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drawings/drawing3.xml" ContentType="application/vnd.openxmlformats-officedocument.drawing+xml"/>
  <Override PartName="/xl/slicers/slicer1.xml" ContentType="application/vnd.ms-excel.slicer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029"/>
  <workbookPr defaultThemeVersion="124226"/>
  <mc:AlternateContent xmlns:mc="http://schemas.openxmlformats.org/markup-compatibility/2006">
    <mc:Choice Requires="x15">
      <x15ac:absPath xmlns:x15ac="http://schemas.microsoft.com/office/spreadsheetml/2010/11/ac" url="D:\Anniz 8.6.67\Anniz ปีงบ 2568\Risk Score R8 68\10.ก.ค.68\"/>
    </mc:Choice>
  </mc:AlternateContent>
  <xr:revisionPtr revIDLastSave="0" documentId="13_ncr:1_{832BBEBF-6282-4EBB-AC62-B5807247222C}" xr6:coauthVersionLast="47" xr6:coauthVersionMax="47" xr10:uidLastSave="{00000000-0000-0000-0000-000000000000}"/>
  <bookViews>
    <workbookView xWindow="-108" yWindow="-108" windowWidth="23256" windowHeight="13896" tabRatio="920" activeTab="1" xr2:uid="{00000000-000D-0000-FFFF-FFFF00000000}"/>
  </bookViews>
  <sheets>
    <sheet name="สรุปการประเมิน" sheetId="70" r:id="rId1"/>
    <sheet name="TPS_V3" sheetId="50" r:id="rId2"/>
    <sheet name="SetTPS" sheetId="54" state="hidden" r:id="rId3"/>
    <sheet name="ตารางคะแนนV3" sheetId="51" r:id="rId4"/>
    <sheet name="HGR_ก.ค.8" sheetId="19" r:id="rId5"/>
    <sheet name="MeanHGR_Q3Y2568" sheetId="56" r:id="rId6"/>
  </sheets>
  <externalReferences>
    <externalReference r:id="rId7"/>
    <externalReference r:id="rId8"/>
    <externalReference r:id="rId9"/>
    <externalReference r:id="rId10"/>
    <externalReference r:id="rId11"/>
    <externalReference r:id="rId12"/>
  </externalReferences>
  <definedNames>
    <definedName name="_" localSheetId="4">#REF!</definedName>
    <definedName name="_" localSheetId="1">#REF!</definedName>
    <definedName name="_" localSheetId="3">#REF!</definedName>
    <definedName name="_">#REF!</definedName>
    <definedName name="___">#REF!</definedName>
    <definedName name="_xlnm._FilterDatabase" localSheetId="4" hidden="1">'HGR_ก.ค.8'!$A$2:$AM$93</definedName>
    <definedName name="_xlnm._FilterDatabase" localSheetId="3" hidden="1">ตารางคะแนนV3!$A$6:$BC$94</definedName>
    <definedName name="_q06" localSheetId="4">#REF!</definedName>
    <definedName name="_q06" localSheetId="1">#REF!</definedName>
    <definedName name="_q06">#REF!</definedName>
    <definedName name="a">#REF!</definedName>
    <definedName name="poo">#REF!</definedName>
    <definedName name="_xlnm.Print_Area" localSheetId="1">TPS_V3!$B$1:$F$70</definedName>
    <definedName name="_xlnm.Print_Area" localSheetId="3">ตารางคะแนนV3!$B$3:$I$94</definedName>
    <definedName name="_xlnm.Print_Titles" localSheetId="1">TPS_V3!$1:$1</definedName>
    <definedName name="q" localSheetId="4">#REF!</definedName>
    <definedName name="q" localSheetId="1">#REF!</definedName>
    <definedName name="q">#REF!</definedName>
    <definedName name="q_รหัสหลัก51" localSheetId="4">#REF!</definedName>
    <definedName name="q_รหัสหลัก51" localSheetId="1">#REF!</definedName>
    <definedName name="q_รหัสหลัก51">#REF!</definedName>
    <definedName name="q_สส" localSheetId="4">#REF!</definedName>
    <definedName name="q_สส">#REF!</definedName>
    <definedName name="q_สสจ51" localSheetId="4">#REF!</definedName>
    <definedName name="q_สสจ51" localSheetId="1">#REF!</definedName>
    <definedName name="q_สสจ51">#REF!</definedName>
    <definedName name="q_สสอ_51" localSheetId="4">#REF!</definedName>
    <definedName name="q_สสอ_51" localSheetId="1">#REF!</definedName>
    <definedName name="q_สสอ_51">#REF!</definedName>
    <definedName name="q_สสอ51" localSheetId="4">#REF!</definedName>
    <definedName name="q_สสอ51" localSheetId="1">#REF!</definedName>
    <definedName name="q_สสอ51">#REF!</definedName>
    <definedName name="q_สอ_51" localSheetId="4">#REF!</definedName>
    <definedName name="q_สอ_51" localSheetId="1">#REF!</definedName>
    <definedName name="q_สอ_51">#REF!</definedName>
    <definedName name="q00_เขต" localSheetId="4">#REF!</definedName>
    <definedName name="q00_เขต" localSheetId="1">#REF!</definedName>
    <definedName name="q00_เขต">#REF!</definedName>
    <definedName name="q01_" localSheetId="4">#REF!</definedName>
    <definedName name="q01_">#REF!</definedName>
    <definedName name="q01_จังหวัด" localSheetId="4">#REF!</definedName>
    <definedName name="q01_จังหวัด" localSheetId="1">#REF!</definedName>
    <definedName name="q01_จังหวัด">#REF!</definedName>
    <definedName name="q01_รพสต9762" localSheetId="4">#REF!</definedName>
    <definedName name="q01_รพสต9762" localSheetId="1">#REF!</definedName>
    <definedName name="q01_รพสต9762">#REF!</definedName>
    <definedName name="q01_รหัสหลัก" localSheetId="4">#REF!</definedName>
    <definedName name="q01_รหัสหลัก" localSheetId="1">#REF!</definedName>
    <definedName name="q01_รหัสหลัก">#REF!</definedName>
    <definedName name="q01_สสจ" localSheetId="4">#REF!</definedName>
    <definedName name="q01_สสจ" localSheetId="1">#REF!</definedName>
    <definedName name="q01_สสจ">#REF!</definedName>
    <definedName name="q01_สสจ1" localSheetId="4">#REF!</definedName>
    <definedName name="q01_สสจ1" localSheetId="1">#REF!</definedName>
    <definedName name="q01_สสจ1">#REF!</definedName>
    <definedName name="q01_สำรวจข้อมูลพื้นฐาน_2557">#REF!</definedName>
    <definedName name="q02_" localSheetId="4">#REF!</definedName>
    <definedName name="q02_">#REF!</definedName>
    <definedName name="q02_รพศ_รพท" localSheetId="4">[1]รพศ_รพท_รพช!$A$1:$V$836</definedName>
    <definedName name="q02_รพศ_รพท" localSheetId="1">[2]รพศ_รพท_รพช!$A$1:$V$836</definedName>
    <definedName name="q02_รพศ_รพท">[3]รพศ_รพท_รพช!$A$1:$V$836</definedName>
    <definedName name="q02_รพศ_รพท_รพช" localSheetId="4">#REF!</definedName>
    <definedName name="q02_รพศ_รพท_รพช" localSheetId="1">#REF!</definedName>
    <definedName name="q02_รพศ_รพท_รพช">#REF!</definedName>
    <definedName name="q03_ทำเนียบเตียงใหม่" localSheetId="4">#REF!</definedName>
    <definedName name="q03_ทำเนียบเตียงใหม่" localSheetId="1">#REF!</definedName>
    <definedName name="q03_ทำเนียบเตียงใหม่">#REF!</definedName>
    <definedName name="q03_ทำเนียบเตียงใหม่1" localSheetId="4">#REF!</definedName>
    <definedName name="q03_ทำเนียบเตียงใหม่1" localSheetId="1">#REF!</definedName>
    <definedName name="q03_ทำเนียบเตียงใหม่1">#REF!</definedName>
    <definedName name="q03_รพศ_รพท_รพช_52" localSheetId="4">#REF!</definedName>
    <definedName name="q03_รพศ_รพท_รพช_52" localSheetId="1">#REF!</definedName>
    <definedName name="q03_รพศ_รพท_รพช_52">#REF!</definedName>
    <definedName name="q03_สสอ" localSheetId="4">#REF!</definedName>
    <definedName name="q03_สสอ" localSheetId="1">#REF!</definedName>
    <definedName name="q03_สสอ">#REF!</definedName>
    <definedName name="q04_รพสต" localSheetId="4">#REF!</definedName>
    <definedName name="q04_รพสต" localSheetId="1">#REF!</definedName>
    <definedName name="q04_รพสต">#REF!</definedName>
    <definedName name="q05_" localSheetId="4">#REF!</definedName>
    <definedName name="q05_">#REF!</definedName>
    <definedName name="q05_รพศ_รพท_รพช_มีอำเภอรับผิดชอบ" localSheetId="4">#REF!</definedName>
    <definedName name="q05_รพศ_รพท_รพช_มีอำเภอรับผิดชอบ" localSheetId="1">#REF!</definedName>
    <definedName name="q05_รพศ_รพท_รพช_มีอำเภอรับผิดชอบ">#REF!</definedName>
    <definedName name="q05_หน่วยงานย่อย" localSheetId="4">#REF!</definedName>
    <definedName name="q05_หน่วยงานย่อย" localSheetId="1">#REF!</definedName>
    <definedName name="q05_หน่วยงานย่อย">#REF!</definedName>
    <definedName name="q06_" localSheetId="4">#REF!</definedName>
    <definedName name="q06_">#REF!</definedName>
    <definedName name="q06_รพ" localSheetId="4">#REF!</definedName>
    <definedName name="q06_รพ" localSheetId="1">#REF!</definedName>
    <definedName name="q06_รพ">#REF!</definedName>
    <definedName name="q07_" localSheetId="4">#REF!</definedName>
    <definedName name="q07_">#REF!</definedName>
    <definedName name="q07_สสอ" localSheetId="4">#REF!</definedName>
    <definedName name="q07_สสอ" localSheetId="1">#REF!</definedName>
    <definedName name="q07_สสอ">#REF!</definedName>
    <definedName name="q07_สสอ1" localSheetId="4">#REF!</definedName>
    <definedName name="q07_สสอ1" localSheetId="1">#REF!</definedName>
    <definedName name="q07_สสอ1">#REF!</definedName>
    <definedName name="q08_" localSheetId="4">#REF!</definedName>
    <definedName name="q08_">#REF!</definedName>
    <definedName name="q08_รพสตหน่วยงานย่อย" localSheetId="4">#REF!</definedName>
    <definedName name="q08_รพสตหน่วยงานย่อย" localSheetId="1">#REF!</definedName>
    <definedName name="q08_รพสตหน่วยงานย่อย">#REF!</definedName>
    <definedName name="q08_รพสตหน่วยงานย่อย1" localSheetId="4">#REF!</definedName>
    <definedName name="q08_รพสตหน่วยงานย่อย1" localSheetId="1">#REF!</definedName>
    <definedName name="q08_รพสตหน่วยงานย่อย1">#REF!</definedName>
    <definedName name="q09_" localSheetId="4">#REF!</definedName>
    <definedName name="q09_">#REF!</definedName>
    <definedName name="q1_" localSheetId="4">#REF!</definedName>
    <definedName name="q1_">#REF!</definedName>
    <definedName name="q1_รพ877" localSheetId="4">#REF!</definedName>
    <definedName name="q1_รพ877" localSheetId="1">#REF!</definedName>
    <definedName name="q1_รพ877">#REF!</definedName>
    <definedName name="q11_" localSheetId="4">#REF!</definedName>
    <definedName name="q11_">#REF!</definedName>
    <definedName name="q11_สสจ_มีเขตรหัสพื้นที่" localSheetId="4">#REF!</definedName>
    <definedName name="q11_สสจ_มีเขตรหัสพื้นที่" localSheetId="1">#REF!</definedName>
    <definedName name="q11_สสจ_มีเขตรหัสพื้นที่">#REF!</definedName>
    <definedName name="q12_" localSheetId="4">#REF!</definedName>
    <definedName name="q12_">#REF!</definedName>
    <definedName name="q12_รพศรพทรพช891" localSheetId="4">#REF!</definedName>
    <definedName name="q12_รพศรพทรพช891" localSheetId="1">#REF!</definedName>
    <definedName name="q12_รพศรพทรพช891">#REF!</definedName>
    <definedName name="q12_รพศรพทรพช8911" localSheetId="4">#REF!</definedName>
    <definedName name="q12_รพศรพทรพช8911" localSheetId="1">#REF!</definedName>
    <definedName name="q12_รพศรพทรพช8911">#REF!</definedName>
    <definedName name="q12_รพศรพทรพช896" localSheetId="4">#REF!</definedName>
    <definedName name="q12_รพศรพทรพช896" localSheetId="1">#REF!</definedName>
    <definedName name="q12_รพศรพทรพช896">#REF!</definedName>
    <definedName name="q12_สสจ_52" localSheetId="4">#REF!</definedName>
    <definedName name="q12_สสจ_52" localSheetId="1">#REF!</definedName>
    <definedName name="q12_สสจ_52">#REF!</definedName>
    <definedName name="q13_" localSheetId="4">#REF!</definedName>
    <definedName name="q13_">#REF!</definedName>
    <definedName name="q14_" localSheetId="4">#REF!</definedName>
    <definedName name="q14_">#REF!</definedName>
    <definedName name="q14_รพสต97631" localSheetId="4">#REF!</definedName>
    <definedName name="q14_รพสต97631" localSheetId="1">#REF!</definedName>
    <definedName name="q14_รพสต97631">#REF!</definedName>
    <definedName name="q16_" localSheetId="4">#REF!</definedName>
    <definedName name="q16_">#REF!</definedName>
    <definedName name="q2_" localSheetId="4">#REF!</definedName>
    <definedName name="q2_">#REF!</definedName>
    <definedName name="q2_รพ883" localSheetId="4">#REF!</definedName>
    <definedName name="q2_รพ883" localSheetId="1">#REF!</definedName>
    <definedName name="q2_รพ883">#REF!</definedName>
    <definedName name="q21_" localSheetId="4">#REF!</definedName>
    <definedName name="q21_">#REF!</definedName>
    <definedName name="q91_ข้อมูลรายรพ_55_571">#REF!</definedName>
    <definedName name="Query1" localSheetId="4">#REF!</definedName>
    <definedName name="Query1" localSheetId="1">#REF!</definedName>
    <definedName name="Query1">#REF!</definedName>
    <definedName name="t01_รพศรพทรพช876" localSheetId="4">#REF!</definedName>
    <definedName name="t01_รพศรพทรพช876" localSheetId="1">#REF!</definedName>
    <definedName name="t01_รพศรพทรพช876">#REF!</definedName>
    <definedName name="t02_สสอ" localSheetId="4">#REF!</definedName>
    <definedName name="t02_สสอ" localSheetId="1">#REF!</definedName>
    <definedName name="t02_สสอ">#REF!</definedName>
    <definedName name="t03_รพสต9762" localSheetId="4">#REF!</definedName>
    <definedName name="t03_รพสต9762" localSheetId="1">#REF!</definedName>
    <definedName name="t03_รพสต9762">#REF!</definedName>
    <definedName name="t11_สสจ_ที่ไม่ตรงกับ_t12_สสจ" localSheetId="4">#REF!</definedName>
    <definedName name="t11_สสจ_ที่ไม่ตรงกับ_t12_สสจ" localSheetId="1">#REF!</definedName>
    <definedName name="t11_สสจ_ที่ไม่ตรงกับ_t12_สสจ">#REF!</definedName>
    <definedName name="t13_รพศ_รพท_รพช_ที่ไม่ตรงกับ_t14_รพศ_รพท_รพช" localSheetId="4">#REF!</definedName>
    <definedName name="t13_รพศ_รพท_รพช_ที่ไม่ตรงกับ_t14_รพศ_รพท_รพช" localSheetId="1">#REF!</definedName>
    <definedName name="t13_รพศ_รพท_รพช_ที่ไม่ตรงกับ_t14_รพศ_รพท_รพช">#REF!</definedName>
    <definedName name="t15_สสอ_ที่ไม่ตรงกับ_t16_สสอ" localSheetId="4">#REF!</definedName>
    <definedName name="t15_สสอ_ที่ไม่ตรงกับ_t16_สสอ" localSheetId="1">#REF!</definedName>
    <definedName name="t15_สสอ_ที่ไม่ตรงกับ_t16_สสอ">#REF!</definedName>
    <definedName name="t17_รพสตหน่วยงานย่อย_ที่ไม่ตรงกับ_t18_รพสตหน่วยงานย่อย" localSheetId="4">#REF!</definedName>
    <definedName name="t17_รพสตหน่วยงานย่อย_ที่ไม่ตรงกับ_t18_รพสตหน่วยงานย่อย" localSheetId="1">#REF!</definedName>
    <definedName name="t17_รพสตหน่วยงานย่อย_ที่ไม่ตรงกับ_t18_รพสตหน่วยงานย่อย">#REF!</definedName>
    <definedName name="t3_รพศรพทรพช883" localSheetId="4">[4]t3_รพศรพทรพช883!$A$1:$AH$884</definedName>
    <definedName name="t3_รพศรพทรพช883" localSheetId="1">[5]t3_รพศรพทรพช883!$A$1:$AH$884</definedName>
    <definedName name="t3_รพศรพทรพช883">[6]t3_รพศรพทรพช883!$A$1:$AH$884</definedName>
    <definedName name="จำนวนรพ_ตามSP" localSheetId="4">#REF!</definedName>
    <definedName name="จำนวนรพ_ตามSP" localSheetId="1">#REF!</definedName>
    <definedName name="จำนวนรพ_ตามSP">#REF!</definedName>
    <definedName name="จำนวนรพ_รายเขต" localSheetId="4">#REF!</definedName>
    <definedName name="จำนวนรพ_รายเขต" localSheetId="1">#REF!</definedName>
    <definedName name="จำนวนรพ_รายเขต">#REF!</definedName>
    <definedName name="ตัวแบ่งส่วนข้อมูล_c03_outlier">#N/A</definedName>
    <definedName name="ตัวแบ่งส่วนข้อมูล_c04_outlier">#N/A</definedName>
    <definedName name="ตัวแบ่งส่วนข้อมูล_co2_outlier">#N/A</definedName>
    <definedName name="ตัวแบ่งส่วนข้อมูล_lc_outlier">#N/A</definedName>
    <definedName name="ทำเนียบสถานบริการ" localSheetId="4">#REF!</definedName>
    <definedName name="ทำเนียบสถานบริการ" localSheetId="1">#REF!</definedName>
    <definedName name="ทำเนียบสถานบริการ">#REF!</definedName>
    <definedName name="ฟหก" localSheetId="4">#REF!</definedName>
    <definedName name="ฟหก">#REF!</definedName>
    <definedName name="รหัสหลัก50" localSheetId="4">#REF!</definedName>
    <definedName name="รหัสหลัก50" localSheetId="1">#REF!</definedName>
    <definedName name="รหัสหลัก50">#REF!</definedName>
  </definedNames>
  <calcPr calcId="191029"/>
  <pivotCaches>
    <pivotCache cacheId="6" r:id="rId13"/>
    <pivotCache cacheId="7" r:id="rId14"/>
  </pivotCaches>
  <extLst>
    <ext xmlns:x14="http://schemas.microsoft.com/office/spreadsheetml/2009/9/main" uri="{BBE1A952-AA13-448e-AADC-164F8A28A991}">
      <x14:slicerCaches>
        <x14:slicerCache r:id="rId15"/>
        <x14:slicerCache r:id="rId16"/>
        <x14:slicerCache r:id="rId17"/>
        <x14:slicerCache r:id="rId18"/>
      </x14:slicerCaches>
    </ext>
    <ext xmlns:x14="http://schemas.microsoft.com/office/spreadsheetml/2009/9/main" uri="{79F54976-1DA5-4618-B147-4CDE4B953A38}">
      <x14:workbookPr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7" i="70" l="1"/>
  <c r="G8" i="70"/>
  <c r="G9" i="70"/>
  <c r="G10" i="70"/>
  <c r="G11" i="70"/>
  <c r="G12" i="70"/>
  <c r="G6" i="70"/>
  <c r="U7" i="51"/>
  <c r="AX8" i="51" l="1"/>
  <c r="AX9" i="51"/>
  <c r="AX10" i="51"/>
  <c r="AX11" i="51"/>
  <c r="AX12" i="51"/>
  <c r="AX13" i="51"/>
  <c r="AX14" i="51"/>
  <c r="AX15" i="51"/>
  <c r="AX16" i="51"/>
  <c r="AX17" i="51"/>
  <c r="AX18" i="51"/>
  <c r="AX19" i="51"/>
  <c r="AX20" i="51"/>
  <c r="AX21" i="51"/>
  <c r="AX22" i="51"/>
  <c r="AX23" i="51"/>
  <c r="AX24" i="51"/>
  <c r="AX25" i="51"/>
  <c r="AX26" i="51"/>
  <c r="AX27" i="51"/>
  <c r="AX28" i="51"/>
  <c r="AX29" i="51"/>
  <c r="AX30" i="51"/>
  <c r="AX31" i="51"/>
  <c r="AX32" i="51"/>
  <c r="AX33" i="51"/>
  <c r="AX34" i="51"/>
  <c r="AX35" i="51"/>
  <c r="AX36" i="51"/>
  <c r="AX37" i="51"/>
  <c r="AX38" i="51"/>
  <c r="AX39" i="51"/>
  <c r="AX40" i="51"/>
  <c r="AX41" i="51"/>
  <c r="AX42" i="51"/>
  <c r="AX43" i="51"/>
  <c r="AX44" i="51"/>
  <c r="AX45" i="51"/>
  <c r="AX46" i="51"/>
  <c r="AX47" i="51"/>
  <c r="AX48" i="51"/>
  <c r="AX49" i="51"/>
  <c r="AX50" i="51"/>
  <c r="AX51" i="51"/>
  <c r="AX52" i="51"/>
  <c r="AX53" i="51"/>
  <c r="AX54" i="51"/>
  <c r="AX55" i="51"/>
  <c r="AX56" i="51"/>
  <c r="AX57" i="51"/>
  <c r="AX58" i="51"/>
  <c r="AX59" i="51"/>
  <c r="AX60" i="51"/>
  <c r="AX61" i="51"/>
  <c r="AX62" i="51"/>
  <c r="AX63" i="51"/>
  <c r="AX64" i="51"/>
  <c r="AX65" i="51"/>
  <c r="AX66" i="51"/>
  <c r="AX67" i="51"/>
  <c r="AX68" i="51"/>
  <c r="AX69" i="51"/>
  <c r="AX70" i="51"/>
  <c r="AX71" i="51"/>
  <c r="AX72" i="51"/>
  <c r="AX73" i="51"/>
  <c r="AX74" i="51"/>
  <c r="AX75" i="51"/>
  <c r="AX76" i="51"/>
  <c r="AX77" i="51"/>
  <c r="AX78" i="51"/>
  <c r="AX79" i="51"/>
  <c r="AX80" i="51"/>
  <c r="AX81" i="51"/>
  <c r="AX82" i="51"/>
  <c r="AX83" i="51"/>
  <c r="AX84" i="51"/>
  <c r="AX85" i="51"/>
  <c r="AX86" i="51"/>
  <c r="AX87" i="51"/>
  <c r="AX88" i="51"/>
  <c r="AX89" i="51"/>
  <c r="AX90" i="51"/>
  <c r="AX91" i="51"/>
  <c r="AX92" i="51"/>
  <c r="AX93" i="51"/>
  <c r="AX94" i="51"/>
  <c r="AX7" i="51"/>
  <c r="AW8" i="51"/>
  <c r="AW9" i="51"/>
  <c r="AW10" i="51"/>
  <c r="AW11" i="51"/>
  <c r="AW12" i="51"/>
  <c r="AW13" i="51"/>
  <c r="AW14" i="51"/>
  <c r="AW15" i="51"/>
  <c r="AW16" i="51"/>
  <c r="AW17" i="51"/>
  <c r="AW18" i="51"/>
  <c r="AW19" i="51"/>
  <c r="AW20" i="51"/>
  <c r="AW21" i="51"/>
  <c r="AW22" i="51"/>
  <c r="AW23" i="51"/>
  <c r="AW24" i="51"/>
  <c r="AW25" i="51"/>
  <c r="AW26" i="51"/>
  <c r="AW27" i="51"/>
  <c r="AW28" i="51"/>
  <c r="AW29" i="51"/>
  <c r="AW30" i="51"/>
  <c r="AW31" i="51"/>
  <c r="AW32" i="51"/>
  <c r="AW33" i="51"/>
  <c r="AW34" i="51"/>
  <c r="AW35" i="51"/>
  <c r="AW36" i="51"/>
  <c r="AW37" i="51"/>
  <c r="AW38" i="51"/>
  <c r="AW39" i="51"/>
  <c r="AW40" i="51"/>
  <c r="AW41" i="51"/>
  <c r="AW42" i="51"/>
  <c r="AW43" i="51"/>
  <c r="AW44" i="51"/>
  <c r="AW45" i="51"/>
  <c r="AW46" i="51"/>
  <c r="AW47" i="51"/>
  <c r="AW48" i="51"/>
  <c r="AW49" i="51"/>
  <c r="AW50" i="51"/>
  <c r="AW51" i="51"/>
  <c r="AW52" i="51"/>
  <c r="AW53" i="51"/>
  <c r="AW54" i="51"/>
  <c r="AW55" i="51"/>
  <c r="AW56" i="51"/>
  <c r="AW57" i="51"/>
  <c r="AW58" i="51"/>
  <c r="AW59" i="51"/>
  <c r="AW60" i="51"/>
  <c r="AW61" i="51"/>
  <c r="AW62" i="51"/>
  <c r="AW63" i="51"/>
  <c r="AW64" i="51"/>
  <c r="AW65" i="51"/>
  <c r="AW66" i="51"/>
  <c r="AW67" i="51"/>
  <c r="AW68" i="51"/>
  <c r="AW69" i="51"/>
  <c r="AW70" i="51"/>
  <c r="AW71" i="51"/>
  <c r="AW72" i="51"/>
  <c r="AW73" i="51"/>
  <c r="AW74" i="51"/>
  <c r="AW75" i="51"/>
  <c r="AW76" i="51"/>
  <c r="AW77" i="51"/>
  <c r="AW78" i="51"/>
  <c r="AW79" i="51"/>
  <c r="AW80" i="51"/>
  <c r="AW81" i="51"/>
  <c r="AW82" i="51"/>
  <c r="AW83" i="51"/>
  <c r="AW84" i="51"/>
  <c r="AW85" i="51"/>
  <c r="AW86" i="51"/>
  <c r="AW87" i="51"/>
  <c r="AW88" i="51"/>
  <c r="AW89" i="51"/>
  <c r="AW90" i="51"/>
  <c r="AW91" i="51"/>
  <c r="AW92" i="51"/>
  <c r="AW93" i="51"/>
  <c r="AW94" i="51"/>
  <c r="AW7" i="51"/>
  <c r="AU8" i="51"/>
  <c r="AU9" i="51"/>
  <c r="AU10" i="51"/>
  <c r="AU11" i="51"/>
  <c r="AU12" i="51"/>
  <c r="AU13" i="51"/>
  <c r="AU14" i="51"/>
  <c r="AU15" i="51"/>
  <c r="AU16" i="51"/>
  <c r="AU17" i="51"/>
  <c r="AU18" i="51"/>
  <c r="AU19" i="51"/>
  <c r="AU20" i="51"/>
  <c r="AU21" i="51"/>
  <c r="AU22" i="51"/>
  <c r="AU23" i="51"/>
  <c r="AU24" i="51"/>
  <c r="AU25" i="51"/>
  <c r="AU26" i="51"/>
  <c r="AU27" i="51"/>
  <c r="AU28" i="51"/>
  <c r="AU29" i="51"/>
  <c r="AU30" i="51"/>
  <c r="AU31" i="51"/>
  <c r="AU32" i="51"/>
  <c r="AU33" i="51"/>
  <c r="AU34" i="51"/>
  <c r="AU35" i="51"/>
  <c r="AU36" i="51"/>
  <c r="AU37" i="51"/>
  <c r="AU38" i="51"/>
  <c r="AU39" i="51"/>
  <c r="AU40" i="51"/>
  <c r="AU41" i="51"/>
  <c r="AU42" i="51"/>
  <c r="AU43" i="51"/>
  <c r="AU44" i="51"/>
  <c r="AU45" i="51"/>
  <c r="AU46" i="51"/>
  <c r="AU47" i="51"/>
  <c r="AU48" i="51"/>
  <c r="AU49" i="51"/>
  <c r="AU50" i="51"/>
  <c r="AU51" i="51"/>
  <c r="AU52" i="51"/>
  <c r="AU53" i="51"/>
  <c r="AU54" i="51"/>
  <c r="AU55" i="51"/>
  <c r="AU56" i="51"/>
  <c r="AU57" i="51"/>
  <c r="AU58" i="51"/>
  <c r="AU59" i="51"/>
  <c r="AU60" i="51"/>
  <c r="AU61" i="51"/>
  <c r="AU62" i="51"/>
  <c r="AU63" i="51"/>
  <c r="AU64" i="51"/>
  <c r="AU65" i="51"/>
  <c r="AU66" i="51"/>
  <c r="AU67" i="51"/>
  <c r="AU68" i="51"/>
  <c r="AU69" i="51"/>
  <c r="AU70" i="51"/>
  <c r="AU71" i="51"/>
  <c r="AU72" i="51"/>
  <c r="AU73" i="51"/>
  <c r="AU74" i="51"/>
  <c r="AU75" i="51"/>
  <c r="AU76" i="51"/>
  <c r="AU77" i="51"/>
  <c r="AU78" i="51"/>
  <c r="AU79" i="51"/>
  <c r="AU80" i="51"/>
  <c r="AU81" i="51"/>
  <c r="AU82" i="51"/>
  <c r="AU83" i="51"/>
  <c r="AU84" i="51"/>
  <c r="AU85" i="51"/>
  <c r="AU86" i="51"/>
  <c r="AU87" i="51"/>
  <c r="AU88" i="51"/>
  <c r="AU89" i="51"/>
  <c r="AU90" i="51"/>
  <c r="AU91" i="51"/>
  <c r="AU92" i="51"/>
  <c r="AU93" i="51"/>
  <c r="AU94" i="51"/>
  <c r="AU7" i="51"/>
  <c r="AM95" i="51"/>
  <c r="AA91" i="19"/>
  <c r="K91" i="19"/>
  <c r="AN95" i="51" l="1"/>
  <c r="AE4" i="19"/>
  <c r="AF4" i="19"/>
  <c r="AG4" i="19"/>
  <c r="AH4" i="19"/>
  <c r="AE5" i="19"/>
  <c r="AF5" i="19"/>
  <c r="AG5" i="19"/>
  <c r="AH5" i="19"/>
  <c r="AE6" i="19"/>
  <c r="AF6" i="19"/>
  <c r="AG6" i="19"/>
  <c r="AH6" i="19"/>
  <c r="AE7" i="19"/>
  <c r="AF7" i="19"/>
  <c r="AG7" i="19"/>
  <c r="AH7" i="19"/>
  <c r="AE8" i="19"/>
  <c r="AF8" i="19"/>
  <c r="AG8" i="19"/>
  <c r="AH8" i="19"/>
  <c r="AE9" i="19"/>
  <c r="AF9" i="19"/>
  <c r="AG9" i="19"/>
  <c r="AH9" i="19"/>
  <c r="AE10" i="19"/>
  <c r="AF10" i="19"/>
  <c r="AG10" i="19"/>
  <c r="AH10" i="19"/>
  <c r="AE11" i="19"/>
  <c r="AF11" i="19"/>
  <c r="AG11" i="19"/>
  <c r="AH11" i="19"/>
  <c r="AE12" i="19"/>
  <c r="AF12" i="19"/>
  <c r="AG12" i="19"/>
  <c r="AH12" i="19"/>
  <c r="AE13" i="19"/>
  <c r="AF13" i="19"/>
  <c r="AG13" i="19"/>
  <c r="AH13" i="19"/>
  <c r="AE14" i="19"/>
  <c r="AF14" i="19"/>
  <c r="AG14" i="19"/>
  <c r="AH14" i="19"/>
  <c r="AE15" i="19"/>
  <c r="AF15" i="19"/>
  <c r="AG15" i="19"/>
  <c r="AH15" i="19"/>
  <c r="AE16" i="19"/>
  <c r="AF16" i="19"/>
  <c r="AG16" i="19"/>
  <c r="AH16" i="19"/>
  <c r="AE17" i="19"/>
  <c r="AF17" i="19"/>
  <c r="AG17" i="19"/>
  <c r="AH17" i="19"/>
  <c r="AE18" i="19"/>
  <c r="AF18" i="19"/>
  <c r="AG18" i="19"/>
  <c r="AH18" i="19"/>
  <c r="AE19" i="19"/>
  <c r="AF19" i="19"/>
  <c r="AG19" i="19"/>
  <c r="AH19" i="19"/>
  <c r="AE20" i="19"/>
  <c r="AF20" i="19"/>
  <c r="AG20" i="19"/>
  <c r="AH20" i="19"/>
  <c r="AE21" i="19"/>
  <c r="AF21" i="19"/>
  <c r="AG21" i="19"/>
  <c r="AH21" i="19"/>
  <c r="AE22" i="19"/>
  <c r="AF22" i="19"/>
  <c r="AG22" i="19"/>
  <c r="AH22" i="19"/>
  <c r="AE23" i="19"/>
  <c r="AF23" i="19"/>
  <c r="AG23" i="19"/>
  <c r="AH23" i="19"/>
  <c r="AE24" i="19"/>
  <c r="AF24" i="19"/>
  <c r="AG24" i="19"/>
  <c r="AH24" i="19"/>
  <c r="AE25" i="19"/>
  <c r="AF25" i="19"/>
  <c r="AG25" i="19"/>
  <c r="AH25" i="19"/>
  <c r="AE26" i="19"/>
  <c r="AF26" i="19"/>
  <c r="AG26" i="19"/>
  <c r="AH26" i="19"/>
  <c r="AE27" i="19"/>
  <c r="AF27" i="19"/>
  <c r="AG27" i="19"/>
  <c r="AH27" i="19"/>
  <c r="AE28" i="19"/>
  <c r="AF28" i="19"/>
  <c r="AG28" i="19"/>
  <c r="AH28" i="19"/>
  <c r="AE29" i="19"/>
  <c r="AF29" i="19"/>
  <c r="AG29" i="19"/>
  <c r="AH29" i="19"/>
  <c r="AE30" i="19"/>
  <c r="AF30" i="19"/>
  <c r="AG30" i="19"/>
  <c r="AH30" i="19"/>
  <c r="AE31" i="19"/>
  <c r="AF31" i="19"/>
  <c r="AG31" i="19"/>
  <c r="AH31" i="19"/>
  <c r="AE32" i="19"/>
  <c r="AF32" i="19"/>
  <c r="AG32" i="19"/>
  <c r="AH32" i="19"/>
  <c r="AE33" i="19"/>
  <c r="AF33" i="19"/>
  <c r="AG33" i="19"/>
  <c r="AH33" i="19"/>
  <c r="AE34" i="19"/>
  <c r="AF34" i="19"/>
  <c r="AG34" i="19"/>
  <c r="AH34" i="19"/>
  <c r="AE35" i="19"/>
  <c r="AF35" i="19"/>
  <c r="AG35" i="19"/>
  <c r="AH35" i="19"/>
  <c r="AE36" i="19"/>
  <c r="AF36" i="19"/>
  <c r="AG36" i="19"/>
  <c r="AH36" i="19"/>
  <c r="AE37" i="19"/>
  <c r="AF37" i="19"/>
  <c r="AG37" i="19"/>
  <c r="AH37" i="19"/>
  <c r="AE38" i="19"/>
  <c r="AF38" i="19"/>
  <c r="AG38" i="19"/>
  <c r="AH38" i="19"/>
  <c r="AE39" i="19"/>
  <c r="AF39" i="19"/>
  <c r="AG39" i="19"/>
  <c r="AH39" i="19"/>
  <c r="AE40" i="19"/>
  <c r="AF40" i="19"/>
  <c r="AG40" i="19"/>
  <c r="AH40" i="19"/>
  <c r="AE41" i="19"/>
  <c r="AF41" i="19"/>
  <c r="AG41" i="19"/>
  <c r="AH41" i="19"/>
  <c r="AE42" i="19"/>
  <c r="AF42" i="19"/>
  <c r="AG42" i="19"/>
  <c r="AH42" i="19"/>
  <c r="AE43" i="19"/>
  <c r="AF43" i="19"/>
  <c r="AG43" i="19"/>
  <c r="AH43" i="19"/>
  <c r="AE44" i="19"/>
  <c r="AF44" i="19"/>
  <c r="AG44" i="19"/>
  <c r="AH44" i="19"/>
  <c r="AE45" i="19"/>
  <c r="AF45" i="19"/>
  <c r="AG45" i="19"/>
  <c r="AH45" i="19"/>
  <c r="AE46" i="19"/>
  <c r="AF46" i="19"/>
  <c r="AG46" i="19"/>
  <c r="AH46" i="19"/>
  <c r="AE47" i="19"/>
  <c r="AF47" i="19"/>
  <c r="AG47" i="19"/>
  <c r="AH47" i="19"/>
  <c r="AE48" i="19"/>
  <c r="AF48" i="19"/>
  <c r="AG48" i="19"/>
  <c r="AH48" i="19"/>
  <c r="AE49" i="19"/>
  <c r="AF49" i="19"/>
  <c r="AG49" i="19"/>
  <c r="AH49" i="19"/>
  <c r="AE50" i="19"/>
  <c r="AF50" i="19"/>
  <c r="AG50" i="19"/>
  <c r="AH50" i="19"/>
  <c r="AE51" i="19"/>
  <c r="AF51" i="19"/>
  <c r="AG51" i="19"/>
  <c r="AH51" i="19"/>
  <c r="AE52" i="19"/>
  <c r="AF52" i="19"/>
  <c r="AG52" i="19"/>
  <c r="AH52" i="19"/>
  <c r="AE53" i="19"/>
  <c r="AF53" i="19"/>
  <c r="AG53" i="19"/>
  <c r="AH53" i="19"/>
  <c r="AE54" i="19"/>
  <c r="AF54" i="19"/>
  <c r="AG54" i="19"/>
  <c r="AH54" i="19"/>
  <c r="AE55" i="19"/>
  <c r="AF55" i="19"/>
  <c r="AG55" i="19"/>
  <c r="AH55" i="19"/>
  <c r="AE56" i="19"/>
  <c r="AF56" i="19"/>
  <c r="AG56" i="19"/>
  <c r="AH56" i="19"/>
  <c r="AE57" i="19"/>
  <c r="AF57" i="19"/>
  <c r="AG57" i="19"/>
  <c r="AH57" i="19"/>
  <c r="AE58" i="19"/>
  <c r="AF58" i="19"/>
  <c r="AG58" i="19"/>
  <c r="AH58" i="19"/>
  <c r="AE59" i="19"/>
  <c r="AF59" i="19"/>
  <c r="AG59" i="19"/>
  <c r="AH59" i="19"/>
  <c r="AE60" i="19"/>
  <c r="AF60" i="19"/>
  <c r="AG60" i="19"/>
  <c r="AH60" i="19"/>
  <c r="AE61" i="19"/>
  <c r="AF61" i="19"/>
  <c r="AG61" i="19"/>
  <c r="AH61" i="19"/>
  <c r="AE62" i="19"/>
  <c r="AF62" i="19"/>
  <c r="AG62" i="19"/>
  <c r="AH62" i="19"/>
  <c r="AE63" i="19"/>
  <c r="AF63" i="19"/>
  <c r="AG63" i="19"/>
  <c r="AH63" i="19"/>
  <c r="AE64" i="19"/>
  <c r="AF64" i="19"/>
  <c r="AG64" i="19"/>
  <c r="AH64" i="19"/>
  <c r="AE65" i="19"/>
  <c r="AF65" i="19"/>
  <c r="AG65" i="19"/>
  <c r="AH65" i="19"/>
  <c r="AE66" i="19"/>
  <c r="AF66" i="19"/>
  <c r="AG66" i="19"/>
  <c r="AH66" i="19"/>
  <c r="AE67" i="19"/>
  <c r="AF67" i="19"/>
  <c r="AG67" i="19"/>
  <c r="AH67" i="19"/>
  <c r="AE68" i="19"/>
  <c r="AF68" i="19"/>
  <c r="AG68" i="19"/>
  <c r="AH68" i="19"/>
  <c r="AE69" i="19"/>
  <c r="AF69" i="19"/>
  <c r="AG69" i="19"/>
  <c r="AH69" i="19"/>
  <c r="AE70" i="19"/>
  <c r="AF70" i="19"/>
  <c r="AG70" i="19"/>
  <c r="AH70" i="19"/>
  <c r="AE71" i="19"/>
  <c r="AF71" i="19"/>
  <c r="AG71" i="19"/>
  <c r="AH71" i="19"/>
  <c r="AE72" i="19"/>
  <c r="AF72" i="19"/>
  <c r="AG72" i="19"/>
  <c r="AH72" i="19"/>
  <c r="AE73" i="19"/>
  <c r="AF73" i="19"/>
  <c r="AG73" i="19"/>
  <c r="AH73" i="19"/>
  <c r="AE74" i="19"/>
  <c r="AF74" i="19"/>
  <c r="AG74" i="19"/>
  <c r="AH74" i="19"/>
  <c r="AE75" i="19"/>
  <c r="AF75" i="19"/>
  <c r="AG75" i="19"/>
  <c r="AH75" i="19"/>
  <c r="AE76" i="19"/>
  <c r="AF76" i="19"/>
  <c r="AG76" i="19"/>
  <c r="AH76" i="19"/>
  <c r="AE77" i="19"/>
  <c r="AF77" i="19"/>
  <c r="AG77" i="19"/>
  <c r="AH77" i="19"/>
  <c r="AE78" i="19"/>
  <c r="AF78" i="19"/>
  <c r="AG78" i="19"/>
  <c r="AH78" i="19"/>
  <c r="AE79" i="19"/>
  <c r="AF79" i="19"/>
  <c r="AG79" i="19"/>
  <c r="AH79" i="19"/>
  <c r="AE80" i="19"/>
  <c r="AF80" i="19"/>
  <c r="AG80" i="19"/>
  <c r="AH80" i="19"/>
  <c r="AE81" i="19"/>
  <c r="AF81" i="19"/>
  <c r="AG81" i="19"/>
  <c r="AH81" i="19"/>
  <c r="AE82" i="19"/>
  <c r="AF82" i="19"/>
  <c r="AG82" i="19"/>
  <c r="AH82" i="19"/>
  <c r="AE83" i="19"/>
  <c r="AF83" i="19"/>
  <c r="AG83" i="19"/>
  <c r="AH83" i="19"/>
  <c r="AE84" i="19"/>
  <c r="AF84" i="19"/>
  <c r="AG84" i="19"/>
  <c r="AH84" i="19"/>
  <c r="AE85" i="19"/>
  <c r="AF85" i="19"/>
  <c r="AG85" i="19"/>
  <c r="AH85" i="19"/>
  <c r="AE86" i="19"/>
  <c r="AF86" i="19"/>
  <c r="AG86" i="19"/>
  <c r="AH86" i="19"/>
  <c r="AE87" i="19"/>
  <c r="AF87" i="19"/>
  <c r="AG87" i="19"/>
  <c r="AH87" i="19"/>
  <c r="AE88" i="19"/>
  <c r="AF88" i="19"/>
  <c r="AG88" i="19"/>
  <c r="AH88" i="19"/>
  <c r="AE89" i="19"/>
  <c r="AF89" i="19"/>
  <c r="AG89" i="19"/>
  <c r="AH89" i="19"/>
  <c r="AE90" i="19"/>
  <c r="AF90" i="19"/>
  <c r="AG90" i="19"/>
  <c r="AH90" i="19"/>
  <c r="AF3" i="19"/>
  <c r="AG3" i="19"/>
  <c r="AH3" i="19"/>
  <c r="AE3" i="19"/>
  <c r="O4" i="19"/>
  <c r="P4" i="19"/>
  <c r="Q4" i="19"/>
  <c r="R4" i="19"/>
  <c r="O5" i="19"/>
  <c r="P5" i="19"/>
  <c r="Q5" i="19"/>
  <c r="R5" i="19"/>
  <c r="O6" i="19"/>
  <c r="P6" i="19"/>
  <c r="Q6" i="19"/>
  <c r="R6" i="19"/>
  <c r="O7" i="19"/>
  <c r="P7" i="19"/>
  <c r="Q7" i="19"/>
  <c r="R7" i="19"/>
  <c r="O8" i="19"/>
  <c r="P8" i="19"/>
  <c r="Q8" i="19"/>
  <c r="R8" i="19"/>
  <c r="O9" i="19"/>
  <c r="P9" i="19"/>
  <c r="Q9" i="19"/>
  <c r="R9" i="19"/>
  <c r="O10" i="19"/>
  <c r="P10" i="19"/>
  <c r="Q10" i="19"/>
  <c r="R10" i="19"/>
  <c r="O11" i="19"/>
  <c r="P11" i="19"/>
  <c r="Q11" i="19"/>
  <c r="R11" i="19"/>
  <c r="O12" i="19"/>
  <c r="P12" i="19"/>
  <c r="Q12" i="19"/>
  <c r="R12" i="19"/>
  <c r="O13" i="19"/>
  <c r="P13" i="19"/>
  <c r="Q13" i="19"/>
  <c r="R13" i="19"/>
  <c r="O14" i="19"/>
  <c r="P14" i="19"/>
  <c r="Q14" i="19"/>
  <c r="R14" i="19"/>
  <c r="O15" i="19"/>
  <c r="P15" i="19"/>
  <c r="Q15" i="19"/>
  <c r="R15" i="19"/>
  <c r="O16" i="19"/>
  <c r="P16" i="19"/>
  <c r="Q16" i="19"/>
  <c r="R16" i="19"/>
  <c r="O17" i="19"/>
  <c r="P17" i="19"/>
  <c r="Q17" i="19"/>
  <c r="R17" i="19"/>
  <c r="O18" i="19"/>
  <c r="P18" i="19"/>
  <c r="Q18" i="19"/>
  <c r="R18" i="19"/>
  <c r="O19" i="19"/>
  <c r="P19" i="19"/>
  <c r="Q19" i="19"/>
  <c r="R19" i="19"/>
  <c r="O20" i="19"/>
  <c r="P20" i="19"/>
  <c r="Q20" i="19"/>
  <c r="R20" i="19"/>
  <c r="O21" i="19"/>
  <c r="P21" i="19"/>
  <c r="Q21" i="19"/>
  <c r="R21" i="19"/>
  <c r="O22" i="19"/>
  <c r="P22" i="19"/>
  <c r="Q22" i="19"/>
  <c r="R22" i="19"/>
  <c r="O23" i="19"/>
  <c r="P23" i="19"/>
  <c r="Q23" i="19"/>
  <c r="R23" i="19"/>
  <c r="O24" i="19"/>
  <c r="P24" i="19"/>
  <c r="Q24" i="19"/>
  <c r="R24" i="19"/>
  <c r="O25" i="19"/>
  <c r="P25" i="19"/>
  <c r="Q25" i="19"/>
  <c r="R25" i="19"/>
  <c r="O26" i="19"/>
  <c r="P26" i="19"/>
  <c r="Q26" i="19"/>
  <c r="R26" i="19"/>
  <c r="O27" i="19"/>
  <c r="P27" i="19"/>
  <c r="Q27" i="19"/>
  <c r="R27" i="19"/>
  <c r="O28" i="19"/>
  <c r="P28" i="19"/>
  <c r="Q28" i="19"/>
  <c r="R28" i="19"/>
  <c r="O29" i="19"/>
  <c r="P29" i="19"/>
  <c r="Q29" i="19"/>
  <c r="R29" i="19"/>
  <c r="O30" i="19"/>
  <c r="P30" i="19"/>
  <c r="Q30" i="19"/>
  <c r="R30" i="19"/>
  <c r="O31" i="19"/>
  <c r="P31" i="19"/>
  <c r="Q31" i="19"/>
  <c r="R31" i="19"/>
  <c r="O32" i="19"/>
  <c r="P32" i="19"/>
  <c r="Q32" i="19"/>
  <c r="R32" i="19"/>
  <c r="O33" i="19"/>
  <c r="P33" i="19"/>
  <c r="Q33" i="19"/>
  <c r="R33" i="19"/>
  <c r="O34" i="19"/>
  <c r="P34" i="19"/>
  <c r="Q34" i="19"/>
  <c r="R34" i="19"/>
  <c r="O35" i="19"/>
  <c r="P35" i="19"/>
  <c r="Q35" i="19"/>
  <c r="R35" i="19"/>
  <c r="O36" i="19"/>
  <c r="P36" i="19"/>
  <c r="Q36" i="19"/>
  <c r="R36" i="19"/>
  <c r="O37" i="19"/>
  <c r="P37" i="19"/>
  <c r="Q37" i="19"/>
  <c r="R37" i="19"/>
  <c r="O38" i="19"/>
  <c r="P38" i="19"/>
  <c r="Q38" i="19"/>
  <c r="R38" i="19"/>
  <c r="O39" i="19"/>
  <c r="P39" i="19"/>
  <c r="Q39" i="19"/>
  <c r="R39" i="19"/>
  <c r="O40" i="19"/>
  <c r="P40" i="19"/>
  <c r="Q40" i="19"/>
  <c r="R40" i="19"/>
  <c r="O41" i="19"/>
  <c r="P41" i="19"/>
  <c r="Q41" i="19"/>
  <c r="R41" i="19"/>
  <c r="O42" i="19"/>
  <c r="P42" i="19"/>
  <c r="Q42" i="19"/>
  <c r="R42" i="19"/>
  <c r="O43" i="19"/>
  <c r="P43" i="19"/>
  <c r="Q43" i="19"/>
  <c r="R43" i="19"/>
  <c r="O44" i="19"/>
  <c r="P44" i="19"/>
  <c r="Q44" i="19"/>
  <c r="R44" i="19"/>
  <c r="O45" i="19"/>
  <c r="P45" i="19"/>
  <c r="Q45" i="19"/>
  <c r="R45" i="19"/>
  <c r="O46" i="19"/>
  <c r="P46" i="19"/>
  <c r="Q46" i="19"/>
  <c r="R46" i="19"/>
  <c r="O47" i="19"/>
  <c r="P47" i="19"/>
  <c r="Q47" i="19"/>
  <c r="R47" i="19"/>
  <c r="O48" i="19"/>
  <c r="P48" i="19"/>
  <c r="Q48" i="19"/>
  <c r="R48" i="19"/>
  <c r="O49" i="19"/>
  <c r="P49" i="19"/>
  <c r="Q49" i="19"/>
  <c r="R49" i="19"/>
  <c r="O50" i="19"/>
  <c r="P50" i="19"/>
  <c r="Q50" i="19"/>
  <c r="R50" i="19"/>
  <c r="O51" i="19"/>
  <c r="P51" i="19"/>
  <c r="Q51" i="19"/>
  <c r="R51" i="19"/>
  <c r="O52" i="19"/>
  <c r="P52" i="19"/>
  <c r="Q52" i="19"/>
  <c r="R52" i="19"/>
  <c r="O53" i="19"/>
  <c r="P53" i="19"/>
  <c r="Q53" i="19"/>
  <c r="R53" i="19"/>
  <c r="O54" i="19"/>
  <c r="P54" i="19"/>
  <c r="Q54" i="19"/>
  <c r="R54" i="19"/>
  <c r="O55" i="19"/>
  <c r="P55" i="19"/>
  <c r="Q55" i="19"/>
  <c r="R55" i="19"/>
  <c r="O56" i="19"/>
  <c r="P56" i="19"/>
  <c r="Q56" i="19"/>
  <c r="R56" i="19"/>
  <c r="O57" i="19"/>
  <c r="P57" i="19"/>
  <c r="Q57" i="19"/>
  <c r="R57" i="19"/>
  <c r="O58" i="19"/>
  <c r="P58" i="19"/>
  <c r="Q58" i="19"/>
  <c r="R58" i="19"/>
  <c r="O59" i="19"/>
  <c r="P59" i="19"/>
  <c r="Q59" i="19"/>
  <c r="R59" i="19"/>
  <c r="O60" i="19"/>
  <c r="P60" i="19"/>
  <c r="Q60" i="19"/>
  <c r="R60" i="19"/>
  <c r="O61" i="19"/>
  <c r="P61" i="19"/>
  <c r="Q61" i="19"/>
  <c r="R61" i="19"/>
  <c r="O62" i="19"/>
  <c r="P62" i="19"/>
  <c r="Q62" i="19"/>
  <c r="R62" i="19"/>
  <c r="O63" i="19"/>
  <c r="P63" i="19"/>
  <c r="Q63" i="19"/>
  <c r="R63" i="19"/>
  <c r="O64" i="19"/>
  <c r="P64" i="19"/>
  <c r="Q64" i="19"/>
  <c r="R64" i="19"/>
  <c r="O65" i="19"/>
  <c r="P65" i="19"/>
  <c r="Q65" i="19"/>
  <c r="R65" i="19"/>
  <c r="O66" i="19"/>
  <c r="P66" i="19"/>
  <c r="Q66" i="19"/>
  <c r="R66" i="19"/>
  <c r="O67" i="19"/>
  <c r="P67" i="19"/>
  <c r="Q67" i="19"/>
  <c r="R67" i="19"/>
  <c r="O68" i="19"/>
  <c r="P68" i="19"/>
  <c r="Q68" i="19"/>
  <c r="R68" i="19"/>
  <c r="O69" i="19"/>
  <c r="P69" i="19"/>
  <c r="Q69" i="19"/>
  <c r="R69" i="19"/>
  <c r="O70" i="19"/>
  <c r="P70" i="19"/>
  <c r="Q70" i="19"/>
  <c r="R70" i="19"/>
  <c r="O71" i="19"/>
  <c r="P71" i="19"/>
  <c r="Q71" i="19"/>
  <c r="R71" i="19"/>
  <c r="O72" i="19"/>
  <c r="P72" i="19"/>
  <c r="Q72" i="19"/>
  <c r="R72" i="19"/>
  <c r="O73" i="19"/>
  <c r="P73" i="19"/>
  <c r="Q73" i="19"/>
  <c r="R73" i="19"/>
  <c r="O74" i="19"/>
  <c r="P74" i="19"/>
  <c r="Q74" i="19"/>
  <c r="R74" i="19"/>
  <c r="O75" i="19"/>
  <c r="P75" i="19"/>
  <c r="Q75" i="19"/>
  <c r="R75" i="19"/>
  <c r="O76" i="19"/>
  <c r="P76" i="19"/>
  <c r="Q76" i="19"/>
  <c r="R76" i="19"/>
  <c r="O77" i="19"/>
  <c r="P77" i="19"/>
  <c r="Q77" i="19"/>
  <c r="R77" i="19"/>
  <c r="O78" i="19"/>
  <c r="P78" i="19"/>
  <c r="Q78" i="19"/>
  <c r="R78" i="19"/>
  <c r="O79" i="19"/>
  <c r="P79" i="19"/>
  <c r="Q79" i="19"/>
  <c r="R79" i="19"/>
  <c r="O80" i="19"/>
  <c r="P80" i="19"/>
  <c r="Q80" i="19"/>
  <c r="R80" i="19"/>
  <c r="O81" i="19"/>
  <c r="P81" i="19"/>
  <c r="Q81" i="19"/>
  <c r="R81" i="19"/>
  <c r="O82" i="19"/>
  <c r="P82" i="19"/>
  <c r="Q82" i="19"/>
  <c r="R82" i="19"/>
  <c r="O83" i="19"/>
  <c r="P83" i="19"/>
  <c r="Q83" i="19"/>
  <c r="R83" i="19"/>
  <c r="O84" i="19"/>
  <c r="P84" i="19"/>
  <c r="Q84" i="19"/>
  <c r="R84" i="19"/>
  <c r="O85" i="19"/>
  <c r="P85" i="19"/>
  <c r="Q85" i="19"/>
  <c r="R85" i="19"/>
  <c r="O86" i="19"/>
  <c r="P86" i="19"/>
  <c r="Q86" i="19"/>
  <c r="R86" i="19"/>
  <c r="O87" i="19"/>
  <c r="P87" i="19"/>
  <c r="Q87" i="19"/>
  <c r="R87" i="19"/>
  <c r="O88" i="19"/>
  <c r="P88" i="19"/>
  <c r="Q88" i="19"/>
  <c r="R88" i="19"/>
  <c r="O89" i="19"/>
  <c r="P89" i="19"/>
  <c r="Q89" i="19"/>
  <c r="R89" i="19"/>
  <c r="O90" i="19"/>
  <c r="P90" i="19"/>
  <c r="Q90" i="19"/>
  <c r="R90" i="19"/>
  <c r="P3" i="19"/>
  <c r="Q3" i="19"/>
  <c r="R3" i="19"/>
  <c r="O3" i="19"/>
  <c r="E13" i="70" l="1"/>
  <c r="D13" i="70"/>
  <c r="F12" i="70"/>
  <c r="H9" i="70"/>
  <c r="H8" i="70"/>
  <c r="H10" i="70"/>
  <c r="H11" i="70"/>
  <c r="H7" i="70"/>
  <c r="H6" i="70"/>
  <c r="H12" i="70"/>
  <c r="F6" i="70"/>
  <c r="F7" i="70"/>
  <c r="F11" i="70"/>
  <c r="F10" i="70"/>
  <c r="F8" i="70"/>
  <c r="F9" i="70"/>
  <c r="U8" i="51"/>
  <c r="U9" i="51"/>
  <c r="U10" i="51"/>
  <c r="U11" i="51"/>
  <c r="U12" i="51"/>
  <c r="U13" i="51"/>
  <c r="U14" i="51"/>
  <c r="U15" i="51"/>
  <c r="U16" i="51"/>
  <c r="U17" i="51"/>
  <c r="U18" i="51"/>
  <c r="U19" i="51"/>
  <c r="U20" i="51"/>
  <c r="U21" i="51"/>
  <c r="U22" i="51"/>
  <c r="U23" i="51"/>
  <c r="U24" i="51"/>
  <c r="U25" i="51"/>
  <c r="U26" i="51"/>
  <c r="U27" i="51"/>
  <c r="U28" i="51"/>
  <c r="U29" i="51"/>
  <c r="U30" i="51"/>
  <c r="U31" i="51"/>
  <c r="U32" i="51"/>
  <c r="U33" i="51"/>
  <c r="U34" i="51"/>
  <c r="U35" i="51"/>
  <c r="U36" i="51"/>
  <c r="U37" i="51"/>
  <c r="U38" i="51"/>
  <c r="U39" i="51"/>
  <c r="U40" i="51"/>
  <c r="U41" i="51"/>
  <c r="U42" i="51"/>
  <c r="U43" i="51"/>
  <c r="U44" i="51"/>
  <c r="U45" i="51"/>
  <c r="U46" i="51"/>
  <c r="U47" i="51"/>
  <c r="U48" i="51"/>
  <c r="U49" i="51"/>
  <c r="U50" i="51"/>
  <c r="U51" i="51"/>
  <c r="U52" i="51"/>
  <c r="U53" i="51"/>
  <c r="U54" i="51"/>
  <c r="U55" i="51"/>
  <c r="U56" i="51"/>
  <c r="U57" i="51"/>
  <c r="U58" i="51"/>
  <c r="U59" i="51"/>
  <c r="U60" i="51"/>
  <c r="U61" i="51"/>
  <c r="U62" i="51"/>
  <c r="U63" i="51"/>
  <c r="U64" i="51"/>
  <c r="U65" i="51"/>
  <c r="U66" i="51"/>
  <c r="U67" i="51"/>
  <c r="U68" i="51"/>
  <c r="U69" i="51"/>
  <c r="U70" i="51"/>
  <c r="U71" i="51"/>
  <c r="U72" i="51"/>
  <c r="U73" i="51"/>
  <c r="U74" i="51"/>
  <c r="U75" i="51"/>
  <c r="U76" i="51"/>
  <c r="U77" i="51"/>
  <c r="U78" i="51"/>
  <c r="U79" i="51"/>
  <c r="U80" i="51"/>
  <c r="U81" i="51"/>
  <c r="U82" i="51"/>
  <c r="U83" i="51"/>
  <c r="U84" i="51"/>
  <c r="U85" i="51"/>
  <c r="U86" i="51"/>
  <c r="U87" i="51"/>
  <c r="U88" i="51"/>
  <c r="U89" i="51"/>
  <c r="U90" i="51"/>
  <c r="U91" i="51"/>
  <c r="U92" i="51"/>
  <c r="U93" i="51"/>
  <c r="U94" i="51"/>
  <c r="AE95" i="51"/>
  <c r="AF95" i="51"/>
  <c r="F13" i="70" l="1"/>
  <c r="G13" i="70"/>
  <c r="H13" i="70" s="1"/>
  <c r="F18" i="50" l="1"/>
  <c r="H4" i="19" l="1"/>
  <c r="H5" i="19"/>
  <c r="H6" i="19"/>
  <c r="H7" i="19"/>
  <c r="H8" i="19"/>
  <c r="H9" i="19"/>
  <c r="H10" i="19"/>
  <c r="H11" i="19"/>
  <c r="H12" i="19"/>
  <c r="H13" i="19"/>
  <c r="H14" i="19"/>
  <c r="H15" i="19"/>
  <c r="H16" i="19"/>
  <c r="H17" i="19"/>
  <c r="H18" i="19"/>
  <c r="H19" i="19"/>
  <c r="H20" i="19"/>
  <c r="H21" i="19"/>
  <c r="H22" i="19"/>
  <c r="H23" i="19"/>
  <c r="H24" i="19"/>
  <c r="H25" i="19"/>
  <c r="H26" i="19"/>
  <c r="H27" i="19"/>
  <c r="H28" i="19"/>
  <c r="H29" i="19"/>
  <c r="H30" i="19"/>
  <c r="H31" i="19"/>
  <c r="H32" i="19"/>
  <c r="H33" i="19"/>
  <c r="H34" i="19"/>
  <c r="H35" i="19"/>
  <c r="H36" i="19"/>
  <c r="H37" i="19"/>
  <c r="H38" i="19"/>
  <c r="H39" i="19"/>
  <c r="H40" i="19"/>
  <c r="H41" i="19"/>
  <c r="H42" i="19"/>
  <c r="H43" i="19"/>
  <c r="H44" i="19"/>
  <c r="H45" i="19"/>
  <c r="H46" i="19"/>
  <c r="H47" i="19"/>
  <c r="H48" i="19"/>
  <c r="H49" i="19"/>
  <c r="H50" i="19"/>
  <c r="H51" i="19"/>
  <c r="H52" i="19"/>
  <c r="H53" i="19"/>
  <c r="H54" i="19"/>
  <c r="H55" i="19"/>
  <c r="H56" i="19"/>
  <c r="H57" i="19"/>
  <c r="H58" i="19"/>
  <c r="H59" i="19"/>
  <c r="H60" i="19"/>
  <c r="H61" i="19"/>
  <c r="H62" i="19"/>
  <c r="H63" i="19"/>
  <c r="H64" i="19"/>
  <c r="H65" i="19"/>
  <c r="H66" i="19"/>
  <c r="H67" i="19"/>
  <c r="H68" i="19"/>
  <c r="H69" i="19"/>
  <c r="H70" i="19"/>
  <c r="H71" i="19"/>
  <c r="H72" i="19"/>
  <c r="H73" i="19"/>
  <c r="H74" i="19"/>
  <c r="H75" i="19"/>
  <c r="H76" i="19"/>
  <c r="H77" i="19"/>
  <c r="H78" i="19"/>
  <c r="H79" i="19"/>
  <c r="H80" i="19"/>
  <c r="H81" i="19"/>
  <c r="H82" i="19"/>
  <c r="H83" i="19"/>
  <c r="H84" i="19"/>
  <c r="H85" i="19"/>
  <c r="H86" i="19"/>
  <c r="H87" i="19"/>
  <c r="H88" i="19"/>
  <c r="H89" i="19"/>
  <c r="H90" i="19"/>
  <c r="H3" i="19"/>
  <c r="G4" i="19"/>
  <c r="G5" i="19"/>
  <c r="G6" i="19"/>
  <c r="G7" i="19"/>
  <c r="G8" i="19"/>
  <c r="G9" i="19"/>
  <c r="G10" i="19"/>
  <c r="G11" i="19"/>
  <c r="G12" i="19"/>
  <c r="G13" i="19"/>
  <c r="G14" i="19"/>
  <c r="G15" i="19"/>
  <c r="G16" i="19"/>
  <c r="G17" i="19"/>
  <c r="G18" i="19"/>
  <c r="G19" i="19"/>
  <c r="G20" i="19"/>
  <c r="G21" i="19"/>
  <c r="G22" i="19"/>
  <c r="G23" i="19"/>
  <c r="G24" i="19"/>
  <c r="G25" i="19"/>
  <c r="G26" i="19"/>
  <c r="G27" i="19"/>
  <c r="G28" i="19"/>
  <c r="G29" i="19"/>
  <c r="G30" i="19"/>
  <c r="G31" i="19"/>
  <c r="G32" i="19"/>
  <c r="G33" i="19"/>
  <c r="G34" i="19"/>
  <c r="G35" i="19"/>
  <c r="G36" i="19"/>
  <c r="G37" i="19"/>
  <c r="G38" i="19"/>
  <c r="G39" i="19"/>
  <c r="G40" i="19"/>
  <c r="G41" i="19"/>
  <c r="G42" i="19"/>
  <c r="G43" i="19"/>
  <c r="G44" i="19"/>
  <c r="G45" i="19"/>
  <c r="G46" i="19"/>
  <c r="G47" i="19"/>
  <c r="G48" i="19"/>
  <c r="G49" i="19"/>
  <c r="G50" i="19"/>
  <c r="G51" i="19"/>
  <c r="G52" i="19"/>
  <c r="G53" i="19"/>
  <c r="G54" i="19"/>
  <c r="G55" i="19"/>
  <c r="G56" i="19"/>
  <c r="G57" i="19"/>
  <c r="G58" i="19"/>
  <c r="G59" i="19"/>
  <c r="G60" i="19"/>
  <c r="G61" i="19"/>
  <c r="G62" i="19"/>
  <c r="G63" i="19"/>
  <c r="G64" i="19"/>
  <c r="G65" i="19"/>
  <c r="G66" i="19"/>
  <c r="G67" i="19"/>
  <c r="G68" i="19"/>
  <c r="G69" i="19"/>
  <c r="G70" i="19"/>
  <c r="G71" i="19"/>
  <c r="G72" i="19"/>
  <c r="G73" i="19"/>
  <c r="G74" i="19"/>
  <c r="G75" i="19"/>
  <c r="G76" i="19"/>
  <c r="G77" i="19"/>
  <c r="G78" i="19"/>
  <c r="G79" i="19"/>
  <c r="G80" i="19"/>
  <c r="G81" i="19"/>
  <c r="G82" i="19"/>
  <c r="G83" i="19"/>
  <c r="G84" i="19"/>
  <c r="G85" i="19"/>
  <c r="G86" i="19"/>
  <c r="G87" i="19"/>
  <c r="G88" i="19"/>
  <c r="G89" i="19"/>
  <c r="G90" i="19"/>
  <c r="G3" i="19"/>
  <c r="S3" i="19"/>
  <c r="AV7" i="51" l="1"/>
  <c r="AA13" i="51" l="1"/>
  <c r="AA14" i="51"/>
  <c r="AA15" i="51"/>
  <c r="AA16" i="51"/>
  <c r="AA17" i="51"/>
  <c r="AA18" i="51"/>
  <c r="AA19" i="51"/>
  <c r="AA20" i="51"/>
  <c r="AA21" i="51"/>
  <c r="AA22" i="51"/>
  <c r="AA23" i="51"/>
  <c r="AA24" i="51"/>
  <c r="AA25" i="51"/>
  <c r="AA26" i="51"/>
  <c r="AA27" i="51"/>
  <c r="AA28" i="51"/>
  <c r="AA29" i="51"/>
  <c r="AA30" i="51"/>
  <c r="AA31" i="51"/>
  <c r="AA32" i="51"/>
  <c r="AA33" i="51"/>
  <c r="AA34" i="51"/>
  <c r="AA35" i="51"/>
  <c r="AA36" i="51"/>
  <c r="AA37" i="51"/>
  <c r="AA38" i="51"/>
  <c r="AA39" i="51"/>
  <c r="AA40" i="51"/>
  <c r="AA41" i="51"/>
  <c r="AA42" i="51"/>
  <c r="AA43" i="51"/>
  <c r="AA44" i="51"/>
  <c r="AA45" i="51"/>
  <c r="AA46" i="51"/>
  <c r="AA47" i="51"/>
  <c r="AA48" i="51"/>
  <c r="AA49" i="51"/>
  <c r="AA50" i="51"/>
  <c r="AA51" i="51"/>
  <c r="AA52" i="51"/>
  <c r="AA53" i="51"/>
  <c r="AA54" i="51"/>
  <c r="AA55" i="51"/>
  <c r="AA56" i="51"/>
  <c r="AA57" i="51"/>
  <c r="AA58" i="51"/>
  <c r="AA59" i="51"/>
  <c r="AA60" i="51"/>
  <c r="AA61" i="51"/>
  <c r="AA62" i="51"/>
  <c r="AA63" i="51"/>
  <c r="AA64" i="51"/>
  <c r="AA65" i="51"/>
  <c r="AA66" i="51"/>
  <c r="AA67" i="51"/>
  <c r="AA68" i="51"/>
  <c r="AA69" i="51"/>
  <c r="AA70" i="51"/>
  <c r="AA71" i="51"/>
  <c r="AA72" i="51"/>
  <c r="AA73" i="51"/>
  <c r="AA74" i="51"/>
  <c r="AA75" i="51"/>
  <c r="AA76" i="51"/>
  <c r="AA77" i="51"/>
  <c r="AA78" i="51"/>
  <c r="AA79" i="51"/>
  <c r="AA80" i="51"/>
  <c r="AA81" i="51"/>
  <c r="AA82" i="51"/>
  <c r="AA83" i="51"/>
  <c r="AA84" i="51"/>
  <c r="AA85" i="51"/>
  <c r="AA86" i="51"/>
  <c r="AA87" i="51"/>
  <c r="AA88" i="51"/>
  <c r="AA89" i="51"/>
  <c r="AA90" i="51"/>
  <c r="AA91" i="51"/>
  <c r="AA92" i="51"/>
  <c r="AA93" i="51"/>
  <c r="AA94" i="51"/>
  <c r="AA12" i="51"/>
  <c r="AA11" i="51"/>
  <c r="AA10" i="51"/>
  <c r="AA9" i="51"/>
  <c r="AA8" i="51"/>
  <c r="AA7" i="51"/>
  <c r="X13" i="51"/>
  <c r="X14" i="51"/>
  <c r="X15" i="51"/>
  <c r="X16" i="51"/>
  <c r="X17" i="51"/>
  <c r="X18" i="51"/>
  <c r="X19" i="51"/>
  <c r="X20" i="51"/>
  <c r="X21" i="51"/>
  <c r="X22" i="51"/>
  <c r="X23" i="51"/>
  <c r="X24" i="51"/>
  <c r="X25" i="51"/>
  <c r="X26" i="51"/>
  <c r="X27" i="51"/>
  <c r="X28" i="51"/>
  <c r="X29" i="51"/>
  <c r="X30" i="51"/>
  <c r="X31" i="51"/>
  <c r="X32" i="51"/>
  <c r="X33" i="51"/>
  <c r="X34" i="51"/>
  <c r="X35" i="51"/>
  <c r="X36" i="51"/>
  <c r="X37" i="51"/>
  <c r="X38" i="51"/>
  <c r="X39" i="51"/>
  <c r="X40" i="51"/>
  <c r="X41" i="51"/>
  <c r="X42" i="51"/>
  <c r="X43" i="51"/>
  <c r="X44" i="51"/>
  <c r="X45" i="51"/>
  <c r="X46" i="51"/>
  <c r="X47" i="51"/>
  <c r="X48" i="51"/>
  <c r="X49" i="51"/>
  <c r="X50" i="51"/>
  <c r="X51" i="51"/>
  <c r="X52" i="51"/>
  <c r="X53" i="51"/>
  <c r="X54" i="51"/>
  <c r="X55" i="51"/>
  <c r="X56" i="51"/>
  <c r="X57" i="51"/>
  <c r="X58" i="51"/>
  <c r="X59" i="51"/>
  <c r="X60" i="51"/>
  <c r="X61" i="51"/>
  <c r="X62" i="51"/>
  <c r="X63" i="51"/>
  <c r="X64" i="51"/>
  <c r="X65" i="51"/>
  <c r="X66" i="51"/>
  <c r="X67" i="51"/>
  <c r="X68" i="51"/>
  <c r="X69" i="51"/>
  <c r="X70" i="51"/>
  <c r="X71" i="51"/>
  <c r="X72" i="51"/>
  <c r="X73" i="51"/>
  <c r="X74" i="51"/>
  <c r="X75" i="51"/>
  <c r="X76" i="51"/>
  <c r="X77" i="51"/>
  <c r="X78" i="51"/>
  <c r="X79" i="51"/>
  <c r="X80" i="51"/>
  <c r="X81" i="51"/>
  <c r="X82" i="51"/>
  <c r="X83" i="51"/>
  <c r="X84" i="51"/>
  <c r="X85" i="51"/>
  <c r="X86" i="51"/>
  <c r="X87" i="51"/>
  <c r="X88" i="51"/>
  <c r="X89" i="51"/>
  <c r="X90" i="51"/>
  <c r="X91" i="51"/>
  <c r="X92" i="51"/>
  <c r="X93" i="51"/>
  <c r="X94" i="51"/>
  <c r="X8" i="51"/>
  <c r="X9" i="51"/>
  <c r="X10" i="51"/>
  <c r="X11" i="51"/>
  <c r="X12" i="51"/>
  <c r="X7" i="51"/>
  <c r="W7" i="51"/>
  <c r="AC94" i="51"/>
  <c r="AC93" i="51"/>
  <c r="AC92" i="51"/>
  <c r="AC91" i="51"/>
  <c r="AC90" i="51"/>
  <c r="AC89" i="51"/>
  <c r="AC88" i="51"/>
  <c r="AC87" i="51"/>
  <c r="AC86" i="51"/>
  <c r="AC85" i="51"/>
  <c r="AC84" i="51"/>
  <c r="AC83" i="51"/>
  <c r="AC82" i="51"/>
  <c r="AC81" i="51"/>
  <c r="AC80" i="51"/>
  <c r="AC79" i="51"/>
  <c r="AC78" i="51"/>
  <c r="AC77" i="51"/>
  <c r="AC76" i="51"/>
  <c r="AC75" i="51"/>
  <c r="AC74" i="51"/>
  <c r="AC73" i="51"/>
  <c r="AC72" i="51"/>
  <c r="AC71" i="51"/>
  <c r="AC70" i="51"/>
  <c r="AC69" i="51"/>
  <c r="AC68" i="51"/>
  <c r="AC67" i="51"/>
  <c r="AC66" i="51"/>
  <c r="AC65" i="51"/>
  <c r="AC64" i="51"/>
  <c r="AC63" i="51"/>
  <c r="AC62" i="51"/>
  <c r="AC61" i="51"/>
  <c r="AC60" i="51"/>
  <c r="AC59" i="51"/>
  <c r="AC58" i="51"/>
  <c r="AC57" i="51"/>
  <c r="AC56" i="51"/>
  <c r="AC55" i="51"/>
  <c r="AC54" i="51"/>
  <c r="AC53" i="51"/>
  <c r="AC52" i="51"/>
  <c r="AC51" i="51"/>
  <c r="AC50" i="51"/>
  <c r="AC49" i="51"/>
  <c r="AC48" i="51"/>
  <c r="AC47" i="51"/>
  <c r="AC46" i="51"/>
  <c r="AC45" i="51"/>
  <c r="AC44" i="51"/>
  <c r="AC43" i="51"/>
  <c r="AC42" i="51"/>
  <c r="AC41" i="51"/>
  <c r="AC40" i="51"/>
  <c r="AC39" i="51"/>
  <c r="AC38" i="51"/>
  <c r="AC37" i="51"/>
  <c r="AC36" i="51"/>
  <c r="AC35" i="51"/>
  <c r="AC34" i="51"/>
  <c r="AC33" i="51"/>
  <c r="AC32" i="51"/>
  <c r="AC31" i="51"/>
  <c r="AC30" i="51"/>
  <c r="AC29" i="51"/>
  <c r="AC28" i="51"/>
  <c r="AC27" i="51"/>
  <c r="AC26" i="51"/>
  <c r="AC25" i="51"/>
  <c r="AC24" i="51"/>
  <c r="AC23" i="51"/>
  <c r="AC22" i="51"/>
  <c r="AC21" i="51"/>
  <c r="AC20" i="51"/>
  <c r="AC19" i="51"/>
  <c r="AC18" i="51"/>
  <c r="AC17" i="51"/>
  <c r="AC16" i="51"/>
  <c r="AC15" i="51"/>
  <c r="AC14" i="51"/>
  <c r="AC13" i="51"/>
  <c r="AC12" i="51"/>
  <c r="AC11" i="51"/>
  <c r="AC10" i="51"/>
  <c r="AC9" i="51"/>
  <c r="AC8" i="51"/>
  <c r="AC7" i="51"/>
  <c r="Z94" i="51"/>
  <c r="Z93" i="51"/>
  <c r="Z92" i="51"/>
  <c r="Z91" i="51"/>
  <c r="Z90" i="51"/>
  <c r="Z89" i="51"/>
  <c r="Z88" i="51"/>
  <c r="Z87" i="51"/>
  <c r="Z86" i="51"/>
  <c r="Z85" i="51"/>
  <c r="Z84" i="51"/>
  <c r="Z83" i="51"/>
  <c r="Z82" i="51"/>
  <c r="Z81" i="51"/>
  <c r="Z80" i="51"/>
  <c r="Z79" i="51"/>
  <c r="Z78" i="51"/>
  <c r="Z77" i="51"/>
  <c r="Z76" i="51"/>
  <c r="Z75" i="51"/>
  <c r="Z74" i="51"/>
  <c r="Z73" i="51"/>
  <c r="Z72" i="51"/>
  <c r="Z71" i="51"/>
  <c r="Z70" i="51"/>
  <c r="Z69" i="51"/>
  <c r="Z68" i="51"/>
  <c r="Z67" i="51"/>
  <c r="Z66" i="51"/>
  <c r="Z65" i="51"/>
  <c r="Z64" i="51"/>
  <c r="Z63" i="51"/>
  <c r="Z62" i="51"/>
  <c r="Z61" i="51"/>
  <c r="Z60" i="51"/>
  <c r="Z59" i="51"/>
  <c r="Z58" i="51"/>
  <c r="Z57" i="51"/>
  <c r="Z56" i="51"/>
  <c r="Z55" i="51"/>
  <c r="Z54" i="51"/>
  <c r="Z53" i="51"/>
  <c r="Z52" i="51"/>
  <c r="Z51" i="51"/>
  <c r="Z50" i="51"/>
  <c r="Z49" i="51"/>
  <c r="Z48" i="51"/>
  <c r="Z47" i="51"/>
  <c r="Z46" i="51"/>
  <c r="Z45" i="51"/>
  <c r="Z44" i="51"/>
  <c r="Z43" i="51"/>
  <c r="Z42" i="51"/>
  <c r="Z41" i="51"/>
  <c r="Z40" i="51"/>
  <c r="Z39" i="51"/>
  <c r="Z38" i="51"/>
  <c r="Z37" i="51"/>
  <c r="Z36" i="51"/>
  <c r="Z35" i="51"/>
  <c r="Z34" i="51"/>
  <c r="Z33" i="51"/>
  <c r="Z32" i="51"/>
  <c r="Z31" i="51"/>
  <c r="Z30" i="51"/>
  <c r="Z29" i="51"/>
  <c r="Z28" i="51"/>
  <c r="Z27" i="51"/>
  <c r="Z26" i="51"/>
  <c r="Z25" i="51"/>
  <c r="Z24" i="51"/>
  <c r="Z23" i="51"/>
  <c r="Z22" i="51"/>
  <c r="Z21" i="51"/>
  <c r="Z20" i="51"/>
  <c r="Z19" i="51"/>
  <c r="Z18" i="51"/>
  <c r="Z17" i="51"/>
  <c r="Z16" i="51"/>
  <c r="Z15" i="51"/>
  <c r="Z14" i="51"/>
  <c r="Z13" i="51"/>
  <c r="Z12" i="51"/>
  <c r="Z11" i="51"/>
  <c r="Z10" i="51"/>
  <c r="Z9" i="51"/>
  <c r="Z8" i="51"/>
  <c r="Z7" i="51"/>
  <c r="W8" i="51"/>
  <c r="W9" i="51"/>
  <c r="W10" i="51"/>
  <c r="W11" i="51"/>
  <c r="W12" i="51"/>
  <c r="W13" i="51"/>
  <c r="W14" i="51"/>
  <c r="W15" i="51"/>
  <c r="W16" i="51"/>
  <c r="W17" i="51"/>
  <c r="W18" i="51"/>
  <c r="W19" i="51"/>
  <c r="W20" i="51"/>
  <c r="W21" i="51"/>
  <c r="W22" i="51"/>
  <c r="W23" i="51"/>
  <c r="W24" i="51"/>
  <c r="W25" i="51"/>
  <c r="W26" i="51"/>
  <c r="W27" i="51"/>
  <c r="W28" i="51"/>
  <c r="W29" i="51"/>
  <c r="W30" i="51"/>
  <c r="W31" i="51"/>
  <c r="W32" i="51"/>
  <c r="W33" i="51"/>
  <c r="W34" i="51"/>
  <c r="W35" i="51"/>
  <c r="W36" i="51"/>
  <c r="W37" i="51"/>
  <c r="W38" i="51"/>
  <c r="W39" i="51"/>
  <c r="W40" i="51"/>
  <c r="W41" i="51"/>
  <c r="W42" i="51"/>
  <c r="W43" i="51"/>
  <c r="W44" i="51"/>
  <c r="W45" i="51"/>
  <c r="W46" i="51"/>
  <c r="W47" i="51"/>
  <c r="W48" i="51"/>
  <c r="W49" i="51"/>
  <c r="W50" i="51"/>
  <c r="W51" i="51"/>
  <c r="W52" i="51"/>
  <c r="W53" i="51"/>
  <c r="W54" i="51"/>
  <c r="W55" i="51"/>
  <c r="W56" i="51"/>
  <c r="W57" i="51"/>
  <c r="W58" i="51"/>
  <c r="W59" i="51"/>
  <c r="W60" i="51"/>
  <c r="W61" i="51"/>
  <c r="W62" i="51"/>
  <c r="W63" i="51"/>
  <c r="W64" i="51"/>
  <c r="W65" i="51"/>
  <c r="W66" i="51"/>
  <c r="W67" i="51"/>
  <c r="W68" i="51"/>
  <c r="W69" i="51"/>
  <c r="W70" i="51"/>
  <c r="W71" i="51"/>
  <c r="W72" i="51"/>
  <c r="W73" i="51"/>
  <c r="W74" i="51"/>
  <c r="W75" i="51"/>
  <c r="W76" i="51"/>
  <c r="W77" i="51"/>
  <c r="W78" i="51"/>
  <c r="W79" i="51"/>
  <c r="W80" i="51"/>
  <c r="W81" i="51"/>
  <c r="W82" i="51"/>
  <c r="W83" i="51"/>
  <c r="W84" i="51"/>
  <c r="W85" i="51"/>
  <c r="W86" i="51"/>
  <c r="W87" i="51"/>
  <c r="W88" i="51"/>
  <c r="W89" i="51"/>
  <c r="W90" i="51"/>
  <c r="W91" i="51"/>
  <c r="W92" i="51"/>
  <c r="W93" i="51"/>
  <c r="W94" i="51"/>
  <c r="AD88" i="51" l="1"/>
  <c r="AD64" i="51"/>
  <c r="AD52" i="51"/>
  <c r="AD40" i="51"/>
  <c r="AD76" i="51"/>
  <c r="AD28" i="51"/>
  <c r="AD87" i="51"/>
  <c r="AD75" i="51"/>
  <c r="AD63" i="51"/>
  <c r="AD51" i="51"/>
  <c r="AD39" i="51"/>
  <c r="AD27" i="51"/>
  <c r="AD15" i="51"/>
  <c r="AD67" i="51"/>
  <c r="AD43" i="51"/>
  <c r="AD31" i="51"/>
  <c r="AD91" i="51"/>
  <c r="AD79" i="51"/>
  <c r="AD55" i="51"/>
  <c r="AD19" i="51"/>
  <c r="AD16" i="51"/>
  <c r="AD90" i="51"/>
  <c r="AD78" i="51"/>
  <c r="AD66" i="51"/>
  <c r="AD54" i="51"/>
  <c r="AD42" i="51"/>
  <c r="AD30" i="51"/>
  <c r="AD18" i="51"/>
  <c r="AD7" i="51"/>
  <c r="AD89" i="51"/>
  <c r="AD77" i="51"/>
  <c r="AD65" i="51"/>
  <c r="AD53" i="51"/>
  <c r="AD41" i="51"/>
  <c r="AD29" i="51"/>
  <c r="AD17" i="51"/>
  <c r="AD80" i="51"/>
  <c r="AD56" i="51"/>
  <c r="AD32" i="51"/>
  <c r="AD86" i="51"/>
  <c r="AD62" i="51"/>
  <c r="AD26" i="51"/>
  <c r="AD73" i="51"/>
  <c r="AD49" i="51"/>
  <c r="AD37" i="51"/>
  <c r="AD13" i="51"/>
  <c r="AD9" i="51"/>
  <c r="AD8" i="51"/>
  <c r="AD92" i="51"/>
  <c r="AD68" i="51"/>
  <c r="AD44" i="51"/>
  <c r="AD20" i="51"/>
  <c r="AD74" i="51"/>
  <c r="AD50" i="51"/>
  <c r="AD38" i="51"/>
  <c r="AD14" i="51"/>
  <c r="AD10" i="51"/>
  <c r="AD61" i="51"/>
  <c r="AD25" i="51"/>
  <c r="AD93" i="51"/>
  <c r="AD85" i="51"/>
  <c r="AD84" i="51"/>
  <c r="AD94" i="51"/>
  <c r="AD12" i="51"/>
  <c r="AD11" i="51"/>
  <c r="AD72" i="51"/>
  <c r="AD60" i="51"/>
  <c r="AD48" i="51"/>
  <c r="AD36" i="51"/>
  <c r="AD24" i="51"/>
  <c r="AD83" i="51"/>
  <c r="AD71" i="51"/>
  <c r="AD59" i="51"/>
  <c r="AD47" i="51"/>
  <c r="AD35" i="51"/>
  <c r="AD23" i="51"/>
  <c r="AD82" i="51"/>
  <c r="AD70" i="51"/>
  <c r="AD58" i="51"/>
  <c r="AD46" i="51"/>
  <c r="AD34" i="51"/>
  <c r="AD22" i="51"/>
  <c r="AD81" i="51"/>
  <c r="AD69" i="51"/>
  <c r="AD57" i="51"/>
  <c r="AD45" i="51"/>
  <c r="AD33" i="51"/>
  <c r="AD21" i="51"/>
  <c r="AA95" i="51"/>
  <c r="A7" i="51" l="1"/>
  <c r="A8" i="51"/>
  <c r="A9" i="51"/>
  <c r="A10" i="51"/>
  <c r="A11" i="51"/>
  <c r="A12" i="51"/>
  <c r="A13" i="51"/>
  <c r="A14" i="51"/>
  <c r="A15" i="51"/>
  <c r="A16" i="51"/>
  <c r="A17" i="51"/>
  <c r="A18" i="51"/>
  <c r="A19" i="51"/>
  <c r="A20" i="51"/>
  <c r="A21" i="51"/>
  <c r="A22" i="51"/>
  <c r="A23" i="51"/>
  <c r="A24" i="51"/>
  <c r="A25" i="51"/>
  <c r="A26" i="51"/>
  <c r="A27" i="51"/>
  <c r="A28" i="51"/>
  <c r="A29" i="51"/>
  <c r="A30" i="51"/>
  <c r="A31" i="51"/>
  <c r="A32" i="51"/>
  <c r="A33" i="51"/>
  <c r="A34" i="51"/>
  <c r="A35" i="51"/>
  <c r="A36" i="51"/>
  <c r="A37" i="51"/>
  <c r="A38" i="51"/>
  <c r="A39" i="51"/>
  <c r="A40" i="51"/>
  <c r="A41" i="51"/>
  <c r="A42" i="51"/>
  <c r="A43" i="51"/>
  <c r="A44" i="51"/>
  <c r="A45" i="51"/>
  <c r="A46" i="51"/>
  <c r="A47" i="51"/>
  <c r="A48" i="51"/>
  <c r="A49" i="51"/>
  <c r="A50" i="51"/>
  <c r="A51" i="51"/>
  <c r="A52" i="51"/>
  <c r="A53" i="51"/>
  <c r="A54" i="51"/>
  <c r="A55" i="51"/>
  <c r="A56" i="51"/>
  <c r="A57" i="51"/>
  <c r="A58" i="51"/>
  <c r="A59" i="51"/>
  <c r="A60" i="51"/>
  <c r="A61" i="51"/>
  <c r="A62" i="51"/>
  <c r="A63" i="51"/>
  <c r="A64" i="51"/>
  <c r="A65" i="51"/>
  <c r="A66" i="51"/>
  <c r="A67" i="51"/>
  <c r="A68" i="51"/>
  <c r="A69" i="51"/>
  <c r="A70" i="51"/>
  <c r="A71" i="51"/>
  <c r="A72" i="51"/>
  <c r="A73" i="51"/>
  <c r="A74" i="51"/>
  <c r="A75" i="51"/>
  <c r="A76" i="51"/>
  <c r="A77" i="51"/>
  <c r="A78" i="51"/>
  <c r="A79" i="51"/>
  <c r="A80" i="51"/>
  <c r="A81" i="51"/>
  <c r="A82" i="51"/>
  <c r="A83" i="51"/>
  <c r="A84" i="51"/>
  <c r="A85" i="51"/>
  <c r="A86" i="51"/>
  <c r="A87" i="51"/>
  <c r="A88" i="51"/>
  <c r="A89" i="51"/>
  <c r="A90" i="51"/>
  <c r="A91" i="51"/>
  <c r="A92" i="51"/>
  <c r="A93" i="51"/>
  <c r="A94" i="51"/>
  <c r="D7" i="56" l="1"/>
  <c r="E8" i="56" l="1"/>
  <c r="F8" i="56"/>
  <c r="G8" i="56"/>
  <c r="E10" i="56"/>
  <c r="F10" i="56"/>
  <c r="G10" i="56"/>
  <c r="E11" i="56"/>
  <c r="F11" i="56"/>
  <c r="G11" i="56"/>
  <c r="E13" i="56"/>
  <c r="F13" i="56"/>
  <c r="G13" i="56"/>
  <c r="E14" i="56"/>
  <c r="F14" i="56"/>
  <c r="G14" i="56"/>
  <c r="E15" i="56"/>
  <c r="F15" i="56"/>
  <c r="G15" i="56"/>
  <c r="E16" i="56"/>
  <c r="F16" i="56"/>
  <c r="G16" i="56"/>
  <c r="E18" i="56"/>
  <c r="F18" i="56"/>
  <c r="G18" i="56"/>
  <c r="E19" i="56"/>
  <c r="F19" i="56"/>
  <c r="G19" i="56"/>
  <c r="E20" i="56"/>
  <c r="F20" i="56"/>
  <c r="G20" i="56"/>
  <c r="E21" i="56"/>
  <c r="F21" i="56"/>
  <c r="G21" i="56"/>
  <c r="E22" i="56"/>
  <c r="F22" i="56"/>
  <c r="G22" i="56"/>
  <c r="E23" i="56"/>
  <c r="F23" i="56"/>
  <c r="G23" i="56"/>
  <c r="G7" i="56"/>
  <c r="F7" i="56"/>
  <c r="E7" i="56"/>
  <c r="D8" i="56"/>
  <c r="D10" i="56"/>
  <c r="D11" i="56"/>
  <c r="D13" i="56"/>
  <c r="D14" i="56"/>
  <c r="D15" i="56"/>
  <c r="D16" i="56"/>
  <c r="D18" i="56"/>
  <c r="D19" i="56"/>
  <c r="D20" i="56"/>
  <c r="D21" i="56"/>
  <c r="D22" i="56"/>
  <c r="D23" i="56"/>
  <c r="Z95" i="51" l="1"/>
  <c r="J95" i="51" l="1"/>
  <c r="K1" i="19" l="1"/>
  <c r="K92" i="19" l="1"/>
  <c r="L91" i="19" l="1"/>
  <c r="L92" i="19" s="1"/>
  <c r="M91" i="19"/>
  <c r="M92" i="19" s="1"/>
  <c r="N91" i="19"/>
  <c r="N92" i="19" s="1"/>
  <c r="B4" i="54" l="1"/>
  <c r="C61" i="50"/>
  <c r="E20" i="50"/>
  <c r="E17" i="50"/>
  <c r="E15" i="50"/>
  <c r="AC95" i="51" l="1"/>
  <c r="E34" i="50" l="1"/>
  <c r="E25" i="50" s="1"/>
  <c r="E39" i="50"/>
  <c r="E43" i="50"/>
  <c r="E38" i="50" l="1"/>
  <c r="W95" i="51"/>
  <c r="X95" i="51"/>
  <c r="AS95" i="51" l="1"/>
  <c r="F40" i="50"/>
  <c r="E56" i="50" s="1"/>
  <c r="S7" i="51"/>
  <c r="S91" i="51"/>
  <c r="S85" i="51"/>
  <c r="S79" i="51"/>
  <c r="S73" i="51"/>
  <c r="S67" i="51"/>
  <c r="S61" i="51"/>
  <c r="S55" i="51"/>
  <c r="S49" i="51"/>
  <c r="S43" i="51"/>
  <c r="S37" i="51"/>
  <c r="S31" i="51"/>
  <c r="S25" i="51"/>
  <c r="S19" i="51"/>
  <c r="S13" i="51"/>
  <c r="S89" i="51"/>
  <c r="S83" i="51"/>
  <c r="S77" i="51"/>
  <c r="S71" i="51"/>
  <c r="S65" i="51"/>
  <c r="S59" i="51"/>
  <c r="S53" i="51"/>
  <c r="S47" i="51"/>
  <c r="S41" i="51"/>
  <c r="S35" i="51"/>
  <c r="S29" i="51"/>
  <c r="S23" i="51"/>
  <c r="S17" i="51"/>
  <c r="S11" i="51"/>
  <c r="S93" i="51"/>
  <c r="S87" i="51"/>
  <c r="S81" i="51"/>
  <c r="S75" i="51"/>
  <c r="S69" i="51"/>
  <c r="S63" i="51"/>
  <c r="S57" i="51"/>
  <c r="S51" i="51"/>
  <c r="S45" i="51"/>
  <c r="S39" i="51"/>
  <c r="S33" i="51"/>
  <c r="S27" i="51"/>
  <c r="S21" i="51"/>
  <c r="S15" i="51"/>
  <c r="S9" i="51"/>
  <c r="S94" i="51"/>
  <c r="S88" i="51"/>
  <c r="S82" i="51"/>
  <c r="S76" i="51"/>
  <c r="S70" i="51"/>
  <c r="S64" i="51"/>
  <c r="S58" i="51"/>
  <c r="S52" i="51"/>
  <c r="S46" i="51"/>
  <c r="S40" i="51"/>
  <c r="S34" i="51"/>
  <c r="S28" i="51"/>
  <c r="S90" i="51"/>
  <c r="S84" i="51"/>
  <c r="S78" i="51"/>
  <c r="S72" i="51"/>
  <c r="S66" i="51"/>
  <c r="S60" i="51"/>
  <c r="S54" i="51"/>
  <c r="S48" i="51"/>
  <c r="S42" i="51"/>
  <c r="S36" i="51"/>
  <c r="S30" i="51"/>
  <c r="S24" i="51"/>
  <c r="S92" i="51"/>
  <c r="S86" i="51"/>
  <c r="S80" i="51"/>
  <c r="S74" i="51"/>
  <c r="S68" i="51"/>
  <c r="S62" i="51"/>
  <c r="S56" i="51"/>
  <c r="S50" i="51"/>
  <c r="S44" i="51"/>
  <c r="S38" i="51"/>
  <c r="S32" i="51"/>
  <c r="S22" i="51"/>
  <c r="S16" i="51"/>
  <c r="S10" i="51"/>
  <c r="S18" i="51"/>
  <c r="S12" i="51"/>
  <c r="S26" i="51"/>
  <c r="S20" i="51"/>
  <c r="S14" i="51"/>
  <c r="S8" i="51"/>
  <c r="F27" i="50"/>
  <c r="P104" i="51"/>
  <c r="L95" i="51"/>
  <c r="AV20" i="51"/>
  <c r="AV21" i="51"/>
  <c r="AV22" i="51"/>
  <c r="AV23" i="51"/>
  <c r="AV24" i="51"/>
  <c r="AV25" i="51"/>
  <c r="AV26" i="51"/>
  <c r="AV27" i="51"/>
  <c r="AV28" i="51"/>
  <c r="AV29" i="51"/>
  <c r="AV30" i="51"/>
  <c r="AV31" i="51"/>
  <c r="AV32" i="51"/>
  <c r="AV33" i="51"/>
  <c r="AV34" i="51"/>
  <c r="AV35" i="51"/>
  <c r="AV36" i="51"/>
  <c r="AV37" i="51"/>
  <c r="AV38" i="51"/>
  <c r="AV39" i="51"/>
  <c r="AV8" i="51"/>
  <c r="AV9" i="51"/>
  <c r="AV10" i="51"/>
  <c r="AV11" i="51"/>
  <c r="AV12" i="51"/>
  <c r="AV13" i="51"/>
  <c r="AV14" i="51"/>
  <c r="AV15" i="51"/>
  <c r="AV16" i="51"/>
  <c r="AV17" i="51"/>
  <c r="AV18" i="51"/>
  <c r="AV19" i="51"/>
  <c r="AV40" i="51"/>
  <c r="AV41" i="51"/>
  <c r="AV42" i="51"/>
  <c r="AV43" i="51"/>
  <c r="AV44" i="51"/>
  <c r="AV45" i="51"/>
  <c r="AV46" i="51"/>
  <c r="AV47" i="51"/>
  <c r="AV48" i="51"/>
  <c r="AV49" i="51"/>
  <c r="AV50" i="51"/>
  <c r="AV51" i="51"/>
  <c r="AV52" i="51"/>
  <c r="AV53" i="51"/>
  <c r="AV54" i="51"/>
  <c r="AV55" i="51"/>
  <c r="AV56" i="51"/>
  <c r="AV57" i="51"/>
  <c r="AV58" i="51"/>
  <c r="AV59" i="51"/>
  <c r="AV60" i="51"/>
  <c r="AV61" i="51"/>
  <c r="AV62" i="51"/>
  <c r="AV63" i="51"/>
  <c r="AV64" i="51"/>
  <c r="AV65" i="51"/>
  <c r="AV66" i="51"/>
  <c r="AV67" i="51"/>
  <c r="AV68" i="51"/>
  <c r="AV69" i="51"/>
  <c r="AV70" i="51"/>
  <c r="AV71" i="51"/>
  <c r="AV72" i="51"/>
  <c r="AV73" i="51"/>
  <c r="AV74" i="51"/>
  <c r="AV75" i="51"/>
  <c r="AV76" i="51"/>
  <c r="AV77" i="51"/>
  <c r="AV78" i="51"/>
  <c r="AV79" i="51"/>
  <c r="AV80" i="51"/>
  <c r="AV81" i="51"/>
  <c r="AV82" i="51"/>
  <c r="AV83" i="51"/>
  <c r="AV84" i="51"/>
  <c r="AV85" i="51"/>
  <c r="AV86" i="51"/>
  <c r="AV87" i="51"/>
  <c r="AV88" i="51"/>
  <c r="AV89" i="51"/>
  <c r="AV90" i="51"/>
  <c r="AV91" i="51"/>
  <c r="AV92" i="51"/>
  <c r="AV93" i="51"/>
  <c r="AV94" i="51"/>
  <c r="F41" i="50"/>
  <c r="E57" i="50" s="1"/>
  <c r="F24" i="50"/>
  <c r="F23" i="50"/>
  <c r="F22" i="50"/>
  <c r="F21" i="50"/>
  <c r="F28" i="50"/>
  <c r="F19" i="50"/>
  <c r="F8" i="50"/>
  <c r="E8" i="50"/>
  <c r="F7" i="50"/>
  <c r="E7" i="50"/>
  <c r="F6" i="50"/>
  <c r="E6" i="50"/>
  <c r="F5" i="50"/>
  <c r="E5" i="50"/>
  <c r="F4" i="50"/>
  <c r="D2" i="50"/>
  <c r="D48" i="50" s="1"/>
  <c r="F20" i="50" l="1"/>
  <c r="F17" i="50"/>
  <c r="E52" i="50"/>
  <c r="E55" i="50"/>
  <c r="P103" i="51"/>
  <c r="P97" i="51"/>
  <c r="P98" i="51"/>
  <c r="P99" i="51"/>
  <c r="P100" i="51"/>
  <c r="P101" i="51"/>
  <c r="P102" i="51"/>
  <c r="AY91" i="51"/>
  <c r="AZ91" i="51" s="1"/>
  <c r="AY87" i="51"/>
  <c r="AZ87" i="51" s="1"/>
  <c r="AY83" i="51"/>
  <c r="AZ83" i="51" s="1"/>
  <c r="AY79" i="51"/>
  <c r="AZ79" i="51" s="1"/>
  <c r="AY75" i="51"/>
  <c r="AZ75" i="51" s="1"/>
  <c r="AY71" i="51"/>
  <c r="AZ71" i="51" s="1"/>
  <c r="AY67" i="51"/>
  <c r="AZ67" i="51" s="1"/>
  <c r="AY63" i="51"/>
  <c r="AZ63" i="51" s="1"/>
  <c r="AY59" i="51"/>
  <c r="AZ59" i="51" s="1"/>
  <c r="AY55" i="51"/>
  <c r="AZ55" i="51" s="1"/>
  <c r="AY51" i="51"/>
  <c r="AZ51" i="51" s="1"/>
  <c r="AY47" i="51"/>
  <c r="AZ47" i="51" s="1"/>
  <c r="AY43" i="51"/>
  <c r="AZ43" i="51" s="1"/>
  <c r="AY19" i="51"/>
  <c r="AZ19" i="51" s="1"/>
  <c r="AY15" i="51"/>
  <c r="AZ15" i="51" s="1"/>
  <c r="AY11" i="51"/>
  <c r="AZ11" i="51" s="1"/>
  <c r="AY7" i="51"/>
  <c r="AZ7" i="51" s="1"/>
  <c r="AY37" i="51"/>
  <c r="AZ37" i="51" s="1"/>
  <c r="AY33" i="51"/>
  <c r="AZ33" i="51" s="1"/>
  <c r="AY29" i="51"/>
  <c r="AZ29" i="51" s="1"/>
  <c r="AY25" i="51"/>
  <c r="AZ25" i="51" s="1"/>
  <c r="AY21" i="51"/>
  <c r="AZ21" i="51" s="1"/>
  <c r="AY92" i="51"/>
  <c r="AZ92" i="51" s="1"/>
  <c r="AY88" i="51"/>
  <c r="AZ88" i="51" s="1"/>
  <c r="AY84" i="51"/>
  <c r="AZ84" i="51" s="1"/>
  <c r="AY80" i="51"/>
  <c r="AZ80" i="51" s="1"/>
  <c r="AY76" i="51"/>
  <c r="AZ76" i="51" s="1"/>
  <c r="AY72" i="51"/>
  <c r="AZ72" i="51" s="1"/>
  <c r="AY68" i="51"/>
  <c r="AZ68" i="51" s="1"/>
  <c r="AY64" i="51"/>
  <c r="AZ64" i="51" s="1"/>
  <c r="AY60" i="51"/>
  <c r="AZ60" i="51" s="1"/>
  <c r="AY56" i="51"/>
  <c r="AZ56" i="51" s="1"/>
  <c r="AY52" i="51"/>
  <c r="AZ52" i="51" s="1"/>
  <c r="AY48" i="51"/>
  <c r="AZ48" i="51" s="1"/>
  <c r="AY44" i="51"/>
  <c r="AZ44" i="51" s="1"/>
  <c r="AY40" i="51"/>
  <c r="AZ40" i="51" s="1"/>
  <c r="AY16" i="51"/>
  <c r="AZ16" i="51" s="1"/>
  <c r="AY12" i="51"/>
  <c r="AZ12" i="51" s="1"/>
  <c r="AY8" i="51"/>
  <c r="AZ8" i="51" s="1"/>
  <c r="AY38" i="51"/>
  <c r="AZ38" i="51" s="1"/>
  <c r="AY34" i="51"/>
  <c r="AZ34" i="51" s="1"/>
  <c r="AY30" i="51"/>
  <c r="AZ30" i="51" s="1"/>
  <c r="AY26" i="51"/>
  <c r="AZ26" i="51" s="1"/>
  <c r="AY22" i="51"/>
  <c r="AZ22" i="51" s="1"/>
  <c r="AY93" i="51"/>
  <c r="AZ93" i="51" s="1"/>
  <c r="AY89" i="51"/>
  <c r="AZ89" i="51" s="1"/>
  <c r="AY85" i="51"/>
  <c r="AZ85" i="51" s="1"/>
  <c r="AY81" i="51"/>
  <c r="AZ81" i="51" s="1"/>
  <c r="AY77" i="51"/>
  <c r="AZ77" i="51" s="1"/>
  <c r="AY73" i="51"/>
  <c r="AZ73" i="51" s="1"/>
  <c r="AY69" i="51"/>
  <c r="AZ69" i="51" s="1"/>
  <c r="AY65" i="51"/>
  <c r="AZ65" i="51" s="1"/>
  <c r="AY61" i="51"/>
  <c r="AZ61" i="51" s="1"/>
  <c r="AY57" i="51"/>
  <c r="AZ57" i="51" s="1"/>
  <c r="AY53" i="51"/>
  <c r="AZ53" i="51" s="1"/>
  <c r="AY49" i="51"/>
  <c r="AZ49" i="51" s="1"/>
  <c r="AY45" i="51"/>
  <c r="AZ45" i="51" s="1"/>
  <c r="AY41" i="51"/>
  <c r="AZ41" i="51" s="1"/>
  <c r="AY17" i="51"/>
  <c r="AZ17" i="51" s="1"/>
  <c r="AY13" i="51"/>
  <c r="AZ13" i="51" s="1"/>
  <c r="AY9" i="51"/>
  <c r="AZ9" i="51" s="1"/>
  <c r="AY39" i="51"/>
  <c r="AZ39" i="51" s="1"/>
  <c r="AY35" i="51"/>
  <c r="AZ35" i="51" s="1"/>
  <c r="AY31" i="51"/>
  <c r="AZ31" i="51" s="1"/>
  <c r="AY27" i="51"/>
  <c r="AZ27" i="51" s="1"/>
  <c r="AY23" i="51"/>
  <c r="AZ23" i="51" s="1"/>
  <c r="AY94" i="51"/>
  <c r="AZ94" i="51" s="1"/>
  <c r="AY90" i="51"/>
  <c r="AZ90" i="51" s="1"/>
  <c r="AY86" i="51"/>
  <c r="AZ86" i="51" s="1"/>
  <c r="AY82" i="51"/>
  <c r="AZ82" i="51" s="1"/>
  <c r="AY78" i="51"/>
  <c r="AZ78" i="51" s="1"/>
  <c r="AY74" i="51"/>
  <c r="AZ74" i="51" s="1"/>
  <c r="AY70" i="51"/>
  <c r="AZ70" i="51" s="1"/>
  <c r="AY66" i="51"/>
  <c r="AZ66" i="51" s="1"/>
  <c r="AY62" i="51"/>
  <c r="AZ62" i="51" s="1"/>
  <c r="AY58" i="51"/>
  <c r="AZ58" i="51" s="1"/>
  <c r="AY54" i="51"/>
  <c r="AZ54" i="51" s="1"/>
  <c r="AY50" i="51"/>
  <c r="AZ50" i="51" s="1"/>
  <c r="AY46" i="51"/>
  <c r="AZ46" i="51" s="1"/>
  <c r="AY42" i="51"/>
  <c r="AZ42" i="51" s="1"/>
  <c r="AY18" i="51"/>
  <c r="AZ18" i="51" s="1"/>
  <c r="AY14" i="51"/>
  <c r="AZ14" i="51" s="1"/>
  <c r="AY10" i="51"/>
  <c r="AZ10" i="51" s="1"/>
  <c r="AY36" i="51"/>
  <c r="AZ36" i="51" s="1"/>
  <c r="AY32" i="51"/>
  <c r="AZ32" i="51" s="1"/>
  <c r="AY28" i="51"/>
  <c r="AZ28" i="51" s="1"/>
  <c r="AY24" i="51"/>
  <c r="AZ24" i="51" s="1"/>
  <c r="AY20" i="51"/>
  <c r="AZ20" i="51" s="1"/>
  <c r="F44" i="50"/>
  <c r="E58" i="50" s="1"/>
  <c r="AT95" i="51"/>
  <c r="M95" i="51"/>
  <c r="N95" i="51"/>
  <c r="O95" i="51"/>
  <c r="Q95" i="51"/>
  <c r="R95" i="51"/>
  <c r="AW95" i="51" l="1"/>
  <c r="AX95" i="51"/>
  <c r="F42" i="50"/>
  <c r="E59" i="50" s="1"/>
  <c r="F45" i="50"/>
  <c r="E60" i="50" s="1"/>
  <c r="P105" i="51"/>
  <c r="AU95" i="51"/>
  <c r="AV95" i="51" l="1"/>
  <c r="F39" i="50"/>
  <c r="F43" i="50"/>
  <c r="F38" i="50" l="1"/>
  <c r="F33" i="50" l="1"/>
  <c r="E54" i="50" s="1"/>
  <c r="AP78" i="51" l="1"/>
  <c r="AO95" i="51" l="1"/>
  <c r="F36" i="50"/>
  <c r="AP64" i="51" l="1"/>
  <c r="AP57" i="51"/>
  <c r="AP61" i="51"/>
  <c r="AP51" i="51"/>
  <c r="AP21" i="51"/>
  <c r="AP11" i="51"/>
  <c r="AP69" i="51"/>
  <c r="AP77" i="51"/>
  <c r="AP88" i="51"/>
  <c r="AP36" i="51"/>
  <c r="AP74" i="51"/>
  <c r="AP23" i="51"/>
  <c r="AP38" i="51"/>
  <c r="AP65" i="51"/>
  <c r="AP76" i="51"/>
  <c r="AP15" i="51"/>
  <c r="AP85" i="51"/>
  <c r="AP60" i="51"/>
  <c r="AP24" i="51"/>
  <c r="AP25" i="51"/>
  <c r="AP91" i="51"/>
  <c r="AP31" i="51"/>
  <c r="AP20" i="51"/>
  <c r="AP46" i="51"/>
  <c r="AP90" i="51"/>
  <c r="AP48" i="51"/>
  <c r="AP92" i="51"/>
  <c r="AP39" i="51"/>
  <c r="AP63" i="51"/>
  <c r="AP47" i="51"/>
  <c r="AP87" i="51"/>
  <c r="AP14" i="51"/>
  <c r="AP22" i="51"/>
  <c r="AP73" i="51"/>
  <c r="AP9" i="51"/>
  <c r="AP93" i="51"/>
  <c r="AP13" i="51"/>
  <c r="AP12" i="51"/>
  <c r="AP75" i="51"/>
  <c r="AP53" i="51" l="1"/>
  <c r="AP17" i="51"/>
  <c r="AP18" i="51"/>
  <c r="AP35" i="51"/>
  <c r="AP45" i="51"/>
  <c r="AP32" i="51"/>
  <c r="AP83" i="51"/>
  <c r="AP28" i="51"/>
  <c r="AP49" i="51"/>
  <c r="AP52" i="51"/>
  <c r="AP59" i="51"/>
  <c r="AP27" i="51"/>
  <c r="AP55" i="51"/>
  <c r="AP82" i="51"/>
  <c r="AP19" i="51"/>
  <c r="AP89" i="51"/>
  <c r="AP44" i="51"/>
  <c r="AP80" i="51"/>
  <c r="AP8" i="51"/>
  <c r="AP10" i="51"/>
  <c r="AP84" i="51"/>
  <c r="AP29" i="51"/>
  <c r="AP94" i="51"/>
  <c r="AP37" i="51"/>
  <c r="AP81" i="51"/>
  <c r="AP68" i="51"/>
  <c r="AP67" i="51"/>
  <c r="AP40" i="51"/>
  <c r="AP71" i="51"/>
  <c r="AP34" i="51"/>
  <c r="AP50" i="51"/>
  <c r="AP16" i="51"/>
  <c r="AP86" i="51"/>
  <c r="AP41" i="51"/>
  <c r="AP70" i="51"/>
  <c r="AP26" i="51"/>
  <c r="AP58" i="51"/>
  <c r="AP54" i="51"/>
  <c r="AP33" i="51"/>
  <c r="AP7" i="51"/>
  <c r="AP66" i="51"/>
  <c r="AP30" i="51"/>
  <c r="AP79" i="51"/>
  <c r="AP56" i="51"/>
  <c r="AP72" i="51"/>
  <c r="AP43" i="51"/>
  <c r="AP42" i="51"/>
  <c r="AP62" i="51"/>
  <c r="F35" i="50" l="1"/>
  <c r="F34" i="50" s="1"/>
  <c r="W3" i="19" l="1"/>
  <c r="T3" i="19"/>
  <c r="X3" i="19" s="1"/>
  <c r="U3" i="19"/>
  <c r="Y3" i="19" s="1"/>
  <c r="V3" i="19"/>
  <c r="Z3" i="19" s="1"/>
  <c r="S4" i="19"/>
  <c r="W4" i="19" s="1"/>
  <c r="T4" i="19"/>
  <c r="X4" i="19" s="1"/>
  <c r="U4" i="19"/>
  <c r="Y4" i="19" s="1"/>
  <c r="V4" i="19"/>
  <c r="Z4" i="19" s="1"/>
  <c r="S5" i="19"/>
  <c r="W5" i="19" s="1"/>
  <c r="T5" i="19"/>
  <c r="X5" i="19" s="1"/>
  <c r="U5" i="19"/>
  <c r="Y5" i="19" s="1"/>
  <c r="V5" i="19"/>
  <c r="Z5" i="19" s="1"/>
  <c r="S6" i="19"/>
  <c r="W6" i="19" s="1"/>
  <c r="T6" i="19"/>
  <c r="X6" i="19" s="1"/>
  <c r="U6" i="19"/>
  <c r="Y6" i="19" s="1"/>
  <c r="V6" i="19"/>
  <c r="Z6" i="19" s="1"/>
  <c r="S7" i="19"/>
  <c r="W7" i="19" s="1"/>
  <c r="T7" i="19"/>
  <c r="X7" i="19" s="1"/>
  <c r="U7" i="19"/>
  <c r="Y7" i="19" s="1"/>
  <c r="V7" i="19"/>
  <c r="Z7" i="19" s="1"/>
  <c r="S8" i="19"/>
  <c r="W8" i="19" s="1"/>
  <c r="T8" i="19"/>
  <c r="X8" i="19" s="1"/>
  <c r="U8" i="19"/>
  <c r="Y8" i="19" s="1"/>
  <c r="V8" i="19"/>
  <c r="Z8" i="19" s="1"/>
  <c r="S9" i="19"/>
  <c r="W9" i="19" s="1"/>
  <c r="T9" i="19"/>
  <c r="X9" i="19" s="1"/>
  <c r="U9" i="19"/>
  <c r="Y9" i="19" s="1"/>
  <c r="V9" i="19"/>
  <c r="Z9" i="19" s="1"/>
  <c r="S10" i="19"/>
  <c r="W10" i="19" s="1"/>
  <c r="T10" i="19"/>
  <c r="X10" i="19" s="1"/>
  <c r="U10" i="19"/>
  <c r="Y10" i="19" s="1"/>
  <c r="V10" i="19"/>
  <c r="Z10" i="19" s="1"/>
  <c r="S11" i="19"/>
  <c r="W11" i="19" s="1"/>
  <c r="T11" i="19"/>
  <c r="X11" i="19" s="1"/>
  <c r="U11" i="19"/>
  <c r="Y11" i="19" s="1"/>
  <c r="V11" i="19"/>
  <c r="Z11" i="19" s="1"/>
  <c r="S12" i="19"/>
  <c r="W12" i="19" s="1"/>
  <c r="T12" i="19"/>
  <c r="X12" i="19" s="1"/>
  <c r="U12" i="19"/>
  <c r="Y12" i="19" s="1"/>
  <c r="V12" i="19"/>
  <c r="Z12" i="19" s="1"/>
  <c r="S13" i="19"/>
  <c r="W13" i="19" s="1"/>
  <c r="T13" i="19"/>
  <c r="X13" i="19" s="1"/>
  <c r="U13" i="19"/>
  <c r="Y13" i="19" s="1"/>
  <c r="V13" i="19"/>
  <c r="Z13" i="19" s="1"/>
  <c r="S14" i="19"/>
  <c r="W14" i="19" s="1"/>
  <c r="T14" i="19"/>
  <c r="X14" i="19" s="1"/>
  <c r="U14" i="19"/>
  <c r="Y14" i="19" s="1"/>
  <c r="V14" i="19"/>
  <c r="Z14" i="19" s="1"/>
  <c r="S15" i="19"/>
  <c r="W15" i="19" s="1"/>
  <c r="T15" i="19"/>
  <c r="X15" i="19" s="1"/>
  <c r="U15" i="19"/>
  <c r="Y15" i="19" s="1"/>
  <c r="V15" i="19"/>
  <c r="Z15" i="19" s="1"/>
  <c r="S16" i="19"/>
  <c r="W16" i="19" s="1"/>
  <c r="T16" i="19"/>
  <c r="X16" i="19" s="1"/>
  <c r="U16" i="19"/>
  <c r="Y16" i="19" s="1"/>
  <c r="V16" i="19"/>
  <c r="Z16" i="19" s="1"/>
  <c r="S17" i="19"/>
  <c r="W17" i="19" s="1"/>
  <c r="T17" i="19"/>
  <c r="X17" i="19" s="1"/>
  <c r="U17" i="19"/>
  <c r="Y17" i="19" s="1"/>
  <c r="V17" i="19"/>
  <c r="Z17" i="19" s="1"/>
  <c r="S18" i="19"/>
  <c r="W18" i="19" s="1"/>
  <c r="T18" i="19"/>
  <c r="X18" i="19" s="1"/>
  <c r="U18" i="19"/>
  <c r="Y18" i="19" s="1"/>
  <c r="V18" i="19"/>
  <c r="Z18" i="19" s="1"/>
  <c r="S19" i="19"/>
  <c r="W19" i="19" s="1"/>
  <c r="T19" i="19"/>
  <c r="X19" i="19" s="1"/>
  <c r="U19" i="19"/>
  <c r="Y19" i="19" s="1"/>
  <c r="V19" i="19"/>
  <c r="Z19" i="19" s="1"/>
  <c r="S20" i="19"/>
  <c r="W20" i="19" s="1"/>
  <c r="T20" i="19"/>
  <c r="X20" i="19" s="1"/>
  <c r="U20" i="19"/>
  <c r="Y20" i="19" s="1"/>
  <c r="V20" i="19"/>
  <c r="Z20" i="19" s="1"/>
  <c r="S21" i="19"/>
  <c r="W21" i="19" s="1"/>
  <c r="T21" i="19"/>
  <c r="X21" i="19" s="1"/>
  <c r="U21" i="19"/>
  <c r="Y21" i="19" s="1"/>
  <c r="V21" i="19"/>
  <c r="Z21" i="19" s="1"/>
  <c r="S22" i="19"/>
  <c r="W22" i="19" s="1"/>
  <c r="T22" i="19"/>
  <c r="X22" i="19" s="1"/>
  <c r="U22" i="19"/>
  <c r="Y22" i="19" s="1"/>
  <c r="V22" i="19"/>
  <c r="Z22" i="19" s="1"/>
  <c r="S23" i="19"/>
  <c r="W23" i="19" s="1"/>
  <c r="T23" i="19"/>
  <c r="X23" i="19" s="1"/>
  <c r="U23" i="19"/>
  <c r="Y23" i="19" s="1"/>
  <c r="V23" i="19"/>
  <c r="Z23" i="19" s="1"/>
  <c r="S24" i="19"/>
  <c r="W24" i="19" s="1"/>
  <c r="T24" i="19"/>
  <c r="X24" i="19" s="1"/>
  <c r="U24" i="19"/>
  <c r="Y24" i="19" s="1"/>
  <c r="V24" i="19"/>
  <c r="Z24" i="19" s="1"/>
  <c r="S25" i="19"/>
  <c r="W25" i="19" s="1"/>
  <c r="T25" i="19"/>
  <c r="X25" i="19" s="1"/>
  <c r="U25" i="19"/>
  <c r="Y25" i="19" s="1"/>
  <c r="V25" i="19"/>
  <c r="Z25" i="19" s="1"/>
  <c r="S26" i="19"/>
  <c r="W26" i="19" s="1"/>
  <c r="T26" i="19"/>
  <c r="X26" i="19" s="1"/>
  <c r="U26" i="19"/>
  <c r="Y26" i="19" s="1"/>
  <c r="V26" i="19"/>
  <c r="Z26" i="19" s="1"/>
  <c r="S27" i="19"/>
  <c r="W27" i="19" s="1"/>
  <c r="T27" i="19"/>
  <c r="X27" i="19" s="1"/>
  <c r="U27" i="19"/>
  <c r="Y27" i="19" s="1"/>
  <c r="V27" i="19"/>
  <c r="Z27" i="19" s="1"/>
  <c r="S28" i="19"/>
  <c r="W28" i="19" s="1"/>
  <c r="T28" i="19"/>
  <c r="X28" i="19" s="1"/>
  <c r="U28" i="19"/>
  <c r="Y28" i="19" s="1"/>
  <c r="V28" i="19"/>
  <c r="Z28" i="19" s="1"/>
  <c r="S29" i="19"/>
  <c r="W29" i="19" s="1"/>
  <c r="T29" i="19"/>
  <c r="X29" i="19" s="1"/>
  <c r="U29" i="19"/>
  <c r="Y29" i="19" s="1"/>
  <c r="V29" i="19"/>
  <c r="Z29" i="19" s="1"/>
  <c r="S30" i="19"/>
  <c r="W30" i="19" s="1"/>
  <c r="T30" i="19"/>
  <c r="X30" i="19" s="1"/>
  <c r="U30" i="19"/>
  <c r="Y30" i="19" s="1"/>
  <c r="V30" i="19"/>
  <c r="Z30" i="19" s="1"/>
  <c r="S31" i="19"/>
  <c r="W31" i="19" s="1"/>
  <c r="T31" i="19"/>
  <c r="X31" i="19" s="1"/>
  <c r="U31" i="19"/>
  <c r="Y31" i="19" s="1"/>
  <c r="V31" i="19"/>
  <c r="Z31" i="19" s="1"/>
  <c r="S32" i="19"/>
  <c r="W32" i="19" s="1"/>
  <c r="T32" i="19"/>
  <c r="X32" i="19" s="1"/>
  <c r="U32" i="19"/>
  <c r="Y32" i="19" s="1"/>
  <c r="V32" i="19"/>
  <c r="Z32" i="19" s="1"/>
  <c r="S33" i="19"/>
  <c r="W33" i="19" s="1"/>
  <c r="T33" i="19"/>
  <c r="X33" i="19" s="1"/>
  <c r="U33" i="19"/>
  <c r="Y33" i="19" s="1"/>
  <c r="V33" i="19"/>
  <c r="Z33" i="19" s="1"/>
  <c r="S34" i="19"/>
  <c r="W34" i="19" s="1"/>
  <c r="T34" i="19"/>
  <c r="X34" i="19" s="1"/>
  <c r="U34" i="19"/>
  <c r="Y34" i="19" s="1"/>
  <c r="V34" i="19"/>
  <c r="Z34" i="19" s="1"/>
  <c r="S35" i="19"/>
  <c r="W35" i="19" s="1"/>
  <c r="T35" i="19"/>
  <c r="X35" i="19" s="1"/>
  <c r="U35" i="19"/>
  <c r="Y35" i="19" s="1"/>
  <c r="V35" i="19"/>
  <c r="Z35" i="19" s="1"/>
  <c r="S36" i="19"/>
  <c r="W36" i="19" s="1"/>
  <c r="T36" i="19"/>
  <c r="X36" i="19" s="1"/>
  <c r="U36" i="19"/>
  <c r="Y36" i="19" s="1"/>
  <c r="V36" i="19"/>
  <c r="Z36" i="19" s="1"/>
  <c r="S37" i="19"/>
  <c r="W37" i="19" s="1"/>
  <c r="T37" i="19"/>
  <c r="X37" i="19" s="1"/>
  <c r="U37" i="19"/>
  <c r="Y37" i="19" s="1"/>
  <c r="V37" i="19"/>
  <c r="Z37" i="19" s="1"/>
  <c r="S38" i="19"/>
  <c r="W38" i="19" s="1"/>
  <c r="T38" i="19"/>
  <c r="X38" i="19" s="1"/>
  <c r="U38" i="19"/>
  <c r="Y38" i="19" s="1"/>
  <c r="V38" i="19"/>
  <c r="Z38" i="19" s="1"/>
  <c r="S39" i="19"/>
  <c r="W39" i="19" s="1"/>
  <c r="T39" i="19"/>
  <c r="X39" i="19" s="1"/>
  <c r="U39" i="19"/>
  <c r="Y39" i="19" s="1"/>
  <c r="V39" i="19"/>
  <c r="Z39" i="19" s="1"/>
  <c r="S40" i="19"/>
  <c r="W40" i="19" s="1"/>
  <c r="T40" i="19"/>
  <c r="X40" i="19" s="1"/>
  <c r="U40" i="19"/>
  <c r="Y40" i="19" s="1"/>
  <c r="V40" i="19"/>
  <c r="Z40" i="19" s="1"/>
  <c r="S41" i="19"/>
  <c r="W41" i="19" s="1"/>
  <c r="T41" i="19"/>
  <c r="X41" i="19" s="1"/>
  <c r="U41" i="19"/>
  <c r="Y41" i="19" s="1"/>
  <c r="V41" i="19"/>
  <c r="Z41" i="19" s="1"/>
  <c r="S42" i="19"/>
  <c r="W42" i="19" s="1"/>
  <c r="T42" i="19"/>
  <c r="X42" i="19" s="1"/>
  <c r="U42" i="19"/>
  <c r="Y42" i="19" s="1"/>
  <c r="V42" i="19"/>
  <c r="Z42" i="19" s="1"/>
  <c r="S43" i="19"/>
  <c r="W43" i="19" s="1"/>
  <c r="T43" i="19"/>
  <c r="X43" i="19" s="1"/>
  <c r="U43" i="19"/>
  <c r="Y43" i="19" s="1"/>
  <c r="V43" i="19"/>
  <c r="Z43" i="19" s="1"/>
  <c r="S44" i="19"/>
  <c r="W44" i="19" s="1"/>
  <c r="T44" i="19"/>
  <c r="X44" i="19" s="1"/>
  <c r="U44" i="19"/>
  <c r="Y44" i="19" s="1"/>
  <c r="V44" i="19"/>
  <c r="Z44" i="19" s="1"/>
  <c r="S45" i="19"/>
  <c r="W45" i="19" s="1"/>
  <c r="T45" i="19"/>
  <c r="X45" i="19" s="1"/>
  <c r="U45" i="19"/>
  <c r="Y45" i="19" s="1"/>
  <c r="V45" i="19"/>
  <c r="Z45" i="19" s="1"/>
  <c r="S46" i="19"/>
  <c r="W46" i="19" s="1"/>
  <c r="T46" i="19"/>
  <c r="X46" i="19" s="1"/>
  <c r="U46" i="19"/>
  <c r="Y46" i="19" s="1"/>
  <c r="V46" i="19"/>
  <c r="Z46" i="19" s="1"/>
  <c r="S47" i="19"/>
  <c r="W47" i="19" s="1"/>
  <c r="T47" i="19"/>
  <c r="X47" i="19" s="1"/>
  <c r="U47" i="19"/>
  <c r="Y47" i="19" s="1"/>
  <c r="V47" i="19"/>
  <c r="Z47" i="19" s="1"/>
  <c r="S48" i="19"/>
  <c r="W48" i="19" s="1"/>
  <c r="T48" i="19"/>
  <c r="X48" i="19" s="1"/>
  <c r="U48" i="19"/>
  <c r="Y48" i="19" s="1"/>
  <c r="V48" i="19"/>
  <c r="Z48" i="19" s="1"/>
  <c r="S49" i="19"/>
  <c r="W49" i="19" s="1"/>
  <c r="T49" i="19"/>
  <c r="X49" i="19" s="1"/>
  <c r="U49" i="19"/>
  <c r="Y49" i="19" s="1"/>
  <c r="V49" i="19"/>
  <c r="Z49" i="19" s="1"/>
  <c r="S50" i="19"/>
  <c r="W50" i="19" s="1"/>
  <c r="T50" i="19"/>
  <c r="X50" i="19" s="1"/>
  <c r="U50" i="19"/>
  <c r="Y50" i="19" s="1"/>
  <c r="V50" i="19"/>
  <c r="Z50" i="19" s="1"/>
  <c r="S51" i="19"/>
  <c r="W51" i="19" s="1"/>
  <c r="T51" i="19"/>
  <c r="X51" i="19" s="1"/>
  <c r="U51" i="19"/>
  <c r="Y51" i="19" s="1"/>
  <c r="V51" i="19"/>
  <c r="Z51" i="19" s="1"/>
  <c r="S52" i="19"/>
  <c r="W52" i="19" s="1"/>
  <c r="T52" i="19"/>
  <c r="X52" i="19" s="1"/>
  <c r="U52" i="19"/>
  <c r="Y52" i="19" s="1"/>
  <c r="V52" i="19"/>
  <c r="Z52" i="19" s="1"/>
  <c r="S53" i="19"/>
  <c r="W53" i="19" s="1"/>
  <c r="T53" i="19"/>
  <c r="X53" i="19" s="1"/>
  <c r="U53" i="19"/>
  <c r="Y53" i="19" s="1"/>
  <c r="V53" i="19"/>
  <c r="Z53" i="19" s="1"/>
  <c r="S54" i="19"/>
  <c r="W54" i="19" s="1"/>
  <c r="T54" i="19"/>
  <c r="X54" i="19" s="1"/>
  <c r="U54" i="19"/>
  <c r="Y54" i="19" s="1"/>
  <c r="V54" i="19"/>
  <c r="Z54" i="19" s="1"/>
  <c r="S55" i="19"/>
  <c r="W55" i="19" s="1"/>
  <c r="T55" i="19"/>
  <c r="X55" i="19" s="1"/>
  <c r="U55" i="19"/>
  <c r="Y55" i="19" s="1"/>
  <c r="V55" i="19"/>
  <c r="Z55" i="19" s="1"/>
  <c r="S56" i="19"/>
  <c r="W56" i="19" s="1"/>
  <c r="T56" i="19"/>
  <c r="X56" i="19" s="1"/>
  <c r="U56" i="19"/>
  <c r="Y56" i="19" s="1"/>
  <c r="V56" i="19"/>
  <c r="Z56" i="19" s="1"/>
  <c r="S57" i="19"/>
  <c r="W57" i="19" s="1"/>
  <c r="T57" i="19"/>
  <c r="X57" i="19" s="1"/>
  <c r="U57" i="19"/>
  <c r="Y57" i="19" s="1"/>
  <c r="V57" i="19"/>
  <c r="Z57" i="19" s="1"/>
  <c r="S58" i="19"/>
  <c r="W58" i="19" s="1"/>
  <c r="T58" i="19"/>
  <c r="X58" i="19" s="1"/>
  <c r="U58" i="19"/>
  <c r="Y58" i="19" s="1"/>
  <c r="V58" i="19"/>
  <c r="Z58" i="19" s="1"/>
  <c r="S59" i="19"/>
  <c r="W59" i="19" s="1"/>
  <c r="T59" i="19"/>
  <c r="X59" i="19" s="1"/>
  <c r="U59" i="19"/>
  <c r="Y59" i="19" s="1"/>
  <c r="V59" i="19"/>
  <c r="Z59" i="19" s="1"/>
  <c r="S60" i="19"/>
  <c r="W60" i="19" s="1"/>
  <c r="T60" i="19"/>
  <c r="X60" i="19" s="1"/>
  <c r="U60" i="19"/>
  <c r="Y60" i="19" s="1"/>
  <c r="V60" i="19"/>
  <c r="Z60" i="19" s="1"/>
  <c r="S61" i="19"/>
  <c r="W61" i="19" s="1"/>
  <c r="T61" i="19"/>
  <c r="X61" i="19" s="1"/>
  <c r="U61" i="19"/>
  <c r="Y61" i="19" s="1"/>
  <c r="V61" i="19"/>
  <c r="Z61" i="19" s="1"/>
  <c r="S62" i="19"/>
  <c r="W62" i="19" s="1"/>
  <c r="T62" i="19"/>
  <c r="X62" i="19" s="1"/>
  <c r="U62" i="19"/>
  <c r="Y62" i="19" s="1"/>
  <c r="V62" i="19"/>
  <c r="Z62" i="19" s="1"/>
  <c r="S63" i="19"/>
  <c r="W63" i="19" s="1"/>
  <c r="T63" i="19"/>
  <c r="X63" i="19" s="1"/>
  <c r="U63" i="19"/>
  <c r="Y63" i="19" s="1"/>
  <c r="V63" i="19"/>
  <c r="Z63" i="19" s="1"/>
  <c r="S64" i="19"/>
  <c r="W64" i="19" s="1"/>
  <c r="T64" i="19"/>
  <c r="X64" i="19" s="1"/>
  <c r="U64" i="19"/>
  <c r="Y64" i="19" s="1"/>
  <c r="V64" i="19"/>
  <c r="Z64" i="19" s="1"/>
  <c r="S65" i="19"/>
  <c r="W65" i="19" s="1"/>
  <c r="T65" i="19"/>
  <c r="X65" i="19" s="1"/>
  <c r="U65" i="19"/>
  <c r="Y65" i="19" s="1"/>
  <c r="V65" i="19"/>
  <c r="Z65" i="19" s="1"/>
  <c r="S66" i="19"/>
  <c r="W66" i="19" s="1"/>
  <c r="T66" i="19"/>
  <c r="X66" i="19" s="1"/>
  <c r="U66" i="19"/>
  <c r="Y66" i="19" s="1"/>
  <c r="V66" i="19"/>
  <c r="Z66" i="19" s="1"/>
  <c r="S67" i="19"/>
  <c r="W67" i="19" s="1"/>
  <c r="T67" i="19"/>
  <c r="X67" i="19" s="1"/>
  <c r="U67" i="19"/>
  <c r="Y67" i="19" s="1"/>
  <c r="V67" i="19"/>
  <c r="Z67" i="19" s="1"/>
  <c r="S68" i="19"/>
  <c r="W68" i="19" s="1"/>
  <c r="T68" i="19"/>
  <c r="X68" i="19" s="1"/>
  <c r="U68" i="19"/>
  <c r="Y68" i="19" s="1"/>
  <c r="V68" i="19"/>
  <c r="Z68" i="19" s="1"/>
  <c r="S69" i="19"/>
  <c r="W69" i="19" s="1"/>
  <c r="T69" i="19"/>
  <c r="X69" i="19" s="1"/>
  <c r="U69" i="19"/>
  <c r="Y69" i="19" s="1"/>
  <c r="V69" i="19"/>
  <c r="Z69" i="19" s="1"/>
  <c r="S70" i="19"/>
  <c r="W70" i="19" s="1"/>
  <c r="T70" i="19"/>
  <c r="X70" i="19" s="1"/>
  <c r="U70" i="19"/>
  <c r="Y70" i="19" s="1"/>
  <c r="V70" i="19"/>
  <c r="Z70" i="19" s="1"/>
  <c r="S71" i="19"/>
  <c r="W71" i="19" s="1"/>
  <c r="T71" i="19"/>
  <c r="X71" i="19" s="1"/>
  <c r="U71" i="19"/>
  <c r="Y71" i="19" s="1"/>
  <c r="V71" i="19"/>
  <c r="Z71" i="19" s="1"/>
  <c r="S72" i="19"/>
  <c r="W72" i="19" s="1"/>
  <c r="T72" i="19"/>
  <c r="X72" i="19" s="1"/>
  <c r="U72" i="19"/>
  <c r="Y72" i="19" s="1"/>
  <c r="V72" i="19"/>
  <c r="Z72" i="19" s="1"/>
  <c r="S73" i="19"/>
  <c r="W73" i="19" s="1"/>
  <c r="T73" i="19"/>
  <c r="X73" i="19" s="1"/>
  <c r="U73" i="19"/>
  <c r="Y73" i="19" s="1"/>
  <c r="V73" i="19"/>
  <c r="Z73" i="19" s="1"/>
  <c r="S74" i="19"/>
  <c r="W74" i="19" s="1"/>
  <c r="T74" i="19"/>
  <c r="X74" i="19" s="1"/>
  <c r="U74" i="19"/>
  <c r="Y74" i="19" s="1"/>
  <c r="V74" i="19"/>
  <c r="Z74" i="19" s="1"/>
  <c r="S75" i="19"/>
  <c r="W75" i="19" s="1"/>
  <c r="T75" i="19"/>
  <c r="X75" i="19" s="1"/>
  <c r="U75" i="19"/>
  <c r="Y75" i="19" s="1"/>
  <c r="V75" i="19"/>
  <c r="Z75" i="19" s="1"/>
  <c r="S76" i="19"/>
  <c r="W76" i="19" s="1"/>
  <c r="T76" i="19"/>
  <c r="X76" i="19" s="1"/>
  <c r="U76" i="19"/>
  <c r="Y76" i="19" s="1"/>
  <c r="V76" i="19"/>
  <c r="Z76" i="19" s="1"/>
  <c r="S77" i="19"/>
  <c r="W77" i="19" s="1"/>
  <c r="T77" i="19"/>
  <c r="X77" i="19" s="1"/>
  <c r="U77" i="19"/>
  <c r="Y77" i="19" s="1"/>
  <c r="V77" i="19"/>
  <c r="Z77" i="19" s="1"/>
  <c r="S78" i="19"/>
  <c r="W78" i="19" s="1"/>
  <c r="T78" i="19"/>
  <c r="X78" i="19" s="1"/>
  <c r="U78" i="19"/>
  <c r="Y78" i="19" s="1"/>
  <c r="V78" i="19"/>
  <c r="Z78" i="19" s="1"/>
  <c r="S79" i="19"/>
  <c r="W79" i="19" s="1"/>
  <c r="T79" i="19"/>
  <c r="X79" i="19" s="1"/>
  <c r="U79" i="19"/>
  <c r="Y79" i="19" s="1"/>
  <c r="V79" i="19"/>
  <c r="Z79" i="19" s="1"/>
  <c r="S80" i="19"/>
  <c r="W80" i="19" s="1"/>
  <c r="T80" i="19"/>
  <c r="X80" i="19" s="1"/>
  <c r="U80" i="19"/>
  <c r="Y80" i="19" s="1"/>
  <c r="V80" i="19"/>
  <c r="Z80" i="19" s="1"/>
  <c r="S81" i="19"/>
  <c r="W81" i="19" s="1"/>
  <c r="T81" i="19"/>
  <c r="X81" i="19" s="1"/>
  <c r="U81" i="19"/>
  <c r="Y81" i="19" s="1"/>
  <c r="V81" i="19"/>
  <c r="Z81" i="19" s="1"/>
  <c r="S82" i="19"/>
  <c r="W82" i="19" s="1"/>
  <c r="T82" i="19"/>
  <c r="X82" i="19" s="1"/>
  <c r="U82" i="19"/>
  <c r="Y82" i="19" s="1"/>
  <c r="V82" i="19"/>
  <c r="Z82" i="19" s="1"/>
  <c r="S83" i="19"/>
  <c r="W83" i="19" s="1"/>
  <c r="T83" i="19"/>
  <c r="X83" i="19" s="1"/>
  <c r="U83" i="19"/>
  <c r="Y83" i="19" s="1"/>
  <c r="V83" i="19"/>
  <c r="Z83" i="19" s="1"/>
  <c r="S84" i="19"/>
  <c r="W84" i="19" s="1"/>
  <c r="T84" i="19"/>
  <c r="X84" i="19" s="1"/>
  <c r="U84" i="19"/>
  <c r="Y84" i="19" s="1"/>
  <c r="V84" i="19"/>
  <c r="Z84" i="19" s="1"/>
  <c r="S85" i="19"/>
  <c r="W85" i="19" s="1"/>
  <c r="T85" i="19"/>
  <c r="X85" i="19" s="1"/>
  <c r="U85" i="19"/>
  <c r="Y85" i="19" s="1"/>
  <c r="V85" i="19"/>
  <c r="Z85" i="19" s="1"/>
  <c r="S86" i="19"/>
  <c r="W86" i="19" s="1"/>
  <c r="T86" i="19"/>
  <c r="X86" i="19" s="1"/>
  <c r="U86" i="19"/>
  <c r="Y86" i="19" s="1"/>
  <c r="V86" i="19"/>
  <c r="Z86" i="19" s="1"/>
  <c r="S87" i="19"/>
  <c r="W87" i="19" s="1"/>
  <c r="T87" i="19"/>
  <c r="X87" i="19" s="1"/>
  <c r="U87" i="19"/>
  <c r="Y87" i="19" s="1"/>
  <c r="V87" i="19"/>
  <c r="Z87" i="19" s="1"/>
  <c r="S88" i="19"/>
  <c r="W88" i="19" s="1"/>
  <c r="T88" i="19"/>
  <c r="X88" i="19" s="1"/>
  <c r="U88" i="19"/>
  <c r="Y88" i="19" s="1"/>
  <c r="V88" i="19"/>
  <c r="Z88" i="19" s="1"/>
  <c r="S89" i="19"/>
  <c r="W89" i="19" s="1"/>
  <c r="T89" i="19"/>
  <c r="X89" i="19" s="1"/>
  <c r="U89" i="19"/>
  <c r="Y89" i="19" s="1"/>
  <c r="V89" i="19"/>
  <c r="Z89" i="19" s="1"/>
  <c r="S90" i="19"/>
  <c r="W90" i="19" s="1"/>
  <c r="T90" i="19"/>
  <c r="X90" i="19" s="1"/>
  <c r="U90" i="19"/>
  <c r="Y90" i="19" s="1"/>
  <c r="V90" i="19"/>
  <c r="Z90" i="19" s="1"/>
  <c r="W91" i="19" l="1"/>
  <c r="Z91" i="19"/>
  <c r="X91" i="19"/>
  <c r="Y91" i="19"/>
  <c r="F31" i="50" l="1"/>
  <c r="F32" i="50"/>
  <c r="F30" i="50"/>
  <c r="AJ95" i="51"/>
  <c r="AH95" i="51"/>
  <c r="AK8" i="51"/>
  <c r="AL8" i="51" s="1"/>
  <c r="AQ8" i="51" s="1"/>
  <c r="AR8" i="51" s="1"/>
  <c r="AK10" i="51"/>
  <c r="AL10" i="51" s="1"/>
  <c r="AQ10" i="51" s="1"/>
  <c r="AR10" i="51" s="1"/>
  <c r="AK12" i="51"/>
  <c r="AL12" i="51" s="1"/>
  <c r="AQ12" i="51" s="1"/>
  <c r="AR12" i="51" s="1"/>
  <c r="AK14" i="51"/>
  <c r="AL14" i="51" s="1"/>
  <c r="AQ14" i="51" s="1"/>
  <c r="AR14" i="51" s="1"/>
  <c r="AK16" i="51"/>
  <c r="AL16" i="51" s="1"/>
  <c r="AQ16" i="51" s="1"/>
  <c r="AR16" i="51" s="1"/>
  <c r="AK18" i="51"/>
  <c r="AL18" i="51" s="1"/>
  <c r="AQ18" i="51" s="1"/>
  <c r="AR18" i="51" s="1"/>
  <c r="AK20" i="51"/>
  <c r="AL20" i="51" s="1"/>
  <c r="AQ20" i="51" s="1"/>
  <c r="AR20" i="51" s="1"/>
  <c r="AK22" i="51"/>
  <c r="AL22" i="51" s="1"/>
  <c r="AQ22" i="51" s="1"/>
  <c r="AR22" i="51" s="1"/>
  <c r="AK24" i="51"/>
  <c r="AL24" i="51" s="1"/>
  <c r="AQ24" i="51" s="1"/>
  <c r="AR24" i="51" s="1"/>
  <c r="AK26" i="51"/>
  <c r="AL26" i="51" s="1"/>
  <c r="AQ26" i="51" s="1"/>
  <c r="AR26" i="51" s="1"/>
  <c r="AK28" i="51"/>
  <c r="AL28" i="51" s="1"/>
  <c r="AQ28" i="51" s="1"/>
  <c r="AR28" i="51" s="1"/>
  <c r="AK30" i="51"/>
  <c r="AL30" i="51" s="1"/>
  <c r="AQ30" i="51" s="1"/>
  <c r="AR30" i="51" s="1"/>
  <c r="AK32" i="51"/>
  <c r="AL32" i="51" s="1"/>
  <c r="AQ32" i="51" s="1"/>
  <c r="AR32" i="51" s="1"/>
  <c r="AK34" i="51"/>
  <c r="AL34" i="51" s="1"/>
  <c r="AQ34" i="51" s="1"/>
  <c r="AR34" i="51" s="1"/>
  <c r="AK36" i="51"/>
  <c r="AL36" i="51" s="1"/>
  <c r="AQ36" i="51" s="1"/>
  <c r="AR36" i="51" s="1"/>
  <c r="AK38" i="51"/>
  <c r="AL38" i="51" s="1"/>
  <c r="AQ38" i="51" s="1"/>
  <c r="AR38" i="51" s="1"/>
  <c r="AK40" i="51"/>
  <c r="AL40" i="51" s="1"/>
  <c r="AQ40" i="51" s="1"/>
  <c r="AR40" i="51" s="1"/>
  <c r="AK42" i="51"/>
  <c r="AL42" i="51" s="1"/>
  <c r="AQ42" i="51" s="1"/>
  <c r="AR42" i="51" s="1"/>
  <c r="AK44" i="51"/>
  <c r="AL44" i="51" s="1"/>
  <c r="AQ44" i="51" s="1"/>
  <c r="AR44" i="51" s="1"/>
  <c r="AK46" i="51"/>
  <c r="AL46" i="51" s="1"/>
  <c r="AQ46" i="51" s="1"/>
  <c r="AR46" i="51" s="1"/>
  <c r="AK48" i="51"/>
  <c r="AL48" i="51" s="1"/>
  <c r="AQ48" i="51" s="1"/>
  <c r="AR48" i="51" s="1"/>
  <c r="AK50" i="51"/>
  <c r="AL50" i="51" s="1"/>
  <c r="AQ50" i="51" s="1"/>
  <c r="AR50" i="51" s="1"/>
  <c r="AK52" i="51"/>
  <c r="AL52" i="51" s="1"/>
  <c r="AQ52" i="51" s="1"/>
  <c r="AR52" i="51" s="1"/>
  <c r="AK54" i="51"/>
  <c r="AL54" i="51" s="1"/>
  <c r="AQ54" i="51" s="1"/>
  <c r="AR54" i="51" s="1"/>
  <c r="AK56" i="51"/>
  <c r="AL56" i="51" s="1"/>
  <c r="AQ56" i="51" s="1"/>
  <c r="AR56" i="51" s="1"/>
  <c r="AK58" i="51"/>
  <c r="AL58" i="51" s="1"/>
  <c r="AQ58" i="51" s="1"/>
  <c r="AR58" i="51" s="1"/>
  <c r="AK60" i="51"/>
  <c r="AL60" i="51" s="1"/>
  <c r="AQ60" i="51" s="1"/>
  <c r="AR60" i="51" s="1"/>
  <c r="AK62" i="51"/>
  <c r="AL62" i="51" s="1"/>
  <c r="AQ62" i="51" s="1"/>
  <c r="AR62" i="51" s="1"/>
  <c r="AK64" i="51"/>
  <c r="AL64" i="51" s="1"/>
  <c r="AQ64" i="51" s="1"/>
  <c r="AR64" i="51" s="1"/>
  <c r="AK66" i="51"/>
  <c r="AL66" i="51" s="1"/>
  <c r="AQ66" i="51" s="1"/>
  <c r="AR66" i="51" s="1"/>
  <c r="AK68" i="51"/>
  <c r="AL68" i="51" s="1"/>
  <c r="AQ68" i="51" s="1"/>
  <c r="AR68" i="51" s="1"/>
  <c r="AK70" i="51"/>
  <c r="AL70" i="51" s="1"/>
  <c r="AQ70" i="51" s="1"/>
  <c r="AR70" i="51" s="1"/>
  <c r="AK72" i="51"/>
  <c r="AL72" i="51" s="1"/>
  <c r="AQ72" i="51" s="1"/>
  <c r="AR72" i="51" s="1"/>
  <c r="AK74" i="51"/>
  <c r="AL74" i="51" s="1"/>
  <c r="AQ74" i="51" s="1"/>
  <c r="AR74" i="51" s="1"/>
  <c r="AK76" i="51"/>
  <c r="AL76" i="51" s="1"/>
  <c r="AQ76" i="51" s="1"/>
  <c r="AR76" i="51" s="1"/>
  <c r="AK78" i="51"/>
  <c r="AL78" i="51" s="1"/>
  <c r="AQ78" i="51" s="1"/>
  <c r="AK80" i="51"/>
  <c r="AL80" i="51" s="1"/>
  <c r="AQ80" i="51" s="1"/>
  <c r="AR80" i="51" s="1"/>
  <c r="AK82" i="51"/>
  <c r="AL82" i="51" s="1"/>
  <c r="AQ82" i="51" s="1"/>
  <c r="AR82" i="51" s="1"/>
  <c r="AK84" i="51"/>
  <c r="AL84" i="51" s="1"/>
  <c r="AQ84" i="51" s="1"/>
  <c r="AR84" i="51" s="1"/>
  <c r="AK86" i="51"/>
  <c r="AL86" i="51" s="1"/>
  <c r="AQ86" i="51" s="1"/>
  <c r="AR86" i="51" s="1"/>
  <c r="AK88" i="51"/>
  <c r="AL88" i="51" s="1"/>
  <c r="AQ88" i="51" s="1"/>
  <c r="AR88" i="51" s="1"/>
  <c r="AK90" i="51"/>
  <c r="AL90" i="51" s="1"/>
  <c r="AQ90" i="51" s="1"/>
  <c r="AR90" i="51" s="1"/>
  <c r="AK92" i="51"/>
  <c r="AL92" i="51" s="1"/>
  <c r="AQ92" i="51" s="1"/>
  <c r="AR92" i="51" s="1"/>
  <c r="AK94" i="51"/>
  <c r="AL94" i="51" s="1"/>
  <c r="AQ94" i="51" s="1"/>
  <c r="AR94" i="51" s="1"/>
  <c r="AK7" i="51"/>
  <c r="AL7" i="51" s="1"/>
  <c r="AK9" i="51"/>
  <c r="AL9" i="51" s="1"/>
  <c r="AQ9" i="51" s="1"/>
  <c r="AR9" i="51" s="1"/>
  <c r="AK11" i="51"/>
  <c r="AL11" i="51" s="1"/>
  <c r="AQ11" i="51" s="1"/>
  <c r="AR11" i="51" s="1"/>
  <c r="AK13" i="51"/>
  <c r="AL13" i="51" s="1"/>
  <c r="AQ13" i="51" s="1"/>
  <c r="AR13" i="51" s="1"/>
  <c r="AK15" i="51"/>
  <c r="AL15" i="51" s="1"/>
  <c r="AQ15" i="51" s="1"/>
  <c r="AR15" i="51" s="1"/>
  <c r="AK17" i="51"/>
  <c r="AL17" i="51" s="1"/>
  <c r="AQ17" i="51" s="1"/>
  <c r="AR17" i="51" s="1"/>
  <c r="AK19" i="51"/>
  <c r="AL19" i="51" s="1"/>
  <c r="AQ19" i="51" s="1"/>
  <c r="AR19" i="51" s="1"/>
  <c r="AK21" i="51"/>
  <c r="AL21" i="51" s="1"/>
  <c r="AQ21" i="51" s="1"/>
  <c r="AR21" i="51" s="1"/>
  <c r="AK23" i="51"/>
  <c r="AL23" i="51" s="1"/>
  <c r="AQ23" i="51" s="1"/>
  <c r="AR23" i="51" s="1"/>
  <c r="AK25" i="51"/>
  <c r="AL25" i="51" s="1"/>
  <c r="AQ25" i="51" s="1"/>
  <c r="AR25" i="51" s="1"/>
  <c r="AK27" i="51"/>
  <c r="AL27" i="51" s="1"/>
  <c r="AQ27" i="51" s="1"/>
  <c r="AR27" i="51" s="1"/>
  <c r="AK29" i="51"/>
  <c r="AL29" i="51" s="1"/>
  <c r="AQ29" i="51" s="1"/>
  <c r="AR29" i="51" s="1"/>
  <c r="AK31" i="51"/>
  <c r="AL31" i="51" s="1"/>
  <c r="AQ31" i="51" s="1"/>
  <c r="AR31" i="51" s="1"/>
  <c r="AK33" i="51"/>
  <c r="AL33" i="51" s="1"/>
  <c r="AQ33" i="51" s="1"/>
  <c r="AR33" i="51" s="1"/>
  <c r="AK35" i="51"/>
  <c r="AL35" i="51" s="1"/>
  <c r="AQ35" i="51" s="1"/>
  <c r="AR35" i="51" s="1"/>
  <c r="AK37" i="51"/>
  <c r="AL37" i="51" s="1"/>
  <c r="AQ37" i="51" s="1"/>
  <c r="AR37" i="51" s="1"/>
  <c r="AK39" i="51"/>
  <c r="AL39" i="51" s="1"/>
  <c r="AQ39" i="51" s="1"/>
  <c r="AR39" i="51" s="1"/>
  <c r="AK41" i="51"/>
  <c r="AL41" i="51" s="1"/>
  <c r="AQ41" i="51" s="1"/>
  <c r="AR41" i="51" s="1"/>
  <c r="AK43" i="51"/>
  <c r="AL43" i="51" s="1"/>
  <c r="AQ43" i="51" s="1"/>
  <c r="AR43" i="51" s="1"/>
  <c r="AK45" i="51"/>
  <c r="AL45" i="51" s="1"/>
  <c r="AQ45" i="51" s="1"/>
  <c r="AR45" i="51" s="1"/>
  <c r="AK47" i="51"/>
  <c r="AL47" i="51" s="1"/>
  <c r="AQ47" i="51" s="1"/>
  <c r="AR47" i="51" s="1"/>
  <c r="AK49" i="51"/>
  <c r="AL49" i="51" s="1"/>
  <c r="AQ49" i="51" s="1"/>
  <c r="AR49" i="51" s="1"/>
  <c r="AK51" i="51"/>
  <c r="AL51" i="51" s="1"/>
  <c r="AQ51" i="51" s="1"/>
  <c r="AR51" i="51" s="1"/>
  <c r="AK53" i="51"/>
  <c r="AL53" i="51" s="1"/>
  <c r="AQ53" i="51" s="1"/>
  <c r="AR53" i="51" s="1"/>
  <c r="AK55" i="51"/>
  <c r="AL55" i="51" s="1"/>
  <c r="AQ55" i="51" s="1"/>
  <c r="AR55" i="51" s="1"/>
  <c r="AK57" i="51"/>
  <c r="AL57" i="51" s="1"/>
  <c r="AQ57" i="51" s="1"/>
  <c r="AR57" i="51" s="1"/>
  <c r="AK59" i="51"/>
  <c r="AL59" i="51" s="1"/>
  <c r="AQ59" i="51" s="1"/>
  <c r="AR59" i="51" s="1"/>
  <c r="AK61" i="51"/>
  <c r="AL61" i="51" s="1"/>
  <c r="AQ61" i="51" s="1"/>
  <c r="AR61" i="51" s="1"/>
  <c r="AK63" i="51"/>
  <c r="AL63" i="51" s="1"/>
  <c r="AQ63" i="51" s="1"/>
  <c r="AR63" i="51" s="1"/>
  <c r="AK65" i="51"/>
  <c r="AL65" i="51" s="1"/>
  <c r="AQ65" i="51" s="1"/>
  <c r="AR65" i="51" s="1"/>
  <c r="AK67" i="51"/>
  <c r="AL67" i="51" s="1"/>
  <c r="AQ67" i="51" s="1"/>
  <c r="AR67" i="51" s="1"/>
  <c r="AK69" i="51"/>
  <c r="AL69" i="51" s="1"/>
  <c r="AQ69" i="51" s="1"/>
  <c r="AR69" i="51" s="1"/>
  <c r="AK71" i="51"/>
  <c r="AL71" i="51" s="1"/>
  <c r="AQ71" i="51" s="1"/>
  <c r="AR71" i="51" s="1"/>
  <c r="AK73" i="51"/>
  <c r="AL73" i="51" s="1"/>
  <c r="AQ73" i="51" s="1"/>
  <c r="AR73" i="51" s="1"/>
  <c r="AK75" i="51"/>
  <c r="AL75" i="51" s="1"/>
  <c r="AQ75" i="51" s="1"/>
  <c r="AR75" i="51" s="1"/>
  <c r="AK77" i="51"/>
  <c r="AL77" i="51" s="1"/>
  <c r="AQ77" i="51" s="1"/>
  <c r="AR77" i="51" s="1"/>
  <c r="AK79" i="51"/>
  <c r="AL79" i="51" s="1"/>
  <c r="AQ79" i="51" s="1"/>
  <c r="AR79" i="51" s="1"/>
  <c r="AK81" i="51"/>
  <c r="AL81" i="51" s="1"/>
  <c r="AQ81" i="51" s="1"/>
  <c r="AR81" i="51" s="1"/>
  <c r="AK83" i="51"/>
  <c r="AL83" i="51" s="1"/>
  <c r="AQ83" i="51" s="1"/>
  <c r="AR83" i="51" s="1"/>
  <c r="AK85" i="51"/>
  <c r="AL85" i="51" s="1"/>
  <c r="AQ85" i="51" s="1"/>
  <c r="AR85" i="51" s="1"/>
  <c r="AK87" i="51"/>
  <c r="AL87" i="51" s="1"/>
  <c r="AQ87" i="51" s="1"/>
  <c r="AR87" i="51" s="1"/>
  <c r="AK89" i="51"/>
  <c r="AL89" i="51" s="1"/>
  <c r="AQ89" i="51" s="1"/>
  <c r="AR89" i="51" s="1"/>
  <c r="AK91" i="51"/>
  <c r="AL91" i="51" s="1"/>
  <c r="AQ91" i="51" s="1"/>
  <c r="AR91" i="51" s="1"/>
  <c r="AK93" i="51"/>
  <c r="AL93" i="51" s="1"/>
  <c r="AQ93" i="51" s="1"/>
  <c r="AR93" i="51" s="1"/>
  <c r="AI95" i="51"/>
  <c r="F29" i="50"/>
  <c r="AQ7" i="51" l="1"/>
  <c r="AR7" i="51" s="1"/>
  <c r="BA7" i="51" s="1"/>
  <c r="AR78" i="51"/>
  <c r="BA78" i="51" s="1"/>
  <c r="AG95" i="51"/>
  <c r="F26" i="50"/>
  <c r="BA87" i="51"/>
  <c r="BA79" i="51"/>
  <c r="BA71" i="51"/>
  <c r="BA63" i="51"/>
  <c r="BA55" i="51"/>
  <c r="BA47" i="51"/>
  <c r="BA39" i="51"/>
  <c r="BA31" i="51"/>
  <c r="BA23" i="51"/>
  <c r="BA15" i="51"/>
  <c r="BA88" i="51"/>
  <c r="BA80" i="51"/>
  <c r="BA72" i="51"/>
  <c r="BA64" i="51"/>
  <c r="BA56" i="51"/>
  <c r="BA48" i="51"/>
  <c r="BA40" i="51"/>
  <c r="BA32" i="51"/>
  <c r="BA24" i="51"/>
  <c r="BA16" i="51"/>
  <c r="BA8" i="51"/>
  <c r="BA93" i="51"/>
  <c r="BA85" i="51"/>
  <c r="BA77" i="51"/>
  <c r="BA69" i="51"/>
  <c r="BA61" i="51"/>
  <c r="BA53" i="51"/>
  <c r="BA45" i="51"/>
  <c r="BA37" i="51"/>
  <c r="BA29" i="51"/>
  <c r="BA21" i="51"/>
  <c r="BA13" i="51"/>
  <c r="BA94" i="51"/>
  <c r="BA86" i="51"/>
  <c r="BA70" i="51"/>
  <c r="BA62" i="51"/>
  <c r="BA54" i="51"/>
  <c r="BA46" i="51"/>
  <c r="BA38" i="51"/>
  <c r="BA30" i="51"/>
  <c r="BA22" i="51"/>
  <c r="BA14" i="51"/>
  <c r="BA91" i="51"/>
  <c r="BA83" i="51"/>
  <c r="BA75" i="51"/>
  <c r="BA67" i="51"/>
  <c r="BA59" i="51"/>
  <c r="BA51" i="51"/>
  <c r="BA43" i="51"/>
  <c r="BA35" i="51"/>
  <c r="BA27" i="51"/>
  <c r="BA19" i="51"/>
  <c r="BA11" i="51"/>
  <c r="BA92" i="51"/>
  <c r="BA84" i="51"/>
  <c r="BA76" i="51"/>
  <c r="BA68" i="51"/>
  <c r="BA60" i="51"/>
  <c r="BA52" i="51"/>
  <c r="BA44" i="51"/>
  <c r="BA36" i="51"/>
  <c r="BA28" i="51"/>
  <c r="BA20" i="51"/>
  <c r="BA12" i="51"/>
  <c r="BA89" i="51"/>
  <c r="BA81" i="51"/>
  <c r="BA73" i="51"/>
  <c r="BA65" i="51"/>
  <c r="BA57" i="51"/>
  <c r="BA49" i="51"/>
  <c r="BA41" i="51"/>
  <c r="BA33" i="51"/>
  <c r="BA25" i="51"/>
  <c r="BA17" i="51"/>
  <c r="BA9" i="51"/>
  <c r="BA90" i="51"/>
  <c r="BA82" i="51"/>
  <c r="BA74" i="51"/>
  <c r="BA66" i="51"/>
  <c r="BA58" i="51"/>
  <c r="BA50" i="51"/>
  <c r="BA42" i="51"/>
  <c r="BA34" i="51"/>
  <c r="BA26" i="51"/>
  <c r="BA18" i="51"/>
  <c r="BA10" i="51"/>
  <c r="AL95" i="51"/>
  <c r="E11" i="50" l="1"/>
  <c r="E53" i="50"/>
  <c r="F25" i="50"/>
  <c r="F15" i="50" s="1"/>
  <c r="BB26" i="51"/>
  <c r="BB58" i="51"/>
  <c r="BB90" i="51"/>
  <c r="BB33" i="51"/>
  <c r="BB65" i="51"/>
  <c r="BB20" i="51"/>
  <c r="BB52" i="51"/>
  <c r="BB84" i="51"/>
  <c r="BB27" i="51"/>
  <c r="BB59" i="51"/>
  <c r="BB91" i="51"/>
  <c r="BB22" i="51"/>
  <c r="BB54" i="51"/>
  <c r="BB86" i="51"/>
  <c r="BB29" i="51"/>
  <c r="BB61" i="51"/>
  <c r="BB93" i="51"/>
  <c r="BB16" i="51"/>
  <c r="BB48" i="51"/>
  <c r="BB80" i="51"/>
  <c r="BB23" i="51"/>
  <c r="BB55" i="51"/>
  <c r="BB87" i="51"/>
  <c r="BB34" i="51"/>
  <c r="BB66" i="51"/>
  <c r="BB9" i="51"/>
  <c r="BB41" i="51"/>
  <c r="BB73" i="51"/>
  <c r="BB28" i="51"/>
  <c r="BB60" i="51"/>
  <c r="BB92" i="51"/>
  <c r="BB35" i="51"/>
  <c r="BB67" i="51"/>
  <c r="BB30" i="51"/>
  <c r="BB62" i="51"/>
  <c r="BB94" i="51"/>
  <c r="BB37" i="51"/>
  <c r="BB69" i="51"/>
  <c r="BB24" i="51"/>
  <c r="BB56" i="51"/>
  <c r="BB88" i="51"/>
  <c r="BB31" i="51"/>
  <c r="BB63" i="51"/>
  <c r="BB10" i="51"/>
  <c r="BB42" i="51"/>
  <c r="BB74" i="51"/>
  <c r="BB17" i="51"/>
  <c r="BB49" i="51"/>
  <c r="BB81" i="51"/>
  <c r="BB36" i="51"/>
  <c r="BB68" i="51"/>
  <c r="BB11" i="51"/>
  <c r="BB43" i="51"/>
  <c r="BB75" i="51"/>
  <c r="BB38" i="51"/>
  <c r="BB70" i="51"/>
  <c r="BB13" i="51"/>
  <c r="BB45" i="51"/>
  <c r="BB77" i="51"/>
  <c r="BB32" i="51"/>
  <c r="BB64" i="51"/>
  <c r="BB39" i="51"/>
  <c r="BB71" i="51"/>
  <c r="BB18" i="51"/>
  <c r="BB50" i="51"/>
  <c r="BB82" i="51"/>
  <c r="BB25" i="51"/>
  <c r="BB57" i="51"/>
  <c r="BB89" i="51"/>
  <c r="BB12" i="51"/>
  <c r="BB44" i="51"/>
  <c r="BB76" i="51"/>
  <c r="BB19" i="51"/>
  <c r="BB51" i="51"/>
  <c r="BB83" i="51"/>
  <c r="BB14" i="51"/>
  <c r="BB46" i="51"/>
  <c r="BB78" i="51"/>
  <c r="BB21" i="51"/>
  <c r="BB53" i="51"/>
  <c r="BB85" i="51"/>
  <c r="BB8" i="51"/>
  <c r="BB40" i="51"/>
  <c r="BB72" i="51"/>
  <c r="BB15" i="51"/>
  <c r="BB47" i="51"/>
  <c r="BB79" i="51"/>
  <c r="U95" i="51" l="1"/>
  <c r="BB7" i="51"/>
  <c r="E12" i="50" s="1"/>
  <c r="BB100" i="51" l="1"/>
  <c r="BB97" i="51"/>
  <c r="BB99" i="51"/>
  <c r="BB98" i="51"/>
  <c r="BB101" i="51"/>
  <c r="BB102" i="51" l="1"/>
  <c r="BC98" i="51" l="1"/>
  <c r="BC102" i="51"/>
  <c r="BC100" i="51"/>
  <c r="BC97" i="51"/>
  <c r="BC99" i="51"/>
  <c r="BC101" i="51"/>
</calcChain>
</file>

<file path=xl/sharedStrings.xml><?xml version="1.0" encoding="utf-8"?>
<sst xmlns="http://schemas.openxmlformats.org/spreadsheetml/2006/main" count="1558" uniqueCount="529">
  <si>
    <t xml:space="preserve"> เขต</t>
  </si>
  <si>
    <t>จังหวัด</t>
  </si>
  <si>
    <t>รหัส</t>
  </si>
  <si>
    <t>โรงพยาบาล</t>
  </si>
  <si>
    <t>Risk score</t>
  </si>
  <si>
    <t>NWC</t>
  </si>
  <si>
    <t>EBITDA</t>
  </si>
  <si>
    <t>กลุ่ม รพ.</t>
  </si>
  <si>
    <t>ID</t>
  </si>
  <si>
    <t>10711</t>
  </si>
  <si>
    <t>11104</t>
  </si>
  <si>
    <t>11105</t>
  </si>
  <si>
    <t>11106</t>
  </si>
  <si>
    <t>11107</t>
  </si>
  <si>
    <t>11108</t>
  </si>
  <si>
    <t>11109</t>
  </si>
  <si>
    <t>11110</t>
  </si>
  <si>
    <t>11111</t>
  </si>
  <si>
    <t>11112</t>
  </si>
  <si>
    <t>11451</t>
  </si>
  <si>
    <t>40840</t>
  </si>
  <si>
    <t>11040</t>
  </si>
  <si>
    <t>11041</t>
  </si>
  <si>
    <t>11043</t>
  </si>
  <si>
    <t>11046</t>
  </si>
  <si>
    <t>11047</t>
  </si>
  <si>
    <t>11048</t>
  </si>
  <si>
    <t>11049</t>
  </si>
  <si>
    <t>11050</t>
  </si>
  <si>
    <t>10705</t>
  </si>
  <si>
    <t>11030</t>
  </si>
  <si>
    <t>11031</t>
  </si>
  <si>
    <t>11032</t>
  </si>
  <si>
    <t>11033</t>
  </si>
  <si>
    <t>11034</t>
  </si>
  <si>
    <t>11035</t>
  </si>
  <si>
    <t>11036</t>
  </si>
  <si>
    <t>11037</t>
  </si>
  <si>
    <t>11038</t>
  </si>
  <si>
    <t>11039</t>
  </si>
  <si>
    <t>11447</t>
  </si>
  <si>
    <t>14133</t>
  </si>
  <si>
    <t>28861</t>
  </si>
  <si>
    <t>10710</t>
  </si>
  <si>
    <t>11089</t>
  </si>
  <si>
    <t>11090</t>
  </si>
  <si>
    <t>11091</t>
  </si>
  <si>
    <t>11092</t>
  </si>
  <si>
    <t>11093</t>
  </si>
  <si>
    <t>11094</t>
  </si>
  <si>
    <t>11095</t>
  </si>
  <si>
    <t>11096</t>
  </si>
  <si>
    <t>11097</t>
  </si>
  <si>
    <t>11098</t>
  </si>
  <si>
    <t>11099</t>
  </si>
  <si>
    <t>11100</t>
  </si>
  <si>
    <t>11101</t>
  </si>
  <si>
    <t>11102</t>
  </si>
  <si>
    <t>11103</t>
  </si>
  <si>
    <t>11450</t>
  </si>
  <si>
    <t>21323</t>
  </si>
  <si>
    <t>10706</t>
  </si>
  <si>
    <t>11042</t>
  </si>
  <si>
    <t>11044</t>
  </si>
  <si>
    <t>11045</t>
  </si>
  <si>
    <t>11448</t>
  </si>
  <si>
    <t>21356</t>
  </si>
  <si>
    <t>28778</t>
  </si>
  <si>
    <t>28811</t>
  </si>
  <si>
    <t>28815</t>
  </si>
  <si>
    <t>10704</t>
  </si>
  <si>
    <t>10991</t>
  </si>
  <si>
    <t>10992</t>
  </si>
  <si>
    <t>10993</t>
  </si>
  <si>
    <t>10994</t>
  </si>
  <si>
    <t>23367</t>
  </si>
  <si>
    <t>10671</t>
  </si>
  <si>
    <t>11013</t>
  </si>
  <si>
    <t>11014</t>
  </si>
  <si>
    <t>11015</t>
  </si>
  <si>
    <t>11016</t>
  </si>
  <si>
    <t>11017</t>
  </si>
  <si>
    <t>11018</t>
  </si>
  <si>
    <t>11019</t>
  </si>
  <si>
    <t>11020</t>
  </si>
  <si>
    <t>11021</t>
  </si>
  <si>
    <t>11022</t>
  </si>
  <si>
    <t>11023</t>
  </si>
  <si>
    <t>11024</t>
  </si>
  <si>
    <t>11025</t>
  </si>
  <si>
    <t>11026</t>
  </si>
  <si>
    <t>11027</t>
  </si>
  <si>
    <t>11028</t>
  </si>
  <si>
    <t>11029</t>
  </si>
  <si>
    <t>11446</t>
  </si>
  <si>
    <t>25058</t>
  </si>
  <si>
    <t>25059</t>
  </si>
  <si>
    <t>แห่ง</t>
  </si>
  <si>
    <t xml:space="preserve">ประเภท </t>
  </si>
  <si>
    <t>ลำดับ</t>
  </si>
  <si>
    <t>เขต</t>
  </si>
  <si>
    <t>หน่วยบริการ</t>
  </si>
  <si>
    <t>รพศ.</t>
  </si>
  <si>
    <t>A</t>
  </si>
  <si>
    <t>รพช.</t>
  </si>
  <si>
    <t>F1</t>
  </si>
  <si>
    <t>F2</t>
  </si>
  <si>
    <t>M2</t>
  </si>
  <si>
    <t>F3</t>
  </si>
  <si>
    <t>รพท.</t>
  </si>
  <si>
    <t>M1</t>
  </si>
  <si>
    <t>S</t>
  </si>
  <si>
    <t>นครพนม</t>
  </si>
  <si>
    <t>บึงกาฬ</t>
  </si>
  <si>
    <t>เลย</t>
  </si>
  <si>
    <t>สกลนคร</t>
  </si>
  <si>
    <t>หนองคาย</t>
  </si>
  <si>
    <t>หนองบัวลำภู</t>
  </si>
  <si>
    <t>อุดรธานี</t>
  </si>
  <si>
    <t>ร้อยละ</t>
  </si>
  <si>
    <t>Sum AdjRW</t>
  </si>
  <si>
    <t>LC</t>
  </si>
  <si>
    <t>รพ.นครพนม</t>
  </si>
  <si>
    <t>รพ.ปลาปาก</t>
  </si>
  <si>
    <t>รพ.ท่าอุเทน</t>
  </si>
  <si>
    <t>รพ.บ้านแพง</t>
  </si>
  <si>
    <t>รพ.นาทม</t>
  </si>
  <si>
    <t>รพ.เรณูนคร</t>
  </si>
  <si>
    <t>รพ.นาแก</t>
  </si>
  <si>
    <t>รพ.ศรีสงคราม</t>
  </si>
  <si>
    <t>รพ.นาหว้า</t>
  </si>
  <si>
    <t>รพ.โพนสวรรค์</t>
  </si>
  <si>
    <t>รพ.วังยาง</t>
  </si>
  <si>
    <t>รพ.บึงกาฬ</t>
  </si>
  <si>
    <t>รพ.พรเจริญ</t>
  </si>
  <si>
    <t>รพ.โซ่พิสัย</t>
  </si>
  <si>
    <t>รพ.เซกา</t>
  </si>
  <si>
    <t>รพ.ปากคาด</t>
  </si>
  <si>
    <t>รพ.บึงโขงหลง</t>
  </si>
  <si>
    <t>รพ.ศรีวิไล</t>
  </si>
  <si>
    <t>รพ.บุ่งคล้า</t>
  </si>
  <si>
    <t>รพ.เลย</t>
  </si>
  <si>
    <t>รพ.นาด้วง</t>
  </si>
  <si>
    <t>รพ.เชียงคาน</t>
  </si>
  <si>
    <t>รพ.ปากชม</t>
  </si>
  <si>
    <t>รพ.นาแห้ว</t>
  </si>
  <si>
    <t>รพ.ภูเรือ</t>
  </si>
  <si>
    <t>รพ.ท่าลี่</t>
  </si>
  <si>
    <t>รพ.วังสะพุง</t>
  </si>
  <si>
    <t>รพ.ภูกระดึง</t>
  </si>
  <si>
    <t>รพ.ภูหลวง</t>
  </si>
  <si>
    <t>รพ.ผาขาว</t>
  </si>
  <si>
    <t>รพ.เอราวัณ</t>
  </si>
  <si>
    <t>รพ.หนองหิน</t>
  </si>
  <si>
    <t>รพ.สกลนคร</t>
  </si>
  <si>
    <t>รพ.กุสุมาลย์</t>
  </si>
  <si>
    <t>รพ.กุดบาก</t>
  </si>
  <si>
    <t>รพ.พระอาจารย์ฝั้นอาจาโร</t>
  </si>
  <si>
    <t>รพ.พังโคน</t>
  </si>
  <si>
    <t>รพ.วาริชภูมิ</t>
  </si>
  <si>
    <t>รพ.นิคมน้ำอูน</t>
  </si>
  <si>
    <t>รพ.วานรนิวาส</t>
  </si>
  <si>
    <t>รพ.คำตากล้า</t>
  </si>
  <si>
    <t>รพ.อากาศอำนวย</t>
  </si>
  <si>
    <t>รพ.ส่องดาว</t>
  </si>
  <si>
    <t>รพ.เต่างอย</t>
  </si>
  <si>
    <t>รพ.โคกศรีสุพรรณ</t>
  </si>
  <si>
    <t>รพ.เจริญศิลป์</t>
  </si>
  <si>
    <t>รพ.โพนนาแก้ว</t>
  </si>
  <si>
    <t>รพ.หนองคาย</t>
  </si>
  <si>
    <t>รพ.โพนพิสัย</t>
  </si>
  <si>
    <t>รพ.ศรีเชียงใหม่</t>
  </si>
  <si>
    <t>รพ.สังคม</t>
  </si>
  <si>
    <t>รพ.สระใคร</t>
  </si>
  <si>
    <t>รพ.โพธิ์ตาก</t>
  </si>
  <si>
    <t>รพ.เฝ้าไร่</t>
  </si>
  <si>
    <t>รพ.รัตนวาปี</t>
  </si>
  <si>
    <t>รพ.หนองบัวลำภู</t>
  </si>
  <si>
    <t>รพ.นากลาง</t>
  </si>
  <si>
    <t>รพ.โนนสัง</t>
  </si>
  <si>
    <t>รพ.ศรีบุญเรือง</t>
  </si>
  <si>
    <t>รพ.สุวรรณคูหา</t>
  </si>
  <si>
    <t>รพ.อุดรธานี</t>
  </si>
  <si>
    <t>รพ.กุดจับ</t>
  </si>
  <si>
    <t>รพ.หนองวัวซอ</t>
  </si>
  <si>
    <t>รพ.กุมภวาปี</t>
  </si>
  <si>
    <t>รพ.ห้วยเกิ้ง</t>
  </si>
  <si>
    <t>รพ.โนนสะอาด</t>
  </si>
  <si>
    <t>รพ.หนองหาน</t>
  </si>
  <si>
    <t>รพ.ทุ่งฝน</t>
  </si>
  <si>
    <t>รพ.ไชยวาน</t>
  </si>
  <si>
    <t>รพ.ศรีธาตุ</t>
  </si>
  <si>
    <t>รพ.วังสามหมอ</t>
  </si>
  <si>
    <t>รพ.บ้านผือ</t>
  </si>
  <si>
    <t>รพ.น้ำโสม</t>
  </si>
  <si>
    <t>รพ.เพ็ญ</t>
  </si>
  <si>
    <t>รพ.สร้างคอม</t>
  </si>
  <si>
    <t>รพ.หนองแสง</t>
  </si>
  <si>
    <t>รพ.นายูง</t>
  </si>
  <si>
    <t>รพ.พิบูลย์รักษ์</t>
  </si>
  <si>
    <t>รพ.กู่แก้ว</t>
  </si>
  <si>
    <t>รพ.ประจักษ์ศิลปาคม</t>
  </si>
  <si>
    <t>Total Performance Score</t>
  </si>
  <si>
    <t>ค่ายา</t>
  </si>
  <si>
    <t>ค่าวัสดุวิทยาศาสตร์และการแพทย์</t>
  </si>
  <si>
    <t>ค่าเวชภัณฑ์มิใช่ยาและวัสดุการแพทย์</t>
  </si>
  <si>
    <t>B</t>
  </si>
  <si>
    <t>C</t>
  </si>
  <si>
    <t>F</t>
  </si>
  <si>
    <t>D</t>
  </si>
  <si>
    <t xml:space="preserve"> รายได้</t>
  </si>
  <si>
    <t xml:space="preserve"> ค่าใช้จ่าย</t>
  </si>
  <si>
    <t>เต็ม</t>
  </si>
  <si>
    <t>ได้</t>
  </si>
  <si>
    <t>รวม</t>
  </si>
  <si>
    <t>เงินทุนสำรองสุทธิ (NWC)</t>
  </si>
  <si>
    <t>รายได้ (ไม่รวมงบลงทุน) หัก ค่าใช้จ่าย (ไม่รวมค่าเสื่อมราคาและค่าตัดจำหน่าย) EBITDA</t>
  </si>
  <si>
    <t>รายได้สูง (ต่ำ) กว่าค่าใช้จ่ายสุทธิ (NI)</t>
  </si>
  <si>
    <r>
      <t xml:space="preserve">เกณฑ์ประสิทธิภาพ    </t>
    </r>
    <r>
      <rPr>
        <b/>
        <sz val="18"/>
        <color indexed="8"/>
        <rFont val="TH SarabunPSK"/>
        <family val="2"/>
      </rPr>
      <t/>
    </r>
  </si>
  <si>
    <t>ระดับการประเมิน</t>
  </si>
  <si>
    <t>ดีมาก</t>
  </si>
  <si>
    <t>ดี</t>
  </si>
  <si>
    <t>พอใช้</t>
  </si>
  <si>
    <t>ต้องปรับปรุง</t>
  </si>
  <si>
    <t xml:space="preserve"> </t>
  </si>
  <si>
    <t>Grade</t>
  </si>
  <si>
    <t>หน่วยงาน :</t>
  </si>
  <si>
    <t>การบริหารแผน Planfin (2)</t>
  </si>
  <si>
    <t>* หน่วยงานนำผลประเมินในข้อที่ไม่ผ่าน เพื่อหาสาเหตุและไปพัฒนา ปรับปรุงต่อไป</t>
  </si>
  <si>
    <t>ประเภท</t>
  </si>
  <si>
    <t>กลุ่ม</t>
  </si>
  <si>
    <t>ผลรวมทั้งหมด</t>
  </si>
  <si>
    <t>ระดับขีดความสามารถ</t>
  </si>
  <si>
    <t>จำนวนเตียงตามจริง</t>
  </si>
  <si>
    <t>กลุ่มระดับบริการ</t>
  </si>
  <si>
    <t>รพ.พระอาจารย์แบน  ธนากโร</t>
  </si>
  <si>
    <t>ทุนสำรองสุทธิ(NWC)</t>
  </si>
  <si>
    <t>รายได้สุง (ต่ำ)กว่าค่าใช้จ่ายสุทธิ (NI)</t>
  </si>
  <si>
    <t>ผลการเปรียบเทียบค่ากลาง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</si>
  <si>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</si>
  <si>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ค่า</t>
  </si>
  <si>
    <t>ผลคะแนนจาก 15 คะแนน</t>
  </si>
  <si>
    <t>1.ตัวชี้วัดกระบวนการ (Process Indicators)</t>
  </si>
  <si>
    <t>2. ตัวชี้วัดผลลัพท์การดำเนินงาน</t>
  </si>
  <si>
    <t>การบริหารต้นทุนบริการและค่าใช้จ่าย (2)</t>
  </si>
  <si>
    <t>Operating Margin (1)</t>
  </si>
  <si>
    <t>Return on Asset (1)</t>
  </si>
  <si>
    <t>Net Working Capital (1)</t>
  </si>
  <si>
    <t>EBITDA (1)</t>
  </si>
  <si>
    <t>Cash Ratio (1)</t>
  </si>
  <si>
    <t>&lt; 7.5 คะแนน</t>
  </si>
  <si>
    <t>รวมคะแนนทั้งสิ้น</t>
  </si>
  <si>
    <t xml:space="preserve">        1.2.2 ระยะเวลาถัวเฉลี่ยในการเรียกเก็บหนี้สิทธิ UC ≤60 วัน</t>
  </si>
  <si>
    <t xml:space="preserve">        1.2.3 ระยะเวลาถัวเฉลี่ยในการเรียกเก็บหนี้สิทธิข้าราชการ ≤60 วัน</t>
  </si>
  <si>
    <t xml:space="preserve">                1.3.1.1 Unit Cost for OP</t>
  </si>
  <si>
    <t xml:space="preserve">                1.3.1.5 MC ค่าวัสดุวิทยาศาสตร์และการแพทย์</t>
  </si>
  <si>
    <t xml:space="preserve">                1.3.1.4 MC ค่ายา</t>
  </si>
  <si>
    <t xml:space="preserve">                1.3.1.3 LC ค่าแรงบุคลากร</t>
  </si>
  <si>
    <t xml:space="preserve">                1.3.1.2 Unit Cost for IP</t>
  </si>
  <si>
    <t xml:space="preserve">                1.3.1.6 MC ค่าเวชภัณฑ์มิใช่ยาและวัสดุการแพทย์</t>
  </si>
  <si>
    <t xml:space="preserve">      1.3.2 คะแนนตรวจสอบงบทดลองเบื้องต้น</t>
  </si>
  <si>
    <t xml:space="preserve">    2.1 ความสามารถในการทำกำไร</t>
  </si>
  <si>
    <t xml:space="preserve">         2.1.1 ประสิทธิภาพในการดำเนินงาน (Operating Margin) </t>
  </si>
  <si>
    <t xml:space="preserve">         2.1.2 อัตราผลตอบแทนจากสินทรัพย์ (Return on Asset) </t>
  </si>
  <si>
    <t xml:space="preserve">         2.1.3 ผลกำไรขาดทุนก่อนหักค่าเสื่อม (EBITDA) ≥0 (1 คะแนน)</t>
  </si>
  <si>
    <t xml:space="preserve">    2.2 การวัดสภาพคล่องทางการเงิน</t>
  </si>
  <si>
    <t xml:space="preserve">         2.2.1 ทุนสำรองสุทธิ (Net Working Capital) ≥0 (1 คะแนน)</t>
  </si>
  <si>
    <t xml:space="preserve">         2.2.2 Cash Ratio ≥0.8 (1 คะแนน)</t>
  </si>
  <si>
    <t xml:space="preserve">        1.2.4 การบริหารสินคงคลัง (Inventory Management) ≤ 60 วัน ยกเว้น รพ.พื้นที่เกาะ ≤ 90 วัน </t>
  </si>
  <si>
    <t>1.2 การบริหารสินทรัพย์หมุนเวียนและหนี้สินหมุนเวียน</t>
  </si>
  <si>
    <t>ACP:UC</t>
  </si>
  <si>
    <t>ACP:CS</t>
  </si>
  <si>
    <t>AIP</t>
  </si>
  <si>
    <t>1.3 การบริหารจัดการ</t>
  </si>
  <si>
    <t xml:space="preserve">  1.3 การบริหารจัดการ</t>
  </si>
  <si>
    <t>1.3.1 การบริหารต้นทุนบริการและค่าใช้จ่าย</t>
  </si>
  <si>
    <t xml:space="preserve">       1.3.1 การบริหารต้นทุนและค่าใช้จ่าย   (2 คะแนน)</t>
  </si>
  <si>
    <t>1.3.3 ผลผลิต (Productivity) เป็นที่ยอมรับ</t>
  </si>
  <si>
    <t xml:space="preserve">อัตราครองเตียง </t>
  </si>
  <si>
    <t>2. ตัวชี้วัดผลการดำเนินงาน</t>
  </si>
  <si>
    <t>2.1 ความสามารถในการทำกำไร</t>
  </si>
  <si>
    <t>2.2 สภาพคล่อง</t>
  </si>
  <si>
    <t>A ดีมาก</t>
  </si>
  <si>
    <t>B ดี</t>
  </si>
  <si>
    <t>C พอใช้</t>
  </si>
  <si>
    <t>D ต้องปรับปรุง</t>
  </si>
  <si>
    <t>F ไม่ผ่าน</t>
  </si>
  <si>
    <t>ใส่รายละเอียด  ของข้อมูล</t>
  </si>
  <si>
    <t>ไตรมาส</t>
  </si>
  <si>
    <t>ปีงบประมาณ</t>
  </si>
  <si>
    <t>ข้อมูล ณ ไตรมาส</t>
  </si>
  <si>
    <t>การบริหารจัดการบัญชีและการเงิน (1)</t>
  </si>
  <si>
    <t>การบริหารสินทรัพย์ (3)</t>
  </si>
  <si>
    <t>A  ดีมาก</t>
  </si>
  <si>
    <t>Total Performance Score 3.0      คณะทำงานฯ</t>
  </si>
  <si>
    <t>E</t>
  </si>
  <si>
    <t>Risk 0</t>
  </si>
  <si>
    <t>Risk 1</t>
  </si>
  <si>
    <t>Risk 2</t>
  </si>
  <si>
    <t>Risk 3</t>
  </si>
  <si>
    <t>Risk 4</t>
  </si>
  <si>
    <t>Risk 5</t>
  </si>
  <si>
    <t>Risk 6</t>
  </si>
  <si>
    <t>Risk 7</t>
  </si>
  <si>
    <t>≥ 80 %</t>
  </si>
  <si>
    <t xml:space="preserve">  1.2 การบริหารสินทรัพย์หมุนเวียนและหนี้สินหมุนเวียน (3 คะแนน)</t>
  </si>
  <si>
    <t>รพ.นาวังเฉลิมพระเกียรติ ๘๐ พรรษา</t>
  </si>
  <si>
    <t>รพ.สมเด็จพระยุพราชบ้านดุง</t>
  </si>
  <si>
    <t>รพ.สมเด็จพระยุพราชด่านซ้าย</t>
  </si>
  <si>
    <t>รพ.สมเด็จพระยุพราชท่าบ่อ</t>
  </si>
  <si>
    <t>รพ.สมเด็จพระยุพราชสว่างแดนดิน</t>
  </si>
  <si>
    <t>รพ.สมเด็จพระยุพราชธาตุพนม</t>
  </si>
  <si>
    <t>รพศ.A B&gt;700to1000</t>
  </si>
  <si>
    <t>รพท.M1 B&lt;=200</t>
  </si>
  <si>
    <t>รพช.F2 P30,000-60,000</t>
  </si>
  <si>
    <t>รพช.F1 P50,000-100,000</t>
  </si>
  <si>
    <t>รพช.F2 P&lt;=30,000</t>
  </si>
  <si>
    <t>รพท.M1 B&gt;200</t>
  </si>
  <si>
    <t>รพช.M2 B&gt;100</t>
  </si>
  <si>
    <t>รพช.F1 P&lt;=50,000</t>
  </si>
  <si>
    <t>รพช.F3 P&lt;=15,000</t>
  </si>
  <si>
    <t>รพช.F2 P60,000-90,000</t>
  </si>
  <si>
    <t>รพท.S B&gt;400</t>
  </si>
  <si>
    <t>รพท.S B&lt;=400</t>
  </si>
  <si>
    <t>รพช.F3 P15,000-25,000</t>
  </si>
  <si>
    <t>รพช.M2 B&lt;=100</t>
  </si>
  <si>
    <t>รพช.F3 P&gt;=25,000</t>
  </si>
  <si>
    <t>รพศ.A B&lt;=700</t>
  </si>
  <si>
    <t>รพศ.A B&gt;1000</t>
  </si>
  <si>
    <t>Mean LC</t>
  </si>
  <si>
    <t>Mean ยา</t>
  </si>
  <si>
    <t>Mean ค่าวัสดุวิทยาศาสตร์และการแพทย์</t>
  </si>
  <si>
    <t>Mean ค่าเวชภัณฑ์มิใช่ยาและวัสดุการแพทย์</t>
  </si>
  <si>
    <t>rechek</t>
  </si>
  <si>
    <t>แหล่งข้อมูล</t>
  </si>
  <si>
    <t>เงือนไข</t>
  </si>
  <si>
    <t>โปรแกรมติดตามแผน กศภ.</t>
  </si>
  <si>
    <t>± ไม่เกิน 5 %</t>
  </si>
  <si>
    <t>7 Plus กศภ.</t>
  </si>
  <si>
    <t>≥ 5  และ  ≤ 90</t>
  </si>
  <si>
    <t>≥ 10  และ  ≤ 60</t>
  </si>
  <si>
    <t>≥ 10   และ  ≤ 60</t>
  </si>
  <si>
    <t>Quick Method กศภ.</t>
  </si>
  <si>
    <t>≤ ค่ากลางกลุ่มโรงพยาบาล</t>
  </si>
  <si>
    <t>HGR กศภ.</t>
  </si>
  <si>
    <t>โปรแกรมตรวจสอบงบทดลอง กศภ.</t>
  </si>
  <si>
    <t>CMI@Moph กบรส.</t>
  </si>
  <si>
    <t>≥ ค่ากลางกลุ่มโรงพยาบาล   หรือ  ≥ 5 %</t>
  </si>
  <si>
    <t>Financial Ratio กศภ.</t>
  </si>
  <si>
    <t>≥ 0</t>
  </si>
  <si>
    <t>Risk Score กศภ.</t>
  </si>
  <si>
    <t>≥ 0.8</t>
  </si>
  <si>
    <t>หมายเหตุ</t>
  </si>
  <si>
    <t>OPM</t>
  </si>
  <si>
    <t>ROA</t>
  </si>
  <si>
    <t>Cash Ratio</t>
  </si>
  <si>
    <t>เงินบำรุงคงเหลือสุทธิ</t>
  </si>
  <si>
    <t>Avg LC</t>
  </si>
  <si>
    <t>Avg ยา</t>
  </si>
  <si>
    <t>ค่าเฉลี่ย ของ ค่าวัสดุวิทยาศาสตร์และการแพทย์</t>
  </si>
  <si>
    <t>ค่าเฉลี่ย ของ ค่าเวชภัณฑ์มิใช่ยาและวัสดุการแพทย์</t>
  </si>
  <si>
    <t>Mean#LC</t>
  </si>
  <si>
    <t>Mean#ค่ายา</t>
  </si>
  <si>
    <t>Mean#ค่าวัสดุวิทยาศาสตร์และการแพทย์</t>
  </si>
  <si>
    <t>Mean#ค่าเวชภัณฑ์มิใช่ยาและวัสดุการแพทย์</t>
  </si>
  <si>
    <t>ข้อมูล พื้นฐานโรงพยาบาสังกัด สป.สธ.</t>
  </si>
  <si>
    <t xml:space="preserve"> 1.1 การบริหารแผนทางการเงินเปรียบเทียบผลการดำเนินงานผลต่างบวกหรือลบไม่เกิน 5%  </t>
  </si>
  <si>
    <t>คะแนน 1.1</t>
  </si>
  <si>
    <t>App-D</t>
  </si>
  <si>
    <t>P_App-D</t>
  </si>
  <si>
    <t>P_7plus</t>
  </si>
  <si>
    <t>P_acp cs</t>
  </si>
  <si>
    <t>P_acp uc</t>
  </si>
  <si>
    <t>P_Aip</t>
  </si>
  <si>
    <t>คะแนน1.2</t>
  </si>
  <si>
    <t>QM-OP</t>
  </si>
  <si>
    <t>QM-IP</t>
  </si>
  <si>
    <t>คะแนน 1.3.1</t>
  </si>
  <si>
    <t>1.3.1</t>
  </si>
  <si>
    <t>คะแนน 1.3.3</t>
  </si>
  <si>
    <t>คะแนน 1.3</t>
  </si>
  <si>
    <t>1 ตัวชี้วัดกระบวนการ</t>
  </si>
  <si>
    <t>คะแนน 1.ตัวชี้วัดกระบวนการ (Process Indicators)</t>
  </si>
  <si>
    <t>คะแนน 2.1</t>
  </si>
  <si>
    <t>คะแนน 2.2</t>
  </si>
  <si>
    <t>คะแนน  2 ตัวชี้วัดผลการดำเนินงาน</t>
  </si>
  <si>
    <t>คะแนนประเมินประสิทธิภาพ</t>
  </si>
  <si>
    <t>TPS  Grade</t>
  </si>
  <si>
    <t xml:space="preserve"> Cash </t>
  </si>
  <si>
    <r>
      <t xml:space="preserve">        1.2.1 ระยะเวลาชำระเจ้าหนี้การค้ายา&amp;เวชภัณฑ์มิใช่ยา </t>
    </r>
    <r>
      <rPr>
        <sz val="9"/>
        <color theme="1"/>
        <rFont val="TH Sarabun New"/>
        <family val="2"/>
      </rPr>
      <t>≤</t>
    </r>
    <r>
      <rPr>
        <sz val="11"/>
        <color theme="1"/>
        <rFont val="TH Sarabun New"/>
        <family val="2"/>
      </rPr>
      <t xml:space="preserve"> </t>
    </r>
    <r>
      <rPr>
        <sz val="16"/>
        <color theme="1"/>
        <rFont val="TH Sarabun New"/>
        <family val="2"/>
      </rPr>
      <t xml:space="preserve">90 วัน หรือ </t>
    </r>
    <r>
      <rPr>
        <sz val="14"/>
        <color theme="1"/>
        <rFont val="TH Sarabun New"/>
        <family val="2"/>
      </rPr>
      <t>≤</t>
    </r>
    <r>
      <rPr>
        <sz val="16"/>
        <color theme="1"/>
        <rFont val="TH Sarabun New"/>
        <family val="2"/>
      </rPr>
      <t xml:space="preserve"> 180 วัน</t>
    </r>
  </si>
  <si>
    <r>
      <t xml:space="preserve">     </t>
    </r>
    <r>
      <rPr>
        <sz val="16"/>
        <color theme="1"/>
        <rFont val="TH Sarabun New"/>
        <family val="2"/>
      </rPr>
      <t xml:space="preserve"> 1.3.3 ผลผลิต (Productivity) เป็นที่ยอมรับ (2 คะแนน)</t>
    </r>
  </si>
  <si>
    <r>
      <rPr>
        <u/>
        <sz val="16"/>
        <color theme="1"/>
        <rFont val="TH Sarabun New"/>
        <family val="2"/>
      </rPr>
      <t>&gt;</t>
    </r>
    <r>
      <rPr>
        <sz val="16"/>
        <color theme="1"/>
        <rFont val="TH Sarabun New"/>
        <family val="2"/>
      </rPr>
      <t xml:space="preserve"> 12 คะแนน</t>
    </r>
  </si>
  <si>
    <r>
      <rPr>
        <u/>
        <sz val="16"/>
        <color theme="1"/>
        <rFont val="TH Sarabun New"/>
        <family val="2"/>
      </rPr>
      <t>&gt;</t>
    </r>
    <r>
      <rPr>
        <sz val="16"/>
        <color theme="1"/>
        <rFont val="TH Sarabun New"/>
        <family val="2"/>
      </rPr>
      <t xml:space="preserve"> 10.5 คะแนน แต่ &lt;  12 คะแนน</t>
    </r>
  </si>
  <si>
    <r>
      <rPr>
        <u/>
        <sz val="16"/>
        <color theme="1"/>
        <rFont val="TH Sarabun New"/>
        <family val="2"/>
      </rPr>
      <t>&gt;</t>
    </r>
    <r>
      <rPr>
        <sz val="16"/>
        <color theme="1"/>
        <rFont val="TH Sarabun New"/>
        <family val="2"/>
      </rPr>
      <t xml:space="preserve"> 9 คะแนน แต่ &lt;  10.5 คะแนน</t>
    </r>
  </si>
  <si>
    <r>
      <rPr>
        <u/>
        <sz val="16"/>
        <color theme="1"/>
        <rFont val="TH Sarabun New"/>
        <family val="2"/>
      </rPr>
      <t>&gt;</t>
    </r>
    <r>
      <rPr>
        <sz val="16"/>
        <color theme="1"/>
        <rFont val="TH Sarabun New"/>
        <family val="2"/>
      </rPr>
      <t xml:space="preserve"> 7.5 คะแนน แต่ &lt;  9 คะแนน</t>
    </r>
  </si>
  <si>
    <t>ผลรวม</t>
  </si>
  <si>
    <t>RiskScore</t>
  </si>
  <si>
    <t>รพ.พระอาจารย์มั่น ภูริทัตโต</t>
  </si>
  <si>
    <t xml:space="preserve">   1.1 การบริหารแผนทางการเงินเปรียบเทียบผลการดำเนินงานผลต่าง </t>
  </si>
  <si>
    <r>
      <t xml:space="preserve">              1.3.3.1 อัตราครองเตียงผู้ป่วยใน </t>
    </r>
    <r>
      <rPr>
        <sz val="16"/>
        <color indexed="8"/>
        <rFont val="TH Sarabun New"/>
        <family val="2"/>
      </rPr>
      <t>≥ 80 %</t>
    </r>
    <r>
      <rPr>
        <sz val="16"/>
        <color theme="1"/>
        <rFont val="TH Sarabun New"/>
        <family val="2"/>
      </rPr>
      <t xml:space="preserve"> </t>
    </r>
  </si>
  <si>
    <t xml:space="preserve">              1.3.3.2 SumAdjRW เกินค่ากลางกลุ่มรพ. หรือเพิ่มขึ้น 5 %</t>
  </si>
  <si>
    <r>
      <t xml:space="preserve">         1.1.1 มิติรายได้  </t>
    </r>
    <r>
      <rPr>
        <i/>
        <sz val="12"/>
        <color rgb="FFFF0000"/>
        <rFont val="TH Sarabun New"/>
        <family val="2"/>
      </rPr>
      <t>± ไม่เกิน 5 %</t>
    </r>
  </si>
  <si>
    <r>
      <t xml:space="preserve">         1.1.2 มิติค่าใช้จ่าย  </t>
    </r>
    <r>
      <rPr>
        <i/>
        <sz val="12"/>
        <color rgb="FFFF0000"/>
        <rFont val="TH Sarabun New"/>
        <family val="2"/>
      </rPr>
      <t>± ไม่เกิน 5 %</t>
    </r>
  </si>
  <si>
    <t xml:space="preserve"> นครพนม </t>
  </si>
  <si>
    <t xml:space="preserve"> ปลาปาก </t>
  </si>
  <si>
    <t xml:space="preserve"> ท่าอุเทน </t>
  </si>
  <si>
    <t xml:space="preserve"> บ้านแพง </t>
  </si>
  <si>
    <t xml:space="preserve"> นาทม </t>
  </si>
  <si>
    <t xml:space="preserve"> เรณูนคร </t>
  </si>
  <si>
    <t xml:space="preserve"> นาแก </t>
  </si>
  <si>
    <t xml:space="preserve"> ศรีสงคราม </t>
  </si>
  <si>
    <t xml:space="preserve"> นาหว้า </t>
  </si>
  <si>
    <t xml:space="preserve"> โพนสวรรค์ </t>
  </si>
  <si>
    <t xml:space="preserve">ธาตุพนม </t>
  </si>
  <si>
    <t xml:space="preserve"> วังยาง </t>
  </si>
  <si>
    <t>พรเจริญ</t>
  </si>
  <si>
    <t>โซ่พิสัย</t>
  </si>
  <si>
    <t>เซกา</t>
  </si>
  <si>
    <t>ปากคาด</t>
  </si>
  <si>
    <t>บึงโขงหลง</t>
  </si>
  <si>
    <t>ศรีวิไล</t>
  </si>
  <si>
    <t>บุ่งคล้า</t>
  </si>
  <si>
    <t>นาด้วง</t>
  </si>
  <si>
    <t>เชียงคาน</t>
  </si>
  <si>
    <t>ปากชม</t>
  </si>
  <si>
    <t>นาแห้ว</t>
  </si>
  <si>
    <t>ภูเรือ</t>
  </si>
  <si>
    <t>ท่าลี่</t>
  </si>
  <si>
    <t>วังสะพุง</t>
  </si>
  <si>
    <t>ภูกระดึง</t>
  </si>
  <si>
    <t>ภูหลวง</t>
  </si>
  <si>
    <t>ผาขาว</t>
  </si>
  <si>
    <t>ด่านซ้าย</t>
  </si>
  <si>
    <t>เอราวัณ</t>
  </si>
  <si>
    <t>หนองหิน</t>
  </si>
  <si>
    <t>กุสุมาลย์</t>
  </si>
  <si>
    <t>กุดบาก</t>
  </si>
  <si>
    <t xml:space="preserve">พระ อจ.ฝั้นฯ </t>
  </si>
  <si>
    <t>พังโคน</t>
  </si>
  <si>
    <t>วาริชภูมิ</t>
  </si>
  <si>
    <t>นิคมน้ำอูน</t>
  </si>
  <si>
    <t>วานรนิวาส</t>
  </si>
  <si>
    <t>คำตากล้า</t>
  </si>
  <si>
    <t>พระ อจ.มั่นฯ</t>
  </si>
  <si>
    <t>อากาศอำนวย</t>
  </si>
  <si>
    <t>ส่องดาว</t>
  </si>
  <si>
    <t>เต่างอย</t>
  </si>
  <si>
    <t>โคกศรีสุพรรณ</t>
  </si>
  <si>
    <t>เจริญศิลป์</t>
  </si>
  <si>
    <t>โพนนาแก้ว</t>
  </si>
  <si>
    <t xml:space="preserve">สว่างแดนดิน </t>
  </si>
  <si>
    <t xml:space="preserve">พระ อจ.แบนฯ </t>
  </si>
  <si>
    <t>โพนพิสัย</t>
  </si>
  <si>
    <t>ศรีเชียงใหม่</t>
  </si>
  <si>
    <t>สังคม</t>
  </si>
  <si>
    <t>ท่าบ่อ</t>
  </si>
  <si>
    <t>สระใคร</t>
  </si>
  <si>
    <t>โพธิ์ตาก</t>
  </si>
  <si>
    <t>เฝ้าไร่</t>
  </si>
  <si>
    <t>รัตนวาปี</t>
  </si>
  <si>
    <t>นากลาง</t>
  </si>
  <si>
    <t>โนนสัง</t>
  </si>
  <si>
    <t>ศรีบุญเรือง</t>
  </si>
  <si>
    <t>สุวรรณคูหา</t>
  </si>
  <si>
    <t>นาวังฯ</t>
  </si>
  <si>
    <t>กุดจับ</t>
  </si>
  <si>
    <t>หนองวัวซอ</t>
  </si>
  <si>
    <t>กุมภวาปี</t>
  </si>
  <si>
    <t>ห้วยเกิ้ง</t>
  </si>
  <si>
    <t>โนนสะอาด</t>
  </si>
  <si>
    <t>หนองหาน</t>
  </si>
  <si>
    <t>ทุ่งฝน</t>
  </si>
  <si>
    <t>ไชยวาน</t>
  </si>
  <si>
    <t>ศรีธาตุ</t>
  </si>
  <si>
    <t>วังสามหมอ</t>
  </si>
  <si>
    <t>บ้านผือ</t>
  </si>
  <si>
    <t>น้ำโสม</t>
  </si>
  <si>
    <t>เพ็ญ</t>
  </si>
  <si>
    <t>สร้างคอม</t>
  </si>
  <si>
    <t>หนองแสง</t>
  </si>
  <si>
    <t>นายูง</t>
  </si>
  <si>
    <t>พิบูลย์รักษ์</t>
  </si>
  <si>
    <t>บ้านดุง</t>
  </si>
  <si>
    <t>กู่แก้ว</t>
  </si>
  <si>
    <t>ประจักษ์ฯ</t>
  </si>
  <si>
    <t>ID Group</t>
  </si>
  <si>
    <t>ประชากร 1 เม.ย.67</t>
  </si>
  <si>
    <t>POP UC ณ 1 เมษายน 2567</t>
  </si>
  <si>
    <t>ทั้งหมด</t>
  </si>
  <si>
    <t>หมายเหตุ รพ.ที่ไม่ผ่านเกณฑ์</t>
  </si>
  <si>
    <t>ผ่าน(แห่ง)</t>
  </si>
  <si>
    <t>ไม่ผ่าน(แห่ง)</t>
  </si>
  <si>
    <t>สรุปผลการวิเคราะห์ TPS</t>
  </si>
  <si>
    <t>เป้าหมาย : ไม่น้อยกว่าร้อยละ 50</t>
  </si>
  <si>
    <t>1. ข้อมูลค่ากลางกลุ่ม LC MC CC (Blow ข้อมูลเป็นรายเดือน แล้วคูณจำนวนเดือนที่ประเมินกลับ)</t>
  </si>
  <si>
    <t>3. ข้อมูลค่ากลางกลุ่ม SumAdjRw (Blow ข้อมูลเป็นรายเดือน แล้วคูณจำนวนเดือนที่ประเมินกลับ)</t>
  </si>
  <si>
    <t>สัดส่วน/ค่าใช้จ่ายทั้งหมด</t>
  </si>
  <si>
    <t xml:space="preserve">นครพนม </t>
  </si>
  <si>
    <t xml:space="preserve">ปลาปาก </t>
  </si>
  <si>
    <t xml:space="preserve">ท่าอุเทน </t>
  </si>
  <si>
    <t xml:space="preserve">บ้านแพง </t>
  </si>
  <si>
    <t xml:space="preserve">นาทม </t>
  </si>
  <si>
    <t xml:space="preserve">เรณูนคร </t>
  </si>
  <si>
    <t xml:space="preserve">นาแก </t>
  </si>
  <si>
    <t xml:space="preserve">ศรีสงคราม </t>
  </si>
  <si>
    <t xml:space="preserve">นาหว้า </t>
  </si>
  <si>
    <t xml:space="preserve">โพนสวรรค์ </t>
  </si>
  <si>
    <t xml:space="preserve">วังยาง </t>
  </si>
  <si>
    <t>Forecast ผลการประเมินประสิทธิภาพ Total Performance Score เดือนกรกฎาคม 2568</t>
  </si>
  <si>
    <t>2. ผลการประเมินประสิทธิภาพ ณ ไตรมาส ณ กรกฎาคม 2568</t>
  </si>
  <si>
    <t>กราฟแสดงผลการประเมินประสิทธิภาพ Total Performance Score ณ กรกฎาคม 2568</t>
  </si>
  <si>
    <t>ตารางประมาณการ การวิเคราะห์ประสิทธิภาพหน่วยบริการ ที่มีปัญหาวิกฤติด้านการเงิน  เดือน กรกฎาคม 2568</t>
  </si>
  <si>
    <t>Mean ก.ค.68</t>
  </si>
  <si>
    <t>Mean Q3Y68</t>
  </si>
  <si>
    <t>ผลการดำเนินงาน</t>
  </si>
  <si>
    <t>2. ข้อมูลค่ากลางกลุ่ม Unit Cost OP/IP ใช้ค่ากลางจากไตรมาส 3/2568</t>
  </si>
  <si>
    <t>4. ข้อมูลค่ากลางกลุ่ม Operting Margin/Return on Asset ใช้ค่ากลางจากไตรมาส 3/2568</t>
  </si>
  <si>
    <t>1. ข้อมูลการเงินการคลัง ณ กรกฎาคม 2568</t>
  </si>
  <si>
    <t>ค่าใช้จ่ายทั้งหมด</t>
  </si>
  <si>
    <t>สถานการณ์ทางการเงิน เกณฑ์กระทรวง</t>
  </si>
  <si>
    <r>
      <t>1.3.2</t>
    </r>
    <r>
      <rPr>
        <b/>
        <sz val="14"/>
        <rFont val="TH Sarabun New"/>
        <family val="2"/>
      </rPr>
      <t xml:space="preserve"> ตรวจสอบงบทดลอง</t>
    </r>
  </si>
  <si>
    <r>
      <t xml:space="preserve">เตียง </t>
    </r>
    <r>
      <rPr>
        <b/>
        <u/>
        <sz val="12"/>
        <rFont val="TH Sarabun New"/>
        <family val="2"/>
      </rPr>
      <t>(กบรส ณ 15มีค.67)</t>
    </r>
  </si>
  <si>
    <t>ปลาปาก ท่าอุเทน บ้านแพง นาทม เรณูนคร นาแก ศรีสงคราม นาหว้า โพนสวรรค์ วังยาง</t>
  </si>
  <si>
    <t>บึงโขงหลง บุ่งคล้า</t>
  </si>
  <si>
    <t>นาแห้ว ท่าลี่ วังสะพุง ผาขาว หนองหิน</t>
  </si>
  <si>
    <t xml:space="preserve">กุดบาก พังโคน นิคมน้ำอูน คำตากล้า พระอ.มั่นฯ เต่างอย โพนนาแก้ว สว่างแดนดิน </t>
  </si>
  <si>
    <t>โพนพิสัย ศรีเชียงใหม่ โพธิ์ตาก เฝ้าไร่</t>
  </si>
  <si>
    <t>สุวรรณคูหา นาวังฯ</t>
  </si>
  <si>
    <t>หนองวัวซอ ทุ่งฝน นายูง พิบูลย์รักษ์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</si>
</sst>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44" formatCode="_-&quot;฿&quot;* #,##0.00_-;\-&quot;฿&quot;* #,##0.00_-;_-&quot;฿&quot;* &quot;-&quot;??_-;_-@_-"/>
    <numFmt numFmtId="43" formatCode="_-* #,##0.00_-;\-* #,##0.00_-;_-* &quot;-&quot;??_-;_-@_-"/>
    <numFmt numFmtId="187" formatCode="_(* #,##0.00_);_(* \(#,##0.00\);_(* &quot;-&quot;??_);_(@_)"/>
    <numFmt numFmtId="188" formatCode="#,##0.00_ ;[Red]\-#,##0.00\ "/>
    <numFmt numFmtId="189" formatCode="#,##0_ ;[Red]\-#,##0\ "/>
    <numFmt numFmtId="190" formatCode="_-* #,##0_-;\-* #,##0_-;_-* &quot;-&quot;??_-;_-@_-"/>
    <numFmt numFmtId="191" formatCode="#,##0_ ;\-#,##0\ "/>
    <numFmt numFmtId="192" formatCode="#,##0.00_ ;\-#,##0.00\ "/>
    <numFmt numFmtId="193" formatCode="_-* #,##0.0_-;\-* #,##0.0_-;_-* &quot;-&quot;??_-;_-@_-"/>
    <numFmt numFmtId="194" formatCode="0.0"/>
    <numFmt numFmtId="195" formatCode="0.0_);[Red]\(0.0\)"/>
    <numFmt numFmtId="196" formatCode="#,##0.0_ ;\-#,##0.0\ "/>
  </numFmts>
  <fonts count="74" x14ac:knownFonts="1">
    <font>
      <sz val="11"/>
      <color theme="1"/>
      <name val="Tahoma"/>
      <family val="2"/>
      <charset val="222"/>
      <scheme val="minor"/>
    </font>
    <font>
      <sz val="14"/>
      <color theme="1"/>
      <name val="TH Sarabun New"/>
      <family val="2"/>
      <charset val="222"/>
    </font>
    <font>
      <sz val="11"/>
      <color theme="1"/>
      <name val="Tahoma"/>
      <family val="2"/>
      <scheme val="minor"/>
    </font>
    <font>
      <sz val="11"/>
      <color theme="1"/>
      <name val="Tahoma"/>
      <family val="2"/>
      <scheme val="minor"/>
    </font>
    <font>
      <sz val="11"/>
      <color theme="1"/>
      <name val="Tahoma"/>
      <family val="2"/>
      <scheme val="minor"/>
    </font>
    <font>
      <sz val="11"/>
      <color theme="1"/>
      <name val="Tahoma"/>
      <family val="2"/>
      <scheme val="minor"/>
    </font>
    <font>
      <sz val="11"/>
      <color theme="1"/>
      <name val="Tahoma"/>
      <family val="2"/>
      <charset val="222"/>
      <scheme val="minor"/>
    </font>
    <font>
      <sz val="14"/>
      <color theme="1"/>
      <name val="TH SarabunPSK"/>
      <family val="2"/>
    </font>
    <font>
      <b/>
      <sz val="18"/>
      <color indexed="8"/>
      <name val="TH SarabunPSK"/>
      <family val="2"/>
    </font>
    <font>
      <sz val="11"/>
      <color rgb="FF000000"/>
      <name val="Tahoma"/>
      <family val="2"/>
    </font>
    <font>
      <b/>
      <sz val="22"/>
      <color theme="1"/>
      <name val="TH SarabunPSK"/>
      <family val="2"/>
    </font>
    <font>
      <sz val="11"/>
      <color rgb="FF000000"/>
      <name val="Calibri"/>
      <family val="2"/>
    </font>
    <font>
      <sz val="11"/>
      <color rgb="FF000000"/>
      <name val="Calibri"/>
      <family val="2"/>
    </font>
    <font>
      <u/>
      <sz val="11"/>
      <color theme="10"/>
      <name val="Tahoma"/>
      <family val="2"/>
      <charset val="222"/>
      <scheme val="minor"/>
    </font>
    <font>
      <sz val="16"/>
      <color theme="1"/>
      <name val="TH Sarabun New"/>
      <family val="2"/>
    </font>
    <font>
      <b/>
      <sz val="20"/>
      <color theme="1"/>
      <name val="TH Sarabun New"/>
      <family val="2"/>
    </font>
    <font>
      <sz val="16"/>
      <name val="TH Sarabun New"/>
      <family val="2"/>
    </font>
    <font>
      <b/>
      <sz val="16"/>
      <color theme="1"/>
      <name val="TH Sarabun New"/>
      <family val="2"/>
    </font>
    <font>
      <sz val="11"/>
      <color theme="1"/>
      <name val="TH Sarabun New"/>
      <family val="2"/>
    </font>
    <font>
      <b/>
      <sz val="18"/>
      <name val="TH Sarabun New"/>
      <family val="2"/>
    </font>
    <font>
      <b/>
      <sz val="18"/>
      <color theme="1"/>
      <name val="TH Sarabun New"/>
      <family val="2"/>
    </font>
    <font>
      <sz val="9"/>
      <color theme="1"/>
      <name val="TH Sarabun New"/>
      <family val="2"/>
    </font>
    <font>
      <sz val="14"/>
      <color theme="1"/>
      <name val="TH Sarabun New"/>
      <family val="2"/>
    </font>
    <font>
      <sz val="16"/>
      <color indexed="8"/>
      <name val="TH Sarabun New"/>
      <family val="2"/>
    </font>
    <font>
      <sz val="16"/>
      <color theme="0"/>
      <name val="TH Sarabun New"/>
      <family val="2"/>
    </font>
    <font>
      <u/>
      <sz val="16"/>
      <color theme="1"/>
      <name val="TH Sarabun New"/>
      <family val="2"/>
    </font>
    <font>
      <b/>
      <sz val="14"/>
      <name val="TH Sarabun New"/>
      <family val="2"/>
    </font>
    <font>
      <sz val="18"/>
      <color theme="1"/>
      <name val="TH Sarabun New"/>
      <family val="2"/>
    </font>
    <font>
      <b/>
      <sz val="18"/>
      <color theme="1"/>
      <name val="TH Sarabun New"/>
      <family val="2"/>
      <charset val="222"/>
    </font>
    <font>
      <u/>
      <sz val="16"/>
      <color rgb="FFFF0000"/>
      <name val="TH Sarabun New"/>
      <family val="2"/>
    </font>
    <font>
      <b/>
      <sz val="18"/>
      <color theme="1"/>
      <name val="TH SarabunPSK"/>
      <family val="2"/>
    </font>
    <font>
      <sz val="18"/>
      <color theme="1"/>
      <name val="TH SarabunPSK"/>
      <family val="2"/>
    </font>
    <font>
      <i/>
      <sz val="12"/>
      <color rgb="FFFF0000"/>
      <name val="TH Sarabun New"/>
      <family val="2"/>
    </font>
    <font>
      <b/>
      <sz val="18"/>
      <color rgb="FFFF0000"/>
      <name val="TH Sarabun New"/>
      <family val="2"/>
      <charset val="222"/>
    </font>
    <font>
      <sz val="16"/>
      <color rgb="FFFF0000"/>
      <name val="TH Sarabun New"/>
      <family val="2"/>
      <charset val="222"/>
    </font>
    <font>
      <b/>
      <sz val="20"/>
      <color rgb="FFFF0000"/>
      <name val="TH Sarabun New"/>
      <family val="2"/>
      <charset val="222"/>
    </font>
    <font>
      <sz val="36"/>
      <color rgb="FFFF0000"/>
      <name val="Wingdings"/>
      <charset val="2"/>
    </font>
    <font>
      <b/>
      <sz val="16"/>
      <color rgb="FFFF0000"/>
      <name val="TH Sarabun New"/>
      <family val="2"/>
      <charset val="222"/>
    </font>
    <font>
      <sz val="11"/>
      <color rgb="FFFF0000"/>
      <name val="TH Sarabun New"/>
      <family val="2"/>
      <charset val="222"/>
    </font>
    <font>
      <sz val="18"/>
      <color rgb="FFFF0000"/>
      <name val="TH Sarabun New"/>
      <family val="2"/>
      <charset val="222"/>
    </font>
    <font>
      <sz val="20"/>
      <color rgb="FFFF0000"/>
      <name val="TH Sarabun New"/>
      <family val="2"/>
      <charset val="222"/>
    </font>
    <font>
      <sz val="16"/>
      <color theme="0"/>
      <name val="TH Sarabun New"/>
      <family val="2"/>
      <charset val="222"/>
    </font>
    <font>
      <b/>
      <sz val="20"/>
      <color theme="0"/>
      <name val="TH Sarabun New"/>
      <family val="2"/>
      <charset val="222"/>
    </font>
    <font>
      <b/>
      <sz val="16"/>
      <color theme="0"/>
      <name val="TH Sarabun New"/>
      <family val="2"/>
      <charset val="222"/>
    </font>
    <font>
      <sz val="18"/>
      <color theme="0"/>
      <name val="TH Sarabun New"/>
      <family val="2"/>
      <charset val="222"/>
    </font>
    <font>
      <b/>
      <sz val="20"/>
      <name val="TH Sarabun New"/>
      <family val="2"/>
      <charset val="222"/>
    </font>
    <font>
      <sz val="16"/>
      <name val="TH Sarabun New"/>
      <family val="2"/>
      <charset val="222"/>
    </font>
    <font>
      <b/>
      <sz val="16"/>
      <name val="TH Sarabun New"/>
      <family val="2"/>
      <charset val="222"/>
    </font>
    <font>
      <sz val="20"/>
      <name val="TH Sarabun New"/>
      <family val="2"/>
      <charset val="222"/>
    </font>
    <font>
      <b/>
      <sz val="18"/>
      <name val="TH Sarabun New"/>
      <family val="2"/>
      <charset val="222"/>
    </font>
    <font>
      <sz val="14"/>
      <name val="TH Sarabun New"/>
      <family val="2"/>
      <charset val="222"/>
    </font>
    <font>
      <b/>
      <sz val="20"/>
      <color theme="0" tint="-4.9989318521683403E-2"/>
      <name val="TH Sarabun New"/>
      <family val="2"/>
    </font>
    <font>
      <b/>
      <sz val="16"/>
      <name val="TH SarabunIT๙"/>
      <family val="2"/>
    </font>
    <font>
      <b/>
      <sz val="16"/>
      <color theme="0" tint="-4.9989318521683403E-2"/>
      <name val="TH SarabunIT๙"/>
      <family val="2"/>
    </font>
    <font>
      <sz val="16"/>
      <color theme="1"/>
      <name val="TH SarabunIT๙"/>
      <family val="2"/>
    </font>
    <font>
      <b/>
      <sz val="16"/>
      <color rgb="FFFF0000"/>
      <name val="TH SarabunIT๙"/>
      <family val="2"/>
    </font>
    <font>
      <b/>
      <sz val="16"/>
      <color rgb="FFEE0000"/>
      <name val="TH SarabunIT๙"/>
      <family val="2"/>
    </font>
    <font>
      <b/>
      <sz val="16"/>
      <color theme="1"/>
      <name val="TH SarabunIT๙"/>
      <family val="2"/>
    </font>
    <font>
      <sz val="16"/>
      <color theme="1"/>
      <name val="TH SarabunPSK"/>
      <family val="2"/>
    </font>
    <font>
      <u/>
      <sz val="16"/>
      <color theme="1"/>
      <name val="TH SarabunPSK"/>
      <family val="2"/>
    </font>
    <font>
      <b/>
      <sz val="16"/>
      <color theme="1"/>
      <name val="TH SarabunPSK"/>
      <family val="2"/>
    </font>
    <font>
      <b/>
      <u val="singleAccounting"/>
      <sz val="16"/>
      <color theme="1"/>
      <name val="TH SarabunPSK"/>
      <family val="2"/>
    </font>
    <font>
      <sz val="16"/>
      <name val="TH SarabunPSK"/>
      <family val="2"/>
    </font>
    <font>
      <b/>
      <sz val="16"/>
      <name val="TH SarabunPSK"/>
      <family val="2"/>
    </font>
    <font>
      <b/>
      <sz val="16"/>
      <color theme="0"/>
      <name val="TH SarabunPSK"/>
      <family val="2"/>
    </font>
    <font>
      <sz val="11"/>
      <name val="TH Sarabun New"/>
      <family val="2"/>
      <charset val="222"/>
    </font>
    <font>
      <b/>
      <sz val="11"/>
      <name val="TH Sarabun New"/>
      <family val="2"/>
      <charset val="222"/>
    </font>
    <font>
      <b/>
      <sz val="36"/>
      <name val="TH Sarabun New"/>
      <family val="2"/>
      <charset val="222"/>
    </font>
    <font>
      <b/>
      <sz val="15"/>
      <name val="TH Sarabun New"/>
      <family val="2"/>
      <charset val="222"/>
    </font>
    <font>
      <b/>
      <sz val="13"/>
      <name val="TH Sarabun New"/>
      <family val="2"/>
      <charset val="222"/>
    </font>
    <font>
      <b/>
      <sz val="12"/>
      <name val="TH Sarabun New"/>
      <family val="2"/>
      <charset val="222"/>
    </font>
    <font>
      <b/>
      <u/>
      <sz val="12"/>
      <name val="TH Sarabun New"/>
      <family val="2"/>
    </font>
    <font>
      <b/>
      <sz val="14"/>
      <name val="TH Sarabun New"/>
      <family val="2"/>
      <charset val="222"/>
    </font>
    <font>
      <b/>
      <sz val="16"/>
      <name val="TH SarabunPSK"/>
      <family val="2"/>
      <charset val="222"/>
    </font>
  </fonts>
  <fills count="28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99FF99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66CCFF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rgb="FF33CC33"/>
        <bgColor indexed="64"/>
      </patternFill>
    </fill>
  </fills>
  <borders count="48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double">
        <color auto="1"/>
      </right>
      <top style="thin">
        <color indexed="64"/>
      </top>
      <bottom/>
      <diagonal/>
    </border>
    <border>
      <left/>
      <right/>
      <top style="double">
        <color auto="1"/>
      </top>
      <bottom/>
      <diagonal/>
    </border>
    <border>
      <left style="thin">
        <color auto="1"/>
      </left>
      <right/>
      <top style="double">
        <color auto="1"/>
      </top>
      <bottom style="thin">
        <color indexed="64"/>
      </bottom>
      <diagonal/>
    </border>
    <border>
      <left style="double">
        <color auto="1"/>
      </left>
      <right/>
      <top style="double">
        <color auto="1"/>
      </top>
      <bottom/>
      <diagonal/>
    </border>
    <border>
      <left style="double">
        <color auto="1"/>
      </left>
      <right/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19">
    <xf numFmtId="0" fontId="0" fillId="0" borderId="0"/>
    <xf numFmtId="43" fontId="6" fillId="0" borderId="0" applyFont="0" applyFill="0" applyBorder="0" applyAlignment="0" applyProtection="0"/>
    <xf numFmtId="0" fontId="5" fillId="0" borderId="0"/>
    <xf numFmtId="0" fontId="4" fillId="0" borderId="0"/>
    <xf numFmtId="0" fontId="9" fillId="0" borderId="0"/>
    <xf numFmtId="187" fontId="9" fillId="0" borderId="0" applyFont="0" applyFill="0" applyBorder="0" applyAlignment="0" applyProtection="0"/>
    <xf numFmtId="0" fontId="3" fillId="0" borderId="0"/>
    <xf numFmtId="0" fontId="2" fillId="0" borderId="0"/>
    <xf numFmtId="187" fontId="2" fillId="0" borderId="0" applyFont="0" applyFill="0" applyBorder="0" applyAlignment="0" applyProtection="0"/>
    <xf numFmtId="0" fontId="6" fillId="0" borderId="0"/>
    <xf numFmtId="187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2" fillId="0" borderId="0"/>
    <xf numFmtId="0" fontId="11" fillId="0" borderId="0"/>
    <xf numFmtId="0" fontId="12" fillId="0" borderId="0"/>
    <xf numFmtId="0" fontId="13" fillId="0" borderId="0" applyNumberFormat="0" applyFill="0" applyBorder="0" applyAlignment="0" applyProtection="0"/>
    <xf numFmtId="0" fontId="1" fillId="0" borderId="0"/>
    <xf numFmtId="44" fontId="6" fillId="0" borderId="0" applyFont="0" applyFill="0" applyBorder="0" applyAlignment="0" applyProtection="0"/>
  </cellStyleXfs>
  <cellXfs count="457">
    <xf numFmtId="0" fontId="0" fillId="0" borderId="0" xfId="0"/>
    <xf numFmtId="0" fontId="0" fillId="0" borderId="0" xfId="0" pivotButton="1"/>
    <xf numFmtId="190" fontId="0" fillId="0" borderId="0" xfId="0" applyNumberFormat="1"/>
    <xf numFmtId="0" fontId="10" fillId="0" borderId="0" xfId="0" applyFont="1"/>
    <xf numFmtId="0" fontId="10" fillId="19" borderId="0" xfId="0" applyFont="1" applyFill="1"/>
    <xf numFmtId="188" fontId="0" fillId="0" borderId="0" xfId="0" applyNumberFormat="1"/>
    <xf numFmtId="0" fontId="7" fillId="0" borderId="0" xfId="0" applyFont="1"/>
    <xf numFmtId="188" fontId="7" fillId="0" borderId="0" xfId="0" applyNumberFormat="1" applyFont="1"/>
    <xf numFmtId="0" fontId="7" fillId="0" borderId="0" xfId="0" pivotButton="1" applyFont="1"/>
    <xf numFmtId="190" fontId="7" fillId="0" borderId="0" xfId="0" applyNumberFormat="1" applyFont="1"/>
    <xf numFmtId="43" fontId="7" fillId="0" borderId="0" xfId="1" applyFont="1"/>
    <xf numFmtId="0" fontId="7" fillId="13" borderId="0" xfId="0" applyFont="1" applyFill="1"/>
    <xf numFmtId="0" fontId="14" fillId="0" borderId="0" xfId="0" applyFont="1" applyAlignment="1">
      <alignment vertical="top"/>
    </xf>
    <xf numFmtId="0" fontId="15" fillId="0" borderId="0" xfId="0" applyFont="1" applyAlignment="1">
      <alignment vertical="top"/>
    </xf>
    <xf numFmtId="0" fontId="15" fillId="17" borderId="3" xfId="0" applyFont="1" applyFill="1" applyBorder="1" applyAlignment="1">
      <alignment vertical="center"/>
    </xf>
    <xf numFmtId="0" fontId="14" fillId="17" borderId="4" xfId="0" applyFont="1" applyFill="1" applyBorder="1" applyAlignment="1">
      <alignment vertical="center"/>
    </xf>
    <xf numFmtId="0" fontId="14" fillId="0" borderId="0" xfId="0" applyFont="1" applyAlignment="1">
      <alignment vertical="center"/>
    </xf>
    <xf numFmtId="0" fontId="14" fillId="0" borderId="6" xfId="0" applyFont="1" applyBorder="1" applyAlignment="1">
      <alignment vertical="center"/>
    </xf>
    <xf numFmtId="0" fontId="16" fillId="0" borderId="0" xfId="0" applyFont="1" applyAlignment="1">
      <alignment vertical="center" wrapText="1"/>
    </xf>
    <xf numFmtId="0" fontId="16" fillId="0" borderId="0" xfId="0" applyFont="1" applyAlignment="1">
      <alignment horizontal="left" vertical="center"/>
    </xf>
    <xf numFmtId="0" fontId="14" fillId="0" borderId="8" xfId="0" applyFont="1" applyBorder="1" applyAlignment="1">
      <alignment vertical="center"/>
    </xf>
    <xf numFmtId="0" fontId="17" fillId="0" borderId="0" xfId="0" applyFont="1" applyAlignment="1">
      <alignment vertical="top"/>
    </xf>
    <xf numFmtId="0" fontId="17" fillId="0" borderId="6" xfId="0" applyFont="1" applyBorder="1" applyAlignment="1">
      <alignment vertical="top"/>
    </xf>
    <xf numFmtId="0" fontId="17" fillId="0" borderId="8" xfId="0" applyFont="1" applyBorder="1" applyAlignment="1">
      <alignment vertical="top"/>
    </xf>
    <xf numFmtId="0" fontId="20" fillId="0" borderId="9" xfId="0" applyFont="1" applyBorder="1" applyAlignment="1">
      <alignment vertical="top"/>
    </xf>
    <xf numFmtId="0" fontId="14" fillId="0" borderId="0" xfId="0" applyFont="1" applyAlignment="1">
      <alignment vertical="top" wrapText="1"/>
    </xf>
    <xf numFmtId="0" fontId="17" fillId="4" borderId="14" xfId="0" applyFont="1" applyFill="1" applyBorder="1" applyAlignment="1">
      <alignment horizontal="left" vertical="top"/>
    </xf>
    <xf numFmtId="0" fontId="17" fillId="4" borderId="2" xfId="0" applyFont="1" applyFill="1" applyBorder="1" applyAlignment="1">
      <alignment horizontal="left" vertical="top"/>
    </xf>
    <xf numFmtId="0" fontId="14" fillId="0" borderId="19" xfId="0" applyFont="1" applyBorder="1" applyAlignment="1">
      <alignment horizontal="left" vertical="top"/>
    </xf>
    <xf numFmtId="0" fontId="15" fillId="4" borderId="0" xfId="0" applyFont="1" applyFill="1" applyAlignment="1">
      <alignment vertical="top"/>
    </xf>
    <xf numFmtId="0" fontId="24" fillId="0" borderId="0" xfId="0" applyFont="1" applyAlignment="1">
      <alignment vertical="top"/>
    </xf>
    <xf numFmtId="0" fontId="17" fillId="4" borderId="0" xfId="0" applyFont="1" applyFill="1" applyAlignment="1">
      <alignment horizontal="center" vertical="top"/>
    </xf>
    <xf numFmtId="0" fontId="14" fillId="10" borderId="0" xfId="0" applyFont="1" applyFill="1" applyAlignment="1">
      <alignment vertical="top"/>
    </xf>
    <xf numFmtId="0" fontId="14" fillId="11" borderId="0" xfId="0" applyFont="1" applyFill="1" applyAlignment="1">
      <alignment vertical="top"/>
    </xf>
    <xf numFmtId="0" fontId="14" fillId="12" borderId="0" xfId="0" applyFont="1" applyFill="1" applyAlignment="1">
      <alignment vertical="top"/>
    </xf>
    <xf numFmtId="0" fontId="14" fillId="5" borderId="0" xfId="0" applyFont="1" applyFill="1" applyAlignment="1">
      <alignment vertical="top"/>
    </xf>
    <xf numFmtId="0" fontId="14" fillId="9" borderId="0" xfId="0" applyFont="1" applyFill="1" applyAlignment="1">
      <alignment vertical="top"/>
    </xf>
    <xf numFmtId="0" fontId="19" fillId="0" borderId="0" xfId="0" applyFont="1" applyAlignment="1">
      <alignment vertical="top"/>
    </xf>
    <xf numFmtId="0" fontId="20" fillId="20" borderId="3" xfId="0" applyFont="1" applyFill="1" applyBorder="1" applyAlignment="1">
      <alignment vertical="top"/>
    </xf>
    <xf numFmtId="0" fontId="20" fillId="20" borderId="4" xfId="0" applyFont="1" applyFill="1" applyBorder="1" applyAlignment="1">
      <alignment vertical="top"/>
    </xf>
    <xf numFmtId="0" fontId="27" fillId="0" borderId="0" xfId="0" applyFont="1" applyAlignment="1">
      <alignment vertical="top"/>
    </xf>
    <xf numFmtId="0" fontId="30" fillId="13" borderId="0" xfId="0" applyFont="1" applyFill="1"/>
    <xf numFmtId="0" fontId="30" fillId="13" borderId="0" xfId="0" applyFont="1" applyFill="1" applyAlignment="1">
      <alignment horizontal="center" vertical="center"/>
    </xf>
    <xf numFmtId="0" fontId="30" fillId="13" borderId="0" xfId="0" applyFont="1" applyFill="1" applyAlignment="1">
      <alignment horizontal="center" vertical="center" wrapText="1"/>
    </xf>
    <xf numFmtId="188" fontId="31" fillId="0" borderId="0" xfId="0" applyNumberFormat="1" applyFont="1"/>
    <xf numFmtId="0" fontId="29" fillId="0" borderId="20" xfId="0" applyFont="1" applyBorder="1" applyAlignment="1">
      <alignment horizontal="left" vertical="top" indent="4"/>
    </xf>
    <xf numFmtId="0" fontId="34" fillId="0" borderId="0" xfId="0" applyFont="1" applyAlignment="1">
      <alignment vertical="top"/>
    </xf>
    <xf numFmtId="0" fontId="36" fillId="0" borderId="0" xfId="0" applyFont="1" applyAlignment="1">
      <alignment horizontal="left" vertical="center"/>
    </xf>
    <xf numFmtId="0" fontId="34" fillId="0" borderId="0" xfId="0" applyFont="1" applyAlignment="1">
      <alignment vertical="center"/>
    </xf>
    <xf numFmtId="0" fontId="34" fillId="17" borderId="4" xfId="0" applyFont="1" applyFill="1" applyBorder="1" applyAlignment="1">
      <alignment vertical="center"/>
    </xf>
    <xf numFmtId="0" fontId="34" fillId="17" borderId="4" xfId="0" applyFont="1" applyFill="1" applyBorder="1" applyAlignment="1">
      <alignment horizontal="center" vertical="center"/>
    </xf>
    <xf numFmtId="0" fontId="34" fillId="17" borderId="5" xfId="0" applyFont="1" applyFill="1" applyBorder="1" applyAlignment="1">
      <alignment vertical="center"/>
    </xf>
    <xf numFmtId="0" fontId="37" fillId="0" borderId="0" xfId="0" applyFont="1" applyAlignment="1">
      <alignment vertical="top"/>
    </xf>
    <xf numFmtId="0" fontId="34" fillId="0" borderId="0" xfId="0" applyFont="1" applyAlignment="1">
      <alignment horizontal="center" vertical="top"/>
    </xf>
    <xf numFmtId="0" fontId="34" fillId="0" borderId="0" xfId="0" applyFont="1" applyAlignment="1">
      <alignment vertical="center" wrapText="1"/>
    </xf>
    <xf numFmtId="0" fontId="38" fillId="0" borderId="0" xfId="0" applyFont="1"/>
    <xf numFmtId="0" fontId="33" fillId="20" borderId="4" xfId="0" applyFont="1" applyFill="1" applyBorder="1" applyAlignment="1">
      <alignment vertical="top"/>
    </xf>
    <xf numFmtId="0" fontId="39" fillId="20" borderId="4" xfId="0" applyFont="1" applyFill="1" applyBorder="1" applyAlignment="1">
      <alignment horizontal="center" vertical="top"/>
    </xf>
    <xf numFmtId="0" fontId="39" fillId="20" borderId="5" xfId="0" applyFont="1" applyFill="1" applyBorder="1" applyAlignment="1">
      <alignment vertical="top"/>
    </xf>
    <xf numFmtId="0" fontId="39" fillId="0" borderId="0" xfId="0" applyFont="1" applyAlignment="1">
      <alignment vertical="top"/>
    </xf>
    <xf numFmtId="0" fontId="33" fillId="0" borderId="9" xfId="0" applyFont="1" applyBorder="1" applyAlignment="1">
      <alignment horizontal="right" vertical="top"/>
    </xf>
    <xf numFmtId="0" fontId="37" fillId="4" borderId="2" xfId="0" applyFont="1" applyFill="1" applyBorder="1" applyAlignment="1">
      <alignment horizontal="left" vertical="top"/>
    </xf>
    <xf numFmtId="0" fontId="34" fillId="0" borderId="21" xfId="0" applyFont="1" applyBorder="1" applyAlignment="1">
      <alignment horizontal="left" vertical="top"/>
    </xf>
    <xf numFmtId="0" fontId="35" fillId="4" borderId="0" xfId="0" applyFont="1" applyFill="1" applyAlignment="1">
      <alignment vertical="top"/>
    </xf>
    <xf numFmtId="0" fontId="35" fillId="4" borderId="0" xfId="0" applyFont="1" applyFill="1" applyAlignment="1">
      <alignment horizontal="center" vertical="top"/>
    </xf>
    <xf numFmtId="0" fontId="40" fillId="0" borderId="0" xfId="0" applyFont="1" applyAlignment="1">
      <alignment vertical="top"/>
    </xf>
    <xf numFmtId="194" fontId="34" fillId="0" borderId="0" xfId="1" applyNumberFormat="1" applyFont="1" applyAlignment="1">
      <alignment horizontal="center" vertical="top"/>
    </xf>
    <xf numFmtId="194" fontId="34" fillId="0" borderId="0" xfId="0" applyNumberFormat="1" applyFont="1" applyAlignment="1">
      <alignment horizontal="center" vertical="top"/>
    </xf>
    <xf numFmtId="0" fontId="37" fillId="4" borderId="0" xfId="0" applyFont="1" applyFill="1" applyAlignment="1">
      <alignment horizontal="left" vertical="top"/>
    </xf>
    <xf numFmtId="0" fontId="34" fillId="10" borderId="0" xfId="0" applyFont="1" applyFill="1" applyAlignment="1">
      <alignment horizontal="left" vertical="top"/>
    </xf>
    <xf numFmtId="0" fontId="34" fillId="11" borderId="0" xfId="0" applyFont="1" applyFill="1" applyAlignment="1">
      <alignment horizontal="left" vertical="top"/>
    </xf>
    <xf numFmtId="0" fontId="34" fillId="0" borderId="0" xfId="0" applyFont="1" applyAlignment="1">
      <alignment horizontal="center" vertical="top" wrapText="1"/>
    </xf>
    <xf numFmtId="0" fontId="34" fillId="12" borderId="0" xfId="0" applyFont="1" applyFill="1" applyAlignment="1">
      <alignment horizontal="left" vertical="top"/>
    </xf>
    <xf numFmtId="0" fontId="34" fillId="5" borderId="0" xfId="0" applyFont="1" applyFill="1" applyAlignment="1">
      <alignment horizontal="left" vertical="top"/>
    </xf>
    <xf numFmtId="0" fontId="34" fillId="9" borderId="0" xfId="0" applyFont="1" applyFill="1" applyAlignment="1">
      <alignment horizontal="left" vertical="top"/>
    </xf>
    <xf numFmtId="0" fontId="41" fillId="0" borderId="0" xfId="0" applyFont="1" applyAlignment="1">
      <alignment vertical="top"/>
    </xf>
    <xf numFmtId="0" fontId="41" fillId="0" borderId="0" xfId="0" applyFont="1" applyAlignment="1">
      <alignment vertical="center"/>
    </xf>
    <xf numFmtId="0" fontId="43" fillId="0" borderId="0" xfId="0" applyFont="1" applyAlignment="1">
      <alignment vertical="top"/>
    </xf>
    <xf numFmtId="0" fontId="44" fillId="0" borderId="0" xfId="0" applyFont="1" applyAlignment="1">
      <alignment vertical="top"/>
    </xf>
    <xf numFmtId="0" fontId="41" fillId="7" borderId="0" xfId="0" applyFont="1" applyFill="1" applyAlignment="1">
      <alignment horizontal="center" vertical="top"/>
    </xf>
    <xf numFmtId="0" fontId="41" fillId="7" borderId="0" xfId="0" applyFont="1" applyFill="1" applyAlignment="1">
      <alignment vertical="top"/>
    </xf>
    <xf numFmtId="0" fontId="41" fillId="0" borderId="0" xfId="0" applyFont="1" applyAlignment="1">
      <alignment vertical="top" wrapText="1"/>
    </xf>
    <xf numFmtId="0" fontId="41" fillId="7" borderId="0" xfId="0" applyFont="1" applyFill="1" applyAlignment="1">
      <alignment vertical="top" wrapText="1"/>
    </xf>
    <xf numFmtId="0" fontId="42" fillId="0" borderId="0" xfId="0" applyFont="1" applyAlignment="1">
      <alignment vertical="top"/>
    </xf>
    <xf numFmtId="0" fontId="45" fillId="0" borderId="0" xfId="0" applyFont="1" applyAlignment="1">
      <alignment horizontal="center" vertical="top"/>
    </xf>
    <xf numFmtId="49" fontId="45" fillId="18" borderId="0" xfId="0" applyNumberFormat="1" applyFont="1" applyFill="1" applyAlignment="1">
      <alignment horizontal="center" vertical="center"/>
    </xf>
    <xf numFmtId="40" fontId="46" fillId="0" borderId="0" xfId="0" applyNumberFormat="1" applyFont="1" applyAlignment="1">
      <alignment horizontal="center" vertical="center"/>
    </xf>
    <xf numFmtId="0" fontId="47" fillId="0" borderId="7" xfId="0" applyFont="1" applyBorder="1" applyAlignment="1">
      <alignment horizontal="center" vertical="center"/>
    </xf>
    <xf numFmtId="0" fontId="45" fillId="0" borderId="0" xfId="1" applyNumberFormat="1" applyFont="1" applyFill="1" applyBorder="1" applyAlignment="1">
      <alignment horizontal="center" vertical="top"/>
    </xf>
    <xf numFmtId="188" fontId="48" fillId="0" borderId="7" xfId="1" applyNumberFormat="1" applyFont="1" applyBorder="1" applyAlignment="1">
      <alignment vertical="top"/>
    </xf>
    <xf numFmtId="0" fontId="46" fillId="0" borderId="0" xfId="0" applyFont="1" applyAlignment="1">
      <alignment vertical="top"/>
    </xf>
    <xf numFmtId="0" fontId="45" fillId="0" borderId="9" xfId="1" applyNumberFormat="1" applyFont="1" applyFill="1" applyBorder="1" applyAlignment="1">
      <alignment horizontal="center" vertical="top"/>
    </xf>
    <xf numFmtId="0" fontId="49" fillId="0" borderId="10" xfId="0" applyFont="1" applyBorder="1" applyAlignment="1">
      <alignment vertical="top"/>
    </xf>
    <xf numFmtId="0" fontId="46" fillId="0" borderId="0" xfId="0" applyFont="1" applyAlignment="1">
      <alignment horizontal="center" vertical="top"/>
    </xf>
    <xf numFmtId="0" fontId="49" fillId="2" borderId="12" xfId="0" applyFont="1" applyFill="1" applyBorder="1" applyAlignment="1">
      <alignment horizontal="center" vertical="top"/>
    </xf>
    <xf numFmtId="0" fontId="49" fillId="2" borderId="13" xfId="0" applyFont="1" applyFill="1" applyBorder="1" applyAlignment="1">
      <alignment horizontal="center" vertical="top"/>
    </xf>
    <xf numFmtId="194" fontId="49" fillId="20" borderId="17" xfId="1" applyNumberFormat="1" applyFont="1" applyFill="1" applyBorder="1" applyAlignment="1">
      <alignment horizontal="center" vertical="center"/>
    </xf>
    <xf numFmtId="194" fontId="49" fillId="20" borderId="22" xfId="1" applyNumberFormat="1" applyFont="1" applyFill="1" applyBorder="1" applyAlignment="1">
      <alignment horizontal="center" vertical="center"/>
    </xf>
    <xf numFmtId="194" fontId="47" fillId="21" borderId="2" xfId="0" applyNumberFormat="1" applyFont="1" applyFill="1" applyBorder="1" applyAlignment="1">
      <alignment horizontal="center" vertical="top"/>
    </xf>
    <xf numFmtId="194" fontId="46" fillId="21" borderId="15" xfId="0" applyNumberFormat="1" applyFont="1" applyFill="1" applyBorder="1" applyAlignment="1">
      <alignment horizontal="center" vertical="top"/>
    </xf>
    <xf numFmtId="194" fontId="47" fillId="21" borderId="2" xfId="0" applyNumberFormat="1" applyFont="1" applyFill="1" applyBorder="1" applyAlignment="1">
      <alignment horizontal="center" vertical="center"/>
    </xf>
    <xf numFmtId="194" fontId="47" fillId="21" borderId="15" xfId="0" applyNumberFormat="1" applyFont="1" applyFill="1" applyBorder="1" applyAlignment="1">
      <alignment horizontal="center" vertical="center"/>
    </xf>
    <xf numFmtId="0" fontId="46" fillId="0" borderId="0" xfId="0" applyFont="1" applyAlignment="1">
      <alignment vertical="top" wrapText="1"/>
    </xf>
    <xf numFmtId="194" fontId="46" fillId="0" borderId="2" xfId="1" applyNumberFormat="1" applyFont="1" applyFill="1" applyBorder="1" applyAlignment="1">
      <alignment horizontal="center" vertical="top"/>
    </xf>
    <xf numFmtId="194" fontId="46" fillId="0" borderId="15" xfId="1" applyNumberFormat="1" applyFont="1" applyFill="1" applyBorder="1" applyAlignment="1">
      <alignment horizontal="center" vertical="top"/>
    </xf>
    <xf numFmtId="194" fontId="47" fillId="21" borderId="2" xfId="1" applyNumberFormat="1" applyFont="1" applyFill="1" applyBorder="1" applyAlignment="1">
      <alignment horizontal="center" vertical="top"/>
    </xf>
    <xf numFmtId="194" fontId="47" fillId="21" borderId="15" xfId="1" applyNumberFormat="1" applyFont="1" applyFill="1" applyBorder="1" applyAlignment="1">
      <alignment horizontal="center" vertical="center"/>
    </xf>
    <xf numFmtId="194" fontId="46" fillId="0" borderId="2" xfId="1" applyNumberFormat="1" applyFont="1" applyFill="1" applyBorder="1" applyAlignment="1">
      <alignment horizontal="center" vertical="center" wrapText="1"/>
    </xf>
    <xf numFmtId="194" fontId="46" fillId="0" borderId="15" xfId="1" applyNumberFormat="1" applyFont="1" applyFill="1" applyBorder="1" applyAlignment="1">
      <alignment horizontal="center" vertical="center" wrapText="1"/>
    </xf>
    <xf numFmtId="194" fontId="47" fillId="21" borderId="15" xfId="1" applyNumberFormat="1" applyFont="1" applyFill="1" applyBorder="1" applyAlignment="1">
      <alignment horizontal="center" vertical="top"/>
    </xf>
    <xf numFmtId="194" fontId="47" fillId="4" borderId="2" xfId="1" applyNumberFormat="1" applyFont="1" applyFill="1" applyBorder="1" applyAlignment="1">
      <alignment horizontal="center" vertical="center"/>
    </xf>
    <xf numFmtId="194" fontId="46" fillId="4" borderId="15" xfId="1" applyNumberFormat="1" applyFont="1" applyFill="1" applyBorder="1" applyAlignment="1">
      <alignment horizontal="center" vertical="top"/>
    </xf>
    <xf numFmtId="194" fontId="46" fillId="4" borderId="2" xfId="1" applyNumberFormat="1" applyFont="1" applyFill="1" applyBorder="1" applyAlignment="1">
      <alignment horizontal="center" vertical="top"/>
    </xf>
    <xf numFmtId="194" fontId="47" fillId="4" borderId="2" xfId="1" applyNumberFormat="1" applyFont="1" applyFill="1" applyBorder="1" applyAlignment="1">
      <alignment horizontal="center" vertical="top"/>
    </xf>
    <xf numFmtId="194" fontId="47" fillId="4" borderId="15" xfId="1" applyNumberFormat="1" applyFont="1" applyFill="1" applyBorder="1" applyAlignment="1">
      <alignment horizontal="center" vertical="top"/>
    </xf>
    <xf numFmtId="194" fontId="47" fillId="13" borderId="2" xfId="1" applyNumberFormat="1" applyFont="1" applyFill="1" applyBorder="1" applyAlignment="1">
      <alignment horizontal="center" vertical="top"/>
    </xf>
    <xf numFmtId="194" fontId="47" fillId="13" borderId="15" xfId="1" applyNumberFormat="1" applyFont="1" applyFill="1" applyBorder="1" applyAlignment="1">
      <alignment horizontal="center" vertical="top"/>
    </xf>
    <xf numFmtId="194" fontId="46" fillId="0" borderId="17" xfId="1" applyNumberFormat="1" applyFont="1" applyFill="1" applyBorder="1" applyAlignment="1">
      <alignment horizontal="center" vertical="top"/>
    </xf>
    <xf numFmtId="194" fontId="46" fillId="0" borderId="22" xfId="1" applyNumberFormat="1" applyFont="1" applyFill="1" applyBorder="1" applyAlignment="1">
      <alignment horizontal="center" vertical="top"/>
    </xf>
    <xf numFmtId="0" fontId="45" fillId="4" borderId="0" xfId="0" applyFont="1" applyFill="1" applyAlignment="1">
      <alignment vertical="top"/>
    </xf>
    <xf numFmtId="0" fontId="50" fillId="0" borderId="0" xfId="0" applyFont="1" applyAlignment="1">
      <alignment horizontal="right" vertical="top"/>
    </xf>
    <xf numFmtId="0" fontId="47" fillId="0" borderId="0" xfId="0" applyFont="1" applyAlignment="1">
      <alignment horizontal="right" vertical="top"/>
    </xf>
    <xf numFmtId="0" fontId="7" fillId="0" borderId="0" xfId="0" applyFont="1" applyAlignment="1">
      <alignment horizontal="center" vertical="center"/>
    </xf>
    <xf numFmtId="0" fontId="50" fillId="0" borderId="0" xfId="0" applyFont="1" applyAlignment="1">
      <alignment horizontal="left" vertical="top"/>
    </xf>
    <xf numFmtId="0" fontId="54" fillId="0" borderId="0" xfId="0" applyFont="1"/>
    <xf numFmtId="0" fontId="52" fillId="4" borderId="2" xfId="0" applyFont="1" applyFill="1" applyBorder="1" applyAlignment="1">
      <alignment horizontal="center" vertical="center"/>
    </xf>
    <xf numFmtId="0" fontId="52" fillId="4" borderId="2" xfId="0" applyFont="1" applyFill="1" applyBorder="1" applyAlignment="1">
      <alignment horizontal="center" vertical="center" wrapText="1"/>
    </xf>
    <xf numFmtId="0" fontId="56" fillId="6" borderId="0" xfId="0" applyFont="1" applyFill="1"/>
    <xf numFmtId="0" fontId="52" fillId="18" borderId="2" xfId="0" applyFont="1" applyFill="1" applyBorder="1" applyAlignment="1">
      <alignment horizontal="center" vertical="center" wrapText="1"/>
    </xf>
    <xf numFmtId="0" fontId="52" fillId="18" borderId="2" xfId="0" applyFont="1" applyFill="1" applyBorder="1" applyAlignment="1">
      <alignment horizontal="center" vertical="center"/>
    </xf>
    <xf numFmtId="0" fontId="57" fillId="11" borderId="42" xfId="0" applyFont="1" applyFill="1" applyBorder="1" applyAlignment="1">
      <alignment horizontal="center"/>
    </xf>
    <xf numFmtId="2" fontId="52" fillId="11" borderId="42" xfId="0" applyNumberFormat="1" applyFont="1" applyFill="1" applyBorder="1" applyAlignment="1">
      <alignment horizontal="center" vertical="center" wrapText="1"/>
    </xf>
    <xf numFmtId="0" fontId="57" fillId="18" borderId="42" xfId="0" applyFont="1" applyFill="1" applyBorder="1" applyAlignment="1">
      <alignment horizontal="center"/>
    </xf>
    <xf numFmtId="2" fontId="52" fillId="18" borderId="42" xfId="0" applyNumberFormat="1" applyFont="1" applyFill="1" applyBorder="1" applyAlignment="1">
      <alignment horizontal="center" vertical="center" wrapText="1"/>
    </xf>
    <xf numFmtId="0" fontId="52" fillId="0" borderId="43" xfId="0" applyFont="1" applyBorder="1" applyAlignment="1">
      <alignment horizontal="center" vertical="center"/>
    </xf>
    <xf numFmtId="0" fontId="58" fillId="5" borderId="2" xfId="0" applyFont="1" applyFill="1" applyBorder="1" applyAlignment="1">
      <alignment horizontal="center"/>
    </xf>
    <xf numFmtId="0" fontId="58" fillId="0" borderId="2" xfId="4" applyFont="1" applyBorder="1" applyAlignment="1">
      <alignment vertical="center"/>
    </xf>
    <xf numFmtId="0" fontId="59" fillId="0" borderId="2" xfId="4" applyFont="1" applyBorder="1" applyAlignment="1">
      <alignment vertical="center"/>
    </xf>
    <xf numFmtId="0" fontId="58" fillId="0" borderId="2" xfId="4" applyFont="1" applyBorder="1" applyAlignment="1">
      <alignment horizontal="center" vertical="center"/>
    </xf>
    <xf numFmtId="0" fontId="58" fillId="0" borderId="2" xfId="4" applyFont="1" applyBorder="1" applyAlignment="1">
      <alignment horizontal="left" vertical="center"/>
    </xf>
    <xf numFmtId="0" fontId="60" fillId="15" borderId="2" xfId="4" applyFont="1" applyFill="1" applyBorder="1" applyAlignment="1">
      <alignment horizontal="centerContinuous" vertical="center"/>
    </xf>
    <xf numFmtId="0" fontId="60" fillId="12" borderId="2" xfId="4" applyFont="1" applyFill="1" applyBorder="1" applyAlignment="1">
      <alignment horizontal="centerContinuous" vertical="center"/>
    </xf>
    <xf numFmtId="40" fontId="60" fillId="14" borderId="2" xfId="4" applyNumberFormat="1" applyFont="1" applyFill="1" applyBorder="1" applyAlignment="1">
      <alignment horizontal="centerContinuous" vertical="center"/>
    </xf>
    <xf numFmtId="0" fontId="60" fillId="18" borderId="2" xfId="4" applyFont="1" applyFill="1" applyBorder="1" applyAlignment="1">
      <alignment horizontal="center" vertical="center" wrapText="1"/>
    </xf>
    <xf numFmtId="0" fontId="58" fillId="0" borderId="0" xfId="4" applyFont="1" applyAlignment="1">
      <alignment vertical="center"/>
    </xf>
    <xf numFmtId="0" fontId="60" fillId="0" borderId="0" xfId="4" applyFont="1" applyAlignment="1">
      <alignment horizontal="centerContinuous" vertical="center"/>
    </xf>
    <xf numFmtId="0" fontId="60" fillId="12" borderId="0" xfId="4" applyFont="1" applyFill="1" applyAlignment="1">
      <alignment horizontal="centerContinuous" vertical="center"/>
    </xf>
    <xf numFmtId="0" fontId="60" fillId="0" borderId="2" xfId="4" applyFont="1" applyBorder="1" applyAlignment="1">
      <alignment horizontal="center" vertical="center" wrapText="1"/>
    </xf>
    <xf numFmtId="0" fontId="60" fillId="6" borderId="2" xfId="4" applyFont="1" applyFill="1" applyBorder="1" applyAlignment="1">
      <alignment horizontal="center" vertical="center" wrapText="1"/>
    </xf>
    <xf numFmtId="0" fontId="60" fillId="23" borderId="2" xfId="4" applyFont="1" applyFill="1" applyBorder="1" applyAlignment="1">
      <alignment horizontal="center" vertical="center" wrapText="1"/>
    </xf>
    <xf numFmtId="0" fontId="60" fillId="6" borderId="2" xfId="4" applyFont="1" applyFill="1" applyBorder="1" applyAlignment="1">
      <alignment horizontal="left" vertical="center" wrapText="1"/>
    </xf>
    <xf numFmtId="0" fontId="60" fillId="15" borderId="2" xfId="4" applyFont="1" applyFill="1" applyBorder="1" applyAlignment="1">
      <alignment horizontal="center" vertical="center" wrapText="1"/>
    </xf>
    <xf numFmtId="0" fontId="60" fillId="12" borderId="2" xfId="4" applyFont="1" applyFill="1" applyBorder="1" applyAlignment="1">
      <alignment horizontal="center" vertical="center" wrapText="1"/>
    </xf>
    <xf numFmtId="40" fontId="60" fillId="14" borderId="2" xfId="4" applyNumberFormat="1" applyFont="1" applyFill="1" applyBorder="1" applyAlignment="1">
      <alignment horizontal="center" vertical="center" wrapText="1"/>
    </xf>
    <xf numFmtId="0" fontId="60" fillId="5" borderId="2" xfId="4" applyFont="1" applyFill="1" applyBorder="1" applyAlignment="1">
      <alignment horizontal="center" vertical="center" wrapText="1"/>
    </xf>
    <xf numFmtId="0" fontId="60" fillId="0" borderId="0" xfId="4" applyFont="1" applyAlignment="1">
      <alignment horizontal="center" vertical="top" wrapText="1"/>
    </xf>
    <xf numFmtId="0" fontId="60" fillId="0" borderId="0" xfId="4" applyFont="1" applyAlignment="1">
      <alignment horizontal="center" vertical="center" wrapText="1"/>
    </xf>
    <xf numFmtId="0" fontId="60" fillId="12" borderId="0" xfId="4" applyFont="1" applyFill="1" applyAlignment="1">
      <alignment horizontal="center" vertical="center" wrapText="1"/>
    </xf>
    <xf numFmtId="0" fontId="58" fillId="0" borderId="2" xfId="4" applyFont="1" applyBorder="1" applyAlignment="1">
      <alignment horizontal="center"/>
    </xf>
    <xf numFmtId="0" fontId="58" fillId="0" borderId="2" xfId="4" applyFont="1" applyBorder="1"/>
    <xf numFmtId="190" fontId="58" fillId="0" borderId="2" xfId="1" applyNumberFormat="1" applyFont="1" applyFill="1" applyBorder="1" applyAlignment="1">
      <alignment horizontal="center"/>
    </xf>
    <xf numFmtId="190" fontId="58" fillId="0" borderId="2" xfId="1" applyNumberFormat="1" applyFont="1" applyFill="1" applyBorder="1" applyAlignment="1">
      <alignment horizontal="left"/>
    </xf>
    <xf numFmtId="188" fontId="58" fillId="15" borderId="2" xfId="4" applyNumberFormat="1" applyFont="1" applyFill="1" applyBorder="1"/>
    <xf numFmtId="43" fontId="58" fillId="15" borderId="2" xfId="4" applyNumberFormat="1" applyFont="1" applyFill="1" applyBorder="1"/>
    <xf numFmtId="188" fontId="58" fillId="12" borderId="2" xfId="4" applyNumberFormat="1" applyFont="1" applyFill="1" applyBorder="1"/>
    <xf numFmtId="188" fontId="58" fillId="14" borderId="2" xfId="4" applyNumberFormat="1" applyFont="1" applyFill="1" applyBorder="1"/>
    <xf numFmtId="0" fontId="58" fillId="0" borderId="0" xfId="4" applyFont="1"/>
    <xf numFmtId="188" fontId="58" fillId="0" borderId="0" xfId="4" applyNumberFormat="1" applyFont="1"/>
    <xf numFmtId="0" fontId="60" fillId="0" borderId="2" xfId="4" applyFont="1" applyBorder="1"/>
    <xf numFmtId="188" fontId="58" fillId="12" borderId="0" xfId="4" applyNumberFormat="1" applyFont="1" applyFill="1"/>
    <xf numFmtId="0" fontId="58" fillId="0" borderId="0" xfId="4" applyFont="1" applyAlignment="1">
      <alignment horizontal="center"/>
    </xf>
    <xf numFmtId="0" fontId="58" fillId="0" borderId="0" xfId="4" applyFont="1" applyAlignment="1">
      <alignment horizontal="left"/>
    </xf>
    <xf numFmtId="188" fontId="61" fillId="0" borderId="0" xfId="4" applyNumberFormat="1" applyFont="1"/>
    <xf numFmtId="188" fontId="60" fillId="0" borderId="0" xfId="4" applyNumberFormat="1" applyFont="1"/>
    <xf numFmtId="0" fontId="60" fillId="0" borderId="0" xfId="4" applyFont="1"/>
    <xf numFmtId="40" fontId="58" fillId="0" borderId="0" xfId="4" applyNumberFormat="1" applyFont="1"/>
    <xf numFmtId="0" fontId="62" fillId="0" borderId="0" xfId="0" applyFont="1" applyAlignment="1">
      <alignment vertical="top"/>
    </xf>
    <xf numFmtId="0" fontId="63" fillId="6" borderId="44" xfId="0" applyFont="1" applyFill="1" applyBorder="1" applyAlignment="1">
      <alignment horizontal="center" vertical="center"/>
    </xf>
    <xf numFmtId="0" fontId="63" fillId="6" borderId="45" xfId="0" applyFont="1" applyFill="1" applyBorder="1" applyAlignment="1">
      <alignment horizontal="center" vertical="center"/>
    </xf>
    <xf numFmtId="0" fontId="62" fillId="0" borderId="46" xfId="0" applyFont="1" applyBorder="1" applyAlignment="1">
      <alignment vertical="top"/>
    </xf>
    <xf numFmtId="0" fontId="62" fillId="0" borderId="7" xfId="0" applyFont="1" applyBorder="1" applyAlignment="1">
      <alignment vertical="top"/>
    </xf>
    <xf numFmtId="0" fontId="63" fillId="0" borderId="46" xfId="0" applyFont="1" applyBorder="1" applyAlignment="1">
      <alignment vertical="top"/>
    </xf>
    <xf numFmtId="0" fontId="63" fillId="0" borderId="7" xfId="0" applyFont="1" applyBorder="1" applyAlignment="1">
      <alignment vertical="top"/>
    </xf>
    <xf numFmtId="0" fontId="62" fillId="0" borderId="46" xfId="0" applyFont="1" applyBorder="1" applyAlignment="1">
      <alignment vertical="top" wrapText="1"/>
    </xf>
    <xf numFmtId="0" fontId="62" fillId="0" borderId="7" xfId="0" applyFont="1" applyBorder="1" applyAlignment="1">
      <alignment vertical="top" wrapText="1"/>
    </xf>
    <xf numFmtId="0" fontId="62" fillId="0" borderId="47" xfId="0" applyFont="1" applyBorder="1" applyAlignment="1">
      <alignment vertical="top"/>
    </xf>
    <xf numFmtId="0" fontId="62" fillId="0" borderId="10" xfId="0" applyFont="1" applyBorder="1" applyAlignment="1">
      <alignment vertical="top"/>
    </xf>
    <xf numFmtId="43" fontId="58" fillId="0" borderId="2" xfId="4" applyNumberFormat="1" applyFont="1" applyBorder="1"/>
    <xf numFmtId="0" fontId="56" fillId="6" borderId="0" xfId="0" applyFont="1" applyFill="1" applyAlignment="1">
      <alignment horizontal="left"/>
    </xf>
    <xf numFmtId="0" fontId="53" fillId="24" borderId="3" xfId="0" applyFont="1" applyFill="1" applyBorder="1" applyAlignment="1">
      <alignment horizontal="center" vertical="center"/>
    </xf>
    <xf numFmtId="0" fontId="53" fillId="24" borderId="4" xfId="0" applyFont="1" applyFill="1" applyBorder="1" applyAlignment="1">
      <alignment horizontal="center" vertical="center"/>
    </xf>
    <xf numFmtId="0" fontId="53" fillId="24" borderId="5" xfId="0" applyFont="1" applyFill="1" applyBorder="1" applyAlignment="1">
      <alignment horizontal="center" vertical="center"/>
    </xf>
    <xf numFmtId="0" fontId="53" fillId="24" borderId="6" xfId="0" applyFont="1" applyFill="1" applyBorder="1" applyAlignment="1">
      <alignment horizontal="center" vertical="center"/>
    </xf>
    <xf numFmtId="0" fontId="53" fillId="24" borderId="0" xfId="0" applyFont="1" applyFill="1" applyAlignment="1">
      <alignment horizontal="center" vertical="center"/>
    </xf>
    <xf numFmtId="0" fontId="53" fillId="24" borderId="7" xfId="0" applyFont="1" applyFill="1" applyBorder="1" applyAlignment="1">
      <alignment horizontal="center" vertical="center"/>
    </xf>
    <xf numFmtId="0" fontId="52" fillId="4" borderId="14" xfId="0" applyFont="1" applyFill="1" applyBorder="1" applyAlignment="1">
      <alignment horizontal="center" vertical="center"/>
    </xf>
    <xf numFmtId="0" fontId="52" fillId="4" borderId="2" xfId="0" applyFont="1" applyFill="1" applyBorder="1" applyAlignment="1">
      <alignment horizontal="center" vertical="center"/>
    </xf>
    <xf numFmtId="0" fontId="52" fillId="4" borderId="2" xfId="0" applyFont="1" applyFill="1" applyBorder="1" applyAlignment="1">
      <alignment horizontal="center"/>
    </xf>
    <xf numFmtId="0" fontId="55" fillId="25" borderId="15" xfId="0" applyFont="1" applyFill="1" applyBorder="1" applyAlignment="1">
      <alignment horizontal="center" vertical="center"/>
    </xf>
    <xf numFmtId="0" fontId="52" fillId="4" borderId="41" xfId="0" applyFont="1" applyFill="1" applyBorder="1" applyAlignment="1">
      <alignment horizontal="center" vertical="center"/>
    </xf>
    <xf numFmtId="0" fontId="52" fillId="4" borderId="42" xfId="0" applyFont="1" applyFill="1" applyBorder="1" applyAlignment="1">
      <alignment horizontal="center" vertical="center"/>
    </xf>
    <xf numFmtId="40" fontId="47" fillId="0" borderId="0" xfId="1" applyNumberFormat="1" applyFont="1" applyBorder="1" applyAlignment="1">
      <alignment horizontal="right" vertical="center"/>
    </xf>
    <xf numFmtId="40" fontId="47" fillId="0" borderId="7" xfId="1" applyNumberFormat="1" applyFont="1" applyBorder="1" applyAlignment="1">
      <alignment horizontal="right" vertical="center"/>
    </xf>
    <xf numFmtId="0" fontId="16" fillId="0" borderId="0" xfId="0" applyFont="1" applyAlignment="1">
      <alignment horizontal="left" vertical="center" wrapText="1"/>
    </xf>
    <xf numFmtId="0" fontId="16" fillId="0" borderId="9" xfId="0" applyFont="1" applyBorder="1" applyAlignment="1">
      <alignment horizontal="left" vertical="center"/>
    </xf>
    <xf numFmtId="40" fontId="47" fillId="0" borderId="9" xfId="1" applyNumberFormat="1" applyFont="1" applyBorder="1" applyAlignment="1">
      <alignment horizontal="right" vertical="center"/>
    </xf>
    <xf numFmtId="40" fontId="47" fillId="0" borderId="10" xfId="1" applyNumberFormat="1" applyFont="1" applyBorder="1" applyAlignment="1">
      <alignment horizontal="right" vertical="center"/>
    </xf>
    <xf numFmtId="0" fontId="17" fillId="4" borderId="14" xfId="0" applyFont="1" applyFill="1" applyBorder="1" applyAlignment="1">
      <alignment horizontal="left" vertical="top"/>
    </xf>
    <xf numFmtId="0" fontId="17" fillId="4" borderId="2" xfId="0" applyFont="1" applyFill="1" applyBorder="1" applyAlignment="1">
      <alignment horizontal="left" vertical="top"/>
    </xf>
    <xf numFmtId="0" fontId="14" fillId="0" borderId="14" xfId="0" applyFont="1" applyBorder="1" applyAlignment="1">
      <alignment horizontal="left" vertical="top"/>
    </xf>
    <xf numFmtId="0" fontId="14" fillId="0" borderId="2" xfId="0" applyFont="1" applyBorder="1" applyAlignment="1">
      <alignment horizontal="left" vertical="top"/>
    </xf>
    <xf numFmtId="0" fontId="14" fillId="0" borderId="19" xfId="0" applyFont="1" applyBorder="1" applyAlignment="1">
      <alignment horizontal="left" vertical="top"/>
    </xf>
    <xf numFmtId="0" fontId="14" fillId="0" borderId="20" xfId="0" applyFont="1" applyBorder="1" applyAlignment="1">
      <alignment horizontal="left" vertical="top"/>
    </xf>
    <xf numFmtId="0" fontId="14" fillId="0" borderId="21" xfId="0" applyFont="1" applyBorder="1" applyAlignment="1">
      <alignment horizontal="left" vertical="top"/>
    </xf>
    <xf numFmtId="0" fontId="17" fillId="13" borderId="14" xfId="0" applyFont="1" applyFill="1" applyBorder="1" applyAlignment="1">
      <alignment horizontal="left" vertical="top" wrapText="1"/>
    </xf>
    <xf numFmtId="0" fontId="17" fillId="13" borderId="2" xfId="0" applyFont="1" applyFill="1" applyBorder="1" applyAlignment="1">
      <alignment horizontal="left" vertical="top" wrapText="1"/>
    </xf>
    <xf numFmtId="0" fontId="14" fillId="0" borderId="19" xfId="0" applyFont="1" applyBorder="1" applyAlignment="1">
      <alignment horizontal="left" vertical="top" wrapText="1"/>
    </xf>
    <xf numFmtId="0" fontId="14" fillId="0" borderId="20" xfId="0" applyFont="1" applyBorder="1" applyAlignment="1">
      <alignment horizontal="left" vertical="top" wrapText="1"/>
    </xf>
    <xf numFmtId="0" fontId="14" fillId="0" borderId="21" xfId="0" applyFont="1" applyBorder="1" applyAlignment="1">
      <alignment horizontal="left" vertical="top" wrapText="1"/>
    </xf>
    <xf numFmtId="0" fontId="14" fillId="4" borderId="19" xfId="0" applyFont="1" applyFill="1" applyBorder="1" applyAlignment="1">
      <alignment horizontal="left" vertical="top"/>
    </xf>
    <xf numFmtId="0" fontId="14" fillId="4" borderId="20" xfId="0" applyFont="1" applyFill="1" applyBorder="1" applyAlignment="1">
      <alignment horizontal="left" vertical="top"/>
    </xf>
    <xf numFmtId="0" fontId="14" fillId="4" borderId="21" xfId="0" applyFont="1" applyFill="1" applyBorder="1" applyAlignment="1">
      <alignment horizontal="left" vertical="top"/>
    </xf>
    <xf numFmtId="0" fontId="19" fillId="0" borderId="0" xfId="0" applyFont="1" applyAlignment="1">
      <alignment horizontal="left" vertical="center"/>
    </xf>
    <xf numFmtId="0" fontId="28" fillId="2" borderId="11" xfId="0" applyFont="1" applyFill="1" applyBorder="1" applyAlignment="1">
      <alignment horizontal="center" vertical="top"/>
    </xf>
    <xf numFmtId="0" fontId="28" fillId="2" borderId="12" xfId="0" applyFont="1" applyFill="1" applyBorder="1" applyAlignment="1">
      <alignment horizontal="center" vertical="top"/>
    </xf>
    <xf numFmtId="0" fontId="17" fillId="21" borderId="14" xfId="0" applyFont="1" applyFill="1" applyBorder="1" applyAlignment="1">
      <alignment horizontal="left" vertical="top"/>
    </xf>
    <xf numFmtId="0" fontId="17" fillId="21" borderId="2" xfId="0" applyFont="1" applyFill="1" applyBorder="1" applyAlignment="1">
      <alignment horizontal="left" vertical="top"/>
    </xf>
    <xf numFmtId="0" fontId="17" fillId="21" borderId="19" xfId="0" applyFont="1" applyFill="1" applyBorder="1" applyAlignment="1">
      <alignment vertical="top" wrapText="1"/>
    </xf>
    <xf numFmtId="0" fontId="17" fillId="21" borderId="20" xfId="0" applyFont="1" applyFill="1" applyBorder="1" applyAlignment="1">
      <alignment vertical="top" wrapText="1"/>
    </xf>
    <xf numFmtId="0" fontId="17" fillId="21" borderId="21" xfId="0" applyFont="1" applyFill="1" applyBorder="1" applyAlignment="1">
      <alignment vertical="top" wrapText="1"/>
    </xf>
    <xf numFmtId="0" fontId="14" fillId="0" borderId="14" xfId="0" applyFont="1" applyBorder="1" applyAlignment="1">
      <alignment vertical="top"/>
    </xf>
    <xf numFmtId="0" fontId="14" fillId="0" borderId="2" xfId="0" applyFont="1" applyBorder="1" applyAlignment="1">
      <alignment vertical="top"/>
    </xf>
    <xf numFmtId="0" fontId="51" fillId="24" borderId="0" xfId="0" applyFont="1" applyFill="1" applyAlignment="1">
      <alignment horizontal="center" vertical="center"/>
    </xf>
    <xf numFmtId="0" fontId="14" fillId="0" borderId="23" xfId="0" applyFont="1" applyBorder="1" applyAlignment="1">
      <alignment horizontal="left" vertical="top" wrapText="1"/>
    </xf>
    <xf numFmtId="0" fontId="14" fillId="0" borderId="24" xfId="0" applyFont="1" applyBorder="1" applyAlignment="1">
      <alignment horizontal="left" vertical="top" wrapText="1"/>
    </xf>
    <xf numFmtId="0" fontId="14" fillId="0" borderId="25" xfId="0" applyFont="1" applyBorder="1" applyAlignment="1">
      <alignment horizontal="left" vertical="top" wrapText="1"/>
    </xf>
    <xf numFmtId="0" fontId="20" fillId="20" borderId="16" xfId="0" applyFont="1" applyFill="1" applyBorder="1" applyAlignment="1">
      <alignment horizontal="center" vertical="center"/>
    </xf>
    <xf numFmtId="0" fontId="20" fillId="20" borderId="17" xfId="0" applyFont="1" applyFill="1" applyBorder="1" applyAlignment="1">
      <alignment horizontal="center" vertical="center"/>
    </xf>
    <xf numFmtId="0" fontId="17" fillId="21" borderId="19" xfId="0" applyFont="1" applyFill="1" applyBorder="1" applyAlignment="1">
      <alignment horizontal="left" vertical="top"/>
    </xf>
    <xf numFmtId="0" fontId="17" fillId="21" borderId="20" xfId="0" applyFont="1" applyFill="1" applyBorder="1" applyAlignment="1">
      <alignment horizontal="left" vertical="top"/>
    </xf>
    <xf numFmtId="0" fontId="17" fillId="21" borderId="21" xfId="0" applyFont="1" applyFill="1" applyBorder="1" applyAlignment="1">
      <alignment horizontal="left" vertical="top"/>
    </xf>
    <xf numFmtId="0" fontId="14" fillId="0" borderId="19" xfId="0" applyFont="1" applyBorder="1" applyAlignment="1">
      <alignment vertical="top" wrapText="1"/>
    </xf>
    <xf numFmtId="0" fontId="14" fillId="0" borderId="20" xfId="0" applyFont="1" applyBorder="1" applyAlignment="1">
      <alignment vertical="top" wrapText="1"/>
    </xf>
    <xf numFmtId="0" fontId="14" fillId="0" borderId="21" xfId="0" applyFont="1" applyBorder="1" applyAlignment="1">
      <alignment vertical="top" wrapText="1"/>
    </xf>
    <xf numFmtId="0" fontId="17" fillId="13" borderId="19" xfId="0" applyFont="1" applyFill="1" applyBorder="1" applyAlignment="1">
      <alignment horizontal="left" vertical="top" wrapText="1"/>
    </xf>
    <xf numFmtId="0" fontId="17" fillId="13" borderId="20" xfId="0" applyFont="1" applyFill="1" applyBorder="1" applyAlignment="1">
      <alignment horizontal="left" vertical="top" wrapText="1"/>
    </xf>
    <xf numFmtId="0" fontId="17" fillId="13" borderId="21" xfId="0" applyFont="1" applyFill="1" applyBorder="1" applyAlignment="1">
      <alignment horizontal="left" vertical="top" wrapText="1"/>
    </xf>
    <xf numFmtId="17" fontId="58" fillId="0" borderId="2" xfId="4" applyNumberFormat="1" applyFont="1" applyBorder="1" applyAlignment="1">
      <alignment horizontal="center" vertical="center"/>
    </xf>
    <xf numFmtId="0" fontId="60" fillId="18" borderId="2" xfId="4" applyFont="1" applyFill="1" applyBorder="1" applyAlignment="1">
      <alignment horizontal="center" vertical="center"/>
    </xf>
    <xf numFmtId="0" fontId="60" fillId="18" borderId="2" xfId="4" applyFont="1" applyFill="1" applyBorder="1" applyAlignment="1">
      <alignment horizontal="center" vertical="center" wrapText="1"/>
    </xf>
    <xf numFmtId="0" fontId="58" fillId="5" borderId="1" xfId="4" applyFont="1" applyFill="1" applyBorder="1" applyAlignment="1">
      <alignment horizontal="center" vertical="center"/>
    </xf>
    <xf numFmtId="0" fontId="58" fillId="5" borderId="20" xfId="4" applyFont="1" applyFill="1" applyBorder="1" applyAlignment="1">
      <alignment horizontal="center" vertical="center"/>
    </xf>
    <xf numFmtId="0" fontId="58" fillId="5" borderId="21" xfId="4" applyFont="1" applyFill="1" applyBorder="1" applyAlignment="1">
      <alignment horizontal="center" vertical="center"/>
    </xf>
    <xf numFmtId="9" fontId="60" fillId="27" borderId="2" xfId="12" applyFont="1" applyFill="1" applyBorder="1" applyAlignment="1">
      <alignment horizontal="center"/>
    </xf>
    <xf numFmtId="9" fontId="64" fillId="9" borderId="2" xfId="12" applyFont="1" applyFill="1" applyBorder="1" applyAlignment="1">
      <alignment horizontal="center"/>
    </xf>
    <xf numFmtId="0" fontId="45" fillId="0" borderId="0" xfId="0" applyFont="1" applyAlignment="1">
      <alignment horizontal="left" vertical="top"/>
    </xf>
    <xf numFmtId="0" fontId="46" fillId="0" borderId="0" xfId="0" applyFont="1" applyAlignment="1">
      <alignment horizontal="left" vertical="top"/>
    </xf>
    <xf numFmtId="191" fontId="46" fillId="0" borderId="0" xfId="1" applyNumberFormat="1" applyFont="1" applyAlignment="1">
      <alignment vertical="top"/>
    </xf>
    <xf numFmtId="191" fontId="47" fillId="0" borderId="0" xfId="1" applyNumberFormat="1" applyFont="1" applyAlignment="1">
      <alignment vertical="top"/>
    </xf>
    <xf numFmtId="3" fontId="46" fillId="0" borderId="0" xfId="1" applyNumberFormat="1" applyFont="1" applyAlignment="1">
      <alignment vertical="top"/>
    </xf>
    <xf numFmtId="1" fontId="46" fillId="0" borderId="0" xfId="1" applyNumberFormat="1" applyFont="1" applyAlignment="1">
      <alignment vertical="top"/>
    </xf>
    <xf numFmtId="195" fontId="46" fillId="0" borderId="0" xfId="1" applyNumberFormat="1" applyFont="1" applyAlignment="1">
      <alignment vertical="top"/>
    </xf>
    <xf numFmtId="43" fontId="47" fillId="0" borderId="0" xfId="1" applyFont="1" applyAlignment="1">
      <alignment horizontal="center" vertical="top"/>
    </xf>
    <xf numFmtId="43" fontId="46" fillId="2" borderId="0" xfId="1" applyFont="1" applyFill="1" applyAlignment="1">
      <alignment horizontal="center" vertical="top"/>
    </xf>
    <xf numFmtId="0" fontId="47" fillId="0" borderId="0" xfId="0" applyFont="1" applyAlignment="1">
      <alignment horizontal="center" vertical="top"/>
    </xf>
    <xf numFmtId="0" fontId="47" fillId="0" borderId="0" xfId="0" applyFont="1" applyAlignment="1">
      <alignment horizontal="left" vertical="top"/>
    </xf>
    <xf numFmtId="0" fontId="46" fillId="0" borderId="0" xfId="0" applyFont="1" applyAlignment="1">
      <alignment vertical="center"/>
    </xf>
    <xf numFmtId="0" fontId="46" fillId="0" borderId="0" xfId="0" applyFont="1" applyAlignment="1">
      <alignment horizontal="center" vertical="center"/>
    </xf>
    <xf numFmtId="0" fontId="46" fillId="0" borderId="0" xfId="0" applyFont="1" applyAlignment="1">
      <alignment horizontal="left" vertical="center"/>
    </xf>
    <xf numFmtId="191" fontId="65" fillId="0" borderId="0" xfId="1" applyNumberFormat="1" applyFont="1" applyAlignment="1">
      <alignment horizontal="center" vertical="center"/>
    </xf>
    <xf numFmtId="191" fontId="66" fillId="0" borderId="0" xfId="1" applyNumberFormat="1" applyFont="1" applyAlignment="1">
      <alignment horizontal="center" vertical="center"/>
    </xf>
    <xf numFmtId="191" fontId="65" fillId="0" borderId="0" xfId="1" applyNumberFormat="1" applyFont="1" applyBorder="1" applyAlignment="1">
      <alignment horizontal="center" vertical="center"/>
    </xf>
    <xf numFmtId="188" fontId="65" fillId="0" borderId="0" xfId="1" applyNumberFormat="1" applyFont="1" applyBorder="1" applyAlignment="1">
      <alignment horizontal="center" vertical="center"/>
    </xf>
    <xf numFmtId="191" fontId="65" fillId="0" borderId="0" xfId="1" applyNumberFormat="1" applyFont="1" applyBorder="1" applyAlignment="1">
      <alignment vertical="center"/>
    </xf>
    <xf numFmtId="195" fontId="65" fillId="0" borderId="0" xfId="1" applyNumberFormat="1" applyFont="1" applyBorder="1" applyAlignment="1">
      <alignment vertical="center"/>
    </xf>
    <xf numFmtId="191" fontId="65" fillId="12" borderId="0" xfId="1" applyNumberFormat="1" applyFont="1" applyFill="1" applyBorder="1" applyAlignment="1">
      <alignment vertical="center"/>
    </xf>
    <xf numFmtId="191" fontId="65" fillId="12" borderId="0" xfId="1" applyNumberFormat="1" applyFont="1" applyFill="1" applyBorder="1" applyAlignment="1">
      <alignment horizontal="center" vertical="center"/>
    </xf>
    <xf numFmtId="191" fontId="66" fillId="12" borderId="0" xfId="1" applyNumberFormat="1" applyFont="1" applyFill="1" applyBorder="1" applyAlignment="1">
      <alignment horizontal="center" vertical="center"/>
    </xf>
    <xf numFmtId="191" fontId="65" fillId="12" borderId="0" xfId="1" applyNumberFormat="1" applyFont="1" applyFill="1" applyAlignment="1">
      <alignment horizontal="center" vertical="center"/>
    </xf>
    <xf numFmtId="43" fontId="65" fillId="12" borderId="0" xfId="1" applyFont="1" applyFill="1" applyAlignment="1">
      <alignment horizontal="center" vertical="center"/>
    </xf>
    <xf numFmtId="43" fontId="46" fillId="6" borderId="0" xfId="1" applyFont="1" applyFill="1" applyAlignment="1">
      <alignment horizontal="centerContinuous" vertical="center"/>
    </xf>
    <xf numFmtId="0" fontId="47" fillId="6" borderId="0" xfId="0" applyFont="1" applyFill="1" applyAlignment="1">
      <alignment horizontal="centerContinuous" vertical="center"/>
    </xf>
    <xf numFmtId="0" fontId="47" fillId="0" borderId="0" xfId="0" applyFont="1" applyAlignment="1">
      <alignment horizontal="left" vertical="center"/>
    </xf>
    <xf numFmtId="0" fontId="47" fillId="0" borderId="0" xfId="0" applyFont="1" applyAlignment="1">
      <alignment vertical="top"/>
    </xf>
    <xf numFmtId="0" fontId="67" fillId="8" borderId="26" xfId="0" applyFont="1" applyFill="1" applyBorder="1" applyAlignment="1">
      <alignment horizontal="center" vertical="center"/>
    </xf>
    <xf numFmtId="0" fontId="67" fillId="8" borderId="29" xfId="0" applyFont="1" applyFill="1" applyBorder="1" applyAlignment="1">
      <alignment horizontal="center" vertical="center"/>
    </xf>
    <xf numFmtId="0" fontId="67" fillId="8" borderId="30" xfId="0" applyFont="1" applyFill="1" applyBorder="1" applyAlignment="1">
      <alignment horizontal="center" vertical="center"/>
    </xf>
    <xf numFmtId="0" fontId="67" fillId="8" borderId="2" xfId="0" applyFont="1" applyFill="1" applyBorder="1" applyAlignment="1">
      <alignment horizontal="center" vertical="center"/>
    </xf>
    <xf numFmtId="191" fontId="47" fillId="21" borderId="38" xfId="1" applyNumberFormat="1" applyFont="1" applyFill="1" applyBorder="1" applyAlignment="1">
      <alignment vertical="top"/>
    </xf>
    <xf numFmtId="191" fontId="47" fillId="21" borderId="37" xfId="1" applyNumberFormat="1" applyFont="1" applyFill="1" applyBorder="1" applyAlignment="1">
      <alignment vertical="top"/>
    </xf>
    <xf numFmtId="0" fontId="47" fillId="21" borderId="37" xfId="0" applyFont="1" applyFill="1" applyBorder="1" applyAlignment="1">
      <alignment vertical="top"/>
    </xf>
    <xf numFmtId="195" fontId="47" fillId="21" borderId="39" xfId="1" applyNumberFormat="1" applyFont="1" applyFill="1" applyBorder="1" applyAlignment="1">
      <alignment horizontal="left" vertical="top" wrapText="1"/>
    </xf>
    <xf numFmtId="0" fontId="47" fillId="13" borderId="1" xfId="0" applyFont="1" applyFill="1" applyBorder="1" applyAlignment="1">
      <alignment vertical="top"/>
    </xf>
    <xf numFmtId="0" fontId="47" fillId="13" borderId="20" xfId="0" applyFont="1" applyFill="1" applyBorder="1" applyAlignment="1">
      <alignment vertical="top"/>
    </xf>
    <xf numFmtId="0" fontId="47" fillId="13" borderId="21" xfId="0" applyFont="1" applyFill="1" applyBorder="1" applyAlignment="1">
      <alignment vertical="top"/>
    </xf>
    <xf numFmtId="43" fontId="68" fillId="13" borderId="2" xfId="1" applyFont="1" applyFill="1" applyBorder="1" applyAlignment="1">
      <alignment horizontal="left" vertical="center" wrapText="1"/>
    </xf>
    <xf numFmtId="43" fontId="47" fillId="8" borderId="2" xfId="1" applyFont="1" applyFill="1" applyBorder="1" applyAlignment="1">
      <alignment horizontal="center" vertical="center" wrapText="1"/>
    </xf>
    <xf numFmtId="0" fontId="47" fillId="6" borderId="2" xfId="0" applyFont="1" applyFill="1" applyBorder="1" applyAlignment="1">
      <alignment horizontal="center" vertical="center" wrapText="1"/>
    </xf>
    <xf numFmtId="0" fontId="67" fillId="8" borderId="31" xfId="0" applyFont="1" applyFill="1" applyBorder="1" applyAlignment="1">
      <alignment horizontal="center" vertical="center"/>
    </xf>
    <xf numFmtId="0" fontId="67" fillId="8" borderId="0" xfId="0" applyFont="1" applyFill="1" applyAlignment="1">
      <alignment horizontal="center" vertical="center"/>
    </xf>
    <xf numFmtId="0" fontId="67" fillId="8" borderId="32" xfId="0" applyFont="1" applyFill="1" applyBorder="1" applyAlignment="1">
      <alignment horizontal="center" vertical="center"/>
    </xf>
    <xf numFmtId="191" fontId="69" fillId="21" borderId="26" xfId="1" applyNumberFormat="1" applyFont="1" applyFill="1" applyBorder="1" applyAlignment="1">
      <alignment horizontal="left" vertical="top" wrapText="1"/>
    </xf>
    <xf numFmtId="191" fontId="69" fillId="21" borderId="29" xfId="1" applyNumberFormat="1" applyFont="1" applyFill="1" applyBorder="1" applyAlignment="1">
      <alignment horizontal="left" vertical="top" wrapText="1"/>
    </xf>
    <xf numFmtId="191" fontId="69" fillId="21" borderId="30" xfId="1" applyNumberFormat="1" applyFont="1" applyFill="1" applyBorder="1" applyAlignment="1">
      <alignment horizontal="left" vertical="top" wrapText="1"/>
    </xf>
    <xf numFmtId="191" fontId="49" fillId="21" borderId="26" xfId="1" applyNumberFormat="1" applyFont="1" applyFill="1" applyBorder="1" applyAlignment="1">
      <alignment horizontal="left" vertical="center"/>
    </xf>
    <xf numFmtId="191" fontId="49" fillId="21" borderId="29" xfId="1" applyNumberFormat="1" applyFont="1" applyFill="1" applyBorder="1" applyAlignment="1">
      <alignment horizontal="left" vertical="center"/>
    </xf>
    <xf numFmtId="191" fontId="49" fillId="21" borderId="30" xfId="1" applyNumberFormat="1" applyFont="1" applyFill="1" applyBorder="1" applyAlignment="1">
      <alignment horizontal="left" vertical="center"/>
    </xf>
    <xf numFmtId="191" fontId="47" fillId="21" borderId="26" xfId="1" applyNumberFormat="1" applyFont="1" applyFill="1" applyBorder="1" applyAlignment="1">
      <alignment horizontal="left" vertical="top" wrapText="1"/>
    </xf>
    <xf numFmtId="191" fontId="47" fillId="21" borderId="29" xfId="1" applyNumberFormat="1" applyFont="1" applyFill="1" applyBorder="1" applyAlignment="1">
      <alignment horizontal="left" vertical="top" wrapText="1"/>
    </xf>
    <xf numFmtId="191" fontId="47" fillId="21" borderId="29" xfId="1" applyNumberFormat="1" applyFont="1" applyFill="1" applyBorder="1" applyAlignment="1">
      <alignment horizontal="centerContinuous" vertical="top"/>
    </xf>
    <xf numFmtId="191" fontId="47" fillId="21" borderId="36" xfId="1" applyNumberFormat="1" applyFont="1" applyFill="1" applyBorder="1" applyAlignment="1">
      <alignment vertical="top"/>
    </xf>
    <xf numFmtId="195" fontId="47" fillId="21" borderId="40" xfId="1" applyNumberFormat="1" applyFont="1" applyFill="1" applyBorder="1" applyAlignment="1">
      <alignment horizontal="left" vertical="top" wrapText="1"/>
    </xf>
    <xf numFmtId="0" fontId="47" fillId="13" borderId="2" xfId="0" applyFont="1" applyFill="1" applyBorder="1" applyAlignment="1">
      <alignment vertical="top"/>
    </xf>
    <xf numFmtId="0" fontId="49" fillId="13" borderId="2" xfId="0" applyFont="1" applyFill="1" applyBorder="1" applyAlignment="1">
      <alignment horizontal="left" vertical="center" wrapText="1"/>
    </xf>
    <xf numFmtId="0" fontId="67" fillId="8" borderId="33" xfId="0" applyFont="1" applyFill="1" applyBorder="1" applyAlignment="1">
      <alignment horizontal="center" vertical="center"/>
    </xf>
    <xf numFmtId="0" fontId="67" fillId="8" borderId="34" xfId="0" applyFont="1" applyFill="1" applyBorder="1" applyAlignment="1">
      <alignment horizontal="center" vertical="center"/>
    </xf>
    <xf numFmtId="0" fontId="67" fillId="8" borderId="28" xfId="0" applyFont="1" applyFill="1" applyBorder="1" applyAlignment="1">
      <alignment horizontal="center" vertical="center"/>
    </xf>
    <xf numFmtId="191" fontId="69" fillId="21" borderId="31" xfId="1" applyNumberFormat="1" applyFont="1" applyFill="1" applyBorder="1" applyAlignment="1">
      <alignment horizontal="left" vertical="top" wrapText="1"/>
    </xf>
    <xf numFmtId="191" fontId="69" fillId="21" borderId="0" xfId="1" applyNumberFormat="1" applyFont="1" applyFill="1" applyBorder="1" applyAlignment="1">
      <alignment horizontal="left" vertical="top" wrapText="1"/>
    </xf>
    <xf numFmtId="191" fontId="69" fillId="21" borderId="32" xfId="1" applyNumberFormat="1" applyFont="1" applyFill="1" applyBorder="1" applyAlignment="1">
      <alignment horizontal="left" vertical="top" wrapText="1"/>
    </xf>
    <xf numFmtId="191" fontId="49" fillId="21" borderId="33" xfId="1" applyNumberFormat="1" applyFont="1" applyFill="1" applyBorder="1" applyAlignment="1">
      <alignment horizontal="left" vertical="center"/>
    </xf>
    <xf numFmtId="191" fontId="49" fillId="21" borderId="34" xfId="1" applyNumberFormat="1" applyFont="1" applyFill="1" applyBorder="1" applyAlignment="1">
      <alignment horizontal="left" vertical="center"/>
    </xf>
    <xf numFmtId="191" fontId="49" fillId="21" borderId="28" xfId="1" applyNumberFormat="1" applyFont="1" applyFill="1" applyBorder="1" applyAlignment="1">
      <alignment horizontal="left" vertical="center"/>
    </xf>
    <xf numFmtId="0" fontId="47" fillId="3" borderId="1" xfId="0" applyFont="1" applyFill="1" applyBorder="1" applyAlignment="1">
      <alignment horizontal="left" vertical="center"/>
    </xf>
    <xf numFmtId="0" fontId="47" fillId="3" borderId="20" xfId="0" applyFont="1" applyFill="1" applyBorder="1" applyAlignment="1">
      <alignment horizontal="center" vertical="center"/>
    </xf>
    <xf numFmtId="191" fontId="49" fillId="3" borderId="29" xfId="1" applyNumberFormat="1" applyFont="1" applyFill="1" applyBorder="1" applyAlignment="1">
      <alignment horizontal="center" vertical="center" wrapText="1"/>
    </xf>
    <xf numFmtId="191" fontId="47" fillId="21" borderId="30" xfId="1" applyNumberFormat="1" applyFont="1" applyFill="1" applyBorder="1" applyAlignment="1">
      <alignment horizontal="center" vertical="center" wrapText="1"/>
    </xf>
    <xf numFmtId="0" fontId="47" fillId="21" borderId="18" xfId="0" applyFont="1" applyFill="1" applyBorder="1" applyAlignment="1">
      <alignment horizontal="left" vertical="top" wrapText="1"/>
    </xf>
    <xf numFmtId="0" fontId="47" fillId="21" borderId="26" xfId="0" applyFont="1" applyFill="1" applyBorder="1" applyAlignment="1">
      <alignment horizontal="left" vertical="top" wrapText="1"/>
    </xf>
    <xf numFmtId="0" fontId="47" fillId="21" borderId="29" xfId="0" applyFont="1" applyFill="1" applyBorder="1" applyAlignment="1">
      <alignment horizontal="left" vertical="top" wrapText="1"/>
    </xf>
    <xf numFmtId="0" fontId="47" fillId="21" borderId="30" xfId="0" applyFont="1" applyFill="1" applyBorder="1" applyAlignment="1">
      <alignment horizontal="left" vertical="top" wrapText="1"/>
    </xf>
    <xf numFmtId="0" fontId="47" fillId="21" borderId="0" xfId="0" applyFont="1" applyFill="1" applyAlignment="1">
      <alignment horizontal="center" vertical="top" wrapText="1"/>
    </xf>
    <xf numFmtId="191" fontId="47" fillId="13" borderId="2" xfId="1" applyNumberFormat="1" applyFont="1" applyFill="1" applyBorder="1" applyAlignment="1">
      <alignment horizontal="center" vertical="center" wrapText="1"/>
    </xf>
    <xf numFmtId="0" fontId="47" fillId="22" borderId="18" xfId="0" applyFont="1" applyFill="1" applyBorder="1" applyAlignment="1">
      <alignment vertical="center"/>
    </xf>
    <xf numFmtId="0" fontId="47" fillId="22" borderId="29" xfId="0" applyFont="1" applyFill="1" applyBorder="1" applyAlignment="1">
      <alignment vertical="center"/>
    </xf>
    <xf numFmtId="0" fontId="70" fillId="22" borderId="18" xfId="0" applyFont="1" applyFill="1" applyBorder="1" applyAlignment="1">
      <alignment horizontal="center" vertical="center" wrapText="1"/>
    </xf>
    <xf numFmtId="0" fontId="70" fillId="22" borderId="29" xfId="0" applyFont="1" applyFill="1" applyBorder="1" applyAlignment="1">
      <alignment horizontal="center" vertical="center" wrapText="1"/>
    </xf>
    <xf numFmtId="0" fontId="47" fillId="22" borderId="18" xfId="0" applyFont="1" applyFill="1" applyBorder="1" applyAlignment="1">
      <alignment horizontal="center" vertical="center"/>
    </xf>
    <xf numFmtId="0" fontId="47" fillId="22" borderId="18" xfId="0" applyFont="1" applyFill="1" applyBorder="1" applyAlignment="1">
      <alignment horizontal="center" vertical="center" wrapText="1"/>
    </xf>
    <xf numFmtId="44" fontId="47" fillId="4" borderId="18" xfId="18" applyFont="1" applyFill="1" applyBorder="1" applyAlignment="1">
      <alignment horizontal="center" vertical="center" wrapText="1"/>
    </xf>
    <xf numFmtId="0" fontId="47" fillId="4" borderId="18" xfId="0" applyFont="1" applyFill="1" applyBorder="1" applyAlignment="1">
      <alignment horizontal="center" vertical="center" wrapText="1"/>
    </xf>
    <xf numFmtId="0" fontId="47" fillId="4" borderId="29" xfId="0" applyFont="1" applyFill="1" applyBorder="1" applyAlignment="1">
      <alignment horizontal="center" vertical="center" wrapText="1"/>
    </xf>
    <xf numFmtId="0" fontId="47" fillId="4" borderId="18" xfId="0" applyFont="1" applyFill="1" applyBorder="1" applyAlignment="1">
      <alignment horizontal="center" vertical="center"/>
    </xf>
    <xf numFmtId="0" fontId="72" fillId="4" borderId="30" xfId="0" applyFont="1" applyFill="1" applyBorder="1" applyAlignment="1">
      <alignment horizontal="center" vertical="center" wrapText="1"/>
    </xf>
    <xf numFmtId="0" fontId="47" fillId="4" borderId="18" xfId="0" applyFont="1" applyFill="1" applyBorder="1" applyAlignment="1">
      <alignment vertical="center" textRotation="90"/>
    </xf>
    <xf numFmtId="191" fontId="47" fillId="21" borderId="2" xfId="1" applyNumberFormat="1" applyFont="1" applyFill="1" applyBorder="1" applyAlignment="1">
      <alignment horizontal="center" vertical="center" wrapText="1"/>
    </xf>
    <xf numFmtId="191" fontId="72" fillId="21" borderId="2" xfId="1" applyNumberFormat="1" applyFont="1" applyFill="1" applyBorder="1" applyAlignment="1">
      <alignment horizontal="center" vertical="center" wrapText="1"/>
    </xf>
    <xf numFmtId="0" fontId="72" fillId="0" borderId="2" xfId="0" applyFont="1" applyBorder="1" applyAlignment="1">
      <alignment horizontal="center" vertical="center" wrapText="1"/>
    </xf>
    <xf numFmtId="0" fontId="47" fillId="0" borderId="2" xfId="0" applyFont="1" applyBorder="1" applyAlignment="1">
      <alignment horizontal="center" vertical="center" wrapText="1"/>
    </xf>
    <xf numFmtId="0" fontId="72" fillId="21" borderId="2" xfId="0" applyFont="1" applyFill="1" applyBorder="1" applyAlignment="1">
      <alignment horizontal="center" vertical="center" wrapText="1"/>
    </xf>
    <xf numFmtId="0" fontId="49" fillId="21" borderId="2" xfId="0" applyFont="1" applyFill="1" applyBorder="1" applyAlignment="1">
      <alignment horizontal="center" vertical="center" wrapText="1"/>
    </xf>
    <xf numFmtId="191" fontId="49" fillId="21" borderId="2" xfId="1" applyNumberFormat="1" applyFont="1" applyFill="1" applyBorder="1" applyAlignment="1">
      <alignment horizontal="center" vertical="center" wrapText="1"/>
    </xf>
    <xf numFmtId="191" fontId="47" fillId="3" borderId="0" xfId="1" applyNumberFormat="1" applyFont="1" applyFill="1" applyBorder="1" applyAlignment="1">
      <alignment horizontal="center" vertical="top" wrapText="1"/>
    </xf>
    <xf numFmtId="191" fontId="47" fillId="21" borderId="32" xfId="1" applyNumberFormat="1" applyFont="1" applyFill="1" applyBorder="1" applyAlignment="1">
      <alignment horizontal="center" vertical="center" wrapText="1"/>
    </xf>
    <xf numFmtId="0" fontId="47" fillId="21" borderId="35" xfId="0" applyFont="1" applyFill="1" applyBorder="1" applyAlignment="1">
      <alignment horizontal="left" vertical="top" wrapText="1"/>
    </xf>
    <xf numFmtId="188" fontId="47" fillId="21" borderId="2" xfId="1" applyNumberFormat="1" applyFont="1" applyFill="1" applyBorder="1" applyAlignment="1">
      <alignment horizontal="center" vertical="center" wrapText="1"/>
    </xf>
    <xf numFmtId="191" fontId="47" fillId="21" borderId="0" xfId="1" applyNumberFormat="1" applyFont="1" applyFill="1" applyBorder="1" applyAlignment="1">
      <alignment horizontal="center" vertical="center" wrapText="1"/>
    </xf>
    <xf numFmtId="0" fontId="47" fillId="0" borderId="0" xfId="0" applyFont="1" applyAlignment="1">
      <alignment horizontal="center" vertical="center" wrapText="1"/>
    </xf>
    <xf numFmtId="0" fontId="46" fillId="0" borderId="2" xfId="0" applyFont="1" applyBorder="1" applyAlignment="1">
      <alignment horizontal="center" vertical="center"/>
    </xf>
    <xf numFmtId="0" fontId="46" fillId="0" borderId="2" xfId="0" applyFont="1" applyBorder="1" applyAlignment="1">
      <alignment horizontal="center" vertical="top"/>
    </xf>
    <xf numFmtId="0" fontId="46" fillId="0" borderId="2" xfId="0" applyFont="1" applyBorder="1" applyAlignment="1">
      <alignment vertical="top"/>
    </xf>
    <xf numFmtId="0" fontId="46" fillId="0" borderId="2" xfId="0" applyFont="1" applyBorder="1" applyAlignment="1">
      <alignment horizontal="left" vertical="top"/>
    </xf>
    <xf numFmtId="189" fontId="46" fillId="0" borderId="2" xfId="0" applyNumberFormat="1" applyFont="1" applyBorder="1"/>
    <xf numFmtId="43" fontId="47" fillId="26" borderId="2" xfId="1" applyFont="1" applyFill="1" applyBorder="1" applyAlignment="1">
      <alignment horizontal="center"/>
    </xf>
    <xf numFmtId="188" fontId="46" fillId="18" borderId="2" xfId="0" applyNumberFormat="1" applyFont="1" applyFill="1" applyBorder="1" applyAlignment="1">
      <alignment vertical="center"/>
    </xf>
    <xf numFmtId="0" fontId="73" fillId="0" borderId="2" xfId="0" applyFont="1" applyBorder="1" applyAlignment="1" applyProtection="1">
      <alignment horizontal="center"/>
      <protection hidden="1"/>
    </xf>
    <xf numFmtId="0" fontId="46" fillId="0" borderId="2" xfId="1" applyNumberFormat="1" applyFont="1" applyFill="1" applyBorder="1" applyAlignment="1">
      <alignment horizontal="center" vertical="top"/>
    </xf>
    <xf numFmtId="0" fontId="46" fillId="21" borderId="2" xfId="1" applyNumberFormat="1" applyFont="1" applyFill="1" applyBorder="1" applyAlignment="1">
      <alignment horizontal="center" vertical="top"/>
    </xf>
    <xf numFmtId="1" fontId="46" fillId="0" borderId="2" xfId="1" applyNumberFormat="1" applyFont="1" applyFill="1" applyBorder="1" applyAlignment="1">
      <alignment horizontal="center" vertical="top"/>
    </xf>
    <xf numFmtId="0" fontId="46" fillId="21" borderId="2" xfId="1" applyNumberFormat="1" applyFont="1" applyFill="1" applyBorder="1" applyAlignment="1">
      <alignment horizontal="center"/>
    </xf>
    <xf numFmtId="188" fontId="46" fillId="0" borderId="2" xfId="1" applyNumberFormat="1" applyFont="1" applyFill="1" applyBorder="1" applyAlignment="1">
      <alignment horizontal="center" vertical="top"/>
    </xf>
    <xf numFmtId="194" fontId="46" fillId="21" borderId="2" xfId="1" applyNumberFormat="1" applyFont="1" applyFill="1" applyBorder="1" applyAlignment="1">
      <alignment horizontal="center" vertical="top"/>
    </xf>
    <xf numFmtId="0" fontId="46" fillId="8" borderId="2" xfId="1" applyNumberFormat="1" applyFont="1" applyFill="1" applyBorder="1" applyAlignment="1">
      <alignment horizontal="center" vertical="top"/>
    </xf>
    <xf numFmtId="38" fontId="46" fillId="0" borderId="2" xfId="1" applyNumberFormat="1" applyFont="1" applyFill="1" applyBorder="1" applyAlignment="1">
      <alignment horizontal="center" vertical="top"/>
    </xf>
    <xf numFmtId="189" fontId="47" fillId="21" borderId="2" xfId="1" applyNumberFormat="1" applyFont="1" applyFill="1" applyBorder="1" applyAlignment="1">
      <alignment horizontal="center" vertical="top"/>
    </xf>
    <xf numFmtId="195" fontId="47" fillId="21" borderId="2" xfId="1" applyNumberFormat="1" applyFont="1" applyFill="1" applyBorder="1" applyAlignment="1">
      <alignment horizontal="center" vertical="top"/>
    </xf>
    <xf numFmtId="189" fontId="46" fillId="0" borderId="2" xfId="1" applyNumberFormat="1" applyFont="1" applyBorder="1" applyAlignment="1">
      <alignment horizontal="center" vertical="top"/>
    </xf>
    <xf numFmtId="189" fontId="47" fillId="13" borderId="2" xfId="1" applyNumberFormat="1" applyFont="1" applyFill="1" applyBorder="1" applyAlignment="1">
      <alignment horizontal="center" vertical="top"/>
    </xf>
    <xf numFmtId="189" fontId="46" fillId="13" borderId="2" xfId="1" applyNumberFormat="1" applyFont="1" applyFill="1" applyBorder="1" applyAlignment="1">
      <alignment horizontal="center" vertical="top"/>
    </xf>
    <xf numFmtId="1" fontId="47" fillId="13" borderId="2" xfId="1" applyNumberFormat="1" applyFont="1" applyFill="1" applyBorder="1" applyAlignment="1">
      <alignment horizontal="center" vertical="top"/>
    </xf>
    <xf numFmtId="193" fontId="47" fillId="8" borderId="2" xfId="1" applyNumberFormat="1" applyFont="1" applyFill="1" applyBorder="1" applyAlignment="1">
      <alignment horizontal="center" vertical="top"/>
    </xf>
    <xf numFmtId="43" fontId="47" fillId="11" borderId="2" xfId="1" applyFont="1" applyFill="1" applyBorder="1" applyAlignment="1">
      <alignment horizontal="center"/>
    </xf>
    <xf numFmtId="191" fontId="47" fillId="2" borderId="1" xfId="1" applyNumberFormat="1" applyFont="1" applyFill="1" applyBorder="1" applyAlignment="1">
      <alignment vertical="center"/>
    </xf>
    <xf numFmtId="191" fontId="47" fillId="2" borderId="1" xfId="1" applyNumberFormat="1" applyFont="1" applyFill="1" applyBorder="1" applyAlignment="1">
      <alignment horizontal="center" vertical="center"/>
    </xf>
    <xf numFmtId="192" fontId="47" fillId="2" borderId="2" xfId="1" applyNumberFormat="1" applyFont="1" applyFill="1" applyBorder="1" applyAlignment="1">
      <alignment vertical="center"/>
    </xf>
    <xf numFmtId="192" fontId="47" fillId="2" borderId="20" xfId="1" applyNumberFormat="1" applyFont="1" applyFill="1" applyBorder="1" applyAlignment="1">
      <alignment vertical="center"/>
    </xf>
    <xf numFmtId="191" fontId="47" fillId="2" borderId="20" xfId="1" applyNumberFormat="1" applyFont="1" applyFill="1" applyBorder="1" applyAlignment="1">
      <alignment horizontal="center" vertical="top"/>
    </xf>
    <xf numFmtId="191" fontId="47" fillId="2" borderId="1" xfId="1" applyNumberFormat="1" applyFont="1" applyFill="1" applyBorder="1" applyAlignment="1">
      <alignment horizontal="center" vertical="top"/>
    </xf>
    <xf numFmtId="191" fontId="47" fillId="2" borderId="21" xfId="1" applyNumberFormat="1" applyFont="1" applyFill="1" applyBorder="1" applyAlignment="1">
      <alignment horizontal="center" vertical="top"/>
    </xf>
    <xf numFmtId="0" fontId="47" fillId="2" borderId="21" xfId="1" applyNumberFormat="1" applyFont="1" applyFill="1" applyBorder="1" applyAlignment="1">
      <alignment horizontal="center" vertical="top"/>
    </xf>
    <xf numFmtId="1" fontId="46" fillId="2" borderId="1" xfId="1" applyNumberFormat="1" applyFont="1" applyFill="1" applyBorder="1" applyAlignment="1">
      <alignment horizontal="center" vertical="top"/>
    </xf>
    <xf numFmtId="0" fontId="46" fillId="2" borderId="27" xfId="1" applyNumberFormat="1" applyFont="1" applyFill="1" applyBorder="1" applyAlignment="1">
      <alignment horizontal="center" vertical="top"/>
    </xf>
    <xf numFmtId="0" fontId="46" fillId="2" borderId="20" xfId="1" applyNumberFormat="1" applyFont="1" applyFill="1" applyBorder="1" applyAlignment="1">
      <alignment horizontal="center" vertical="top"/>
    </xf>
    <xf numFmtId="0" fontId="46" fillId="2" borderId="2" xfId="1" applyNumberFormat="1" applyFont="1" applyFill="1" applyBorder="1" applyAlignment="1">
      <alignment horizontal="center" vertical="top"/>
    </xf>
    <xf numFmtId="0" fontId="46" fillId="2" borderId="21" xfId="1" applyNumberFormat="1" applyFont="1" applyFill="1" applyBorder="1" applyAlignment="1">
      <alignment horizontal="center" vertical="top"/>
    </xf>
    <xf numFmtId="189" fontId="47" fillId="2" borderId="20" xfId="1" applyNumberFormat="1" applyFont="1" applyFill="1" applyBorder="1" applyAlignment="1">
      <alignment horizontal="center" vertical="top"/>
    </xf>
    <xf numFmtId="189" fontId="46" fillId="2" borderId="34" xfId="1" applyNumberFormat="1" applyFont="1" applyFill="1" applyBorder="1" applyAlignment="1">
      <alignment horizontal="center" vertical="top"/>
    </xf>
    <xf numFmtId="191" fontId="47" fillId="2" borderId="34" xfId="1" applyNumberFormat="1" applyFont="1" applyFill="1" applyBorder="1" applyAlignment="1">
      <alignment horizontal="center" vertical="top"/>
    </xf>
    <xf numFmtId="193" fontId="47" fillId="2" borderId="34" xfId="1" applyNumberFormat="1" applyFont="1" applyFill="1" applyBorder="1" applyAlignment="1">
      <alignment horizontal="center" vertical="top"/>
    </xf>
    <xf numFmtId="191" fontId="46" fillId="0" borderId="0" xfId="0" applyNumberFormat="1" applyFont="1" applyAlignment="1">
      <alignment horizontal="left" vertical="top"/>
    </xf>
    <xf numFmtId="191" fontId="46" fillId="0" borderId="0" xfId="0" applyNumberFormat="1" applyFont="1" applyAlignment="1">
      <alignment horizontal="center" vertical="top"/>
    </xf>
    <xf numFmtId="191" fontId="46" fillId="0" borderId="0" xfId="0" applyNumberFormat="1" applyFont="1" applyAlignment="1">
      <alignment vertical="top"/>
    </xf>
    <xf numFmtId="192" fontId="46" fillId="0" borderId="0" xfId="0" applyNumberFormat="1" applyFont="1" applyAlignment="1">
      <alignment vertical="top"/>
    </xf>
    <xf numFmtId="191" fontId="46" fillId="0" borderId="0" xfId="1" applyNumberFormat="1" applyFont="1" applyFill="1" applyAlignment="1">
      <alignment horizontal="center" vertical="top"/>
    </xf>
    <xf numFmtId="0" fontId="46" fillId="0" borderId="0" xfId="1" applyNumberFormat="1" applyFont="1" applyFill="1" applyAlignment="1">
      <alignment horizontal="center" vertical="top"/>
    </xf>
    <xf numFmtId="1" fontId="46" fillId="0" borderId="0" xfId="1" applyNumberFormat="1" applyFont="1" applyFill="1" applyAlignment="1">
      <alignment horizontal="center" vertical="top"/>
    </xf>
    <xf numFmtId="191" fontId="46" fillId="0" borderId="0" xfId="1" applyNumberFormat="1" applyFont="1" applyFill="1" applyAlignment="1">
      <alignment vertical="top"/>
    </xf>
    <xf numFmtId="0" fontId="47" fillId="16" borderId="0" xfId="3" applyFont="1" applyFill="1" applyAlignment="1">
      <alignment horizontal="center"/>
    </xf>
    <xf numFmtId="0" fontId="47" fillId="0" borderId="0" xfId="1" applyNumberFormat="1" applyFont="1" applyFill="1" applyAlignment="1">
      <alignment horizontal="center" vertical="top"/>
    </xf>
    <xf numFmtId="3" fontId="46" fillId="0" borderId="0" xfId="1" applyNumberFormat="1" applyFont="1" applyFill="1" applyAlignment="1">
      <alignment horizontal="center" vertical="top"/>
    </xf>
    <xf numFmtId="189" fontId="47" fillId="0" borderId="0" xfId="1" applyNumberFormat="1" applyFont="1" applyFill="1" applyAlignment="1">
      <alignment horizontal="center" vertical="top"/>
    </xf>
    <xf numFmtId="189" fontId="46" fillId="0" borderId="0" xfId="1" applyNumberFormat="1" applyFont="1" applyFill="1" applyAlignment="1">
      <alignment horizontal="center" vertical="top"/>
    </xf>
    <xf numFmtId="43" fontId="46" fillId="0" borderId="0" xfId="1" applyFont="1" applyFill="1" applyAlignment="1">
      <alignment horizontal="center" vertical="top"/>
    </xf>
    <xf numFmtId="193" fontId="47" fillId="0" borderId="0" xfId="1" applyNumberFormat="1" applyFont="1" applyFill="1" applyAlignment="1">
      <alignment horizontal="center" vertical="top"/>
    </xf>
    <xf numFmtId="188" fontId="46" fillId="0" borderId="0" xfId="0" applyNumberFormat="1" applyFont="1" applyAlignment="1">
      <alignment vertical="center"/>
    </xf>
    <xf numFmtId="191" fontId="50" fillId="0" borderId="0" xfId="1" applyNumberFormat="1" applyFont="1" applyFill="1" applyAlignment="1">
      <alignment vertical="top"/>
    </xf>
    <xf numFmtId="3" fontId="46" fillId="0" borderId="0" xfId="1" applyNumberFormat="1" applyFont="1" applyFill="1" applyAlignment="1">
      <alignment vertical="top"/>
    </xf>
    <xf numFmtId="1" fontId="46" fillId="0" borderId="0" xfId="1" applyNumberFormat="1" applyFont="1" applyFill="1" applyAlignment="1">
      <alignment vertical="top"/>
    </xf>
    <xf numFmtId="0" fontId="46" fillId="10" borderId="2" xfId="0" applyFont="1" applyFill="1" applyBorder="1" applyAlignment="1">
      <alignment horizontal="right" vertical="center"/>
    </xf>
    <xf numFmtId="0" fontId="46" fillId="10" borderId="1" xfId="0" applyFont="1" applyFill="1" applyBorder="1" applyAlignment="1">
      <alignment horizontal="center" vertical="center"/>
    </xf>
    <xf numFmtId="0" fontId="46" fillId="10" borderId="21" xfId="0" applyFont="1" applyFill="1" applyBorder="1" applyAlignment="1">
      <alignment horizontal="center" vertical="center"/>
    </xf>
    <xf numFmtId="0" fontId="47" fillId="10" borderId="2" xfId="0" applyFont="1" applyFill="1" applyBorder="1" applyAlignment="1">
      <alignment horizontal="center" vertical="top"/>
    </xf>
    <xf numFmtId="9" fontId="46" fillId="10" borderId="2" xfId="12" applyFont="1" applyFill="1" applyBorder="1" applyAlignment="1">
      <alignment horizontal="left" vertical="top"/>
    </xf>
    <xf numFmtId="0" fontId="46" fillId="11" borderId="2" xfId="0" applyFont="1" applyFill="1" applyBorder="1" applyAlignment="1">
      <alignment horizontal="right" vertical="center"/>
    </xf>
    <xf numFmtId="0" fontId="46" fillId="11" borderId="1" xfId="0" applyFont="1" applyFill="1" applyBorder="1" applyAlignment="1">
      <alignment horizontal="center" vertical="center"/>
    </xf>
    <xf numFmtId="0" fontId="46" fillId="11" borderId="21" xfId="0" applyFont="1" applyFill="1" applyBorder="1" applyAlignment="1">
      <alignment horizontal="center" vertical="center"/>
    </xf>
    <xf numFmtId="0" fontId="47" fillId="11" borderId="2" xfId="0" applyFont="1" applyFill="1" applyBorder="1" applyAlignment="1">
      <alignment horizontal="center" vertical="top"/>
    </xf>
    <xf numFmtId="9" fontId="46" fillId="11" borderId="2" xfId="12" applyFont="1" applyFill="1" applyBorder="1" applyAlignment="1">
      <alignment horizontal="left" vertical="top"/>
    </xf>
    <xf numFmtId="0" fontId="46" fillId="12" borderId="2" xfId="0" applyFont="1" applyFill="1" applyBorder="1" applyAlignment="1">
      <alignment horizontal="right" vertical="center"/>
    </xf>
    <xf numFmtId="0" fontId="46" fillId="12" borderId="1" xfId="0" applyFont="1" applyFill="1" applyBorder="1" applyAlignment="1">
      <alignment horizontal="center" vertical="center"/>
    </xf>
    <xf numFmtId="0" fontId="46" fillId="12" borderId="21" xfId="0" applyFont="1" applyFill="1" applyBorder="1" applyAlignment="1">
      <alignment horizontal="center" vertical="center"/>
    </xf>
    <xf numFmtId="0" fontId="47" fillId="12" borderId="2" xfId="0" applyFont="1" applyFill="1" applyBorder="1" applyAlignment="1">
      <alignment horizontal="center" vertical="top"/>
    </xf>
    <xf numFmtId="9" fontId="46" fillId="12" borderId="2" xfId="12" applyFont="1" applyFill="1" applyBorder="1" applyAlignment="1">
      <alignment horizontal="left" vertical="top"/>
    </xf>
    <xf numFmtId="0" fontId="46" fillId="5" borderId="2" xfId="0" applyFont="1" applyFill="1" applyBorder="1" applyAlignment="1">
      <alignment horizontal="right" vertical="center"/>
    </xf>
    <xf numFmtId="0" fontId="46" fillId="5" borderId="1" xfId="0" applyFont="1" applyFill="1" applyBorder="1" applyAlignment="1">
      <alignment horizontal="center" vertical="center"/>
    </xf>
    <xf numFmtId="0" fontId="46" fillId="5" borderId="21" xfId="0" applyFont="1" applyFill="1" applyBorder="1" applyAlignment="1">
      <alignment horizontal="center" vertical="center"/>
    </xf>
    <xf numFmtId="0" fontId="47" fillId="5" borderId="2" xfId="0" applyFont="1" applyFill="1" applyBorder="1" applyAlignment="1">
      <alignment horizontal="center" vertical="top"/>
    </xf>
    <xf numFmtId="9" fontId="46" fillId="5" borderId="2" xfId="12" applyFont="1" applyFill="1" applyBorder="1" applyAlignment="1">
      <alignment horizontal="left" vertical="top"/>
    </xf>
    <xf numFmtId="0" fontId="46" fillId="9" borderId="2" xfId="0" applyFont="1" applyFill="1" applyBorder="1" applyAlignment="1">
      <alignment horizontal="right" vertical="center"/>
    </xf>
    <xf numFmtId="0" fontId="46" fillId="9" borderId="1" xfId="0" applyFont="1" applyFill="1" applyBorder="1" applyAlignment="1">
      <alignment horizontal="center" vertical="center"/>
    </xf>
    <xf numFmtId="0" fontId="46" fillId="9" borderId="21" xfId="0" applyFont="1" applyFill="1" applyBorder="1" applyAlignment="1">
      <alignment horizontal="center" vertical="center"/>
    </xf>
    <xf numFmtId="0" fontId="47" fillId="9" borderId="2" xfId="0" applyFont="1" applyFill="1" applyBorder="1" applyAlignment="1">
      <alignment horizontal="center" vertical="top"/>
    </xf>
    <xf numFmtId="9" fontId="46" fillId="9" borderId="2" xfId="12" applyFont="1" applyFill="1" applyBorder="1" applyAlignment="1">
      <alignment horizontal="left" vertical="top"/>
    </xf>
    <xf numFmtId="9" fontId="46" fillId="0" borderId="0" xfId="12" applyFont="1" applyFill="1" applyAlignment="1">
      <alignment horizontal="left" vertical="top"/>
    </xf>
    <xf numFmtId="196" fontId="46" fillId="0" borderId="0" xfId="1" applyNumberFormat="1" applyFont="1" applyAlignment="1">
      <alignment vertical="top"/>
    </xf>
    <xf numFmtId="43" fontId="46" fillId="0" borderId="0" xfId="1" applyFont="1" applyAlignment="1">
      <alignment vertical="top"/>
    </xf>
    <xf numFmtId="43" fontId="46" fillId="0" borderId="0" xfId="1" applyFont="1" applyAlignment="1">
      <alignment horizontal="center" vertical="top"/>
    </xf>
    <xf numFmtId="0" fontId="52" fillId="0" borderId="14" xfId="0" applyFont="1" applyFill="1" applyBorder="1" applyAlignment="1">
      <alignment horizontal="center" vertical="center" wrapText="1"/>
    </xf>
    <xf numFmtId="0" fontId="57" fillId="0" borderId="2" xfId="0" applyFont="1" applyFill="1" applyBorder="1"/>
    <xf numFmtId="0" fontId="57" fillId="0" borderId="2" xfId="0" applyFont="1" applyFill="1" applyBorder="1" applyAlignment="1">
      <alignment horizontal="center"/>
    </xf>
    <xf numFmtId="2" fontId="52" fillId="0" borderId="2" xfId="0" applyNumberFormat="1" applyFont="1" applyFill="1" applyBorder="1" applyAlignment="1">
      <alignment horizontal="center" vertical="center" wrapText="1"/>
    </xf>
    <xf numFmtId="0" fontId="57" fillId="0" borderId="15" xfId="0" applyFont="1" applyFill="1" applyBorder="1" applyAlignment="1">
      <alignment vertical="center"/>
    </xf>
    <xf numFmtId="0" fontId="52" fillId="0" borderId="16" xfId="0" applyFont="1" applyFill="1" applyBorder="1" applyAlignment="1">
      <alignment horizontal="center" vertical="center" wrapText="1"/>
    </xf>
    <xf numFmtId="0" fontId="57" fillId="0" borderId="17" xfId="0" applyFont="1" applyFill="1" applyBorder="1"/>
    <xf numFmtId="0" fontId="57" fillId="0" borderId="17" xfId="0" applyFont="1" applyFill="1" applyBorder="1" applyAlignment="1">
      <alignment horizontal="center"/>
    </xf>
    <xf numFmtId="2" fontId="52" fillId="0" borderId="17" xfId="0" applyNumberFormat="1" applyFont="1" applyFill="1" applyBorder="1" applyAlignment="1">
      <alignment horizontal="center" vertical="center" wrapText="1"/>
    </xf>
    <xf numFmtId="0" fontId="57" fillId="0" borderId="22" xfId="0" applyFont="1" applyFill="1" applyBorder="1"/>
  </cellXfs>
  <cellStyles count="19">
    <cellStyle name="Comma 2" xfId="5" xr:uid="{00000000-0005-0000-0000-000000000000}"/>
    <cellStyle name="Comma 3" xfId="8" xr:uid="{00000000-0005-0000-0000-000001000000}"/>
    <cellStyle name="Hyperlink 2" xfId="16" xr:uid="{A4B1D660-28D6-449B-B735-0F7224BDCB25}"/>
    <cellStyle name="Normal 2" xfId="2" xr:uid="{00000000-0005-0000-0000-000002000000}"/>
    <cellStyle name="Normal 2 2" xfId="4" xr:uid="{00000000-0005-0000-0000-000003000000}"/>
    <cellStyle name="Normal 2 3" xfId="7" xr:uid="{00000000-0005-0000-0000-000004000000}"/>
    <cellStyle name="Normal 3" xfId="3" xr:uid="{00000000-0005-0000-0000-000005000000}"/>
    <cellStyle name="Normal 4" xfId="6" xr:uid="{00000000-0005-0000-0000-000006000000}"/>
    <cellStyle name="จุลภาค" xfId="1" builtinId="3"/>
    <cellStyle name="จุลภาค 2" xfId="10" xr:uid="{00000000-0005-0000-0000-000009000000}"/>
    <cellStyle name="จุลภาค 2 2" xfId="11" xr:uid="{00000000-0005-0000-0000-00000A000000}"/>
    <cellStyle name="ปกติ" xfId="0" builtinId="0"/>
    <cellStyle name="ปกติ 2" xfId="9" xr:uid="{00000000-0005-0000-0000-00000C000000}"/>
    <cellStyle name="ปกติ 3" xfId="13" xr:uid="{00000000-0005-0000-0000-00000D000000}"/>
    <cellStyle name="ปกติ 4" xfId="14" xr:uid="{CF3EDB4C-B000-465D-A213-29461DCE9DAB}"/>
    <cellStyle name="ปกติ 5" xfId="15" xr:uid="{4CC36773-1560-4EE2-BE26-F8168123F4F4}"/>
    <cellStyle name="ปกติ 6" xfId="17" xr:uid="{0601C572-68C9-4E23-A38A-FCAB6FB1017C}"/>
    <cellStyle name="เปอร์เซ็นต์" xfId="12" builtinId="5"/>
    <cellStyle name="สกุลเงิน" xfId="18" builtinId="4"/>
  </cellStyles>
  <dxfs count="175">
    <dxf>
      <fill>
        <patternFill>
          <bgColor rgb="FF00B050"/>
        </patternFill>
      </fill>
    </dxf>
    <dxf>
      <fill>
        <patternFill>
          <bgColor rgb="FFCCFFCC"/>
        </patternFill>
      </fill>
    </dxf>
    <dxf>
      <fill>
        <patternFill>
          <bgColor rgb="FF00B0F0"/>
        </patternFill>
      </fill>
    </dxf>
    <dxf>
      <fill>
        <patternFill>
          <bgColor rgb="FFFFFFCC"/>
        </patternFill>
      </fill>
    </dxf>
    <dxf>
      <fill>
        <patternFill>
          <bgColor rgb="FFFF0000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39994506668294322"/>
        </patternFill>
      </fill>
    </dxf>
    <dxf>
      <fill>
        <patternFill>
          <bgColor rgb="FF00B050"/>
        </patternFill>
      </fill>
    </dxf>
    <dxf>
      <fill>
        <patternFill>
          <bgColor rgb="FFCCFFCC"/>
        </patternFill>
      </fill>
    </dxf>
    <dxf>
      <fill>
        <patternFill>
          <bgColor rgb="FF00B0F0"/>
        </patternFill>
      </fill>
    </dxf>
    <dxf>
      <fill>
        <patternFill>
          <bgColor rgb="FFFFFFCC"/>
        </patternFill>
      </fill>
    </dxf>
    <dxf>
      <fill>
        <patternFill>
          <bgColor rgb="FFFF0000"/>
        </patternFill>
      </fill>
    </dxf>
    <dxf>
      <alignment vertical="center"/>
    </dxf>
    <dxf>
      <alignment horizontal="center"/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alignment vertical="center"/>
    </dxf>
    <dxf>
      <alignment horizontal="center"/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</dxfs>
  <tableStyles count="0" defaultTableStyle="TableStyleMedium2" defaultPivotStyle="PivotStyleLight16"/>
  <colors>
    <mruColors>
      <color rgb="FF33CC33"/>
      <color rgb="FFFFFFCC"/>
      <color rgb="FFCCFFCC"/>
      <color rgb="FF66FFFF"/>
      <color rgb="FF00FF00"/>
      <color rgb="FF66CCFF"/>
      <color rgb="FFFF33CC"/>
      <color rgb="FF99FF99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13" Type="http://schemas.openxmlformats.org/officeDocument/2006/relationships/pivotCacheDefinition" Target="pivotCache/pivotCacheDefinition1.xml"/><Relationship Id="rId18" Type="http://schemas.microsoft.com/office/2007/relationships/slicerCache" Target="slicerCaches/slicerCache4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externalLink" Target="externalLinks/externalLink1.xml"/><Relationship Id="rId12" Type="http://schemas.openxmlformats.org/officeDocument/2006/relationships/externalLink" Target="externalLinks/externalLink6.xml"/><Relationship Id="rId17" Type="http://schemas.microsoft.com/office/2007/relationships/slicerCache" Target="slicerCaches/slicerCache3.xml"/><Relationship Id="rId2" Type="http://schemas.openxmlformats.org/officeDocument/2006/relationships/worksheet" Target="worksheets/sheet2.xml"/><Relationship Id="rId16" Type="http://schemas.microsoft.com/office/2007/relationships/slicerCache" Target="slicerCaches/slicerCache2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5.xml"/><Relationship Id="rId5" Type="http://schemas.openxmlformats.org/officeDocument/2006/relationships/worksheet" Target="worksheets/sheet5.xml"/><Relationship Id="rId15" Type="http://schemas.microsoft.com/office/2007/relationships/slicerCache" Target="slicerCaches/slicerCache1.xml"/><Relationship Id="rId10" Type="http://schemas.openxmlformats.org/officeDocument/2006/relationships/externalLink" Target="externalLinks/externalLink4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3.xml"/><Relationship Id="rId14" Type="http://schemas.openxmlformats.org/officeDocument/2006/relationships/pivotCacheDefinition" Target="pivotCache/pivotCacheDefinition2.xml"/><Relationship Id="rId22" Type="http://schemas.openxmlformats.org/officeDocument/2006/relationships/calcChain" Target="calcChain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radarChart>
        <c:radarStyle val="marker"/>
        <c:varyColors val="0"/>
        <c:ser>
          <c:idx val="0"/>
          <c:order val="0"/>
          <c:marker>
            <c:spPr>
              <a:solidFill>
                <a:srgbClr val="FF0000"/>
              </a:solidFill>
            </c:spPr>
          </c:marker>
          <c:cat>
            <c:strRef>
              <c:f>TPS_V3!$D$52:$D$60</c:f>
              <c:strCache>
                <c:ptCount val="9"/>
                <c:pt idx="0">
                  <c:v>การบริหารแผน Planfin (2)</c:v>
                </c:pt>
                <c:pt idx="1">
                  <c:v>การบริหารต้นทุนบริการและค่าใช้จ่าย (2)</c:v>
                </c:pt>
                <c:pt idx="2">
                  <c:v>การบริหารจัดการบัญชีและการเงิน (1)</c:v>
                </c:pt>
                <c:pt idx="3">
                  <c:v>การบริหารสินทรัพย์ (3)</c:v>
                </c:pt>
                <c:pt idx="4">
                  <c:v>Operating Margin (1)</c:v>
                </c:pt>
                <c:pt idx="5">
                  <c:v>Return on Asset (1)</c:v>
                </c:pt>
                <c:pt idx="6">
                  <c:v>Net Working Capital (1)</c:v>
                </c:pt>
                <c:pt idx="7">
                  <c:v>EBITDA (1)</c:v>
                </c:pt>
                <c:pt idx="8">
                  <c:v>Cash Ratio (1)</c:v>
                </c:pt>
              </c:strCache>
            </c:strRef>
          </c:cat>
          <c:val>
            <c:numRef>
              <c:f>TPS_V3!$E$52:$E$60</c:f>
              <c:numCache>
                <c:formatCode>0.0</c:formatCode>
                <c:ptCount val="9"/>
                <c:pt idx="0">
                  <c:v>2</c:v>
                </c:pt>
                <c:pt idx="1">
                  <c:v>2</c:v>
                </c:pt>
                <c:pt idx="2">
                  <c:v>1</c:v>
                </c:pt>
                <c:pt idx="3">
                  <c:v>2.5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A0-4170-811F-A3F2484865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8737152"/>
        <c:axId val="138738688"/>
      </c:radarChart>
      <c:catAx>
        <c:axId val="138737152"/>
        <c:scaling>
          <c:orientation val="minMax"/>
        </c:scaling>
        <c:delete val="0"/>
        <c:axPos val="b"/>
        <c:majorGridlines/>
        <c:numFmt formatCode="General" sourceLinked="0"/>
        <c:majorTickMark val="out"/>
        <c:minorTickMark val="none"/>
        <c:tickLblPos val="nextTo"/>
        <c:spPr>
          <a:solidFill>
            <a:schemeClr val="accent5">
              <a:lumMod val="20000"/>
              <a:lumOff val="80000"/>
            </a:schemeClr>
          </a:solidFill>
        </c:spPr>
        <c:txPr>
          <a:bodyPr/>
          <a:lstStyle/>
          <a:p>
            <a:pPr>
              <a:defRPr sz="1000"/>
            </a:pPr>
            <a:endParaRPr lang="en-US"/>
          </a:p>
        </c:txPr>
        <c:crossAx val="138738688"/>
        <c:crosses val="autoZero"/>
        <c:auto val="1"/>
        <c:lblAlgn val="ctr"/>
        <c:lblOffset val="100"/>
        <c:noMultiLvlLbl val="0"/>
      </c:catAx>
      <c:valAx>
        <c:axId val="138738688"/>
        <c:scaling>
          <c:orientation val="minMax"/>
        </c:scaling>
        <c:delete val="0"/>
        <c:axPos val="l"/>
        <c:majorGridlines/>
        <c:numFmt formatCode="0.0" sourceLinked="1"/>
        <c:majorTickMark val="cross"/>
        <c:minorTickMark val="none"/>
        <c:tickLblPos val="nextTo"/>
        <c:txPr>
          <a:bodyPr/>
          <a:lstStyle/>
          <a:p>
            <a:pPr>
              <a:defRPr>
                <a:solidFill>
                  <a:srgbClr val="FF0000"/>
                </a:solidFill>
              </a:defRPr>
            </a:pPr>
            <a:endParaRPr lang="en-US"/>
          </a:p>
        </c:txPr>
        <c:crossAx val="13873715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TH Sarabun New" panose="020B0500040200020003" pitchFamily="34" charset="-34"/>
              <a:ea typeface="+mn-ea"/>
              <a:cs typeface="TH Sarabun New" panose="020B0500040200020003" pitchFamily="34" charset="-34"/>
            </a:defRPr>
          </a:pPr>
          <a:endParaRPr lang="en-U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pie3DChart>
        <c:varyColors val="1"/>
        <c:ser>
          <c:idx val="0"/>
          <c:order val="0"/>
          <c:dPt>
            <c:idx val="0"/>
            <c:bubble3D val="0"/>
            <c:spPr>
              <a:solidFill>
                <a:srgbClr val="66CCFF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4-A6E9-4FFF-9A9B-5A8AE5509AFA}"/>
              </c:ext>
            </c:extLst>
          </c:dPt>
          <c:dPt>
            <c:idx val="1"/>
            <c:bubble3D val="0"/>
            <c:spPr>
              <a:solidFill>
                <a:srgbClr val="CCFFCC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A6E9-4FFF-9A9B-5A8AE5509AFA}"/>
              </c:ext>
            </c:extLst>
          </c:dPt>
          <c:dPt>
            <c:idx val="2"/>
            <c:bubble3D val="0"/>
            <c:spPr>
              <a:solidFill>
                <a:srgbClr val="33CC33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A6E9-4FFF-9A9B-5A8AE5509AFA}"/>
              </c:ext>
            </c:extLst>
          </c:dPt>
          <c:dPt>
            <c:idx val="3"/>
            <c:bubble3D val="0"/>
            <c:spPr>
              <a:solidFill>
                <a:srgbClr val="FF0000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6-A6E9-4FFF-9A9B-5A8AE5509AFA}"/>
              </c:ext>
            </c:extLst>
          </c:dPt>
          <c:dPt>
            <c:idx val="4"/>
            <c:bubble3D val="0"/>
            <c:spPr>
              <a:solidFill>
                <a:srgbClr val="FFFF99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A6E9-4FFF-9A9B-5A8AE5509AFA}"/>
              </c:ext>
            </c:extLst>
          </c:dPt>
          <c:cat>
            <c:strRef>
              <c:f>ตารางคะแนนV3!$AZ$105:$AZ$109</c:f>
              <c:strCache>
                <c:ptCount val="5"/>
                <c:pt idx="0">
                  <c:v> A </c:v>
                </c:pt>
                <c:pt idx="1">
                  <c:v> B </c:v>
                </c:pt>
                <c:pt idx="2">
                  <c:v> C </c:v>
                </c:pt>
                <c:pt idx="3">
                  <c:v> D </c:v>
                </c:pt>
                <c:pt idx="4">
                  <c:v> F </c:v>
                </c:pt>
              </c:strCache>
            </c:strRef>
          </c:cat>
          <c:val>
            <c:numRef>
              <c:f>ตารางคะแนนV3!$BA$105:$BA$109</c:f>
              <c:numCache>
                <c:formatCode>_-* #,##0.0_-;\-* #,##0.0_-;_-* "-"??_-;_-@_-</c:formatCode>
                <c:ptCount val="5"/>
                <c:pt idx="0">
                  <c:v>116</c:v>
                </c:pt>
                <c:pt idx="1">
                  <c:v>240</c:v>
                </c:pt>
                <c:pt idx="2">
                  <c:v>289</c:v>
                </c:pt>
                <c:pt idx="3">
                  <c:v>185</c:v>
                </c:pt>
                <c:pt idx="4">
                  <c:v>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6E9-4FFF-9A9B-5A8AE5509A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H Sarabun New" panose="020B0500040200020003" pitchFamily="34" charset="-34"/>
              <a:ea typeface="+mn-ea"/>
              <a:cs typeface="TH Sarabun New" panose="020B0500040200020003" pitchFamily="34" charset="-34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2000">
          <a:latin typeface="TH Sarabun New" panose="020B0500040200020003" pitchFamily="34" charset="-34"/>
          <a:cs typeface="TH Sarabun New" panose="020B0500040200020003" pitchFamily="34" charset="-34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.xml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66675</xdr:colOff>
      <xdr:row>1</xdr:row>
      <xdr:rowOff>0</xdr:rowOff>
    </xdr:from>
    <xdr:to>
      <xdr:col>2</xdr:col>
      <xdr:colOff>1653752</xdr:colOff>
      <xdr:row>1</xdr:row>
      <xdr:rowOff>405962</xdr:rowOff>
    </xdr:to>
    <xdr:pic>
      <xdr:nvPicPr>
        <xdr:cNvPr id="2" name="รูปภาพ 1" descr="logohignews">
          <a:extLst>
            <a:ext uri="{FF2B5EF4-FFF2-40B4-BE49-F238E27FC236}">
              <a16:creationId xmlns:a16="http://schemas.microsoft.com/office/drawing/2014/main" id="{14DBCCE0-B80E-464A-8D16-9F4595CE81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" y="447675"/>
          <a:ext cx="2040467" cy="4116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25400</xdr:colOff>
      <xdr:row>48</xdr:row>
      <xdr:rowOff>59267</xdr:rowOff>
    </xdr:from>
    <xdr:to>
      <xdr:col>5</xdr:col>
      <xdr:colOff>863599</xdr:colOff>
      <xdr:row>61</xdr:row>
      <xdr:rowOff>13545</xdr:rowOff>
    </xdr:to>
    <xdr:graphicFrame macro="">
      <xdr:nvGraphicFramePr>
        <xdr:cNvPr id="3" name="แผนภูมิ 2">
          <a:extLst>
            <a:ext uri="{FF2B5EF4-FFF2-40B4-BE49-F238E27FC236}">
              <a16:creationId xmlns:a16="http://schemas.microsoft.com/office/drawing/2014/main" id="{02A80D9E-BC6D-42E0-9841-BCB4FE17CD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75140</xdr:colOff>
      <xdr:row>0</xdr:row>
      <xdr:rowOff>68582</xdr:rowOff>
    </xdr:from>
    <xdr:to>
      <xdr:col>8</xdr:col>
      <xdr:colOff>660400</xdr:colOff>
      <xdr:row>2</xdr:row>
      <xdr:rowOff>8467</xdr:rowOff>
    </xdr:to>
    <xdr:sp macro="" textlink="">
      <xdr:nvSpPr>
        <xdr:cNvPr id="4" name="สี่เหลี่ยมผืนผ้า: มุมมน 3">
          <a:extLst>
            <a:ext uri="{FF2B5EF4-FFF2-40B4-BE49-F238E27FC236}">
              <a16:creationId xmlns:a16="http://schemas.microsoft.com/office/drawing/2014/main" id="{8F2EDFA0-E526-33FD-4CF5-1ABE3FC514EE}"/>
            </a:ext>
          </a:extLst>
        </xdr:cNvPr>
        <xdr:cNvSpPr/>
      </xdr:nvSpPr>
      <xdr:spPr>
        <a:xfrm>
          <a:off x="8389407" y="68582"/>
          <a:ext cx="3023660" cy="820418"/>
        </a:xfrm>
        <a:prstGeom prst="roundRect">
          <a:avLst/>
        </a:prstGeom>
        <a:ln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l"/>
          <a:r>
            <a:rPr lang="th-TH" sz="2000" b="1" i="0" u="none" strike="noStrike" cap="none" spc="0">
              <a:ln w="0"/>
              <a:solidFill>
                <a:srgbClr val="00206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(ค้นหา รพ. ใส่ รหัส รพ. ในช่อง </a:t>
          </a:r>
          <a:r>
            <a:rPr lang="en-US" sz="2000" b="1" i="0" u="none" strike="noStrike" cap="none" spc="0">
              <a:ln w="0"/>
              <a:solidFill>
                <a:srgbClr val="00206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E2)</a:t>
          </a:r>
          <a:r>
            <a:rPr lang="en-US" sz="2000" b="1" u="none" cap="none" spc="0">
              <a:ln w="0"/>
              <a:solidFill>
                <a:srgbClr val="00206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2000" b="1" i="0" u="none" strike="noStrike" cap="none" spc="0">
              <a:ln w="0"/>
              <a:solidFill>
                <a:srgbClr val="00206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ระบบจะแสดงผลคะแนนให้</a:t>
          </a:r>
          <a:r>
            <a:rPr lang="th-TH" sz="2000" b="1" u="none" cap="none" spc="0">
              <a:ln w="0"/>
              <a:solidFill>
                <a:srgbClr val="00206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endParaRPr lang="en-US" sz="2000" b="1" u="none" cap="none" spc="0">
            <a:ln w="0"/>
            <a:solidFill>
              <a:srgbClr val="002060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47</xdr:col>
      <xdr:colOff>21772</xdr:colOff>
      <xdr:row>102</xdr:row>
      <xdr:rowOff>10886</xdr:rowOff>
    </xdr:from>
    <xdr:to>
      <xdr:col>53</xdr:col>
      <xdr:colOff>5443</xdr:colOff>
      <xdr:row>109</xdr:row>
      <xdr:rowOff>87085</xdr:rowOff>
    </xdr:to>
    <xdr:graphicFrame macro="">
      <xdr:nvGraphicFramePr>
        <xdr:cNvPr id="2" name="แผนภูมิ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518160</xdr:colOff>
      <xdr:row>0</xdr:row>
      <xdr:rowOff>0</xdr:rowOff>
    </xdr:from>
    <xdr:to>
      <xdr:col>13</xdr:col>
      <xdr:colOff>937987</xdr:colOff>
      <xdr:row>3</xdr:row>
      <xdr:rowOff>53340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lc_outlier">
              <a:extLst>
                <a:ext uri="{FF2B5EF4-FFF2-40B4-BE49-F238E27FC236}">
                  <a16:creationId xmlns:a16="http://schemas.microsoft.com/office/drawing/2014/main" id="{0267F938-8900-9D2E-8B9D-CDD71A00D893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lc_outlier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9619827" y="0"/>
              <a:ext cx="2902374" cy="86614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US" sz="1100"/>
                <a:t>รูปร่างนี้แสดงถึงตัวแบ่งส่วนข้อมูล ซึ่งสนับสนุนใน Excel 2010 หรือเวอร์ชันที่ใหม่กว่า
ถ้ารูปร่างถูกปรับเปลี่ยนใน Excel เวอร์ชันก่อนหน้า หรือถ้าเวิร์กบุ๊กถูกบันทึกใน Excel 2003 หรือเวอร์ชันก่อนหน้า จะไม่สามารถใช้ตัวแบ่งส่วนข้อมูลได้</a:t>
              </a:r>
            </a:p>
          </xdr:txBody>
        </xdr:sp>
      </mc:Fallback>
    </mc:AlternateContent>
    <xdr:clientData/>
  </xdr:twoCellAnchor>
  <xdr:twoCellAnchor editAs="oneCell">
    <xdr:from>
      <xdr:col>17</xdr:col>
      <xdr:colOff>22860</xdr:colOff>
      <xdr:row>0</xdr:row>
      <xdr:rowOff>53341</xdr:rowOff>
    </xdr:from>
    <xdr:to>
      <xdr:col>19</xdr:col>
      <xdr:colOff>696473</xdr:colOff>
      <xdr:row>4</xdr:row>
      <xdr:rowOff>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co2_outlier">
              <a:extLst>
                <a:ext uri="{FF2B5EF4-FFF2-40B4-BE49-F238E27FC236}">
                  <a16:creationId xmlns:a16="http://schemas.microsoft.com/office/drawing/2014/main" id="{D49DB5C2-09A6-3C4B-B2BF-D6DA788B7A1B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o2_outlier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3095393" y="53341"/>
              <a:ext cx="2606886" cy="99567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US" sz="1100"/>
                <a:t>รูปร่างนี้แสดงถึงตัวแบ่งส่วนข้อมูล ซึ่งสนับสนุนใน Excel 2010 หรือเวอร์ชันที่ใหม่กว่า
ถ้ารูปร่างถูกปรับเปลี่ยนใน Excel เวอร์ชันก่อนหน้า หรือถ้าเวิร์กบุ๊กถูกบันทึกใน Excel 2003 หรือเวอร์ชันก่อนหน้า จะไม่สามารถใช้ตัวแบ่งส่วนข้อมูลได้</a:t>
              </a:r>
            </a:p>
          </xdr:txBody>
        </xdr:sp>
      </mc:Fallback>
    </mc:AlternateContent>
    <xdr:clientData/>
  </xdr:twoCellAnchor>
  <xdr:twoCellAnchor editAs="oneCell">
    <xdr:from>
      <xdr:col>23</xdr:col>
      <xdr:colOff>7620</xdr:colOff>
      <xdr:row>0</xdr:row>
      <xdr:rowOff>38100</xdr:rowOff>
    </xdr:from>
    <xdr:to>
      <xdr:col>26</xdr:col>
      <xdr:colOff>279400</xdr:colOff>
      <xdr:row>4</xdr:row>
      <xdr:rowOff>7619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c03_outlier">
              <a:extLst>
                <a:ext uri="{FF2B5EF4-FFF2-40B4-BE49-F238E27FC236}">
                  <a16:creationId xmlns:a16="http://schemas.microsoft.com/office/drawing/2014/main" id="{B303FCFE-5CE4-2435-387A-D3E3F399FA19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03_outlier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6627687" y="38100"/>
              <a:ext cx="3514514" cy="1053252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US" sz="1100"/>
                <a:t>รูปร่างนี้แสดงถึงตัวแบ่งส่วนข้อมูล ซึ่งสนับสนุนใน Excel 2010 หรือเวอร์ชันที่ใหม่กว่า
ถ้ารูปร่างถูกปรับเปลี่ยนใน Excel เวอร์ชันก่อนหน้า หรือถ้าเวิร์กบุ๊กถูกบันทึกใน Excel 2003 หรือเวอร์ชันก่อนหน้า จะไม่สามารถใช้ตัวแบ่งส่วนข้อมูลได้</a:t>
              </a:r>
            </a:p>
          </xdr:txBody>
        </xdr:sp>
      </mc:Fallback>
    </mc:AlternateContent>
    <xdr:clientData/>
  </xdr:twoCellAnchor>
  <xdr:twoCellAnchor editAs="oneCell">
    <xdr:from>
      <xdr:col>29</xdr:col>
      <xdr:colOff>45720</xdr:colOff>
      <xdr:row>0</xdr:row>
      <xdr:rowOff>53341</xdr:rowOff>
    </xdr:from>
    <xdr:to>
      <xdr:col>33</xdr:col>
      <xdr:colOff>20321</xdr:colOff>
      <xdr:row>3</xdr:row>
      <xdr:rowOff>220981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c04_outlier">
              <a:extLst>
                <a:ext uri="{FF2B5EF4-FFF2-40B4-BE49-F238E27FC236}">
                  <a16:creationId xmlns:a16="http://schemas.microsoft.com/office/drawing/2014/main" id="{BF69C768-D0C5-536D-48F5-11B98750122B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04_outlier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0729787" y="53341"/>
              <a:ext cx="3793067" cy="98044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US" sz="1100"/>
                <a:t>รูปร่างนี้แสดงถึงตัวแบ่งส่วนข้อมูล ซึ่งสนับสนุนใน Excel 2010 หรือเวอร์ชันที่ใหม่กว่า
ถ้ารูปร่างถูกปรับเปลี่ยนใน Excel เวอร์ชันก่อนหน้า หรือถ้าเวิร์กบุ๊กถูกบันทึกใน Excel 2003 หรือเวอร์ชันก่อนหน้า จะไม่สามารถใช้ตัวแบ่งส่วนข้อมูลได้</a:t>
              </a:r>
            </a:p>
          </xdr:txBody>
        </xdr:sp>
      </mc:Fallback>
    </mc:AlternateContent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D_IT/&#3600;&#3634;&#3609;&#3586;&#3657;&#3629;&#3617;&#3641;&#3621;&#3585;&#3621;&#3634;&#3591;/&#3586;&#3657;&#3629;&#3617;&#3641;&#3621;&#3619;&#3627;&#3633;&#3626;&#3627;&#3621;&#3633;&#3585;_&#3611;&#3637;2545-55/&#3619;&#3627;&#3633;&#3626;&#3627;&#3621;&#3633;&#3585;55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D_IT\&#3600;&#3634;&#3609;&#3586;&#3657;&#3629;&#3617;&#3641;&#3621;&#3585;&#3621;&#3634;&#3591;\&#3586;&#3657;&#3629;&#3617;&#3641;&#3621;&#3619;&#3627;&#3633;&#3626;&#3627;&#3621;&#3633;&#3585;_&#3611;&#3637;2545-55\&#3619;&#3627;&#3633;&#3626;&#3627;&#3621;&#3633;&#3585;55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D_IT\&#3600;&#3634;&#3609;&#3586;&#3657;&#3629;&#3617;&#3641;&#3621;&#3585;&#3621;&#3634;&#3591;\&#3586;&#3657;&#3629;&#3617;&#3641;&#3621;&#3619;&#3627;&#3633;&#3626;&#3627;&#3621;&#3633;&#3585;_&#3611;&#3637;2545-55\&#3619;&#3627;&#3633;&#3626;&#3627;&#3621;&#3633;&#3585;55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1_DriveD_IT/1&#3600;&#3634;&#3609;&#3586;&#3657;&#3629;&#3617;&#3641;&#3621;&#3585;&#3621;&#3634;&#3591;/&#3586;&#3657;&#3629;&#3617;&#3641;&#3621;&#3607;&#3635;&#3648;&#3609;&#3637;&#3618;&#3610;&#3626;&#3606;&#3634;&#3609;&#3610;&#3619;&#3636;&#3585;&#3634;&#3619;_&#3611;&#3637;2551-59/&#3648;&#3605;&#3619;&#3637;&#3618;&#3617;&#3586;&#3657;&#3629;&#3617;&#3641;&#3621;&#3619;&#3614;&#3611;&#3637;2560_18&#3605;&#3588;59/&#3586;&#3657;&#3629;&#3617;&#3641;&#3621;&#3607;&#3635;&#3648;&#3609;&#3637;&#3618;&#3610;&#3626;&#3606;&#3634;&#3609;&#3610;&#3619;&#3636;&#3585;&#3634;&#3619;&#3626;&#3640;&#3586;&#3616;&#3634;&#3614;_download&#3592;&#3634;&#3585;&#3626;&#3609;&#3618;_3_2&#3617;&#3636;&#3618;57/healthoffice_2&#3617;&#3636;&#3618;57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1_DriveD_IT\1&#3600;&#3634;&#3609;&#3586;&#3657;&#3629;&#3617;&#3641;&#3621;&#3585;&#3621;&#3634;&#3591;\&#3586;&#3657;&#3629;&#3617;&#3641;&#3621;&#3607;&#3635;&#3648;&#3609;&#3637;&#3618;&#3610;&#3626;&#3606;&#3634;&#3609;&#3610;&#3619;&#3636;&#3585;&#3634;&#3619;_&#3611;&#3637;2551-59\&#3648;&#3605;&#3619;&#3637;&#3618;&#3617;&#3586;&#3657;&#3629;&#3617;&#3641;&#3621;&#3619;&#3614;&#3611;&#3637;2560_18&#3605;&#3588;59\&#3586;&#3657;&#3629;&#3617;&#3641;&#3621;&#3607;&#3635;&#3648;&#3609;&#3637;&#3618;&#3610;&#3626;&#3606;&#3634;&#3609;&#3610;&#3619;&#3636;&#3585;&#3634;&#3619;&#3626;&#3640;&#3586;&#3616;&#3634;&#3614;_download&#3592;&#3634;&#3585;&#3626;&#3609;&#3618;_3_2&#3617;&#3636;&#3618;57\healthoffice_2&#3617;&#3636;&#3618;57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1_DriveD_IT\1&#3600;&#3634;&#3609;&#3586;&#3657;&#3629;&#3617;&#3641;&#3621;&#3585;&#3621;&#3634;&#3591;\&#3586;&#3657;&#3629;&#3617;&#3641;&#3621;&#3607;&#3635;&#3648;&#3609;&#3637;&#3618;&#3610;&#3626;&#3606;&#3634;&#3609;&#3610;&#3619;&#3636;&#3585;&#3634;&#3619;_&#3611;&#3637;2551-59\&#3648;&#3605;&#3619;&#3637;&#3618;&#3617;&#3586;&#3657;&#3629;&#3617;&#3641;&#3621;&#3619;&#3614;&#3611;&#3637;2560_18&#3605;&#3588;59\&#3586;&#3657;&#3629;&#3617;&#3641;&#3621;&#3607;&#3635;&#3648;&#3609;&#3637;&#3618;&#3610;&#3626;&#3606;&#3634;&#3609;&#3610;&#3619;&#3636;&#3585;&#3634;&#3619;&#3626;&#3640;&#3586;&#3616;&#3634;&#3614;_download&#3592;&#3634;&#3585;&#3626;&#3609;&#3618;_3_2&#3617;&#3636;&#3618;57\healthoffice_2&#3617;&#3636;&#3618;57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รพศ_รพท_รพช"/>
      <sheetName val="หมายเหตุ"/>
      <sheetName val="จำนวนสถานบริการปี55"/>
      <sheetName val="Sheet2"/>
    </sheetNames>
    <sheetDataSet>
      <sheetData sheetId="0">
        <row r="1">
          <cell r="A1" t="str">
            <v>เขต</v>
          </cell>
          <cell r="B1" t="str">
            <v>รหัสสังกัด</v>
          </cell>
          <cell r="C1" t="str">
            <v>สังกัด</v>
          </cell>
          <cell r="D1" t="str">
            <v>รหัส9หลัก</v>
          </cell>
          <cell r="E1" t="str">
            <v>รหัส5หลัก</v>
          </cell>
          <cell r="F1" t="str">
            <v>ชื่อหน่วยงานบริการสุขภาพ</v>
          </cell>
          <cell r="G1" t="str">
            <v>ชื่อเต็มหน่วยงานบริการสุขภาพ</v>
          </cell>
          <cell r="H1" t="str">
            <v>รหัสพื้นที่</v>
          </cell>
          <cell r="I1" t="str">
            <v>รหัสจังหวัด</v>
          </cell>
          <cell r="J1" t="str">
            <v>จังหวัด</v>
          </cell>
          <cell r="K1" t="str">
            <v>รหัสอำเภอ</v>
          </cell>
          <cell r="L1" t="str">
            <v>อำเภอ</v>
          </cell>
          <cell r="M1" t="str">
            <v>รหัสตำบล</v>
          </cell>
          <cell r="N1" t="str">
            <v>ตำบล</v>
          </cell>
          <cell r="O1" t="str">
            <v>ภาค</v>
          </cell>
          <cell r="P1" t="str">
            <v>รหัสประเภท</v>
          </cell>
          <cell r="Q1" t="str">
            <v>ประเภท</v>
          </cell>
          <cell r="R1" t="str">
            <v>ประเภทรพ</v>
          </cell>
          <cell r="S1" t="str">
            <v>จำนวนเตียงจริง</v>
          </cell>
          <cell r="T1" t="str">
            <v>จำนวนเตียงตามกรอบ</v>
          </cell>
          <cell r="U1" t="str">
            <v>รหัสระดับการบริการ</v>
          </cell>
          <cell r="V1" t="str">
            <v>ระดับการบริการ</v>
          </cell>
        </row>
        <row r="2">
          <cell r="A2" t="str">
            <v>01</v>
          </cell>
          <cell r="B2" t="str">
            <v>21002</v>
          </cell>
          <cell r="C2" t="str">
            <v>กระทรวงสาธารณสุข สำนักงานปลัดกระทรวงสาธารณสุข</v>
          </cell>
          <cell r="D2" t="str">
            <v>001068600</v>
          </cell>
          <cell r="E2" t="str">
            <v>10686</v>
          </cell>
          <cell r="F2" t="str">
            <v>รพท.พระนั่งเกล้า</v>
          </cell>
          <cell r="G2" t="str">
            <v>โรงพยาบาลทั่วไปพระนั่งเกล้า</v>
          </cell>
          <cell r="H2" t="str">
            <v>12010400</v>
          </cell>
          <cell r="I2">
            <v>12</v>
          </cell>
          <cell r="J2" t="str">
            <v>จังหวัดนนทบุรี</v>
          </cell>
          <cell r="K2">
            <v>1201</v>
          </cell>
          <cell r="L2" t="str">
            <v>เมืองนนทบุรี</v>
          </cell>
          <cell r="M2">
            <v>120104</v>
          </cell>
          <cell r="N2" t="str">
            <v>บางกระสอ</v>
          </cell>
          <cell r="O2" t="str">
            <v>กลาง</v>
          </cell>
          <cell r="P2" t="str">
            <v>06</v>
          </cell>
          <cell r="Q2" t="str">
            <v>โรงพยาบาลทั่วไป</v>
          </cell>
          <cell r="R2">
            <v>2</v>
          </cell>
          <cell r="S2">
            <v>446</v>
          </cell>
          <cell r="T2" t="str">
            <v>446</v>
          </cell>
          <cell r="U2" t="str">
            <v>23</v>
          </cell>
          <cell r="V2" t="str">
            <v>2.3 ทุติยภูมิระดับสูง</v>
          </cell>
        </row>
        <row r="3">
          <cell r="A3" t="str">
            <v>01</v>
          </cell>
          <cell r="B3" t="str">
            <v>21002</v>
          </cell>
          <cell r="C3" t="str">
            <v>กระทรวงสาธารณสุข สำนักงานปลัดกระทรวงสาธารณสุข</v>
          </cell>
          <cell r="D3" t="str">
            <v>001075600</v>
          </cell>
          <cell r="E3" t="str">
            <v>10756</v>
          </cell>
          <cell r="F3" t="str">
            <v>รพช.บางกรวย</v>
          </cell>
          <cell r="G3" t="str">
            <v>โรงพยาบาลชุมชนบางกรวย</v>
          </cell>
          <cell r="H3" t="str">
            <v>12020108</v>
          </cell>
          <cell r="I3">
            <v>12</v>
          </cell>
          <cell r="J3" t="str">
            <v>จังหวัดนนทบุรี</v>
          </cell>
          <cell r="K3">
            <v>1202</v>
          </cell>
          <cell r="L3" t="str">
            <v>บางกรวย</v>
          </cell>
          <cell r="M3">
            <v>120201</v>
          </cell>
          <cell r="N3" t="str">
            <v>วัดชลอ</v>
          </cell>
          <cell r="O3" t="str">
            <v>กลาง</v>
          </cell>
          <cell r="P3" t="str">
            <v>07</v>
          </cell>
          <cell r="Q3" t="str">
            <v>โรงพยาบาลชุมชน</v>
          </cell>
          <cell r="R3">
            <v>5</v>
          </cell>
          <cell r="S3">
            <v>30</v>
          </cell>
          <cell r="T3" t="str">
            <v>30</v>
          </cell>
          <cell r="U3" t="str">
            <v>21</v>
          </cell>
          <cell r="V3" t="str">
            <v>2.1 ทุติยภูมิระดับต้น</v>
          </cell>
        </row>
        <row r="4">
          <cell r="A4" t="str">
            <v>01</v>
          </cell>
          <cell r="B4" t="str">
            <v>21002</v>
          </cell>
          <cell r="C4" t="str">
            <v>กระทรวงสาธารณสุข สำนักงานปลัดกระทรวงสาธารณสุข</v>
          </cell>
          <cell r="D4" t="str">
            <v>001075700</v>
          </cell>
          <cell r="E4" t="str">
            <v>10757</v>
          </cell>
          <cell r="F4" t="str">
            <v>รพช.บางใหญ่</v>
          </cell>
          <cell r="G4" t="str">
            <v>โรงพยาบาลชุมชนบางใหญ่</v>
          </cell>
          <cell r="H4" t="str">
            <v>12030103</v>
          </cell>
          <cell r="I4">
            <v>12</v>
          </cell>
          <cell r="J4" t="str">
            <v>จังหวัดนนทบุรี</v>
          </cell>
          <cell r="K4">
            <v>1203</v>
          </cell>
          <cell r="L4" t="str">
            <v>บางใหญ่</v>
          </cell>
          <cell r="M4">
            <v>120301</v>
          </cell>
          <cell r="N4" t="str">
            <v>บางม่วง</v>
          </cell>
          <cell r="O4" t="str">
            <v>กลาง</v>
          </cell>
          <cell r="P4" t="str">
            <v>07</v>
          </cell>
          <cell r="Q4" t="str">
            <v>โรงพยาบาลชุมชน</v>
          </cell>
          <cell r="R4">
            <v>5</v>
          </cell>
          <cell r="S4">
            <v>30</v>
          </cell>
          <cell r="T4" t="str">
            <v>30</v>
          </cell>
          <cell r="U4" t="str">
            <v>22</v>
          </cell>
          <cell r="V4" t="str">
            <v>2.2 ทุติยภูมิระดับกลาง</v>
          </cell>
        </row>
        <row r="5">
          <cell r="A5" t="str">
            <v>01</v>
          </cell>
          <cell r="B5" t="str">
            <v>21002</v>
          </cell>
          <cell r="C5" t="str">
            <v>กระทรวงสาธารณสุข สำนักงานปลัดกระทรวงสาธารณสุข</v>
          </cell>
          <cell r="D5" t="str">
            <v>001075800</v>
          </cell>
          <cell r="E5" t="str">
            <v>10758</v>
          </cell>
          <cell r="F5" t="str">
            <v>รพช.บางบัวทอง</v>
          </cell>
          <cell r="G5" t="str">
            <v>โรงพยาบาลชุมชนบางบัวทอง</v>
          </cell>
          <cell r="H5" t="str">
            <v>12040103</v>
          </cell>
          <cell r="I5">
            <v>12</v>
          </cell>
          <cell r="J5" t="str">
            <v>จังหวัดนนทบุรี</v>
          </cell>
          <cell r="K5">
            <v>1204</v>
          </cell>
          <cell r="L5" t="str">
            <v>บางบัวทอง</v>
          </cell>
          <cell r="M5">
            <v>120401</v>
          </cell>
          <cell r="N5" t="str">
            <v>โสนลอย</v>
          </cell>
          <cell r="O5" t="str">
            <v>กลาง</v>
          </cell>
          <cell r="P5" t="str">
            <v>07</v>
          </cell>
          <cell r="Q5" t="str">
            <v>โรงพยาบาลชุมชน</v>
          </cell>
          <cell r="R5">
            <v>5</v>
          </cell>
          <cell r="S5">
            <v>30</v>
          </cell>
          <cell r="T5" t="str">
            <v>30</v>
          </cell>
          <cell r="U5" t="str">
            <v>22</v>
          </cell>
          <cell r="V5" t="str">
            <v>2.2 ทุติยภูมิระดับกลาง</v>
          </cell>
        </row>
        <row r="6">
          <cell r="A6" t="str">
            <v>01</v>
          </cell>
          <cell r="B6" t="str">
            <v>21002</v>
          </cell>
          <cell r="C6" t="str">
            <v>กระทรวงสาธารณสุข สำนักงานปลัดกระทรวงสาธารณสุข</v>
          </cell>
          <cell r="D6" t="str">
            <v>001075900</v>
          </cell>
          <cell r="E6" t="str">
            <v>10759</v>
          </cell>
          <cell r="F6" t="str">
            <v>รพช.ไทรน้อย</v>
          </cell>
          <cell r="G6" t="str">
            <v>โรงพยาบาลชุมชนไทรน้อย</v>
          </cell>
          <cell r="H6" t="str">
            <v>12050105</v>
          </cell>
          <cell r="I6">
            <v>12</v>
          </cell>
          <cell r="J6" t="str">
            <v>จังหวัดนนทบุรี</v>
          </cell>
          <cell r="K6">
            <v>1205</v>
          </cell>
          <cell r="L6" t="str">
            <v>ไทรน้อย</v>
          </cell>
          <cell r="M6">
            <v>120501</v>
          </cell>
          <cell r="N6" t="str">
            <v>ไทรน้อย</v>
          </cell>
          <cell r="O6" t="str">
            <v>กลาง</v>
          </cell>
          <cell r="P6" t="str">
            <v>07</v>
          </cell>
          <cell r="Q6" t="str">
            <v>โรงพยาบาลชุมชน</v>
          </cell>
          <cell r="R6">
            <v>4</v>
          </cell>
          <cell r="S6">
            <v>55</v>
          </cell>
          <cell r="T6" t="str">
            <v>30</v>
          </cell>
          <cell r="U6" t="str">
            <v>21</v>
          </cell>
          <cell r="V6" t="str">
            <v>2.1 ทุติยภูมิระดับต้น</v>
          </cell>
        </row>
        <row r="7">
          <cell r="A7" t="str">
            <v>01</v>
          </cell>
          <cell r="B7" t="str">
            <v>21002</v>
          </cell>
          <cell r="C7" t="str">
            <v>กระทรวงสาธารณสุข สำนักงานปลัดกระทรวงสาธารณสุข</v>
          </cell>
          <cell r="D7" t="str">
            <v>001076000</v>
          </cell>
          <cell r="E7" t="str">
            <v>10760</v>
          </cell>
          <cell r="F7" t="str">
            <v>รพช.ปากเกร็ด</v>
          </cell>
          <cell r="G7" t="str">
            <v>โรงพยาบาลชุมชนปากเกร็ด</v>
          </cell>
          <cell r="H7" t="str">
            <v>12060105</v>
          </cell>
          <cell r="I7">
            <v>12</v>
          </cell>
          <cell r="J7" t="str">
            <v>จังหวัดนนทบุรี</v>
          </cell>
          <cell r="K7">
            <v>1206</v>
          </cell>
          <cell r="L7" t="str">
            <v>ปากเกร็ด</v>
          </cell>
          <cell r="M7">
            <v>120601</v>
          </cell>
          <cell r="N7" t="str">
            <v>ปากเกร็ด</v>
          </cell>
          <cell r="O7" t="str">
            <v>กลาง</v>
          </cell>
          <cell r="P7" t="str">
            <v>07</v>
          </cell>
          <cell r="Q7" t="str">
            <v>โรงพยาบาลชุมชน</v>
          </cell>
          <cell r="R7">
            <v>5</v>
          </cell>
          <cell r="S7">
            <v>30</v>
          </cell>
          <cell r="T7" t="str">
            <v>30</v>
          </cell>
          <cell r="U7" t="str">
            <v>22</v>
          </cell>
          <cell r="V7" t="str">
            <v>2.2 ทุติยภูมิระดับกลาง</v>
          </cell>
        </row>
        <row r="8">
          <cell r="A8" t="str">
            <v>01</v>
          </cell>
          <cell r="B8" t="str">
            <v>21002</v>
          </cell>
          <cell r="C8" t="str">
            <v>กระทรวงสาธารณสุข สำนักงานปลัดกระทรวงสาธารณสุข</v>
          </cell>
          <cell r="D8" t="str">
            <v>001068700</v>
          </cell>
          <cell r="E8" t="str">
            <v>10687</v>
          </cell>
          <cell r="F8" t="str">
            <v>รพท.ปทุมธานี</v>
          </cell>
          <cell r="G8" t="str">
            <v>โรงพยาบาลทั่วไปปทุมธานี</v>
          </cell>
          <cell r="H8" t="str">
            <v>13010105</v>
          </cell>
          <cell r="I8">
            <v>13</v>
          </cell>
          <cell r="J8" t="str">
            <v>จังหวัดปทุมธานี</v>
          </cell>
          <cell r="K8">
            <v>1301</v>
          </cell>
          <cell r="L8" t="str">
            <v>เมืองปทุมธานี</v>
          </cell>
          <cell r="M8">
            <v>130101</v>
          </cell>
          <cell r="N8" t="str">
            <v>บางปรอก</v>
          </cell>
          <cell r="O8" t="str">
            <v>กลาง</v>
          </cell>
          <cell r="P8" t="str">
            <v>06</v>
          </cell>
          <cell r="Q8" t="str">
            <v>โรงพยาบาลทั่วไป</v>
          </cell>
          <cell r="R8">
            <v>2</v>
          </cell>
          <cell r="S8">
            <v>385</v>
          </cell>
          <cell r="T8" t="str">
            <v>312</v>
          </cell>
          <cell r="U8" t="str">
            <v>31</v>
          </cell>
          <cell r="V8" t="str">
            <v>3.1 ตติยภูมิ</v>
          </cell>
        </row>
        <row r="9">
          <cell r="A9" t="str">
            <v>01</v>
          </cell>
          <cell r="B9" t="str">
            <v>21002</v>
          </cell>
          <cell r="C9" t="str">
            <v>กระทรวงสาธารณสุข สำนักงานปลัดกระทรวงสาธารณสุข</v>
          </cell>
          <cell r="D9" t="str">
            <v>001076100</v>
          </cell>
          <cell r="E9" t="str">
            <v>10761</v>
          </cell>
          <cell r="F9" t="str">
            <v>รพช.คลองหลวง</v>
          </cell>
          <cell r="G9" t="str">
            <v>โรงพยาบาลชุมชนคลองหลวง</v>
          </cell>
          <cell r="H9" t="str">
            <v>13020607</v>
          </cell>
          <cell r="I9">
            <v>13</v>
          </cell>
          <cell r="J9" t="str">
            <v>จังหวัดปทุมธานี</v>
          </cell>
          <cell r="K9">
            <v>1302</v>
          </cell>
          <cell r="L9" t="str">
            <v>คลองหลวง</v>
          </cell>
          <cell r="M9">
            <v>130206</v>
          </cell>
          <cell r="N9" t="str">
            <v>คลองหก</v>
          </cell>
          <cell r="O9" t="str">
            <v>กลาง</v>
          </cell>
          <cell r="P9" t="str">
            <v>07</v>
          </cell>
          <cell r="Q9" t="str">
            <v>โรงพยาบาลชุมชน</v>
          </cell>
          <cell r="R9">
            <v>5</v>
          </cell>
          <cell r="S9">
            <v>30</v>
          </cell>
          <cell r="T9" t="str">
            <v>30</v>
          </cell>
          <cell r="U9" t="str">
            <v>22</v>
          </cell>
          <cell r="V9" t="str">
            <v>2.2 ทุติยภูมิระดับกลาง</v>
          </cell>
        </row>
        <row r="10">
          <cell r="A10" t="str">
            <v>01</v>
          </cell>
          <cell r="B10" t="str">
            <v>21002</v>
          </cell>
          <cell r="C10" t="str">
            <v>กระทรวงสาธารณสุข สำนักงานปลัดกระทรวงสาธารณสุข</v>
          </cell>
          <cell r="D10" t="str">
            <v>001076200</v>
          </cell>
          <cell r="E10" t="str">
            <v>10762</v>
          </cell>
          <cell r="F10" t="str">
            <v>รพช.ธัญบุรี</v>
          </cell>
          <cell r="G10" t="str">
            <v>โรงพยาบาลชุมชนธัญบุรี</v>
          </cell>
          <cell r="H10" t="str">
            <v>13030302</v>
          </cell>
          <cell r="I10">
            <v>13</v>
          </cell>
          <cell r="J10" t="str">
            <v>จังหวัดปทุมธานี</v>
          </cell>
          <cell r="K10">
            <v>1303</v>
          </cell>
          <cell r="L10" t="str">
            <v>ธัญบุรี</v>
          </cell>
          <cell r="M10">
            <v>130303</v>
          </cell>
          <cell r="N10" t="str">
            <v>รังสิต</v>
          </cell>
          <cell r="O10" t="str">
            <v>กลาง</v>
          </cell>
          <cell r="P10" t="str">
            <v>07</v>
          </cell>
          <cell r="Q10" t="str">
            <v>โรงพยาบาลชุมชน</v>
          </cell>
          <cell r="R10">
            <v>4</v>
          </cell>
          <cell r="S10">
            <v>60</v>
          </cell>
          <cell r="T10" t="str">
            <v>60</v>
          </cell>
          <cell r="U10" t="str">
            <v>22</v>
          </cell>
          <cell r="V10" t="str">
            <v>2.2 ทุติยภูมิระดับกลาง</v>
          </cell>
        </row>
        <row r="11">
          <cell r="A11" t="str">
            <v>01</v>
          </cell>
          <cell r="B11" t="str">
            <v>21002</v>
          </cell>
          <cell r="C11" t="str">
            <v>กระทรวงสาธารณสุข สำนักงานปลัดกระทรวงสาธารณสุข</v>
          </cell>
          <cell r="D11" t="str">
            <v>001076300</v>
          </cell>
          <cell r="E11" t="str">
            <v>10763</v>
          </cell>
          <cell r="F11" t="str">
            <v>รพช.ประชาธิปัตย์</v>
          </cell>
          <cell r="G11" t="str">
            <v>โรงพยาบาลชุมชนประชาธิปัตย์</v>
          </cell>
          <cell r="H11" t="str">
            <v>13030102</v>
          </cell>
          <cell r="I11">
            <v>13</v>
          </cell>
          <cell r="J11" t="str">
            <v>จังหวัดปทุมธานี</v>
          </cell>
          <cell r="K11">
            <v>1303</v>
          </cell>
          <cell r="L11" t="str">
            <v>ธัญบุรี</v>
          </cell>
          <cell r="M11">
            <v>130301</v>
          </cell>
          <cell r="N11" t="str">
            <v>ประชาธิปัตย์</v>
          </cell>
          <cell r="O11" t="str">
            <v>กลาง</v>
          </cell>
          <cell r="P11" t="str">
            <v>07</v>
          </cell>
          <cell r="Q11" t="str">
            <v>โรงพยาบาลชุมชน</v>
          </cell>
          <cell r="R11">
            <v>5</v>
          </cell>
          <cell r="S11">
            <v>30</v>
          </cell>
          <cell r="T11" t="str">
            <v>30</v>
          </cell>
          <cell r="U11" t="str">
            <v>22</v>
          </cell>
          <cell r="V11" t="str">
            <v>2.2 ทุติยภูมิระดับกลาง</v>
          </cell>
        </row>
        <row r="12">
          <cell r="A12" t="str">
            <v>01</v>
          </cell>
          <cell r="B12" t="str">
            <v>21002</v>
          </cell>
          <cell r="C12" t="str">
            <v>กระทรวงสาธารณสุข สำนักงานปลัดกระทรวงสาธารณสุข</v>
          </cell>
          <cell r="D12" t="str">
            <v>001076400</v>
          </cell>
          <cell r="E12" t="str">
            <v>10764</v>
          </cell>
          <cell r="F12" t="str">
            <v>รพช.หนองเสือ</v>
          </cell>
          <cell r="G12" t="str">
            <v>โรงพยาบาลชุมชนหนองเสือ</v>
          </cell>
          <cell r="H12" t="str">
            <v>13040106</v>
          </cell>
          <cell r="I12">
            <v>13</v>
          </cell>
          <cell r="J12" t="str">
            <v>จังหวัดปทุมธานี</v>
          </cell>
          <cell r="K12">
            <v>1304</v>
          </cell>
          <cell r="L12" t="str">
            <v>หนองเสือ</v>
          </cell>
          <cell r="M12">
            <v>130401</v>
          </cell>
          <cell r="N12" t="str">
            <v>บึงบา</v>
          </cell>
          <cell r="O12" t="str">
            <v>กลาง</v>
          </cell>
          <cell r="P12" t="str">
            <v>07</v>
          </cell>
          <cell r="Q12" t="str">
            <v>โรงพยาบาลชุมชน</v>
          </cell>
          <cell r="R12">
            <v>5</v>
          </cell>
          <cell r="S12">
            <v>30</v>
          </cell>
          <cell r="T12" t="str">
            <v>30</v>
          </cell>
          <cell r="U12" t="str">
            <v>22</v>
          </cell>
          <cell r="V12" t="str">
            <v>2.2 ทุติยภูมิระดับกลาง</v>
          </cell>
        </row>
        <row r="13">
          <cell r="A13" t="str">
            <v>01</v>
          </cell>
          <cell r="B13" t="str">
            <v>21002</v>
          </cell>
          <cell r="C13" t="str">
            <v>กระทรวงสาธารณสุข สำนักงานปลัดกระทรวงสาธารณสุข</v>
          </cell>
          <cell r="D13" t="str">
            <v>001076500</v>
          </cell>
          <cell r="E13" t="str">
            <v>10765</v>
          </cell>
          <cell r="F13" t="str">
            <v>รพช.ลาดหลุมแก้ว</v>
          </cell>
          <cell r="G13" t="str">
            <v>โรงพยาบาลชุมชนลาดหลุมแก้ว</v>
          </cell>
          <cell r="H13" t="str">
            <v>13050104</v>
          </cell>
          <cell r="I13">
            <v>13</v>
          </cell>
          <cell r="J13" t="str">
            <v>จังหวัดปทุมธานี</v>
          </cell>
          <cell r="K13">
            <v>1305</v>
          </cell>
          <cell r="L13" t="str">
            <v>ลาดหลุมแก้ว</v>
          </cell>
          <cell r="M13">
            <v>130501</v>
          </cell>
          <cell r="N13" t="str">
            <v>ระแหง</v>
          </cell>
          <cell r="O13" t="str">
            <v>กลาง</v>
          </cell>
          <cell r="P13" t="str">
            <v>07</v>
          </cell>
          <cell r="Q13" t="str">
            <v>โรงพยาบาลชุมชน</v>
          </cell>
          <cell r="R13">
            <v>5</v>
          </cell>
          <cell r="S13">
            <v>30</v>
          </cell>
          <cell r="T13" t="str">
            <v>30</v>
          </cell>
          <cell r="U13" t="str">
            <v>22</v>
          </cell>
          <cell r="V13" t="str">
            <v>2.2 ทุติยภูมิระดับกลาง</v>
          </cell>
        </row>
        <row r="14">
          <cell r="A14" t="str">
            <v>01</v>
          </cell>
          <cell r="B14" t="str">
            <v>21002</v>
          </cell>
          <cell r="C14" t="str">
            <v>กระทรวงสาธารณสุข สำนักงานปลัดกระทรวงสาธารณสุข</v>
          </cell>
          <cell r="D14" t="str">
            <v>001076600</v>
          </cell>
          <cell r="E14" t="str">
            <v>10766</v>
          </cell>
          <cell r="F14" t="str">
            <v>รพช.ลำลูกกา</v>
          </cell>
          <cell r="G14" t="str">
            <v>โรงพยาบาลชุมชนลำลูกกา</v>
          </cell>
          <cell r="H14" t="str">
            <v>13060606</v>
          </cell>
          <cell r="I14">
            <v>13</v>
          </cell>
          <cell r="J14" t="str">
            <v>จังหวัดปทุมธานี</v>
          </cell>
          <cell r="K14">
            <v>1306</v>
          </cell>
          <cell r="L14" t="str">
            <v>ลำลูกกา</v>
          </cell>
          <cell r="M14">
            <v>130606</v>
          </cell>
          <cell r="N14" t="str">
            <v>ลำไทร</v>
          </cell>
          <cell r="O14" t="str">
            <v>กลาง</v>
          </cell>
          <cell r="P14" t="str">
            <v>07</v>
          </cell>
          <cell r="Q14" t="str">
            <v>โรงพยาบาลชุมชน</v>
          </cell>
          <cell r="R14">
            <v>5</v>
          </cell>
          <cell r="S14">
            <v>30</v>
          </cell>
          <cell r="T14" t="str">
            <v>30</v>
          </cell>
          <cell r="U14" t="str">
            <v>22</v>
          </cell>
          <cell r="V14" t="str">
            <v>2.2 ทุติยภูมิระดับกลาง</v>
          </cell>
        </row>
        <row r="15">
          <cell r="A15" t="str">
            <v>01</v>
          </cell>
          <cell r="B15" t="str">
            <v>21002</v>
          </cell>
          <cell r="C15" t="str">
            <v>กระทรวงสาธารณสุข สำนักงานปลัดกระทรวงสาธารณสุข</v>
          </cell>
          <cell r="D15" t="str">
            <v>001076700</v>
          </cell>
          <cell r="E15" t="str">
            <v>10767</v>
          </cell>
          <cell r="F15" t="str">
            <v>รพช.สามโคก</v>
          </cell>
          <cell r="G15" t="str">
            <v>โรงพยาบาลชุมชนสามโคก</v>
          </cell>
          <cell r="H15" t="str">
            <v>13070706</v>
          </cell>
          <cell r="I15">
            <v>13</v>
          </cell>
          <cell r="J15" t="str">
            <v>จังหวัดปทุมธานี</v>
          </cell>
          <cell r="K15">
            <v>1307</v>
          </cell>
          <cell r="L15" t="str">
            <v>สามโคก</v>
          </cell>
          <cell r="M15">
            <v>130707</v>
          </cell>
          <cell r="N15" t="str">
            <v>บ้านปทุม</v>
          </cell>
          <cell r="O15" t="str">
            <v>กลาง</v>
          </cell>
          <cell r="P15" t="str">
            <v>07</v>
          </cell>
          <cell r="Q15" t="str">
            <v>โรงพยาบาลชุมชน</v>
          </cell>
          <cell r="R15">
            <v>5</v>
          </cell>
          <cell r="S15">
            <v>10</v>
          </cell>
          <cell r="T15" t="str">
            <v>30</v>
          </cell>
          <cell r="U15" t="str">
            <v>22</v>
          </cell>
          <cell r="V15" t="str">
            <v>2.2 ทุติยภูมิระดับกลาง</v>
          </cell>
        </row>
        <row r="16">
          <cell r="A16" t="str">
            <v>01</v>
          </cell>
          <cell r="B16" t="str">
            <v>21002</v>
          </cell>
          <cell r="C16" t="str">
            <v>กระทรวงสาธารณสุข สำนักงานปลัดกระทรวงสาธารณสุข</v>
          </cell>
          <cell r="D16" t="str">
            <v>001066000</v>
          </cell>
          <cell r="E16" t="str">
            <v>10660</v>
          </cell>
          <cell r="F16" t="str">
            <v>รพศ.พระนครศรีอยุธยา</v>
          </cell>
          <cell r="G16" t="str">
            <v>โรงพยาบาลศูนย์พระนครศรีอยุธยา</v>
          </cell>
          <cell r="H16" t="str">
            <v>14010104</v>
          </cell>
          <cell r="I16">
            <v>14</v>
          </cell>
          <cell r="J16" t="str">
            <v>จังหวัดพระนครศรีอยุธยา</v>
          </cell>
          <cell r="K16">
            <v>1401</v>
          </cell>
          <cell r="L16" t="str">
            <v>พระนครศรีอยุธยา</v>
          </cell>
          <cell r="M16">
            <v>140101</v>
          </cell>
          <cell r="N16" t="str">
            <v>ประตูชัย</v>
          </cell>
          <cell r="O16" t="str">
            <v>กลาง</v>
          </cell>
          <cell r="P16" t="str">
            <v>05</v>
          </cell>
          <cell r="Q16" t="str">
            <v>โรงพยาบาลศูนย์</v>
          </cell>
          <cell r="R16">
            <v>1</v>
          </cell>
          <cell r="S16">
            <v>445</v>
          </cell>
          <cell r="T16" t="str">
            <v>522</v>
          </cell>
          <cell r="U16" t="str">
            <v>31</v>
          </cell>
          <cell r="V16" t="str">
            <v>3.1 ตติยภูมิ</v>
          </cell>
        </row>
        <row r="17">
          <cell r="A17" t="str">
            <v>01</v>
          </cell>
          <cell r="B17" t="str">
            <v>21002</v>
          </cell>
          <cell r="C17" t="str">
            <v>กระทรวงสาธารณสุข สำนักงานปลัดกระทรวงสาธารณสุข</v>
          </cell>
          <cell r="D17" t="str">
            <v>001068800</v>
          </cell>
          <cell r="E17" t="str">
            <v>10688</v>
          </cell>
          <cell r="F17" t="str">
            <v>รพท.เสนา</v>
          </cell>
          <cell r="G17" t="str">
            <v>โรงพยาบาลทั่วไปเสนา</v>
          </cell>
          <cell r="H17" t="str">
            <v>14120101</v>
          </cell>
          <cell r="I17">
            <v>14</v>
          </cell>
          <cell r="J17" t="str">
            <v>จังหวัดพระนครศรีอยุธยา</v>
          </cell>
          <cell r="K17">
            <v>1412</v>
          </cell>
          <cell r="L17" t="str">
            <v>เสนา</v>
          </cell>
          <cell r="M17">
            <v>141203</v>
          </cell>
          <cell r="N17" t="str">
            <v>เจ้าเจ็ด</v>
          </cell>
          <cell r="O17" t="str">
            <v>กลาง</v>
          </cell>
          <cell r="P17" t="str">
            <v>06</v>
          </cell>
          <cell r="Q17" t="str">
            <v>โรงพยาบาลทั่วไป</v>
          </cell>
          <cell r="R17">
            <v>3</v>
          </cell>
          <cell r="S17">
            <v>160</v>
          </cell>
          <cell r="T17" t="str">
            <v>180</v>
          </cell>
          <cell r="U17" t="str">
            <v>23</v>
          </cell>
          <cell r="V17" t="str">
            <v>2.3 ทุติยภูมิระดับสูง</v>
          </cell>
        </row>
        <row r="18">
          <cell r="A18" t="str">
            <v>01</v>
          </cell>
          <cell r="B18" t="str">
            <v>21002</v>
          </cell>
          <cell r="C18" t="str">
            <v>กระทรวงสาธารณสุข สำนักงานปลัดกระทรวงสาธารณสุข</v>
          </cell>
          <cell r="D18" t="str">
            <v>001076800</v>
          </cell>
          <cell r="E18" t="str">
            <v>10768</v>
          </cell>
          <cell r="F18" t="str">
            <v>รพช.ท่าเรือ</v>
          </cell>
          <cell r="G18" t="str">
            <v>โรงพยาบาลชุมชนท่าเรือ</v>
          </cell>
          <cell r="H18" t="str">
            <v>14020102</v>
          </cell>
          <cell r="I18">
            <v>14</v>
          </cell>
          <cell r="J18" t="str">
            <v>จังหวัดพระนครศรีอยุธยา</v>
          </cell>
          <cell r="K18">
            <v>1402</v>
          </cell>
          <cell r="L18" t="str">
            <v>ท่าเรือ</v>
          </cell>
          <cell r="M18">
            <v>140201</v>
          </cell>
          <cell r="N18" t="str">
            <v>ท่าเรือ</v>
          </cell>
          <cell r="O18" t="str">
            <v>กลาง</v>
          </cell>
          <cell r="P18" t="str">
            <v>07</v>
          </cell>
          <cell r="Q18" t="str">
            <v>โรงพยาบาลชุมชน</v>
          </cell>
          <cell r="R18">
            <v>5</v>
          </cell>
          <cell r="S18">
            <v>30</v>
          </cell>
          <cell r="T18" t="str">
            <v>30</v>
          </cell>
          <cell r="U18" t="str">
            <v>21</v>
          </cell>
          <cell r="V18" t="str">
            <v>2.1 ทุติยภูมิระดับต้น</v>
          </cell>
        </row>
        <row r="19">
          <cell r="A19" t="str">
            <v>01</v>
          </cell>
          <cell r="B19" t="str">
            <v>21002</v>
          </cell>
          <cell r="C19" t="str">
            <v>กระทรวงสาธารณสุข สำนักงานปลัดกระทรวงสาธารณสุข</v>
          </cell>
          <cell r="D19" t="str">
            <v>001076900</v>
          </cell>
          <cell r="E19" t="str">
            <v>10769</v>
          </cell>
          <cell r="F19" t="str">
            <v>รพช.สมเด็จพระสังฆราช(นครหลวง)</v>
          </cell>
          <cell r="G19" t="str">
            <v>โรงพยาบาลชุมชนสมเด็จพระสังฆราช(นครหลวง)</v>
          </cell>
          <cell r="H19" t="str">
            <v>14030102</v>
          </cell>
          <cell r="I19">
            <v>14</v>
          </cell>
          <cell r="J19" t="str">
            <v>จังหวัดพระนครศรีอยุธยา</v>
          </cell>
          <cell r="K19">
            <v>1403</v>
          </cell>
          <cell r="L19" t="str">
            <v>นครหลวง</v>
          </cell>
          <cell r="M19">
            <v>140301</v>
          </cell>
          <cell r="N19" t="str">
            <v>นครหลวง</v>
          </cell>
          <cell r="O19" t="str">
            <v>กลาง</v>
          </cell>
          <cell r="P19" t="str">
            <v>07</v>
          </cell>
          <cell r="Q19" t="str">
            <v>โรงพยาบาลชุมชน</v>
          </cell>
          <cell r="R19">
            <v>4</v>
          </cell>
          <cell r="S19">
            <v>60</v>
          </cell>
          <cell r="T19" t="str">
            <v>60</v>
          </cell>
          <cell r="U19" t="str">
            <v>21</v>
          </cell>
          <cell r="V19" t="str">
            <v>2.1 ทุติยภูมิระดับต้น</v>
          </cell>
        </row>
        <row r="20">
          <cell r="A20" t="str">
            <v>01</v>
          </cell>
          <cell r="B20" t="str">
            <v>21002</v>
          </cell>
          <cell r="C20" t="str">
            <v>กระทรวงสาธารณสุข สำนักงานปลัดกระทรวงสาธารณสุข</v>
          </cell>
          <cell r="D20" t="str">
            <v>001077000</v>
          </cell>
          <cell r="E20" t="str">
            <v>10770</v>
          </cell>
          <cell r="F20" t="str">
            <v>รพช.บางไทร</v>
          </cell>
          <cell r="G20" t="str">
            <v>โรงพยาบาลชุมชนบางไทร</v>
          </cell>
          <cell r="H20" t="str">
            <v>14040102</v>
          </cell>
          <cell r="I20">
            <v>14</v>
          </cell>
          <cell r="J20" t="str">
            <v>จังหวัดพระนครศรีอยุธยา</v>
          </cell>
          <cell r="K20">
            <v>1404</v>
          </cell>
          <cell r="L20" t="str">
            <v>บางไทร</v>
          </cell>
          <cell r="M20">
            <v>140401</v>
          </cell>
          <cell r="N20" t="str">
            <v>บางไทร</v>
          </cell>
          <cell r="O20" t="str">
            <v>กลาง</v>
          </cell>
          <cell r="P20" t="str">
            <v>07</v>
          </cell>
          <cell r="Q20" t="str">
            <v>โรงพยาบาลชุมชน</v>
          </cell>
          <cell r="R20">
            <v>5</v>
          </cell>
          <cell r="S20">
            <v>30</v>
          </cell>
          <cell r="T20" t="str">
            <v>30</v>
          </cell>
          <cell r="U20" t="str">
            <v>21</v>
          </cell>
          <cell r="V20" t="str">
            <v>2.1 ทุติยภูมิระดับต้น</v>
          </cell>
        </row>
        <row r="21">
          <cell r="A21" t="str">
            <v>01</v>
          </cell>
          <cell r="B21" t="str">
            <v>21002</v>
          </cell>
          <cell r="C21" t="str">
            <v>กระทรวงสาธารณสุข สำนักงานปลัดกระทรวงสาธารณสุข</v>
          </cell>
          <cell r="D21" t="str">
            <v>001077100</v>
          </cell>
          <cell r="E21" t="str">
            <v>10771</v>
          </cell>
          <cell r="F21" t="str">
            <v>รพช.บางบาล</v>
          </cell>
          <cell r="G21" t="str">
            <v>โรงพยาบาลชุมชนบางบาล</v>
          </cell>
          <cell r="H21" t="str">
            <v>14050402</v>
          </cell>
          <cell r="I21">
            <v>14</v>
          </cell>
          <cell r="J21" t="str">
            <v>จังหวัดพระนครศรีอยุธยา</v>
          </cell>
          <cell r="K21">
            <v>1405</v>
          </cell>
          <cell r="L21" t="str">
            <v>บางบาล</v>
          </cell>
          <cell r="M21">
            <v>140504</v>
          </cell>
          <cell r="N21" t="str">
            <v>สะพานไทย</v>
          </cell>
          <cell r="O21" t="str">
            <v>กลาง</v>
          </cell>
          <cell r="P21" t="str">
            <v>07</v>
          </cell>
          <cell r="Q21" t="str">
            <v>โรงพยาบาลชุมชน</v>
          </cell>
          <cell r="R21">
            <v>5</v>
          </cell>
          <cell r="S21">
            <v>30</v>
          </cell>
          <cell r="T21" t="str">
            <v>30</v>
          </cell>
          <cell r="U21" t="str">
            <v>21</v>
          </cell>
          <cell r="V21" t="str">
            <v>2.1 ทุติยภูมิระดับต้น</v>
          </cell>
        </row>
        <row r="22">
          <cell r="A22" t="str">
            <v>01</v>
          </cell>
          <cell r="B22" t="str">
            <v>21002</v>
          </cell>
          <cell r="C22" t="str">
            <v>กระทรวงสาธารณสุข สำนักงานปลัดกระทรวงสาธารณสุข</v>
          </cell>
          <cell r="D22" t="str">
            <v>001077200</v>
          </cell>
          <cell r="E22" t="str">
            <v>10772</v>
          </cell>
          <cell r="F22" t="str">
            <v>รพช.บางปะอิน</v>
          </cell>
          <cell r="G22" t="str">
            <v>โรงพยาบาลชุมชนบางปะอิน</v>
          </cell>
          <cell r="H22" t="str">
            <v>14060111</v>
          </cell>
          <cell r="I22">
            <v>14</v>
          </cell>
          <cell r="J22" t="str">
            <v>จังหวัดพระนครศรีอยุธยา</v>
          </cell>
          <cell r="K22">
            <v>1406</v>
          </cell>
          <cell r="L22" t="str">
            <v>บางปะอิน</v>
          </cell>
          <cell r="M22">
            <v>140601</v>
          </cell>
          <cell r="N22" t="str">
            <v>บ้านเลน</v>
          </cell>
          <cell r="O22" t="str">
            <v>กลาง</v>
          </cell>
          <cell r="P22" t="str">
            <v>07</v>
          </cell>
          <cell r="Q22" t="str">
            <v>โรงพยาบาลชุมชน</v>
          </cell>
          <cell r="R22">
            <v>4</v>
          </cell>
          <cell r="S22">
            <v>60</v>
          </cell>
          <cell r="T22" t="str">
            <v>60</v>
          </cell>
          <cell r="U22" t="str">
            <v>21</v>
          </cell>
          <cell r="V22" t="str">
            <v>2.1 ทุติยภูมิระดับต้น</v>
          </cell>
        </row>
        <row r="23">
          <cell r="A23" t="str">
            <v>01</v>
          </cell>
          <cell r="B23" t="str">
            <v>21002</v>
          </cell>
          <cell r="C23" t="str">
            <v>กระทรวงสาธารณสุข สำนักงานปลัดกระทรวงสาธารณสุข</v>
          </cell>
          <cell r="D23" t="str">
            <v>001077300</v>
          </cell>
          <cell r="E23" t="str">
            <v>10773</v>
          </cell>
          <cell r="F23" t="str">
            <v>รพช.บางปะหัน</v>
          </cell>
          <cell r="G23" t="str">
            <v>โรงพยาบาลชุมชนบางปะหัน</v>
          </cell>
          <cell r="H23" t="str">
            <v>14070105</v>
          </cell>
          <cell r="I23">
            <v>14</v>
          </cell>
          <cell r="J23" t="str">
            <v>จังหวัดพระนครศรีอยุธยา</v>
          </cell>
          <cell r="K23">
            <v>1407</v>
          </cell>
          <cell r="L23" t="str">
            <v>บางปะหัน</v>
          </cell>
          <cell r="M23">
            <v>140701</v>
          </cell>
          <cell r="N23" t="str">
            <v>บางปะหัน</v>
          </cell>
          <cell r="O23" t="str">
            <v>กลาง</v>
          </cell>
          <cell r="P23" t="str">
            <v>07</v>
          </cell>
          <cell r="Q23" t="str">
            <v>โรงพยาบาลชุมชน</v>
          </cell>
          <cell r="R23">
            <v>5</v>
          </cell>
          <cell r="S23">
            <v>30</v>
          </cell>
          <cell r="T23" t="str">
            <v>10</v>
          </cell>
          <cell r="U23" t="str">
            <v>21</v>
          </cell>
          <cell r="V23" t="str">
            <v>2.1 ทุติยภูมิระดับต้น</v>
          </cell>
        </row>
        <row r="24">
          <cell r="A24" t="str">
            <v>01</v>
          </cell>
          <cell r="B24" t="str">
            <v>21002</v>
          </cell>
          <cell r="C24" t="str">
            <v>กระทรวงสาธารณสุข สำนักงานปลัดกระทรวงสาธารณสุข</v>
          </cell>
          <cell r="D24" t="str">
            <v>001077400</v>
          </cell>
          <cell r="E24" t="str">
            <v>10774</v>
          </cell>
          <cell r="F24" t="str">
            <v>รพช.ผักไห่</v>
          </cell>
          <cell r="G24" t="str">
            <v>โรงพยาบาลชุมชนผักไห่</v>
          </cell>
          <cell r="H24" t="str">
            <v>14080105</v>
          </cell>
          <cell r="I24">
            <v>14</v>
          </cell>
          <cell r="J24" t="str">
            <v>จังหวัดพระนครศรีอยุธยา</v>
          </cell>
          <cell r="K24">
            <v>1408</v>
          </cell>
          <cell r="L24" t="str">
            <v>ผักไห่</v>
          </cell>
          <cell r="M24">
            <v>140801</v>
          </cell>
          <cell r="N24" t="str">
            <v>ผักไห่</v>
          </cell>
          <cell r="O24" t="str">
            <v>กลาง</v>
          </cell>
          <cell r="P24" t="str">
            <v>07</v>
          </cell>
          <cell r="Q24" t="str">
            <v>โรงพยาบาลชุมชน</v>
          </cell>
          <cell r="R24">
            <v>5</v>
          </cell>
          <cell r="S24">
            <v>30</v>
          </cell>
          <cell r="T24" t="str">
            <v>30</v>
          </cell>
          <cell r="U24" t="str">
            <v>21</v>
          </cell>
          <cell r="V24" t="str">
            <v>2.1 ทุติยภูมิระดับต้น</v>
          </cell>
        </row>
        <row r="25">
          <cell r="A25" t="str">
            <v>01</v>
          </cell>
          <cell r="B25" t="str">
            <v>21002</v>
          </cell>
          <cell r="C25" t="str">
            <v>กระทรวงสาธารณสุข สำนักงานปลัดกระทรวงสาธารณสุข</v>
          </cell>
          <cell r="D25" t="str">
            <v>001077500</v>
          </cell>
          <cell r="E25" t="str">
            <v>10775</v>
          </cell>
          <cell r="F25" t="str">
            <v>รพช.ภาชี</v>
          </cell>
          <cell r="G25" t="str">
            <v>โรงพยาบาลชุมชนภาชี</v>
          </cell>
          <cell r="H25" t="str">
            <v>14090105</v>
          </cell>
          <cell r="I25">
            <v>14</v>
          </cell>
          <cell r="J25" t="str">
            <v>จังหวัดพระนครศรีอยุธยา</v>
          </cell>
          <cell r="K25">
            <v>1409</v>
          </cell>
          <cell r="L25" t="str">
            <v>ภาชี</v>
          </cell>
          <cell r="M25">
            <v>140901</v>
          </cell>
          <cell r="N25" t="str">
            <v>ภาชี</v>
          </cell>
          <cell r="O25" t="str">
            <v>กลาง</v>
          </cell>
          <cell r="P25" t="str">
            <v>07</v>
          </cell>
          <cell r="Q25" t="str">
            <v>โรงพยาบาลชุมชน</v>
          </cell>
          <cell r="R25">
            <v>4</v>
          </cell>
          <cell r="S25">
            <v>46</v>
          </cell>
          <cell r="T25" t="str">
            <v>30</v>
          </cell>
          <cell r="U25" t="str">
            <v>21</v>
          </cell>
          <cell r="V25" t="str">
            <v>2.1 ทุติยภูมิระดับต้น</v>
          </cell>
        </row>
        <row r="26">
          <cell r="A26" t="str">
            <v>01</v>
          </cell>
          <cell r="B26" t="str">
            <v>21002</v>
          </cell>
          <cell r="C26" t="str">
            <v>กระทรวงสาธารณสุข สำนักงานปลัดกระทรวงสาธารณสุข</v>
          </cell>
          <cell r="D26" t="str">
            <v>001077600</v>
          </cell>
          <cell r="E26" t="str">
            <v>10776</v>
          </cell>
          <cell r="F26" t="str">
            <v>รพช.ลาดบัวหลวง</v>
          </cell>
          <cell r="G26" t="str">
            <v>โรงพยาบาลชุมชนลาดบัวหลวง</v>
          </cell>
          <cell r="H26" t="str">
            <v>14100103</v>
          </cell>
          <cell r="I26">
            <v>14</v>
          </cell>
          <cell r="J26" t="str">
            <v>จังหวัดพระนครศรีอยุธยา</v>
          </cell>
          <cell r="K26">
            <v>1410</v>
          </cell>
          <cell r="L26" t="str">
            <v>ลาดบัวหลวง</v>
          </cell>
          <cell r="M26">
            <v>141003</v>
          </cell>
          <cell r="N26" t="str">
            <v>สามเมือง</v>
          </cell>
          <cell r="O26" t="str">
            <v>กลาง</v>
          </cell>
          <cell r="P26" t="str">
            <v>07</v>
          </cell>
          <cell r="Q26" t="str">
            <v>โรงพยาบาลชุมชน</v>
          </cell>
          <cell r="R26">
            <v>5</v>
          </cell>
          <cell r="S26">
            <v>30</v>
          </cell>
          <cell r="T26" t="str">
            <v>60</v>
          </cell>
          <cell r="U26" t="str">
            <v>21</v>
          </cell>
          <cell r="V26" t="str">
            <v>2.1 ทุติยภูมิระดับต้น</v>
          </cell>
        </row>
        <row r="27">
          <cell r="A27" t="str">
            <v>01</v>
          </cell>
          <cell r="B27" t="str">
            <v>21002</v>
          </cell>
          <cell r="C27" t="str">
            <v>กระทรวงสาธารณสุข สำนักงานปลัดกระทรวงสาธารณสุข</v>
          </cell>
          <cell r="D27" t="str">
            <v>001077700</v>
          </cell>
          <cell r="E27" t="str">
            <v>10777</v>
          </cell>
          <cell r="F27" t="str">
            <v>รพช.วังน้อย</v>
          </cell>
          <cell r="G27" t="str">
            <v>โรงพยาบาลชุมชนวังน้อย</v>
          </cell>
          <cell r="H27" t="str">
            <v>14110105</v>
          </cell>
          <cell r="I27">
            <v>14</v>
          </cell>
          <cell r="J27" t="str">
            <v>จังหวัดพระนครศรีอยุธยา</v>
          </cell>
          <cell r="K27">
            <v>1411</v>
          </cell>
          <cell r="L27" t="str">
            <v>วังน้อย</v>
          </cell>
          <cell r="M27">
            <v>141104</v>
          </cell>
          <cell r="N27" t="str">
            <v>ลำไทร</v>
          </cell>
          <cell r="O27" t="str">
            <v>กลาง</v>
          </cell>
          <cell r="P27" t="str">
            <v>07</v>
          </cell>
          <cell r="Q27" t="str">
            <v>โรงพยาบาลชุมชน</v>
          </cell>
          <cell r="R27">
            <v>5</v>
          </cell>
          <cell r="S27">
            <v>30</v>
          </cell>
          <cell r="T27" t="str">
            <v>60</v>
          </cell>
          <cell r="U27" t="str">
            <v>21</v>
          </cell>
          <cell r="V27" t="str">
            <v>2.1 ทุติยภูมิระดับต้น</v>
          </cell>
        </row>
        <row r="28">
          <cell r="A28" t="str">
            <v>01</v>
          </cell>
          <cell r="B28" t="str">
            <v>21002</v>
          </cell>
          <cell r="C28" t="str">
            <v>กระทรวงสาธารณสุข สำนักงานปลัดกระทรวงสาธารณสุข</v>
          </cell>
          <cell r="D28" t="str">
            <v>001077800</v>
          </cell>
          <cell r="E28" t="str">
            <v>10778</v>
          </cell>
          <cell r="F28" t="str">
            <v>รพช.บางซ้าย</v>
          </cell>
          <cell r="G28" t="str">
            <v>โรงพยาบาลชุมชนบางซ้าย</v>
          </cell>
          <cell r="H28" t="str">
            <v>14130101</v>
          </cell>
          <cell r="I28">
            <v>14</v>
          </cell>
          <cell r="J28" t="str">
            <v>จังหวัดพระนครศรีอยุธยา</v>
          </cell>
          <cell r="K28">
            <v>1413</v>
          </cell>
          <cell r="L28" t="str">
            <v>บางซ้าย</v>
          </cell>
          <cell r="M28">
            <v>141301</v>
          </cell>
          <cell r="N28" t="str">
            <v>บางซ้าย</v>
          </cell>
          <cell r="O28" t="str">
            <v>กลาง</v>
          </cell>
          <cell r="P28" t="str">
            <v>07</v>
          </cell>
          <cell r="Q28" t="str">
            <v>โรงพยาบาลชุมชน</v>
          </cell>
          <cell r="R28">
            <v>5</v>
          </cell>
          <cell r="S28">
            <v>10</v>
          </cell>
          <cell r="T28" t="str">
            <v>10</v>
          </cell>
          <cell r="U28" t="str">
            <v>21</v>
          </cell>
          <cell r="V28" t="str">
            <v>2.1 ทุติยภูมิระดับต้น</v>
          </cell>
        </row>
        <row r="29">
          <cell r="A29" t="str">
            <v>01</v>
          </cell>
          <cell r="B29" t="str">
            <v>21002</v>
          </cell>
          <cell r="C29" t="str">
            <v>กระทรวงสาธารณสุข สำนักงานปลัดกระทรวงสาธารณสุข</v>
          </cell>
          <cell r="D29" t="str">
            <v>001077900</v>
          </cell>
          <cell r="E29" t="str">
            <v>10779</v>
          </cell>
          <cell r="F29" t="str">
            <v>รพช.อุทัย</v>
          </cell>
          <cell r="G29" t="str">
            <v>โรงพยาบาลชุมชนอุทัย</v>
          </cell>
          <cell r="H29" t="str">
            <v>14141005</v>
          </cell>
          <cell r="I29">
            <v>14</v>
          </cell>
          <cell r="J29" t="str">
            <v>จังหวัดพระนครศรีอยุธยา</v>
          </cell>
          <cell r="K29">
            <v>1414</v>
          </cell>
          <cell r="L29" t="str">
            <v>อุทัย</v>
          </cell>
          <cell r="M29">
            <v>141410</v>
          </cell>
          <cell r="N29" t="str">
            <v>ธนู</v>
          </cell>
          <cell r="O29" t="str">
            <v>กลาง</v>
          </cell>
          <cell r="P29" t="str">
            <v>07</v>
          </cell>
          <cell r="Q29" t="str">
            <v>โรงพยาบาลชุมชน</v>
          </cell>
          <cell r="R29">
            <v>5</v>
          </cell>
          <cell r="S29">
            <v>10</v>
          </cell>
          <cell r="T29" t="str">
            <v>10</v>
          </cell>
          <cell r="U29" t="str">
            <v>21</v>
          </cell>
          <cell r="V29" t="str">
            <v>2.1 ทุติยภูมิระดับต้น</v>
          </cell>
        </row>
        <row r="30">
          <cell r="A30" t="str">
            <v>01</v>
          </cell>
          <cell r="B30" t="str">
            <v>21002</v>
          </cell>
          <cell r="C30" t="str">
            <v>กระทรวงสาธารณสุข สำนักงานปลัดกระทรวงสาธารณสุข</v>
          </cell>
          <cell r="D30" t="str">
            <v>001078000</v>
          </cell>
          <cell r="E30" t="str">
            <v>10780</v>
          </cell>
          <cell r="F30" t="str">
            <v>รพช.มหาราช</v>
          </cell>
          <cell r="G30" t="str">
            <v>โรงพยาบาลชุมชนมหาราช</v>
          </cell>
          <cell r="H30" t="str">
            <v>14150106</v>
          </cell>
          <cell r="I30">
            <v>14</v>
          </cell>
          <cell r="J30" t="str">
            <v>จังหวัดพระนครศรีอยุธยา</v>
          </cell>
          <cell r="K30">
            <v>1415</v>
          </cell>
          <cell r="L30" t="str">
            <v>มหาราช</v>
          </cell>
          <cell r="M30">
            <v>141501</v>
          </cell>
          <cell r="N30" t="str">
            <v>หัวไผ่</v>
          </cell>
          <cell r="O30" t="str">
            <v>กลาง</v>
          </cell>
          <cell r="P30" t="str">
            <v>07</v>
          </cell>
          <cell r="Q30" t="str">
            <v>โรงพยาบาลชุมชน</v>
          </cell>
          <cell r="R30">
            <v>5</v>
          </cell>
          <cell r="S30">
            <v>10</v>
          </cell>
          <cell r="T30" t="str">
            <v>10</v>
          </cell>
          <cell r="U30" t="str">
            <v>21</v>
          </cell>
          <cell r="V30" t="str">
            <v>2.1 ทุติยภูมิระดับต้น</v>
          </cell>
        </row>
        <row r="31">
          <cell r="A31" t="str">
            <v>01</v>
          </cell>
          <cell r="B31" t="str">
            <v>21002</v>
          </cell>
          <cell r="C31" t="str">
            <v>กระทรวงสาธารณสุข สำนักงานปลัดกระทรวงสาธารณสุข</v>
          </cell>
          <cell r="D31" t="str">
            <v>001078100</v>
          </cell>
          <cell r="E31" t="str">
            <v>10781</v>
          </cell>
          <cell r="F31" t="str">
            <v>รพช.บ้านแพรก</v>
          </cell>
          <cell r="G31" t="str">
            <v>โรงพยาบาลชุมชนบ้านแพรก</v>
          </cell>
          <cell r="H31" t="str">
            <v>14160201</v>
          </cell>
          <cell r="I31">
            <v>14</v>
          </cell>
          <cell r="J31" t="str">
            <v>จังหวัดพระนครศรีอยุธยา</v>
          </cell>
          <cell r="K31">
            <v>1416</v>
          </cell>
          <cell r="L31" t="str">
            <v>บ้านแพรก</v>
          </cell>
          <cell r="M31">
            <v>141602</v>
          </cell>
          <cell r="N31" t="str">
            <v>บ้านใหม่</v>
          </cell>
          <cell r="O31" t="str">
            <v>กลาง</v>
          </cell>
          <cell r="P31" t="str">
            <v>07</v>
          </cell>
          <cell r="Q31" t="str">
            <v>โรงพยาบาลชุมชน</v>
          </cell>
          <cell r="R31">
            <v>5</v>
          </cell>
          <cell r="S31">
            <v>16</v>
          </cell>
          <cell r="T31" t="str">
            <v>10</v>
          </cell>
          <cell r="U31" t="str">
            <v>21</v>
          </cell>
          <cell r="V31" t="str">
            <v>2.1 ทุติยภูมิระดับต้น</v>
          </cell>
        </row>
        <row r="32">
          <cell r="A32" t="str">
            <v>01</v>
          </cell>
          <cell r="B32" t="str">
            <v>21002</v>
          </cell>
          <cell r="C32" t="str">
            <v>กระทรวงสาธารณสุข สำนักงานปลัดกระทรวงสาธารณสุข</v>
          </cell>
          <cell r="D32" t="str">
            <v>001066100</v>
          </cell>
          <cell r="E32" t="str">
            <v>10661</v>
          </cell>
          <cell r="F32" t="str">
            <v>รพศ.สระบุรี</v>
          </cell>
          <cell r="G32" t="str">
            <v>โรงพยาบาลศูนย์สระบุรี</v>
          </cell>
          <cell r="H32" t="str">
            <v>19010100</v>
          </cell>
          <cell r="I32">
            <v>19</v>
          </cell>
          <cell r="J32" t="str">
            <v>จังหวัดสระบุรี</v>
          </cell>
          <cell r="K32">
            <v>1901</v>
          </cell>
          <cell r="L32" t="str">
            <v>เมืองสระบุรี</v>
          </cell>
          <cell r="M32">
            <v>190101</v>
          </cell>
          <cell r="N32" t="str">
            <v>ปากเพรียว</v>
          </cell>
          <cell r="O32" t="str">
            <v>กลาง</v>
          </cell>
          <cell r="P32" t="str">
            <v>05</v>
          </cell>
          <cell r="Q32" t="str">
            <v>โรงพยาบาลศูนย์</v>
          </cell>
          <cell r="R32">
            <v>1</v>
          </cell>
          <cell r="S32">
            <v>680</v>
          </cell>
          <cell r="T32" t="str">
            <v>680</v>
          </cell>
          <cell r="U32" t="str">
            <v>31</v>
          </cell>
          <cell r="V32" t="str">
            <v>3.1 ตติยภูมิ</v>
          </cell>
        </row>
        <row r="33">
          <cell r="A33" t="str">
            <v>01</v>
          </cell>
          <cell r="B33" t="str">
            <v>21002</v>
          </cell>
          <cell r="C33" t="str">
            <v>กระทรวงสาธารณสุข สำนักงานปลัดกระทรวงสาธารณสุข</v>
          </cell>
          <cell r="D33" t="str">
            <v>001069500</v>
          </cell>
          <cell r="E33" t="str">
            <v>10695</v>
          </cell>
          <cell r="F33" t="str">
            <v>รพท.พระพุทธบาท</v>
          </cell>
          <cell r="G33" t="str">
            <v>โรงพยาบาลทั่วไปพระพุทธบาท</v>
          </cell>
          <cell r="H33" t="str">
            <v>19090308</v>
          </cell>
          <cell r="I33">
            <v>19</v>
          </cell>
          <cell r="J33" t="str">
            <v>จังหวัดสระบุรี</v>
          </cell>
          <cell r="K33">
            <v>1909</v>
          </cell>
          <cell r="L33" t="str">
            <v>พระพุทธบาท</v>
          </cell>
          <cell r="M33">
            <v>190903</v>
          </cell>
          <cell r="N33" t="str">
            <v>ธารเกษม</v>
          </cell>
          <cell r="O33" t="str">
            <v>กลาง</v>
          </cell>
          <cell r="P33" t="str">
            <v>06</v>
          </cell>
          <cell r="Q33" t="str">
            <v>โรงพยาบาลทั่วไป</v>
          </cell>
          <cell r="R33">
            <v>2</v>
          </cell>
          <cell r="S33">
            <v>315</v>
          </cell>
          <cell r="T33" t="str">
            <v>315</v>
          </cell>
          <cell r="U33" t="str">
            <v>23</v>
          </cell>
          <cell r="V33" t="str">
            <v>2.3 ทุติยภูมิระดับสูง</v>
          </cell>
        </row>
        <row r="34">
          <cell r="A34" t="str">
            <v>01</v>
          </cell>
          <cell r="B34" t="str">
            <v>21002</v>
          </cell>
          <cell r="C34" t="str">
            <v>กระทรวงสาธารณสุข สำนักงานปลัดกระทรวงสาธารณสุข</v>
          </cell>
          <cell r="D34" t="str">
            <v>001080700</v>
          </cell>
          <cell r="E34" t="str">
            <v>10807</v>
          </cell>
          <cell r="F34" t="str">
            <v>รพช.แก่งคอย</v>
          </cell>
          <cell r="G34" t="str">
            <v>โรงพยาบาลชุมชนแก่งคอย</v>
          </cell>
          <cell r="H34" t="str">
            <v>19020108</v>
          </cell>
          <cell r="I34">
            <v>19</v>
          </cell>
          <cell r="J34" t="str">
            <v>จังหวัดสระบุรี</v>
          </cell>
          <cell r="K34">
            <v>1902</v>
          </cell>
          <cell r="L34" t="str">
            <v>แก่งคอย</v>
          </cell>
          <cell r="M34">
            <v>190201</v>
          </cell>
          <cell r="N34" t="str">
            <v>แก่งคอย</v>
          </cell>
          <cell r="O34" t="str">
            <v>กลาง</v>
          </cell>
          <cell r="P34" t="str">
            <v>07</v>
          </cell>
          <cell r="Q34" t="str">
            <v>โรงพยาบาลชุมชน</v>
          </cell>
          <cell r="R34">
            <v>4</v>
          </cell>
          <cell r="S34">
            <v>60</v>
          </cell>
          <cell r="T34" t="str">
            <v>60</v>
          </cell>
          <cell r="U34" t="str">
            <v>21</v>
          </cell>
          <cell r="V34" t="str">
            <v>2.1 ทุติยภูมิระดับต้น</v>
          </cell>
        </row>
        <row r="35">
          <cell r="A35" t="str">
            <v>01</v>
          </cell>
          <cell r="B35" t="str">
            <v>21002</v>
          </cell>
          <cell r="C35" t="str">
            <v>กระทรวงสาธารณสุข สำนักงานปลัดกระทรวงสาธารณสุข</v>
          </cell>
          <cell r="D35" t="str">
            <v>001080800</v>
          </cell>
          <cell r="E35" t="str">
            <v>10808</v>
          </cell>
          <cell r="F35" t="str">
            <v>รพช.หนองแค</v>
          </cell>
          <cell r="G35" t="str">
            <v>โรงพยาบาลชุมชนหนองแค</v>
          </cell>
          <cell r="H35" t="str">
            <v>19030100</v>
          </cell>
          <cell r="I35">
            <v>19</v>
          </cell>
          <cell r="J35" t="str">
            <v>จังหวัดสระบุรี</v>
          </cell>
          <cell r="K35">
            <v>1903</v>
          </cell>
          <cell r="L35" t="str">
            <v>หนองแค</v>
          </cell>
          <cell r="M35">
            <v>190301</v>
          </cell>
          <cell r="N35" t="str">
            <v>หนองแค</v>
          </cell>
          <cell r="O35" t="str">
            <v>กลาง</v>
          </cell>
          <cell r="P35" t="str">
            <v>07</v>
          </cell>
          <cell r="Q35" t="str">
            <v>โรงพยาบาลชุมชน</v>
          </cell>
          <cell r="R35">
            <v>4</v>
          </cell>
          <cell r="S35">
            <v>60</v>
          </cell>
          <cell r="T35" t="str">
            <v>90</v>
          </cell>
          <cell r="U35" t="str">
            <v>21</v>
          </cell>
          <cell r="V35" t="str">
            <v>2.1 ทุติยภูมิระดับต้น</v>
          </cell>
        </row>
        <row r="36">
          <cell r="A36" t="str">
            <v>01</v>
          </cell>
          <cell r="B36" t="str">
            <v>21002</v>
          </cell>
          <cell r="C36" t="str">
            <v>กระทรวงสาธารณสุข สำนักงานปลัดกระทรวงสาธารณสุข</v>
          </cell>
          <cell r="D36" t="str">
            <v>001080900</v>
          </cell>
          <cell r="E36" t="str">
            <v>10809</v>
          </cell>
          <cell r="F36" t="str">
            <v>รพช.วิหารแดง</v>
          </cell>
          <cell r="G36" t="str">
            <v>โรงพยาบาลชุมชนวิหารแดง</v>
          </cell>
          <cell r="H36" t="str">
            <v>19040203</v>
          </cell>
          <cell r="I36">
            <v>19</v>
          </cell>
          <cell r="J36" t="str">
            <v>จังหวัดสระบุรี</v>
          </cell>
          <cell r="K36">
            <v>1904</v>
          </cell>
          <cell r="L36" t="str">
            <v>วิหารแดง</v>
          </cell>
          <cell r="M36">
            <v>190402</v>
          </cell>
          <cell r="N36" t="str">
            <v>บ้านลำ</v>
          </cell>
          <cell r="O36" t="str">
            <v>กลาง</v>
          </cell>
          <cell r="P36" t="str">
            <v>07</v>
          </cell>
          <cell r="Q36" t="str">
            <v>โรงพยาบาลชุมชน</v>
          </cell>
          <cell r="R36">
            <v>5</v>
          </cell>
          <cell r="S36">
            <v>30</v>
          </cell>
          <cell r="T36" t="str">
            <v>30</v>
          </cell>
          <cell r="U36" t="str">
            <v>21</v>
          </cell>
          <cell r="V36" t="str">
            <v>2.1 ทุติยภูมิระดับต้น</v>
          </cell>
        </row>
        <row r="37">
          <cell r="A37" t="str">
            <v>01</v>
          </cell>
          <cell r="B37" t="str">
            <v>21002</v>
          </cell>
          <cell r="C37" t="str">
            <v>กระทรวงสาธารณสุข สำนักงานปลัดกระทรวงสาธารณสุข</v>
          </cell>
          <cell r="D37" t="str">
            <v>001081000</v>
          </cell>
          <cell r="E37" t="str">
            <v>10810</v>
          </cell>
          <cell r="F37" t="str">
            <v>รพช.หนองแซง</v>
          </cell>
          <cell r="G37" t="str">
            <v>โรงพยาบาลชุมชนหนองแซง</v>
          </cell>
          <cell r="H37" t="str">
            <v>19050606</v>
          </cell>
          <cell r="I37">
            <v>19</v>
          </cell>
          <cell r="J37" t="str">
            <v>จังหวัดสระบุรี</v>
          </cell>
          <cell r="K37">
            <v>1905</v>
          </cell>
          <cell r="L37" t="str">
            <v>หนองแซง</v>
          </cell>
          <cell r="M37">
            <v>190506</v>
          </cell>
          <cell r="N37" t="str">
            <v>ไก่เส่า</v>
          </cell>
          <cell r="O37" t="str">
            <v>กลาง</v>
          </cell>
          <cell r="P37" t="str">
            <v>07</v>
          </cell>
          <cell r="Q37" t="str">
            <v>โรงพยาบาลชุมชน</v>
          </cell>
          <cell r="R37">
            <v>5</v>
          </cell>
          <cell r="S37">
            <v>23</v>
          </cell>
          <cell r="T37" t="str">
            <v>10</v>
          </cell>
          <cell r="U37" t="str">
            <v>21</v>
          </cell>
          <cell r="V37" t="str">
            <v>2.1 ทุติยภูมิระดับต้น</v>
          </cell>
        </row>
        <row r="38">
          <cell r="A38" t="str">
            <v>01</v>
          </cell>
          <cell r="B38" t="str">
            <v>21002</v>
          </cell>
          <cell r="C38" t="str">
            <v>กระทรวงสาธารณสุข สำนักงานปลัดกระทรวงสาธารณสุข</v>
          </cell>
          <cell r="D38" t="str">
            <v>001081100</v>
          </cell>
          <cell r="E38" t="str">
            <v>10811</v>
          </cell>
          <cell r="F38" t="str">
            <v>รพช.บ้านหมอ</v>
          </cell>
          <cell r="G38" t="str">
            <v>โรงพยาบาลชุมชนบ้านหมอ</v>
          </cell>
          <cell r="H38" t="str">
            <v>19060104</v>
          </cell>
          <cell r="I38">
            <v>19</v>
          </cell>
          <cell r="J38" t="str">
            <v>จังหวัดสระบุรี</v>
          </cell>
          <cell r="K38">
            <v>1906</v>
          </cell>
          <cell r="L38" t="str">
            <v>บ้านหมอ</v>
          </cell>
          <cell r="M38">
            <v>190601</v>
          </cell>
          <cell r="N38" t="str">
            <v>บ้านหมอ</v>
          </cell>
          <cell r="O38" t="str">
            <v>กลาง</v>
          </cell>
          <cell r="P38" t="str">
            <v>07</v>
          </cell>
          <cell r="Q38" t="str">
            <v>โรงพยาบาลชุมชน</v>
          </cell>
          <cell r="R38">
            <v>5</v>
          </cell>
          <cell r="S38">
            <v>30</v>
          </cell>
          <cell r="T38" t="str">
            <v>30</v>
          </cell>
          <cell r="U38" t="str">
            <v>21</v>
          </cell>
          <cell r="V38" t="str">
            <v>2.1 ทุติยภูมิระดับต้น</v>
          </cell>
        </row>
        <row r="39">
          <cell r="A39" t="str">
            <v>01</v>
          </cell>
          <cell r="B39" t="str">
            <v>21002</v>
          </cell>
          <cell r="C39" t="str">
            <v>กระทรวงสาธารณสุข สำนักงานปลัดกระทรวงสาธารณสุข</v>
          </cell>
          <cell r="D39" t="str">
            <v>001081200</v>
          </cell>
          <cell r="E39" t="str">
            <v>10812</v>
          </cell>
          <cell r="F39" t="str">
            <v>รพช.ดอนพุด</v>
          </cell>
          <cell r="G39" t="str">
            <v>โรงพยาบาลชุมชนดอนพุด</v>
          </cell>
          <cell r="H39" t="str">
            <v>19070102</v>
          </cell>
          <cell r="I39">
            <v>19</v>
          </cell>
          <cell r="J39" t="str">
            <v>จังหวัดสระบุรี</v>
          </cell>
          <cell r="K39">
            <v>1907</v>
          </cell>
          <cell r="L39" t="str">
            <v>ดอนพุด</v>
          </cell>
          <cell r="M39">
            <v>190701</v>
          </cell>
          <cell r="N39" t="str">
            <v>ดอนพุด</v>
          </cell>
          <cell r="O39" t="str">
            <v>กลาง</v>
          </cell>
          <cell r="P39" t="str">
            <v>07</v>
          </cell>
          <cell r="Q39" t="str">
            <v>โรงพยาบาลชุมชน</v>
          </cell>
          <cell r="R39">
            <v>5</v>
          </cell>
          <cell r="S39">
            <v>10</v>
          </cell>
          <cell r="T39" t="str">
            <v>30</v>
          </cell>
          <cell r="U39" t="str">
            <v>21</v>
          </cell>
          <cell r="V39" t="str">
            <v>2.1 ทุติยภูมิระดับต้น</v>
          </cell>
        </row>
        <row r="40">
          <cell r="A40" t="str">
            <v>01</v>
          </cell>
          <cell r="B40" t="str">
            <v>21002</v>
          </cell>
          <cell r="C40" t="str">
            <v>กระทรวงสาธารณสุข สำนักงานปลัดกระทรวงสาธารณสุข</v>
          </cell>
          <cell r="D40" t="str">
            <v>001081300</v>
          </cell>
          <cell r="E40" t="str">
            <v>10813</v>
          </cell>
          <cell r="F40" t="str">
            <v>รพช.หนองโดน</v>
          </cell>
          <cell r="G40" t="str">
            <v>โรงพยาบาลชุมชนหนองโดน</v>
          </cell>
          <cell r="H40" t="str">
            <v>19080109</v>
          </cell>
          <cell r="I40">
            <v>19</v>
          </cell>
          <cell r="J40" t="str">
            <v>จังหวัดสระบุรี</v>
          </cell>
          <cell r="K40">
            <v>1908</v>
          </cell>
          <cell r="L40" t="str">
            <v>หนองโดน</v>
          </cell>
          <cell r="M40">
            <v>190801</v>
          </cell>
          <cell r="N40" t="str">
            <v>หนองโดน</v>
          </cell>
          <cell r="O40" t="str">
            <v>กลาง</v>
          </cell>
          <cell r="P40" t="str">
            <v>07</v>
          </cell>
          <cell r="Q40" t="str">
            <v>โรงพยาบาลชุมชน</v>
          </cell>
          <cell r="R40">
            <v>5</v>
          </cell>
          <cell r="S40">
            <v>10</v>
          </cell>
          <cell r="T40" t="str">
            <v>10</v>
          </cell>
          <cell r="U40" t="str">
            <v>21</v>
          </cell>
          <cell r="V40" t="str">
            <v>2.1 ทุติยภูมิระดับต้น</v>
          </cell>
        </row>
        <row r="41">
          <cell r="A41" t="str">
            <v>01</v>
          </cell>
          <cell r="B41" t="str">
            <v>21002</v>
          </cell>
          <cell r="C41" t="str">
            <v>กระทรวงสาธารณสุข สำนักงานปลัดกระทรวงสาธารณสุข</v>
          </cell>
          <cell r="D41" t="str">
            <v>001081400</v>
          </cell>
          <cell r="E41" t="str">
            <v>10814</v>
          </cell>
          <cell r="F41" t="str">
            <v>รพช.เสาไห้</v>
          </cell>
          <cell r="G41" t="str">
            <v>โรงพยาบาลชุมชนเสาไห้</v>
          </cell>
          <cell r="H41" t="str">
            <v>19100107</v>
          </cell>
          <cell r="I41">
            <v>19</v>
          </cell>
          <cell r="J41" t="str">
            <v>จังหวัดสระบุรี</v>
          </cell>
          <cell r="K41">
            <v>1910</v>
          </cell>
          <cell r="L41" t="str">
            <v>เสาไห้</v>
          </cell>
          <cell r="M41">
            <v>191001</v>
          </cell>
          <cell r="N41" t="str">
            <v>เสาไห้</v>
          </cell>
          <cell r="O41" t="str">
            <v>กลาง</v>
          </cell>
          <cell r="P41" t="str">
            <v>07</v>
          </cell>
          <cell r="Q41" t="str">
            <v>โรงพยาบาลชุมชน</v>
          </cell>
          <cell r="R41">
            <v>5</v>
          </cell>
          <cell r="S41">
            <v>30</v>
          </cell>
          <cell r="T41" t="str">
            <v>10</v>
          </cell>
          <cell r="U41" t="str">
            <v>21</v>
          </cell>
          <cell r="V41" t="str">
            <v>2.1 ทุติยภูมิระดับต้น</v>
          </cell>
        </row>
        <row r="42">
          <cell r="A42" t="str">
            <v>01</v>
          </cell>
          <cell r="B42" t="str">
            <v>21002</v>
          </cell>
          <cell r="C42" t="str">
            <v>กระทรวงสาธารณสุข สำนักงานปลัดกระทรวงสาธารณสุข</v>
          </cell>
          <cell r="D42" t="str">
            <v>001081500</v>
          </cell>
          <cell r="E42" t="str">
            <v>10815</v>
          </cell>
          <cell r="F42" t="str">
            <v>รพช.มวกเหล็ก</v>
          </cell>
          <cell r="G42" t="str">
            <v>โรงพยาบาลชุมชนมวกเหล็ก</v>
          </cell>
          <cell r="H42" t="str">
            <v>19110209</v>
          </cell>
          <cell r="I42">
            <v>19</v>
          </cell>
          <cell r="J42" t="str">
            <v>จังหวัดสระบุรี</v>
          </cell>
          <cell r="K42">
            <v>1911</v>
          </cell>
          <cell r="L42" t="str">
            <v>มวกเหล็ก</v>
          </cell>
          <cell r="M42">
            <v>191102</v>
          </cell>
          <cell r="N42" t="str">
            <v>มิตรภาพ</v>
          </cell>
          <cell r="O42" t="str">
            <v>กลาง</v>
          </cell>
          <cell r="P42" t="str">
            <v>07</v>
          </cell>
          <cell r="Q42" t="str">
            <v>โรงพยาบาลชุมชน</v>
          </cell>
          <cell r="R42">
            <v>5</v>
          </cell>
          <cell r="S42">
            <v>30</v>
          </cell>
          <cell r="T42" t="str">
            <v>30</v>
          </cell>
          <cell r="U42" t="str">
            <v>21</v>
          </cell>
          <cell r="V42" t="str">
            <v>2.1 ทุติยภูมิระดับต้น</v>
          </cell>
        </row>
        <row r="43">
          <cell r="A43" t="str">
            <v>01</v>
          </cell>
          <cell r="B43" t="str">
            <v>21002</v>
          </cell>
          <cell r="C43" t="str">
            <v>กระทรวงสาธารณสุข สำนักงานปลัดกระทรวงสาธารณสุข</v>
          </cell>
          <cell r="D43" t="str">
            <v>001081600</v>
          </cell>
          <cell r="E43" t="str">
            <v>10816</v>
          </cell>
          <cell r="F43" t="str">
            <v>รพช.วังม่วง</v>
          </cell>
          <cell r="G43" t="str">
            <v>โรงพยาบาลชุมชนวังม่วง</v>
          </cell>
          <cell r="H43" t="str">
            <v>19120301</v>
          </cell>
          <cell r="I43">
            <v>19</v>
          </cell>
          <cell r="J43" t="str">
            <v>จังหวัดสระบุรี</v>
          </cell>
          <cell r="K43">
            <v>1912</v>
          </cell>
          <cell r="L43" t="str">
            <v>วังม่วง</v>
          </cell>
          <cell r="M43">
            <v>191203</v>
          </cell>
          <cell r="N43" t="str">
            <v>วังม่วง</v>
          </cell>
          <cell r="O43" t="str">
            <v>กลาง</v>
          </cell>
          <cell r="P43" t="str">
            <v>07</v>
          </cell>
          <cell r="Q43" t="str">
            <v>โรงพยาบาลชุมชน</v>
          </cell>
          <cell r="R43">
            <v>5</v>
          </cell>
          <cell r="S43">
            <v>30</v>
          </cell>
          <cell r="T43" t="str">
            <v>30</v>
          </cell>
          <cell r="U43" t="str">
            <v>21</v>
          </cell>
          <cell r="V43" t="str">
            <v>2.1 ทุติยภูมิระดับต้น</v>
          </cell>
        </row>
        <row r="44">
          <cell r="A44" t="str">
            <v>02</v>
          </cell>
          <cell r="B44" t="str">
            <v>21002</v>
          </cell>
          <cell r="C44" t="str">
            <v>กระทรวงสาธารณสุข สำนักงานปลัดกระทรวงสาธารณสุข</v>
          </cell>
          <cell r="D44" t="str">
            <v>001068900</v>
          </cell>
          <cell r="E44" t="str">
            <v>10689</v>
          </cell>
          <cell r="F44" t="str">
            <v>รพท.อ่างทอง</v>
          </cell>
          <cell r="G44" t="str">
            <v>โรงพยาบาลทั่วไปอ่างทอง</v>
          </cell>
          <cell r="H44" t="str">
            <v>15010200</v>
          </cell>
          <cell r="I44">
            <v>15</v>
          </cell>
          <cell r="J44" t="str">
            <v>จังหวัดอ่างทอง</v>
          </cell>
          <cell r="K44">
            <v>1501</v>
          </cell>
          <cell r="L44" t="str">
            <v>เมืองอ่างทอง</v>
          </cell>
          <cell r="M44">
            <v>150102</v>
          </cell>
          <cell r="N44" t="str">
            <v>บางแก้ว</v>
          </cell>
          <cell r="O44" t="str">
            <v>กลาง</v>
          </cell>
          <cell r="P44" t="str">
            <v>06</v>
          </cell>
          <cell r="Q44" t="str">
            <v>โรงพยาบาลทั่วไป</v>
          </cell>
          <cell r="R44">
            <v>2</v>
          </cell>
          <cell r="S44">
            <v>326</v>
          </cell>
          <cell r="T44" t="str">
            <v>314</v>
          </cell>
          <cell r="U44" t="str">
            <v>23</v>
          </cell>
          <cell r="V44" t="str">
            <v>2.3 ทุติยภูมิระดับสูง</v>
          </cell>
        </row>
        <row r="45">
          <cell r="A45" t="str">
            <v>02</v>
          </cell>
          <cell r="B45" t="str">
            <v>21002</v>
          </cell>
          <cell r="C45" t="str">
            <v>กระทรวงสาธารณสุข สำนักงานปลัดกระทรวงสาธารณสุข</v>
          </cell>
          <cell r="D45" t="str">
            <v>001078200</v>
          </cell>
          <cell r="E45" t="str">
            <v>10782</v>
          </cell>
          <cell r="F45" t="str">
            <v>รพช.ไชโย</v>
          </cell>
          <cell r="G45" t="str">
            <v>โรงพยาบาลชุมชนไชโย</v>
          </cell>
          <cell r="H45" t="str">
            <v>15020605</v>
          </cell>
          <cell r="I45">
            <v>15</v>
          </cell>
          <cell r="J45" t="str">
            <v>จังหวัดอ่างทอง</v>
          </cell>
          <cell r="K45">
            <v>1502</v>
          </cell>
          <cell r="L45" t="str">
            <v>ไชโย</v>
          </cell>
          <cell r="M45">
            <v>150206</v>
          </cell>
          <cell r="N45" t="str">
            <v>ไชโย</v>
          </cell>
          <cell r="O45" t="str">
            <v>กลาง</v>
          </cell>
          <cell r="P45" t="str">
            <v>07</v>
          </cell>
          <cell r="Q45" t="str">
            <v>โรงพยาบาลชุมชน</v>
          </cell>
          <cell r="R45">
            <v>5</v>
          </cell>
          <cell r="S45">
            <v>30</v>
          </cell>
          <cell r="T45" t="str">
            <v>10</v>
          </cell>
          <cell r="U45" t="str">
            <v>21</v>
          </cell>
          <cell r="V45" t="str">
            <v>2.1 ทุติยภูมิระดับต้น</v>
          </cell>
        </row>
        <row r="46">
          <cell r="A46" t="str">
            <v>02</v>
          </cell>
          <cell r="B46" t="str">
            <v>21002</v>
          </cell>
          <cell r="C46" t="str">
            <v>กระทรวงสาธารณสุข สำนักงานปลัดกระทรวงสาธารณสุข</v>
          </cell>
          <cell r="D46" t="str">
            <v>001078400</v>
          </cell>
          <cell r="E46" t="str">
            <v>10784</v>
          </cell>
          <cell r="F46" t="str">
            <v>รพช.ป่าโมก</v>
          </cell>
          <cell r="G46" t="str">
            <v>โรงพยาบาลชุมชนป่าโมก</v>
          </cell>
          <cell r="H46" t="str">
            <v>15030200</v>
          </cell>
          <cell r="I46">
            <v>15</v>
          </cell>
          <cell r="J46" t="str">
            <v>จังหวัดอ่างทอง</v>
          </cell>
          <cell r="K46">
            <v>1503</v>
          </cell>
          <cell r="L46" t="str">
            <v>ป่าโมก</v>
          </cell>
          <cell r="M46">
            <v>150302</v>
          </cell>
          <cell r="N46" t="str">
            <v>ป่าโมก</v>
          </cell>
          <cell r="O46" t="str">
            <v>กลาง</v>
          </cell>
          <cell r="P46" t="str">
            <v>07</v>
          </cell>
          <cell r="Q46" t="str">
            <v>โรงพยาบาลชุมชน</v>
          </cell>
          <cell r="R46">
            <v>4</v>
          </cell>
          <cell r="S46">
            <v>60</v>
          </cell>
          <cell r="T46" t="str">
            <v>30</v>
          </cell>
          <cell r="U46" t="str">
            <v>21</v>
          </cell>
          <cell r="V46" t="str">
            <v>2.1 ทุติยภูมิระดับต้น</v>
          </cell>
        </row>
        <row r="47">
          <cell r="A47" t="str">
            <v>02</v>
          </cell>
          <cell r="B47" t="str">
            <v>21002</v>
          </cell>
          <cell r="C47" t="str">
            <v>กระทรวงสาธารณสุข สำนักงานปลัดกระทรวงสาธารณสุข</v>
          </cell>
          <cell r="D47" t="str">
            <v>001078500</v>
          </cell>
          <cell r="E47" t="str">
            <v>10785</v>
          </cell>
          <cell r="F47" t="str">
            <v>รพช.โพธิ์ทอง</v>
          </cell>
          <cell r="G47" t="str">
            <v>โรงพยาบาลชุมชนโพธิ์ทอง</v>
          </cell>
          <cell r="H47" t="str">
            <v>15040104</v>
          </cell>
          <cell r="I47">
            <v>15</v>
          </cell>
          <cell r="J47" t="str">
            <v>จังหวัดอ่างทอง</v>
          </cell>
          <cell r="K47">
            <v>1504</v>
          </cell>
          <cell r="L47" t="str">
            <v>โพธิ์ทอง</v>
          </cell>
          <cell r="M47">
            <v>150401</v>
          </cell>
          <cell r="N47" t="str">
            <v>อ่างแก้ว</v>
          </cell>
          <cell r="O47" t="str">
            <v>กลาง</v>
          </cell>
          <cell r="P47" t="str">
            <v>07</v>
          </cell>
          <cell r="Q47" t="str">
            <v>โรงพยาบาลชุมชน</v>
          </cell>
          <cell r="R47">
            <v>4</v>
          </cell>
          <cell r="S47">
            <v>48</v>
          </cell>
          <cell r="T47" t="str">
            <v>30</v>
          </cell>
          <cell r="U47" t="str">
            <v>21</v>
          </cell>
          <cell r="V47" t="str">
            <v>2.1 ทุติยภูมิระดับต้น</v>
          </cell>
        </row>
        <row r="48">
          <cell r="A48" t="str">
            <v>02</v>
          </cell>
          <cell r="B48" t="str">
            <v>21002</v>
          </cell>
          <cell r="C48" t="str">
            <v>กระทรวงสาธารณสุข สำนักงานปลัดกระทรวงสาธารณสุข</v>
          </cell>
          <cell r="D48" t="str">
            <v>001078600</v>
          </cell>
          <cell r="E48" t="str">
            <v>10786</v>
          </cell>
          <cell r="F48" t="str">
            <v>รพช.แสวงหา</v>
          </cell>
          <cell r="G48" t="str">
            <v>โรงพยาบาลชุมชนแสวงหา</v>
          </cell>
          <cell r="H48" t="str">
            <v>15050101</v>
          </cell>
          <cell r="I48">
            <v>15</v>
          </cell>
          <cell r="J48" t="str">
            <v>จังหวัดอ่างทอง</v>
          </cell>
          <cell r="K48">
            <v>1505</v>
          </cell>
          <cell r="L48" t="str">
            <v>แสวงหา</v>
          </cell>
          <cell r="M48">
            <v>150501</v>
          </cell>
          <cell r="N48" t="str">
            <v>แสวงหา</v>
          </cell>
          <cell r="O48" t="str">
            <v>กลาง</v>
          </cell>
          <cell r="P48" t="str">
            <v>07</v>
          </cell>
          <cell r="Q48" t="str">
            <v>โรงพยาบาลชุมชน</v>
          </cell>
          <cell r="R48">
            <v>4</v>
          </cell>
          <cell r="S48">
            <v>48</v>
          </cell>
          <cell r="T48" t="str">
            <v>30</v>
          </cell>
          <cell r="U48" t="str">
            <v>21</v>
          </cell>
          <cell r="V48" t="str">
            <v>2.1 ทุติยภูมิระดับต้น</v>
          </cell>
        </row>
        <row r="49">
          <cell r="A49" t="str">
            <v>02</v>
          </cell>
          <cell r="B49" t="str">
            <v>21002</v>
          </cell>
          <cell r="C49" t="str">
            <v>กระทรวงสาธารณสุข สำนักงานปลัดกระทรวงสาธารณสุข</v>
          </cell>
          <cell r="D49" t="str">
            <v>001078700</v>
          </cell>
          <cell r="E49" t="str">
            <v>10787</v>
          </cell>
          <cell r="F49" t="str">
            <v>รพช.วิเศษชัยชาญ</v>
          </cell>
          <cell r="G49" t="str">
            <v>โรงพยาบาลชุมชนวิเศษชัยชาญ</v>
          </cell>
          <cell r="H49" t="str">
            <v>15060204</v>
          </cell>
          <cell r="I49">
            <v>15</v>
          </cell>
          <cell r="J49" t="str">
            <v>จังหวัดอ่างทอง</v>
          </cell>
          <cell r="K49">
            <v>1506</v>
          </cell>
          <cell r="L49" t="str">
            <v>วิเศษชัยชาญ</v>
          </cell>
          <cell r="M49">
            <v>150602</v>
          </cell>
          <cell r="N49" t="str">
            <v>ศาลเจ้าโรงทอง</v>
          </cell>
          <cell r="O49" t="str">
            <v>กลาง</v>
          </cell>
          <cell r="P49" t="str">
            <v>07</v>
          </cell>
          <cell r="Q49" t="str">
            <v>โรงพยาบาลชุมชน</v>
          </cell>
          <cell r="R49">
            <v>4</v>
          </cell>
          <cell r="S49">
            <v>105</v>
          </cell>
          <cell r="T49" t="str">
            <v>90</v>
          </cell>
          <cell r="U49" t="str">
            <v>22</v>
          </cell>
          <cell r="V49" t="str">
            <v>2.2 ทุติยภูมิระดับกลาง</v>
          </cell>
        </row>
        <row r="50">
          <cell r="A50" t="str">
            <v>02</v>
          </cell>
          <cell r="B50" t="str">
            <v>21002</v>
          </cell>
          <cell r="C50" t="str">
            <v>กระทรวงสาธารณสุข สำนักงานปลัดกระทรวงสาธารณสุข</v>
          </cell>
          <cell r="D50" t="str">
            <v>001078800</v>
          </cell>
          <cell r="E50" t="str">
            <v>10788</v>
          </cell>
          <cell r="F50" t="str">
            <v>รพช.สามโก้</v>
          </cell>
          <cell r="G50" t="str">
            <v>โรงพยาบาลชุมชนสามโก้</v>
          </cell>
          <cell r="H50" t="str">
            <v>15070110</v>
          </cell>
          <cell r="I50">
            <v>15</v>
          </cell>
          <cell r="J50" t="str">
            <v>จังหวัดอ่างทอง</v>
          </cell>
          <cell r="K50">
            <v>1507</v>
          </cell>
          <cell r="L50" t="str">
            <v>สามโก้</v>
          </cell>
          <cell r="M50">
            <v>150701</v>
          </cell>
          <cell r="N50" t="str">
            <v>สามโก้</v>
          </cell>
          <cell r="O50" t="str">
            <v>กลาง</v>
          </cell>
          <cell r="P50" t="str">
            <v>07</v>
          </cell>
          <cell r="Q50" t="str">
            <v>โรงพยาบาลชุมชน</v>
          </cell>
          <cell r="R50">
            <v>5</v>
          </cell>
          <cell r="S50">
            <v>15</v>
          </cell>
          <cell r="T50" t="str">
            <v>10</v>
          </cell>
          <cell r="U50" t="str">
            <v>22</v>
          </cell>
          <cell r="V50" t="str">
            <v>2.2 ทุติยภูมิระดับกลาง</v>
          </cell>
        </row>
        <row r="51">
          <cell r="A51" t="str">
            <v>02</v>
          </cell>
          <cell r="B51" t="str">
            <v>21002</v>
          </cell>
          <cell r="C51" t="str">
            <v>กระทรวงสาธารณสุข สำนักงานปลัดกระทรวงสาธารณสุข</v>
          </cell>
          <cell r="D51" t="str">
            <v>001069000</v>
          </cell>
          <cell r="E51" t="str">
            <v>10690</v>
          </cell>
          <cell r="F51" t="str">
            <v>รพท.พระนารายณ์มหาราช</v>
          </cell>
          <cell r="G51" t="str">
            <v>โรงพยาบาลทั่วไปพระนารายณ์มหาราช</v>
          </cell>
          <cell r="H51" t="str">
            <v>16010601</v>
          </cell>
          <cell r="I51">
            <v>16</v>
          </cell>
          <cell r="J51" t="str">
            <v>จังหวัดลพบุรี</v>
          </cell>
          <cell r="K51">
            <v>1601</v>
          </cell>
          <cell r="L51" t="str">
            <v>เมืองลพบุรี</v>
          </cell>
          <cell r="M51">
            <v>160106</v>
          </cell>
          <cell r="N51" t="str">
            <v>เขาสามยอด</v>
          </cell>
          <cell r="O51" t="str">
            <v>กลาง</v>
          </cell>
          <cell r="P51" t="str">
            <v>06</v>
          </cell>
          <cell r="Q51" t="str">
            <v>โรงพยาบาลทั่วไป</v>
          </cell>
          <cell r="R51">
            <v>2</v>
          </cell>
          <cell r="S51">
            <v>428</v>
          </cell>
          <cell r="T51" t="str">
            <v>428</v>
          </cell>
          <cell r="U51" t="str">
            <v>23</v>
          </cell>
          <cell r="V51" t="str">
            <v>2.3 ทุติยภูมิระดับสูง</v>
          </cell>
        </row>
        <row r="52">
          <cell r="A52" t="str">
            <v>02</v>
          </cell>
          <cell r="B52" t="str">
            <v>21002</v>
          </cell>
          <cell r="C52" t="str">
            <v>กระทรวงสาธารณสุข สำนักงานปลัดกระทรวงสาธารณสุข</v>
          </cell>
          <cell r="D52" t="str">
            <v>001069100</v>
          </cell>
          <cell r="E52" t="str">
            <v>10691</v>
          </cell>
          <cell r="F52" t="str">
            <v>รพท.บ้านหมี่</v>
          </cell>
          <cell r="G52" t="str">
            <v>โรงพยาบาลทั่วไปบ้านหมี่</v>
          </cell>
          <cell r="H52" t="str">
            <v>16061902</v>
          </cell>
          <cell r="I52">
            <v>16</v>
          </cell>
          <cell r="J52" t="str">
            <v>จังหวัดลพบุรี</v>
          </cell>
          <cell r="K52">
            <v>1606</v>
          </cell>
          <cell r="L52" t="str">
            <v>บ้านหมี่</v>
          </cell>
          <cell r="M52">
            <v>160619</v>
          </cell>
          <cell r="N52" t="str">
            <v>บ้านหมี่</v>
          </cell>
          <cell r="O52" t="str">
            <v>กลาง</v>
          </cell>
          <cell r="P52" t="str">
            <v>06</v>
          </cell>
          <cell r="Q52" t="str">
            <v>โรงพยาบาลทั่วไป</v>
          </cell>
          <cell r="R52">
            <v>3</v>
          </cell>
          <cell r="S52">
            <v>258</v>
          </cell>
          <cell r="T52" t="str">
            <v>258</v>
          </cell>
          <cell r="U52" t="str">
            <v>23</v>
          </cell>
          <cell r="V52" t="str">
            <v>2.3 ทุติยภูมิระดับสูง</v>
          </cell>
        </row>
        <row r="53">
          <cell r="A53" t="str">
            <v>02</v>
          </cell>
          <cell r="B53" t="str">
            <v>21002</v>
          </cell>
          <cell r="C53" t="str">
            <v>กระทรวงสาธารณสุข สำนักงานปลัดกระทรวงสาธารณสุข</v>
          </cell>
          <cell r="D53" t="str">
            <v>001078900</v>
          </cell>
          <cell r="E53" t="str">
            <v>10789</v>
          </cell>
          <cell r="F53" t="str">
            <v>รพช.พัฒนานิคม</v>
          </cell>
          <cell r="G53" t="str">
            <v>โรงพยาบาลชุมชนพัฒนานิคม</v>
          </cell>
          <cell r="H53" t="str">
            <v>16020106</v>
          </cell>
          <cell r="I53">
            <v>16</v>
          </cell>
          <cell r="J53" t="str">
            <v>จังหวัดลพบุรี</v>
          </cell>
          <cell r="K53">
            <v>1602</v>
          </cell>
          <cell r="L53" t="str">
            <v>พัฒนานิคม</v>
          </cell>
          <cell r="M53">
            <v>160201</v>
          </cell>
          <cell r="N53" t="str">
            <v>พัฒนานิคม</v>
          </cell>
          <cell r="O53" t="str">
            <v>กลาง</v>
          </cell>
          <cell r="P53" t="str">
            <v>07</v>
          </cell>
          <cell r="Q53" t="str">
            <v>โรงพยาบาลชุมชน</v>
          </cell>
          <cell r="R53">
            <v>4</v>
          </cell>
          <cell r="S53">
            <v>60</v>
          </cell>
          <cell r="T53" t="str">
            <v>60</v>
          </cell>
          <cell r="U53" t="str">
            <v>21</v>
          </cell>
          <cell r="V53" t="str">
            <v>2.1 ทุติยภูมิระดับต้น</v>
          </cell>
        </row>
        <row r="54">
          <cell r="A54" t="str">
            <v>02</v>
          </cell>
          <cell r="B54" t="str">
            <v>21002</v>
          </cell>
          <cell r="C54" t="str">
            <v>กระทรวงสาธารณสุข สำนักงานปลัดกระทรวงสาธารณสุข</v>
          </cell>
          <cell r="D54" t="str">
            <v>001079000</v>
          </cell>
          <cell r="E54" t="str">
            <v>10790</v>
          </cell>
          <cell r="F54" t="str">
            <v>รพช.โคกสำโรง</v>
          </cell>
          <cell r="G54" t="str">
            <v>โรงพยาบาลชุมชนโคกสำโรง</v>
          </cell>
          <cell r="H54" t="str">
            <v>16030104</v>
          </cell>
          <cell r="I54">
            <v>16</v>
          </cell>
          <cell r="J54" t="str">
            <v>จังหวัดลพบุรี</v>
          </cell>
          <cell r="K54">
            <v>1603</v>
          </cell>
          <cell r="L54" t="str">
            <v>โคกสำโรง</v>
          </cell>
          <cell r="M54">
            <v>160301</v>
          </cell>
          <cell r="N54" t="str">
            <v>โคกสำโรง</v>
          </cell>
          <cell r="O54" t="str">
            <v>กลาง</v>
          </cell>
          <cell r="P54" t="str">
            <v>07</v>
          </cell>
          <cell r="Q54" t="str">
            <v>โรงพยาบาลชุมชน</v>
          </cell>
          <cell r="R54">
            <v>4</v>
          </cell>
          <cell r="S54">
            <v>120</v>
          </cell>
          <cell r="T54" t="str">
            <v>120</v>
          </cell>
          <cell r="U54" t="str">
            <v>22</v>
          </cell>
          <cell r="V54" t="str">
            <v>2.2 ทุติยภูมิระดับกลาง</v>
          </cell>
        </row>
        <row r="55">
          <cell r="A55" t="str">
            <v>02</v>
          </cell>
          <cell r="B55" t="str">
            <v>21002</v>
          </cell>
          <cell r="C55" t="str">
            <v>กระทรวงสาธารณสุข สำนักงานปลัดกระทรวงสาธารณสุข</v>
          </cell>
          <cell r="D55" t="str">
            <v>001079100</v>
          </cell>
          <cell r="E55" t="str">
            <v>10791</v>
          </cell>
          <cell r="F55" t="str">
            <v>รพช.ชัยบาดาล</v>
          </cell>
          <cell r="G55" t="str">
            <v>โรงพยาบาลชุมชนชัยบาดาล</v>
          </cell>
          <cell r="H55" t="str">
            <v>16040104</v>
          </cell>
          <cell r="I55">
            <v>16</v>
          </cell>
          <cell r="J55" t="str">
            <v>จังหวัดลพบุรี</v>
          </cell>
          <cell r="K55">
            <v>1604</v>
          </cell>
          <cell r="L55" t="str">
            <v>ชัยบาดาล</v>
          </cell>
          <cell r="M55">
            <v>160401</v>
          </cell>
          <cell r="N55" t="str">
            <v>ลำนารายณ์</v>
          </cell>
          <cell r="O55" t="str">
            <v>กลาง</v>
          </cell>
          <cell r="P55" t="str">
            <v>07</v>
          </cell>
          <cell r="Q55" t="str">
            <v>โรงพยาบาลชุมชน</v>
          </cell>
          <cell r="R55">
            <v>4</v>
          </cell>
          <cell r="S55">
            <v>120</v>
          </cell>
          <cell r="T55" t="str">
            <v>152</v>
          </cell>
          <cell r="U55" t="str">
            <v>22</v>
          </cell>
          <cell r="V55" t="str">
            <v>2.2 ทุติยภูมิระดับกลาง</v>
          </cell>
        </row>
        <row r="56">
          <cell r="A56" t="str">
            <v>02</v>
          </cell>
          <cell r="B56" t="str">
            <v>21002</v>
          </cell>
          <cell r="C56" t="str">
            <v>กระทรวงสาธารณสุข สำนักงานปลัดกระทรวงสาธารณสุข</v>
          </cell>
          <cell r="D56" t="str">
            <v>001079200</v>
          </cell>
          <cell r="E56" t="str">
            <v>10792</v>
          </cell>
          <cell r="F56" t="str">
            <v>รพช.ท่าวุ้ง</v>
          </cell>
          <cell r="G56" t="str">
            <v>โรงพยาบาลชุมชนท่าวุ้ง</v>
          </cell>
          <cell r="H56" t="str">
            <v>16050207</v>
          </cell>
          <cell r="I56">
            <v>16</v>
          </cell>
          <cell r="J56" t="str">
            <v>จังหวัดลพบุรี</v>
          </cell>
          <cell r="K56">
            <v>1605</v>
          </cell>
          <cell r="L56" t="str">
            <v>ท่าวุ้ง</v>
          </cell>
          <cell r="M56">
            <v>160502</v>
          </cell>
          <cell r="N56" t="str">
            <v>บางคู้</v>
          </cell>
          <cell r="O56" t="str">
            <v>กลาง</v>
          </cell>
          <cell r="P56" t="str">
            <v>07</v>
          </cell>
          <cell r="Q56" t="str">
            <v>โรงพยาบาลชุมชน</v>
          </cell>
          <cell r="R56">
            <v>4</v>
          </cell>
          <cell r="S56">
            <v>60</v>
          </cell>
          <cell r="T56" t="str">
            <v>60</v>
          </cell>
          <cell r="U56" t="str">
            <v>21</v>
          </cell>
          <cell r="V56" t="str">
            <v>2.1 ทุติยภูมิระดับต้น</v>
          </cell>
        </row>
        <row r="57">
          <cell r="A57" t="str">
            <v>02</v>
          </cell>
          <cell r="B57" t="str">
            <v>21002</v>
          </cell>
          <cell r="C57" t="str">
            <v>กระทรวงสาธารณสุข สำนักงานปลัดกระทรวงสาธารณสุข</v>
          </cell>
          <cell r="D57" t="str">
            <v>001079300</v>
          </cell>
          <cell r="E57" t="str">
            <v>10793</v>
          </cell>
          <cell r="F57" t="str">
            <v>รพช.ท่าหลวง</v>
          </cell>
          <cell r="G57" t="str">
            <v>โรงพยาบาลชุมชนท่าหลวง</v>
          </cell>
          <cell r="H57" t="str">
            <v>16070109</v>
          </cell>
          <cell r="I57">
            <v>16</v>
          </cell>
          <cell r="J57" t="str">
            <v>จังหวัดลพบุรี</v>
          </cell>
          <cell r="K57">
            <v>1607</v>
          </cell>
          <cell r="L57" t="str">
            <v>ท่าหลวง</v>
          </cell>
          <cell r="M57">
            <v>160701</v>
          </cell>
          <cell r="N57" t="str">
            <v>ท่าหลวง</v>
          </cell>
          <cell r="O57" t="str">
            <v>กลาง</v>
          </cell>
          <cell r="P57" t="str">
            <v>07</v>
          </cell>
          <cell r="Q57" t="str">
            <v>โรงพยาบาลชุมชน</v>
          </cell>
          <cell r="R57">
            <v>4</v>
          </cell>
          <cell r="S57">
            <v>30</v>
          </cell>
          <cell r="T57" t="str">
            <v>35</v>
          </cell>
          <cell r="U57" t="str">
            <v>21</v>
          </cell>
          <cell r="V57" t="str">
            <v>2.1 ทุติยภูมิระดับต้น</v>
          </cell>
        </row>
        <row r="58">
          <cell r="A58" t="str">
            <v>02</v>
          </cell>
          <cell r="B58" t="str">
            <v>21002</v>
          </cell>
          <cell r="C58" t="str">
            <v>กระทรวงสาธารณสุข สำนักงานปลัดกระทรวงสาธารณสุข</v>
          </cell>
          <cell r="D58" t="str">
            <v>001079400</v>
          </cell>
          <cell r="E58" t="str">
            <v>10794</v>
          </cell>
          <cell r="F58" t="str">
            <v>รพช.สระโบสถ์</v>
          </cell>
          <cell r="G58" t="str">
            <v>โรงพยาบาลชุมชนสระโบสถ์</v>
          </cell>
          <cell r="H58" t="str">
            <v>16080510</v>
          </cell>
          <cell r="I58">
            <v>16</v>
          </cell>
          <cell r="J58" t="str">
            <v>จังหวัดลพบุรี</v>
          </cell>
          <cell r="K58">
            <v>1608</v>
          </cell>
          <cell r="L58" t="str">
            <v>สระโบสถ์</v>
          </cell>
          <cell r="M58">
            <v>160805</v>
          </cell>
          <cell r="N58" t="str">
            <v>นิยมชัย</v>
          </cell>
          <cell r="O58" t="str">
            <v>กลาง</v>
          </cell>
          <cell r="P58" t="str">
            <v>07</v>
          </cell>
          <cell r="Q58" t="str">
            <v>โรงพยาบาลชุมชน</v>
          </cell>
          <cell r="R58">
            <v>5</v>
          </cell>
          <cell r="S58">
            <v>10</v>
          </cell>
          <cell r="T58" t="str">
            <v>19</v>
          </cell>
          <cell r="U58" t="str">
            <v>21</v>
          </cell>
          <cell r="V58" t="str">
            <v>2.1 ทุติยภูมิระดับต้น</v>
          </cell>
        </row>
        <row r="59">
          <cell r="A59" t="str">
            <v>02</v>
          </cell>
          <cell r="B59" t="str">
            <v>21002</v>
          </cell>
          <cell r="C59" t="str">
            <v>กระทรวงสาธารณสุข สำนักงานปลัดกระทรวงสาธารณสุข</v>
          </cell>
          <cell r="D59" t="str">
            <v>001079500</v>
          </cell>
          <cell r="E59" t="str">
            <v>10795</v>
          </cell>
          <cell r="F59" t="str">
            <v>รพช.โคกเจริญ</v>
          </cell>
          <cell r="G59" t="str">
            <v>โรงพยาบาลชุมชนโคกเจริญ</v>
          </cell>
          <cell r="H59" t="str">
            <v>16090102</v>
          </cell>
          <cell r="I59">
            <v>16</v>
          </cell>
          <cell r="J59" t="str">
            <v>จังหวัดลพบุรี</v>
          </cell>
          <cell r="K59">
            <v>1609</v>
          </cell>
          <cell r="L59" t="str">
            <v>โคกเจริญ</v>
          </cell>
          <cell r="M59">
            <v>160901</v>
          </cell>
          <cell r="N59" t="str">
            <v>โคกเจริญ</v>
          </cell>
          <cell r="O59" t="str">
            <v>กลาง</v>
          </cell>
          <cell r="P59" t="str">
            <v>07</v>
          </cell>
          <cell r="Q59" t="str">
            <v>โรงพยาบาลชุมชน</v>
          </cell>
          <cell r="R59">
            <v>5</v>
          </cell>
          <cell r="S59">
            <v>10</v>
          </cell>
          <cell r="T59" t="str">
            <v>16</v>
          </cell>
          <cell r="U59" t="str">
            <v>21</v>
          </cell>
          <cell r="V59" t="str">
            <v>2.1 ทุติยภูมิระดับต้น</v>
          </cell>
        </row>
        <row r="60">
          <cell r="A60" t="str">
            <v>02</v>
          </cell>
          <cell r="B60" t="str">
            <v>21002</v>
          </cell>
          <cell r="C60" t="str">
            <v>กระทรวงสาธารณสุข สำนักงานปลัดกระทรวงสาธารณสุข</v>
          </cell>
          <cell r="D60" t="str">
            <v>001079600</v>
          </cell>
          <cell r="E60" t="str">
            <v>10796</v>
          </cell>
          <cell r="F60" t="str">
            <v>รพช.ลำสนธิ</v>
          </cell>
          <cell r="G60" t="str">
            <v>โรงพยาบาลชุมชนลำสนธิ</v>
          </cell>
          <cell r="H60" t="str">
            <v>16100311</v>
          </cell>
          <cell r="I60">
            <v>16</v>
          </cell>
          <cell r="J60" t="str">
            <v>จังหวัดลพบุรี</v>
          </cell>
          <cell r="K60">
            <v>1610</v>
          </cell>
          <cell r="L60" t="str">
            <v>ลำสนธิ</v>
          </cell>
          <cell r="M60">
            <v>161003</v>
          </cell>
          <cell r="N60" t="str">
            <v>หนองรี</v>
          </cell>
          <cell r="O60" t="str">
            <v>กลาง</v>
          </cell>
          <cell r="P60" t="str">
            <v>07</v>
          </cell>
          <cell r="Q60" t="str">
            <v>โรงพยาบาลชุมชน</v>
          </cell>
          <cell r="R60">
            <v>5</v>
          </cell>
          <cell r="S60">
            <v>30</v>
          </cell>
          <cell r="T60" t="str">
            <v>30</v>
          </cell>
          <cell r="U60" t="str">
            <v>21</v>
          </cell>
          <cell r="V60" t="str">
            <v>2.1 ทุติยภูมิระดับต้น</v>
          </cell>
        </row>
        <row r="61">
          <cell r="A61" t="str">
            <v>02</v>
          </cell>
          <cell r="B61" t="str">
            <v>21002</v>
          </cell>
          <cell r="C61" t="str">
            <v>กระทรวงสาธารณสุข สำนักงานปลัดกระทรวงสาธารณสุข</v>
          </cell>
          <cell r="D61" t="str">
            <v>001079700</v>
          </cell>
          <cell r="E61" t="str">
            <v>10797</v>
          </cell>
          <cell r="F61" t="str">
            <v>รพช.หนองม่วง</v>
          </cell>
          <cell r="G61" t="str">
            <v>โรงพยาบาลชุมชนหนองม่วง</v>
          </cell>
          <cell r="H61" t="str">
            <v>16110107</v>
          </cell>
          <cell r="I61">
            <v>16</v>
          </cell>
          <cell r="J61" t="str">
            <v>จังหวัดลพบุรี</v>
          </cell>
          <cell r="K61">
            <v>1611</v>
          </cell>
          <cell r="L61" t="str">
            <v>หนองม่วง</v>
          </cell>
          <cell r="M61">
            <v>161101</v>
          </cell>
          <cell r="N61" t="str">
            <v>หนองม่วง</v>
          </cell>
          <cell r="O61" t="str">
            <v>กลาง</v>
          </cell>
          <cell r="P61" t="str">
            <v>07</v>
          </cell>
          <cell r="Q61" t="str">
            <v>โรงพยาบาลชุมชน</v>
          </cell>
          <cell r="R61">
            <v>5</v>
          </cell>
          <cell r="S61">
            <v>30</v>
          </cell>
          <cell r="T61" t="str">
            <v>30</v>
          </cell>
          <cell r="U61" t="str">
            <v>22</v>
          </cell>
          <cell r="V61" t="str">
            <v>2.2 ทุติยภูมิระดับกลาง</v>
          </cell>
        </row>
        <row r="62">
          <cell r="A62" t="str">
            <v>02</v>
          </cell>
          <cell r="B62" t="str">
            <v>21002</v>
          </cell>
          <cell r="C62" t="str">
            <v>กระทรวงสาธารณสุข สำนักงานปลัดกระทรวงสาธารณสุข</v>
          </cell>
          <cell r="D62" t="str">
            <v>001069200</v>
          </cell>
          <cell r="E62" t="str">
            <v>10692</v>
          </cell>
          <cell r="F62" t="str">
            <v>รพท.สิงห์บุรี</v>
          </cell>
          <cell r="G62" t="str">
            <v>โรงพยาบาลทั่วไปสิงห์บุรี</v>
          </cell>
          <cell r="H62" t="str">
            <v>17010100</v>
          </cell>
          <cell r="I62">
            <v>17</v>
          </cell>
          <cell r="J62" t="str">
            <v>จังหวัดสิงห์บุรี</v>
          </cell>
          <cell r="K62">
            <v>1701</v>
          </cell>
          <cell r="L62" t="str">
            <v>เมืองสิงห์บุรี</v>
          </cell>
          <cell r="M62">
            <v>170101</v>
          </cell>
          <cell r="N62" t="str">
            <v>บางพุทรา</v>
          </cell>
          <cell r="O62" t="str">
            <v>กลาง</v>
          </cell>
          <cell r="P62" t="str">
            <v>06</v>
          </cell>
          <cell r="Q62" t="str">
            <v>โรงพยาบาลทั่วไป</v>
          </cell>
          <cell r="R62">
            <v>2</v>
          </cell>
          <cell r="S62">
            <v>310</v>
          </cell>
          <cell r="T62" t="str">
            <v>310</v>
          </cell>
          <cell r="U62" t="str">
            <v>23</v>
          </cell>
          <cell r="V62" t="str">
            <v>2.3 ทุติยภูมิระดับสูง</v>
          </cell>
        </row>
        <row r="63">
          <cell r="A63" t="str">
            <v>02</v>
          </cell>
          <cell r="B63" t="str">
            <v>21002</v>
          </cell>
          <cell r="C63" t="str">
            <v>กระทรวงสาธารณสุข สำนักงานปลัดกระทรวงสาธารณสุข</v>
          </cell>
          <cell r="D63" t="str">
            <v>001069300</v>
          </cell>
          <cell r="E63" t="str">
            <v>10693</v>
          </cell>
          <cell r="F63" t="str">
            <v>รพท.อินทร์บุรี</v>
          </cell>
          <cell r="G63" t="str">
            <v>โรงพยาบาลทั่วไปอินทร์บุรี</v>
          </cell>
          <cell r="H63" t="str">
            <v>17060301</v>
          </cell>
          <cell r="I63">
            <v>17</v>
          </cell>
          <cell r="J63" t="str">
            <v>จังหวัดสิงห์บุรี</v>
          </cell>
          <cell r="K63">
            <v>1706</v>
          </cell>
          <cell r="L63" t="str">
            <v>อินทร์บุรี</v>
          </cell>
          <cell r="M63">
            <v>170603</v>
          </cell>
          <cell r="N63" t="str">
            <v>ทับยา</v>
          </cell>
          <cell r="O63" t="str">
            <v>กลาง</v>
          </cell>
          <cell r="P63" t="str">
            <v>06</v>
          </cell>
          <cell r="Q63" t="str">
            <v>โรงพยาบาลทั่วไป</v>
          </cell>
          <cell r="R63">
            <v>3</v>
          </cell>
          <cell r="S63">
            <v>210</v>
          </cell>
          <cell r="T63" t="str">
            <v>254</v>
          </cell>
          <cell r="U63" t="str">
            <v>23</v>
          </cell>
          <cell r="V63" t="str">
            <v>2.3 ทุติยภูมิระดับสูง</v>
          </cell>
        </row>
        <row r="64">
          <cell r="A64" t="str">
            <v>02</v>
          </cell>
          <cell r="B64" t="str">
            <v>21002</v>
          </cell>
          <cell r="C64" t="str">
            <v>กระทรวงสาธารณสุข สำนักงานปลัดกระทรวงสาธารณสุข</v>
          </cell>
          <cell r="D64" t="str">
            <v>001079800</v>
          </cell>
          <cell r="E64" t="str">
            <v>10798</v>
          </cell>
          <cell r="F64" t="str">
            <v>รพช.บางระจัน</v>
          </cell>
          <cell r="G64" t="str">
            <v>โรงพยาบาลชุมชนบางระจัน</v>
          </cell>
          <cell r="H64" t="str">
            <v>17020306</v>
          </cell>
          <cell r="I64">
            <v>17</v>
          </cell>
          <cell r="J64" t="str">
            <v>จังหวัดสิงห์บุรี</v>
          </cell>
          <cell r="K64">
            <v>1702</v>
          </cell>
          <cell r="L64" t="str">
            <v>บางระจัน</v>
          </cell>
          <cell r="M64">
            <v>170203</v>
          </cell>
          <cell r="N64" t="str">
            <v>เชิงกลัด</v>
          </cell>
          <cell r="O64" t="str">
            <v>กลาง</v>
          </cell>
          <cell r="P64" t="str">
            <v>07</v>
          </cell>
          <cell r="Q64" t="str">
            <v>โรงพยาบาลชุมชน</v>
          </cell>
          <cell r="R64">
            <v>5</v>
          </cell>
          <cell r="S64">
            <v>30</v>
          </cell>
          <cell r="T64" t="str">
            <v>30</v>
          </cell>
          <cell r="U64" t="str">
            <v>21</v>
          </cell>
          <cell r="V64" t="str">
            <v>2.1 ทุติยภูมิระดับต้น</v>
          </cell>
        </row>
        <row r="65">
          <cell r="A65" t="str">
            <v>02</v>
          </cell>
          <cell r="B65" t="str">
            <v>21002</v>
          </cell>
          <cell r="C65" t="str">
            <v>กระทรวงสาธารณสุข สำนักงานปลัดกระทรวงสาธารณสุข</v>
          </cell>
          <cell r="D65" t="str">
            <v>001079900</v>
          </cell>
          <cell r="E65" t="str">
            <v>10799</v>
          </cell>
          <cell r="F65" t="str">
            <v>รพช.ค่ายบางระจัน</v>
          </cell>
          <cell r="G65" t="str">
            <v>โรงพยาบาลชุมชนค่ายบางระจัน</v>
          </cell>
          <cell r="H65" t="str">
            <v>17030211</v>
          </cell>
          <cell r="I65">
            <v>17</v>
          </cell>
          <cell r="J65" t="str">
            <v>จังหวัดสิงห์บุรี</v>
          </cell>
          <cell r="K65">
            <v>1703</v>
          </cell>
          <cell r="L65" t="str">
            <v>ค่ายบางระจัน</v>
          </cell>
          <cell r="M65">
            <v>170302</v>
          </cell>
          <cell r="N65" t="str">
            <v>บางระจัน</v>
          </cell>
          <cell r="O65" t="str">
            <v>กลาง</v>
          </cell>
          <cell r="P65" t="str">
            <v>07</v>
          </cell>
          <cell r="Q65" t="str">
            <v>โรงพยาบาลชุมชน</v>
          </cell>
          <cell r="R65">
            <v>5</v>
          </cell>
          <cell r="S65">
            <v>30</v>
          </cell>
          <cell r="T65" t="str">
            <v>30</v>
          </cell>
          <cell r="U65" t="str">
            <v>21</v>
          </cell>
          <cell r="V65" t="str">
            <v>2.1 ทุติยภูมิระดับต้น</v>
          </cell>
        </row>
        <row r="66">
          <cell r="A66" t="str">
            <v>02</v>
          </cell>
          <cell r="B66" t="str">
            <v>21002</v>
          </cell>
          <cell r="C66" t="str">
            <v>กระทรวงสาธารณสุข สำนักงานปลัดกระทรวงสาธารณสุข</v>
          </cell>
          <cell r="D66" t="str">
            <v>001080000</v>
          </cell>
          <cell r="E66" t="str">
            <v>10800</v>
          </cell>
          <cell r="F66" t="str">
            <v>รพช.พรหมบุรี</v>
          </cell>
          <cell r="G66" t="str">
            <v>โรงพยาบาลชุมชนพรหมบุรี</v>
          </cell>
          <cell r="H66" t="str">
            <v>17040403</v>
          </cell>
          <cell r="I66">
            <v>17</v>
          </cell>
          <cell r="J66" t="str">
            <v>จังหวัดสิงห์บุรี</v>
          </cell>
          <cell r="K66">
            <v>1704</v>
          </cell>
          <cell r="L66" t="str">
            <v>พรหมบุรี</v>
          </cell>
          <cell r="M66">
            <v>170404</v>
          </cell>
          <cell r="N66" t="str">
            <v>บ้านหม้อ</v>
          </cell>
          <cell r="O66" t="str">
            <v>กลาง</v>
          </cell>
          <cell r="P66" t="str">
            <v>07</v>
          </cell>
          <cell r="Q66" t="str">
            <v>โรงพยาบาลชุมชน</v>
          </cell>
          <cell r="R66">
            <v>5</v>
          </cell>
          <cell r="S66">
            <v>10</v>
          </cell>
          <cell r="T66" t="str">
            <v>10</v>
          </cell>
          <cell r="U66" t="str">
            <v>21</v>
          </cell>
          <cell r="V66" t="str">
            <v>2.1 ทุติยภูมิระดับต้น</v>
          </cell>
        </row>
        <row r="67">
          <cell r="A67" t="str">
            <v>02</v>
          </cell>
          <cell r="B67" t="str">
            <v>21002</v>
          </cell>
          <cell r="C67" t="str">
            <v>กระทรวงสาธารณสุข สำนักงานปลัดกระทรวงสาธารณสุข</v>
          </cell>
          <cell r="D67" t="str">
            <v>001080100</v>
          </cell>
          <cell r="E67" t="str">
            <v>10801</v>
          </cell>
          <cell r="F67" t="str">
            <v>รพช.ท่าช้าง</v>
          </cell>
          <cell r="G67" t="str">
            <v>โรงพยาบาลชุมชนท่าช้าง</v>
          </cell>
          <cell r="H67" t="str">
            <v>17050204</v>
          </cell>
          <cell r="I67">
            <v>17</v>
          </cell>
          <cell r="J67" t="str">
            <v>จังหวัดสิงห์บุรี</v>
          </cell>
          <cell r="K67">
            <v>1705</v>
          </cell>
          <cell r="L67" t="str">
            <v>ท่าช้าง</v>
          </cell>
          <cell r="M67">
            <v>170502</v>
          </cell>
          <cell r="N67" t="str">
            <v>โพประจักษ์</v>
          </cell>
          <cell r="O67" t="str">
            <v>กลาง</v>
          </cell>
          <cell r="P67" t="str">
            <v>07</v>
          </cell>
          <cell r="Q67" t="str">
            <v>โรงพยาบาลชุมชน</v>
          </cell>
          <cell r="R67">
            <v>5</v>
          </cell>
          <cell r="S67">
            <v>30</v>
          </cell>
          <cell r="T67" t="str">
            <v>30</v>
          </cell>
          <cell r="U67" t="str">
            <v>22</v>
          </cell>
          <cell r="V67" t="str">
            <v>2.2 ทุติยภูมิระดับกลาง</v>
          </cell>
        </row>
        <row r="68">
          <cell r="A68" t="str">
            <v>02</v>
          </cell>
          <cell r="B68" t="str">
            <v>21002</v>
          </cell>
          <cell r="C68" t="str">
            <v>กระทรวงสาธารณสุข สำนักงานปลัดกระทรวงสาธารณสุข</v>
          </cell>
          <cell r="D68" t="str">
            <v>001069400</v>
          </cell>
          <cell r="E68" t="str">
            <v>10694</v>
          </cell>
          <cell r="F68" t="str">
            <v>รพท.ชัยนาทนเรนทร</v>
          </cell>
          <cell r="G68" t="str">
            <v>โรงพยาบาลทั่วไปชัยนาทนเรนทร</v>
          </cell>
          <cell r="H68" t="str">
            <v>18010105</v>
          </cell>
          <cell r="I68">
            <v>18</v>
          </cell>
          <cell r="J68" t="str">
            <v>จังหวัดชัยนาท</v>
          </cell>
          <cell r="K68">
            <v>1801</v>
          </cell>
          <cell r="L68" t="str">
            <v>เมืองชัยนาท</v>
          </cell>
          <cell r="M68">
            <v>180101</v>
          </cell>
          <cell r="N68" t="str">
            <v>ในเมือง</v>
          </cell>
          <cell r="O68" t="str">
            <v>กลาง</v>
          </cell>
          <cell r="P68" t="str">
            <v>06</v>
          </cell>
          <cell r="Q68" t="str">
            <v>โรงพยาบาลทั่วไป</v>
          </cell>
          <cell r="R68">
            <v>2</v>
          </cell>
          <cell r="S68">
            <v>367</v>
          </cell>
          <cell r="T68" t="str">
            <v>367</v>
          </cell>
          <cell r="U68" t="str">
            <v>23</v>
          </cell>
          <cell r="V68" t="str">
            <v>2.3 ทุติยภูมิระดับสูง</v>
          </cell>
        </row>
        <row r="69">
          <cell r="A69" t="str">
            <v>02</v>
          </cell>
          <cell r="B69" t="str">
            <v>21002</v>
          </cell>
          <cell r="C69" t="str">
            <v>กระทรวงสาธารณสุข สำนักงานปลัดกระทรวงสาธารณสุข</v>
          </cell>
          <cell r="D69" t="str">
            <v>001080200</v>
          </cell>
          <cell r="E69" t="str">
            <v>10802</v>
          </cell>
          <cell r="F69" t="str">
            <v>รพช.มโนรมย์</v>
          </cell>
          <cell r="G69" t="str">
            <v>โรงพยาบาลชุมชนมโนรมย์</v>
          </cell>
          <cell r="H69" t="str">
            <v>18020504</v>
          </cell>
          <cell r="I69">
            <v>18</v>
          </cell>
          <cell r="J69" t="str">
            <v>จังหวัดชัยนาท</v>
          </cell>
          <cell r="K69">
            <v>1802</v>
          </cell>
          <cell r="L69" t="str">
            <v>มโนรมย์</v>
          </cell>
          <cell r="M69">
            <v>180205</v>
          </cell>
          <cell r="N69" t="str">
            <v>หางน้ำสาคร</v>
          </cell>
          <cell r="O69" t="str">
            <v>กลาง</v>
          </cell>
          <cell r="P69" t="str">
            <v>07</v>
          </cell>
          <cell r="Q69" t="str">
            <v>โรงพยาบาลชุมชน</v>
          </cell>
          <cell r="R69">
            <v>5</v>
          </cell>
          <cell r="S69">
            <v>30</v>
          </cell>
          <cell r="T69" t="str">
            <v>30</v>
          </cell>
          <cell r="U69" t="str">
            <v>21</v>
          </cell>
          <cell r="V69" t="str">
            <v>2.1 ทุติยภูมิระดับต้น</v>
          </cell>
        </row>
        <row r="70">
          <cell r="A70" t="str">
            <v>02</v>
          </cell>
          <cell r="B70" t="str">
            <v>21002</v>
          </cell>
          <cell r="C70" t="str">
            <v>กระทรวงสาธารณสุข สำนักงานปลัดกระทรวงสาธารณสุข</v>
          </cell>
          <cell r="D70" t="str">
            <v>001080300</v>
          </cell>
          <cell r="E70" t="str">
            <v>10803</v>
          </cell>
          <cell r="F70" t="str">
            <v>รพช.วัดสิงห์</v>
          </cell>
          <cell r="G70" t="str">
            <v>โรงพยาบาลชุมชนวัดสิงห์</v>
          </cell>
          <cell r="H70" t="str">
            <v>18030100</v>
          </cell>
          <cell r="I70">
            <v>18</v>
          </cell>
          <cell r="J70" t="str">
            <v>จังหวัดชัยนาท</v>
          </cell>
          <cell r="K70">
            <v>1803</v>
          </cell>
          <cell r="L70" t="str">
            <v>วัดสิงห์</v>
          </cell>
          <cell r="M70">
            <v>180301</v>
          </cell>
          <cell r="N70" t="str">
            <v>วัดสิงห์</v>
          </cell>
          <cell r="O70" t="str">
            <v>กลาง</v>
          </cell>
          <cell r="P70" t="str">
            <v>07</v>
          </cell>
          <cell r="Q70" t="str">
            <v>โรงพยาบาลชุมชน</v>
          </cell>
          <cell r="R70">
            <v>5</v>
          </cell>
          <cell r="S70">
            <v>30</v>
          </cell>
          <cell r="T70" t="str">
            <v>38</v>
          </cell>
          <cell r="U70" t="str">
            <v>21</v>
          </cell>
          <cell r="V70" t="str">
            <v>2.1 ทุติยภูมิระดับต้น</v>
          </cell>
        </row>
        <row r="71">
          <cell r="A71" t="str">
            <v>02</v>
          </cell>
          <cell r="B71" t="str">
            <v>21002</v>
          </cell>
          <cell r="C71" t="str">
            <v>กระทรวงสาธารณสุข สำนักงานปลัดกระทรวงสาธารณสุข</v>
          </cell>
          <cell r="D71" t="str">
            <v>001080400</v>
          </cell>
          <cell r="E71" t="str">
            <v>10804</v>
          </cell>
          <cell r="F71" t="str">
            <v>รพช.สรรพยา</v>
          </cell>
          <cell r="G71" t="str">
            <v>โรงพยาบาลชุมชนสรรพยา</v>
          </cell>
          <cell r="H71" t="str">
            <v>18040405</v>
          </cell>
          <cell r="I71">
            <v>18</v>
          </cell>
          <cell r="J71" t="str">
            <v>จังหวัดชัยนาท</v>
          </cell>
          <cell r="K71">
            <v>1804</v>
          </cell>
          <cell r="L71" t="str">
            <v>สรรพยา</v>
          </cell>
          <cell r="M71">
            <v>180404</v>
          </cell>
          <cell r="N71" t="str">
            <v>โพนางดำตก</v>
          </cell>
          <cell r="O71" t="str">
            <v>กลาง</v>
          </cell>
          <cell r="P71" t="str">
            <v>07</v>
          </cell>
          <cell r="Q71" t="str">
            <v>โรงพยาบาลชุมชน</v>
          </cell>
          <cell r="R71">
            <v>5</v>
          </cell>
          <cell r="S71">
            <v>30</v>
          </cell>
          <cell r="T71" t="str">
            <v>30</v>
          </cell>
          <cell r="U71" t="str">
            <v>21</v>
          </cell>
          <cell r="V71" t="str">
            <v>2.1 ทุติยภูมิระดับต้น</v>
          </cell>
        </row>
        <row r="72">
          <cell r="A72" t="str">
            <v>02</v>
          </cell>
          <cell r="B72" t="str">
            <v>21002</v>
          </cell>
          <cell r="C72" t="str">
            <v>กระทรวงสาธารณสุข สำนักงานปลัดกระทรวงสาธารณสุข</v>
          </cell>
          <cell r="D72" t="str">
            <v>001080500</v>
          </cell>
          <cell r="E72" t="str">
            <v>10805</v>
          </cell>
          <cell r="F72" t="str">
            <v>รพช.สรรคบุรี</v>
          </cell>
          <cell r="G72" t="str">
            <v>โรงพยาบาลชุมชนสรรคบุรี</v>
          </cell>
          <cell r="H72" t="str">
            <v>18050108</v>
          </cell>
          <cell r="I72">
            <v>18</v>
          </cell>
          <cell r="J72" t="str">
            <v>จังหวัดชัยนาท</v>
          </cell>
          <cell r="K72">
            <v>1805</v>
          </cell>
          <cell r="L72" t="str">
            <v>สรรคบุรี</v>
          </cell>
          <cell r="M72">
            <v>180501</v>
          </cell>
          <cell r="N72" t="str">
            <v>แพรกศรีราชา</v>
          </cell>
          <cell r="O72" t="str">
            <v>กลาง</v>
          </cell>
          <cell r="P72" t="str">
            <v>07</v>
          </cell>
          <cell r="Q72" t="str">
            <v>โรงพยาบาลชุมชน</v>
          </cell>
          <cell r="R72">
            <v>5</v>
          </cell>
          <cell r="S72">
            <v>30</v>
          </cell>
          <cell r="T72" t="str">
            <v>36</v>
          </cell>
          <cell r="U72" t="str">
            <v>21</v>
          </cell>
          <cell r="V72" t="str">
            <v>2.1 ทุติยภูมิระดับต้น</v>
          </cell>
        </row>
        <row r="73">
          <cell r="A73" t="str">
            <v>02</v>
          </cell>
          <cell r="B73" t="str">
            <v>21002</v>
          </cell>
          <cell r="C73" t="str">
            <v>กระทรวงสาธารณสุข สำนักงานปลัดกระทรวงสาธารณสุข</v>
          </cell>
          <cell r="D73" t="str">
            <v>001080600</v>
          </cell>
          <cell r="E73" t="str">
            <v>10806</v>
          </cell>
          <cell r="F73" t="str">
            <v>รพช.หันคา</v>
          </cell>
          <cell r="G73" t="str">
            <v>โรงพยาบาลชุมชนหันคา</v>
          </cell>
          <cell r="H73" t="str">
            <v>18060901</v>
          </cell>
          <cell r="I73">
            <v>18</v>
          </cell>
          <cell r="J73" t="str">
            <v>จังหวัดชัยนาท</v>
          </cell>
          <cell r="K73">
            <v>1806</v>
          </cell>
          <cell r="L73" t="str">
            <v>หันคา</v>
          </cell>
          <cell r="M73">
            <v>180609</v>
          </cell>
          <cell r="N73" t="str">
            <v>เด่นใหญ่</v>
          </cell>
          <cell r="O73" t="str">
            <v>กลาง</v>
          </cell>
          <cell r="P73" t="str">
            <v>07</v>
          </cell>
          <cell r="Q73" t="str">
            <v>โรงพยาบาลชุมชน</v>
          </cell>
          <cell r="R73">
            <v>5</v>
          </cell>
          <cell r="S73">
            <v>30</v>
          </cell>
          <cell r="T73" t="str">
            <v>45</v>
          </cell>
          <cell r="U73" t="str">
            <v>22</v>
          </cell>
          <cell r="V73" t="str">
            <v>2.2 ทุติยภูมิระดับกลาง</v>
          </cell>
        </row>
        <row r="74">
          <cell r="A74" t="str">
            <v>03</v>
          </cell>
          <cell r="B74" t="str">
            <v>21002</v>
          </cell>
          <cell r="C74" t="str">
            <v>กระทรวงสาธารณสุข สำนักงานปลัดกระทรวงสาธารณสุข</v>
          </cell>
          <cell r="D74" t="str">
            <v>001068500</v>
          </cell>
          <cell r="E74" t="str">
            <v>10685</v>
          </cell>
          <cell r="F74" t="str">
            <v>รพท.สมุทรปราการ</v>
          </cell>
          <cell r="G74" t="str">
            <v>โรงพยาบาลทั่วไปสมุทรปราการ</v>
          </cell>
          <cell r="H74" t="str">
            <v>11010100</v>
          </cell>
          <cell r="I74">
            <v>11</v>
          </cell>
          <cell r="J74" t="str">
            <v>จังหวัดสมุทรปราการ</v>
          </cell>
          <cell r="K74">
            <v>1101</v>
          </cell>
          <cell r="L74" t="str">
            <v>เมืองสมุทรปราการ</v>
          </cell>
          <cell r="M74">
            <v>110101</v>
          </cell>
          <cell r="N74" t="str">
            <v>ปากน้ำ</v>
          </cell>
          <cell r="O74" t="str">
            <v>กลาง</v>
          </cell>
          <cell r="P74" t="str">
            <v>06</v>
          </cell>
          <cell r="Q74" t="str">
            <v>โรงพยาบาลทั่วไป</v>
          </cell>
          <cell r="R74">
            <v>2</v>
          </cell>
          <cell r="S74">
            <v>385</v>
          </cell>
          <cell r="T74" t="str">
            <v>385</v>
          </cell>
          <cell r="U74" t="str">
            <v>31</v>
          </cell>
          <cell r="V74" t="str">
            <v>3.1 ตติยภูมิ</v>
          </cell>
        </row>
        <row r="75">
          <cell r="A75" t="str">
            <v>03</v>
          </cell>
          <cell r="B75" t="str">
            <v>21002</v>
          </cell>
          <cell r="C75" t="str">
            <v>กระทรวงสาธารณสุข สำนักงานปลัดกระทรวงสาธารณสุข</v>
          </cell>
          <cell r="D75" t="str">
            <v>001075200</v>
          </cell>
          <cell r="E75" t="str">
            <v>10752</v>
          </cell>
          <cell r="F75" t="str">
            <v>รพช.บางบ่อ</v>
          </cell>
          <cell r="G75" t="str">
            <v>โรงพยาบาลชุมชนบางบ่อ</v>
          </cell>
          <cell r="H75" t="str">
            <v>11020101</v>
          </cell>
          <cell r="I75">
            <v>11</v>
          </cell>
          <cell r="J75" t="str">
            <v>จังหวัดสมุทรปราการ</v>
          </cell>
          <cell r="K75">
            <v>1102</v>
          </cell>
          <cell r="L75" t="str">
            <v>บางบ่อ</v>
          </cell>
          <cell r="M75">
            <v>110204</v>
          </cell>
          <cell r="N75" t="str">
            <v>บางเพรียง</v>
          </cell>
          <cell r="O75" t="str">
            <v>กลาง</v>
          </cell>
          <cell r="P75" t="str">
            <v>07</v>
          </cell>
          <cell r="Q75" t="str">
            <v>โรงพยาบาลชุมชน</v>
          </cell>
          <cell r="R75">
            <v>4</v>
          </cell>
          <cell r="S75">
            <v>90</v>
          </cell>
          <cell r="T75" t="str">
            <v>90</v>
          </cell>
          <cell r="U75" t="str">
            <v>22</v>
          </cell>
          <cell r="V75" t="str">
            <v>2.2 ทุติยภูมิระดับกลาง</v>
          </cell>
        </row>
        <row r="76">
          <cell r="A76" t="str">
            <v>03</v>
          </cell>
          <cell r="B76" t="str">
            <v>21002</v>
          </cell>
          <cell r="C76" t="str">
            <v>กระทรวงสาธารณสุข สำนักงานปลัดกระทรวงสาธารณสุข</v>
          </cell>
          <cell r="D76" t="str">
            <v>001075300</v>
          </cell>
          <cell r="E76" t="str">
            <v>10753</v>
          </cell>
          <cell r="F76" t="str">
            <v>รพช.บางพลี</v>
          </cell>
          <cell r="G76" t="str">
            <v>โรงพยาบาลชุมชนบางพลี</v>
          </cell>
          <cell r="H76" t="str">
            <v>11030108</v>
          </cell>
          <cell r="I76">
            <v>11</v>
          </cell>
          <cell r="J76" t="str">
            <v>จังหวัดสมุทรปราการ</v>
          </cell>
          <cell r="K76">
            <v>1103</v>
          </cell>
          <cell r="L76" t="str">
            <v>บางพลี</v>
          </cell>
          <cell r="M76">
            <v>110301</v>
          </cell>
          <cell r="N76" t="str">
            <v>บางพลีใหญ่</v>
          </cell>
          <cell r="O76" t="str">
            <v>กลาง</v>
          </cell>
          <cell r="P76" t="str">
            <v>07</v>
          </cell>
          <cell r="Q76" t="str">
            <v>โรงพยาบาลชุมชน</v>
          </cell>
          <cell r="R76">
            <v>4</v>
          </cell>
          <cell r="S76">
            <v>60</v>
          </cell>
          <cell r="T76" t="str">
            <v>60</v>
          </cell>
          <cell r="U76" t="str">
            <v>22</v>
          </cell>
          <cell r="V76" t="str">
            <v>2.2 ทุติยภูมิระดับกลาง</v>
          </cell>
        </row>
        <row r="77">
          <cell r="A77" t="str">
            <v>03</v>
          </cell>
          <cell r="B77" t="str">
            <v>21002</v>
          </cell>
          <cell r="C77" t="str">
            <v>กระทรวงสาธารณสุข สำนักงานปลัดกระทรวงสาธารณสุข</v>
          </cell>
          <cell r="D77" t="str">
            <v>001075400</v>
          </cell>
          <cell r="E77" t="str">
            <v>10754</v>
          </cell>
          <cell r="F77" t="str">
            <v>รพช.บางจาก</v>
          </cell>
          <cell r="G77" t="str">
            <v>โรงพยาบาลชุมชนบางจาก</v>
          </cell>
          <cell r="H77" t="str">
            <v>11040108</v>
          </cell>
          <cell r="I77">
            <v>11</v>
          </cell>
          <cell r="J77" t="str">
            <v>จังหวัดสมุทรปราการ</v>
          </cell>
          <cell r="K77">
            <v>1104</v>
          </cell>
          <cell r="L77" t="str">
            <v>พระประแดง</v>
          </cell>
          <cell r="M77">
            <v>110403</v>
          </cell>
          <cell r="N77" t="str">
            <v>บางจาก</v>
          </cell>
          <cell r="O77" t="str">
            <v>กลาง</v>
          </cell>
          <cell r="P77" t="str">
            <v>07</v>
          </cell>
          <cell r="Q77" t="str">
            <v>โรงพยาบาลชุมชน</v>
          </cell>
          <cell r="R77">
            <v>5</v>
          </cell>
          <cell r="S77">
            <v>30</v>
          </cell>
          <cell r="T77" t="str">
            <v>30</v>
          </cell>
          <cell r="U77" t="str">
            <v>22</v>
          </cell>
          <cell r="V77" t="str">
            <v>2.2 ทุติยภูมิระดับกลาง</v>
          </cell>
        </row>
        <row r="78">
          <cell r="A78" t="str">
            <v>03</v>
          </cell>
          <cell r="B78" t="str">
            <v>21002</v>
          </cell>
          <cell r="C78" t="str">
            <v>กระทรวงสาธารณสุข สำนักงานปลัดกระทรวงสาธารณสุข</v>
          </cell>
          <cell r="D78" t="str">
            <v>001075500</v>
          </cell>
          <cell r="E78" t="str">
            <v>10755</v>
          </cell>
          <cell r="F78" t="str">
            <v>รพช.พระสมุทรเจดีย์</v>
          </cell>
          <cell r="G78" t="str">
            <v>โรงพยาบาลชุมชนพระสมุทรเจดีย์</v>
          </cell>
          <cell r="H78" t="str">
            <v>11050103</v>
          </cell>
          <cell r="I78">
            <v>11</v>
          </cell>
          <cell r="J78" t="str">
            <v>จังหวัดสมุทรปราการ</v>
          </cell>
          <cell r="K78">
            <v>1105</v>
          </cell>
          <cell r="L78" t="str">
            <v>พระสมุทรเจดีย์</v>
          </cell>
          <cell r="M78">
            <v>110504</v>
          </cell>
          <cell r="N78" t="str">
            <v>ปากคลองบางปลากด</v>
          </cell>
          <cell r="O78" t="str">
            <v>กลาง</v>
          </cell>
          <cell r="P78" t="str">
            <v>07</v>
          </cell>
          <cell r="Q78" t="str">
            <v>โรงพยาบาลชุมชน</v>
          </cell>
          <cell r="R78">
            <v>5</v>
          </cell>
          <cell r="S78">
            <v>30</v>
          </cell>
          <cell r="T78" t="str">
            <v>30</v>
          </cell>
          <cell r="U78" t="str">
            <v>22</v>
          </cell>
          <cell r="V78" t="str">
            <v>2.2 ทุติยภูมิระดับกลาง</v>
          </cell>
        </row>
        <row r="79">
          <cell r="A79" t="str">
            <v>03</v>
          </cell>
          <cell r="B79" t="str">
            <v>21002</v>
          </cell>
          <cell r="C79" t="str">
            <v>กระทรวงสาธารณสุข สำนักงานปลัดกระทรวงสาธารณสุข</v>
          </cell>
          <cell r="D79" t="str">
            <v>001069700</v>
          </cell>
          <cell r="E79" t="str">
            <v>10697</v>
          </cell>
          <cell r="F79" t="str">
            <v>รพท.เมืองฉะเชิงเทรา</v>
          </cell>
          <cell r="G79" t="str">
            <v>โรงพยาบาลทั่วไปเมืองฉะเชิงเทรา</v>
          </cell>
          <cell r="H79" t="str">
            <v>24010100</v>
          </cell>
          <cell r="I79">
            <v>24</v>
          </cell>
          <cell r="J79" t="str">
            <v>จังหวัดฉะเชิงเทรา</v>
          </cell>
          <cell r="K79">
            <v>2401</v>
          </cell>
          <cell r="L79" t="str">
            <v>เมืองฉะเชิงเทรา</v>
          </cell>
          <cell r="M79">
            <v>240101</v>
          </cell>
          <cell r="N79" t="str">
            <v>หน้าเมือง</v>
          </cell>
          <cell r="O79" t="str">
            <v>กลาง</v>
          </cell>
          <cell r="P79" t="str">
            <v>06</v>
          </cell>
          <cell r="Q79" t="str">
            <v>โรงพยาบาลทั่วไป</v>
          </cell>
          <cell r="R79">
            <v>2</v>
          </cell>
          <cell r="S79">
            <v>561</v>
          </cell>
          <cell r="T79" t="str">
            <v>503</v>
          </cell>
          <cell r="U79" t="str">
            <v>31</v>
          </cell>
          <cell r="V79" t="str">
            <v>3.1 ตติยภูมิ</v>
          </cell>
        </row>
        <row r="80">
          <cell r="A80" t="str">
            <v>03</v>
          </cell>
          <cell r="B80" t="str">
            <v>21002</v>
          </cell>
          <cell r="C80" t="str">
            <v>กระทรวงสาธารณสุข สำนักงานปลัดกระทรวงสาธารณสุข</v>
          </cell>
          <cell r="D80" t="str">
            <v>001083300</v>
          </cell>
          <cell r="E80" t="str">
            <v>10833</v>
          </cell>
          <cell r="F80" t="str">
            <v>รพช.ท่าตะเกียบ</v>
          </cell>
          <cell r="G80" t="str">
            <v>โรงพยาบาลชุมชนท่าตะเกียบ</v>
          </cell>
          <cell r="H80" t="str">
            <v>24100113</v>
          </cell>
          <cell r="I80">
            <v>24</v>
          </cell>
          <cell r="J80" t="str">
            <v>จังหวัดฉะเชิงเทรา</v>
          </cell>
          <cell r="K80">
            <v>2410</v>
          </cell>
          <cell r="L80" t="str">
            <v>ท่าตะเกียบ</v>
          </cell>
          <cell r="M80">
            <v>241002</v>
          </cell>
          <cell r="N80" t="str">
            <v>คลองตะเกรา</v>
          </cell>
          <cell r="O80" t="str">
            <v>กลาง</v>
          </cell>
          <cell r="P80" t="str">
            <v>07</v>
          </cell>
          <cell r="Q80" t="str">
            <v>โรงพยาบาลชุมชน</v>
          </cell>
          <cell r="R80">
            <v>5</v>
          </cell>
          <cell r="S80">
            <v>39</v>
          </cell>
          <cell r="T80" t="str">
            <v>30</v>
          </cell>
          <cell r="U80" t="str">
            <v>21</v>
          </cell>
          <cell r="V80" t="str">
            <v>2.1 ทุติยภูมิระดับต้น</v>
          </cell>
        </row>
        <row r="81">
          <cell r="A81" t="str">
            <v>03</v>
          </cell>
          <cell r="B81" t="str">
            <v>21002</v>
          </cell>
          <cell r="C81" t="str">
            <v>กระทรวงสาธารณสุข สำนักงานปลัดกระทรวงสาธารณสุข</v>
          </cell>
          <cell r="D81" t="str">
            <v>001085000</v>
          </cell>
          <cell r="E81" t="str">
            <v>10850</v>
          </cell>
          <cell r="F81" t="str">
            <v>รพช.บางคล้า</v>
          </cell>
          <cell r="G81" t="str">
            <v>โรงพยาบาลชุมชนบางคล้า</v>
          </cell>
          <cell r="H81" t="str">
            <v>24020901</v>
          </cell>
          <cell r="I81">
            <v>24</v>
          </cell>
          <cell r="J81" t="str">
            <v>จังหวัดฉะเชิงเทรา</v>
          </cell>
          <cell r="K81">
            <v>2402</v>
          </cell>
          <cell r="L81" t="str">
            <v>บางคล้า</v>
          </cell>
          <cell r="M81">
            <v>240209</v>
          </cell>
          <cell r="N81" t="str">
            <v>ปากน้ำ</v>
          </cell>
          <cell r="O81" t="str">
            <v>กลาง</v>
          </cell>
          <cell r="P81" t="str">
            <v>07</v>
          </cell>
          <cell r="Q81" t="str">
            <v>โรงพยาบาลชุมชน</v>
          </cell>
          <cell r="R81">
            <v>5</v>
          </cell>
          <cell r="S81">
            <v>30</v>
          </cell>
          <cell r="T81" t="str">
            <v>30</v>
          </cell>
          <cell r="U81" t="str">
            <v>21</v>
          </cell>
          <cell r="V81" t="str">
            <v>2.1 ทุติยภูมิระดับต้น</v>
          </cell>
        </row>
        <row r="82">
          <cell r="A82" t="str">
            <v>03</v>
          </cell>
          <cell r="B82" t="str">
            <v>21002</v>
          </cell>
          <cell r="C82" t="str">
            <v>กระทรวงสาธารณสุข สำนักงานปลัดกระทรวงสาธารณสุข</v>
          </cell>
          <cell r="D82" t="str">
            <v>001085100</v>
          </cell>
          <cell r="E82" t="str">
            <v>10851</v>
          </cell>
          <cell r="F82" t="str">
            <v>รพช.บางน้ำเปรี้ยว</v>
          </cell>
          <cell r="G82" t="str">
            <v>โรงพยาบาลชุมชนบางน้ำเปรี้ยว</v>
          </cell>
          <cell r="H82" t="str">
            <v>24030402</v>
          </cell>
          <cell r="I82">
            <v>24</v>
          </cell>
          <cell r="J82" t="str">
            <v>จังหวัดฉะเชิงเทรา</v>
          </cell>
          <cell r="K82">
            <v>2403</v>
          </cell>
          <cell r="L82" t="str">
            <v>บางน้ำเปรี้ยว</v>
          </cell>
          <cell r="M82">
            <v>240304</v>
          </cell>
          <cell r="N82" t="str">
            <v>หมอนทอง</v>
          </cell>
          <cell r="O82" t="str">
            <v>กลาง</v>
          </cell>
          <cell r="P82" t="str">
            <v>07</v>
          </cell>
          <cell r="Q82" t="str">
            <v>โรงพยาบาลชุมชน</v>
          </cell>
          <cell r="R82">
            <v>4</v>
          </cell>
          <cell r="S82">
            <v>64</v>
          </cell>
          <cell r="T82" t="str">
            <v>64</v>
          </cell>
          <cell r="U82" t="str">
            <v>22</v>
          </cell>
          <cell r="V82" t="str">
            <v>2.2 ทุติยภูมิระดับกลาง</v>
          </cell>
        </row>
        <row r="83">
          <cell r="A83" t="str">
            <v>03</v>
          </cell>
          <cell r="B83" t="str">
            <v>21002</v>
          </cell>
          <cell r="C83" t="str">
            <v>กระทรวงสาธารณสุข สำนักงานปลัดกระทรวงสาธารณสุข</v>
          </cell>
          <cell r="D83" t="str">
            <v>001085200</v>
          </cell>
          <cell r="E83" t="str">
            <v>10852</v>
          </cell>
          <cell r="F83" t="str">
            <v>รพช.บางปะกง</v>
          </cell>
          <cell r="G83" t="str">
            <v>โรงพยาบาลชุมชนบางปะกง</v>
          </cell>
          <cell r="H83" t="str">
            <v>24040113</v>
          </cell>
          <cell r="I83">
            <v>24</v>
          </cell>
          <cell r="J83" t="str">
            <v>จังหวัดฉะเชิงเทรา</v>
          </cell>
          <cell r="K83">
            <v>2404</v>
          </cell>
          <cell r="L83" t="str">
            <v>บางปะกง</v>
          </cell>
          <cell r="M83">
            <v>240401</v>
          </cell>
          <cell r="N83" t="str">
            <v>บางปะกง</v>
          </cell>
          <cell r="O83" t="str">
            <v>กลาง</v>
          </cell>
          <cell r="P83" t="str">
            <v>07</v>
          </cell>
          <cell r="Q83" t="str">
            <v>โรงพยาบาลชุมชน</v>
          </cell>
          <cell r="R83">
            <v>4</v>
          </cell>
          <cell r="S83">
            <v>70</v>
          </cell>
          <cell r="T83" t="str">
            <v>70</v>
          </cell>
          <cell r="U83" t="str">
            <v>22</v>
          </cell>
          <cell r="V83" t="str">
            <v>2.2 ทุติยภูมิระดับกลาง</v>
          </cell>
        </row>
        <row r="84">
          <cell r="A84" t="str">
            <v>03</v>
          </cell>
          <cell r="B84" t="str">
            <v>21002</v>
          </cell>
          <cell r="C84" t="str">
            <v>กระทรวงสาธารณสุข สำนักงานปลัดกระทรวงสาธารณสุข</v>
          </cell>
          <cell r="D84" t="str">
            <v>001085300</v>
          </cell>
          <cell r="E84" t="str">
            <v>10853</v>
          </cell>
          <cell r="F84" t="str">
            <v>รพช.บ้านโพธิ์</v>
          </cell>
          <cell r="G84" t="str">
            <v>โรงพยาบาลชุมชนบ้านโพธิ์</v>
          </cell>
          <cell r="H84" t="str">
            <v>24050101</v>
          </cell>
          <cell r="I84">
            <v>24</v>
          </cell>
          <cell r="J84" t="str">
            <v>จังหวัดฉะเชิงเทรา</v>
          </cell>
          <cell r="K84">
            <v>2405</v>
          </cell>
          <cell r="L84" t="str">
            <v>บ้านโพธิ์</v>
          </cell>
          <cell r="M84">
            <v>240501</v>
          </cell>
          <cell r="N84" t="str">
            <v>บ้านโพธิ์</v>
          </cell>
          <cell r="O84" t="str">
            <v>กลาง</v>
          </cell>
          <cell r="P84" t="str">
            <v>07</v>
          </cell>
          <cell r="Q84" t="str">
            <v>โรงพยาบาลชุมชน</v>
          </cell>
          <cell r="R84">
            <v>4</v>
          </cell>
          <cell r="S84">
            <v>40</v>
          </cell>
          <cell r="T84" t="str">
            <v>40</v>
          </cell>
          <cell r="U84" t="str">
            <v>21</v>
          </cell>
          <cell r="V84" t="str">
            <v>2.1 ทุติยภูมิระดับต้น</v>
          </cell>
        </row>
        <row r="85">
          <cell r="A85" t="str">
            <v>03</v>
          </cell>
          <cell r="B85" t="str">
            <v>21002</v>
          </cell>
          <cell r="C85" t="str">
            <v>กระทรวงสาธารณสุข สำนักงานปลัดกระทรวงสาธารณสุข</v>
          </cell>
          <cell r="D85" t="str">
            <v>001085400</v>
          </cell>
          <cell r="E85" t="str">
            <v>10854</v>
          </cell>
          <cell r="F85" t="str">
            <v>รพช.พนมสารคาม</v>
          </cell>
          <cell r="G85" t="str">
            <v>โรงพยาบาลชุมชนพนมสารคาม</v>
          </cell>
          <cell r="H85" t="str">
            <v>24060604</v>
          </cell>
          <cell r="I85">
            <v>24</v>
          </cell>
          <cell r="J85" t="str">
            <v>จังหวัดฉะเชิงเทรา</v>
          </cell>
          <cell r="K85">
            <v>2406</v>
          </cell>
          <cell r="L85" t="str">
            <v>พนมสารคาม</v>
          </cell>
          <cell r="M85">
            <v>240606</v>
          </cell>
          <cell r="N85" t="str">
            <v>ท่าถ่าน</v>
          </cell>
          <cell r="O85" t="str">
            <v>กลาง</v>
          </cell>
          <cell r="P85" t="str">
            <v>07</v>
          </cell>
          <cell r="Q85" t="str">
            <v>โรงพยาบาลชุมชน</v>
          </cell>
          <cell r="R85">
            <v>4</v>
          </cell>
          <cell r="S85">
            <v>90</v>
          </cell>
          <cell r="T85" t="str">
            <v>90</v>
          </cell>
          <cell r="U85" t="str">
            <v>22</v>
          </cell>
          <cell r="V85" t="str">
            <v>2.2 ทุติยภูมิระดับกลาง</v>
          </cell>
        </row>
        <row r="86">
          <cell r="A86" t="str">
            <v>03</v>
          </cell>
          <cell r="B86" t="str">
            <v>21002</v>
          </cell>
          <cell r="C86" t="str">
            <v>กระทรวงสาธารณสุข สำนักงานปลัดกระทรวงสาธารณสุข</v>
          </cell>
          <cell r="D86" t="str">
            <v>001085500</v>
          </cell>
          <cell r="E86" t="str">
            <v>10855</v>
          </cell>
          <cell r="F86" t="str">
            <v>รพช.สนามชัยเขต</v>
          </cell>
          <cell r="G86" t="str">
            <v>โรงพยาบาลชุมชนสนามชัยเขต</v>
          </cell>
          <cell r="H86" t="str">
            <v>24080104</v>
          </cell>
          <cell r="I86">
            <v>24</v>
          </cell>
          <cell r="J86" t="str">
            <v>จังหวัดฉะเชิงเทรา</v>
          </cell>
          <cell r="K86">
            <v>2408</v>
          </cell>
          <cell r="L86" t="str">
            <v>สนามชัยเขต</v>
          </cell>
          <cell r="M86">
            <v>240801</v>
          </cell>
          <cell r="N86" t="str">
            <v>คู้ยายหมี</v>
          </cell>
          <cell r="O86" t="str">
            <v>กลาง</v>
          </cell>
          <cell r="P86" t="str">
            <v>07</v>
          </cell>
          <cell r="Q86" t="str">
            <v>โรงพยาบาลชุมชน</v>
          </cell>
          <cell r="R86">
            <v>4</v>
          </cell>
          <cell r="S86">
            <v>99</v>
          </cell>
          <cell r="T86" t="str">
            <v>99</v>
          </cell>
          <cell r="U86" t="str">
            <v>22</v>
          </cell>
          <cell r="V86" t="str">
            <v>2.2 ทุติยภูมิระดับกลาง</v>
          </cell>
        </row>
        <row r="87">
          <cell r="A87" t="str">
            <v>03</v>
          </cell>
          <cell r="B87" t="str">
            <v>21002</v>
          </cell>
          <cell r="C87" t="str">
            <v>กระทรวงสาธารณสุข สำนักงานปลัดกระทรวงสาธารณสุข</v>
          </cell>
          <cell r="D87" t="str">
            <v>001085600</v>
          </cell>
          <cell r="E87" t="str">
            <v>10856</v>
          </cell>
          <cell r="F87" t="str">
            <v>รพช.แปลงยาว</v>
          </cell>
          <cell r="G87" t="str">
            <v>โรงพยาบาลชุมชนแปลงยาว</v>
          </cell>
          <cell r="H87" t="str">
            <v>24090204</v>
          </cell>
          <cell r="I87">
            <v>24</v>
          </cell>
          <cell r="J87" t="str">
            <v>จังหวัดฉะเชิงเทรา</v>
          </cell>
          <cell r="K87">
            <v>2409</v>
          </cell>
          <cell r="L87" t="str">
            <v>แปลงยาว</v>
          </cell>
          <cell r="M87">
            <v>240902</v>
          </cell>
          <cell r="N87" t="str">
            <v>วังเย็น</v>
          </cell>
          <cell r="O87" t="str">
            <v>กลาง</v>
          </cell>
          <cell r="P87" t="str">
            <v>07</v>
          </cell>
          <cell r="Q87" t="str">
            <v>โรงพยาบาลชุมชน</v>
          </cell>
          <cell r="R87">
            <v>4</v>
          </cell>
          <cell r="S87">
            <v>47</v>
          </cell>
          <cell r="T87" t="str">
            <v>47</v>
          </cell>
          <cell r="U87" t="str">
            <v>21</v>
          </cell>
          <cell r="V87" t="str">
            <v>2.1 ทุติยภูมิระดับต้น</v>
          </cell>
        </row>
        <row r="88">
          <cell r="A88" t="str">
            <v>03</v>
          </cell>
          <cell r="B88" t="str">
            <v>21002</v>
          </cell>
          <cell r="C88" t="str">
            <v>กระทรวงสาธารณสุข สำนักงานปลัดกระทรวงสาธารณสุข</v>
          </cell>
          <cell r="D88" t="str">
            <v>001374700</v>
          </cell>
          <cell r="E88" t="str">
            <v>13747</v>
          </cell>
          <cell r="F88" t="str">
            <v>รพช.ราชสาส์น</v>
          </cell>
          <cell r="G88" t="str">
            <v>โรงพยาบาลชุมชนราชสาส์น</v>
          </cell>
          <cell r="H88" t="str">
            <v>24070301</v>
          </cell>
          <cell r="I88">
            <v>24</v>
          </cell>
          <cell r="J88" t="str">
            <v>จังหวัดฉะเชิงเทรา</v>
          </cell>
          <cell r="K88">
            <v>2407</v>
          </cell>
          <cell r="L88" t="str">
            <v>ราชสาส์น</v>
          </cell>
          <cell r="M88">
            <v>240703</v>
          </cell>
          <cell r="N88" t="str">
            <v>ดงน้อย</v>
          </cell>
          <cell r="O88" t="str">
            <v>กลาง</v>
          </cell>
          <cell r="P88" t="str">
            <v>07</v>
          </cell>
          <cell r="Q88" t="str">
            <v>โรงพยาบาลชุมชน</v>
          </cell>
          <cell r="R88">
            <v>5</v>
          </cell>
          <cell r="S88">
            <v>30</v>
          </cell>
          <cell r="T88" t="str">
            <v>30</v>
          </cell>
          <cell r="U88" t="str">
            <v>21</v>
          </cell>
          <cell r="V88" t="str">
            <v>2.1 ทุติยภูมิระดับต้น</v>
          </cell>
        </row>
        <row r="89">
          <cell r="A89" t="str">
            <v>03</v>
          </cell>
          <cell r="B89" t="str">
            <v>21002</v>
          </cell>
          <cell r="C89" t="str">
            <v>กระทรวงสาธารณสุข สำนักงานปลัดกระทรวงสาธารณสุข</v>
          </cell>
          <cell r="D89" t="str">
            <v>001066500</v>
          </cell>
          <cell r="E89" t="str">
            <v>10665</v>
          </cell>
          <cell r="F89" t="str">
            <v>รพศ.เจ้าพระยาอภัยภูเบศร</v>
          </cell>
          <cell r="G89" t="str">
            <v>โรงพยาบาลศูนย์เจ้าพระยาอภัยภูเบศร</v>
          </cell>
          <cell r="H89" t="str">
            <v>25010512</v>
          </cell>
          <cell r="I89">
            <v>25</v>
          </cell>
          <cell r="J89" t="str">
            <v>จังหวัดปราจีนบุรี</v>
          </cell>
          <cell r="K89">
            <v>2501</v>
          </cell>
          <cell r="L89" t="str">
            <v>เมืองปราจีนบุรี</v>
          </cell>
          <cell r="M89">
            <v>250105</v>
          </cell>
          <cell r="N89" t="str">
            <v>ท่างาม</v>
          </cell>
          <cell r="O89" t="str">
            <v>กลาง</v>
          </cell>
          <cell r="P89" t="str">
            <v>05</v>
          </cell>
          <cell r="Q89" t="str">
            <v>โรงพยาบาลศูนย์</v>
          </cell>
          <cell r="R89">
            <v>1</v>
          </cell>
          <cell r="S89">
            <v>505</v>
          </cell>
          <cell r="T89" t="str">
            <v>505</v>
          </cell>
          <cell r="U89" t="str">
            <v>31</v>
          </cell>
          <cell r="V89" t="str">
            <v>3.1 ตติยภูมิ</v>
          </cell>
        </row>
        <row r="90">
          <cell r="A90" t="str">
            <v>03</v>
          </cell>
          <cell r="B90" t="str">
            <v>21002</v>
          </cell>
          <cell r="C90" t="str">
            <v>กระทรวงสาธารณสุข สำนักงานปลัดกระทรวงสาธารณสุข</v>
          </cell>
          <cell r="D90" t="str">
            <v>001085700</v>
          </cell>
          <cell r="E90" t="str">
            <v>10857</v>
          </cell>
          <cell r="F90" t="str">
            <v>รพช.กบินทร์บุรี</v>
          </cell>
          <cell r="G90" t="str">
            <v>โรงพยาบาลชุมชนกบินทร์บุรี</v>
          </cell>
          <cell r="H90" t="str">
            <v>25020105</v>
          </cell>
          <cell r="I90">
            <v>25</v>
          </cell>
          <cell r="J90" t="str">
            <v>จังหวัดปราจีนบุรี</v>
          </cell>
          <cell r="K90">
            <v>2502</v>
          </cell>
          <cell r="L90" t="str">
            <v>กบินทร์บุรี</v>
          </cell>
          <cell r="M90">
            <v>250201</v>
          </cell>
          <cell r="N90" t="str">
            <v>กบินทร์</v>
          </cell>
          <cell r="O90" t="str">
            <v>กลาง</v>
          </cell>
          <cell r="P90" t="str">
            <v>07</v>
          </cell>
          <cell r="Q90" t="str">
            <v>โรงพยาบาลชุมชน</v>
          </cell>
          <cell r="R90">
            <v>4</v>
          </cell>
          <cell r="S90">
            <v>120</v>
          </cell>
          <cell r="T90" t="str">
            <v>120</v>
          </cell>
          <cell r="U90" t="str">
            <v>21</v>
          </cell>
          <cell r="V90" t="str">
            <v>2.1 ทุติยภูมิระดับต้น</v>
          </cell>
        </row>
        <row r="91">
          <cell r="A91" t="str">
            <v>03</v>
          </cell>
          <cell r="B91" t="str">
            <v>21002</v>
          </cell>
          <cell r="C91" t="str">
            <v>กระทรวงสาธารณสุข สำนักงานปลัดกระทรวงสาธารณสุข</v>
          </cell>
          <cell r="D91" t="str">
            <v>001085800</v>
          </cell>
          <cell r="E91" t="str">
            <v>10858</v>
          </cell>
          <cell r="F91" t="str">
            <v>รพช.นาดี</v>
          </cell>
          <cell r="G91" t="str">
            <v>โรงพยาบาลชุมชนนาดี</v>
          </cell>
          <cell r="H91" t="str">
            <v>25030201</v>
          </cell>
          <cell r="I91">
            <v>25</v>
          </cell>
          <cell r="J91" t="str">
            <v>จังหวัดปราจีนบุรี</v>
          </cell>
          <cell r="K91">
            <v>2503</v>
          </cell>
          <cell r="L91" t="str">
            <v>นาดี</v>
          </cell>
          <cell r="M91">
            <v>250302</v>
          </cell>
          <cell r="N91" t="str">
            <v>สำพันตา</v>
          </cell>
          <cell r="O91" t="str">
            <v>กลาง</v>
          </cell>
          <cell r="P91" t="str">
            <v>07</v>
          </cell>
          <cell r="Q91" t="str">
            <v>โรงพยาบาลชุมชน</v>
          </cell>
          <cell r="R91">
            <v>4</v>
          </cell>
          <cell r="S91">
            <v>60</v>
          </cell>
          <cell r="T91" t="str">
            <v>60</v>
          </cell>
          <cell r="U91" t="str">
            <v>21</v>
          </cell>
          <cell r="V91" t="str">
            <v>2.1 ทุติยภูมิระดับต้น</v>
          </cell>
        </row>
        <row r="92">
          <cell r="A92" t="str">
            <v>03</v>
          </cell>
          <cell r="B92" t="str">
            <v>21002</v>
          </cell>
          <cell r="C92" t="str">
            <v>กระทรวงสาธารณสุข สำนักงานปลัดกระทรวงสาธารณสุข</v>
          </cell>
          <cell r="D92" t="str">
            <v>001085900</v>
          </cell>
          <cell r="E92" t="str">
            <v>10859</v>
          </cell>
          <cell r="F92" t="str">
            <v>รพช.บ้านสร้าง</v>
          </cell>
          <cell r="G92" t="str">
            <v>โรงพยาบาลชุมชนบ้านสร้าง</v>
          </cell>
          <cell r="H92" t="str">
            <v>25060201</v>
          </cell>
          <cell r="I92">
            <v>25</v>
          </cell>
          <cell r="J92" t="str">
            <v>จังหวัดปราจีนบุรี</v>
          </cell>
          <cell r="K92">
            <v>2506</v>
          </cell>
          <cell r="L92" t="str">
            <v>บ้านสร้าง</v>
          </cell>
          <cell r="M92">
            <v>250602</v>
          </cell>
          <cell r="N92" t="str">
            <v>บางกระเบา</v>
          </cell>
          <cell r="O92" t="str">
            <v>กลาง</v>
          </cell>
          <cell r="P92" t="str">
            <v>07</v>
          </cell>
          <cell r="Q92" t="str">
            <v>โรงพยาบาลชุมชน</v>
          </cell>
          <cell r="R92">
            <v>5</v>
          </cell>
          <cell r="S92">
            <v>30</v>
          </cell>
          <cell r="T92" t="str">
            <v>30</v>
          </cell>
          <cell r="U92" t="str">
            <v>21</v>
          </cell>
          <cell r="V92" t="str">
            <v>2.1 ทุติยภูมิระดับต้น</v>
          </cell>
        </row>
        <row r="93">
          <cell r="A93" t="str">
            <v>03</v>
          </cell>
          <cell r="B93" t="str">
            <v>21002</v>
          </cell>
          <cell r="C93" t="str">
            <v>กระทรวงสาธารณสุข สำนักงานปลัดกระทรวงสาธารณสุข</v>
          </cell>
          <cell r="D93" t="str">
            <v>001086000</v>
          </cell>
          <cell r="E93" t="str">
            <v>10860</v>
          </cell>
          <cell r="F93" t="str">
            <v>รพช.ประจันตคาม</v>
          </cell>
          <cell r="G93" t="str">
            <v>โรงพยาบาลชุมชนประจันตคาม</v>
          </cell>
          <cell r="H93" t="str">
            <v>25070104</v>
          </cell>
          <cell r="I93">
            <v>25</v>
          </cell>
          <cell r="J93" t="str">
            <v>จังหวัดปราจีนบุรี</v>
          </cell>
          <cell r="K93">
            <v>2507</v>
          </cell>
          <cell r="L93" t="str">
            <v>ประจันตคาม</v>
          </cell>
          <cell r="M93">
            <v>250701</v>
          </cell>
          <cell r="N93" t="str">
            <v>ประจันตคาม</v>
          </cell>
          <cell r="O93" t="str">
            <v>กลาง</v>
          </cell>
          <cell r="P93" t="str">
            <v>07</v>
          </cell>
          <cell r="Q93" t="str">
            <v>โรงพยาบาลชุมชน</v>
          </cell>
          <cell r="R93">
            <v>5</v>
          </cell>
          <cell r="S93">
            <v>30</v>
          </cell>
          <cell r="T93" t="str">
            <v>30</v>
          </cell>
          <cell r="U93" t="str">
            <v>21</v>
          </cell>
          <cell r="V93" t="str">
            <v>2.1 ทุติยภูมิระดับต้น</v>
          </cell>
        </row>
        <row r="94">
          <cell r="A94" t="str">
            <v>03</v>
          </cell>
          <cell r="B94" t="str">
            <v>21002</v>
          </cell>
          <cell r="C94" t="str">
            <v>กระทรวงสาธารณสุข สำนักงานปลัดกระทรวงสาธารณสุข</v>
          </cell>
          <cell r="D94" t="str">
            <v>001086100</v>
          </cell>
          <cell r="E94" t="str">
            <v>10861</v>
          </cell>
          <cell r="F94" t="str">
            <v>รพช.ศรีมหาโพธิ</v>
          </cell>
          <cell r="G94" t="str">
            <v>โรงพยาบาลชุมชนศรีมหาโพธิ</v>
          </cell>
          <cell r="H94" t="str">
            <v>25080109</v>
          </cell>
          <cell r="I94">
            <v>25</v>
          </cell>
          <cell r="J94" t="str">
            <v>จังหวัดปราจีนบุรี</v>
          </cell>
          <cell r="K94">
            <v>2508</v>
          </cell>
          <cell r="L94" t="str">
            <v>ศรีมหาโพธิ</v>
          </cell>
          <cell r="M94">
            <v>250801</v>
          </cell>
          <cell r="N94" t="str">
            <v>ศรีมหาโพธิ</v>
          </cell>
          <cell r="O94" t="str">
            <v>กลาง</v>
          </cell>
          <cell r="P94" t="str">
            <v>07</v>
          </cell>
          <cell r="Q94" t="str">
            <v>โรงพยาบาลชุมชน</v>
          </cell>
          <cell r="R94">
            <v>4</v>
          </cell>
          <cell r="S94">
            <v>60</v>
          </cell>
          <cell r="T94" t="str">
            <v>60</v>
          </cell>
          <cell r="U94" t="str">
            <v>21</v>
          </cell>
          <cell r="V94" t="str">
            <v>2.1 ทุติยภูมิระดับต้น</v>
          </cell>
        </row>
        <row r="95">
          <cell r="A95" t="str">
            <v>03</v>
          </cell>
          <cell r="B95" t="str">
            <v>21002</v>
          </cell>
          <cell r="C95" t="str">
            <v>กระทรวงสาธารณสุข สำนักงานปลัดกระทรวงสาธารณสุข</v>
          </cell>
          <cell r="D95" t="str">
            <v>001086200</v>
          </cell>
          <cell r="E95" t="str">
            <v>10862</v>
          </cell>
          <cell r="F95" t="str">
            <v>รพช.ศรีมโหสถ</v>
          </cell>
          <cell r="G95" t="str">
            <v>โรงพยาบาลชุมชนศรีมโหสถ</v>
          </cell>
          <cell r="H95" t="str">
            <v>25090104</v>
          </cell>
          <cell r="I95">
            <v>25</v>
          </cell>
          <cell r="J95" t="str">
            <v>จังหวัดปราจีนบุรี</v>
          </cell>
          <cell r="K95">
            <v>2509</v>
          </cell>
          <cell r="L95" t="str">
            <v>ศรีมโหสถ</v>
          </cell>
          <cell r="M95">
            <v>250901</v>
          </cell>
          <cell r="N95" t="str">
            <v>โคกปีบ</v>
          </cell>
          <cell r="O95" t="str">
            <v>กลาง</v>
          </cell>
          <cell r="P95" t="str">
            <v>07</v>
          </cell>
          <cell r="Q95" t="str">
            <v>โรงพยาบาลชุมชน</v>
          </cell>
          <cell r="R95">
            <v>5</v>
          </cell>
          <cell r="S95">
            <v>30</v>
          </cell>
          <cell r="T95" t="str">
            <v>30</v>
          </cell>
          <cell r="U95" t="str">
            <v>21</v>
          </cell>
          <cell r="V95" t="str">
            <v>2.1 ทุติยภูมิระดับต้น</v>
          </cell>
        </row>
        <row r="96">
          <cell r="A96" t="str">
            <v>03</v>
          </cell>
          <cell r="B96" t="str">
            <v>21002</v>
          </cell>
          <cell r="C96" t="str">
            <v>กระทรวงสาธารณสุข สำนักงานปลัดกระทรวงสาธารณสุข</v>
          </cell>
          <cell r="D96" t="str">
            <v>001069800</v>
          </cell>
          <cell r="E96" t="str">
            <v>10698</v>
          </cell>
          <cell r="F96" t="str">
            <v>รพท.นครนายก</v>
          </cell>
          <cell r="G96" t="str">
            <v>โรงพยาบาลทั่วไปนครนายก</v>
          </cell>
          <cell r="H96" t="str">
            <v>26010106</v>
          </cell>
          <cell r="I96">
            <v>26</v>
          </cell>
          <cell r="J96" t="str">
            <v>จังหวัดนครนายก</v>
          </cell>
          <cell r="K96">
            <v>2601</v>
          </cell>
          <cell r="L96" t="str">
            <v>เมืองนครนายก</v>
          </cell>
          <cell r="M96">
            <v>260101</v>
          </cell>
          <cell r="N96" t="str">
            <v>นครนายก</v>
          </cell>
          <cell r="O96" t="str">
            <v>กลาง</v>
          </cell>
          <cell r="P96" t="str">
            <v>06</v>
          </cell>
          <cell r="Q96" t="str">
            <v>โรงพยาบาลทั่วไป</v>
          </cell>
          <cell r="R96">
            <v>2</v>
          </cell>
          <cell r="S96">
            <v>314</v>
          </cell>
          <cell r="T96" t="str">
            <v>314</v>
          </cell>
          <cell r="U96" t="str">
            <v>23</v>
          </cell>
          <cell r="V96" t="str">
            <v>2.3 ทุติยภูมิระดับสูง</v>
          </cell>
        </row>
        <row r="97">
          <cell r="A97" t="str">
            <v>03</v>
          </cell>
          <cell r="B97" t="str">
            <v>21002</v>
          </cell>
          <cell r="C97" t="str">
            <v>กระทรวงสาธารณสุข สำนักงานปลัดกระทรวงสาธารณสุข</v>
          </cell>
          <cell r="D97" t="str">
            <v>001086300</v>
          </cell>
          <cell r="E97" t="str">
            <v>10863</v>
          </cell>
          <cell r="F97" t="str">
            <v>รพช.ปากพลี</v>
          </cell>
          <cell r="G97" t="str">
            <v>โรงพยาบาลชุมชนปากพลี</v>
          </cell>
          <cell r="H97" t="str">
            <v>26020304</v>
          </cell>
          <cell r="I97">
            <v>26</v>
          </cell>
          <cell r="J97" t="str">
            <v>จังหวัดนครนายก</v>
          </cell>
          <cell r="K97">
            <v>2602</v>
          </cell>
          <cell r="L97" t="str">
            <v>ปากพลี</v>
          </cell>
          <cell r="M97">
            <v>260203</v>
          </cell>
          <cell r="N97" t="str">
            <v>ปากพลี</v>
          </cell>
          <cell r="O97" t="str">
            <v>กลาง</v>
          </cell>
          <cell r="P97" t="str">
            <v>07</v>
          </cell>
          <cell r="Q97" t="str">
            <v>โรงพยาบาลชุมชน</v>
          </cell>
          <cell r="R97">
            <v>5</v>
          </cell>
          <cell r="S97">
            <v>10</v>
          </cell>
          <cell r="T97" t="str">
            <v>10</v>
          </cell>
          <cell r="U97" t="str">
            <v>21</v>
          </cell>
          <cell r="V97" t="str">
            <v>2.1 ทุติยภูมิระดับต้น</v>
          </cell>
        </row>
        <row r="98">
          <cell r="A98" t="str">
            <v>03</v>
          </cell>
          <cell r="B98" t="str">
            <v>21002</v>
          </cell>
          <cell r="C98" t="str">
            <v>กระทรวงสาธารณสุข สำนักงานปลัดกระทรวงสาธารณสุข</v>
          </cell>
          <cell r="D98" t="str">
            <v>001086400</v>
          </cell>
          <cell r="E98" t="str">
            <v>10864</v>
          </cell>
          <cell r="F98" t="str">
            <v>รพช.บ้านนา</v>
          </cell>
          <cell r="G98" t="str">
            <v>โรงพยาบาลชุมชนบ้านนา</v>
          </cell>
          <cell r="H98" t="str">
            <v>26030704</v>
          </cell>
          <cell r="I98">
            <v>26</v>
          </cell>
          <cell r="J98" t="str">
            <v>จังหวัดนครนายก</v>
          </cell>
          <cell r="K98">
            <v>2603</v>
          </cell>
          <cell r="L98" t="str">
            <v>บ้านนา</v>
          </cell>
          <cell r="M98">
            <v>260307</v>
          </cell>
          <cell r="N98" t="str">
            <v>พิกุลออก</v>
          </cell>
          <cell r="O98" t="str">
            <v>กลาง</v>
          </cell>
          <cell r="P98" t="str">
            <v>07</v>
          </cell>
          <cell r="Q98" t="str">
            <v>โรงพยาบาลชุมชน</v>
          </cell>
          <cell r="R98">
            <v>4</v>
          </cell>
          <cell r="S98">
            <v>70</v>
          </cell>
          <cell r="T98" t="str">
            <v>70</v>
          </cell>
          <cell r="U98" t="str">
            <v>22</v>
          </cell>
          <cell r="V98" t="str">
            <v>2.2 ทุติยภูมิระดับกลาง</v>
          </cell>
        </row>
        <row r="99">
          <cell r="A99" t="str">
            <v>03</v>
          </cell>
          <cell r="B99" t="str">
            <v>21002</v>
          </cell>
          <cell r="C99" t="str">
            <v>กระทรวงสาธารณสุข สำนักงานปลัดกระทรวงสาธารณสุข</v>
          </cell>
          <cell r="D99" t="str">
            <v>001086500</v>
          </cell>
          <cell r="E99" t="str">
            <v>10865</v>
          </cell>
          <cell r="F99" t="str">
            <v>รพช.องครักษ์</v>
          </cell>
          <cell r="G99" t="str">
            <v>โรงพยาบาลชุมชนองครักษ์</v>
          </cell>
          <cell r="H99" t="str">
            <v>26040904</v>
          </cell>
          <cell r="I99">
            <v>26</v>
          </cell>
          <cell r="J99" t="str">
            <v>จังหวัดนครนายก</v>
          </cell>
          <cell r="K99">
            <v>2604</v>
          </cell>
          <cell r="L99" t="str">
            <v>องครักษ์</v>
          </cell>
          <cell r="M99">
            <v>260409</v>
          </cell>
          <cell r="N99" t="str">
            <v>องครักษ์</v>
          </cell>
          <cell r="O99" t="str">
            <v>กลาง</v>
          </cell>
          <cell r="P99" t="str">
            <v>07</v>
          </cell>
          <cell r="Q99" t="str">
            <v>โรงพยาบาลชุมชน</v>
          </cell>
          <cell r="R99">
            <v>4</v>
          </cell>
          <cell r="S99">
            <v>40</v>
          </cell>
          <cell r="T99" t="str">
            <v>40</v>
          </cell>
          <cell r="U99" t="str">
            <v>22</v>
          </cell>
          <cell r="V99" t="str">
            <v>2.2 ทุติยภูมิระดับกลาง</v>
          </cell>
        </row>
        <row r="100">
          <cell r="A100" t="str">
            <v>03</v>
          </cell>
          <cell r="B100" t="str">
            <v>21002</v>
          </cell>
          <cell r="C100" t="str">
            <v>กระทรวงสาธารณสุข สำนักงานปลัดกระทรวงสาธารณสุข</v>
          </cell>
          <cell r="D100" t="str">
            <v>001069900</v>
          </cell>
          <cell r="E100" t="str">
            <v>10699</v>
          </cell>
          <cell r="F100" t="str">
            <v>รพท.สมเด็จพระยุพราชสระแก้ว</v>
          </cell>
          <cell r="G100" t="str">
            <v>โรงพยาบาลทั่วไปสมเด็จพระยุพราชสระแก้ว</v>
          </cell>
          <cell r="H100" t="str">
            <v>27010102</v>
          </cell>
          <cell r="I100">
            <v>27</v>
          </cell>
          <cell r="J100" t="str">
            <v>จังหวัดสระแก้ว</v>
          </cell>
          <cell r="K100">
            <v>2701</v>
          </cell>
          <cell r="L100" t="str">
            <v>เมืองสระแก้ว</v>
          </cell>
          <cell r="M100">
            <v>270101</v>
          </cell>
          <cell r="N100" t="str">
            <v>สระแก้ว</v>
          </cell>
          <cell r="O100" t="str">
            <v>กลาง</v>
          </cell>
          <cell r="P100" t="str">
            <v>06</v>
          </cell>
          <cell r="Q100" t="str">
            <v>โรงพยาบาลทั่วไป</v>
          </cell>
          <cell r="R100">
            <v>3</v>
          </cell>
          <cell r="S100">
            <v>225</v>
          </cell>
          <cell r="T100" t="str">
            <v>225</v>
          </cell>
          <cell r="U100" t="str">
            <v>23</v>
          </cell>
          <cell r="V100" t="str">
            <v>2.3 ทุติยภูมิระดับสูง</v>
          </cell>
        </row>
        <row r="101">
          <cell r="A101" t="str">
            <v>03</v>
          </cell>
          <cell r="B101" t="str">
            <v>21002</v>
          </cell>
          <cell r="C101" t="str">
            <v>กระทรวงสาธารณสุข สำนักงานปลัดกระทรวงสาธารณสุข</v>
          </cell>
          <cell r="D101" t="str">
            <v>001086600</v>
          </cell>
          <cell r="E101" t="str">
            <v>10866</v>
          </cell>
          <cell r="F101" t="str">
            <v>รพช.คลองหาด</v>
          </cell>
          <cell r="G101" t="str">
            <v>โรงพยาบาลชุมชนคลองหาด</v>
          </cell>
          <cell r="H101" t="str">
            <v>27020101</v>
          </cell>
          <cell r="I101">
            <v>27</v>
          </cell>
          <cell r="J101" t="str">
            <v>จังหวัดสระแก้ว</v>
          </cell>
          <cell r="K101">
            <v>2702</v>
          </cell>
          <cell r="L101" t="str">
            <v>คลองหาด</v>
          </cell>
          <cell r="M101">
            <v>270201</v>
          </cell>
          <cell r="N101" t="str">
            <v>คลองหาด</v>
          </cell>
          <cell r="O101" t="str">
            <v>กลาง</v>
          </cell>
          <cell r="P101" t="str">
            <v>07</v>
          </cell>
          <cell r="Q101" t="str">
            <v>โรงพยาบาลชุมชน</v>
          </cell>
          <cell r="R101">
            <v>5</v>
          </cell>
          <cell r="S101">
            <v>30</v>
          </cell>
          <cell r="T101" t="str">
            <v>30</v>
          </cell>
          <cell r="U101" t="str">
            <v>21</v>
          </cell>
          <cell r="V101" t="str">
            <v>2.1 ทุติยภูมิระดับต้น</v>
          </cell>
        </row>
        <row r="102">
          <cell r="A102" t="str">
            <v>03</v>
          </cell>
          <cell r="B102" t="str">
            <v>21002</v>
          </cell>
          <cell r="C102" t="str">
            <v>กระทรวงสาธารณสุข สำนักงานปลัดกระทรวงสาธารณสุข</v>
          </cell>
          <cell r="D102" t="str">
            <v>001086700</v>
          </cell>
          <cell r="E102" t="str">
            <v>10867</v>
          </cell>
          <cell r="F102" t="str">
            <v>รพช.ตาพระยา</v>
          </cell>
          <cell r="G102" t="str">
            <v>โรงพยาบาลชุมชนตาพระยา</v>
          </cell>
          <cell r="H102" t="str">
            <v>27030101</v>
          </cell>
          <cell r="I102">
            <v>27</v>
          </cell>
          <cell r="J102" t="str">
            <v>จังหวัดสระแก้ว</v>
          </cell>
          <cell r="K102">
            <v>2703</v>
          </cell>
          <cell r="L102" t="str">
            <v>ตาพระยา</v>
          </cell>
          <cell r="M102">
            <v>270301</v>
          </cell>
          <cell r="N102" t="str">
            <v>ตาพระยา</v>
          </cell>
          <cell r="O102" t="str">
            <v>กลาง</v>
          </cell>
          <cell r="P102" t="str">
            <v>07</v>
          </cell>
          <cell r="Q102" t="str">
            <v>โรงพยาบาลชุมชน</v>
          </cell>
          <cell r="R102">
            <v>4</v>
          </cell>
          <cell r="S102">
            <v>46</v>
          </cell>
          <cell r="T102" t="str">
            <v>30</v>
          </cell>
          <cell r="U102" t="str">
            <v>21</v>
          </cell>
          <cell r="V102" t="str">
            <v>2.1 ทุติยภูมิระดับต้น</v>
          </cell>
        </row>
        <row r="103">
          <cell r="A103" t="str">
            <v>03</v>
          </cell>
          <cell r="B103" t="str">
            <v>21002</v>
          </cell>
          <cell r="C103" t="str">
            <v>กระทรวงสาธารณสุข สำนักงานปลัดกระทรวงสาธารณสุข</v>
          </cell>
          <cell r="D103" t="str">
            <v>001086800</v>
          </cell>
          <cell r="E103" t="str">
            <v>10868</v>
          </cell>
          <cell r="F103" t="str">
            <v>รพช.วังน้ำเย็น</v>
          </cell>
          <cell r="G103" t="str">
            <v>โรงพยาบาลชุมชนวังน้ำเย็น</v>
          </cell>
          <cell r="H103" t="str">
            <v>27040106</v>
          </cell>
          <cell r="I103">
            <v>27</v>
          </cell>
          <cell r="J103" t="str">
            <v>จังหวัดสระแก้ว</v>
          </cell>
          <cell r="K103">
            <v>2704</v>
          </cell>
          <cell r="L103" t="str">
            <v>วังน้ำเย็น</v>
          </cell>
          <cell r="M103">
            <v>270401</v>
          </cell>
          <cell r="N103" t="str">
            <v>วังน้ำเย็น</v>
          </cell>
          <cell r="O103" t="str">
            <v>กลาง</v>
          </cell>
          <cell r="P103" t="str">
            <v>07</v>
          </cell>
          <cell r="Q103" t="str">
            <v>โรงพยาบาลชุมชน</v>
          </cell>
          <cell r="R103">
            <v>4</v>
          </cell>
          <cell r="S103">
            <v>60</v>
          </cell>
          <cell r="T103" t="str">
            <v>60</v>
          </cell>
          <cell r="U103" t="str">
            <v>21</v>
          </cell>
          <cell r="V103" t="str">
            <v>2.1 ทุติยภูมิระดับต้น</v>
          </cell>
        </row>
        <row r="104">
          <cell r="A104" t="str">
            <v>03</v>
          </cell>
          <cell r="B104" t="str">
            <v>21002</v>
          </cell>
          <cell r="C104" t="str">
            <v>กระทรวงสาธารณสุข สำนักงานปลัดกระทรวงสาธารณสุข</v>
          </cell>
          <cell r="D104" t="str">
            <v>001086900</v>
          </cell>
          <cell r="E104" t="str">
            <v>10869</v>
          </cell>
          <cell r="F104" t="str">
            <v>รพช.วัฒนานคร</v>
          </cell>
          <cell r="G104" t="str">
            <v>โรงพยาบาลชุมชนวัฒนานคร</v>
          </cell>
          <cell r="H104" t="str">
            <v>27050111</v>
          </cell>
          <cell r="I104">
            <v>27</v>
          </cell>
          <cell r="J104" t="str">
            <v>จังหวัดสระแก้ว</v>
          </cell>
          <cell r="K104">
            <v>2705</v>
          </cell>
          <cell r="L104" t="str">
            <v>วัฒนานคร</v>
          </cell>
          <cell r="M104">
            <v>270501</v>
          </cell>
          <cell r="N104" t="str">
            <v>วัฒนานคร</v>
          </cell>
          <cell r="O104" t="str">
            <v>กลาง</v>
          </cell>
          <cell r="P104" t="str">
            <v>07</v>
          </cell>
          <cell r="Q104" t="str">
            <v>โรงพยาบาลชุมชน</v>
          </cell>
          <cell r="R104">
            <v>4</v>
          </cell>
          <cell r="S104">
            <v>60</v>
          </cell>
          <cell r="T104" t="str">
            <v>60</v>
          </cell>
          <cell r="U104" t="str">
            <v>21</v>
          </cell>
          <cell r="V104" t="str">
            <v>2.1 ทุติยภูมิระดับต้น</v>
          </cell>
        </row>
        <row r="105">
          <cell r="A105" t="str">
            <v>03</v>
          </cell>
          <cell r="B105" t="str">
            <v>21002</v>
          </cell>
          <cell r="C105" t="str">
            <v>กระทรวงสาธารณสุข สำนักงานปลัดกระทรวงสาธารณสุข</v>
          </cell>
          <cell r="D105" t="str">
            <v>001087000</v>
          </cell>
          <cell r="E105" t="str">
            <v>10870</v>
          </cell>
          <cell r="F105" t="str">
            <v>รพช.อรัญประเทศ</v>
          </cell>
          <cell r="G105" t="str">
            <v>โรงพยาบาลชุมชนอรัญประเทศ</v>
          </cell>
          <cell r="H105" t="str">
            <v>27060101</v>
          </cell>
          <cell r="I105">
            <v>27</v>
          </cell>
          <cell r="J105" t="str">
            <v>จังหวัดสระแก้ว</v>
          </cell>
          <cell r="K105">
            <v>2706</v>
          </cell>
          <cell r="L105" t="str">
            <v>อรัญประเทศ</v>
          </cell>
          <cell r="M105">
            <v>270601</v>
          </cell>
          <cell r="N105" t="str">
            <v>อรัญประเทศ</v>
          </cell>
          <cell r="O105" t="str">
            <v>กลาง</v>
          </cell>
          <cell r="P105" t="str">
            <v>07</v>
          </cell>
          <cell r="Q105" t="str">
            <v>โรงพยาบาลชุมชน</v>
          </cell>
          <cell r="R105">
            <v>4</v>
          </cell>
          <cell r="S105">
            <v>120</v>
          </cell>
          <cell r="T105" t="str">
            <v>120</v>
          </cell>
          <cell r="U105" t="str">
            <v>23</v>
          </cell>
          <cell r="V105" t="str">
            <v>2.3 ทุติยภูมิระดับสูง</v>
          </cell>
        </row>
        <row r="106">
          <cell r="A106" t="str">
            <v>03</v>
          </cell>
          <cell r="B106" t="str">
            <v>21002</v>
          </cell>
          <cell r="C106" t="str">
            <v>กระทรวงสาธารณสุข สำนักงานปลัดกระทรวงสาธารณสุข</v>
          </cell>
          <cell r="D106" t="str">
            <v>001381700</v>
          </cell>
          <cell r="E106" t="str">
            <v>13817</v>
          </cell>
          <cell r="F106" t="str">
            <v>รพช.เขาฉกรรจ์</v>
          </cell>
          <cell r="G106" t="str">
            <v>โรงพยาบาลชุมชนเขาฉกรรจ์</v>
          </cell>
          <cell r="H106" t="str">
            <v>27070106</v>
          </cell>
          <cell r="I106">
            <v>27</v>
          </cell>
          <cell r="J106" t="str">
            <v>จังหวัดสระแก้ว</v>
          </cell>
          <cell r="K106">
            <v>2707</v>
          </cell>
          <cell r="L106" t="str">
            <v>เขาฉกรรจ์</v>
          </cell>
          <cell r="M106">
            <v>270701</v>
          </cell>
          <cell r="N106" t="str">
            <v>เขาฉกรรจ์</v>
          </cell>
          <cell r="O106" t="str">
            <v>กลาง</v>
          </cell>
          <cell r="P106" t="str">
            <v>07</v>
          </cell>
          <cell r="Q106" t="str">
            <v>โรงพยาบาลชุมชน</v>
          </cell>
          <cell r="R106">
            <v>5</v>
          </cell>
          <cell r="S106">
            <v>30</v>
          </cell>
          <cell r="T106" t="str">
            <v>30</v>
          </cell>
          <cell r="U106" t="str">
            <v>21</v>
          </cell>
          <cell r="V106" t="str">
            <v>2.1 ทุติยภูมิระดับต้น</v>
          </cell>
        </row>
        <row r="107">
          <cell r="A107" t="str">
            <v>04</v>
          </cell>
          <cell r="B107" t="str">
            <v>21002</v>
          </cell>
          <cell r="C107" t="str">
            <v>กระทรวงสาธารณสุข สำนักงานปลัดกระทรวงสาธารณสุข</v>
          </cell>
          <cell r="D107" t="str">
            <v>001067700</v>
          </cell>
          <cell r="E107" t="str">
            <v>10677</v>
          </cell>
          <cell r="F107" t="str">
            <v>รพศ.ราชบุรี</v>
          </cell>
          <cell r="G107" t="str">
            <v>โรงพยาบาลศูนย์ราชบุรี</v>
          </cell>
          <cell r="H107" t="str">
            <v>70010101</v>
          </cell>
          <cell r="I107">
            <v>70</v>
          </cell>
          <cell r="J107" t="str">
            <v>จังหวัดราชบุรี</v>
          </cell>
          <cell r="K107">
            <v>7001</v>
          </cell>
          <cell r="L107" t="str">
            <v>เมืองราชบุรี</v>
          </cell>
          <cell r="M107">
            <v>700101</v>
          </cell>
          <cell r="N107" t="str">
            <v>หน้าเมือง</v>
          </cell>
          <cell r="O107" t="str">
            <v>กลาง</v>
          </cell>
          <cell r="P107" t="str">
            <v>05</v>
          </cell>
          <cell r="Q107" t="str">
            <v>โรงพยาบาลศูนย์</v>
          </cell>
          <cell r="R107">
            <v>1</v>
          </cell>
          <cell r="S107">
            <v>855</v>
          </cell>
          <cell r="T107" t="str">
            <v>855</v>
          </cell>
          <cell r="U107" t="str">
            <v>31</v>
          </cell>
          <cell r="V107" t="str">
            <v>3.1 ตติยภูมิ</v>
          </cell>
        </row>
        <row r="108">
          <cell r="A108" t="str">
            <v>04</v>
          </cell>
          <cell r="B108" t="str">
            <v>21002</v>
          </cell>
          <cell r="C108" t="str">
            <v>กระทรวงสาธารณสุข สำนักงานปลัดกระทรวงสาธารณสุข</v>
          </cell>
          <cell r="D108" t="str">
            <v>001072800</v>
          </cell>
          <cell r="E108" t="str">
            <v>10728</v>
          </cell>
          <cell r="F108" t="str">
            <v>รพท.ดำเนินสะดวก</v>
          </cell>
          <cell r="G108" t="str">
            <v>โรงพยาบาลทั่วไปดำเนินสะดวก</v>
          </cell>
          <cell r="H108" t="str">
            <v>70041104</v>
          </cell>
          <cell r="I108">
            <v>70</v>
          </cell>
          <cell r="J108" t="str">
            <v>จังหวัดราชบุรี</v>
          </cell>
          <cell r="K108">
            <v>7004</v>
          </cell>
          <cell r="L108" t="str">
            <v>ดำเนินสะดวก</v>
          </cell>
          <cell r="M108">
            <v>700411</v>
          </cell>
          <cell r="N108" t="str">
            <v>ท่านัด</v>
          </cell>
          <cell r="O108" t="str">
            <v>กลาง</v>
          </cell>
          <cell r="P108" t="str">
            <v>06</v>
          </cell>
          <cell r="Q108" t="str">
            <v>โรงพยาบาลทั่วไป</v>
          </cell>
          <cell r="R108">
            <v>2</v>
          </cell>
          <cell r="S108">
            <v>304</v>
          </cell>
          <cell r="T108" t="str">
            <v>420</v>
          </cell>
          <cell r="U108" t="str">
            <v>23</v>
          </cell>
          <cell r="V108" t="str">
            <v>2.3 ทุติยภูมิระดับสูง</v>
          </cell>
        </row>
        <row r="109">
          <cell r="A109" t="str">
            <v>04</v>
          </cell>
          <cell r="B109" t="str">
            <v>21002</v>
          </cell>
          <cell r="C109" t="str">
            <v>กระทรวงสาธารณสุข สำนักงานปลัดกระทรวงสาธารณสุข</v>
          </cell>
          <cell r="D109" t="str">
            <v>001072900</v>
          </cell>
          <cell r="E109" t="str">
            <v>10729</v>
          </cell>
          <cell r="F109" t="str">
            <v>รพท.บ้านโป่ง</v>
          </cell>
          <cell r="G109" t="str">
            <v>โรงพยาบาลทั่วไปบ้านโป่ง</v>
          </cell>
          <cell r="H109" t="str">
            <v>70050101</v>
          </cell>
          <cell r="I109">
            <v>70</v>
          </cell>
          <cell r="J109" t="str">
            <v>จังหวัดราชบุรี</v>
          </cell>
          <cell r="K109">
            <v>7005</v>
          </cell>
          <cell r="L109" t="str">
            <v>บ้านโป่ง</v>
          </cell>
          <cell r="M109">
            <v>700501</v>
          </cell>
          <cell r="N109" t="str">
            <v>บ้านโป่ง</v>
          </cell>
          <cell r="O109" t="str">
            <v>กลาง</v>
          </cell>
          <cell r="P109" t="str">
            <v>06</v>
          </cell>
          <cell r="Q109" t="str">
            <v>โรงพยาบาลทั่วไป</v>
          </cell>
          <cell r="R109">
            <v>2</v>
          </cell>
          <cell r="S109">
            <v>362</v>
          </cell>
          <cell r="T109" t="str">
            <v>360</v>
          </cell>
          <cell r="U109" t="str">
            <v>23</v>
          </cell>
          <cell r="V109" t="str">
            <v>2.3 ทุติยภูมิระดับสูง</v>
          </cell>
        </row>
        <row r="110">
          <cell r="A110" t="str">
            <v>04</v>
          </cell>
          <cell r="B110" t="str">
            <v>21002</v>
          </cell>
          <cell r="C110" t="str">
            <v>กระทรวงสาธารณสุข สำนักงานปลัดกระทรวงสาธารณสุข</v>
          </cell>
          <cell r="D110" t="str">
            <v>001073000</v>
          </cell>
          <cell r="E110" t="str">
            <v>10730</v>
          </cell>
          <cell r="F110" t="str">
            <v>รพท.โพธาราม</v>
          </cell>
          <cell r="G110" t="str">
            <v>โรงพยาบาลทั่วไปโพธาราม</v>
          </cell>
          <cell r="H110" t="str">
            <v>70070100</v>
          </cell>
          <cell r="I110">
            <v>70</v>
          </cell>
          <cell r="J110" t="str">
            <v>จังหวัดราชบุรี</v>
          </cell>
          <cell r="K110">
            <v>7007</v>
          </cell>
          <cell r="L110" t="str">
            <v>โพธาราม</v>
          </cell>
          <cell r="M110">
            <v>700701</v>
          </cell>
          <cell r="N110" t="str">
            <v>โพธาราม</v>
          </cell>
          <cell r="O110" t="str">
            <v>กลาง</v>
          </cell>
          <cell r="P110" t="str">
            <v>06</v>
          </cell>
          <cell r="Q110" t="str">
            <v>โรงพยาบาลทั่วไป</v>
          </cell>
          <cell r="R110">
            <v>2</v>
          </cell>
          <cell r="S110">
            <v>340</v>
          </cell>
          <cell r="T110" t="str">
            <v>340</v>
          </cell>
          <cell r="U110" t="str">
            <v>23</v>
          </cell>
          <cell r="V110" t="str">
            <v>2.3 ทุติยภูมิระดับสูง</v>
          </cell>
        </row>
        <row r="111">
          <cell r="A111" t="str">
            <v>04</v>
          </cell>
          <cell r="B111" t="str">
            <v>21002</v>
          </cell>
          <cell r="C111" t="str">
            <v>กระทรวงสาธารณสุข สำนักงานปลัดกระทรวงสาธารณสุข</v>
          </cell>
          <cell r="D111" t="str">
            <v>001127300</v>
          </cell>
          <cell r="E111" t="str">
            <v>11273</v>
          </cell>
          <cell r="F111" t="str">
            <v>รพช.สวนผึ้ง</v>
          </cell>
          <cell r="G111" t="str">
            <v>โรงพยาบาลชุมชนสวนผึ้ง</v>
          </cell>
          <cell r="H111" t="str">
            <v>70030405</v>
          </cell>
          <cell r="I111">
            <v>70</v>
          </cell>
          <cell r="J111" t="str">
            <v>จังหวัดราชบุรี</v>
          </cell>
          <cell r="K111">
            <v>7003</v>
          </cell>
          <cell r="L111" t="str">
            <v>สวนผึ้ง</v>
          </cell>
          <cell r="M111">
            <v>700304</v>
          </cell>
          <cell r="N111" t="str">
            <v>ท่าเคย</v>
          </cell>
          <cell r="O111" t="str">
            <v>กลาง</v>
          </cell>
          <cell r="P111" t="str">
            <v>07</v>
          </cell>
          <cell r="Q111" t="str">
            <v>โรงพยาบาลชุมชน</v>
          </cell>
          <cell r="R111">
            <v>4</v>
          </cell>
          <cell r="S111">
            <v>36</v>
          </cell>
          <cell r="T111" t="str">
            <v>30</v>
          </cell>
          <cell r="U111" t="str">
            <v>21</v>
          </cell>
          <cell r="V111" t="str">
            <v>2.1 ทุติยภูมิระดับต้น</v>
          </cell>
        </row>
        <row r="112">
          <cell r="A112" t="str">
            <v>04</v>
          </cell>
          <cell r="B112" t="str">
            <v>21002</v>
          </cell>
          <cell r="C112" t="str">
            <v>กระทรวงสาธารณสุข สำนักงานปลัดกระทรวงสาธารณสุข</v>
          </cell>
          <cell r="D112" t="str">
            <v>001127400</v>
          </cell>
          <cell r="E112" t="str">
            <v>11274</v>
          </cell>
          <cell r="F112" t="str">
            <v>รพช.บางแพ</v>
          </cell>
          <cell r="G112" t="str">
            <v>โรงพยาบาลชุมชนบางแพ</v>
          </cell>
          <cell r="H112" t="str">
            <v>70060205</v>
          </cell>
          <cell r="I112">
            <v>70</v>
          </cell>
          <cell r="J112" t="str">
            <v>จังหวัดราชบุรี</v>
          </cell>
          <cell r="K112">
            <v>7006</v>
          </cell>
          <cell r="L112" t="str">
            <v>บางแพ</v>
          </cell>
          <cell r="M112">
            <v>700602</v>
          </cell>
          <cell r="N112" t="str">
            <v>วังเย็น</v>
          </cell>
          <cell r="O112" t="str">
            <v>กลาง</v>
          </cell>
          <cell r="P112" t="str">
            <v>07</v>
          </cell>
          <cell r="Q112" t="str">
            <v>โรงพยาบาลชุมชน</v>
          </cell>
          <cell r="R112">
            <v>4</v>
          </cell>
          <cell r="S112">
            <v>48</v>
          </cell>
          <cell r="T112" t="str">
            <v>60</v>
          </cell>
          <cell r="U112" t="str">
            <v>21</v>
          </cell>
          <cell r="V112" t="str">
            <v>2.1 ทุติยภูมิระดับต้น</v>
          </cell>
        </row>
        <row r="113">
          <cell r="A113" t="str">
            <v>04</v>
          </cell>
          <cell r="B113" t="str">
            <v>21002</v>
          </cell>
          <cell r="C113" t="str">
            <v>กระทรวงสาธารณสุข สำนักงานปลัดกระทรวงสาธารณสุข</v>
          </cell>
          <cell r="D113" t="str">
            <v>001127500</v>
          </cell>
          <cell r="E113" t="str">
            <v>11275</v>
          </cell>
          <cell r="F113" t="str">
            <v>รพช.เจ็ดเสมียน</v>
          </cell>
          <cell r="G113" t="str">
            <v>โรงพยาบาลชุมชนเจ็ดเสมียน</v>
          </cell>
          <cell r="H113" t="str">
            <v>70070902</v>
          </cell>
          <cell r="I113">
            <v>70</v>
          </cell>
          <cell r="J113" t="str">
            <v>จังหวัดราชบุรี</v>
          </cell>
          <cell r="K113">
            <v>7007</v>
          </cell>
          <cell r="L113" t="str">
            <v>โพธาราม</v>
          </cell>
          <cell r="M113">
            <v>700709</v>
          </cell>
          <cell r="N113" t="str">
            <v>เจ็ดเสมียน</v>
          </cell>
          <cell r="O113" t="str">
            <v>กลาง</v>
          </cell>
          <cell r="P113" t="str">
            <v>07</v>
          </cell>
          <cell r="Q113" t="str">
            <v>โรงพยาบาลชุมชน</v>
          </cell>
          <cell r="R113">
            <v>5</v>
          </cell>
          <cell r="S113">
            <v>30</v>
          </cell>
          <cell r="T113" t="str">
            <v>30</v>
          </cell>
          <cell r="U113" t="str">
            <v>21</v>
          </cell>
          <cell r="V113" t="str">
            <v>2.1 ทุติยภูมิระดับต้น</v>
          </cell>
        </row>
        <row r="114">
          <cell r="A114" t="str">
            <v>04</v>
          </cell>
          <cell r="B114" t="str">
            <v>21002</v>
          </cell>
          <cell r="C114" t="str">
            <v>กระทรวงสาธารณสุข สำนักงานปลัดกระทรวงสาธารณสุข</v>
          </cell>
          <cell r="D114" t="str">
            <v>001127600</v>
          </cell>
          <cell r="E114" t="str">
            <v>11276</v>
          </cell>
          <cell r="F114" t="str">
            <v>รพช.ปากท่อ</v>
          </cell>
          <cell r="G114" t="str">
            <v>โรงพยาบาลชุมชนปากท่อ</v>
          </cell>
          <cell r="H114" t="str">
            <v>70080508</v>
          </cell>
          <cell r="I114">
            <v>70</v>
          </cell>
          <cell r="J114" t="str">
            <v>จังหวัดราชบุรี</v>
          </cell>
          <cell r="K114">
            <v>7008</v>
          </cell>
          <cell r="L114" t="str">
            <v>ปากท่อ</v>
          </cell>
          <cell r="M114">
            <v>700805</v>
          </cell>
          <cell r="N114" t="str">
            <v>ปากท่อ</v>
          </cell>
          <cell r="O114" t="str">
            <v>กลาง</v>
          </cell>
          <cell r="P114" t="str">
            <v>07</v>
          </cell>
          <cell r="Q114" t="str">
            <v>โรงพยาบาลชุมชน</v>
          </cell>
          <cell r="R114">
            <v>4</v>
          </cell>
          <cell r="S114">
            <v>60</v>
          </cell>
          <cell r="T114" t="str">
            <v>30</v>
          </cell>
          <cell r="U114" t="str">
            <v>21</v>
          </cell>
          <cell r="V114" t="str">
            <v>2.1 ทุติยภูมิระดับต้น</v>
          </cell>
        </row>
        <row r="115">
          <cell r="A115" t="str">
            <v>04</v>
          </cell>
          <cell r="B115" t="str">
            <v>21002</v>
          </cell>
          <cell r="C115" t="str">
            <v>กระทรวงสาธารณสุข สำนักงานปลัดกระทรวงสาธารณสุข</v>
          </cell>
          <cell r="D115" t="str">
            <v>001127700</v>
          </cell>
          <cell r="E115" t="str">
            <v>11277</v>
          </cell>
          <cell r="F115" t="str">
            <v>รพช.วัดเพลง</v>
          </cell>
          <cell r="G115" t="str">
            <v>โรงพยาบาลชุมชนวัดเพลง</v>
          </cell>
          <cell r="H115" t="str">
            <v>70090305</v>
          </cell>
          <cell r="I115">
            <v>70</v>
          </cell>
          <cell r="J115" t="str">
            <v>จังหวัดราชบุรี</v>
          </cell>
          <cell r="K115">
            <v>7009</v>
          </cell>
          <cell r="L115" t="str">
            <v>วัดเพลง</v>
          </cell>
          <cell r="M115">
            <v>700903</v>
          </cell>
          <cell r="N115" t="str">
            <v>วัดเพลง</v>
          </cell>
          <cell r="O115" t="str">
            <v>กลาง</v>
          </cell>
          <cell r="P115" t="str">
            <v>07</v>
          </cell>
          <cell r="Q115" t="str">
            <v>โรงพยาบาลชุมชน</v>
          </cell>
          <cell r="R115">
            <v>4</v>
          </cell>
          <cell r="S115">
            <v>52</v>
          </cell>
          <cell r="T115" t="str">
            <v>30</v>
          </cell>
          <cell r="U115" t="str">
            <v>22</v>
          </cell>
          <cell r="V115" t="str">
            <v>2.2 ทุติยภูมิระดับกลาง</v>
          </cell>
        </row>
        <row r="116">
          <cell r="A116" t="str">
            <v>04</v>
          </cell>
          <cell r="B116" t="str">
            <v>21002</v>
          </cell>
          <cell r="C116" t="str">
            <v>กระทรวงสาธารณสุข สำนักงานปลัดกระทรวงสาธารณสุข</v>
          </cell>
          <cell r="D116" t="str">
            <v>001145800</v>
          </cell>
          <cell r="E116" t="str">
            <v>11458</v>
          </cell>
          <cell r="F116" t="str">
            <v>รพร.จอมบึง</v>
          </cell>
          <cell r="G116" t="str">
            <v>โรงพยาบาลสมเด็จพระยุพราชจอมบึง</v>
          </cell>
          <cell r="H116" t="str">
            <v>70020108</v>
          </cell>
          <cell r="I116">
            <v>70</v>
          </cell>
          <cell r="J116" t="str">
            <v>จังหวัดราชบุรี</v>
          </cell>
          <cell r="K116">
            <v>7002</v>
          </cell>
          <cell r="L116" t="str">
            <v>จอมบึง</v>
          </cell>
          <cell r="M116">
            <v>700201</v>
          </cell>
          <cell r="N116" t="str">
            <v>จอมบึง</v>
          </cell>
          <cell r="O116" t="str">
            <v>กลาง</v>
          </cell>
          <cell r="P116" t="str">
            <v>07</v>
          </cell>
          <cell r="Q116" t="str">
            <v>โรงพยาบาลชุมชน</v>
          </cell>
          <cell r="R116">
            <v>4</v>
          </cell>
          <cell r="S116">
            <v>60</v>
          </cell>
          <cell r="T116" t="str">
            <v>60</v>
          </cell>
          <cell r="U116" t="str">
            <v>21</v>
          </cell>
          <cell r="V116" t="str">
            <v>2.1 ทุติยภูมิระดับต้น</v>
          </cell>
        </row>
        <row r="117">
          <cell r="A117" t="str">
            <v>04</v>
          </cell>
          <cell r="B117" t="str">
            <v>21002</v>
          </cell>
          <cell r="C117" t="str">
            <v>กระทรวงสาธารณสุข สำนักงานปลัดกระทรวงสาธารณสุข</v>
          </cell>
          <cell r="D117" t="str">
            <v>001073100</v>
          </cell>
          <cell r="E117" t="str">
            <v>10731</v>
          </cell>
          <cell r="F117" t="str">
            <v>รพท.พหลพลพยุหเสนา</v>
          </cell>
          <cell r="G117" t="str">
            <v>โรงพยาบาลทั่วไปพหลพลพยุหเสนา</v>
          </cell>
          <cell r="H117" t="str">
            <v>71010303</v>
          </cell>
          <cell r="I117">
            <v>71</v>
          </cell>
          <cell r="J117" t="str">
            <v>จังหวัดกาญจนบุรี</v>
          </cell>
          <cell r="K117">
            <v>7101</v>
          </cell>
          <cell r="L117" t="str">
            <v>เมืองกาญจนบุรี</v>
          </cell>
          <cell r="M117">
            <v>710103</v>
          </cell>
          <cell r="N117" t="str">
            <v>ปากแพรก</v>
          </cell>
          <cell r="O117" t="str">
            <v>กลาง</v>
          </cell>
          <cell r="P117" t="str">
            <v>06</v>
          </cell>
          <cell r="Q117" t="str">
            <v>โรงพยาบาลทั่วไป</v>
          </cell>
          <cell r="R117">
            <v>2</v>
          </cell>
          <cell r="S117">
            <v>578</v>
          </cell>
          <cell r="T117" t="str">
            <v>578</v>
          </cell>
          <cell r="U117" t="str">
            <v>23</v>
          </cell>
          <cell r="V117" t="str">
            <v>2.3 ทุติยภูมิระดับสูง</v>
          </cell>
        </row>
        <row r="118">
          <cell r="A118" t="str">
            <v>04</v>
          </cell>
          <cell r="B118" t="str">
            <v>21002</v>
          </cell>
          <cell r="C118" t="str">
            <v>กระทรวงสาธารณสุข สำนักงานปลัดกระทรวงสาธารณสุข</v>
          </cell>
          <cell r="D118" t="str">
            <v>001073200</v>
          </cell>
          <cell r="E118" t="str">
            <v>10732</v>
          </cell>
          <cell r="F118" t="str">
            <v>รพท.มะการักษ์</v>
          </cell>
          <cell r="G118" t="str">
            <v>โรงพยาบาลทั่วไปมะการักษ์</v>
          </cell>
          <cell r="H118" t="str">
            <v>71050604</v>
          </cell>
          <cell r="I118">
            <v>71</v>
          </cell>
          <cell r="J118" t="str">
            <v>จังหวัดกาญจนบุรี</v>
          </cell>
          <cell r="K118">
            <v>7105</v>
          </cell>
          <cell r="L118" t="str">
            <v>ท่ามะกา</v>
          </cell>
          <cell r="M118">
            <v>710506</v>
          </cell>
          <cell r="N118" t="str">
            <v>ท่ามะกา</v>
          </cell>
          <cell r="O118" t="str">
            <v>กลาง</v>
          </cell>
          <cell r="P118" t="str">
            <v>06</v>
          </cell>
          <cell r="Q118" t="str">
            <v>โรงพยาบาลทั่วไป</v>
          </cell>
          <cell r="R118">
            <v>3</v>
          </cell>
          <cell r="S118">
            <v>240</v>
          </cell>
          <cell r="T118" t="str">
            <v>240</v>
          </cell>
          <cell r="U118" t="str">
            <v>23</v>
          </cell>
          <cell r="V118" t="str">
            <v>2.3 ทุติยภูมิระดับสูง</v>
          </cell>
        </row>
        <row r="119">
          <cell r="A119" t="str">
            <v>04</v>
          </cell>
          <cell r="B119" t="str">
            <v>21002</v>
          </cell>
          <cell r="C119" t="str">
            <v>กระทรวงสาธารณสุข สำนักงานปลัดกระทรวงสาธารณสุข</v>
          </cell>
          <cell r="D119" t="str">
            <v>001127800</v>
          </cell>
          <cell r="E119" t="str">
            <v>11278</v>
          </cell>
          <cell r="F119" t="str">
            <v>รพช.ไทรโยค</v>
          </cell>
          <cell r="G119" t="str">
            <v>โรงพยาบาลชุมชนไทรโยค</v>
          </cell>
          <cell r="H119" t="str">
            <v>71020101</v>
          </cell>
          <cell r="I119">
            <v>71</v>
          </cell>
          <cell r="J119" t="str">
            <v>จังหวัดกาญจนบุรี</v>
          </cell>
          <cell r="K119">
            <v>7102</v>
          </cell>
          <cell r="L119" t="str">
            <v>ไทรโยค</v>
          </cell>
          <cell r="M119">
            <v>710201</v>
          </cell>
          <cell r="N119" t="str">
            <v>ลุ่มสุ่ม</v>
          </cell>
          <cell r="O119" t="str">
            <v>กลาง</v>
          </cell>
          <cell r="P119" t="str">
            <v>07</v>
          </cell>
          <cell r="Q119" t="str">
            <v>โรงพยาบาลชุมชน</v>
          </cell>
          <cell r="R119">
            <v>4</v>
          </cell>
          <cell r="S119">
            <v>60</v>
          </cell>
          <cell r="T119" t="str">
            <v>60</v>
          </cell>
          <cell r="U119" t="str">
            <v>21</v>
          </cell>
          <cell r="V119" t="str">
            <v>2.1 ทุติยภูมิระดับต้น</v>
          </cell>
        </row>
        <row r="120">
          <cell r="A120" t="str">
            <v>04</v>
          </cell>
          <cell r="B120" t="str">
            <v>21002</v>
          </cell>
          <cell r="C120" t="str">
            <v>กระทรวงสาธารณสุข สำนักงานปลัดกระทรวงสาธารณสุข</v>
          </cell>
          <cell r="D120" t="str">
            <v>001127900</v>
          </cell>
          <cell r="E120" t="str">
            <v>11279</v>
          </cell>
          <cell r="F120" t="str">
            <v>รพช.สมเด็จพระปิยะมหาราช</v>
          </cell>
          <cell r="G120" t="str">
            <v>โรงพยาบาลชุมชนสมเด็จพระปิยะมหาราช</v>
          </cell>
          <cell r="H120" t="str">
            <v>71020407</v>
          </cell>
          <cell r="I120">
            <v>71</v>
          </cell>
          <cell r="J120" t="str">
            <v>จังหวัดกาญจนบุรี</v>
          </cell>
          <cell r="K120">
            <v>7102</v>
          </cell>
          <cell r="L120" t="str">
            <v>ไทรโยค</v>
          </cell>
          <cell r="M120">
            <v>710204</v>
          </cell>
          <cell r="N120" t="str">
            <v>ไทรโยค</v>
          </cell>
          <cell r="O120" t="str">
            <v>กลาง</v>
          </cell>
          <cell r="P120" t="str">
            <v>07</v>
          </cell>
          <cell r="Q120" t="str">
            <v>โรงพยาบาลชุมชน</v>
          </cell>
          <cell r="R120">
            <v>5</v>
          </cell>
          <cell r="S120">
            <v>30</v>
          </cell>
          <cell r="T120" t="str">
            <v>30</v>
          </cell>
          <cell r="U120" t="str">
            <v>21</v>
          </cell>
          <cell r="V120" t="str">
            <v>2.1 ทุติยภูมิระดับต้น</v>
          </cell>
        </row>
        <row r="121">
          <cell r="A121" t="str">
            <v>04</v>
          </cell>
          <cell r="B121" t="str">
            <v>21002</v>
          </cell>
          <cell r="C121" t="str">
            <v>กระทรวงสาธารณสุข สำนักงานปลัดกระทรวงสาธารณสุข</v>
          </cell>
          <cell r="D121" t="str">
            <v>001128000</v>
          </cell>
          <cell r="E121" t="str">
            <v>11280</v>
          </cell>
          <cell r="F121" t="str">
            <v>รพช.บ่อพลอย</v>
          </cell>
          <cell r="G121" t="str">
            <v>โรงพยาบาลชุมชนบ่อพลอย</v>
          </cell>
          <cell r="H121" t="str">
            <v>71030101</v>
          </cell>
          <cell r="I121">
            <v>71</v>
          </cell>
          <cell r="J121" t="str">
            <v>จังหวัดกาญจนบุรี</v>
          </cell>
          <cell r="K121">
            <v>7103</v>
          </cell>
          <cell r="L121" t="str">
            <v>บ่อพลอย</v>
          </cell>
          <cell r="M121">
            <v>710301</v>
          </cell>
          <cell r="N121" t="str">
            <v>บ่อพลอย</v>
          </cell>
          <cell r="O121" t="str">
            <v>กลาง</v>
          </cell>
          <cell r="P121" t="str">
            <v>07</v>
          </cell>
          <cell r="Q121" t="str">
            <v>โรงพยาบาลชุมชน</v>
          </cell>
          <cell r="R121">
            <v>4</v>
          </cell>
          <cell r="S121">
            <v>70</v>
          </cell>
          <cell r="T121" t="str">
            <v>70</v>
          </cell>
          <cell r="U121" t="str">
            <v>22</v>
          </cell>
          <cell r="V121" t="str">
            <v>2.2 ทุติยภูมิระดับกลาง</v>
          </cell>
        </row>
        <row r="122">
          <cell r="A122" t="str">
            <v>04</v>
          </cell>
          <cell r="B122" t="str">
            <v>21002</v>
          </cell>
          <cell r="C122" t="str">
            <v>กระทรวงสาธารณสุข สำนักงานปลัดกระทรวงสาธารณสุข</v>
          </cell>
          <cell r="D122" t="str">
            <v>001128100</v>
          </cell>
          <cell r="E122" t="str">
            <v>11281</v>
          </cell>
          <cell r="F122" t="str">
            <v>รพช.ท่ากระดาน</v>
          </cell>
          <cell r="G122" t="str">
            <v>โรงพยาบาลชุมชนท่ากระดาน</v>
          </cell>
          <cell r="H122" t="str">
            <v>71040402</v>
          </cell>
          <cell r="I122">
            <v>71</v>
          </cell>
          <cell r="J122" t="str">
            <v>จังหวัดกาญจนบุรี</v>
          </cell>
          <cell r="K122">
            <v>7104</v>
          </cell>
          <cell r="L122" t="str">
            <v>ศรีสวัสดิ์</v>
          </cell>
          <cell r="M122">
            <v>710404</v>
          </cell>
          <cell r="N122" t="str">
            <v>ท่ากระดาน</v>
          </cell>
          <cell r="O122" t="str">
            <v>กลาง</v>
          </cell>
          <cell r="P122" t="str">
            <v>07</v>
          </cell>
          <cell r="Q122" t="str">
            <v>โรงพยาบาลชุมชน</v>
          </cell>
          <cell r="R122">
            <v>5</v>
          </cell>
          <cell r="S122">
            <v>30</v>
          </cell>
          <cell r="T122" t="str">
            <v>30</v>
          </cell>
          <cell r="U122" t="str">
            <v>21</v>
          </cell>
          <cell r="V122" t="str">
            <v>2.1 ทุติยภูมิระดับต้น</v>
          </cell>
        </row>
        <row r="123">
          <cell r="A123" t="str">
            <v>04</v>
          </cell>
          <cell r="B123" t="str">
            <v>21002</v>
          </cell>
          <cell r="C123" t="str">
            <v>กระทรวงสาธารณสุข สำนักงานปลัดกระทรวงสาธารณสุข</v>
          </cell>
          <cell r="D123" t="str">
            <v>001128200</v>
          </cell>
          <cell r="E123" t="str">
            <v>11282</v>
          </cell>
          <cell r="F123" t="str">
            <v>รพช.ท่าม่วง</v>
          </cell>
          <cell r="G123" t="str">
            <v>โรงพยาบาลชุมชนท่าม่วง</v>
          </cell>
          <cell r="H123" t="str">
            <v>71060103</v>
          </cell>
          <cell r="I123">
            <v>71</v>
          </cell>
          <cell r="J123" t="str">
            <v>จังหวัดกาญจนบุรี</v>
          </cell>
          <cell r="K123">
            <v>7106</v>
          </cell>
          <cell r="L123" t="str">
            <v>ท่าม่วง</v>
          </cell>
          <cell r="M123">
            <v>710601</v>
          </cell>
          <cell r="N123" t="str">
            <v>ท่าม่วง</v>
          </cell>
          <cell r="O123" t="str">
            <v>กลาง</v>
          </cell>
          <cell r="P123" t="str">
            <v>07</v>
          </cell>
          <cell r="Q123" t="str">
            <v>โรงพยาบาลชุมชน</v>
          </cell>
          <cell r="R123">
            <v>4</v>
          </cell>
          <cell r="S123">
            <v>120</v>
          </cell>
          <cell r="T123" t="str">
            <v>120</v>
          </cell>
          <cell r="U123" t="str">
            <v>22</v>
          </cell>
          <cell r="V123" t="str">
            <v>2.2 ทุติยภูมิระดับกลาง</v>
          </cell>
        </row>
        <row r="124">
          <cell r="A124" t="str">
            <v>04</v>
          </cell>
          <cell r="B124" t="str">
            <v>21002</v>
          </cell>
          <cell r="C124" t="str">
            <v>กระทรวงสาธารณสุข สำนักงานปลัดกระทรวงสาธารณสุข</v>
          </cell>
          <cell r="D124" t="str">
            <v>001128300</v>
          </cell>
          <cell r="E124" t="str">
            <v>11283</v>
          </cell>
          <cell r="F124" t="str">
            <v>รพช.ทองผาภูมิ</v>
          </cell>
          <cell r="G124" t="str">
            <v>โรงพยาบาลชุมชนทองผาภูมิ</v>
          </cell>
          <cell r="H124" t="str">
            <v>71070101</v>
          </cell>
          <cell r="I124">
            <v>71</v>
          </cell>
          <cell r="J124" t="str">
            <v>จังหวัดกาญจนบุรี</v>
          </cell>
          <cell r="K124">
            <v>7107</v>
          </cell>
          <cell r="L124" t="str">
            <v>ทองผาภูมิ</v>
          </cell>
          <cell r="M124">
            <v>710701</v>
          </cell>
          <cell r="N124" t="str">
            <v>ท่าขนุน</v>
          </cell>
          <cell r="O124" t="str">
            <v>กลาง</v>
          </cell>
          <cell r="P124" t="str">
            <v>07</v>
          </cell>
          <cell r="Q124" t="str">
            <v>โรงพยาบาลชุมชน</v>
          </cell>
          <cell r="R124">
            <v>4</v>
          </cell>
          <cell r="S124">
            <v>90</v>
          </cell>
          <cell r="T124" t="str">
            <v>90</v>
          </cell>
          <cell r="U124" t="str">
            <v>22</v>
          </cell>
          <cell r="V124" t="str">
            <v>2.2 ทุติยภูมิระดับกลาง</v>
          </cell>
        </row>
        <row r="125">
          <cell r="A125" t="str">
            <v>04</v>
          </cell>
          <cell r="B125" t="str">
            <v>21002</v>
          </cell>
          <cell r="C125" t="str">
            <v>กระทรวงสาธารณสุข สำนักงานปลัดกระทรวงสาธารณสุข</v>
          </cell>
          <cell r="D125" t="str">
            <v>001128400</v>
          </cell>
          <cell r="E125" t="str">
            <v>11284</v>
          </cell>
          <cell r="F125" t="str">
            <v>รพช.สังขละบุรี</v>
          </cell>
          <cell r="G125" t="str">
            <v>โรงพยาบาลชุมชนสังขละบุรี</v>
          </cell>
          <cell r="H125" t="str">
            <v>71080103</v>
          </cell>
          <cell r="I125">
            <v>71</v>
          </cell>
          <cell r="J125" t="str">
            <v>จังหวัดกาญจนบุรี</v>
          </cell>
          <cell r="K125">
            <v>7108</v>
          </cell>
          <cell r="L125" t="str">
            <v>สังขละบุรี</v>
          </cell>
          <cell r="M125">
            <v>710801</v>
          </cell>
          <cell r="N125" t="str">
            <v>หนองลู</v>
          </cell>
          <cell r="O125" t="str">
            <v>กลาง</v>
          </cell>
          <cell r="P125" t="str">
            <v>07</v>
          </cell>
          <cell r="Q125" t="str">
            <v>โรงพยาบาลชุมชน</v>
          </cell>
          <cell r="R125">
            <v>5</v>
          </cell>
          <cell r="S125">
            <v>51</v>
          </cell>
          <cell r="T125" t="str">
            <v>51</v>
          </cell>
          <cell r="U125" t="str">
            <v>21</v>
          </cell>
          <cell r="V125" t="str">
            <v>2.1 ทุติยภูมิระดับต้น</v>
          </cell>
        </row>
        <row r="126">
          <cell r="A126" t="str">
            <v>04</v>
          </cell>
          <cell r="B126" t="str">
            <v>21002</v>
          </cell>
          <cell r="C126" t="str">
            <v>กระทรวงสาธารณสุข สำนักงานปลัดกระทรวงสาธารณสุข</v>
          </cell>
          <cell r="D126" t="str">
            <v>001128500</v>
          </cell>
          <cell r="E126" t="str">
            <v>11285</v>
          </cell>
          <cell r="F126" t="str">
            <v>รพช.เจ้าคุณไพบูลย์พนมทวน</v>
          </cell>
          <cell r="G126" t="str">
            <v>โรงพยาบาลชุมชนเจ้าคุณไพบูลย์พนมทวน</v>
          </cell>
          <cell r="H126" t="str">
            <v>71090110</v>
          </cell>
          <cell r="I126">
            <v>71</v>
          </cell>
          <cell r="J126" t="str">
            <v>จังหวัดกาญจนบุรี</v>
          </cell>
          <cell r="K126">
            <v>7109</v>
          </cell>
          <cell r="L126" t="str">
            <v>พนมทวน</v>
          </cell>
          <cell r="M126">
            <v>710901</v>
          </cell>
          <cell r="N126" t="str">
            <v>พนมทวน</v>
          </cell>
          <cell r="O126" t="str">
            <v>กลาง</v>
          </cell>
          <cell r="P126" t="str">
            <v>07</v>
          </cell>
          <cell r="Q126" t="str">
            <v>โรงพยาบาลชุมชน</v>
          </cell>
          <cell r="R126">
            <v>4</v>
          </cell>
          <cell r="S126">
            <v>60</v>
          </cell>
          <cell r="T126" t="str">
            <v>60</v>
          </cell>
          <cell r="U126" t="str">
            <v>21</v>
          </cell>
          <cell r="V126" t="str">
            <v>2.1 ทุติยภูมิระดับต้น</v>
          </cell>
        </row>
        <row r="127">
          <cell r="A127" t="str">
            <v>04</v>
          </cell>
          <cell r="B127" t="str">
            <v>21002</v>
          </cell>
          <cell r="C127" t="str">
            <v>กระทรวงสาธารณสุข สำนักงานปลัดกระทรวงสาธารณสุข</v>
          </cell>
          <cell r="D127" t="str">
            <v>001128600</v>
          </cell>
          <cell r="E127" t="str">
            <v>11286</v>
          </cell>
          <cell r="F127" t="str">
            <v>รพช.เลาขวัญ</v>
          </cell>
          <cell r="G127" t="str">
            <v>โรงพยาบาลชุมชนเลาขวัญ</v>
          </cell>
          <cell r="H127" t="str">
            <v>71100106</v>
          </cell>
          <cell r="I127">
            <v>71</v>
          </cell>
          <cell r="J127" t="str">
            <v>จังหวัดกาญจนบุรี</v>
          </cell>
          <cell r="K127">
            <v>7110</v>
          </cell>
          <cell r="L127" t="str">
            <v>เลาขวัญ</v>
          </cell>
          <cell r="M127">
            <v>711001</v>
          </cell>
          <cell r="N127" t="str">
            <v>เลาขวัญ</v>
          </cell>
          <cell r="O127" t="str">
            <v>กลาง</v>
          </cell>
          <cell r="P127" t="str">
            <v>07</v>
          </cell>
          <cell r="Q127" t="str">
            <v>โรงพยาบาลชุมชน</v>
          </cell>
          <cell r="R127">
            <v>5</v>
          </cell>
          <cell r="S127">
            <v>30</v>
          </cell>
          <cell r="T127" t="str">
            <v>30</v>
          </cell>
          <cell r="U127" t="str">
            <v>21</v>
          </cell>
          <cell r="V127" t="str">
            <v>2.1 ทุติยภูมิระดับต้น</v>
          </cell>
        </row>
        <row r="128">
          <cell r="A128" t="str">
            <v>04</v>
          </cell>
          <cell r="B128" t="str">
            <v>21002</v>
          </cell>
          <cell r="C128" t="str">
            <v>กระทรวงสาธารณสุข สำนักงานปลัดกระทรวงสาธารณสุข</v>
          </cell>
          <cell r="D128" t="str">
            <v>001128700</v>
          </cell>
          <cell r="E128" t="str">
            <v>11287</v>
          </cell>
          <cell r="F128" t="str">
            <v>รพช.ด่านมะขามเตี้ย</v>
          </cell>
          <cell r="G128" t="str">
            <v>โรงพยาบาลชุมชนด่านมะขามเตี้ย</v>
          </cell>
          <cell r="H128" t="str">
            <v>71110101</v>
          </cell>
          <cell r="I128">
            <v>71</v>
          </cell>
          <cell r="J128" t="str">
            <v>จังหวัดกาญจนบุรี</v>
          </cell>
          <cell r="K128">
            <v>7111</v>
          </cell>
          <cell r="L128" t="str">
            <v>ด่านมะขามเตี้ย</v>
          </cell>
          <cell r="M128">
            <v>711101</v>
          </cell>
          <cell r="N128" t="str">
            <v>ด่านมะขามเตี้ย</v>
          </cell>
          <cell r="O128" t="str">
            <v>กลาง</v>
          </cell>
          <cell r="P128" t="str">
            <v>07</v>
          </cell>
          <cell r="Q128" t="str">
            <v>โรงพยาบาลชุมชน</v>
          </cell>
          <cell r="R128">
            <v>5</v>
          </cell>
          <cell r="S128">
            <v>30</v>
          </cell>
          <cell r="T128" t="str">
            <v>30</v>
          </cell>
          <cell r="U128" t="str">
            <v>21</v>
          </cell>
          <cell r="V128" t="str">
            <v>2.1 ทุติยภูมิระดับต้น</v>
          </cell>
        </row>
        <row r="129">
          <cell r="A129" t="str">
            <v>04</v>
          </cell>
          <cell r="B129" t="str">
            <v>21002</v>
          </cell>
          <cell r="C129" t="str">
            <v>กระทรวงสาธารณสุข สำนักงานปลัดกระทรวงสาธารณสุข</v>
          </cell>
          <cell r="D129" t="str">
            <v>001128800</v>
          </cell>
          <cell r="E129" t="str">
            <v>11288</v>
          </cell>
          <cell r="F129" t="str">
            <v>รพช.สถานพระบารมี</v>
          </cell>
          <cell r="G129" t="str">
            <v>โรงพยาบาลชุมชนสถานพระบารมี</v>
          </cell>
          <cell r="H129" t="str">
            <v>71120301</v>
          </cell>
          <cell r="I129">
            <v>71</v>
          </cell>
          <cell r="J129" t="str">
            <v>จังหวัดกาญจนบุรี</v>
          </cell>
          <cell r="K129">
            <v>7112</v>
          </cell>
          <cell r="L129" t="str">
            <v>หนองปรือ</v>
          </cell>
          <cell r="M129">
            <v>711203</v>
          </cell>
          <cell r="N129" t="str">
            <v>สมเด็จเจริญ</v>
          </cell>
          <cell r="O129" t="str">
            <v>กลาง</v>
          </cell>
          <cell r="P129" t="str">
            <v>07</v>
          </cell>
          <cell r="Q129" t="str">
            <v>โรงพยาบาลชุมชน</v>
          </cell>
          <cell r="R129">
            <v>5</v>
          </cell>
          <cell r="S129">
            <v>30</v>
          </cell>
          <cell r="T129" t="str">
            <v>30</v>
          </cell>
          <cell r="U129" t="str">
            <v>21</v>
          </cell>
          <cell r="V129" t="str">
            <v>2.1 ทุติยภูมิระดับต้น</v>
          </cell>
        </row>
        <row r="130">
          <cell r="A130" t="str">
            <v>04</v>
          </cell>
          <cell r="B130" t="str">
            <v>21002</v>
          </cell>
          <cell r="C130" t="str">
            <v>กระทรวงสาธารณสุข สำนักงานปลัดกระทรวงสาธารณสุข</v>
          </cell>
          <cell r="D130" t="str">
            <v>001413600</v>
          </cell>
          <cell r="E130" t="str">
            <v>14136</v>
          </cell>
          <cell r="F130" t="str">
            <v>รพช.ศุกร์ศิริศรีสวัสดิ์</v>
          </cell>
          <cell r="G130" t="str">
            <v>โรงพยาบาลชุมชนศุกร์ศิริศรีสวัสดิ์</v>
          </cell>
          <cell r="H130" t="str">
            <v>71040203</v>
          </cell>
          <cell r="I130">
            <v>71</v>
          </cell>
          <cell r="J130" t="str">
            <v>จังหวัดกาญจนบุรี</v>
          </cell>
          <cell r="K130">
            <v>7104</v>
          </cell>
          <cell r="L130" t="str">
            <v>ศรีสวัสดิ์</v>
          </cell>
          <cell r="M130">
            <v>710402</v>
          </cell>
          <cell r="N130" t="str">
            <v>ด่านแม่แฉลบ</v>
          </cell>
          <cell r="O130" t="str">
            <v>กลาง</v>
          </cell>
          <cell r="P130" t="str">
            <v>07</v>
          </cell>
          <cell r="Q130" t="str">
            <v>โรงพยาบาลชุมชน</v>
          </cell>
          <cell r="R130">
            <v>5</v>
          </cell>
          <cell r="S130">
            <v>16</v>
          </cell>
          <cell r="T130" t="str">
            <v>30</v>
          </cell>
          <cell r="U130" t="str">
            <v>21</v>
          </cell>
          <cell r="V130" t="str">
            <v>2.1 ทุติยภูมิระดับต้น</v>
          </cell>
        </row>
        <row r="131">
          <cell r="A131" t="str">
            <v>04</v>
          </cell>
          <cell r="B131" t="str">
            <v>21002</v>
          </cell>
          <cell r="C131" t="str">
            <v>กระทรวงสาธารณสุข สำนักงานปลัดกระทรวงสาธารณสุข</v>
          </cell>
          <cell r="D131" t="str">
            <v>002194800</v>
          </cell>
          <cell r="E131" t="str">
            <v>21948</v>
          </cell>
          <cell r="F131" t="str">
            <v>รพช.ห้วยกระเจาเฉลิมพระเกียรติ 80 พรรษา</v>
          </cell>
          <cell r="G131" t="str">
            <v>โรงพยาบาลชุมชนห้วยกระเจาเฉลิมพระเกียรติ 80 พรรษา</v>
          </cell>
          <cell r="H131" t="str">
            <v>71130106</v>
          </cell>
          <cell r="I131">
            <v>71</v>
          </cell>
          <cell r="J131" t="str">
            <v>จังหวัดกาญจนบุรี</v>
          </cell>
          <cell r="K131">
            <v>7113</v>
          </cell>
          <cell r="L131" t="str">
            <v>ห้วยกระเจา</v>
          </cell>
          <cell r="M131">
            <v>711301</v>
          </cell>
          <cell r="N131" t="str">
            <v>ห้วยกระเจา</v>
          </cell>
          <cell r="O131" t="str">
            <v>กลาง</v>
          </cell>
          <cell r="P131" t="str">
            <v>07</v>
          </cell>
          <cell r="Q131" t="str">
            <v>โรงพยาบาลชุมชน</v>
          </cell>
          <cell r="R131">
            <v>5</v>
          </cell>
          <cell r="S131">
            <v>30</v>
          </cell>
          <cell r="T131" t="str">
            <v>30</v>
          </cell>
          <cell r="U131" t="str">
            <v>21</v>
          </cell>
          <cell r="V131" t="str">
            <v>2.1 ทุติยภูมิระดับต้น</v>
          </cell>
        </row>
        <row r="132">
          <cell r="A132" t="str">
            <v>04</v>
          </cell>
          <cell r="B132" t="str">
            <v>21002</v>
          </cell>
          <cell r="C132" t="str">
            <v>กระทรวงสาธารณสุข สำนักงานปลัดกระทรวงสาธารณสุข</v>
          </cell>
          <cell r="D132" t="str">
            <v>001067800</v>
          </cell>
          <cell r="E132" t="str">
            <v>10678</v>
          </cell>
          <cell r="F132" t="str">
            <v>รพศ.เจ้าพระยายมราช</v>
          </cell>
          <cell r="G132" t="str">
            <v>โรงพยาบาลศูนย์เจ้าพระยายมราช</v>
          </cell>
          <cell r="H132" t="str">
            <v>72010100</v>
          </cell>
          <cell r="I132">
            <v>72</v>
          </cell>
          <cell r="J132" t="str">
            <v>จังหวัดสุพรรณบุรี</v>
          </cell>
          <cell r="K132">
            <v>7201</v>
          </cell>
          <cell r="L132" t="str">
            <v>เมืองสุพรรณบุรี</v>
          </cell>
          <cell r="M132">
            <v>720101</v>
          </cell>
          <cell r="N132" t="str">
            <v>ท่าพี่เลี้ยง</v>
          </cell>
          <cell r="O132" t="str">
            <v>กลาง</v>
          </cell>
          <cell r="P132" t="str">
            <v>05</v>
          </cell>
          <cell r="Q132" t="str">
            <v>โรงพยาบาลศูนย์</v>
          </cell>
          <cell r="R132">
            <v>1</v>
          </cell>
          <cell r="S132">
            <v>602</v>
          </cell>
          <cell r="T132" t="str">
            <v>602</v>
          </cell>
          <cell r="U132" t="str">
            <v>31</v>
          </cell>
          <cell r="V132" t="str">
            <v>3.1 ตติยภูมิ</v>
          </cell>
        </row>
        <row r="133">
          <cell r="A133" t="str">
            <v>04</v>
          </cell>
          <cell r="B133" t="str">
            <v>21002</v>
          </cell>
          <cell r="C133" t="str">
            <v>กระทรวงสาธารณสุข สำนักงานปลัดกระทรวงสาธารณสุข</v>
          </cell>
          <cell r="D133" t="str">
            <v>001073300</v>
          </cell>
          <cell r="E133" t="str">
            <v>10733</v>
          </cell>
          <cell r="F133" t="str">
            <v>รพท.สมเด็จพระสังฆราชองค์ที่17</v>
          </cell>
          <cell r="G133" t="str">
            <v>โรงพยาบาลทั่วไปสมเด็จพระสังฆราชองค์ที่17</v>
          </cell>
          <cell r="H133" t="str">
            <v>72070100</v>
          </cell>
          <cell r="I133">
            <v>72</v>
          </cell>
          <cell r="J133" t="str">
            <v>จังหวัดสุพรรณบุรี</v>
          </cell>
          <cell r="K133">
            <v>7207</v>
          </cell>
          <cell r="L133" t="str">
            <v>สองพี่น้อง</v>
          </cell>
          <cell r="M133">
            <v>720701</v>
          </cell>
          <cell r="N133" t="str">
            <v>สองพี่น้อง</v>
          </cell>
          <cell r="O133" t="str">
            <v>กลาง</v>
          </cell>
          <cell r="P133" t="str">
            <v>06</v>
          </cell>
          <cell r="Q133" t="str">
            <v>โรงพยาบาลทั่วไป</v>
          </cell>
          <cell r="R133">
            <v>3</v>
          </cell>
          <cell r="S133">
            <v>210</v>
          </cell>
          <cell r="T133" t="str">
            <v>210</v>
          </cell>
          <cell r="U133" t="str">
            <v>23</v>
          </cell>
          <cell r="V133" t="str">
            <v>2.3 ทุติยภูมิระดับสูง</v>
          </cell>
        </row>
        <row r="134">
          <cell r="A134" t="str">
            <v>04</v>
          </cell>
          <cell r="B134" t="str">
            <v>21002</v>
          </cell>
          <cell r="C134" t="str">
            <v>กระทรวงสาธารณสุข สำนักงานปลัดกระทรวงสาธารณสุข</v>
          </cell>
          <cell r="D134" t="str">
            <v>001128900</v>
          </cell>
          <cell r="E134" t="str">
            <v>11289</v>
          </cell>
          <cell r="F134" t="str">
            <v>รพช.เดิมบางนางบวช</v>
          </cell>
          <cell r="G134" t="str">
            <v>โรงพยาบาลชุมชนเดิมบางนางบวช</v>
          </cell>
          <cell r="H134" t="str">
            <v>72020102</v>
          </cell>
          <cell r="I134">
            <v>72</v>
          </cell>
          <cell r="J134" t="str">
            <v>จังหวัดสุพรรณบุรี</v>
          </cell>
          <cell r="K134">
            <v>7202</v>
          </cell>
          <cell r="L134" t="str">
            <v>เดิมบางนางบวช</v>
          </cell>
          <cell r="M134">
            <v>720201</v>
          </cell>
          <cell r="N134" t="str">
            <v>เขาพระ</v>
          </cell>
          <cell r="O134" t="str">
            <v>กลาง</v>
          </cell>
          <cell r="P134" t="str">
            <v>07</v>
          </cell>
          <cell r="Q134" t="str">
            <v>โรงพยาบาลชุมชน</v>
          </cell>
          <cell r="R134">
            <v>4</v>
          </cell>
          <cell r="S134">
            <v>112</v>
          </cell>
          <cell r="T134" t="str">
            <v>112</v>
          </cell>
          <cell r="U134" t="str">
            <v>22</v>
          </cell>
          <cell r="V134" t="str">
            <v>2.2 ทุติยภูมิระดับกลาง</v>
          </cell>
        </row>
        <row r="135">
          <cell r="A135" t="str">
            <v>04</v>
          </cell>
          <cell r="B135" t="str">
            <v>21002</v>
          </cell>
          <cell r="C135" t="str">
            <v>กระทรวงสาธารณสุข สำนักงานปลัดกระทรวงสาธารณสุข</v>
          </cell>
          <cell r="D135" t="str">
            <v>001129000</v>
          </cell>
          <cell r="E135" t="str">
            <v>11290</v>
          </cell>
          <cell r="F135" t="str">
            <v>รพช.ด่านช้าง</v>
          </cell>
          <cell r="G135" t="str">
            <v>โรงพยาบาลชุมชนด่านช้าง</v>
          </cell>
          <cell r="H135" t="str">
            <v>72030201</v>
          </cell>
          <cell r="I135">
            <v>72</v>
          </cell>
          <cell r="J135" t="str">
            <v>จังหวัดสุพรรณบุรี</v>
          </cell>
          <cell r="K135">
            <v>7203</v>
          </cell>
          <cell r="L135" t="str">
            <v>ด่านช้าง</v>
          </cell>
          <cell r="M135">
            <v>720302</v>
          </cell>
          <cell r="N135" t="str">
            <v>ด่านช้าง</v>
          </cell>
          <cell r="O135" t="str">
            <v>กลาง</v>
          </cell>
          <cell r="P135" t="str">
            <v>07</v>
          </cell>
          <cell r="Q135" t="str">
            <v>โรงพยาบาลชุมชน</v>
          </cell>
          <cell r="R135">
            <v>4</v>
          </cell>
          <cell r="S135">
            <v>88</v>
          </cell>
          <cell r="T135" t="str">
            <v>86</v>
          </cell>
          <cell r="U135" t="str">
            <v>22</v>
          </cell>
          <cell r="V135" t="str">
            <v>2.2 ทุติยภูมิระดับกลาง</v>
          </cell>
        </row>
        <row r="136">
          <cell r="A136" t="str">
            <v>04</v>
          </cell>
          <cell r="B136" t="str">
            <v>21002</v>
          </cell>
          <cell r="C136" t="str">
            <v>กระทรวงสาธารณสุข สำนักงานปลัดกระทรวงสาธารณสุข</v>
          </cell>
          <cell r="D136" t="str">
            <v>001129100</v>
          </cell>
          <cell r="E136" t="str">
            <v>11291</v>
          </cell>
          <cell r="F136" t="str">
            <v>รพช.บางปลาม้า</v>
          </cell>
          <cell r="G136" t="str">
            <v>โรงพยาบาลชุมชนบางปลาม้า</v>
          </cell>
          <cell r="H136" t="str">
            <v>72040105</v>
          </cell>
          <cell r="I136">
            <v>72</v>
          </cell>
          <cell r="J136" t="str">
            <v>จังหวัดสุพรรณบุรี</v>
          </cell>
          <cell r="K136">
            <v>7204</v>
          </cell>
          <cell r="L136" t="str">
            <v>บางปลาม้า</v>
          </cell>
          <cell r="M136">
            <v>720401</v>
          </cell>
          <cell r="N136" t="str">
            <v>โคกคราม</v>
          </cell>
          <cell r="O136" t="str">
            <v>กลาง</v>
          </cell>
          <cell r="P136" t="str">
            <v>07</v>
          </cell>
          <cell r="Q136" t="str">
            <v>โรงพยาบาลชุมชน</v>
          </cell>
          <cell r="R136">
            <v>4</v>
          </cell>
          <cell r="S136">
            <v>60</v>
          </cell>
          <cell r="T136" t="str">
            <v>60</v>
          </cell>
          <cell r="U136" t="str">
            <v>22</v>
          </cell>
          <cell r="V136" t="str">
            <v>2.2 ทุติยภูมิระดับกลาง</v>
          </cell>
        </row>
        <row r="137">
          <cell r="A137" t="str">
            <v>04</v>
          </cell>
          <cell r="B137" t="str">
            <v>21002</v>
          </cell>
          <cell r="C137" t="str">
            <v>กระทรวงสาธารณสุข สำนักงานปลัดกระทรวงสาธารณสุข</v>
          </cell>
          <cell r="D137" t="str">
            <v>001129200</v>
          </cell>
          <cell r="E137" t="str">
            <v>11292</v>
          </cell>
          <cell r="F137" t="str">
            <v>รพช.ศรีประจันต์</v>
          </cell>
          <cell r="G137" t="str">
            <v>โรงพยาบาลชุมชนศรีประจันต์</v>
          </cell>
          <cell r="H137" t="str">
            <v>72050801</v>
          </cell>
          <cell r="I137">
            <v>72</v>
          </cell>
          <cell r="J137" t="str">
            <v>จังหวัดสุพรรณบุรี</v>
          </cell>
          <cell r="K137">
            <v>7205</v>
          </cell>
          <cell r="L137" t="str">
            <v>ศรีประจันต์</v>
          </cell>
          <cell r="M137">
            <v>720508</v>
          </cell>
          <cell r="N137" t="str">
            <v>วังน้ำซับ</v>
          </cell>
          <cell r="O137" t="str">
            <v>กลาง</v>
          </cell>
          <cell r="P137" t="str">
            <v>07</v>
          </cell>
          <cell r="Q137" t="str">
            <v>โรงพยาบาลชุมชน</v>
          </cell>
          <cell r="R137">
            <v>4</v>
          </cell>
          <cell r="S137">
            <v>63</v>
          </cell>
          <cell r="T137" t="str">
            <v>66</v>
          </cell>
          <cell r="U137" t="str">
            <v>22</v>
          </cell>
          <cell r="V137" t="str">
            <v>2.2 ทุติยภูมิระดับกลาง</v>
          </cell>
        </row>
        <row r="138">
          <cell r="A138" t="str">
            <v>04</v>
          </cell>
          <cell r="B138" t="str">
            <v>21002</v>
          </cell>
          <cell r="C138" t="str">
            <v>กระทรวงสาธารณสุข สำนักงานปลัดกระทรวงสาธารณสุข</v>
          </cell>
          <cell r="D138" t="str">
            <v>001129300</v>
          </cell>
          <cell r="E138" t="str">
            <v>11293</v>
          </cell>
          <cell r="F138" t="str">
            <v>รพช.ดอนเจดีย์</v>
          </cell>
          <cell r="G138" t="str">
            <v>โรงพยาบาลชุมชนดอนเจดีย์</v>
          </cell>
          <cell r="H138" t="str">
            <v>72060105</v>
          </cell>
          <cell r="I138">
            <v>72</v>
          </cell>
          <cell r="J138" t="str">
            <v>จังหวัดสุพรรณบุรี</v>
          </cell>
          <cell r="K138">
            <v>7206</v>
          </cell>
          <cell r="L138" t="str">
            <v>ดอนเจดีย์</v>
          </cell>
          <cell r="M138">
            <v>720601</v>
          </cell>
          <cell r="N138" t="str">
            <v>ดอนเจดีย์</v>
          </cell>
          <cell r="O138" t="str">
            <v>กลาง</v>
          </cell>
          <cell r="P138" t="str">
            <v>07</v>
          </cell>
          <cell r="Q138" t="str">
            <v>โรงพยาบาลชุมชน</v>
          </cell>
          <cell r="R138">
            <v>4</v>
          </cell>
          <cell r="S138">
            <v>60</v>
          </cell>
          <cell r="T138" t="str">
            <v>60</v>
          </cell>
          <cell r="U138" t="str">
            <v>22</v>
          </cell>
          <cell r="V138" t="str">
            <v>2.2 ทุติยภูมิระดับกลาง</v>
          </cell>
        </row>
        <row r="139">
          <cell r="A139" t="str">
            <v>04</v>
          </cell>
          <cell r="B139" t="str">
            <v>21002</v>
          </cell>
          <cell r="C139" t="str">
            <v>กระทรวงสาธารณสุข สำนักงานปลัดกระทรวงสาธารณสุข</v>
          </cell>
          <cell r="D139" t="str">
            <v>001129400</v>
          </cell>
          <cell r="E139" t="str">
            <v>11294</v>
          </cell>
          <cell r="F139" t="str">
            <v>รพช.สามชุก</v>
          </cell>
          <cell r="G139" t="str">
            <v>โรงพยาบาลชุมชนสามชุก</v>
          </cell>
          <cell r="H139" t="str">
            <v>72080407</v>
          </cell>
          <cell r="I139">
            <v>72</v>
          </cell>
          <cell r="J139" t="str">
            <v>จังหวัดสุพรรณบุรี</v>
          </cell>
          <cell r="K139">
            <v>7208</v>
          </cell>
          <cell r="L139" t="str">
            <v>สามชุก</v>
          </cell>
          <cell r="M139">
            <v>720804</v>
          </cell>
          <cell r="N139" t="str">
            <v>หนองผักนาก</v>
          </cell>
          <cell r="O139" t="str">
            <v>กลาง</v>
          </cell>
          <cell r="P139" t="str">
            <v>07</v>
          </cell>
          <cell r="Q139" t="str">
            <v>โรงพยาบาลชุมชน</v>
          </cell>
          <cell r="R139">
            <v>4</v>
          </cell>
          <cell r="S139">
            <v>60</v>
          </cell>
          <cell r="T139" t="str">
            <v>60</v>
          </cell>
          <cell r="U139" t="str">
            <v>22</v>
          </cell>
          <cell r="V139" t="str">
            <v>2.2 ทุติยภูมิระดับกลาง</v>
          </cell>
        </row>
        <row r="140">
          <cell r="A140" t="str">
            <v>04</v>
          </cell>
          <cell r="B140" t="str">
            <v>21002</v>
          </cell>
          <cell r="C140" t="str">
            <v>กระทรวงสาธารณสุข สำนักงานปลัดกระทรวงสาธารณสุข</v>
          </cell>
          <cell r="D140" t="str">
            <v>001129500</v>
          </cell>
          <cell r="E140" t="str">
            <v>11295</v>
          </cell>
          <cell r="F140" t="str">
            <v>รพช.อู่ทอง</v>
          </cell>
          <cell r="G140" t="str">
            <v>โรงพยาบาลชุมชนอู่ทอง</v>
          </cell>
          <cell r="H140" t="str">
            <v>72090106</v>
          </cell>
          <cell r="I140">
            <v>72</v>
          </cell>
          <cell r="J140" t="str">
            <v>จังหวัดสุพรรณบุรี</v>
          </cell>
          <cell r="K140">
            <v>7209</v>
          </cell>
          <cell r="L140" t="str">
            <v>อู่ทอง</v>
          </cell>
          <cell r="M140">
            <v>720901</v>
          </cell>
          <cell r="N140" t="str">
            <v>อู่ทอง</v>
          </cell>
          <cell r="O140" t="str">
            <v>กลาง</v>
          </cell>
          <cell r="P140" t="str">
            <v>07</v>
          </cell>
          <cell r="Q140" t="str">
            <v>โรงพยาบาลชุมชน</v>
          </cell>
          <cell r="R140">
            <v>4</v>
          </cell>
          <cell r="S140">
            <v>120</v>
          </cell>
          <cell r="T140" t="str">
            <v>134</v>
          </cell>
          <cell r="U140" t="str">
            <v>22</v>
          </cell>
          <cell r="V140" t="str">
            <v>2.2 ทุติยภูมิระดับกลาง</v>
          </cell>
        </row>
        <row r="141">
          <cell r="A141" t="str">
            <v>04</v>
          </cell>
          <cell r="B141" t="str">
            <v>21002</v>
          </cell>
          <cell r="C141" t="str">
            <v>กระทรวงสาธารณสุข สำนักงานปลัดกระทรวงสาธารณสุข</v>
          </cell>
          <cell r="D141" t="str">
            <v>001129600</v>
          </cell>
          <cell r="E141" t="str">
            <v>11296</v>
          </cell>
          <cell r="F141" t="str">
            <v>รพช.หนองหญ้าไซ</v>
          </cell>
          <cell r="G141" t="str">
            <v>โรงพยาบาลชุมชนหนองหญ้าไซ</v>
          </cell>
          <cell r="H141" t="str">
            <v>72100105</v>
          </cell>
          <cell r="I141">
            <v>72</v>
          </cell>
          <cell r="J141" t="str">
            <v>จังหวัดสุพรรณบุรี</v>
          </cell>
          <cell r="K141">
            <v>7210</v>
          </cell>
          <cell r="L141" t="str">
            <v>หนองหญ้าไซ</v>
          </cell>
          <cell r="M141">
            <v>721001</v>
          </cell>
          <cell r="N141" t="str">
            <v>หนองหญ้าไซ</v>
          </cell>
          <cell r="O141" t="str">
            <v>กลาง</v>
          </cell>
          <cell r="P141" t="str">
            <v>07</v>
          </cell>
          <cell r="Q141" t="str">
            <v>โรงพยาบาลชุมชน</v>
          </cell>
          <cell r="R141">
            <v>4</v>
          </cell>
          <cell r="S141">
            <v>60</v>
          </cell>
          <cell r="T141" t="str">
            <v>60</v>
          </cell>
          <cell r="U141" t="str">
            <v>22</v>
          </cell>
          <cell r="V141" t="str">
            <v>2.2 ทุติยภูมิระดับกลาง</v>
          </cell>
        </row>
        <row r="142">
          <cell r="A142" t="str">
            <v>04</v>
          </cell>
          <cell r="B142" t="str">
            <v>21002</v>
          </cell>
          <cell r="C142" t="str">
            <v>กระทรวงสาธารณสุข สำนักงานปลัดกระทรวงสาธารณสุข</v>
          </cell>
          <cell r="D142" t="str">
            <v>001067900</v>
          </cell>
          <cell r="E142" t="str">
            <v>10679</v>
          </cell>
          <cell r="F142" t="str">
            <v>รพศ.นครปฐม</v>
          </cell>
          <cell r="G142" t="str">
            <v>โรงพยาบาลศูนย์นครปฐม</v>
          </cell>
          <cell r="H142" t="str">
            <v>73010100</v>
          </cell>
          <cell r="I142">
            <v>73</v>
          </cell>
          <cell r="J142" t="str">
            <v>จังหวัดนครปฐม</v>
          </cell>
          <cell r="K142">
            <v>7301</v>
          </cell>
          <cell r="L142" t="str">
            <v>เมืองนครปฐม</v>
          </cell>
          <cell r="M142">
            <v>730101</v>
          </cell>
          <cell r="N142" t="str">
            <v>พระปฐมเจดีย์</v>
          </cell>
          <cell r="O142" t="str">
            <v>กลาง</v>
          </cell>
          <cell r="P142" t="str">
            <v>05</v>
          </cell>
          <cell r="Q142" t="str">
            <v>โรงพยาบาลศูนย์</v>
          </cell>
          <cell r="R142">
            <v>1</v>
          </cell>
          <cell r="S142">
            <v>552</v>
          </cell>
          <cell r="T142" t="str">
            <v>560</v>
          </cell>
          <cell r="U142" t="str">
            <v>31</v>
          </cell>
          <cell r="V142" t="str">
            <v>3.1 ตติยภูมิ</v>
          </cell>
        </row>
        <row r="143">
          <cell r="A143" t="str">
            <v>04</v>
          </cell>
          <cell r="B143" t="str">
            <v>21002</v>
          </cell>
          <cell r="C143" t="str">
            <v>กระทรวงสาธารณสุข สำนักงานปลัดกระทรวงสาธารณสุข</v>
          </cell>
          <cell r="D143" t="str">
            <v>001129700</v>
          </cell>
          <cell r="E143" t="str">
            <v>11297</v>
          </cell>
          <cell r="F143" t="str">
            <v>รพช.กำแพงแสน</v>
          </cell>
          <cell r="G143" t="str">
            <v>โรงพยาบาลชุมชนกำแพงแสน</v>
          </cell>
          <cell r="H143" t="str">
            <v>73020104</v>
          </cell>
          <cell r="I143">
            <v>73</v>
          </cell>
          <cell r="J143" t="str">
            <v>จังหวัดนครปฐม</v>
          </cell>
          <cell r="K143">
            <v>7302</v>
          </cell>
          <cell r="L143" t="str">
            <v>กำแพงแสน</v>
          </cell>
          <cell r="M143">
            <v>730201</v>
          </cell>
          <cell r="N143" t="str">
            <v>ทุ่งกระพังโหม</v>
          </cell>
          <cell r="O143" t="str">
            <v>กลาง</v>
          </cell>
          <cell r="P143" t="str">
            <v>07</v>
          </cell>
          <cell r="Q143" t="str">
            <v>โรงพยาบาลชุมชน</v>
          </cell>
          <cell r="R143">
            <v>4</v>
          </cell>
          <cell r="S143">
            <v>71</v>
          </cell>
          <cell r="T143" t="str">
            <v>60</v>
          </cell>
          <cell r="U143" t="str">
            <v>22</v>
          </cell>
          <cell r="V143" t="str">
            <v>2.2 ทุติยภูมิระดับกลาง</v>
          </cell>
        </row>
        <row r="144">
          <cell r="A144" t="str">
            <v>04</v>
          </cell>
          <cell r="B144" t="str">
            <v>21002</v>
          </cell>
          <cell r="C144" t="str">
            <v>กระทรวงสาธารณสุข สำนักงานปลัดกระทรวงสาธารณสุข</v>
          </cell>
          <cell r="D144" t="str">
            <v>001129800</v>
          </cell>
          <cell r="E144" t="str">
            <v>11298</v>
          </cell>
          <cell r="F144" t="str">
            <v>รพช.นครชัยศรี</v>
          </cell>
          <cell r="G144" t="str">
            <v>โรงพยาบาลชุมชนนครชัยศรี</v>
          </cell>
          <cell r="H144" t="str">
            <v>73030103</v>
          </cell>
          <cell r="I144">
            <v>73</v>
          </cell>
          <cell r="J144" t="str">
            <v>จังหวัดนครปฐม</v>
          </cell>
          <cell r="K144">
            <v>7303</v>
          </cell>
          <cell r="L144" t="str">
            <v>นครชัยศรี</v>
          </cell>
          <cell r="M144">
            <v>730301</v>
          </cell>
          <cell r="N144" t="str">
            <v>นครชัยศรี</v>
          </cell>
          <cell r="O144" t="str">
            <v>กลาง</v>
          </cell>
          <cell r="P144" t="str">
            <v>07</v>
          </cell>
          <cell r="Q144" t="str">
            <v>โรงพยาบาลชุมชน</v>
          </cell>
          <cell r="R144">
            <v>5</v>
          </cell>
          <cell r="S144">
            <v>30</v>
          </cell>
          <cell r="T144" t="str">
            <v>30</v>
          </cell>
          <cell r="U144" t="str">
            <v>21</v>
          </cell>
          <cell r="V144" t="str">
            <v>2.1 ทุติยภูมิระดับต้น</v>
          </cell>
        </row>
        <row r="145">
          <cell r="A145" t="str">
            <v>04</v>
          </cell>
          <cell r="B145" t="str">
            <v>21002</v>
          </cell>
          <cell r="C145" t="str">
            <v>กระทรวงสาธารณสุข สำนักงานปลัดกระทรวงสาธารณสุข</v>
          </cell>
          <cell r="D145" t="str">
            <v>001129900</v>
          </cell>
          <cell r="E145" t="str">
            <v>11299</v>
          </cell>
          <cell r="F145" t="str">
            <v>รพช.ห้วยพลู</v>
          </cell>
          <cell r="G145" t="str">
            <v>โรงพยาบาลชุมชนห้วยพลู</v>
          </cell>
          <cell r="H145" t="str">
            <v>73031801</v>
          </cell>
          <cell r="I145">
            <v>73</v>
          </cell>
          <cell r="J145" t="str">
            <v>จังหวัดนครปฐม</v>
          </cell>
          <cell r="K145">
            <v>7303</v>
          </cell>
          <cell r="L145" t="str">
            <v>นครชัยศรี</v>
          </cell>
          <cell r="M145">
            <v>730318</v>
          </cell>
          <cell r="N145" t="str">
            <v>ห้วยพลู</v>
          </cell>
          <cell r="O145" t="str">
            <v>กลาง</v>
          </cell>
          <cell r="P145" t="str">
            <v>07</v>
          </cell>
          <cell r="Q145" t="str">
            <v>โรงพยาบาลชุมชน</v>
          </cell>
          <cell r="R145">
            <v>4</v>
          </cell>
          <cell r="S145">
            <v>60</v>
          </cell>
          <cell r="T145" t="str">
            <v>60</v>
          </cell>
          <cell r="U145" t="str">
            <v>21</v>
          </cell>
          <cell r="V145" t="str">
            <v>2.1 ทุติยภูมิระดับต้น</v>
          </cell>
        </row>
        <row r="146">
          <cell r="A146" t="str">
            <v>04</v>
          </cell>
          <cell r="B146" t="str">
            <v>21002</v>
          </cell>
          <cell r="C146" t="str">
            <v>กระทรวงสาธารณสุข สำนักงานปลัดกระทรวงสาธารณสุข</v>
          </cell>
          <cell r="D146" t="str">
            <v>001130000</v>
          </cell>
          <cell r="E146" t="str">
            <v>11300</v>
          </cell>
          <cell r="F146" t="str">
            <v>รพช.ดอนตูม</v>
          </cell>
          <cell r="G146" t="str">
            <v>โรงพยาบาลชุมชนดอนตูม</v>
          </cell>
          <cell r="H146" t="str">
            <v>73040105</v>
          </cell>
          <cell r="I146">
            <v>73</v>
          </cell>
          <cell r="J146" t="str">
            <v>จังหวัดนครปฐม</v>
          </cell>
          <cell r="K146">
            <v>7304</v>
          </cell>
          <cell r="L146" t="str">
            <v>ดอนตูม</v>
          </cell>
          <cell r="M146">
            <v>730401</v>
          </cell>
          <cell r="N146" t="str">
            <v>สามง่าม</v>
          </cell>
          <cell r="O146" t="str">
            <v>กลาง</v>
          </cell>
          <cell r="P146" t="str">
            <v>07</v>
          </cell>
          <cell r="Q146" t="str">
            <v>โรงพยาบาลชุมชน</v>
          </cell>
          <cell r="R146">
            <v>5</v>
          </cell>
          <cell r="S146">
            <v>30</v>
          </cell>
          <cell r="T146" t="str">
            <v>30</v>
          </cell>
          <cell r="U146" t="str">
            <v>21</v>
          </cell>
          <cell r="V146" t="str">
            <v>2.1 ทุติยภูมิระดับต้น</v>
          </cell>
        </row>
        <row r="147">
          <cell r="A147" t="str">
            <v>04</v>
          </cell>
          <cell r="B147" t="str">
            <v>21002</v>
          </cell>
          <cell r="C147" t="str">
            <v>กระทรวงสาธารณสุข สำนักงานปลัดกระทรวงสาธารณสุข</v>
          </cell>
          <cell r="D147" t="str">
            <v>001130100</v>
          </cell>
          <cell r="E147" t="str">
            <v>11301</v>
          </cell>
          <cell r="F147" t="str">
            <v>รพช.บางเลน</v>
          </cell>
          <cell r="G147" t="str">
            <v>โรงพยาบาลชุมชนบางเลน</v>
          </cell>
          <cell r="H147" t="str">
            <v>73050106</v>
          </cell>
          <cell r="I147">
            <v>73</v>
          </cell>
          <cell r="J147" t="str">
            <v>จังหวัดนครปฐม</v>
          </cell>
          <cell r="K147">
            <v>7305</v>
          </cell>
          <cell r="L147" t="str">
            <v>บางเลน</v>
          </cell>
          <cell r="M147">
            <v>730501</v>
          </cell>
          <cell r="N147" t="str">
            <v>บางเลน</v>
          </cell>
          <cell r="O147" t="str">
            <v>กลาง</v>
          </cell>
          <cell r="P147" t="str">
            <v>07</v>
          </cell>
          <cell r="Q147" t="str">
            <v>โรงพยาบาลชุมชน</v>
          </cell>
          <cell r="R147">
            <v>4</v>
          </cell>
          <cell r="S147">
            <v>60</v>
          </cell>
          <cell r="T147" t="str">
            <v>60</v>
          </cell>
          <cell r="U147" t="str">
            <v>22</v>
          </cell>
          <cell r="V147" t="str">
            <v>2.2 ทุติยภูมิระดับกลาง</v>
          </cell>
        </row>
        <row r="148">
          <cell r="A148" t="str">
            <v>04</v>
          </cell>
          <cell r="B148" t="str">
            <v>21002</v>
          </cell>
          <cell r="C148" t="str">
            <v>กระทรวงสาธารณสุข สำนักงานปลัดกระทรวงสาธารณสุข</v>
          </cell>
          <cell r="D148" t="str">
            <v>001130200</v>
          </cell>
          <cell r="E148" t="str">
            <v>11302</v>
          </cell>
          <cell r="F148" t="str">
            <v>รพช.สามพราน</v>
          </cell>
          <cell r="G148" t="str">
            <v>โรงพยาบาลชุมชนสามพราน</v>
          </cell>
          <cell r="H148" t="str">
            <v>73060901</v>
          </cell>
          <cell r="I148">
            <v>73</v>
          </cell>
          <cell r="J148" t="str">
            <v>จังหวัดนครปฐม</v>
          </cell>
          <cell r="K148">
            <v>7306</v>
          </cell>
          <cell r="L148" t="str">
            <v>สามพราน</v>
          </cell>
          <cell r="M148">
            <v>730609</v>
          </cell>
          <cell r="N148" t="str">
            <v>ท่าตลาด</v>
          </cell>
          <cell r="O148" t="str">
            <v>กลาง</v>
          </cell>
          <cell r="P148" t="str">
            <v>07</v>
          </cell>
          <cell r="Q148" t="str">
            <v>โรงพยาบาลชุมชน</v>
          </cell>
          <cell r="R148">
            <v>4</v>
          </cell>
          <cell r="S148">
            <v>60</v>
          </cell>
          <cell r="T148" t="str">
            <v>60</v>
          </cell>
          <cell r="U148" t="str">
            <v>22</v>
          </cell>
          <cell r="V148" t="str">
            <v>2.2 ทุติยภูมิระดับกลาง</v>
          </cell>
        </row>
        <row r="149">
          <cell r="A149" t="str">
            <v>04</v>
          </cell>
          <cell r="B149" t="str">
            <v>21002</v>
          </cell>
          <cell r="C149" t="str">
            <v>กระทรวงสาธารณสุข สำนักงานปลัดกระทรวงสาธารณสุข</v>
          </cell>
          <cell r="D149" t="str">
            <v>001130300</v>
          </cell>
          <cell r="E149" t="str">
            <v>11303</v>
          </cell>
          <cell r="F149" t="str">
            <v>รพช.พุทธมลฑล</v>
          </cell>
          <cell r="G149" t="str">
            <v>โรงพยาบาลชุมชนพุทธมลฑล</v>
          </cell>
          <cell r="H149" t="str">
            <v>73070101</v>
          </cell>
          <cell r="I149">
            <v>73</v>
          </cell>
          <cell r="J149" t="str">
            <v>จังหวัดนครปฐม</v>
          </cell>
          <cell r="K149">
            <v>7307</v>
          </cell>
          <cell r="L149" t="str">
            <v>พุทธมณฑล</v>
          </cell>
          <cell r="M149">
            <v>730701</v>
          </cell>
          <cell r="N149" t="str">
            <v>ศาลายา</v>
          </cell>
          <cell r="O149" t="str">
            <v>กลาง</v>
          </cell>
          <cell r="P149" t="str">
            <v>07</v>
          </cell>
          <cell r="Q149" t="str">
            <v>โรงพยาบาลชุมชน</v>
          </cell>
          <cell r="R149">
            <v>5</v>
          </cell>
          <cell r="S149">
            <v>10</v>
          </cell>
          <cell r="T149" t="str">
            <v>10</v>
          </cell>
          <cell r="U149" t="str">
            <v>21</v>
          </cell>
          <cell r="V149" t="str">
            <v>2.1 ทุติยภูมิระดับต้น</v>
          </cell>
        </row>
        <row r="150">
          <cell r="A150" t="str">
            <v>04</v>
          </cell>
          <cell r="B150" t="str">
            <v>21002</v>
          </cell>
          <cell r="C150" t="str">
            <v>กระทรวงสาธารณสุข สำนักงานปลัดกระทรวงสาธารณสุข</v>
          </cell>
          <cell r="D150" t="str">
            <v>001381900</v>
          </cell>
          <cell r="E150" t="str">
            <v>13819</v>
          </cell>
          <cell r="F150" t="str">
            <v>รพช.หลวงพ่อเปิ่น</v>
          </cell>
          <cell r="G150" t="str">
            <v>โรงพยาบาลชุมชนหลวงพ่อเปิ่น</v>
          </cell>
          <cell r="H150" t="str">
            <v>73032102</v>
          </cell>
          <cell r="I150">
            <v>73</v>
          </cell>
          <cell r="J150" t="str">
            <v>จังหวัดนครปฐม</v>
          </cell>
          <cell r="K150">
            <v>7303</v>
          </cell>
          <cell r="L150" t="str">
            <v>นครชัยศรี</v>
          </cell>
          <cell r="M150">
            <v>730321</v>
          </cell>
          <cell r="N150" t="str">
            <v>บางแก้วฟ้า</v>
          </cell>
          <cell r="O150" t="str">
            <v>กลาง</v>
          </cell>
          <cell r="P150" t="str">
            <v>07</v>
          </cell>
          <cell r="Q150" t="str">
            <v>โรงพยาบาลชุมชน</v>
          </cell>
          <cell r="R150">
            <v>5</v>
          </cell>
          <cell r="S150">
            <v>30</v>
          </cell>
          <cell r="T150" t="str">
            <v>30</v>
          </cell>
          <cell r="U150" t="str">
            <v>21</v>
          </cell>
          <cell r="V150" t="str">
            <v>2.1 ทุติยภูมิระดับต้น</v>
          </cell>
        </row>
        <row r="151">
          <cell r="A151" t="str">
            <v>05</v>
          </cell>
          <cell r="B151" t="str">
            <v>21002</v>
          </cell>
          <cell r="C151" t="str">
            <v>กระทรวงสาธารณสุข สำนักงานปลัดกระทรวงสาธารณสุข</v>
          </cell>
          <cell r="D151" t="str">
            <v>001073400</v>
          </cell>
          <cell r="E151" t="str">
            <v>10734</v>
          </cell>
          <cell r="F151" t="str">
            <v>รพท.สมุทรสาคร</v>
          </cell>
          <cell r="G151" t="str">
            <v>โรงพยาบาลทั่วไปสมุทรสาคร</v>
          </cell>
          <cell r="H151" t="str">
            <v>74010100</v>
          </cell>
          <cell r="I151">
            <v>74</v>
          </cell>
          <cell r="J151" t="str">
            <v>จังหวัดสมุทรสาคร</v>
          </cell>
          <cell r="K151">
            <v>7401</v>
          </cell>
          <cell r="L151" t="str">
            <v>เมืองสมุทรสาคร</v>
          </cell>
          <cell r="M151">
            <v>740101</v>
          </cell>
          <cell r="N151" t="str">
            <v>มหาชัย</v>
          </cell>
          <cell r="O151" t="str">
            <v>กลาง</v>
          </cell>
          <cell r="P151" t="str">
            <v>06</v>
          </cell>
          <cell r="Q151" t="str">
            <v>โรงพยาบาลทั่วไป</v>
          </cell>
          <cell r="R151">
            <v>2</v>
          </cell>
          <cell r="S151">
            <v>509</v>
          </cell>
          <cell r="T151" t="str">
            <v>500</v>
          </cell>
          <cell r="U151" t="str">
            <v>31</v>
          </cell>
          <cell r="V151" t="str">
            <v>3.1 ตติยภูมิ</v>
          </cell>
        </row>
        <row r="152">
          <cell r="A152" t="str">
            <v>05</v>
          </cell>
          <cell r="B152" t="str">
            <v>21002</v>
          </cell>
          <cell r="C152" t="str">
            <v>กระทรวงสาธารณสุข สำนักงานปลัดกระทรวงสาธารณสุข</v>
          </cell>
          <cell r="D152" t="str">
            <v>001130400</v>
          </cell>
          <cell r="E152" t="str">
            <v>11304</v>
          </cell>
          <cell r="F152" t="str">
            <v>รพช.กระทุ่มแบน</v>
          </cell>
          <cell r="G152" t="str">
            <v>โรงพยาบาลชุมชนกระทุ่มแบน</v>
          </cell>
          <cell r="H152" t="str">
            <v>74020100</v>
          </cell>
          <cell r="I152">
            <v>74</v>
          </cell>
          <cell r="J152" t="str">
            <v>จังหวัดสมุทรสาคร</v>
          </cell>
          <cell r="K152">
            <v>7402</v>
          </cell>
          <cell r="L152" t="str">
            <v>กระทุ่มแบน</v>
          </cell>
          <cell r="M152">
            <v>740201</v>
          </cell>
          <cell r="N152" t="str">
            <v>ตลาดกระทุ่มแบน</v>
          </cell>
          <cell r="O152" t="str">
            <v>กลาง</v>
          </cell>
          <cell r="P152" t="str">
            <v>07</v>
          </cell>
          <cell r="Q152" t="str">
            <v>โรงพยาบาลชุมชน</v>
          </cell>
          <cell r="R152">
            <v>4</v>
          </cell>
          <cell r="S152">
            <v>200</v>
          </cell>
          <cell r="T152" t="str">
            <v>120</v>
          </cell>
          <cell r="U152" t="str">
            <v>22</v>
          </cell>
          <cell r="V152" t="str">
            <v>2.2 ทุติยภูมิระดับกลาง</v>
          </cell>
        </row>
        <row r="153">
          <cell r="A153" t="str">
            <v>05</v>
          </cell>
          <cell r="B153" t="str">
            <v>21002</v>
          </cell>
          <cell r="C153" t="str">
            <v>กระทรวงสาธารณสุข สำนักงานปลัดกระทรวงสาธารณสุข</v>
          </cell>
          <cell r="D153" t="str">
            <v>001073500</v>
          </cell>
          <cell r="E153" t="str">
            <v>10735</v>
          </cell>
          <cell r="F153" t="str">
            <v>รพท.สมเด็จพระพุทธเลิศหล้า</v>
          </cell>
          <cell r="G153" t="str">
            <v>โรงพยาบาลทั่วไปสมเด็จพระพุทธเลิศหล้า</v>
          </cell>
          <cell r="H153" t="str">
            <v>75010100</v>
          </cell>
          <cell r="I153">
            <v>75</v>
          </cell>
          <cell r="J153" t="str">
            <v>จังหวัดสมุทรสงคราม</v>
          </cell>
          <cell r="K153">
            <v>7501</v>
          </cell>
          <cell r="L153" t="str">
            <v>เมืองสมุทรสงคราม</v>
          </cell>
          <cell r="M153">
            <v>750101</v>
          </cell>
          <cell r="N153" t="str">
            <v>แม่กลอง</v>
          </cell>
          <cell r="O153" t="str">
            <v>กลาง</v>
          </cell>
          <cell r="P153" t="str">
            <v>06</v>
          </cell>
          <cell r="Q153" t="str">
            <v>โรงพยาบาลทั่วไป</v>
          </cell>
          <cell r="R153">
            <v>3</v>
          </cell>
          <cell r="S153">
            <v>299</v>
          </cell>
          <cell r="T153" t="str">
            <v>260</v>
          </cell>
          <cell r="U153" t="str">
            <v>23</v>
          </cell>
          <cell r="V153" t="str">
            <v>2.3 ทุติยภูมิระดับสูง</v>
          </cell>
        </row>
        <row r="154">
          <cell r="A154" t="str">
            <v>05</v>
          </cell>
          <cell r="B154" t="str">
            <v>21002</v>
          </cell>
          <cell r="C154" t="str">
            <v>กระทรวงสาธารณสุข สำนักงานปลัดกระทรวงสาธารณสุข</v>
          </cell>
          <cell r="D154" t="str">
            <v>001130600</v>
          </cell>
          <cell r="E154" t="str">
            <v>11306</v>
          </cell>
          <cell r="F154" t="str">
            <v>รพช.นภาลัย</v>
          </cell>
          <cell r="G154" t="str">
            <v>โรงพยาบาลชุมชนนภาลัย</v>
          </cell>
          <cell r="H154" t="str">
            <v>75020106</v>
          </cell>
          <cell r="I154">
            <v>75</v>
          </cell>
          <cell r="J154" t="str">
            <v>จังหวัดสมุทรสงคราม</v>
          </cell>
          <cell r="K154">
            <v>7502</v>
          </cell>
          <cell r="L154" t="str">
            <v>บางคนที</v>
          </cell>
          <cell r="M154">
            <v>750201</v>
          </cell>
          <cell r="N154" t="str">
            <v>กระดังงา</v>
          </cell>
          <cell r="O154" t="str">
            <v>กลาง</v>
          </cell>
          <cell r="P154" t="str">
            <v>07</v>
          </cell>
          <cell r="Q154" t="str">
            <v>โรงพยาบาลชุมชน</v>
          </cell>
          <cell r="R154">
            <v>4</v>
          </cell>
          <cell r="S154">
            <v>75</v>
          </cell>
          <cell r="T154" t="str">
            <v>90</v>
          </cell>
          <cell r="U154" t="str">
            <v>22</v>
          </cell>
          <cell r="V154" t="str">
            <v>2.2 ทุติยภูมิระดับกลาง</v>
          </cell>
        </row>
        <row r="155">
          <cell r="A155" t="str">
            <v>05</v>
          </cell>
          <cell r="B155" t="str">
            <v>21002</v>
          </cell>
          <cell r="C155" t="str">
            <v>กระทรวงสาธารณสุข สำนักงานปลัดกระทรวงสาธารณสุข</v>
          </cell>
          <cell r="D155" t="str">
            <v>001130700</v>
          </cell>
          <cell r="E155" t="str">
            <v>11307</v>
          </cell>
          <cell r="F155" t="str">
            <v>รพช.อัมพวา</v>
          </cell>
          <cell r="G155" t="str">
            <v>โรงพยาบาลชุมชนอัมพวา</v>
          </cell>
          <cell r="H155" t="str">
            <v>75030707</v>
          </cell>
          <cell r="I155">
            <v>75</v>
          </cell>
          <cell r="J155" t="str">
            <v>จังหวัดสมุทรสงคราม</v>
          </cell>
          <cell r="K155">
            <v>7503</v>
          </cell>
          <cell r="L155" t="str">
            <v>อัมพวา</v>
          </cell>
          <cell r="M155">
            <v>750307</v>
          </cell>
          <cell r="N155" t="str">
            <v>แควอ้อม</v>
          </cell>
          <cell r="O155" t="str">
            <v>กลาง</v>
          </cell>
          <cell r="P155" t="str">
            <v>07</v>
          </cell>
          <cell r="Q155" t="str">
            <v>โรงพยาบาลชุมชน</v>
          </cell>
          <cell r="R155">
            <v>4</v>
          </cell>
          <cell r="S155">
            <v>32</v>
          </cell>
          <cell r="T155" t="str">
            <v>30</v>
          </cell>
          <cell r="U155" t="str">
            <v>22</v>
          </cell>
          <cell r="V155" t="str">
            <v>2.2 ทุติยภูมิระดับกลาง</v>
          </cell>
        </row>
        <row r="156">
          <cell r="A156" t="str">
            <v>05</v>
          </cell>
          <cell r="B156" t="str">
            <v>21002</v>
          </cell>
          <cell r="C156" t="str">
            <v>กระทรวงสาธารณสุข สำนักงานปลัดกระทรวงสาธารณสุข</v>
          </cell>
          <cell r="D156" t="str">
            <v>001073600</v>
          </cell>
          <cell r="E156" t="str">
            <v>10736</v>
          </cell>
          <cell r="F156" t="str">
            <v>รพท.พระจอมเกล้า</v>
          </cell>
          <cell r="G156" t="str">
            <v>โรงพยาบาลทั่วไปพระจอมเกล้า</v>
          </cell>
          <cell r="H156" t="str">
            <v>76010200</v>
          </cell>
          <cell r="I156">
            <v>76</v>
          </cell>
          <cell r="J156" t="str">
            <v>จังหวัดเพชรบุรี</v>
          </cell>
          <cell r="K156">
            <v>7601</v>
          </cell>
          <cell r="L156" t="str">
            <v>เมืองเพชรบุรี</v>
          </cell>
          <cell r="M156">
            <v>760102</v>
          </cell>
          <cell r="N156" t="str">
            <v>คลองกระแชง</v>
          </cell>
          <cell r="O156" t="str">
            <v>กลาง</v>
          </cell>
          <cell r="P156" t="str">
            <v>06</v>
          </cell>
          <cell r="Q156" t="str">
            <v>โรงพยาบาลทั่วไป</v>
          </cell>
          <cell r="R156">
            <v>2</v>
          </cell>
          <cell r="S156">
            <v>365</v>
          </cell>
          <cell r="T156" t="str">
            <v>365</v>
          </cell>
          <cell r="U156" t="str">
            <v>23</v>
          </cell>
          <cell r="V156" t="str">
            <v>2.3 ทุติยภูมิระดับสูง</v>
          </cell>
        </row>
        <row r="157">
          <cell r="A157" t="str">
            <v>05</v>
          </cell>
          <cell r="B157" t="str">
            <v>21002</v>
          </cell>
          <cell r="C157" t="str">
            <v>กระทรวงสาธารณสุข สำนักงานปลัดกระทรวงสาธารณสุข</v>
          </cell>
          <cell r="D157" t="str">
            <v>001130800</v>
          </cell>
          <cell r="E157" t="str">
            <v>11308</v>
          </cell>
          <cell r="F157" t="str">
            <v>รพช.เขาย้อย</v>
          </cell>
          <cell r="G157" t="str">
            <v>โรงพยาบาลชุมชนเขาย้อย</v>
          </cell>
          <cell r="H157" t="str">
            <v>76020105</v>
          </cell>
          <cell r="I157">
            <v>76</v>
          </cell>
          <cell r="J157" t="str">
            <v>จังหวัดเพชรบุรี</v>
          </cell>
          <cell r="K157">
            <v>7602</v>
          </cell>
          <cell r="L157" t="str">
            <v>เขาย้อย</v>
          </cell>
          <cell r="M157">
            <v>760201</v>
          </cell>
          <cell r="N157" t="str">
            <v>เขาย้อย</v>
          </cell>
          <cell r="O157" t="str">
            <v>กลาง</v>
          </cell>
          <cell r="P157" t="str">
            <v>07</v>
          </cell>
          <cell r="Q157" t="str">
            <v>โรงพยาบาลชุมชน</v>
          </cell>
          <cell r="R157">
            <v>5</v>
          </cell>
          <cell r="S157">
            <v>30</v>
          </cell>
          <cell r="T157" t="str">
            <v>30</v>
          </cell>
          <cell r="U157" t="str">
            <v>21</v>
          </cell>
          <cell r="V157" t="str">
            <v>2.1 ทุติยภูมิระดับต้น</v>
          </cell>
        </row>
        <row r="158">
          <cell r="A158" t="str">
            <v>05</v>
          </cell>
          <cell r="B158" t="str">
            <v>21002</v>
          </cell>
          <cell r="C158" t="str">
            <v>กระทรวงสาธารณสุข สำนักงานปลัดกระทรวงสาธารณสุข</v>
          </cell>
          <cell r="D158" t="str">
            <v>001130900</v>
          </cell>
          <cell r="E158" t="str">
            <v>11309</v>
          </cell>
          <cell r="F158" t="str">
            <v>รพช.หนองหญ้าปล้อง</v>
          </cell>
          <cell r="G158" t="str">
            <v>โรงพยาบาลชุมชนหนองหญ้าปล้อง</v>
          </cell>
          <cell r="H158" t="str">
            <v>76030103</v>
          </cell>
          <cell r="I158">
            <v>76</v>
          </cell>
          <cell r="J158" t="str">
            <v>จังหวัดเพชรบุรี</v>
          </cell>
          <cell r="K158">
            <v>7603</v>
          </cell>
          <cell r="L158" t="str">
            <v>หนองหญ้าปล้อง</v>
          </cell>
          <cell r="M158">
            <v>760301</v>
          </cell>
          <cell r="N158" t="str">
            <v>หนองหญ้าปล้อง</v>
          </cell>
          <cell r="O158" t="str">
            <v>กลาง</v>
          </cell>
          <cell r="P158" t="str">
            <v>07</v>
          </cell>
          <cell r="Q158" t="str">
            <v>โรงพยาบาลชุมชน</v>
          </cell>
          <cell r="R158">
            <v>5</v>
          </cell>
          <cell r="S158">
            <v>30</v>
          </cell>
          <cell r="T158" t="str">
            <v>30</v>
          </cell>
          <cell r="U158" t="str">
            <v>21</v>
          </cell>
          <cell r="V158" t="str">
            <v>2.1 ทุติยภูมิระดับต้น</v>
          </cell>
        </row>
        <row r="159">
          <cell r="A159" t="str">
            <v>05</v>
          </cell>
          <cell r="B159" t="str">
            <v>21002</v>
          </cell>
          <cell r="C159" t="str">
            <v>กระทรวงสาธารณสุข สำนักงานปลัดกระทรวงสาธารณสุข</v>
          </cell>
          <cell r="D159" t="str">
            <v>001131000</v>
          </cell>
          <cell r="E159" t="str">
            <v>11310</v>
          </cell>
          <cell r="F159" t="str">
            <v>รพช.ชะอำ</v>
          </cell>
          <cell r="G159" t="str">
            <v>โรงพยาบาลชุมชนชะอำ</v>
          </cell>
          <cell r="H159" t="str">
            <v>76040100</v>
          </cell>
          <cell r="I159">
            <v>76</v>
          </cell>
          <cell r="J159" t="str">
            <v>จังหวัดเพชรบุรี</v>
          </cell>
          <cell r="K159">
            <v>7604</v>
          </cell>
          <cell r="L159" t="str">
            <v>ชะอำ</v>
          </cell>
          <cell r="M159">
            <v>760401</v>
          </cell>
          <cell r="N159" t="str">
            <v>ชะอำ</v>
          </cell>
          <cell r="O159" t="str">
            <v>กลาง</v>
          </cell>
          <cell r="P159" t="str">
            <v>07</v>
          </cell>
          <cell r="Q159" t="str">
            <v>โรงพยาบาลชุมชน</v>
          </cell>
          <cell r="R159">
            <v>4</v>
          </cell>
          <cell r="S159">
            <v>60</v>
          </cell>
          <cell r="T159" t="str">
            <v>60</v>
          </cell>
          <cell r="U159" t="str">
            <v>22</v>
          </cell>
          <cell r="V159" t="str">
            <v>2.2 ทุติยภูมิระดับกลาง</v>
          </cell>
        </row>
        <row r="160">
          <cell r="A160" t="str">
            <v>05</v>
          </cell>
          <cell r="B160" t="str">
            <v>21002</v>
          </cell>
          <cell r="C160" t="str">
            <v>กระทรวงสาธารณสุข สำนักงานปลัดกระทรวงสาธารณสุข</v>
          </cell>
          <cell r="D160" t="str">
            <v>001131100</v>
          </cell>
          <cell r="E160" t="str">
            <v>11311</v>
          </cell>
          <cell r="F160" t="str">
            <v>รพช.ท่ายาง</v>
          </cell>
          <cell r="G160" t="str">
            <v>โรงพยาบาลชุมชนท่ายาง</v>
          </cell>
          <cell r="H160" t="str">
            <v>76050101</v>
          </cell>
          <cell r="I160">
            <v>76</v>
          </cell>
          <cell r="J160" t="str">
            <v>จังหวัดเพชรบุรี</v>
          </cell>
          <cell r="K160">
            <v>7605</v>
          </cell>
          <cell r="L160" t="str">
            <v>ท่ายาง</v>
          </cell>
          <cell r="M160">
            <v>760501</v>
          </cell>
          <cell r="N160" t="str">
            <v>ท่ายาง</v>
          </cell>
          <cell r="O160" t="str">
            <v>กลาง</v>
          </cell>
          <cell r="P160" t="str">
            <v>07</v>
          </cell>
          <cell r="Q160" t="str">
            <v>โรงพยาบาลชุมชน</v>
          </cell>
          <cell r="R160">
            <v>4</v>
          </cell>
          <cell r="S160">
            <v>60</v>
          </cell>
          <cell r="T160" t="str">
            <v>60</v>
          </cell>
          <cell r="U160" t="str">
            <v>21</v>
          </cell>
          <cell r="V160" t="str">
            <v>2.1 ทุติยภูมิระดับต้น</v>
          </cell>
        </row>
        <row r="161">
          <cell r="A161" t="str">
            <v>05</v>
          </cell>
          <cell r="B161" t="str">
            <v>21002</v>
          </cell>
          <cell r="C161" t="str">
            <v>กระทรวงสาธารณสุข สำนักงานปลัดกระทรวงสาธารณสุข</v>
          </cell>
          <cell r="D161" t="str">
            <v>001131200</v>
          </cell>
          <cell r="E161" t="str">
            <v>11312</v>
          </cell>
          <cell r="F161" t="str">
            <v>รพช.บ้านลาด</v>
          </cell>
          <cell r="G161" t="str">
            <v>โรงพยาบาลชุมชนบ้านลาด</v>
          </cell>
          <cell r="H161" t="str">
            <v>76061608</v>
          </cell>
          <cell r="I161">
            <v>76</v>
          </cell>
          <cell r="J161" t="str">
            <v>จังหวัดเพชรบุรี</v>
          </cell>
          <cell r="K161">
            <v>7606</v>
          </cell>
          <cell r="L161" t="str">
            <v>บ้านลาด</v>
          </cell>
          <cell r="M161">
            <v>760616</v>
          </cell>
          <cell r="N161" t="str">
            <v>ท่าช้าง</v>
          </cell>
          <cell r="O161" t="str">
            <v>กลาง</v>
          </cell>
          <cell r="P161" t="str">
            <v>07</v>
          </cell>
          <cell r="Q161" t="str">
            <v>โรงพยาบาลชุมชน</v>
          </cell>
          <cell r="R161">
            <v>5</v>
          </cell>
          <cell r="S161">
            <v>30</v>
          </cell>
          <cell r="T161" t="str">
            <v>30</v>
          </cell>
          <cell r="U161" t="str">
            <v>21</v>
          </cell>
          <cell r="V161" t="str">
            <v>2.1 ทุติยภูมิระดับต้น</v>
          </cell>
        </row>
        <row r="162">
          <cell r="A162" t="str">
            <v>05</v>
          </cell>
          <cell r="B162" t="str">
            <v>21002</v>
          </cell>
          <cell r="C162" t="str">
            <v>กระทรวงสาธารณสุข สำนักงานปลัดกระทรวงสาธารณสุข</v>
          </cell>
          <cell r="D162" t="str">
            <v>001131300</v>
          </cell>
          <cell r="E162" t="str">
            <v>11313</v>
          </cell>
          <cell r="F162" t="str">
            <v>รพช.บ้านแหลม</v>
          </cell>
          <cell r="G162" t="str">
            <v>โรงพยาบาลชุมชนบ้านแหลม</v>
          </cell>
          <cell r="H162" t="str">
            <v>76070103</v>
          </cell>
          <cell r="I162">
            <v>76</v>
          </cell>
          <cell r="J162" t="str">
            <v>จังหวัดเพชรบุรี</v>
          </cell>
          <cell r="K162">
            <v>7607</v>
          </cell>
          <cell r="L162" t="str">
            <v>บ้านแหลม</v>
          </cell>
          <cell r="M162">
            <v>760701</v>
          </cell>
          <cell r="N162" t="str">
            <v>บ้านแหลม</v>
          </cell>
          <cell r="O162" t="str">
            <v>กลาง</v>
          </cell>
          <cell r="P162" t="str">
            <v>07</v>
          </cell>
          <cell r="Q162" t="str">
            <v>โรงพยาบาลชุมชน</v>
          </cell>
          <cell r="R162">
            <v>5</v>
          </cell>
          <cell r="S162">
            <v>30</v>
          </cell>
          <cell r="T162" t="str">
            <v>30</v>
          </cell>
          <cell r="U162" t="str">
            <v>21</v>
          </cell>
          <cell r="V162" t="str">
            <v>2.1 ทุติยภูมิระดับต้น</v>
          </cell>
        </row>
        <row r="163">
          <cell r="A163" t="str">
            <v>05</v>
          </cell>
          <cell r="B163" t="str">
            <v>21002</v>
          </cell>
          <cell r="C163" t="str">
            <v>กระทรวงสาธารณสุข สำนักงานปลัดกระทรวงสาธารณสุข</v>
          </cell>
          <cell r="D163" t="str">
            <v>001131400</v>
          </cell>
          <cell r="E163" t="str">
            <v>11314</v>
          </cell>
          <cell r="F163" t="str">
            <v>รพช.แก่งกระจาน</v>
          </cell>
          <cell r="G163" t="str">
            <v>โรงพยาบาลชุมชนแก่งกระจาน</v>
          </cell>
          <cell r="H163" t="str">
            <v>76080105</v>
          </cell>
          <cell r="I163">
            <v>76</v>
          </cell>
          <cell r="J163" t="str">
            <v>จังหวัดเพชรบุรี</v>
          </cell>
          <cell r="K163">
            <v>7608</v>
          </cell>
          <cell r="L163" t="str">
            <v>แก่งกระจาน</v>
          </cell>
          <cell r="M163">
            <v>760803</v>
          </cell>
          <cell r="N163" t="str">
            <v>วังจันทร์</v>
          </cell>
          <cell r="O163" t="str">
            <v>กลาง</v>
          </cell>
          <cell r="P163" t="str">
            <v>07</v>
          </cell>
          <cell r="Q163" t="str">
            <v>โรงพยาบาลชุมชน</v>
          </cell>
          <cell r="R163">
            <v>5</v>
          </cell>
          <cell r="S163">
            <v>30</v>
          </cell>
          <cell r="T163" t="str">
            <v>30</v>
          </cell>
          <cell r="U163" t="str">
            <v>21</v>
          </cell>
          <cell r="V163" t="str">
            <v>2.1 ทุติยภูมิระดับต้น</v>
          </cell>
        </row>
        <row r="164">
          <cell r="A164" t="str">
            <v>05</v>
          </cell>
          <cell r="B164" t="str">
            <v>21002</v>
          </cell>
          <cell r="C164" t="str">
            <v>กระทรวงสาธารณสุข สำนักงานปลัดกระทรวงสาธารณสุข</v>
          </cell>
          <cell r="D164" t="str">
            <v>001073700</v>
          </cell>
          <cell r="E164" t="str">
            <v>10737</v>
          </cell>
          <cell r="F164" t="str">
            <v>รพท.ประจวบคีรีขันธ์</v>
          </cell>
          <cell r="G164" t="str">
            <v>โรงพยาบาลทั่วไปประจวบคีรีขันธ์</v>
          </cell>
          <cell r="H164" t="str">
            <v>77010100</v>
          </cell>
          <cell r="I164">
            <v>77</v>
          </cell>
          <cell r="J164" t="str">
            <v>จังหวัดประจวบคีรีขันธ์</v>
          </cell>
          <cell r="K164">
            <v>7701</v>
          </cell>
          <cell r="L164" t="str">
            <v>เมืองประจวบคีรีขันธ์</v>
          </cell>
          <cell r="M164">
            <v>770101</v>
          </cell>
          <cell r="N164" t="str">
            <v>ประจวบคีรีขันธ์</v>
          </cell>
          <cell r="O164" t="str">
            <v>กลาง</v>
          </cell>
          <cell r="P164" t="str">
            <v>06</v>
          </cell>
          <cell r="Q164" t="str">
            <v>โรงพยาบาลทั่วไป</v>
          </cell>
          <cell r="R164">
            <v>2</v>
          </cell>
          <cell r="S164">
            <v>303</v>
          </cell>
          <cell r="T164" t="str">
            <v>278</v>
          </cell>
          <cell r="U164" t="str">
            <v>31</v>
          </cell>
          <cell r="V164" t="str">
            <v>3.1 ตติยภูมิ</v>
          </cell>
        </row>
        <row r="165">
          <cell r="A165" t="str">
            <v>05</v>
          </cell>
          <cell r="B165" t="str">
            <v>21002</v>
          </cell>
          <cell r="C165" t="str">
            <v>กระทรวงสาธารณสุข สำนักงานปลัดกระทรวงสาธารณสุข</v>
          </cell>
          <cell r="D165" t="str">
            <v>001131500</v>
          </cell>
          <cell r="E165" t="str">
            <v>11315</v>
          </cell>
          <cell r="F165" t="str">
            <v>รพช.กุยบุรี</v>
          </cell>
          <cell r="G165" t="str">
            <v>โรงพยาบาลชุมชนกุยบุรี</v>
          </cell>
          <cell r="H165" t="str">
            <v>77020105</v>
          </cell>
          <cell r="I165">
            <v>77</v>
          </cell>
          <cell r="J165" t="str">
            <v>จังหวัดประจวบคีรีขันธ์</v>
          </cell>
          <cell r="K165">
            <v>7702</v>
          </cell>
          <cell r="L165" t="str">
            <v>กุยบุรี</v>
          </cell>
          <cell r="M165">
            <v>770201</v>
          </cell>
          <cell r="N165" t="str">
            <v>กุยบุรี</v>
          </cell>
          <cell r="O165" t="str">
            <v>กลาง</v>
          </cell>
          <cell r="P165" t="str">
            <v>07</v>
          </cell>
          <cell r="Q165" t="str">
            <v>โรงพยาบาลชุมชน</v>
          </cell>
          <cell r="R165">
            <v>5</v>
          </cell>
          <cell r="S165">
            <v>30</v>
          </cell>
          <cell r="T165" t="str">
            <v>30</v>
          </cell>
          <cell r="U165" t="str">
            <v>21</v>
          </cell>
          <cell r="V165" t="str">
            <v>2.1 ทุติยภูมิระดับต้น</v>
          </cell>
        </row>
        <row r="166">
          <cell r="A166" t="str">
            <v>05</v>
          </cell>
          <cell r="B166" t="str">
            <v>21002</v>
          </cell>
          <cell r="C166" t="str">
            <v>กระทรวงสาธารณสุข สำนักงานปลัดกระทรวงสาธารณสุข</v>
          </cell>
          <cell r="D166" t="str">
            <v>001131600</v>
          </cell>
          <cell r="E166" t="str">
            <v>11316</v>
          </cell>
          <cell r="F166" t="str">
            <v>รพช.ทับสะแก</v>
          </cell>
          <cell r="G166" t="str">
            <v>โรงพยาบาลชุมชนทับสะแก</v>
          </cell>
          <cell r="H166" t="str">
            <v>77030306</v>
          </cell>
          <cell r="I166">
            <v>77</v>
          </cell>
          <cell r="J166" t="str">
            <v>จังหวัดประจวบคีรีขันธ์</v>
          </cell>
          <cell r="K166">
            <v>7703</v>
          </cell>
          <cell r="L166" t="str">
            <v>ทับสะแก</v>
          </cell>
          <cell r="M166">
            <v>770303</v>
          </cell>
          <cell r="N166" t="str">
            <v>นาหูกวาง</v>
          </cell>
          <cell r="O166" t="str">
            <v>กลาง</v>
          </cell>
          <cell r="P166" t="str">
            <v>07</v>
          </cell>
          <cell r="Q166" t="str">
            <v>โรงพยาบาลชุมชน</v>
          </cell>
          <cell r="R166">
            <v>4</v>
          </cell>
          <cell r="S166">
            <v>60</v>
          </cell>
          <cell r="T166" t="str">
            <v>60</v>
          </cell>
          <cell r="U166" t="str">
            <v>21</v>
          </cell>
          <cell r="V166" t="str">
            <v>2.1 ทุติยภูมิระดับต้น</v>
          </cell>
        </row>
        <row r="167">
          <cell r="A167" t="str">
            <v>05</v>
          </cell>
          <cell r="B167" t="str">
            <v>21002</v>
          </cell>
          <cell r="C167" t="str">
            <v>กระทรวงสาธารณสุข สำนักงานปลัดกระทรวงสาธารณสุข</v>
          </cell>
          <cell r="D167" t="str">
            <v>001131700</v>
          </cell>
          <cell r="E167" t="str">
            <v>11317</v>
          </cell>
          <cell r="F167" t="str">
            <v>รพช.บางสะพาน</v>
          </cell>
          <cell r="G167" t="str">
            <v>โรงพยาบาลชุมชนบางสะพาน</v>
          </cell>
          <cell r="H167" t="str">
            <v>77040105</v>
          </cell>
          <cell r="I167">
            <v>77</v>
          </cell>
          <cell r="J167" t="str">
            <v>จังหวัดประจวบคีรีขันธ์</v>
          </cell>
          <cell r="K167">
            <v>7704</v>
          </cell>
          <cell r="L167" t="str">
            <v>บางสะพาน</v>
          </cell>
          <cell r="M167">
            <v>770401</v>
          </cell>
          <cell r="N167" t="str">
            <v>กำเนิดนพคุณ</v>
          </cell>
          <cell r="O167" t="str">
            <v>กลาง</v>
          </cell>
          <cell r="P167" t="str">
            <v>07</v>
          </cell>
          <cell r="Q167" t="str">
            <v>โรงพยาบาลชุมชน</v>
          </cell>
          <cell r="R167">
            <v>4</v>
          </cell>
          <cell r="S167">
            <v>90</v>
          </cell>
          <cell r="T167" t="str">
            <v>90</v>
          </cell>
          <cell r="U167" t="str">
            <v>22</v>
          </cell>
          <cell r="V167" t="str">
            <v>2.2 ทุติยภูมิระดับกลาง</v>
          </cell>
        </row>
        <row r="168">
          <cell r="A168" t="str">
            <v>05</v>
          </cell>
          <cell r="B168" t="str">
            <v>21002</v>
          </cell>
          <cell r="C168" t="str">
            <v>กระทรวงสาธารณสุข สำนักงานปลัดกระทรวงสาธารณสุข</v>
          </cell>
          <cell r="D168" t="str">
            <v>001131800</v>
          </cell>
          <cell r="E168" t="str">
            <v>11318</v>
          </cell>
          <cell r="F168" t="str">
            <v>รพช.บางสะพานน้อย</v>
          </cell>
          <cell r="G168" t="str">
            <v>โรงพยาบาลชุมชนบางสะพานน้อย</v>
          </cell>
          <cell r="H168" t="str">
            <v>77050104</v>
          </cell>
          <cell r="I168">
            <v>77</v>
          </cell>
          <cell r="J168" t="str">
            <v>จังหวัดประจวบคีรีขันธ์</v>
          </cell>
          <cell r="K168">
            <v>7705</v>
          </cell>
          <cell r="L168" t="str">
            <v>บางสะพานน้อย</v>
          </cell>
          <cell r="M168">
            <v>770501</v>
          </cell>
          <cell r="N168" t="str">
            <v>ปากแพรก</v>
          </cell>
          <cell r="O168" t="str">
            <v>กลาง</v>
          </cell>
          <cell r="P168" t="str">
            <v>07</v>
          </cell>
          <cell r="Q168" t="str">
            <v>โรงพยาบาลชุมชน</v>
          </cell>
          <cell r="R168">
            <v>5</v>
          </cell>
          <cell r="S168">
            <v>30</v>
          </cell>
          <cell r="T168" t="str">
            <v>30</v>
          </cell>
          <cell r="U168" t="str">
            <v>21</v>
          </cell>
          <cell r="V168" t="str">
            <v>2.1 ทุติยภูมิระดับต้น</v>
          </cell>
        </row>
        <row r="169">
          <cell r="A169" t="str">
            <v>05</v>
          </cell>
          <cell r="B169" t="str">
            <v>21002</v>
          </cell>
          <cell r="C169" t="str">
            <v>กระทรวงสาธารณสุข สำนักงานปลัดกระทรวงสาธารณสุข</v>
          </cell>
          <cell r="D169" t="str">
            <v>001131900</v>
          </cell>
          <cell r="E169" t="str">
            <v>11319</v>
          </cell>
          <cell r="F169" t="str">
            <v>รพช.ปราณบุรี</v>
          </cell>
          <cell r="G169" t="str">
            <v>โรงพยาบาลชุมชนปราณบุรี</v>
          </cell>
          <cell r="H169" t="str">
            <v>77060805</v>
          </cell>
          <cell r="I169">
            <v>77</v>
          </cell>
          <cell r="J169" t="str">
            <v>จังหวัดประจวบคีรีขันธ์</v>
          </cell>
          <cell r="K169">
            <v>7706</v>
          </cell>
          <cell r="L169" t="str">
            <v>ปราณบุรี</v>
          </cell>
          <cell r="M169">
            <v>770608</v>
          </cell>
          <cell r="N169" t="str">
            <v>วังก์พง</v>
          </cell>
          <cell r="O169" t="str">
            <v>กลาง</v>
          </cell>
          <cell r="P169" t="str">
            <v>07</v>
          </cell>
          <cell r="Q169" t="str">
            <v>โรงพยาบาลชุมชน</v>
          </cell>
          <cell r="R169">
            <v>4</v>
          </cell>
          <cell r="S169">
            <v>60</v>
          </cell>
          <cell r="T169" t="str">
            <v>30</v>
          </cell>
          <cell r="U169" t="str">
            <v>21</v>
          </cell>
          <cell r="V169" t="str">
            <v>2.1 ทุติยภูมิระดับต้น</v>
          </cell>
        </row>
        <row r="170">
          <cell r="A170" t="str">
            <v>05</v>
          </cell>
          <cell r="B170" t="str">
            <v>21002</v>
          </cell>
          <cell r="C170" t="str">
            <v>กระทรวงสาธารณสุข สำนักงานปลัดกระทรวงสาธารณสุข</v>
          </cell>
          <cell r="D170" t="str">
            <v>001132000</v>
          </cell>
          <cell r="E170" t="str">
            <v>11320</v>
          </cell>
          <cell r="F170" t="str">
            <v>รพท.หัวหิน</v>
          </cell>
          <cell r="G170" t="str">
            <v>โรงพยาบาลทั่วไปหัวหิน</v>
          </cell>
          <cell r="H170" t="str">
            <v>77070100</v>
          </cell>
          <cell r="I170">
            <v>77</v>
          </cell>
          <cell r="J170" t="str">
            <v>จังหวัดประจวบคีรีขันธ์</v>
          </cell>
          <cell r="K170">
            <v>7707</v>
          </cell>
          <cell r="L170" t="str">
            <v>หัวหิน</v>
          </cell>
          <cell r="M170">
            <v>770701</v>
          </cell>
          <cell r="N170" t="str">
            <v>หัวหิน</v>
          </cell>
          <cell r="O170" t="str">
            <v>กลาง</v>
          </cell>
          <cell r="P170" t="str">
            <v>06</v>
          </cell>
          <cell r="Q170" t="str">
            <v>โรงพยาบาลทั่วไป</v>
          </cell>
          <cell r="R170">
            <v>3</v>
          </cell>
          <cell r="S170">
            <v>200</v>
          </cell>
          <cell r="T170" t="str">
            <v>200</v>
          </cell>
          <cell r="U170" t="str">
            <v>31</v>
          </cell>
          <cell r="V170" t="str">
            <v>3.1 ตติยภูมิ</v>
          </cell>
        </row>
        <row r="171">
          <cell r="A171" t="str">
            <v>05</v>
          </cell>
          <cell r="B171" t="str">
            <v>21002</v>
          </cell>
          <cell r="C171" t="str">
            <v>กระทรวงสาธารณสุข สำนักงานปลัดกระทรวงสาธารณสุข</v>
          </cell>
          <cell r="D171" t="str">
            <v>001132100</v>
          </cell>
          <cell r="E171" t="str">
            <v>11321</v>
          </cell>
          <cell r="F171" t="str">
            <v>รพช.สามร้อยยอด</v>
          </cell>
          <cell r="G171" t="str">
            <v>โรงพยาบาลชุมชนสามร้อยยอด</v>
          </cell>
          <cell r="H171" t="str">
            <v>77080506</v>
          </cell>
          <cell r="I171">
            <v>77</v>
          </cell>
          <cell r="J171" t="str">
            <v>จังหวัดประจวบคีรีขันธ์</v>
          </cell>
          <cell r="K171">
            <v>7708</v>
          </cell>
          <cell r="L171" t="str">
            <v>สามร้อยยอด</v>
          </cell>
          <cell r="M171">
            <v>770805</v>
          </cell>
          <cell r="N171" t="str">
            <v>ไร่ใหม่</v>
          </cell>
          <cell r="O171" t="str">
            <v>กลาง</v>
          </cell>
          <cell r="P171" t="str">
            <v>07</v>
          </cell>
          <cell r="Q171" t="str">
            <v>โรงพยาบาลชุมชน</v>
          </cell>
          <cell r="R171">
            <v>4</v>
          </cell>
          <cell r="S171">
            <v>60</v>
          </cell>
          <cell r="T171" t="str">
            <v>60</v>
          </cell>
          <cell r="U171" t="str">
            <v>21</v>
          </cell>
          <cell r="V171" t="str">
            <v>2.1 ทุติยภูมิระดับต้น</v>
          </cell>
        </row>
        <row r="172">
          <cell r="A172" t="str">
            <v>06</v>
          </cell>
          <cell r="B172" t="str">
            <v>21002</v>
          </cell>
          <cell r="C172" t="str">
            <v>กระทรวงสาธารณสุข สำนักงานปลัดกระทรวงสาธารณสุข</v>
          </cell>
          <cell r="D172" t="str">
            <v>001068000</v>
          </cell>
          <cell r="E172" t="str">
            <v>10680</v>
          </cell>
          <cell r="F172" t="str">
            <v>รพศ.มหาราชนครศรีธรรมราช</v>
          </cell>
          <cell r="G172" t="str">
            <v>โรงพยาบาลศูนย์มหาราชนครศรีธรรมราช</v>
          </cell>
          <cell r="H172" t="str">
            <v>80010100</v>
          </cell>
          <cell r="I172">
            <v>80</v>
          </cell>
          <cell r="J172" t="str">
            <v>จังหวัดนครศรีธรรมราช</v>
          </cell>
          <cell r="K172">
            <v>8001</v>
          </cell>
          <cell r="L172" t="str">
            <v>เมืองนครศรีธรรมราช</v>
          </cell>
          <cell r="M172">
            <v>800101</v>
          </cell>
          <cell r="N172" t="str">
            <v>ในเมือง</v>
          </cell>
          <cell r="O172" t="str">
            <v>ใต้</v>
          </cell>
          <cell r="P172" t="str">
            <v>05</v>
          </cell>
          <cell r="Q172" t="str">
            <v>โรงพยาบาลศูนย์</v>
          </cell>
          <cell r="R172">
            <v>1</v>
          </cell>
          <cell r="S172">
            <v>781</v>
          </cell>
          <cell r="T172" t="str">
            <v>863</v>
          </cell>
          <cell r="U172" t="str">
            <v>31</v>
          </cell>
          <cell r="V172" t="str">
            <v>3.1 ตติยภูมิ</v>
          </cell>
        </row>
        <row r="173">
          <cell r="A173" t="str">
            <v>06</v>
          </cell>
          <cell r="B173" t="str">
            <v>21002</v>
          </cell>
          <cell r="C173" t="str">
            <v>กระทรวงสาธารณสุข สำนักงานปลัดกระทรวงสาธารณสุข</v>
          </cell>
          <cell r="D173" t="str">
            <v>001132200</v>
          </cell>
          <cell r="E173" t="str">
            <v>11322</v>
          </cell>
          <cell r="F173" t="str">
            <v>รพช.พรหมคีรี</v>
          </cell>
          <cell r="G173" t="str">
            <v>โรงพยาบาลชุมชนพรหมคีรี</v>
          </cell>
          <cell r="H173" t="str">
            <v>80020109</v>
          </cell>
          <cell r="I173">
            <v>80</v>
          </cell>
          <cell r="J173" t="str">
            <v>จังหวัดนครศรีธรรมราช</v>
          </cell>
          <cell r="K173">
            <v>8002</v>
          </cell>
          <cell r="L173" t="str">
            <v>พรหมคีรี</v>
          </cell>
          <cell r="M173">
            <v>800201</v>
          </cell>
          <cell r="N173" t="str">
            <v>พรหมโลก</v>
          </cell>
          <cell r="O173" t="str">
            <v>ใต้</v>
          </cell>
          <cell r="P173" t="str">
            <v>07</v>
          </cell>
          <cell r="Q173" t="str">
            <v>โรงพยาบาลชุมชน</v>
          </cell>
          <cell r="R173">
            <v>5</v>
          </cell>
          <cell r="S173">
            <v>30</v>
          </cell>
          <cell r="T173" t="str">
            <v>30</v>
          </cell>
          <cell r="U173" t="str">
            <v>21</v>
          </cell>
          <cell r="V173" t="str">
            <v>2.1 ทุติยภูมิระดับต้น</v>
          </cell>
        </row>
        <row r="174">
          <cell r="A174" t="str">
            <v>06</v>
          </cell>
          <cell r="B174" t="str">
            <v>21002</v>
          </cell>
          <cell r="C174" t="str">
            <v>กระทรวงสาธารณสุข สำนักงานปลัดกระทรวงสาธารณสุข</v>
          </cell>
          <cell r="D174" t="str">
            <v>001132400</v>
          </cell>
          <cell r="E174" t="str">
            <v>11324</v>
          </cell>
          <cell r="F174" t="str">
            <v>รพช.ลานสะกา</v>
          </cell>
          <cell r="G174" t="str">
            <v>โรงพยาบาลชุมชนลานสะกา</v>
          </cell>
          <cell r="H174" t="str">
            <v>80030101</v>
          </cell>
          <cell r="I174">
            <v>80</v>
          </cell>
          <cell r="J174" t="str">
            <v>จังหวัดนครศรีธรรมราช</v>
          </cell>
          <cell r="K174">
            <v>8003</v>
          </cell>
          <cell r="L174" t="str">
            <v>ลานสกา</v>
          </cell>
          <cell r="M174">
            <v>800301</v>
          </cell>
          <cell r="N174" t="str">
            <v>เขาแก้ว</v>
          </cell>
          <cell r="O174" t="str">
            <v>ใต้</v>
          </cell>
          <cell r="P174" t="str">
            <v>07</v>
          </cell>
          <cell r="Q174" t="str">
            <v>โรงพยาบาลชุมชน</v>
          </cell>
          <cell r="R174">
            <v>5</v>
          </cell>
          <cell r="S174">
            <v>30</v>
          </cell>
          <cell r="T174" t="str">
            <v>30</v>
          </cell>
          <cell r="U174" t="str">
            <v>21</v>
          </cell>
          <cell r="V174" t="str">
            <v>2.1 ทุติยภูมิระดับต้น</v>
          </cell>
        </row>
        <row r="175">
          <cell r="A175" t="str">
            <v>06</v>
          </cell>
          <cell r="B175" t="str">
            <v>21002</v>
          </cell>
          <cell r="C175" t="str">
            <v>กระทรวงสาธารณสุข สำนักงานปลัดกระทรวงสาธารณสุข</v>
          </cell>
          <cell r="D175" t="str">
            <v>001132500</v>
          </cell>
          <cell r="E175" t="str">
            <v>11325</v>
          </cell>
          <cell r="F175" t="str">
            <v>รพร.ฉวาง</v>
          </cell>
          <cell r="G175" t="str">
            <v>โรงพยาบาลสมเด็จพระยุพราชฉวาง</v>
          </cell>
          <cell r="H175" t="str">
            <v>80041008</v>
          </cell>
          <cell r="I175">
            <v>80</v>
          </cell>
          <cell r="J175" t="str">
            <v>จังหวัดนครศรีธรรมราช</v>
          </cell>
          <cell r="K175">
            <v>8004</v>
          </cell>
          <cell r="L175" t="str">
            <v>ฉวาง</v>
          </cell>
          <cell r="M175">
            <v>800410</v>
          </cell>
          <cell r="N175" t="str">
            <v>ไสหร้า</v>
          </cell>
          <cell r="O175" t="str">
            <v>ใต้</v>
          </cell>
          <cell r="P175" t="str">
            <v>07</v>
          </cell>
          <cell r="Q175" t="str">
            <v>โรงพยาบาลชุมชน</v>
          </cell>
          <cell r="R175">
            <v>4</v>
          </cell>
          <cell r="S175">
            <v>90</v>
          </cell>
          <cell r="T175" t="str">
            <v>90</v>
          </cell>
          <cell r="U175" t="str">
            <v>22</v>
          </cell>
          <cell r="V175" t="str">
            <v>2.2 ทุติยภูมิระดับกลาง</v>
          </cell>
        </row>
        <row r="176">
          <cell r="A176" t="str">
            <v>06</v>
          </cell>
          <cell r="B176" t="str">
            <v>21002</v>
          </cell>
          <cell r="C176" t="str">
            <v>กระทรวงสาธารณสุข สำนักงานปลัดกระทรวงสาธารณสุข</v>
          </cell>
          <cell r="D176" t="str">
            <v>001132600</v>
          </cell>
          <cell r="E176" t="str">
            <v>11326</v>
          </cell>
          <cell r="F176" t="str">
            <v>รพช.พิปูน</v>
          </cell>
          <cell r="G176" t="str">
            <v>โรงพยาบาลชุมชนพิปูน</v>
          </cell>
          <cell r="H176" t="str">
            <v>80050405</v>
          </cell>
          <cell r="I176">
            <v>80</v>
          </cell>
          <cell r="J176" t="str">
            <v>จังหวัดนครศรีธรรมราช</v>
          </cell>
          <cell r="K176">
            <v>8005</v>
          </cell>
          <cell r="L176" t="str">
            <v>พิปูน</v>
          </cell>
          <cell r="M176">
            <v>800504</v>
          </cell>
          <cell r="N176" t="str">
            <v>ยางค้อม</v>
          </cell>
          <cell r="O176" t="str">
            <v>ใต้</v>
          </cell>
          <cell r="P176" t="str">
            <v>07</v>
          </cell>
          <cell r="Q176" t="str">
            <v>โรงพยาบาลชุมชน</v>
          </cell>
          <cell r="R176">
            <v>5</v>
          </cell>
          <cell r="S176">
            <v>30</v>
          </cell>
          <cell r="T176" t="str">
            <v>30</v>
          </cell>
          <cell r="U176" t="str">
            <v>21</v>
          </cell>
          <cell r="V176" t="str">
            <v>2.1 ทุติยภูมิระดับต้น</v>
          </cell>
        </row>
        <row r="177">
          <cell r="A177" t="str">
            <v>06</v>
          </cell>
          <cell r="B177" t="str">
            <v>21002</v>
          </cell>
          <cell r="C177" t="str">
            <v>กระทรวงสาธารณสุข สำนักงานปลัดกระทรวงสาธารณสุข</v>
          </cell>
          <cell r="D177" t="str">
            <v>001132700</v>
          </cell>
          <cell r="E177" t="str">
            <v>11327</v>
          </cell>
          <cell r="F177" t="str">
            <v>รพช.เชียรใหญ่</v>
          </cell>
          <cell r="G177" t="str">
            <v>โรงพยาบาลชุมชนเชียรใหญ่</v>
          </cell>
          <cell r="H177" t="str">
            <v>80060701</v>
          </cell>
          <cell r="I177">
            <v>80</v>
          </cell>
          <cell r="J177" t="str">
            <v>จังหวัดนครศรีธรรมราช</v>
          </cell>
          <cell r="K177">
            <v>8006</v>
          </cell>
          <cell r="L177" t="str">
            <v>เชียรใหญ่</v>
          </cell>
          <cell r="M177">
            <v>800607</v>
          </cell>
          <cell r="N177" t="str">
            <v>ท้องลำเจียก</v>
          </cell>
          <cell r="O177" t="str">
            <v>ใต้</v>
          </cell>
          <cell r="P177" t="str">
            <v>07</v>
          </cell>
          <cell r="Q177" t="str">
            <v>โรงพยาบาลชุมชน</v>
          </cell>
          <cell r="R177">
            <v>5</v>
          </cell>
          <cell r="S177">
            <v>30</v>
          </cell>
          <cell r="T177" t="str">
            <v>30</v>
          </cell>
          <cell r="U177" t="str">
            <v>21</v>
          </cell>
          <cell r="V177" t="str">
            <v>2.1 ทุติยภูมิระดับต้น</v>
          </cell>
        </row>
        <row r="178">
          <cell r="A178" t="str">
            <v>06</v>
          </cell>
          <cell r="B178" t="str">
            <v>21002</v>
          </cell>
          <cell r="C178" t="str">
            <v>กระทรวงสาธารณสุข สำนักงานปลัดกระทรวงสาธารณสุข</v>
          </cell>
          <cell r="D178" t="str">
            <v>001132800</v>
          </cell>
          <cell r="E178" t="str">
            <v>11328</v>
          </cell>
          <cell r="F178" t="str">
            <v>รพช.ชะอวด</v>
          </cell>
          <cell r="G178" t="str">
            <v>โรงพยาบาลชุมชนชะอวด</v>
          </cell>
          <cell r="H178" t="str">
            <v>80070108</v>
          </cell>
          <cell r="I178">
            <v>80</v>
          </cell>
          <cell r="J178" t="str">
            <v>จังหวัดนครศรีธรรมราช</v>
          </cell>
          <cell r="K178">
            <v>8007</v>
          </cell>
          <cell r="L178" t="str">
            <v>ชะอวด</v>
          </cell>
          <cell r="M178">
            <v>800701</v>
          </cell>
          <cell r="N178" t="str">
            <v>ชะอวด</v>
          </cell>
          <cell r="O178" t="str">
            <v>ใต้</v>
          </cell>
          <cell r="P178" t="str">
            <v>07</v>
          </cell>
          <cell r="Q178" t="str">
            <v>โรงพยาบาลชุมชน</v>
          </cell>
          <cell r="R178">
            <v>4</v>
          </cell>
          <cell r="S178">
            <v>60</v>
          </cell>
          <cell r="T178" t="str">
            <v>30</v>
          </cell>
          <cell r="U178" t="str">
            <v>21</v>
          </cell>
          <cell r="V178" t="str">
            <v>2.1 ทุติยภูมิระดับต้น</v>
          </cell>
        </row>
        <row r="179">
          <cell r="A179" t="str">
            <v>06</v>
          </cell>
          <cell r="B179" t="str">
            <v>21002</v>
          </cell>
          <cell r="C179" t="str">
            <v>กระทรวงสาธารณสุข สำนักงานปลัดกระทรวงสาธารณสุข</v>
          </cell>
          <cell r="D179" t="str">
            <v>001132900</v>
          </cell>
          <cell r="E179" t="str">
            <v>11329</v>
          </cell>
          <cell r="F179" t="str">
            <v>รพช.ท่าศาลา</v>
          </cell>
          <cell r="G179" t="str">
            <v>โรงพยาบาลชุมชนท่าศาลา</v>
          </cell>
          <cell r="H179" t="str">
            <v>80080103</v>
          </cell>
          <cell r="I179">
            <v>80</v>
          </cell>
          <cell r="J179" t="str">
            <v>จังหวัดนครศรีธรรมราช</v>
          </cell>
          <cell r="K179">
            <v>8008</v>
          </cell>
          <cell r="L179" t="str">
            <v>ท่าศาลา</v>
          </cell>
          <cell r="M179">
            <v>800801</v>
          </cell>
          <cell r="N179" t="str">
            <v>ท่าศาลา</v>
          </cell>
          <cell r="O179" t="str">
            <v>ใต้</v>
          </cell>
          <cell r="P179" t="str">
            <v>07</v>
          </cell>
          <cell r="Q179" t="str">
            <v>โรงพยาบาลชุมชน</v>
          </cell>
          <cell r="R179">
            <v>4</v>
          </cell>
          <cell r="S179">
            <v>150</v>
          </cell>
          <cell r="T179" t="str">
            <v>60</v>
          </cell>
          <cell r="U179" t="str">
            <v>22</v>
          </cell>
          <cell r="V179" t="str">
            <v>2.2 ทุติยภูมิระดับกลาง</v>
          </cell>
        </row>
        <row r="180">
          <cell r="A180" t="str">
            <v>06</v>
          </cell>
          <cell r="B180" t="str">
            <v>21002</v>
          </cell>
          <cell r="C180" t="str">
            <v>กระทรวงสาธารณสุข สำนักงานปลัดกระทรวงสาธารณสุข</v>
          </cell>
          <cell r="D180" t="str">
            <v>001133000</v>
          </cell>
          <cell r="E180" t="str">
            <v>11330</v>
          </cell>
          <cell r="F180" t="str">
            <v>รพช.ทุ่งสง</v>
          </cell>
          <cell r="G180" t="str">
            <v>โรงพยาบาลชุมชนทุ่งสง</v>
          </cell>
          <cell r="H180" t="str">
            <v>80090100</v>
          </cell>
          <cell r="I180">
            <v>80</v>
          </cell>
          <cell r="J180" t="str">
            <v>จังหวัดนครศรีธรรมราช</v>
          </cell>
          <cell r="K180">
            <v>8009</v>
          </cell>
          <cell r="L180" t="str">
            <v>ทุ่งสง</v>
          </cell>
          <cell r="M180">
            <v>800901</v>
          </cell>
          <cell r="N180" t="str">
            <v>ปากแพรก</v>
          </cell>
          <cell r="O180" t="str">
            <v>ใต้</v>
          </cell>
          <cell r="P180" t="str">
            <v>07</v>
          </cell>
          <cell r="Q180" t="str">
            <v>โรงพยาบาลชุมชน</v>
          </cell>
          <cell r="R180">
            <v>4</v>
          </cell>
          <cell r="S180">
            <v>150</v>
          </cell>
          <cell r="T180" t="str">
            <v>150</v>
          </cell>
          <cell r="U180" t="str">
            <v>23</v>
          </cell>
          <cell r="V180" t="str">
            <v>2.3 ทุติยภูมิระดับสูง</v>
          </cell>
        </row>
        <row r="181">
          <cell r="A181" t="str">
            <v>06</v>
          </cell>
          <cell r="B181" t="str">
            <v>21002</v>
          </cell>
          <cell r="C181" t="str">
            <v>กระทรวงสาธารณสุข สำนักงานปลัดกระทรวงสาธารณสุข</v>
          </cell>
          <cell r="D181" t="str">
            <v>001133100</v>
          </cell>
          <cell r="E181" t="str">
            <v>11331</v>
          </cell>
          <cell r="F181" t="str">
            <v>รพช.นาบอน</v>
          </cell>
          <cell r="G181" t="str">
            <v>โรงพยาบาลชุมชนนาบอน</v>
          </cell>
          <cell r="H181" t="str">
            <v>80100102</v>
          </cell>
          <cell r="I181">
            <v>80</v>
          </cell>
          <cell r="J181" t="str">
            <v>จังหวัดนครศรีธรรมราช</v>
          </cell>
          <cell r="K181">
            <v>8010</v>
          </cell>
          <cell r="L181" t="str">
            <v>นาบอน</v>
          </cell>
          <cell r="M181">
            <v>801001</v>
          </cell>
          <cell r="N181" t="str">
            <v>นาบอน</v>
          </cell>
          <cell r="O181" t="str">
            <v>ใต้</v>
          </cell>
          <cell r="P181" t="str">
            <v>07</v>
          </cell>
          <cell r="Q181" t="str">
            <v>โรงพยาบาลชุมชน</v>
          </cell>
          <cell r="R181">
            <v>5</v>
          </cell>
          <cell r="S181">
            <v>30</v>
          </cell>
          <cell r="T181" t="str">
            <v>30</v>
          </cell>
          <cell r="U181" t="str">
            <v>21</v>
          </cell>
          <cell r="V181" t="str">
            <v>2.1 ทุติยภูมิระดับต้น</v>
          </cell>
        </row>
        <row r="182">
          <cell r="A182" t="str">
            <v>06</v>
          </cell>
          <cell r="B182" t="str">
            <v>21002</v>
          </cell>
          <cell r="C182" t="str">
            <v>กระทรวงสาธารณสุข สำนักงานปลัดกระทรวงสาธารณสุข</v>
          </cell>
          <cell r="D182" t="str">
            <v>001133200</v>
          </cell>
          <cell r="E182" t="str">
            <v>11332</v>
          </cell>
          <cell r="F182" t="str">
            <v>รพช.ทุ่งใหญ่</v>
          </cell>
          <cell r="G182" t="str">
            <v>โรงพยาบาลชุมชนทุ่งใหญ่</v>
          </cell>
          <cell r="H182" t="str">
            <v>80110102</v>
          </cell>
          <cell r="I182">
            <v>80</v>
          </cell>
          <cell r="J182" t="str">
            <v>จังหวัดนครศรีธรรมราช</v>
          </cell>
          <cell r="K182">
            <v>8011</v>
          </cell>
          <cell r="L182" t="str">
            <v>ทุ่งใหญ่</v>
          </cell>
          <cell r="M182">
            <v>801101</v>
          </cell>
          <cell r="N182" t="str">
            <v>ท่ายาง</v>
          </cell>
          <cell r="O182" t="str">
            <v>ใต้</v>
          </cell>
          <cell r="P182" t="str">
            <v>07</v>
          </cell>
          <cell r="Q182" t="str">
            <v>โรงพยาบาลชุมชน</v>
          </cell>
          <cell r="R182">
            <v>4</v>
          </cell>
          <cell r="S182">
            <v>60</v>
          </cell>
          <cell r="T182" t="str">
            <v>60</v>
          </cell>
          <cell r="U182" t="str">
            <v>21</v>
          </cell>
          <cell r="V182" t="str">
            <v>2.1 ทุติยภูมิระดับต้น</v>
          </cell>
        </row>
        <row r="183">
          <cell r="A183" t="str">
            <v>06</v>
          </cell>
          <cell r="B183" t="str">
            <v>21002</v>
          </cell>
          <cell r="C183" t="str">
            <v>กระทรวงสาธารณสุข สำนักงานปลัดกระทรวงสาธารณสุข</v>
          </cell>
          <cell r="D183" t="str">
            <v>001133300</v>
          </cell>
          <cell r="E183" t="str">
            <v>11333</v>
          </cell>
          <cell r="F183" t="str">
            <v>รพช.ปากพนัง</v>
          </cell>
          <cell r="G183" t="str">
            <v>โรงพยาบาลชุมชนปากพนัง</v>
          </cell>
          <cell r="H183" t="str">
            <v>80121400</v>
          </cell>
          <cell r="I183">
            <v>80</v>
          </cell>
          <cell r="J183" t="str">
            <v>จังหวัดนครศรีธรรมราช</v>
          </cell>
          <cell r="K183">
            <v>8012</v>
          </cell>
          <cell r="L183" t="str">
            <v>ปากพนัง</v>
          </cell>
          <cell r="M183">
            <v>801214</v>
          </cell>
          <cell r="N183" t="str">
            <v>ปากพนังฝั่งตะวันออก</v>
          </cell>
          <cell r="O183" t="str">
            <v>ใต้</v>
          </cell>
          <cell r="P183" t="str">
            <v>07</v>
          </cell>
          <cell r="Q183" t="str">
            <v>โรงพยาบาลชุมชน</v>
          </cell>
          <cell r="R183">
            <v>5</v>
          </cell>
          <cell r="S183">
            <v>59</v>
          </cell>
          <cell r="T183" t="str">
            <v>30</v>
          </cell>
          <cell r="U183" t="str">
            <v>22</v>
          </cell>
          <cell r="V183" t="str">
            <v>2.2 ทุติยภูมิระดับกลาง</v>
          </cell>
        </row>
        <row r="184">
          <cell r="A184" t="str">
            <v>06</v>
          </cell>
          <cell r="B184" t="str">
            <v>21002</v>
          </cell>
          <cell r="C184" t="str">
            <v>กระทรวงสาธารณสุข สำนักงานปลัดกระทรวงสาธารณสุข</v>
          </cell>
          <cell r="D184" t="str">
            <v>001133400</v>
          </cell>
          <cell r="E184" t="str">
            <v>11334</v>
          </cell>
          <cell r="F184" t="str">
            <v>รพช.ร่อนพิบูลย์</v>
          </cell>
          <cell r="G184" t="str">
            <v>โรงพยาบาลชุมชนร่อนพิบูลย์</v>
          </cell>
          <cell r="H184" t="str">
            <v>80130113</v>
          </cell>
          <cell r="I184">
            <v>80</v>
          </cell>
          <cell r="J184" t="str">
            <v>จังหวัดนครศรีธรรมราช</v>
          </cell>
          <cell r="K184">
            <v>8013</v>
          </cell>
          <cell r="L184" t="str">
            <v>ร่อนพิบูลย์</v>
          </cell>
          <cell r="M184">
            <v>801301</v>
          </cell>
          <cell r="N184" t="str">
            <v>ร่อนพิบูลย์</v>
          </cell>
          <cell r="O184" t="str">
            <v>ใต้</v>
          </cell>
          <cell r="P184" t="str">
            <v>07</v>
          </cell>
          <cell r="Q184" t="str">
            <v>โรงพยาบาลชุมชน</v>
          </cell>
          <cell r="R184">
            <v>5</v>
          </cell>
          <cell r="S184">
            <v>30</v>
          </cell>
          <cell r="T184" t="str">
            <v>30</v>
          </cell>
          <cell r="U184" t="str">
            <v>22</v>
          </cell>
          <cell r="V184" t="str">
            <v>2.2 ทุติยภูมิระดับกลาง</v>
          </cell>
        </row>
        <row r="185">
          <cell r="A185" t="str">
            <v>06</v>
          </cell>
          <cell r="B185" t="str">
            <v>21002</v>
          </cell>
          <cell r="C185" t="str">
            <v>กระทรวงสาธารณสุข สำนักงานปลัดกระทรวงสาธารณสุข</v>
          </cell>
          <cell r="D185" t="str">
            <v>001133500</v>
          </cell>
          <cell r="E185" t="str">
            <v>11335</v>
          </cell>
          <cell r="F185" t="str">
            <v>รพช.สิชล</v>
          </cell>
          <cell r="G185" t="str">
            <v>โรงพยาบาลชุมชนสิชล</v>
          </cell>
          <cell r="H185" t="str">
            <v>80140105</v>
          </cell>
          <cell r="I185">
            <v>80</v>
          </cell>
          <cell r="J185" t="str">
            <v>จังหวัดนครศรีธรรมราช</v>
          </cell>
          <cell r="K185">
            <v>8014</v>
          </cell>
          <cell r="L185" t="str">
            <v>สิชล</v>
          </cell>
          <cell r="M185">
            <v>801401</v>
          </cell>
          <cell r="N185" t="str">
            <v>สิชล</v>
          </cell>
          <cell r="O185" t="str">
            <v>ใต้</v>
          </cell>
          <cell r="P185" t="str">
            <v>07</v>
          </cell>
          <cell r="Q185" t="str">
            <v>โรงพยาบาลชุมชน</v>
          </cell>
          <cell r="R185">
            <v>4</v>
          </cell>
          <cell r="S185">
            <v>146</v>
          </cell>
          <cell r="T185" t="str">
            <v>120</v>
          </cell>
          <cell r="U185" t="str">
            <v>22</v>
          </cell>
          <cell r="V185" t="str">
            <v>2.2 ทุติยภูมิระดับกลาง</v>
          </cell>
        </row>
        <row r="186">
          <cell r="A186" t="str">
            <v>06</v>
          </cell>
          <cell r="B186" t="str">
            <v>21002</v>
          </cell>
          <cell r="C186" t="str">
            <v>กระทรวงสาธารณสุข สำนักงานปลัดกระทรวงสาธารณสุข</v>
          </cell>
          <cell r="D186" t="str">
            <v>001133600</v>
          </cell>
          <cell r="E186" t="str">
            <v>11336</v>
          </cell>
          <cell r="F186" t="str">
            <v>รพช.ขนอม</v>
          </cell>
          <cell r="G186" t="str">
            <v>โรงพยาบาลชุมชนขนอม</v>
          </cell>
          <cell r="H186" t="str">
            <v>80150103</v>
          </cell>
          <cell r="I186">
            <v>80</v>
          </cell>
          <cell r="J186" t="str">
            <v>จังหวัดนครศรีธรรมราช</v>
          </cell>
          <cell r="K186">
            <v>8015</v>
          </cell>
          <cell r="L186" t="str">
            <v>ขนอม</v>
          </cell>
          <cell r="M186">
            <v>801501</v>
          </cell>
          <cell r="N186" t="str">
            <v>ขนอม</v>
          </cell>
          <cell r="O186" t="str">
            <v>ใต้</v>
          </cell>
          <cell r="P186" t="str">
            <v>07</v>
          </cell>
          <cell r="Q186" t="str">
            <v>โรงพยาบาลชุมชน</v>
          </cell>
          <cell r="R186">
            <v>5</v>
          </cell>
          <cell r="S186">
            <v>30</v>
          </cell>
          <cell r="T186" t="str">
            <v>30</v>
          </cell>
          <cell r="U186" t="str">
            <v>21</v>
          </cell>
          <cell r="V186" t="str">
            <v>2.1 ทุติยภูมิระดับต้น</v>
          </cell>
        </row>
        <row r="187">
          <cell r="A187" t="str">
            <v>06</v>
          </cell>
          <cell r="B187" t="str">
            <v>21002</v>
          </cell>
          <cell r="C187" t="str">
            <v>กระทรวงสาธารณสุข สำนักงานปลัดกระทรวงสาธารณสุข</v>
          </cell>
          <cell r="D187" t="str">
            <v>001133700</v>
          </cell>
          <cell r="E187" t="str">
            <v>11337</v>
          </cell>
          <cell r="F187" t="str">
            <v>รพช.หัวไทร</v>
          </cell>
          <cell r="G187" t="str">
            <v>โรงพยาบาลชุมชนหัวไทร</v>
          </cell>
          <cell r="H187" t="str">
            <v>80160104</v>
          </cell>
          <cell r="I187">
            <v>80</v>
          </cell>
          <cell r="J187" t="str">
            <v>จังหวัดนครศรีธรรมราช</v>
          </cell>
          <cell r="K187">
            <v>8016</v>
          </cell>
          <cell r="L187" t="str">
            <v>หัวไทร</v>
          </cell>
          <cell r="M187">
            <v>801601</v>
          </cell>
          <cell r="N187" t="str">
            <v>หัวไทร</v>
          </cell>
          <cell r="O187" t="str">
            <v>ใต้</v>
          </cell>
          <cell r="P187" t="str">
            <v>07</v>
          </cell>
          <cell r="Q187" t="str">
            <v>โรงพยาบาลชุมชน</v>
          </cell>
          <cell r="R187">
            <v>4</v>
          </cell>
          <cell r="S187">
            <v>59</v>
          </cell>
          <cell r="T187" t="str">
            <v>30</v>
          </cell>
          <cell r="U187" t="str">
            <v>21</v>
          </cell>
          <cell r="V187" t="str">
            <v>2.1 ทุติยภูมิระดับต้น</v>
          </cell>
        </row>
        <row r="188">
          <cell r="A188" t="str">
            <v>06</v>
          </cell>
          <cell r="B188" t="str">
            <v>21002</v>
          </cell>
          <cell r="C188" t="str">
            <v>กระทรวงสาธารณสุข สำนักงานปลัดกระทรวงสาธารณสุข</v>
          </cell>
          <cell r="D188" t="str">
            <v>001133800</v>
          </cell>
          <cell r="E188" t="str">
            <v>11338</v>
          </cell>
          <cell r="F188" t="str">
            <v>รพช.บางขัน</v>
          </cell>
          <cell r="G188" t="str">
            <v>โรงพยาบาลชุมชนบางขัน</v>
          </cell>
          <cell r="H188" t="str">
            <v>80170201</v>
          </cell>
          <cell r="I188">
            <v>80</v>
          </cell>
          <cell r="J188" t="str">
            <v>จังหวัดนครศรีธรรมราช</v>
          </cell>
          <cell r="K188">
            <v>8017</v>
          </cell>
          <cell r="L188" t="str">
            <v>บางขัน</v>
          </cell>
          <cell r="M188">
            <v>801702</v>
          </cell>
          <cell r="N188" t="str">
            <v>บ้านลำนาว</v>
          </cell>
          <cell r="O188" t="str">
            <v>ใต้</v>
          </cell>
          <cell r="P188" t="str">
            <v>07</v>
          </cell>
          <cell r="Q188" t="str">
            <v>โรงพยาบาลชุมชน</v>
          </cell>
          <cell r="R188">
            <v>5</v>
          </cell>
          <cell r="S188">
            <v>30</v>
          </cell>
          <cell r="T188" t="str">
            <v>30</v>
          </cell>
          <cell r="U188" t="str">
            <v>21</v>
          </cell>
          <cell r="V188" t="str">
            <v>2.1 ทุติยภูมิระดับต้น</v>
          </cell>
        </row>
        <row r="189">
          <cell r="A189" t="str">
            <v>06</v>
          </cell>
          <cell r="B189" t="str">
            <v>21002</v>
          </cell>
          <cell r="C189" t="str">
            <v>กระทรวงสาธารณสุข สำนักงานปลัดกระทรวงสาธารณสุข</v>
          </cell>
          <cell r="D189" t="str">
            <v>001133900</v>
          </cell>
          <cell r="E189" t="str">
            <v>11339</v>
          </cell>
          <cell r="F189" t="str">
            <v>รพช.ถ้ำพรรณรา</v>
          </cell>
          <cell r="G189" t="str">
            <v>โรงพยาบาลชุมชนถ้ำพรรณรา</v>
          </cell>
          <cell r="H189" t="str">
            <v>80180102</v>
          </cell>
          <cell r="I189">
            <v>80</v>
          </cell>
          <cell r="J189" t="str">
            <v>จังหวัดนครศรีธรรมราช</v>
          </cell>
          <cell r="K189">
            <v>8018</v>
          </cell>
          <cell r="L189" t="str">
            <v>ถ้ำพรรณรา</v>
          </cell>
          <cell r="M189">
            <v>801801</v>
          </cell>
          <cell r="N189" t="str">
            <v>ถ้ำพรรณรา</v>
          </cell>
          <cell r="O189" t="str">
            <v>ใต้</v>
          </cell>
          <cell r="P189" t="str">
            <v>07</v>
          </cell>
          <cell r="Q189" t="str">
            <v>โรงพยาบาลชุมชน</v>
          </cell>
          <cell r="R189">
            <v>5</v>
          </cell>
          <cell r="S189">
            <v>17</v>
          </cell>
          <cell r="T189" t="str">
            <v>10</v>
          </cell>
          <cell r="U189" t="str">
            <v>21</v>
          </cell>
          <cell r="V189" t="str">
            <v>2.1 ทุติยภูมิระดับต้น</v>
          </cell>
        </row>
        <row r="190">
          <cell r="A190" t="str">
            <v>06</v>
          </cell>
          <cell r="B190" t="str">
            <v>21002</v>
          </cell>
          <cell r="C190" t="str">
            <v>กระทรวงสาธารณสุข สำนักงานปลัดกระทรวงสาธารณสุข</v>
          </cell>
          <cell r="D190" t="str">
            <v>001166000</v>
          </cell>
          <cell r="E190" t="str">
            <v>11660</v>
          </cell>
          <cell r="F190" t="str">
            <v>รพช.จุฬาภรณ์</v>
          </cell>
          <cell r="G190" t="str">
            <v>โรงพยาบาลชุมชนจุฬาภรณ์</v>
          </cell>
          <cell r="H190" t="str">
            <v>80190604</v>
          </cell>
          <cell r="I190">
            <v>80</v>
          </cell>
          <cell r="J190" t="str">
            <v>จังหวัดนครศรีธรรมราช</v>
          </cell>
          <cell r="K190">
            <v>8019</v>
          </cell>
          <cell r="L190" t="str">
            <v>จุฬาภรณ์</v>
          </cell>
          <cell r="M190">
            <v>801906</v>
          </cell>
          <cell r="N190" t="str">
            <v>สามตำบล</v>
          </cell>
          <cell r="O190" t="str">
            <v>ใต้</v>
          </cell>
          <cell r="P190" t="str">
            <v>07</v>
          </cell>
          <cell r="Q190" t="str">
            <v>โรงพยาบาลชุมชน</v>
          </cell>
          <cell r="R190">
            <v>5</v>
          </cell>
          <cell r="S190">
            <v>30</v>
          </cell>
          <cell r="T190" t="str">
            <v>30</v>
          </cell>
          <cell r="U190" t="str">
            <v>21</v>
          </cell>
          <cell r="V190" t="str">
            <v>2.1 ทุติยภูมิระดับต้น</v>
          </cell>
        </row>
        <row r="191">
          <cell r="A191" t="str">
            <v>06</v>
          </cell>
          <cell r="B191" t="str">
            <v>21002</v>
          </cell>
          <cell r="C191" t="str">
            <v>กระทรวงสาธารณสุข สำนักงานปลัดกระทรวงสาธารณสุข</v>
          </cell>
          <cell r="D191" t="str">
            <v>001068100</v>
          </cell>
          <cell r="E191" t="str">
            <v>10681</v>
          </cell>
          <cell r="F191" t="str">
            <v>รพศ.สุราษฎร์ธานี</v>
          </cell>
          <cell r="G191" t="str">
            <v>โรงพยาบาลศูนย์สุราษฎร์ธานี</v>
          </cell>
          <cell r="H191" t="str">
            <v>84010202</v>
          </cell>
          <cell r="I191">
            <v>84</v>
          </cell>
          <cell r="J191" t="str">
            <v>จังหวัดสุราษฎร์ธานี</v>
          </cell>
          <cell r="K191">
            <v>8401</v>
          </cell>
          <cell r="L191" t="str">
            <v>เมืองสุราษฎร์ธานี</v>
          </cell>
          <cell r="M191">
            <v>840102</v>
          </cell>
          <cell r="N191" t="str">
            <v>มะขามเตี้ย</v>
          </cell>
          <cell r="O191" t="str">
            <v>ใต้</v>
          </cell>
          <cell r="P191" t="str">
            <v>05</v>
          </cell>
          <cell r="Q191" t="str">
            <v>โรงพยาบาลศูนย์</v>
          </cell>
          <cell r="R191">
            <v>1</v>
          </cell>
          <cell r="S191">
            <v>760</v>
          </cell>
          <cell r="T191" t="str">
            <v>660</v>
          </cell>
          <cell r="U191" t="str">
            <v>31</v>
          </cell>
          <cell r="V191" t="str">
            <v>3.1 ตติยภูมิ</v>
          </cell>
        </row>
        <row r="192">
          <cell r="A192" t="str">
            <v>06</v>
          </cell>
          <cell r="B192" t="str">
            <v>21002</v>
          </cell>
          <cell r="C192" t="str">
            <v>กระทรวงสาธารณสุข สำนักงานปลัดกระทรวงสาธารณสุข</v>
          </cell>
          <cell r="D192" t="str">
            <v>001074200</v>
          </cell>
          <cell r="E192" t="str">
            <v>10742</v>
          </cell>
          <cell r="F192" t="str">
            <v>รพท.เกาะสมุย</v>
          </cell>
          <cell r="G192" t="str">
            <v>โรงพยาบาลทั่วไปเกาะสมุย</v>
          </cell>
          <cell r="H192" t="str">
            <v>84040101</v>
          </cell>
          <cell r="I192">
            <v>84</v>
          </cell>
          <cell r="J192" t="str">
            <v>จังหวัดสุราษฎร์ธานี</v>
          </cell>
          <cell r="K192">
            <v>8404</v>
          </cell>
          <cell r="L192" t="str">
            <v>เกาะสมุย</v>
          </cell>
          <cell r="M192">
            <v>840401</v>
          </cell>
          <cell r="N192" t="str">
            <v>อ่างทอง</v>
          </cell>
          <cell r="O192" t="str">
            <v>ใต้</v>
          </cell>
          <cell r="P192" t="str">
            <v>06</v>
          </cell>
          <cell r="Q192" t="str">
            <v>โรงพยาบาลทั่วไป</v>
          </cell>
          <cell r="R192">
            <v>3</v>
          </cell>
          <cell r="S192">
            <v>90</v>
          </cell>
          <cell r="T192" t="str">
            <v>120</v>
          </cell>
          <cell r="U192" t="str">
            <v>23</v>
          </cell>
          <cell r="V192" t="str">
            <v>2.3 ทุติยภูมิระดับสูง</v>
          </cell>
        </row>
        <row r="193">
          <cell r="A193" t="str">
            <v>06</v>
          </cell>
          <cell r="B193" t="str">
            <v>21002</v>
          </cell>
          <cell r="C193" t="str">
            <v>กระทรวงสาธารณสุข สำนักงานปลัดกระทรวงสาธารณสุข</v>
          </cell>
          <cell r="D193" t="str">
            <v>001135700</v>
          </cell>
          <cell r="E193" t="str">
            <v>11357</v>
          </cell>
          <cell r="F193" t="str">
            <v>รพช.กาญจนดิษฐ์</v>
          </cell>
          <cell r="G193" t="str">
            <v>โรงพยาบาลชุมชนกาญจนดิษฐ์</v>
          </cell>
          <cell r="H193" t="str">
            <v>84020709</v>
          </cell>
          <cell r="I193">
            <v>84</v>
          </cell>
          <cell r="J193" t="str">
            <v>จังหวัดสุราษฎร์ธานี</v>
          </cell>
          <cell r="K193">
            <v>8402</v>
          </cell>
          <cell r="L193" t="str">
            <v>กาญจนดิษฐ์</v>
          </cell>
          <cell r="M193">
            <v>840207</v>
          </cell>
          <cell r="N193" t="str">
            <v>พลายวาส</v>
          </cell>
          <cell r="O193" t="str">
            <v>ใต้</v>
          </cell>
          <cell r="P193" t="str">
            <v>07</v>
          </cell>
          <cell r="Q193" t="str">
            <v>โรงพยาบาลชุมชน</v>
          </cell>
          <cell r="R193">
            <v>4</v>
          </cell>
          <cell r="S193">
            <v>60</v>
          </cell>
          <cell r="T193" t="str">
            <v>60</v>
          </cell>
          <cell r="U193" t="str">
            <v>22</v>
          </cell>
          <cell r="V193" t="str">
            <v>2.2 ทุติยภูมิระดับกลาง</v>
          </cell>
        </row>
        <row r="194">
          <cell r="A194" t="str">
            <v>06</v>
          </cell>
          <cell r="B194" t="str">
            <v>21002</v>
          </cell>
          <cell r="C194" t="str">
            <v>กระทรวงสาธารณสุข สำนักงานปลัดกระทรวงสาธารณสุข</v>
          </cell>
          <cell r="D194" t="str">
            <v>001135800</v>
          </cell>
          <cell r="E194" t="str">
            <v>11358</v>
          </cell>
          <cell r="F194" t="str">
            <v>รพช.ดอนสัก</v>
          </cell>
          <cell r="G194" t="str">
            <v>โรงพยาบาลชุมชนดอนสัก</v>
          </cell>
          <cell r="H194" t="str">
            <v>84030105</v>
          </cell>
          <cell r="I194">
            <v>84</v>
          </cell>
          <cell r="J194" t="str">
            <v>จังหวัดสุราษฎร์ธานี</v>
          </cell>
          <cell r="K194">
            <v>8403</v>
          </cell>
          <cell r="L194" t="str">
            <v>ดอนสัก</v>
          </cell>
          <cell r="M194">
            <v>840301</v>
          </cell>
          <cell r="N194" t="str">
            <v>ดอนสัก</v>
          </cell>
          <cell r="O194" t="str">
            <v>ใต้</v>
          </cell>
          <cell r="P194" t="str">
            <v>07</v>
          </cell>
          <cell r="Q194" t="str">
            <v>โรงพยาบาลชุมชน</v>
          </cell>
          <cell r="R194">
            <v>4</v>
          </cell>
          <cell r="S194">
            <v>39</v>
          </cell>
          <cell r="T194" t="str">
            <v>30</v>
          </cell>
          <cell r="U194" t="str">
            <v>21</v>
          </cell>
          <cell r="V194" t="str">
            <v>2.1 ทุติยภูมิระดับต้น</v>
          </cell>
        </row>
        <row r="195">
          <cell r="A195" t="str">
            <v>06</v>
          </cell>
          <cell r="B195" t="str">
            <v>21002</v>
          </cell>
          <cell r="C195" t="str">
            <v>กระทรวงสาธารณสุข สำนักงานปลัดกระทรวงสาธารณสุข</v>
          </cell>
          <cell r="D195" t="str">
            <v>001135900</v>
          </cell>
          <cell r="E195" t="str">
            <v>11359</v>
          </cell>
          <cell r="F195" t="str">
            <v>รพช.เกาะพงัน</v>
          </cell>
          <cell r="G195" t="str">
            <v>โรงพยาบาลชุมชนเกาะพงัน</v>
          </cell>
          <cell r="H195" t="str">
            <v>84050104</v>
          </cell>
          <cell r="I195">
            <v>84</v>
          </cell>
          <cell r="J195" t="str">
            <v>จังหวัดสุราษฎร์ธานี</v>
          </cell>
          <cell r="K195">
            <v>8405</v>
          </cell>
          <cell r="L195" t="str">
            <v>เกาะพะงัน</v>
          </cell>
          <cell r="M195">
            <v>840501</v>
          </cell>
          <cell r="N195" t="str">
            <v>เกาะพะงัน</v>
          </cell>
          <cell r="O195" t="str">
            <v>ใต้</v>
          </cell>
          <cell r="P195" t="str">
            <v>07</v>
          </cell>
          <cell r="Q195" t="str">
            <v>โรงพยาบาลชุมชน</v>
          </cell>
          <cell r="R195">
            <v>5</v>
          </cell>
          <cell r="S195">
            <v>30</v>
          </cell>
          <cell r="T195" t="str">
            <v>30</v>
          </cell>
          <cell r="U195" t="str">
            <v>21</v>
          </cell>
          <cell r="V195" t="str">
            <v>2.1 ทุติยภูมิระดับต้น</v>
          </cell>
        </row>
        <row r="196">
          <cell r="A196" t="str">
            <v>06</v>
          </cell>
          <cell r="B196" t="str">
            <v>21002</v>
          </cell>
          <cell r="C196" t="str">
            <v>กระทรวงสาธารณสุข สำนักงานปลัดกระทรวงสาธารณสุข</v>
          </cell>
          <cell r="D196" t="str">
            <v>001136000</v>
          </cell>
          <cell r="E196" t="str">
            <v>11360</v>
          </cell>
          <cell r="F196" t="str">
            <v>รพช.ไชยา</v>
          </cell>
          <cell r="G196" t="str">
            <v>โรงพยาบาลชุมชนไชยา</v>
          </cell>
          <cell r="H196" t="str">
            <v>84060101</v>
          </cell>
          <cell r="I196">
            <v>84</v>
          </cell>
          <cell r="J196" t="str">
            <v>จังหวัดสุราษฎร์ธานี</v>
          </cell>
          <cell r="K196">
            <v>8406</v>
          </cell>
          <cell r="L196" t="str">
            <v>ไชยา</v>
          </cell>
          <cell r="M196">
            <v>840601</v>
          </cell>
          <cell r="N196" t="str">
            <v>ตลาดไชยา</v>
          </cell>
          <cell r="O196" t="str">
            <v>ใต้</v>
          </cell>
          <cell r="P196" t="str">
            <v>07</v>
          </cell>
          <cell r="Q196" t="str">
            <v>โรงพยาบาลชุมชน</v>
          </cell>
          <cell r="R196">
            <v>4</v>
          </cell>
          <cell r="S196">
            <v>60</v>
          </cell>
          <cell r="T196" t="str">
            <v>30</v>
          </cell>
          <cell r="U196" t="str">
            <v>21</v>
          </cell>
          <cell r="V196" t="str">
            <v>2.1 ทุติยภูมิระดับต้น</v>
          </cell>
        </row>
        <row r="197">
          <cell r="A197" t="str">
            <v>06</v>
          </cell>
          <cell r="B197" t="str">
            <v>21002</v>
          </cell>
          <cell r="C197" t="str">
            <v>กระทรวงสาธารณสุข สำนักงานปลัดกระทรวงสาธารณสุข</v>
          </cell>
          <cell r="D197" t="str">
            <v>001136100</v>
          </cell>
          <cell r="E197" t="str">
            <v>11361</v>
          </cell>
          <cell r="F197" t="str">
            <v>รพช.ท่าชนะ</v>
          </cell>
          <cell r="G197" t="str">
            <v>โรงพยาบาลชุมชนท่าชนะ</v>
          </cell>
          <cell r="H197" t="str">
            <v>84070110</v>
          </cell>
          <cell r="I197">
            <v>84</v>
          </cell>
          <cell r="J197" t="str">
            <v>จังหวัดสุราษฎร์ธานี</v>
          </cell>
          <cell r="K197">
            <v>8407</v>
          </cell>
          <cell r="L197" t="str">
            <v>ท่าชนะ</v>
          </cell>
          <cell r="M197">
            <v>840701</v>
          </cell>
          <cell r="N197" t="str">
            <v>ท่าชนะ</v>
          </cell>
          <cell r="O197" t="str">
            <v>ใต้</v>
          </cell>
          <cell r="P197" t="str">
            <v>07</v>
          </cell>
          <cell r="Q197" t="str">
            <v>โรงพยาบาลชุมชน</v>
          </cell>
          <cell r="R197">
            <v>5</v>
          </cell>
          <cell r="S197">
            <v>30</v>
          </cell>
          <cell r="T197" t="str">
            <v>30</v>
          </cell>
          <cell r="U197" t="str">
            <v>21</v>
          </cell>
          <cell r="V197" t="str">
            <v>2.1 ทุติยภูมิระดับต้น</v>
          </cell>
        </row>
        <row r="198">
          <cell r="A198" t="str">
            <v>06</v>
          </cell>
          <cell r="B198" t="str">
            <v>21002</v>
          </cell>
          <cell r="C198" t="str">
            <v>กระทรวงสาธารณสุข สำนักงานปลัดกระทรวงสาธารณสุข</v>
          </cell>
          <cell r="D198" t="str">
            <v>001136200</v>
          </cell>
          <cell r="E198" t="str">
            <v>11362</v>
          </cell>
          <cell r="F198" t="str">
            <v>รพช.คีรีรัฐนิคม</v>
          </cell>
          <cell r="G198" t="str">
            <v>โรงพยาบาลชุมชนคีรีรัฐนิคม</v>
          </cell>
          <cell r="H198" t="str">
            <v>84080807</v>
          </cell>
          <cell r="I198">
            <v>84</v>
          </cell>
          <cell r="J198" t="str">
            <v>จังหวัดสุราษฎร์ธานี</v>
          </cell>
          <cell r="K198">
            <v>8408</v>
          </cell>
          <cell r="L198" t="str">
            <v>คีรีรัฐนิคม</v>
          </cell>
          <cell r="M198">
            <v>840808</v>
          </cell>
          <cell r="N198" t="str">
            <v>ย่านยาว</v>
          </cell>
          <cell r="O198" t="str">
            <v>ใต้</v>
          </cell>
          <cell r="P198" t="str">
            <v>07</v>
          </cell>
          <cell r="Q198" t="str">
            <v>โรงพยาบาลชุมชน</v>
          </cell>
          <cell r="R198">
            <v>5</v>
          </cell>
          <cell r="S198">
            <v>30</v>
          </cell>
          <cell r="T198" t="str">
            <v>30</v>
          </cell>
          <cell r="U198" t="str">
            <v>21</v>
          </cell>
          <cell r="V198" t="str">
            <v>2.1 ทุติยภูมิระดับต้น</v>
          </cell>
        </row>
        <row r="199">
          <cell r="A199" t="str">
            <v>06</v>
          </cell>
          <cell r="B199" t="str">
            <v>21002</v>
          </cell>
          <cell r="C199" t="str">
            <v>กระทรวงสาธารณสุข สำนักงานปลัดกระทรวงสาธารณสุข</v>
          </cell>
          <cell r="D199" t="str">
            <v>001136300</v>
          </cell>
          <cell r="E199" t="str">
            <v>11363</v>
          </cell>
          <cell r="F199" t="str">
            <v>รพช.บ้านตาขุน</v>
          </cell>
          <cell r="G199" t="str">
            <v>โรงพยาบาลชุมชนบ้านตาขุน</v>
          </cell>
          <cell r="H199" t="str">
            <v>84090103</v>
          </cell>
          <cell r="I199">
            <v>84</v>
          </cell>
          <cell r="J199" t="str">
            <v>จังหวัดสุราษฎร์ธานี</v>
          </cell>
          <cell r="K199">
            <v>8409</v>
          </cell>
          <cell r="L199" t="str">
            <v>บ้านตาขุน</v>
          </cell>
          <cell r="M199">
            <v>840901</v>
          </cell>
          <cell r="N199" t="str">
            <v>เขาวง</v>
          </cell>
          <cell r="O199" t="str">
            <v>ใต้</v>
          </cell>
          <cell r="P199" t="str">
            <v>07</v>
          </cell>
          <cell r="Q199" t="str">
            <v>โรงพยาบาลชุมชน</v>
          </cell>
          <cell r="R199">
            <v>5</v>
          </cell>
          <cell r="S199">
            <v>10</v>
          </cell>
          <cell r="T199" t="str">
            <v>10</v>
          </cell>
          <cell r="U199" t="str">
            <v>21</v>
          </cell>
          <cell r="V199" t="str">
            <v>2.1 ทุติยภูมิระดับต้น</v>
          </cell>
        </row>
        <row r="200">
          <cell r="A200" t="str">
            <v>06</v>
          </cell>
          <cell r="B200" t="str">
            <v>21002</v>
          </cell>
          <cell r="C200" t="str">
            <v>กระทรวงสาธารณสุข สำนักงานปลัดกระทรวงสาธารณสุข</v>
          </cell>
          <cell r="D200" t="str">
            <v>001136400</v>
          </cell>
          <cell r="E200" t="str">
            <v>11364</v>
          </cell>
          <cell r="F200" t="str">
            <v>รพช.พนม</v>
          </cell>
          <cell r="G200" t="str">
            <v>โรงพยาบาลชุมชนพนม</v>
          </cell>
          <cell r="H200" t="str">
            <v>84100503</v>
          </cell>
          <cell r="I200">
            <v>84</v>
          </cell>
          <cell r="J200" t="str">
            <v>จังหวัดสุราษฎร์ธานี</v>
          </cell>
          <cell r="K200">
            <v>8410</v>
          </cell>
          <cell r="L200" t="str">
            <v>พนม</v>
          </cell>
          <cell r="M200">
            <v>841005</v>
          </cell>
          <cell r="N200" t="str">
            <v>พังกาญจน์</v>
          </cell>
          <cell r="O200" t="str">
            <v>ใต้</v>
          </cell>
          <cell r="P200" t="str">
            <v>07</v>
          </cell>
          <cell r="Q200" t="str">
            <v>โรงพยาบาลชุมชน</v>
          </cell>
          <cell r="R200">
            <v>5</v>
          </cell>
          <cell r="S200">
            <v>30</v>
          </cell>
          <cell r="T200" t="str">
            <v>30</v>
          </cell>
          <cell r="U200" t="str">
            <v>21</v>
          </cell>
          <cell r="V200" t="str">
            <v>2.1 ทุติยภูมิระดับต้น</v>
          </cell>
        </row>
        <row r="201">
          <cell r="A201" t="str">
            <v>06</v>
          </cell>
          <cell r="B201" t="str">
            <v>21002</v>
          </cell>
          <cell r="C201" t="str">
            <v>กระทรวงสาธารณสุข สำนักงานปลัดกระทรวงสาธารณสุข</v>
          </cell>
          <cell r="D201" t="str">
            <v>001136500</v>
          </cell>
          <cell r="E201" t="str">
            <v>11365</v>
          </cell>
          <cell r="F201" t="str">
            <v>รพช.ท่าฉาง</v>
          </cell>
          <cell r="G201" t="str">
            <v>โรงพยาบาลชุมชนท่าฉาง</v>
          </cell>
          <cell r="H201" t="str">
            <v>84110101</v>
          </cell>
          <cell r="I201">
            <v>84</v>
          </cell>
          <cell r="J201" t="str">
            <v>จังหวัดสุราษฎร์ธานี</v>
          </cell>
          <cell r="K201">
            <v>8411</v>
          </cell>
          <cell r="L201" t="str">
            <v>ท่าฉาง</v>
          </cell>
          <cell r="M201">
            <v>841101</v>
          </cell>
          <cell r="N201" t="str">
            <v>ท่าฉาง</v>
          </cell>
          <cell r="O201" t="str">
            <v>ใต้</v>
          </cell>
          <cell r="P201" t="str">
            <v>07</v>
          </cell>
          <cell r="Q201" t="str">
            <v>โรงพยาบาลชุมชน</v>
          </cell>
          <cell r="R201">
            <v>5</v>
          </cell>
          <cell r="S201">
            <v>30</v>
          </cell>
          <cell r="T201" t="str">
            <v>30</v>
          </cell>
          <cell r="U201" t="str">
            <v>21</v>
          </cell>
          <cell r="V201" t="str">
            <v>2.1 ทุติยภูมิระดับต้น</v>
          </cell>
        </row>
        <row r="202">
          <cell r="A202" t="str">
            <v>06</v>
          </cell>
          <cell r="B202" t="str">
            <v>21002</v>
          </cell>
          <cell r="C202" t="str">
            <v>กระทรวงสาธารณสุข สำนักงานปลัดกระทรวงสาธารณสุข</v>
          </cell>
          <cell r="D202" t="str">
            <v>001136600</v>
          </cell>
          <cell r="E202" t="str">
            <v>11366</v>
          </cell>
          <cell r="F202" t="str">
            <v>รพช.บ้านนาสาร</v>
          </cell>
          <cell r="G202" t="str">
            <v>โรงพยาบาลชุมชนบ้านนาสาร</v>
          </cell>
          <cell r="H202" t="str">
            <v>84120100</v>
          </cell>
          <cell r="I202">
            <v>84</v>
          </cell>
          <cell r="J202" t="str">
            <v>จังหวัดสุราษฎร์ธานี</v>
          </cell>
          <cell r="K202">
            <v>8412</v>
          </cell>
          <cell r="L202" t="str">
            <v>บ้านนาสาร</v>
          </cell>
          <cell r="M202">
            <v>841201</v>
          </cell>
          <cell r="N202" t="str">
            <v>นาสาร</v>
          </cell>
          <cell r="O202" t="str">
            <v>ใต้</v>
          </cell>
          <cell r="P202" t="str">
            <v>07</v>
          </cell>
          <cell r="Q202" t="str">
            <v>โรงพยาบาลชุมชน</v>
          </cell>
          <cell r="R202">
            <v>4</v>
          </cell>
          <cell r="S202">
            <v>60</v>
          </cell>
          <cell r="T202" t="str">
            <v>60</v>
          </cell>
          <cell r="U202" t="str">
            <v>22</v>
          </cell>
          <cell r="V202" t="str">
            <v>2.2 ทุติยภูมิระดับกลาง</v>
          </cell>
        </row>
        <row r="203">
          <cell r="A203" t="str">
            <v>06</v>
          </cell>
          <cell r="B203" t="str">
            <v>21002</v>
          </cell>
          <cell r="C203" t="str">
            <v>กระทรวงสาธารณสุข สำนักงานปลัดกระทรวงสาธารณสุข</v>
          </cell>
          <cell r="D203" t="str">
            <v>001136700</v>
          </cell>
          <cell r="E203" t="str">
            <v>11367</v>
          </cell>
          <cell r="F203" t="str">
            <v>รพช.บ้านนาเดิม</v>
          </cell>
          <cell r="G203" t="str">
            <v>โรงพยาบาลชุมชนบ้านนาเดิม</v>
          </cell>
          <cell r="H203" t="str">
            <v>84130102</v>
          </cell>
          <cell r="I203">
            <v>84</v>
          </cell>
          <cell r="J203" t="str">
            <v>จังหวัดสุราษฎร์ธานี</v>
          </cell>
          <cell r="K203">
            <v>8413</v>
          </cell>
          <cell r="L203" t="str">
            <v>บ้านนาเดิม</v>
          </cell>
          <cell r="M203">
            <v>841301</v>
          </cell>
          <cell r="N203" t="str">
            <v>บ้านนา</v>
          </cell>
          <cell r="O203" t="str">
            <v>ใต้</v>
          </cell>
          <cell r="P203" t="str">
            <v>07</v>
          </cell>
          <cell r="Q203" t="str">
            <v>โรงพยาบาลชุมชน</v>
          </cell>
          <cell r="R203">
            <v>5</v>
          </cell>
          <cell r="S203">
            <v>30</v>
          </cell>
          <cell r="T203" t="str">
            <v>30</v>
          </cell>
          <cell r="U203" t="str">
            <v>21</v>
          </cell>
          <cell r="V203" t="str">
            <v>2.1 ทุติยภูมิระดับต้น</v>
          </cell>
        </row>
        <row r="204">
          <cell r="A204" t="str">
            <v>06</v>
          </cell>
          <cell r="B204" t="str">
            <v>21002</v>
          </cell>
          <cell r="C204" t="str">
            <v>กระทรวงสาธารณสุข สำนักงานปลัดกระทรวงสาธารณสุข</v>
          </cell>
          <cell r="D204" t="str">
            <v>001136800</v>
          </cell>
          <cell r="E204" t="str">
            <v>11368</v>
          </cell>
          <cell r="F204" t="str">
            <v>รพช.เคียนซา</v>
          </cell>
          <cell r="G204" t="str">
            <v>โรงพยาบาลชุมชนเคียนซา</v>
          </cell>
          <cell r="H204" t="str">
            <v>84140102</v>
          </cell>
          <cell r="I204">
            <v>84</v>
          </cell>
          <cell r="J204" t="str">
            <v>จังหวัดสุราษฎร์ธานี</v>
          </cell>
          <cell r="K204">
            <v>8414</v>
          </cell>
          <cell r="L204" t="str">
            <v>เคียนซา</v>
          </cell>
          <cell r="M204">
            <v>841401</v>
          </cell>
          <cell r="N204" t="str">
            <v>เคียนซา</v>
          </cell>
          <cell r="O204" t="str">
            <v>ใต้</v>
          </cell>
          <cell r="P204" t="str">
            <v>07</v>
          </cell>
          <cell r="Q204" t="str">
            <v>โรงพยาบาลชุมชน</v>
          </cell>
          <cell r="R204">
            <v>5</v>
          </cell>
          <cell r="S204">
            <v>30</v>
          </cell>
          <cell r="T204" t="str">
            <v>30</v>
          </cell>
          <cell r="U204" t="str">
            <v>21</v>
          </cell>
          <cell r="V204" t="str">
            <v>2.1 ทุติยภูมิระดับต้น</v>
          </cell>
        </row>
        <row r="205">
          <cell r="A205" t="str">
            <v>06</v>
          </cell>
          <cell r="B205" t="str">
            <v>21002</v>
          </cell>
          <cell r="C205" t="str">
            <v>กระทรวงสาธารณสุข สำนักงานปลัดกระทรวงสาธารณสุข</v>
          </cell>
          <cell r="D205" t="str">
            <v>001136900</v>
          </cell>
          <cell r="E205" t="str">
            <v>11369</v>
          </cell>
          <cell r="F205" t="str">
            <v>รพช.พระแสง</v>
          </cell>
          <cell r="G205" t="str">
            <v>โรงพยาบาลชุมชนพระแสง</v>
          </cell>
          <cell r="H205" t="str">
            <v>84160101</v>
          </cell>
          <cell r="I205">
            <v>84</v>
          </cell>
          <cell r="J205" t="str">
            <v>จังหวัดสุราษฎร์ธานี</v>
          </cell>
          <cell r="K205">
            <v>8416</v>
          </cell>
          <cell r="L205" t="str">
            <v>พระแสง</v>
          </cell>
          <cell r="M205">
            <v>841601</v>
          </cell>
          <cell r="N205" t="str">
            <v>อิปัน</v>
          </cell>
          <cell r="O205" t="str">
            <v>ใต้</v>
          </cell>
          <cell r="P205" t="str">
            <v>07</v>
          </cell>
          <cell r="Q205" t="str">
            <v>โรงพยาบาลชุมชน</v>
          </cell>
          <cell r="R205">
            <v>5</v>
          </cell>
          <cell r="S205">
            <v>30</v>
          </cell>
          <cell r="T205" t="str">
            <v>30</v>
          </cell>
          <cell r="U205" t="str">
            <v>21</v>
          </cell>
          <cell r="V205" t="str">
            <v>2.1 ทุติยภูมิระดับต้น</v>
          </cell>
        </row>
        <row r="206">
          <cell r="A206" t="str">
            <v>06</v>
          </cell>
          <cell r="B206" t="str">
            <v>21002</v>
          </cell>
          <cell r="C206" t="str">
            <v>กระทรวงสาธารณสุข สำนักงานปลัดกระทรวงสาธารณสุข</v>
          </cell>
          <cell r="D206" t="str">
            <v>001137000</v>
          </cell>
          <cell r="E206" t="str">
            <v>11370</v>
          </cell>
          <cell r="F206" t="str">
            <v>รพช.พุนพิน</v>
          </cell>
          <cell r="G206" t="str">
            <v>โรงพยาบาลชุมชนพุนพิน</v>
          </cell>
          <cell r="H206" t="str">
            <v>84170103</v>
          </cell>
          <cell r="I206">
            <v>84</v>
          </cell>
          <cell r="J206" t="str">
            <v>จังหวัดสุราษฎร์ธานี</v>
          </cell>
          <cell r="K206">
            <v>8417</v>
          </cell>
          <cell r="L206" t="str">
            <v>พุนพิน</v>
          </cell>
          <cell r="M206">
            <v>841701</v>
          </cell>
          <cell r="N206" t="str">
            <v>ท่าข้าม</v>
          </cell>
          <cell r="O206" t="str">
            <v>ใต้</v>
          </cell>
          <cell r="P206" t="str">
            <v>07</v>
          </cell>
          <cell r="Q206" t="str">
            <v>โรงพยาบาลชุมชน</v>
          </cell>
          <cell r="R206">
            <v>4</v>
          </cell>
          <cell r="S206">
            <v>74</v>
          </cell>
          <cell r="T206" t="str">
            <v>60</v>
          </cell>
          <cell r="U206" t="str">
            <v>21</v>
          </cell>
          <cell r="V206" t="str">
            <v>2.1 ทุติยภูมิระดับต้น</v>
          </cell>
        </row>
        <row r="207">
          <cell r="A207" t="str">
            <v>06</v>
          </cell>
          <cell r="B207" t="str">
            <v>21002</v>
          </cell>
          <cell r="C207" t="str">
            <v>กระทรวงสาธารณสุข สำนักงานปลัดกระทรวงสาธารณสุข</v>
          </cell>
          <cell r="D207" t="str">
            <v>001137100</v>
          </cell>
          <cell r="E207" t="str">
            <v>11371</v>
          </cell>
          <cell r="F207" t="str">
            <v>รพช.ชัยบุรี</v>
          </cell>
          <cell r="G207" t="str">
            <v>โรงพยาบาลชุมชนชัยบุรี</v>
          </cell>
          <cell r="H207" t="str">
            <v>84180103</v>
          </cell>
          <cell r="I207">
            <v>84</v>
          </cell>
          <cell r="J207" t="str">
            <v>จังหวัดสุราษฎร์ธานี</v>
          </cell>
          <cell r="K207">
            <v>8418</v>
          </cell>
          <cell r="L207" t="str">
            <v>ชัยบุรี</v>
          </cell>
          <cell r="M207">
            <v>841801</v>
          </cell>
          <cell r="N207" t="str">
            <v>สองแพรก</v>
          </cell>
          <cell r="O207" t="str">
            <v>ใต้</v>
          </cell>
          <cell r="P207" t="str">
            <v>07</v>
          </cell>
          <cell r="Q207" t="str">
            <v>โรงพยาบาลชุมชน</v>
          </cell>
          <cell r="R207">
            <v>5</v>
          </cell>
          <cell r="S207">
            <v>30</v>
          </cell>
          <cell r="T207" t="str">
            <v>31</v>
          </cell>
          <cell r="U207" t="str">
            <v>21</v>
          </cell>
          <cell r="V207" t="str">
            <v>2.1 ทุติยภูมิระดับต้น</v>
          </cell>
        </row>
        <row r="208">
          <cell r="A208" t="str">
            <v>06</v>
          </cell>
          <cell r="B208" t="str">
            <v>21002</v>
          </cell>
          <cell r="C208" t="str">
            <v>กระทรวงสาธารณสุข สำนักงานปลัดกระทรวงสาธารณสุข</v>
          </cell>
          <cell r="D208" t="str">
            <v>001145900</v>
          </cell>
          <cell r="E208" t="str">
            <v>11459</v>
          </cell>
          <cell r="F208" t="str">
            <v>รพร.เวียงสระ</v>
          </cell>
          <cell r="G208" t="str">
            <v>โรงพยาบาลสมเด็จพระยุพราชเวียงสระ</v>
          </cell>
          <cell r="H208" t="str">
            <v>84150110</v>
          </cell>
          <cell r="I208">
            <v>84</v>
          </cell>
          <cell r="J208" t="str">
            <v>จังหวัดสุราษฎร์ธานี</v>
          </cell>
          <cell r="K208">
            <v>8415</v>
          </cell>
          <cell r="L208" t="str">
            <v>เวียงสระ</v>
          </cell>
          <cell r="M208">
            <v>841501</v>
          </cell>
          <cell r="N208" t="str">
            <v>เวียงสระ</v>
          </cell>
          <cell r="O208" t="str">
            <v>ใต้</v>
          </cell>
          <cell r="P208" t="str">
            <v>07</v>
          </cell>
          <cell r="Q208" t="str">
            <v>โรงพยาบาลชุมชน</v>
          </cell>
          <cell r="R208">
            <v>4</v>
          </cell>
          <cell r="S208">
            <v>60</v>
          </cell>
          <cell r="T208" t="str">
            <v>60</v>
          </cell>
          <cell r="U208" t="str">
            <v>22</v>
          </cell>
          <cell r="V208" t="str">
            <v>2.2 ทุติยภูมิระดับกลาง</v>
          </cell>
        </row>
        <row r="209">
          <cell r="A209" t="str">
            <v>06</v>
          </cell>
          <cell r="B209" t="str">
            <v>21002</v>
          </cell>
          <cell r="C209" t="str">
            <v>กระทรวงสาธารณสุข สำนักงานปลัดกระทรวงสาธารณสุข</v>
          </cell>
          <cell r="D209" t="str">
            <v>001165400</v>
          </cell>
          <cell r="E209" t="str">
            <v>11654</v>
          </cell>
          <cell r="F209" t="str">
            <v>รพช.วิภาวดี</v>
          </cell>
          <cell r="G209" t="str">
            <v>โรงพยาบาลชุมชนวิภาวดี</v>
          </cell>
          <cell r="H209" t="str">
            <v>84190204</v>
          </cell>
          <cell r="I209">
            <v>84</v>
          </cell>
          <cell r="J209" t="str">
            <v>จังหวัดสุราษฎร์ธานี</v>
          </cell>
          <cell r="K209">
            <v>8419</v>
          </cell>
          <cell r="L209" t="str">
            <v>วิภาวดี</v>
          </cell>
          <cell r="M209">
            <v>841902</v>
          </cell>
          <cell r="N209" t="str">
            <v>ตะกุกเหนือ</v>
          </cell>
          <cell r="O209" t="str">
            <v>ใต้</v>
          </cell>
          <cell r="P209" t="str">
            <v>07</v>
          </cell>
          <cell r="Q209" t="str">
            <v>โรงพยาบาลชุมชน</v>
          </cell>
          <cell r="R209">
            <v>5</v>
          </cell>
          <cell r="S209">
            <v>30</v>
          </cell>
          <cell r="T209" t="str">
            <v>30</v>
          </cell>
          <cell r="U209" t="str">
            <v>21</v>
          </cell>
          <cell r="V209" t="str">
            <v>2.1 ทุติยภูมิระดับต้น</v>
          </cell>
        </row>
        <row r="210">
          <cell r="A210" t="str">
            <v>06</v>
          </cell>
          <cell r="B210" t="str">
            <v>21002</v>
          </cell>
          <cell r="C210" t="str">
            <v>กระทรวงสาธารณสุข สำนักงานปลัดกระทรวงสาธารณสุข</v>
          </cell>
          <cell r="D210" t="str">
            <v>001413800</v>
          </cell>
          <cell r="E210" t="str">
            <v>14138</v>
          </cell>
          <cell r="F210" t="str">
            <v>รพช.ท่าโรงช้าง</v>
          </cell>
          <cell r="G210" t="str">
            <v>โรงพยาบาลชุมชนท่าโรงช้าง</v>
          </cell>
          <cell r="H210" t="str">
            <v>84170603</v>
          </cell>
          <cell r="I210">
            <v>84</v>
          </cell>
          <cell r="J210" t="str">
            <v>จังหวัดสุราษฎร์ธานี</v>
          </cell>
          <cell r="K210">
            <v>8417</v>
          </cell>
          <cell r="L210" t="str">
            <v>พุนพิน</v>
          </cell>
          <cell r="M210">
            <v>841706</v>
          </cell>
          <cell r="N210" t="str">
            <v>ท่าโรงช้าง</v>
          </cell>
          <cell r="O210" t="str">
            <v>ใต้</v>
          </cell>
          <cell r="P210" t="str">
            <v>07</v>
          </cell>
          <cell r="Q210" t="str">
            <v>โรงพยาบาลชุมชน</v>
          </cell>
          <cell r="R210">
            <v>4</v>
          </cell>
          <cell r="S210">
            <v>70</v>
          </cell>
          <cell r="T210" t="str">
            <v>30</v>
          </cell>
          <cell r="U210" t="str">
            <v>22</v>
          </cell>
          <cell r="V210" t="str">
            <v>2.2 ทุติยภูมิระดับกลาง</v>
          </cell>
        </row>
        <row r="211">
          <cell r="A211" t="str">
            <v>06</v>
          </cell>
          <cell r="B211" t="str">
            <v>21002</v>
          </cell>
          <cell r="C211" t="str">
            <v>กระทรวงสาธารณสุข สำนักงานปลัดกระทรวงสาธารณสุข</v>
          </cell>
          <cell r="D211" t="str">
            <v>001074400</v>
          </cell>
          <cell r="E211" t="str">
            <v>10744</v>
          </cell>
          <cell r="F211" t="str">
            <v>รพท.ชุมพรเขตรอุดมศักดิ์</v>
          </cell>
          <cell r="G211" t="str">
            <v>โรงพยาบาลทั่วไปชุมพรเขตรอุดมศักดิ์</v>
          </cell>
          <cell r="H211" t="str">
            <v>86010100</v>
          </cell>
          <cell r="I211">
            <v>86</v>
          </cell>
          <cell r="J211" t="str">
            <v>จังหวัดชุมพร</v>
          </cell>
          <cell r="K211">
            <v>8601</v>
          </cell>
          <cell r="L211" t="str">
            <v>เมืองชุมพร</v>
          </cell>
          <cell r="M211">
            <v>860101</v>
          </cell>
          <cell r="N211" t="str">
            <v>ท่าตะเภา</v>
          </cell>
          <cell r="O211" t="str">
            <v>ใต้</v>
          </cell>
          <cell r="P211" t="str">
            <v>06</v>
          </cell>
          <cell r="Q211" t="str">
            <v>โรงพยาบาลทั่วไป</v>
          </cell>
          <cell r="R211">
            <v>2</v>
          </cell>
          <cell r="S211">
            <v>509</v>
          </cell>
          <cell r="T211" t="str">
            <v>509</v>
          </cell>
          <cell r="U211" t="str">
            <v>31</v>
          </cell>
          <cell r="V211" t="str">
            <v>3.1 ตติยภูมิ</v>
          </cell>
        </row>
        <row r="212">
          <cell r="A212" t="str">
            <v>06</v>
          </cell>
          <cell r="B212" t="str">
            <v>21002</v>
          </cell>
          <cell r="C212" t="str">
            <v>กระทรวงสาธารณสุข สำนักงานปลัดกระทรวงสาธารณสุข</v>
          </cell>
          <cell r="D212" t="str">
            <v>001137500</v>
          </cell>
          <cell r="E212" t="str">
            <v>11375</v>
          </cell>
          <cell r="F212" t="str">
            <v>รพช.ปากน้ำชุมพร</v>
          </cell>
          <cell r="G212" t="str">
            <v>โรงพยาบาลชุมชนปากน้ำชุมพร</v>
          </cell>
          <cell r="H212" t="str">
            <v>86010203</v>
          </cell>
          <cell r="I212">
            <v>86</v>
          </cell>
          <cell r="J212" t="str">
            <v>จังหวัดชุมพร</v>
          </cell>
          <cell r="K212">
            <v>8601</v>
          </cell>
          <cell r="L212" t="str">
            <v>เมืองชุมพร</v>
          </cell>
          <cell r="M212">
            <v>860102</v>
          </cell>
          <cell r="N212" t="str">
            <v>ปากน้ำ</v>
          </cell>
          <cell r="O212" t="str">
            <v>ใต้</v>
          </cell>
          <cell r="P212" t="str">
            <v>07</v>
          </cell>
          <cell r="Q212" t="str">
            <v>โรงพยาบาลชุมชน</v>
          </cell>
          <cell r="R212">
            <v>5</v>
          </cell>
          <cell r="S212">
            <v>30</v>
          </cell>
          <cell r="T212" t="str">
            <v>10</v>
          </cell>
          <cell r="U212" t="str">
            <v>21</v>
          </cell>
          <cell r="V212" t="str">
            <v>2.1 ทุติยภูมิระดับต้น</v>
          </cell>
        </row>
        <row r="213">
          <cell r="A213" t="str">
            <v>06</v>
          </cell>
          <cell r="B213" t="str">
            <v>21002</v>
          </cell>
          <cell r="C213" t="str">
            <v>กระทรวงสาธารณสุข สำนักงานปลัดกระทรวงสาธารณสุข</v>
          </cell>
          <cell r="D213" t="str">
            <v>001137600</v>
          </cell>
          <cell r="E213" t="str">
            <v>11376</v>
          </cell>
          <cell r="F213" t="str">
            <v>รพช.ท่าแซะ</v>
          </cell>
          <cell r="G213" t="str">
            <v>โรงพยาบาลชุมชนท่าแซะ</v>
          </cell>
          <cell r="H213" t="str">
            <v>86020902</v>
          </cell>
          <cell r="I213">
            <v>86</v>
          </cell>
          <cell r="J213" t="str">
            <v>จังหวัดชุมพร</v>
          </cell>
          <cell r="K213">
            <v>8602</v>
          </cell>
          <cell r="L213" t="str">
            <v>ท่าแซะ</v>
          </cell>
          <cell r="M213">
            <v>860209</v>
          </cell>
          <cell r="N213" t="str">
            <v>ทรัพย์อนันต์</v>
          </cell>
          <cell r="O213" t="str">
            <v>ใต้</v>
          </cell>
          <cell r="P213" t="str">
            <v>07</v>
          </cell>
          <cell r="Q213" t="str">
            <v>โรงพยาบาลชุมชน</v>
          </cell>
          <cell r="R213">
            <v>4</v>
          </cell>
          <cell r="S213">
            <v>30</v>
          </cell>
          <cell r="T213" t="str">
            <v>60</v>
          </cell>
          <cell r="U213" t="str">
            <v>21</v>
          </cell>
          <cell r="V213" t="str">
            <v>2.1 ทุติยภูมิระดับต้น</v>
          </cell>
        </row>
        <row r="214">
          <cell r="A214" t="str">
            <v>06</v>
          </cell>
          <cell r="B214" t="str">
            <v>21002</v>
          </cell>
          <cell r="C214" t="str">
            <v>กระทรวงสาธารณสุข สำนักงานปลัดกระทรวงสาธารณสุข</v>
          </cell>
          <cell r="D214" t="str">
            <v>001137700</v>
          </cell>
          <cell r="E214" t="str">
            <v>11377</v>
          </cell>
          <cell r="F214" t="str">
            <v>รพช.ปะทิว</v>
          </cell>
          <cell r="G214" t="str">
            <v>โรงพยาบาลชุมชนปะทิว</v>
          </cell>
          <cell r="H214" t="str">
            <v>86030107</v>
          </cell>
          <cell r="I214">
            <v>86</v>
          </cell>
          <cell r="J214" t="str">
            <v>จังหวัดชุมพร</v>
          </cell>
          <cell r="K214">
            <v>8603</v>
          </cell>
          <cell r="L214" t="str">
            <v>ปะทิว</v>
          </cell>
          <cell r="M214">
            <v>860301</v>
          </cell>
          <cell r="N214" t="str">
            <v>บางสน</v>
          </cell>
          <cell r="O214" t="str">
            <v>ใต้</v>
          </cell>
          <cell r="P214" t="str">
            <v>07</v>
          </cell>
          <cell r="Q214" t="str">
            <v>โรงพยาบาลชุมชน</v>
          </cell>
          <cell r="R214">
            <v>4</v>
          </cell>
          <cell r="S214">
            <v>53</v>
          </cell>
          <cell r="T214" t="str">
            <v>60</v>
          </cell>
          <cell r="U214" t="str">
            <v>21</v>
          </cell>
          <cell r="V214" t="str">
            <v>2.1 ทุติยภูมิระดับต้น</v>
          </cell>
        </row>
        <row r="215">
          <cell r="A215" t="str">
            <v>06</v>
          </cell>
          <cell r="B215" t="str">
            <v>21002</v>
          </cell>
          <cell r="C215" t="str">
            <v>กระทรวงสาธารณสุข สำนักงานปลัดกระทรวงสาธารณสุข</v>
          </cell>
          <cell r="D215" t="str">
            <v>001137800</v>
          </cell>
          <cell r="E215" t="str">
            <v>11378</v>
          </cell>
          <cell r="F215" t="str">
            <v>รพช.มาบอำมฤต</v>
          </cell>
          <cell r="G215" t="str">
            <v>โรงพยาบาลชุมชนมาบอำมฤต</v>
          </cell>
          <cell r="H215" t="str">
            <v>86030512</v>
          </cell>
          <cell r="I215">
            <v>86</v>
          </cell>
          <cell r="J215" t="str">
            <v>จังหวัดชุมพร</v>
          </cell>
          <cell r="K215">
            <v>8603</v>
          </cell>
          <cell r="L215" t="str">
            <v>ปะทิว</v>
          </cell>
          <cell r="M215">
            <v>860305</v>
          </cell>
          <cell r="N215" t="str">
            <v>ดอนยาง</v>
          </cell>
          <cell r="O215" t="str">
            <v>ใต้</v>
          </cell>
          <cell r="P215" t="str">
            <v>07</v>
          </cell>
          <cell r="Q215" t="str">
            <v>โรงพยาบาลชุมชน</v>
          </cell>
          <cell r="R215">
            <v>5</v>
          </cell>
          <cell r="S215">
            <v>30</v>
          </cell>
          <cell r="T215" t="str">
            <v>10</v>
          </cell>
          <cell r="U215" t="str">
            <v>21</v>
          </cell>
          <cell r="V215" t="str">
            <v>2.1 ทุติยภูมิระดับต้น</v>
          </cell>
        </row>
        <row r="216">
          <cell r="A216" t="str">
            <v>06</v>
          </cell>
          <cell r="B216" t="str">
            <v>21002</v>
          </cell>
          <cell r="C216" t="str">
            <v>กระทรวงสาธารณสุข สำนักงานปลัดกระทรวงสาธารณสุข</v>
          </cell>
          <cell r="D216" t="str">
            <v>001137900</v>
          </cell>
          <cell r="E216" t="str">
            <v>11379</v>
          </cell>
          <cell r="F216" t="str">
            <v>รพช.หลังสวน</v>
          </cell>
          <cell r="G216" t="str">
            <v>โรงพยาบาลชุมชนหลังสวน</v>
          </cell>
          <cell r="H216" t="str">
            <v>86041205</v>
          </cell>
          <cell r="I216">
            <v>86</v>
          </cell>
          <cell r="J216" t="str">
            <v>จังหวัดชุมพร</v>
          </cell>
          <cell r="K216">
            <v>8604</v>
          </cell>
          <cell r="L216" t="str">
            <v>หลังสวน</v>
          </cell>
          <cell r="M216">
            <v>860412</v>
          </cell>
          <cell r="N216" t="str">
            <v>วังตะกอ</v>
          </cell>
          <cell r="O216" t="str">
            <v>ใต้</v>
          </cell>
          <cell r="P216" t="str">
            <v>07</v>
          </cell>
          <cell r="Q216" t="str">
            <v>โรงพยาบาลชุมชน</v>
          </cell>
          <cell r="R216">
            <v>4</v>
          </cell>
          <cell r="S216">
            <v>90</v>
          </cell>
          <cell r="T216" t="str">
            <v>120</v>
          </cell>
          <cell r="U216" t="str">
            <v>22</v>
          </cell>
          <cell r="V216" t="str">
            <v>2.2 ทุติยภูมิระดับกลาง</v>
          </cell>
        </row>
        <row r="217">
          <cell r="A217" t="str">
            <v>06</v>
          </cell>
          <cell r="B217" t="str">
            <v>21002</v>
          </cell>
          <cell r="C217" t="str">
            <v>กระทรวงสาธารณสุข สำนักงานปลัดกระทรวงสาธารณสุข</v>
          </cell>
          <cell r="D217" t="str">
            <v>001138000</v>
          </cell>
          <cell r="E217" t="str">
            <v>11380</v>
          </cell>
          <cell r="F217" t="str">
            <v>รพช.ปากน้ำหลังสวน</v>
          </cell>
          <cell r="G217" t="str">
            <v>โรงพยาบาลชุมชนปากน้ำหลังสวน</v>
          </cell>
          <cell r="H217" t="str">
            <v>86040904</v>
          </cell>
          <cell r="I217">
            <v>86</v>
          </cell>
          <cell r="J217" t="str">
            <v>จังหวัดชุมพร</v>
          </cell>
          <cell r="K217">
            <v>8604</v>
          </cell>
          <cell r="L217" t="str">
            <v>หลังสวน</v>
          </cell>
          <cell r="M217">
            <v>860409</v>
          </cell>
          <cell r="N217" t="str">
            <v>ปากน้ำ</v>
          </cell>
          <cell r="O217" t="str">
            <v>ใต้</v>
          </cell>
          <cell r="P217" t="str">
            <v>07</v>
          </cell>
          <cell r="Q217" t="str">
            <v>โรงพยาบาลชุมชน</v>
          </cell>
          <cell r="R217">
            <v>5</v>
          </cell>
          <cell r="S217">
            <v>10</v>
          </cell>
          <cell r="T217" t="str">
            <v>10</v>
          </cell>
          <cell r="U217" t="str">
            <v>21</v>
          </cell>
          <cell r="V217" t="str">
            <v>2.1 ทุติยภูมิระดับต้น</v>
          </cell>
        </row>
        <row r="218">
          <cell r="A218" t="str">
            <v>06</v>
          </cell>
          <cell r="B218" t="str">
            <v>21002</v>
          </cell>
          <cell r="C218" t="str">
            <v>กระทรวงสาธารณสุข สำนักงานปลัดกระทรวงสาธารณสุข</v>
          </cell>
          <cell r="D218" t="str">
            <v>001138100</v>
          </cell>
          <cell r="E218" t="str">
            <v>11381</v>
          </cell>
          <cell r="F218" t="str">
            <v>รพช.ละแม</v>
          </cell>
          <cell r="G218" t="str">
            <v>โรงพยาบาลชุมชนละแม</v>
          </cell>
          <cell r="H218" t="str">
            <v>86050107</v>
          </cell>
          <cell r="I218">
            <v>86</v>
          </cell>
          <cell r="J218" t="str">
            <v>จังหวัดชุมพร</v>
          </cell>
          <cell r="K218">
            <v>8605</v>
          </cell>
          <cell r="L218" t="str">
            <v>ละแม</v>
          </cell>
          <cell r="M218">
            <v>860501</v>
          </cell>
          <cell r="N218" t="str">
            <v>ละแม</v>
          </cell>
          <cell r="O218" t="str">
            <v>ใต้</v>
          </cell>
          <cell r="P218" t="str">
            <v>07</v>
          </cell>
          <cell r="Q218" t="str">
            <v>โรงพยาบาลชุมชน</v>
          </cell>
          <cell r="R218">
            <v>4</v>
          </cell>
          <cell r="S218">
            <v>46</v>
          </cell>
          <cell r="T218" t="str">
            <v>30</v>
          </cell>
          <cell r="U218" t="str">
            <v>21</v>
          </cell>
          <cell r="V218" t="str">
            <v>2.1 ทุติยภูมิระดับต้น</v>
          </cell>
        </row>
        <row r="219">
          <cell r="A219" t="str">
            <v>06</v>
          </cell>
          <cell r="B219" t="str">
            <v>21002</v>
          </cell>
          <cell r="C219" t="str">
            <v>กระทรวงสาธารณสุข สำนักงานปลัดกระทรวงสาธารณสุข</v>
          </cell>
          <cell r="D219" t="str">
            <v>001138200</v>
          </cell>
          <cell r="E219" t="str">
            <v>11382</v>
          </cell>
          <cell r="F219" t="str">
            <v>รพช.พะโต๊ะ</v>
          </cell>
          <cell r="G219" t="str">
            <v>โรงพยาบาลชุมชนพะโต๊ะ</v>
          </cell>
          <cell r="H219" t="str">
            <v>86060108</v>
          </cell>
          <cell r="I219">
            <v>86</v>
          </cell>
          <cell r="J219" t="str">
            <v>จังหวัดชุมพร</v>
          </cell>
          <cell r="K219">
            <v>8606</v>
          </cell>
          <cell r="L219" t="str">
            <v>พะโต๊ะ</v>
          </cell>
          <cell r="M219">
            <v>860601</v>
          </cell>
          <cell r="N219" t="str">
            <v>พะโต๊ะ</v>
          </cell>
          <cell r="O219" t="str">
            <v>ใต้</v>
          </cell>
          <cell r="P219" t="str">
            <v>07</v>
          </cell>
          <cell r="Q219" t="str">
            <v>โรงพยาบาลชุมชน</v>
          </cell>
          <cell r="R219">
            <v>5</v>
          </cell>
          <cell r="S219">
            <v>30</v>
          </cell>
          <cell r="T219" t="str">
            <v>30</v>
          </cell>
          <cell r="U219" t="str">
            <v>21</v>
          </cell>
          <cell r="V219" t="str">
            <v>2.1 ทุติยภูมิระดับต้น</v>
          </cell>
        </row>
        <row r="220">
          <cell r="A220" t="str">
            <v>06</v>
          </cell>
          <cell r="B220" t="str">
            <v>21002</v>
          </cell>
          <cell r="C220" t="str">
            <v>กระทรวงสาธารณสุข สำนักงานปลัดกระทรวงสาธารณสุข</v>
          </cell>
          <cell r="D220" t="str">
            <v>001138300</v>
          </cell>
          <cell r="E220" t="str">
            <v>11383</v>
          </cell>
          <cell r="F220" t="str">
            <v>รพช.สวี</v>
          </cell>
          <cell r="G220" t="str">
            <v>โรงพยาบาลชุมชนสวี</v>
          </cell>
          <cell r="H220" t="str">
            <v>86070107</v>
          </cell>
          <cell r="I220">
            <v>86</v>
          </cell>
          <cell r="J220" t="str">
            <v>จังหวัดชุมพร</v>
          </cell>
          <cell r="K220">
            <v>8607</v>
          </cell>
          <cell r="L220" t="str">
            <v>สวี</v>
          </cell>
          <cell r="M220">
            <v>860701</v>
          </cell>
          <cell r="N220" t="str">
            <v>นาโพธิ์</v>
          </cell>
          <cell r="O220" t="str">
            <v>ใต้</v>
          </cell>
          <cell r="P220" t="str">
            <v>07</v>
          </cell>
          <cell r="Q220" t="str">
            <v>โรงพยาบาลชุมชน</v>
          </cell>
          <cell r="R220">
            <v>4</v>
          </cell>
          <cell r="S220">
            <v>60</v>
          </cell>
          <cell r="T220" t="str">
            <v>60</v>
          </cell>
          <cell r="U220" t="str">
            <v>21</v>
          </cell>
          <cell r="V220" t="str">
            <v>2.1 ทุติยภูมิระดับต้น</v>
          </cell>
        </row>
        <row r="221">
          <cell r="A221" t="str">
            <v>06</v>
          </cell>
          <cell r="B221" t="str">
            <v>21002</v>
          </cell>
          <cell r="C221" t="str">
            <v>กระทรวงสาธารณสุข สำนักงานปลัดกระทรวงสาธารณสุข</v>
          </cell>
          <cell r="D221" t="str">
            <v>001138500</v>
          </cell>
          <cell r="E221" t="str">
            <v>11385</v>
          </cell>
          <cell r="F221" t="str">
            <v>รพช.ทุ่งตะโก</v>
          </cell>
          <cell r="G221" t="str">
            <v>โรงพยาบาลชุมชนทุ่งตะโก</v>
          </cell>
          <cell r="H221" t="str">
            <v>86080201</v>
          </cell>
          <cell r="I221">
            <v>86</v>
          </cell>
          <cell r="J221" t="str">
            <v>จังหวัดชุมพร</v>
          </cell>
          <cell r="K221">
            <v>8608</v>
          </cell>
          <cell r="L221" t="str">
            <v>ทุ่งตะโก</v>
          </cell>
          <cell r="M221">
            <v>860802</v>
          </cell>
          <cell r="N221" t="str">
            <v>ทุ่งตะไคร</v>
          </cell>
          <cell r="O221" t="str">
            <v>ใต้</v>
          </cell>
          <cell r="P221" t="str">
            <v>07</v>
          </cell>
          <cell r="Q221" t="str">
            <v>โรงพยาบาลชุมชน</v>
          </cell>
          <cell r="R221">
            <v>5</v>
          </cell>
          <cell r="S221">
            <v>10</v>
          </cell>
          <cell r="T221" t="str">
            <v>10</v>
          </cell>
          <cell r="U221" t="str">
            <v>22</v>
          </cell>
          <cell r="V221" t="str">
            <v>2.2 ทุติยภูมิระดับกลาง</v>
          </cell>
        </row>
        <row r="222">
          <cell r="A222" t="str">
            <v>06</v>
          </cell>
          <cell r="B222" t="str">
            <v>21002</v>
          </cell>
          <cell r="C222" t="str">
            <v>กระทรวงสาธารณสุข สำนักงานปลัดกระทรวงสาธารณสุข</v>
          </cell>
          <cell r="D222" t="str">
            <v>001074700</v>
          </cell>
          <cell r="E222" t="str">
            <v>10747</v>
          </cell>
          <cell r="F222" t="str">
            <v>รพท.พัทลุง</v>
          </cell>
          <cell r="G222" t="str">
            <v>โรงพยาบาลทั่วไปพัทลุง</v>
          </cell>
          <cell r="H222" t="str">
            <v>93010100</v>
          </cell>
          <cell r="I222">
            <v>93</v>
          </cell>
          <cell r="J222" t="str">
            <v>จังหวัดพัทลุง</v>
          </cell>
          <cell r="K222">
            <v>9301</v>
          </cell>
          <cell r="L222" t="str">
            <v>เมืองพัทลุง</v>
          </cell>
          <cell r="M222">
            <v>930101</v>
          </cell>
          <cell r="N222" t="str">
            <v>คูหาสวรรค์</v>
          </cell>
          <cell r="O222" t="str">
            <v>ใต้</v>
          </cell>
          <cell r="P222" t="str">
            <v>06</v>
          </cell>
          <cell r="Q222" t="str">
            <v>โรงพยาบาลทั่วไป</v>
          </cell>
          <cell r="R222">
            <v>2</v>
          </cell>
          <cell r="S222">
            <v>385</v>
          </cell>
          <cell r="T222" t="str">
            <v>347</v>
          </cell>
          <cell r="U222" t="str">
            <v>23</v>
          </cell>
          <cell r="V222" t="str">
            <v>2.3 ทุติยภูมิระดับสูง</v>
          </cell>
        </row>
        <row r="223">
          <cell r="A223" t="str">
            <v>06</v>
          </cell>
          <cell r="B223" t="str">
            <v>21002</v>
          </cell>
          <cell r="C223" t="str">
            <v>กระทรวงสาธารณสุข สำนักงานปลัดกระทรวงสาธารณสุข</v>
          </cell>
          <cell r="D223" t="str">
            <v>001141400</v>
          </cell>
          <cell r="E223" t="str">
            <v>11414</v>
          </cell>
          <cell r="F223" t="str">
            <v>รพช.กงหรา</v>
          </cell>
          <cell r="G223" t="str">
            <v>โรงพยาบาลชุมชนกงหรา</v>
          </cell>
          <cell r="H223" t="str">
            <v>93020401</v>
          </cell>
          <cell r="I223">
            <v>93</v>
          </cell>
          <cell r="J223" t="str">
            <v>จังหวัดพัทลุง</v>
          </cell>
          <cell r="K223">
            <v>9302</v>
          </cell>
          <cell r="L223" t="str">
            <v>กงหรา</v>
          </cell>
          <cell r="M223">
            <v>930204</v>
          </cell>
          <cell r="N223" t="str">
            <v>คลองทรายขาว</v>
          </cell>
          <cell r="O223" t="str">
            <v>ใต้</v>
          </cell>
          <cell r="P223" t="str">
            <v>07</v>
          </cell>
          <cell r="Q223" t="str">
            <v>โรงพยาบาลชุมชน</v>
          </cell>
          <cell r="R223">
            <v>5</v>
          </cell>
          <cell r="S223">
            <v>30</v>
          </cell>
          <cell r="T223" t="str">
            <v>30</v>
          </cell>
          <cell r="U223" t="str">
            <v>21</v>
          </cell>
          <cell r="V223" t="str">
            <v>2.1 ทุติยภูมิระดับต้น</v>
          </cell>
        </row>
        <row r="224">
          <cell r="A224" t="str">
            <v>06</v>
          </cell>
          <cell r="B224" t="str">
            <v>21002</v>
          </cell>
          <cell r="C224" t="str">
            <v>กระทรวงสาธารณสุข สำนักงานปลัดกระทรวงสาธารณสุข</v>
          </cell>
          <cell r="D224" t="str">
            <v>001141500</v>
          </cell>
          <cell r="E224" t="str">
            <v>11415</v>
          </cell>
          <cell r="F224" t="str">
            <v>รพช.เขาชัยสน</v>
          </cell>
          <cell r="G224" t="str">
            <v>โรงพยาบาลชุมชนเขาชัยสน</v>
          </cell>
          <cell r="H224" t="str">
            <v>93030103</v>
          </cell>
          <cell r="I224">
            <v>93</v>
          </cell>
          <cell r="J224" t="str">
            <v>จังหวัดพัทลุง</v>
          </cell>
          <cell r="K224">
            <v>9303</v>
          </cell>
          <cell r="L224" t="str">
            <v>เขาชัยสน</v>
          </cell>
          <cell r="M224">
            <v>930301</v>
          </cell>
          <cell r="N224" t="str">
            <v>เขาชัยสน</v>
          </cell>
          <cell r="O224" t="str">
            <v>ใต้</v>
          </cell>
          <cell r="P224" t="str">
            <v>07</v>
          </cell>
          <cell r="Q224" t="str">
            <v>โรงพยาบาลชุมชน</v>
          </cell>
          <cell r="R224">
            <v>5</v>
          </cell>
          <cell r="S224">
            <v>42</v>
          </cell>
          <cell r="T224" t="str">
            <v>30</v>
          </cell>
          <cell r="U224" t="str">
            <v>21</v>
          </cell>
          <cell r="V224" t="str">
            <v>2.1 ทุติยภูมิระดับต้น</v>
          </cell>
        </row>
        <row r="225">
          <cell r="A225" t="str">
            <v>06</v>
          </cell>
          <cell r="B225" t="str">
            <v>21002</v>
          </cell>
          <cell r="C225" t="str">
            <v>กระทรวงสาธารณสุข สำนักงานปลัดกระทรวงสาธารณสุข</v>
          </cell>
          <cell r="D225" t="str">
            <v>001141600</v>
          </cell>
          <cell r="E225" t="str">
            <v>11416</v>
          </cell>
          <cell r="F225" t="str">
            <v>รพช.ตะโหมด</v>
          </cell>
          <cell r="G225" t="str">
            <v>โรงพยาบาลชุมชนตะโหมด</v>
          </cell>
          <cell r="H225" t="str">
            <v>93040101</v>
          </cell>
          <cell r="I225">
            <v>93</v>
          </cell>
          <cell r="J225" t="str">
            <v>จังหวัดพัทลุง</v>
          </cell>
          <cell r="K225">
            <v>9304</v>
          </cell>
          <cell r="L225" t="str">
            <v>ตะโหมด</v>
          </cell>
          <cell r="M225">
            <v>930401</v>
          </cell>
          <cell r="N225" t="str">
            <v>แม่ขรี</v>
          </cell>
          <cell r="O225" t="str">
            <v>ใต้</v>
          </cell>
          <cell r="P225" t="str">
            <v>07</v>
          </cell>
          <cell r="Q225" t="str">
            <v>โรงพยาบาลชุมชน</v>
          </cell>
          <cell r="R225">
            <v>5</v>
          </cell>
          <cell r="S225">
            <v>32</v>
          </cell>
          <cell r="T225" t="str">
            <v>30</v>
          </cell>
          <cell r="U225" t="str">
            <v>21</v>
          </cell>
          <cell r="V225" t="str">
            <v>2.1 ทุติยภูมิระดับต้น</v>
          </cell>
        </row>
        <row r="226">
          <cell r="A226" t="str">
            <v>06</v>
          </cell>
          <cell r="B226" t="str">
            <v>21002</v>
          </cell>
          <cell r="C226" t="str">
            <v>กระทรวงสาธารณสุข สำนักงานปลัดกระทรวงสาธารณสุข</v>
          </cell>
          <cell r="D226" t="str">
            <v>001141700</v>
          </cell>
          <cell r="E226" t="str">
            <v>11417</v>
          </cell>
          <cell r="F226" t="str">
            <v>รพช.ควนขนุน</v>
          </cell>
          <cell r="G226" t="str">
            <v>โรงพยาบาลชุมชนควนขนุน</v>
          </cell>
          <cell r="H226" t="str">
            <v>93050109</v>
          </cell>
          <cell r="I226">
            <v>93</v>
          </cell>
          <cell r="J226" t="str">
            <v>จังหวัดพัทลุง</v>
          </cell>
          <cell r="K226">
            <v>9305</v>
          </cell>
          <cell r="L226" t="str">
            <v>ควนขนุน</v>
          </cell>
          <cell r="M226">
            <v>930501</v>
          </cell>
          <cell r="N226" t="str">
            <v>ควนขนุน</v>
          </cell>
          <cell r="O226" t="str">
            <v>ใต้</v>
          </cell>
          <cell r="P226" t="str">
            <v>07</v>
          </cell>
          <cell r="Q226" t="str">
            <v>โรงพยาบาลชุมชน</v>
          </cell>
          <cell r="R226">
            <v>4</v>
          </cell>
          <cell r="S226">
            <v>93</v>
          </cell>
          <cell r="T226" t="str">
            <v>90</v>
          </cell>
          <cell r="U226" t="str">
            <v>21</v>
          </cell>
          <cell r="V226" t="str">
            <v>2.1 ทุติยภูมิระดับต้น</v>
          </cell>
        </row>
        <row r="227">
          <cell r="A227" t="str">
            <v>06</v>
          </cell>
          <cell r="B227" t="str">
            <v>21002</v>
          </cell>
          <cell r="C227" t="str">
            <v>กระทรวงสาธารณสุข สำนักงานปลัดกระทรวงสาธารณสุข</v>
          </cell>
          <cell r="D227" t="str">
            <v>001141800</v>
          </cell>
          <cell r="E227" t="str">
            <v>11418</v>
          </cell>
          <cell r="F227" t="str">
            <v>รพช.ปากพะยูน</v>
          </cell>
          <cell r="G227" t="str">
            <v>โรงพยาบาลชุมชนปากพะยูน</v>
          </cell>
          <cell r="H227" t="str">
            <v>93060101</v>
          </cell>
          <cell r="I227">
            <v>93</v>
          </cell>
          <cell r="J227" t="str">
            <v>จังหวัดพัทลุง</v>
          </cell>
          <cell r="K227">
            <v>9306</v>
          </cell>
          <cell r="L227" t="str">
            <v>ปากพะยูน</v>
          </cell>
          <cell r="M227">
            <v>930601</v>
          </cell>
          <cell r="N227" t="str">
            <v>ปากพะยูน</v>
          </cell>
          <cell r="O227" t="str">
            <v>ใต้</v>
          </cell>
          <cell r="P227" t="str">
            <v>07</v>
          </cell>
          <cell r="Q227" t="str">
            <v>โรงพยาบาลชุมชน</v>
          </cell>
          <cell r="R227">
            <v>5</v>
          </cell>
          <cell r="S227">
            <v>40</v>
          </cell>
          <cell r="T227" t="str">
            <v>30</v>
          </cell>
          <cell r="U227" t="str">
            <v>21</v>
          </cell>
          <cell r="V227" t="str">
            <v>2.1 ทุติยภูมิระดับต้น</v>
          </cell>
        </row>
        <row r="228">
          <cell r="A228" t="str">
            <v>06</v>
          </cell>
          <cell r="B228" t="str">
            <v>21002</v>
          </cell>
          <cell r="C228" t="str">
            <v>กระทรวงสาธารณสุข สำนักงานปลัดกระทรวงสาธารณสุข</v>
          </cell>
          <cell r="D228" t="str">
            <v>001141900</v>
          </cell>
          <cell r="E228" t="str">
            <v>11419</v>
          </cell>
          <cell r="F228" t="str">
            <v>รพช.ศรีบรรพต</v>
          </cell>
          <cell r="G228" t="str">
            <v>โรงพยาบาลชุมชนศรีบรรพต</v>
          </cell>
          <cell r="H228" t="str">
            <v>93070109</v>
          </cell>
          <cell r="I228">
            <v>93</v>
          </cell>
          <cell r="J228" t="str">
            <v>จังหวัดพัทลุง</v>
          </cell>
          <cell r="K228">
            <v>9307</v>
          </cell>
          <cell r="L228" t="str">
            <v>ศรีบรรพต</v>
          </cell>
          <cell r="M228">
            <v>930701</v>
          </cell>
          <cell r="N228" t="str">
            <v>เขาย่า</v>
          </cell>
          <cell r="O228" t="str">
            <v>ใต้</v>
          </cell>
          <cell r="P228" t="str">
            <v>07</v>
          </cell>
          <cell r="Q228" t="str">
            <v>โรงพยาบาลชุมชน</v>
          </cell>
          <cell r="R228">
            <v>5</v>
          </cell>
          <cell r="S228">
            <v>30</v>
          </cell>
          <cell r="T228" t="str">
            <v>30</v>
          </cell>
          <cell r="U228" t="str">
            <v>21</v>
          </cell>
          <cell r="V228" t="str">
            <v>2.1 ทุติยภูมิระดับต้น</v>
          </cell>
        </row>
        <row r="229">
          <cell r="A229" t="str">
            <v>06</v>
          </cell>
          <cell r="B229" t="str">
            <v>21002</v>
          </cell>
          <cell r="C229" t="str">
            <v>กระทรวงสาธารณสุข สำนักงานปลัดกระทรวงสาธารณสุข</v>
          </cell>
          <cell r="D229" t="str">
            <v>001142000</v>
          </cell>
          <cell r="E229" t="str">
            <v>11420</v>
          </cell>
          <cell r="F229" t="str">
            <v>รพช.ป่าบอน</v>
          </cell>
          <cell r="G229" t="str">
            <v>โรงพยาบาลชุมชนป่าบอน</v>
          </cell>
          <cell r="H229" t="str">
            <v>93080608</v>
          </cell>
          <cell r="I229">
            <v>93</v>
          </cell>
          <cell r="J229" t="str">
            <v>จังหวัดพัทลุง</v>
          </cell>
          <cell r="K229">
            <v>9308</v>
          </cell>
          <cell r="L229" t="str">
            <v>ป่าบอน</v>
          </cell>
          <cell r="M229">
            <v>930806</v>
          </cell>
          <cell r="N229" t="str">
            <v>วังใหม่</v>
          </cell>
          <cell r="O229" t="str">
            <v>ใต้</v>
          </cell>
          <cell r="P229" t="str">
            <v>07</v>
          </cell>
          <cell r="Q229" t="str">
            <v>โรงพยาบาลชุมชน</v>
          </cell>
          <cell r="R229">
            <v>5</v>
          </cell>
          <cell r="S229">
            <v>30</v>
          </cell>
          <cell r="T229" t="str">
            <v>30</v>
          </cell>
          <cell r="U229" t="str">
            <v>21</v>
          </cell>
          <cell r="V229" t="str">
            <v>2.1 ทุติยภูมิระดับต้น</v>
          </cell>
        </row>
        <row r="230">
          <cell r="A230" t="str">
            <v>06</v>
          </cell>
          <cell r="B230" t="str">
            <v>21002</v>
          </cell>
          <cell r="C230" t="str">
            <v>กระทรวงสาธารณสุข สำนักงานปลัดกระทรวงสาธารณสุข</v>
          </cell>
          <cell r="D230" t="str">
            <v>001142100</v>
          </cell>
          <cell r="E230" t="str">
            <v>11421</v>
          </cell>
          <cell r="F230" t="str">
            <v>รพช.บางแก้ว</v>
          </cell>
          <cell r="G230" t="str">
            <v>โรงพยาบาลชุมชนบางแก้ว</v>
          </cell>
          <cell r="H230" t="str">
            <v>93090101</v>
          </cell>
          <cell r="I230">
            <v>93</v>
          </cell>
          <cell r="J230" t="str">
            <v>จังหวัดพัทลุง</v>
          </cell>
          <cell r="K230">
            <v>9309</v>
          </cell>
          <cell r="L230" t="str">
            <v>บางแก้ว</v>
          </cell>
          <cell r="M230">
            <v>930901</v>
          </cell>
          <cell r="N230" t="str">
            <v>ท่ามะเดื่อ</v>
          </cell>
          <cell r="O230" t="str">
            <v>ใต้</v>
          </cell>
          <cell r="P230" t="str">
            <v>07</v>
          </cell>
          <cell r="Q230" t="str">
            <v>โรงพยาบาลชุมชน</v>
          </cell>
          <cell r="R230">
            <v>5</v>
          </cell>
          <cell r="S230">
            <v>30</v>
          </cell>
          <cell r="T230" t="str">
            <v>30</v>
          </cell>
          <cell r="U230" t="str">
            <v>21</v>
          </cell>
          <cell r="V230" t="str">
            <v>2.1 ทุติยภูมิระดับต้น</v>
          </cell>
        </row>
        <row r="231">
          <cell r="A231" t="str">
            <v>06</v>
          </cell>
          <cell r="B231" t="str">
            <v>21002</v>
          </cell>
          <cell r="C231" t="str">
            <v>กระทรวงสาธารณสุข สำนักงานปลัดกระทรวงสาธารณสุข</v>
          </cell>
          <cell r="D231" t="str">
            <v>001142200</v>
          </cell>
          <cell r="E231" t="str">
            <v>11422</v>
          </cell>
          <cell r="F231" t="str">
            <v>รพช.ป่าพะยอม</v>
          </cell>
          <cell r="G231" t="str">
            <v>โรงพยาบาลชุมชนป่าพะยอม</v>
          </cell>
          <cell r="H231" t="str">
            <v>93100101</v>
          </cell>
          <cell r="I231">
            <v>93</v>
          </cell>
          <cell r="J231" t="str">
            <v>จังหวัดพัทลุง</v>
          </cell>
          <cell r="K231">
            <v>9310</v>
          </cell>
          <cell r="L231" t="str">
            <v>ป่าพะยอม</v>
          </cell>
          <cell r="M231">
            <v>931001</v>
          </cell>
          <cell r="N231" t="str">
            <v>ป่าพะยอม</v>
          </cell>
          <cell r="O231" t="str">
            <v>ใต้</v>
          </cell>
          <cell r="P231" t="str">
            <v>07</v>
          </cell>
          <cell r="Q231" t="str">
            <v>โรงพยาบาลชุมชน</v>
          </cell>
          <cell r="R231">
            <v>5</v>
          </cell>
          <cell r="S231">
            <v>37</v>
          </cell>
          <cell r="T231" t="str">
            <v>30</v>
          </cell>
          <cell r="U231" t="str">
            <v>21</v>
          </cell>
          <cell r="V231" t="str">
            <v>2.1 ทุติยภูมิระดับต้น</v>
          </cell>
        </row>
        <row r="232">
          <cell r="A232" t="str">
            <v>06</v>
          </cell>
          <cell r="B232" t="str">
            <v>21002</v>
          </cell>
          <cell r="C232" t="str">
            <v>กระทรวงสาธารณสุข สำนักงานปลัดกระทรวงสาธารณสุข</v>
          </cell>
          <cell r="D232" t="str">
            <v>002467300</v>
          </cell>
          <cell r="E232" t="str">
            <v>24673</v>
          </cell>
          <cell r="F232" t="str">
            <v>รพช.ศรีนครินทร์(ปัญญานันทภิขุ)</v>
          </cell>
          <cell r="G232" t="str">
            <v>โรงพยาบาลชุมชนศรีนครินทร์(ปัญญานันทภิขุ)</v>
          </cell>
          <cell r="H232" t="str">
            <v>93110203</v>
          </cell>
          <cell r="I232">
            <v>93</v>
          </cell>
          <cell r="J232" t="str">
            <v>จังหวัดพัทลุง</v>
          </cell>
          <cell r="K232">
            <v>9311</v>
          </cell>
          <cell r="L232" t="str">
            <v>ศรีนครินทร์</v>
          </cell>
          <cell r="M232">
            <v>931102</v>
          </cell>
          <cell r="N232" t="str">
            <v>บ้านนา</v>
          </cell>
          <cell r="O232" t="str">
            <v>ใต้</v>
          </cell>
          <cell r="P232" t="str">
            <v>07</v>
          </cell>
          <cell r="Q232" t="str">
            <v>โรงพยาบาลชุมชน</v>
          </cell>
          <cell r="R232">
            <v>5</v>
          </cell>
          <cell r="S232">
            <v>30</v>
          </cell>
          <cell r="T232" t="str">
            <v>30</v>
          </cell>
          <cell r="U232" t="str">
            <v>21</v>
          </cell>
          <cell r="V232" t="str">
            <v>2.1 ทุติยภูมิระดับต้น</v>
          </cell>
        </row>
        <row r="233">
          <cell r="A233" t="str">
            <v>07</v>
          </cell>
          <cell r="B233" t="str">
            <v>21002</v>
          </cell>
          <cell r="C233" t="str">
            <v>กระทรวงสาธารณสุข สำนักงานปลัดกระทรวงสาธารณสุข</v>
          </cell>
          <cell r="D233" t="str">
            <v>001073800</v>
          </cell>
          <cell r="E233" t="str">
            <v>10738</v>
          </cell>
          <cell r="F233" t="str">
            <v>รพท.กระบี่</v>
          </cell>
          <cell r="G233" t="str">
            <v>โรงพยาบาลทั่วไปกระบี่</v>
          </cell>
          <cell r="H233" t="str">
            <v>81010100</v>
          </cell>
          <cell r="I233">
            <v>81</v>
          </cell>
          <cell r="J233" t="str">
            <v>จังหวัดกระบี่</v>
          </cell>
          <cell r="K233">
            <v>8101</v>
          </cell>
          <cell r="L233" t="str">
            <v>เมืองกระบี่</v>
          </cell>
          <cell r="M233">
            <v>810101</v>
          </cell>
          <cell r="N233" t="str">
            <v>ปากน้ำ</v>
          </cell>
          <cell r="O233" t="str">
            <v>ใต้</v>
          </cell>
          <cell r="P233" t="str">
            <v>06</v>
          </cell>
          <cell r="Q233" t="str">
            <v>โรงพยาบาลทั่วไป</v>
          </cell>
          <cell r="R233">
            <v>2</v>
          </cell>
          <cell r="S233">
            <v>340</v>
          </cell>
          <cell r="T233" t="str">
            <v>340</v>
          </cell>
          <cell r="U233" t="str">
            <v>23</v>
          </cell>
          <cell r="V233" t="str">
            <v>2.3 ทุติยภูมิระดับสูง</v>
          </cell>
        </row>
        <row r="234">
          <cell r="A234" t="str">
            <v>07</v>
          </cell>
          <cell r="B234" t="str">
            <v>21002</v>
          </cell>
          <cell r="C234" t="str">
            <v>กระทรวงสาธารณสุข สำนักงานปลัดกระทรวงสาธารณสุข</v>
          </cell>
          <cell r="D234" t="str">
            <v>001134000</v>
          </cell>
          <cell r="E234" t="str">
            <v>11340</v>
          </cell>
          <cell r="F234" t="str">
            <v>รพช.เขาพนม</v>
          </cell>
          <cell r="G234" t="str">
            <v>โรงพยาบาลชุมชนเขาพนม</v>
          </cell>
          <cell r="H234" t="str">
            <v>81020109</v>
          </cell>
          <cell r="I234">
            <v>81</v>
          </cell>
          <cell r="J234" t="str">
            <v>จังหวัดกระบี่</v>
          </cell>
          <cell r="K234">
            <v>8102</v>
          </cell>
          <cell r="L234" t="str">
            <v>เขาพนม</v>
          </cell>
          <cell r="M234">
            <v>810201</v>
          </cell>
          <cell r="N234" t="str">
            <v>เขาพนม</v>
          </cell>
          <cell r="O234" t="str">
            <v>ใต้</v>
          </cell>
          <cell r="P234" t="str">
            <v>07</v>
          </cell>
          <cell r="Q234" t="str">
            <v>โรงพยาบาลชุมชน</v>
          </cell>
          <cell r="R234">
            <v>5</v>
          </cell>
          <cell r="S234">
            <v>30</v>
          </cell>
          <cell r="T234" t="str">
            <v>45</v>
          </cell>
          <cell r="U234" t="str">
            <v>21</v>
          </cell>
          <cell r="V234" t="str">
            <v>2.1 ทุติยภูมิระดับต้น</v>
          </cell>
        </row>
        <row r="235">
          <cell r="A235" t="str">
            <v>07</v>
          </cell>
          <cell r="B235" t="str">
            <v>21002</v>
          </cell>
          <cell r="C235" t="str">
            <v>กระทรวงสาธารณสุข สำนักงานปลัดกระทรวงสาธารณสุข</v>
          </cell>
          <cell r="D235" t="str">
            <v>001134100</v>
          </cell>
          <cell r="E235" t="str">
            <v>11341</v>
          </cell>
          <cell r="F235" t="str">
            <v>รพช.เกาะลันตา</v>
          </cell>
          <cell r="G235" t="str">
            <v>โรงพยาบาลชุมชนเกาะลันตา</v>
          </cell>
          <cell r="H235" t="str">
            <v>81030101</v>
          </cell>
          <cell r="I235">
            <v>81</v>
          </cell>
          <cell r="J235" t="str">
            <v>จังหวัดกระบี่</v>
          </cell>
          <cell r="K235">
            <v>8103</v>
          </cell>
          <cell r="L235" t="str">
            <v>เกาะลันตา</v>
          </cell>
          <cell r="M235">
            <v>810301</v>
          </cell>
          <cell r="N235" t="str">
            <v>เกาะลันตาใหญ่</v>
          </cell>
          <cell r="O235" t="str">
            <v>ใต้</v>
          </cell>
          <cell r="P235" t="str">
            <v>07</v>
          </cell>
          <cell r="Q235" t="str">
            <v>โรงพยาบาลชุมชน</v>
          </cell>
          <cell r="R235">
            <v>5</v>
          </cell>
          <cell r="S235">
            <v>10</v>
          </cell>
          <cell r="T235" t="str">
            <v>10</v>
          </cell>
          <cell r="U235" t="str">
            <v>21</v>
          </cell>
          <cell r="V235" t="str">
            <v>2.1 ทุติยภูมิระดับต้น</v>
          </cell>
        </row>
        <row r="236">
          <cell r="A236" t="str">
            <v>07</v>
          </cell>
          <cell r="B236" t="str">
            <v>21002</v>
          </cell>
          <cell r="C236" t="str">
            <v>กระทรวงสาธารณสุข สำนักงานปลัดกระทรวงสาธารณสุข</v>
          </cell>
          <cell r="D236" t="str">
            <v>001134200</v>
          </cell>
          <cell r="E236" t="str">
            <v>11342</v>
          </cell>
          <cell r="F236" t="str">
            <v>รพช.คลองท่อม</v>
          </cell>
          <cell r="G236" t="str">
            <v>โรงพยาบาลชุมชนคลองท่อม</v>
          </cell>
          <cell r="H236" t="str">
            <v>81040109</v>
          </cell>
          <cell r="I236">
            <v>81</v>
          </cell>
          <cell r="J236" t="str">
            <v>จังหวัดกระบี่</v>
          </cell>
          <cell r="K236">
            <v>8104</v>
          </cell>
          <cell r="L236" t="str">
            <v>คลองท่อม</v>
          </cell>
          <cell r="M236">
            <v>810401</v>
          </cell>
          <cell r="N236" t="str">
            <v>คลองท่อมใต้</v>
          </cell>
          <cell r="O236" t="str">
            <v>ใต้</v>
          </cell>
          <cell r="P236" t="str">
            <v>07</v>
          </cell>
          <cell r="Q236" t="str">
            <v>โรงพยาบาลชุมชน</v>
          </cell>
          <cell r="R236">
            <v>5</v>
          </cell>
          <cell r="S236">
            <v>30</v>
          </cell>
          <cell r="T236" t="str">
            <v>30</v>
          </cell>
          <cell r="U236" t="str">
            <v>21</v>
          </cell>
          <cell r="V236" t="str">
            <v>2.1 ทุติยภูมิระดับต้น</v>
          </cell>
        </row>
        <row r="237">
          <cell r="A237" t="str">
            <v>07</v>
          </cell>
          <cell r="B237" t="str">
            <v>21002</v>
          </cell>
          <cell r="C237" t="str">
            <v>กระทรวงสาธารณสุข สำนักงานปลัดกระทรวงสาธารณสุข</v>
          </cell>
          <cell r="D237" t="str">
            <v>001134300</v>
          </cell>
          <cell r="E237" t="str">
            <v>11343</v>
          </cell>
          <cell r="F237" t="str">
            <v>รพช.อ่าวลึก</v>
          </cell>
          <cell r="G237" t="str">
            <v>โรงพยาบาลชุมชนอ่าวลึก</v>
          </cell>
          <cell r="H237" t="str">
            <v>81050107</v>
          </cell>
          <cell r="I237">
            <v>81</v>
          </cell>
          <cell r="J237" t="str">
            <v>จังหวัดกระบี่</v>
          </cell>
          <cell r="K237">
            <v>8105</v>
          </cell>
          <cell r="L237" t="str">
            <v>อ่าวลึก</v>
          </cell>
          <cell r="M237">
            <v>810501</v>
          </cell>
          <cell r="N237" t="str">
            <v>อ่าวลึกใต้</v>
          </cell>
          <cell r="O237" t="str">
            <v>ใต้</v>
          </cell>
          <cell r="P237" t="str">
            <v>07</v>
          </cell>
          <cell r="Q237" t="str">
            <v>โรงพยาบาลชุมชน</v>
          </cell>
          <cell r="R237">
            <v>4</v>
          </cell>
          <cell r="S237">
            <v>60</v>
          </cell>
          <cell r="T237" t="str">
            <v>60</v>
          </cell>
          <cell r="U237" t="str">
            <v>21</v>
          </cell>
          <cell r="V237" t="str">
            <v>2.1 ทุติยภูมิระดับต้น</v>
          </cell>
        </row>
        <row r="238">
          <cell r="A238" t="str">
            <v>07</v>
          </cell>
          <cell r="B238" t="str">
            <v>21002</v>
          </cell>
          <cell r="C238" t="str">
            <v>กระทรวงสาธารณสุข สำนักงานปลัดกระทรวงสาธารณสุข</v>
          </cell>
          <cell r="D238" t="str">
            <v>001134400</v>
          </cell>
          <cell r="E238" t="str">
            <v>11344</v>
          </cell>
          <cell r="F238" t="str">
            <v>รพช.ปลายพระยา</v>
          </cell>
          <cell r="G238" t="str">
            <v>โรงพยาบาลชุมชนปลายพระยา</v>
          </cell>
          <cell r="H238" t="str">
            <v>81060105</v>
          </cell>
          <cell r="I238">
            <v>81</v>
          </cell>
          <cell r="J238" t="str">
            <v>จังหวัดกระบี่</v>
          </cell>
          <cell r="K238">
            <v>8106</v>
          </cell>
          <cell r="L238" t="str">
            <v>ปลายพระยา</v>
          </cell>
          <cell r="M238">
            <v>810601</v>
          </cell>
          <cell r="N238" t="str">
            <v>ปลายพระยา</v>
          </cell>
          <cell r="O238" t="str">
            <v>ใต้</v>
          </cell>
          <cell r="P238" t="str">
            <v>07</v>
          </cell>
          <cell r="Q238" t="str">
            <v>โรงพยาบาลชุมชน</v>
          </cell>
          <cell r="R238">
            <v>5</v>
          </cell>
          <cell r="S238">
            <v>30</v>
          </cell>
          <cell r="T238" t="str">
            <v>30</v>
          </cell>
          <cell r="U238" t="str">
            <v>21</v>
          </cell>
          <cell r="V238" t="str">
            <v>2.1 ทุติยภูมิระดับต้น</v>
          </cell>
        </row>
        <row r="239">
          <cell r="A239" t="str">
            <v>07</v>
          </cell>
          <cell r="B239" t="str">
            <v>21002</v>
          </cell>
          <cell r="C239" t="str">
            <v>กระทรวงสาธารณสุข สำนักงานปลัดกระทรวงสาธารณสุข</v>
          </cell>
          <cell r="D239" t="str">
            <v>001134500</v>
          </cell>
          <cell r="E239" t="str">
            <v>11345</v>
          </cell>
          <cell r="F239" t="str">
            <v>รพช.ลำทับ</v>
          </cell>
          <cell r="G239" t="str">
            <v>โรงพยาบาลชุมชนลำทับ</v>
          </cell>
          <cell r="H239" t="str">
            <v>81070105</v>
          </cell>
          <cell r="I239">
            <v>81</v>
          </cell>
          <cell r="J239" t="str">
            <v>จังหวัดกระบี่</v>
          </cell>
          <cell r="K239">
            <v>8107</v>
          </cell>
          <cell r="L239" t="str">
            <v>ลำทับ</v>
          </cell>
          <cell r="M239">
            <v>810701</v>
          </cell>
          <cell r="N239" t="str">
            <v>ลำทับ</v>
          </cell>
          <cell r="O239" t="str">
            <v>ใต้</v>
          </cell>
          <cell r="P239" t="str">
            <v>07</v>
          </cell>
          <cell r="Q239" t="str">
            <v>โรงพยาบาลชุมชน</v>
          </cell>
          <cell r="R239">
            <v>5</v>
          </cell>
          <cell r="S239">
            <v>30</v>
          </cell>
          <cell r="T239" t="str">
            <v>30</v>
          </cell>
          <cell r="U239" t="str">
            <v>21</v>
          </cell>
          <cell r="V239" t="str">
            <v>2.1 ทุติยภูมิระดับต้น</v>
          </cell>
        </row>
        <row r="240">
          <cell r="A240" t="str">
            <v>07</v>
          </cell>
          <cell r="B240" t="str">
            <v>21002</v>
          </cell>
          <cell r="C240" t="str">
            <v>กระทรวงสาธารณสุข สำนักงานปลัดกระทรวงสาธารณสุข</v>
          </cell>
          <cell r="D240" t="str">
            <v>001134600</v>
          </cell>
          <cell r="E240" t="str">
            <v>11346</v>
          </cell>
          <cell r="F240" t="str">
            <v>รพช.เหนือคลอง</v>
          </cell>
          <cell r="G240" t="str">
            <v>โรงพยาบาลชุมชนเหนือคลอง</v>
          </cell>
          <cell r="H240" t="str">
            <v>81080101</v>
          </cell>
          <cell r="I240">
            <v>81</v>
          </cell>
          <cell r="J240" t="str">
            <v>จังหวัดกระบี่</v>
          </cell>
          <cell r="K240">
            <v>8108</v>
          </cell>
          <cell r="L240" t="str">
            <v>เหนือคลอง</v>
          </cell>
          <cell r="M240">
            <v>810801</v>
          </cell>
          <cell r="N240" t="str">
            <v>เหนือคลอง</v>
          </cell>
          <cell r="O240" t="str">
            <v>ใต้</v>
          </cell>
          <cell r="P240" t="str">
            <v>07</v>
          </cell>
          <cell r="Q240" t="str">
            <v>โรงพยาบาลชุมชน</v>
          </cell>
          <cell r="R240">
            <v>5</v>
          </cell>
          <cell r="S240">
            <v>30</v>
          </cell>
          <cell r="T240" t="str">
            <v>30</v>
          </cell>
          <cell r="U240" t="str">
            <v>21</v>
          </cell>
          <cell r="V240" t="str">
            <v>2.1 ทุติยภูมิระดับต้น</v>
          </cell>
        </row>
        <row r="241">
          <cell r="A241" t="str">
            <v>07</v>
          </cell>
          <cell r="B241" t="str">
            <v>21002</v>
          </cell>
          <cell r="C241" t="str">
            <v>กระทรวงสาธารณสุข สำนักงานปลัดกระทรวงสาธารณสุข</v>
          </cell>
          <cell r="D241" t="str">
            <v>001073900</v>
          </cell>
          <cell r="E241" t="str">
            <v>10739</v>
          </cell>
          <cell r="F241" t="str">
            <v>รพท.พังงา</v>
          </cell>
          <cell r="G241" t="str">
            <v>โรงพยาบาลทั่วไปพังงา</v>
          </cell>
          <cell r="H241" t="str">
            <v>82010100</v>
          </cell>
          <cell r="I241">
            <v>82</v>
          </cell>
          <cell r="J241" t="str">
            <v>จังหวัดพังงา</v>
          </cell>
          <cell r="K241">
            <v>8201</v>
          </cell>
          <cell r="L241" t="str">
            <v>เมืองพังงา</v>
          </cell>
          <cell r="M241">
            <v>820101</v>
          </cell>
          <cell r="N241" t="str">
            <v>ท้ายช้าง</v>
          </cell>
          <cell r="O241" t="str">
            <v>ใต้</v>
          </cell>
          <cell r="P241" t="str">
            <v>06</v>
          </cell>
          <cell r="Q241" t="str">
            <v>โรงพยาบาลทั่วไป</v>
          </cell>
          <cell r="R241">
            <v>3</v>
          </cell>
          <cell r="S241">
            <v>215</v>
          </cell>
          <cell r="T241" t="str">
            <v>215</v>
          </cell>
          <cell r="U241" t="str">
            <v>23</v>
          </cell>
          <cell r="V241" t="str">
            <v>2.3 ทุติยภูมิระดับสูง</v>
          </cell>
        </row>
        <row r="242">
          <cell r="A242" t="str">
            <v>07</v>
          </cell>
          <cell r="B242" t="str">
            <v>21002</v>
          </cell>
          <cell r="C242" t="str">
            <v>กระทรวงสาธารณสุข สำนักงานปลัดกระทรวงสาธารณสุข</v>
          </cell>
          <cell r="D242" t="str">
            <v>001074000</v>
          </cell>
          <cell r="E242" t="str">
            <v>10740</v>
          </cell>
          <cell r="F242" t="str">
            <v>รพท.ตะกั่วป่า</v>
          </cell>
          <cell r="G242" t="str">
            <v>โรงพยาบาลทั่วไปตะกั่วป่า</v>
          </cell>
          <cell r="H242" t="str">
            <v>82050200</v>
          </cell>
          <cell r="I242">
            <v>82</v>
          </cell>
          <cell r="J242" t="str">
            <v>จังหวัดพังงา</v>
          </cell>
          <cell r="K242">
            <v>8205</v>
          </cell>
          <cell r="L242" t="str">
            <v>ตะกั่วป่า</v>
          </cell>
          <cell r="M242">
            <v>820502</v>
          </cell>
          <cell r="N242" t="str">
            <v>บางนายสี</v>
          </cell>
          <cell r="O242" t="str">
            <v>ใต้</v>
          </cell>
          <cell r="P242" t="str">
            <v>06</v>
          </cell>
          <cell r="Q242" t="str">
            <v>โรงพยาบาลทั่วไป</v>
          </cell>
          <cell r="R242">
            <v>3</v>
          </cell>
          <cell r="S242">
            <v>209</v>
          </cell>
          <cell r="T242" t="str">
            <v>209</v>
          </cell>
          <cell r="U242" t="str">
            <v>23</v>
          </cell>
          <cell r="V242" t="str">
            <v>2.3 ทุติยภูมิระดับสูง</v>
          </cell>
        </row>
        <row r="243">
          <cell r="A243" t="str">
            <v>07</v>
          </cell>
          <cell r="B243" t="str">
            <v>21002</v>
          </cell>
          <cell r="C243" t="str">
            <v>กระทรวงสาธารณสุข สำนักงานปลัดกระทรวงสาธารณสุข</v>
          </cell>
          <cell r="D243" t="str">
            <v>001134700</v>
          </cell>
          <cell r="E243" t="str">
            <v>11347</v>
          </cell>
          <cell r="F243" t="str">
            <v>รพช.เกาะยาวชัยพัฒน์</v>
          </cell>
          <cell r="G243" t="str">
            <v>โรงพยาบาลชุมชนเกาะยาวชัยพัฒน์</v>
          </cell>
          <cell r="H243" t="str">
            <v>82020102</v>
          </cell>
          <cell r="I243">
            <v>82</v>
          </cell>
          <cell r="J243" t="str">
            <v>จังหวัดพังงา</v>
          </cell>
          <cell r="K243">
            <v>8202</v>
          </cell>
          <cell r="L243" t="str">
            <v>เกาะยาว</v>
          </cell>
          <cell r="M243">
            <v>820201</v>
          </cell>
          <cell r="N243" t="str">
            <v>เกาะยาวน้อย</v>
          </cell>
          <cell r="O243" t="str">
            <v>ใต้</v>
          </cell>
          <cell r="P243" t="str">
            <v>07</v>
          </cell>
          <cell r="Q243" t="str">
            <v>โรงพยาบาลชุมชน</v>
          </cell>
          <cell r="R243">
            <v>5</v>
          </cell>
          <cell r="S243">
            <v>30</v>
          </cell>
          <cell r="T243" t="str">
            <v>30</v>
          </cell>
          <cell r="U243" t="str">
            <v>21</v>
          </cell>
          <cell r="V243" t="str">
            <v>2.1 ทุติยภูมิระดับต้น</v>
          </cell>
        </row>
        <row r="244">
          <cell r="A244" t="str">
            <v>07</v>
          </cell>
          <cell r="B244" t="str">
            <v>21002</v>
          </cell>
          <cell r="C244" t="str">
            <v>กระทรวงสาธารณสุข สำนักงานปลัดกระทรวงสาธารณสุข</v>
          </cell>
          <cell r="D244" t="str">
            <v>001134800</v>
          </cell>
          <cell r="E244" t="str">
            <v>11348</v>
          </cell>
          <cell r="F244" t="str">
            <v>รพช.กะปงชัยพัฒน์</v>
          </cell>
          <cell r="G244" t="str">
            <v>โรงพยาบาลชุมชนกะปงชัยพัฒน์</v>
          </cell>
          <cell r="H244" t="str">
            <v>82030201</v>
          </cell>
          <cell r="I244">
            <v>82</v>
          </cell>
          <cell r="J244" t="str">
            <v>จังหวัดพังงา</v>
          </cell>
          <cell r="K244">
            <v>8203</v>
          </cell>
          <cell r="L244" t="str">
            <v>กะปง</v>
          </cell>
          <cell r="M244">
            <v>820303</v>
          </cell>
          <cell r="N244" t="str">
            <v>เหมาะ</v>
          </cell>
          <cell r="O244" t="str">
            <v>ใต้</v>
          </cell>
          <cell r="P244" t="str">
            <v>07</v>
          </cell>
          <cell r="Q244" t="str">
            <v>โรงพยาบาลชุมชน</v>
          </cell>
          <cell r="R244">
            <v>5</v>
          </cell>
          <cell r="S244">
            <v>30</v>
          </cell>
          <cell r="T244" t="str">
            <v>30</v>
          </cell>
          <cell r="U244" t="str">
            <v>21</v>
          </cell>
          <cell r="V244" t="str">
            <v>2.1 ทุติยภูมิระดับต้น</v>
          </cell>
        </row>
        <row r="245">
          <cell r="A245" t="str">
            <v>07</v>
          </cell>
          <cell r="B245" t="str">
            <v>21002</v>
          </cell>
          <cell r="C245" t="str">
            <v>กระทรวงสาธารณสุข สำนักงานปลัดกระทรวงสาธารณสุข</v>
          </cell>
          <cell r="D245" t="str">
            <v>001134900</v>
          </cell>
          <cell r="E245" t="str">
            <v>11349</v>
          </cell>
          <cell r="F245" t="str">
            <v>รพช.ตะกั่วทุ่ง</v>
          </cell>
          <cell r="G245" t="str">
            <v>โรงพยาบาลชุมชนตะกั่วทุ่ง</v>
          </cell>
          <cell r="H245" t="str">
            <v>82040602</v>
          </cell>
          <cell r="I245">
            <v>82</v>
          </cell>
          <cell r="J245" t="str">
            <v>จังหวัดพังงา</v>
          </cell>
          <cell r="K245">
            <v>8204</v>
          </cell>
          <cell r="L245" t="str">
            <v>ตะกั่วทุ่ง</v>
          </cell>
          <cell r="M245">
            <v>820406</v>
          </cell>
          <cell r="N245" t="str">
            <v>โคกกลอย</v>
          </cell>
          <cell r="O245" t="str">
            <v>ใต้</v>
          </cell>
          <cell r="P245" t="str">
            <v>07</v>
          </cell>
          <cell r="Q245" t="str">
            <v>โรงพยาบาลชุมชน</v>
          </cell>
          <cell r="R245">
            <v>5</v>
          </cell>
          <cell r="S245">
            <v>30</v>
          </cell>
          <cell r="T245" t="str">
            <v>30</v>
          </cell>
          <cell r="U245" t="str">
            <v>21</v>
          </cell>
          <cell r="V245" t="str">
            <v>2.1 ทุติยภูมิระดับต้น</v>
          </cell>
        </row>
        <row r="246">
          <cell r="A246" t="str">
            <v>07</v>
          </cell>
          <cell r="B246" t="str">
            <v>21002</v>
          </cell>
          <cell r="C246" t="str">
            <v>กระทรวงสาธารณสุข สำนักงานปลัดกระทรวงสาธารณสุข</v>
          </cell>
          <cell r="D246" t="str">
            <v>001135000</v>
          </cell>
          <cell r="E246" t="str">
            <v>11350</v>
          </cell>
          <cell r="F246" t="str">
            <v>รพช.บางไทร</v>
          </cell>
          <cell r="G246" t="str">
            <v>โรงพยาบาลชุมชนบางไทร</v>
          </cell>
          <cell r="H246" t="str">
            <v>82050304</v>
          </cell>
          <cell r="I246">
            <v>82</v>
          </cell>
          <cell r="J246" t="str">
            <v>จังหวัดพังงา</v>
          </cell>
          <cell r="K246">
            <v>8205</v>
          </cell>
          <cell r="L246" t="str">
            <v>ตะกั่วป่า</v>
          </cell>
          <cell r="M246">
            <v>820503</v>
          </cell>
          <cell r="N246" t="str">
            <v>บางไทร</v>
          </cell>
          <cell r="O246" t="str">
            <v>ใต้</v>
          </cell>
          <cell r="P246" t="str">
            <v>07</v>
          </cell>
          <cell r="Q246" t="str">
            <v>โรงพยาบาลชุมชน</v>
          </cell>
          <cell r="R246">
            <v>5</v>
          </cell>
          <cell r="S246">
            <v>10</v>
          </cell>
          <cell r="T246" t="str">
            <v>10</v>
          </cell>
          <cell r="U246" t="str">
            <v>21</v>
          </cell>
          <cell r="V246" t="str">
            <v>2.1 ทุติยภูมิระดับต้น</v>
          </cell>
        </row>
        <row r="247">
          <cell r="A247" t="str">
            <v>07</v>
          </cell>
          <cell r="B247" t="str">
            <v>21002</v>
          </cell>
          <cell r="C247" t="str">
            <v>กระทรวงสาธารณสุข สำนักงานปลัดกระทรวงสาธารณสุข</v>
          </cell>
          <cell r="D247" t="str">
            <v>001135200</v>
          </cell>
          <cell r="E247" t="str">
            <v>11352</v>
          </cell>
          <cell r="F247" t="str">
            <v>รพช.คุระบุรีชัยพัฒน์</v>
          </cell>
          <cell r="G247" t="str">
            <v>โรงพยาบาลชุมชนคุระบุรีชัยพัฒน์</v>
          </cell>
          <cell r="H247" t="str">
            <v>82060101</v>
          </cell>
          <cell r="I247">
            <v>82</v>
          </cell>
          <cell r="J247" t="str">
            <v>จังหวัดพังงา</v>
          </cell>
          <cell r="K247">
            <v>8206</v>
          </cell>
          <cell r="L247" t="str">
            <v>คุระบุรี</v>
          </cell>
          <cell r="M247">
            <v>820601</v>
          </cell>
          <cell r="N247" t="str">
            <v>คุระ</v>
          </cell>
          <cell r="O247" t="str">
            <v>ใต้</v>
          </cell>
          <cell r="P247" t="str">
            <v>07</v>
          </cell>
          <cell r="Q247" t="str">
            <v>โรงพยาบาลชุมชน</v>
          </cell>
          <cell r="R247">
            <v>5</v>
          </cell>
          <cell r="S247">
            <v>30</v>
          </cell>
          <cell r="T247" t="str">
            <v>30</v>
          </cell>
          <cell r="U247" t="str">
            <v>21</v>
          </cell>
          <cell r="V247" t="str">
            <v>2.1 ทุติยภูมิระดับต้น</v>
          </cell>
        </row>
        <row r="248">
          <cell r="A248" t="str">
            <v>07</v>
          </cell>
          <cell r="B248" t="str">
            <v>21002</v>
          </cell>
          <cell r="C248" t="str">
            <v>กระทรวงสาธารณสุข สำนักงานปลัดกระทรวงสาธารณสุข</v>
          </cell>
          <cell r="D248" t="str">
            <v>001135300</v>
          </cell>
          <cell r="E248" t="str">
            <v>11353</v>
          </cell>
          <cell r="F248" t="str">
            <v>รพช.ทับปุด</v>
          </cell>
          <cell r="G248" t="str">
            <v>โรงพยาบาลชุมชนทับปุด</v>
          </cell>
          <cell r="H248" t="str">
            <v>82070101</v>
          </cell>
          <cell r="I248">
            <v>82</v>
          </cell>
          <cell r="J248" t="str">
            <v>จังหวัดพังงา</v>
          </cell>
          <cell r="K248">
            <v>8207</v>
          </cell>
          <cell r="L248" t="str">
            <v>ทับปุด</v>
          </cell>
          <cell r="M248">
            <v>820701</v>
          </cell>
          <cell r="N248" t="str">
            <v>ทับปุด</v>
          </cell>
          <cell r="O248" t="str">
            <v>ใต้</v>
          </cell>
          <cell r="P248" t="str">
            <v>07</v>
          </cell>
          <cell r="Q248" t="str">
            <v>โรงพยาบาลชุมชน</v>
          </cell>
          <cell r="R248">
            <v>5</v>
          </cell>
          <cell r="S248">
            <v>30</v>
          </cell>
          <cell r="T248" t="str">
            <v>30</v>
          </cell>
          <cell r="U248" t="str">
            <v>21</v>
          </cell>
          <cell r="V248" t="str">
            <v>2.1 ทุติยภูมิระดับต้น</v>
          </cell>
        </row>
        <row r="249">
          <cell r="A249" t="str">
            <v>07</v>
          </cell>
          <cell r="B249" t="str">
            <v>21002</v>
          </cell>
          <cell r="C249" t="str">
            <v>กระทรวงสาธารณสุข สำนักงานปลัดกระทรวงสาธารณสุข</v>
          </cell>
          <cell r="D249" t="str">
            <v>001135400</v>
          </cell>
          <cell r="E249" t="str">
            <v>11354</v>
          </cell>
          <cell r="F249" t="str">
            <v>รพช.ท้ายเหมือง</v>
          </cell>
          <cell r="G249" t="str">
            <v>โรงพยาบาลชุมชนท้ายเหมือง</v>
          </cell>
          <cell r="H249" t="str">
            <v>82080109</v>
          </cell>
          <cell r="I249">
            <v>82</v>
          </cell>
          <cell r="J249" t="str">
            <v>จังหวัดพังงา</v>
          </cell>
          <cell r="K249">
            <v>8208</v>
          </cell>
          <cell r="L249" t="str">
            <v>ท้ายเหมือง</v>
          </cell>
          <cell r="M249">
            <v>820801</v>
          </cell>
          <cell r="N249" t="str">
            <v>ท้ายเหมือง</v>
          </cell>
          <cell r="O249" t="str">
            <v>ใต้</v>
          </cell>
          <cell r="P249" t="str">
            <v>07</v>
          </cell>
          <cell r="Q249" t="str">
            <v>โรงพยาบาลชุมชน</v>
          </cell>
          <cell r="R249">
            <v>5</v>
          </cell>
          <cell r="S249">
            <v>30</v>
          </cell>
          <cell r="T249" t="str">
            <v>30</v>
          </cell>
          <cell r="U249" t="str">
            <v>21</v>
          </cell>
          <cell r="V249" t="str">
            <v>2.1 ทุติยภูมิระดับต้น</v>
          </cell>
        </row>
        <row r="250">
          <cell r="A250" t="str">
            <v>07</v>
          </cell>
          <cell r="B250" t="str">
            <v>21002</v>
          </cell>
          <cell r="C250" t="str">
            <v>กระทรวงสาธารณสุข สำนักงานปลัดกระทรวงสาธารณสุข</v>
          </cell>
          <cell r="D250" t="str">
            <v>001074100</v>
          </cell>
          <cell r="E250" t="str">
            <v>10741</v>
          </cell>
          <cell r="F250" t="str">
            <v>รพท.วชิระภูเก็ต</v>
          </cell>
          <cell r="G250" t="str">
            <v>โรงพยาบาลทั่วไปวชิระภูเก็ต</v>
          </cell>
          <cell r="H250" t="str">
            <v>83010100</v>
          </cell>
          <cell r="I250">
            <v>83</v>
          </cell>
          <cell r="J250" t="str">
            <v>จังหวัดภูเก็ต</v>
          </cell>
          <cell r="K250">
            <v>8301</v>
          </cell>
          <cell r="L250" t="str">
            <v>เมืองภูเก็ต</v>
          </cell>
          <cell r="M250">
            <v>830101</v>
          </cell>
          <cell r="N250" t="str">
            <v>ตลาดใหญ่</v>
          </cell>
          <cell r="O250" t="str">
            <v>ใต้</v>
          </cell>
          <cell r="P250" t="str">
            <v>06</v>
          </cell>
          <cell r="Q250" t="str">
            <v>โรงพยาบาลทั่วไป</v>
          </cell>
          <cell r="R250">
            <v>2</v>
          </cell>
          <cell r="S250">
            <v>503</v>
          </cell>
          <cell r="T250" t="str">
            <v>503</v>
          </cell>
          <cell r="U250" t="str">
            <v>31</v>
          </cell>
          <cell r="V250" t="str">
            <v>3.1 ตติยภูมิ</v>
          </cell>
        </row>
        <row r="251">
          <cell r="A251" t="str">
            <v>07</v>
          </cell>
          <cell r="B251" t="str">
            <v>21002</v>
          </cell>
          <cell r="C251" t="str">
            <v>กระทรวงสาธารณสุข สำนักงานปลัดกระทรวงสาธารณสุข</v>
          </cell>
          <cell r="D251" t="str">
            <v>001135500</v>
          </cell>
          <cell r="E251" t="str">
            <v>11355</v>
          </cell>
          <cell r="F251" t="str">
            <v>รพช.ป่าตอง</v>
          </cell>
          <cell r="G251" t="str">
            <v>โรงพยาบาลชุมชนป่าตอง</v>
          </cell>
          <cell r="H251" t="str">
            <v>83020203</v>
          </cell>
          <cell r="I251">
            <v>83</v>
          </cell>
          <cell r="J251" t="str">
            <v>จังหวัดภูเก็ต</v>
          </cell>
          <cell r="K251">
            <v>8302</v>
          </cell>
          <cell r="L251" t="str">
            <v>กะทู้</v>
          </cell>
          <cell r="M251">
            <v>830202</v>
          </cell>
          <cell r="N251" t="str">
            <v>ป่าตอง</v>
          </cell>
          <cell r="O251" t="str">
            <v>ใต้</v>
          </cell>
          <cell r="P251" t="str">
            <v>07</v>
          </cell>
          <cell r="Q251" t="str">
            <v>โรงพยาบาลชุมชน</v>
          </cell>
          <cell r="R251">
            <v>4</v>
          </cell>
          <cell r="S251">
            <v>60</v>
          </cell>
          <cell r="T251" t="str">
            <v>60</v>
          </cell>
          <cell r="U251" t="str">
            <v>22</v>
          </cell>
          <cell r="V251" t="str">
            <v>2.2 ทุติยภูมิระดับกลาง</v>
          </cell>
        </row>
        <row r="252">
          <cell r="A252" t="str">
            <v>07</v>
          </cell>
          <cell r="B252" t="str">
            <v>21002</v>
          </cell>
          <cell r="C252" t="str">
            <v>กระทรวงสาธารณสุข สำนักงานปลัดกระทรวงสาธารณสุข</v>
          </cell>
          <cell r="D252" t="str">
            <v>001135600</v>
          </cell>
          <cell r="E252" t="str">
            <v>11356</v>
          </cell>
          <cell r="F252" t="str">
            <v>รพช.ถลาง</v>
          </cell>
          <cell r="G252" t="str">
            <v>โรงพยาบาลชุมชนถลาง</v>
          </cell>
          <cell r="H252" t="str">
            <v>83030101</v>
          </cell>
          <cell r="I252">
            <v>83</v>
          </cell>
          <cell r="J252" t="str">
            <v>จังหวัดภูเก็ต</v>
          </cell>
          <cell r="K252">
            <v>8303</v>
          </cell>
          <cell r="L252" t="str">
            <v>ถลาง</v>
          </cell>
          <cell r="M252">
            <v>830301</v>
          </cell>
          <cell r="N252" t="str">
            <v>เทพกระษัตรี</v>
          </cell>
          <cell r="O252" t="str">
            <v>ใต้</v>
          </cell>
          <cell r="P252" t="str">
            <v>07</v>
          </cell>
          <cell r="Q252" t="str">
            <v>โรงพยาบาลชุมชน</v>
          </cell>
          <cell r="R252">
            <v>4</v>
          </cell>
          <cell r="S252">
            <v>60</v>
          </cell>
          <cell r="T252" t="str">
            <v>66</v>
          </cell>
          <cell r="U252" t="str">
            <v>22</v>
          </cell>
          <cell r="V252" t="str">
            <v>2.2 ทุติยภูมิระดับกลาง</v>
          </cell>
        </row>
        <row r="253">
          <cell r="A253" t="str">
            <v>07</v>
          </cell>
          <cell r="B253" t="str">
            <v>21002</v>
          </cell>
          <cell r="C253" t="str">
            <v>กระทรวงสาธารณสุข สำนักงานปลัดกระทรวงสาธารณสุข</v>
          </cell>
          <cell r="D253" t="str">
            <v>001074300</v>
          </cell>
          <cell r="E253" t="str">
            <v>10743</v>
          </cell>
          <cell r="F253" t="str">
            <v>รพท.ระนอง</v>
          </cell>
          <cell r="G253" t="str">
            <v>โรงพยาบาลทั่วไประนอง</v>
          </cell>
          <cell r="H253" t="str">
            <v>85010100</v>
          </cell>
          <cell r="I253">
            <v>85</v>
          </cell>
          <cell r="J253" t="str">
            <v>จังหวัดระนอง</v>
          </cell>
          <cell r="K253">
            <v>8501</v>
          </cell>
          <cell r="L253" t="str">
            <v>เมืองระนอง</v>
          </cell>
          <cell r="M253">
            <v>850101</v>
          </cell>
          <cell r="N253" t="str">
            <v>เขานิเวศน์</v>
          </cell>
          <cell r="O253" t="str">
            <v>ใต้</v>
          </cell>
          <cell r="P253" t="str">
            <v>06</v>
          </cell>
          <cell r="Q253" t="str">
            <v>โรงพยาบาลทั่วไป</v>
          </cell>
          <cell r="R253">
            <v>2</v>
          </cell>
          <cell r="S253">
            <v>555</v>
          </cell>
          <cell r="T253" t="str">
            <v>324</v>
          </cell>
          <cell r="U253" t="str">
            <v>23</v>
          </cell>
          <cell r="V253" t="str">
            <v>2.3 ทุติยภูมิระดับสูง</v>
          </cell>
        </row>
        <row r="254">
          <cell r="A254" t="str">
            <v>07</v>
          </cell>
          <cell r="B254" t="str">
            <v>21002</v>
          </cell>
          <cell r="C254" t="str">
            <v>กระทรวงสาธารณสุข สำนักงานปลัดกระทรวงสาธารณสุข</v>
          </cell>
          <cell r="D254" t="str">
            <v>001132300</v>
          </cell>
          <cell r="E254" t="str">
            <v>11323</v>
          </cell>
          <cell r="F254" t="str">
            <v>รพช.ละอุ่น</v>
          </cell>
          <cell r="G254" t="str">
            <v>โรงพยาบาลชุมชนละอุ่น</v>
          </cell>
          <cell r="H254" t="str">
            <v>85020303</v>
          </cell>
          <cell r="I254">
            <v>85</v>
          </cell>
          <cell r="J254" t="str">
            <v>จังหวัดระนอง</v>
          </cell>
          <cell r="K254">
            <v>8502</v>
          </cell>
          <cell r="L254" t="str">
            <v>ละอุ่น</v>
          </cell>
          <cell r="M254">
            <v>850203</v>
          </cell>
          <cell r="N254" t="str">
            <v>บางพระใต้</v>
          </cell>
          <cell r="O254" t="str">
            <v>ใต้</v>
          </cell>
          <cell r="P254" t="str">
            <v>07</v>
          </cell>
          <cell r="Q254" t="str">
            <v>โรงพยาบาลชุมชน</v>
          </cell>
          <cell r="R254">
            <v>5</v>
          </cell>
          <cell r="S254">
            <v>30</v>
          </cell>
          <cell r="T254" t="str">
            <v>10</v>
          </cell>
          <cell r="U254" t="str">
            <v>21</v>
          </cell>
          <cell r="V254" t="str">
            <v>2.1 ทุติยภูมิระดับต้น</v>
          </cell>
        </row>
        <row r="255">
          <cell r="A255" t="str">
            <v>07</v>
          </cell>
          <cell r="B255" t="str">
            <v>21002</v>
          </cell>
          <cell r="C255" t="str">
            <v>กระทรวงสาธารณสุข สำนักงานปลัดกระทรวงสาธารณสุข</v>
          </cell>
          <cell r="D255" t="str">
            <v>001137200</v>
          </cell>
          <cell r="E255" t="str">
            <v>11372</v>
          </cell>
          <cell r="F255" t="str">
            <v>รพช.กะเปอร์</v>
          </cell>
          <cell r="G255" t="str">
            <v>โรงพยาบาลชุมชนกะเปอร์</v>
          </cell>
          <cell r="H255" t="str">
            <v>85030201</v>
          </cell>
          <cell r="I255">
            <v>85</v>
          </cell>
          <cell r="J255" t="str">
            <v>จังหวัดระนอง</v>
          </cell>
          <cell r="K255">
            <v>8503</v>
          </cell>
          <cell r="L255" t="str">
            <v>กะเปอร์</v>
          </cell>
          <cell r="M255">
            <v>850302</v>
          </cell>
          <cell r="N255" t="str">
            <v>กะเปอร์</v>
          </cell>
          <cell r="O255" t="str">
            <v>ใต้</v>
          </cell>
          <cell r="P255" t="str">
            <v>07</v>
          </cell>
          <cell r="Q255" t="str">
            <v>โรงพยาบาลชุมชน</v>
          </cell>
          <cell r="R255">
            <v>5</v>
          </cell>
          <cell r="S255">
            <v>120</v>
          </cell>
          <cell r="T255" t="str">
            <v>30</v>
          </cell>
          <cell r="U255" t="str">
            <v>21</v>
          </cell>
          <cell r="V255" t="str">
            <v>2.1 ทุติยภูมิระดับต้น</v>
          </cell>
        </row>
        <row r="256">
          <cell r="A256" t="str">
            <v>07</v>
          </cell>
          <cell r="B256" t="str">
            <v>21002</v>
          </cell>
          <cell r="C256" t="str">
            <v>กระทรวงสาธารณสุข สำนักงานปลัดกระทรวงสาธารณสุข</v>
          </cell>
          <cell r="D256" t="str">
            <v>001137300</v>
          </cell>
          <cell r="E256" t="str">
            <v>11373</v>
          </cell>
          <cell r="F256" t="str">
            <v>รพช.กระบุรี</v>
          </cell>
          <cell r="G256" t="str">
            <v>โรงพยาบาลชุมชนกระบุรี</v>
          </cell>
          <cell r="H256" t="str">
            <v>85040103</v>
          </cell>
          <cell r="I256">
            <v>85</v>
          </cell>
          <cell r="J256" t="str">
            <v>จังหวัดระนอง</v>
          </cell>
          <cell r="K256">
            <v>8504</v>
          </cell>
          <cell r="L256" t="str">
            <v>กระบุรี</v>
          </cell>
          <cell r="M256">
            <v>850401</v>
          </cell>
          <cell r="N256" t="str">
            <v>น้ำจืด</v>
          </cell>
          <cell r="O256" t="str">
            <v>ใต้</v>
          </cell>
          <cell r="P256" t="str">
            <v>07</v>
          </cell>
          <cell r="Q256" t="str">
            <v>โรงพยาบาลชุมชน</v>
          </cell>
          <cell r="R256">
            <v>5</v>
          </cell>
          <cell r="S256">
            <v>167</v>
          </cell>
          <cell r="T256" t="str">
            <v>30</v>
          </cell>
          <cell r="U256" t="str">
            <v>21</v>
          </cell>
          <cell r="V256" t="str">
            <v>2.1 ทุติยภูมิระดับต้น</v>
          </cell>
        </row>
        <row r="257">
          <cell r="A257" t="str">
            <v>07</v>
          </cell>
          <cell r="B257" t="str">
            <v>21002</v>
          </cell>
          <cell r="C257" t="str">
            <v>กระทรวงสาธารณสุข สำนักงานปลัดกระทรวงสาธารณสุข</v>
          </cell>
          <cell r="D257" t="str">
            <v>001137400</v>
          </cell>
          <cell r="E257" t="str">
            <v>11374</v>
          </cell>
          <cell r="F257" t="str">
            <v>รพช.สุขสำราญ</v>
          </cell>
          <cell r="G257" t="str">
            <v>โรงพยาบาลชุมชนสุขสำราญ</v>
          </cell>
          <cell r="H257" t="str">
            <v>85050205</v>
          </cell>
          <cell r="I257">
            <v>85</v>
          </cell>
          <cell r="J257" t="str">
            <v>จังหวัดระนอง</v>
          </cell>
          <cell r="K257">
            <v>8505</v>
          </cell>
          <cell r="L257" t="str">
            <v>สุขสำราญ</v>
          </cell>
          <cell r="M257">
            <v>850502</v>
          </cell>
          <cell r="N257" t="str">
            <v>กำพวน</v>
          </cell>
          <cell r="O257" t="str">
            <v>ใต้</v>
          </cell>
          <cell r="P257" t="str">
            <v>07</v>
          </cell>
          <cell r="Q257" t="str">
            <v>โรงพยาบาลชุมชน</v>
          </cell>
          <cell r="R257">
            <v>5</v>
          </cell>
          <cell r="S257">
            <v>30</v>
          </cell>
          <cell r="T257" t="str">
            <v>10</v>
          </cell>
          <cell r="U257" t="str">
            <v>22</v>
          </cell>
          <cell r="V257" t="str">
            <v>2.2 ทุติยภูมิระดับกลาง</v>
          </cell>
        </row>
        <row r="258">
          <cell r="A258" t="str">
            <v>07</v>
          </cell>
          <cell r="B258" t="str">
            <v>21002</v>
          </cell>
          <cell r="C258" t="str">
            <v>กระทรวงสาธารณสุข สำนักงานปลัดกระทรวงสาธารณสุข</v>
          </cell>
          <cell r="D258" t="str">
            <v>001068300</v>
          </cell>
          <cell r="E258" t="str">
            <v>10683</v>
          </cell>
          <cell r="F258" t="str">
            <v>รพศ.ตรัง</v>
          </cell>
          <cell r="G258" t="str">
            <v>โรงพยาบาลศูนย์ตรัง</v>
          </cell>
          <cell r="H258" t="str">
            <v>92010100</v>
          </cell>
          <cell r="I258">
            <v>92</v>
          </cell>
          <cell r="J258" t="str">
            <v>จังหวัดตรัง</v>
          </cell>
          <cell r="K258">
            <v>9201</v>
          </cell>
          <cell r="L258" t="str">
            <v>เมืองตรัง</v>
          </cell>
          <cell r="M258">
            <v>920101</v>
          </cell>
          <cell r="N258" t="str">
            <v>ทับเที่ยง</v>
          </cell>
          <cell r="O258" t="str">
            <v>ใต้</v>
          </cell>
          <cell r="P258" t="str">
            <v>05</v>
          </cell>
          <cell r="Q258" t="str">
            <v>โรงพยาบาลศูนย์</v>
          </cell>
          <cell r="R258">
            <v>1</v>
          </cell>
          <cell r="S258">
            <v>474</v>
          </cell>
          <cell r="T258" t="str">
            <v>370</v>
          </cell>
          <cell r="U258" t="str">
            <v>31</v>
          </cell>
          <cell r="V258" t="str">
            <v>3.1 ตติยภูมิ</v>
          </cell>
        </row>
        <row r="259">
          <cell r="A259" t="str">
            <v>07</v>
          </cell>
          <cell r="B259" t="str">
            <v>21002</v>
          </cell>
          <cell r="C259" t="str">
            <v>กระทรวงสาธารณสุข สำนักงานปลัดกระทรวงสาธารณสุข</v>
          </cell>
          <cell r="D259" t="str">
            <v>001140700</v>
          </cell>
          <cell r="E259" t="str">
            <v>11407</v>
          </cell>
          <cell r="F259" t="str">
            <v>รพช.กันตัง</v>
          </cell>
          <cell r="G259" t="str">
            <v>โรงพยาบาลชุมชนกันตัง</v>
          </cell>
          <cell r="H259" t="str">
            <v>92020402</v>
          </cell>
          <cell r="I259">
            <v>92</v>
          </cell>
          <cell r="J259" t="str">
            <v>จังหวัดตรัง</v>
          </cell>
          <cell r="K259">
            <v>9202</v>
          </cell>
          <cell r="L259" t="str">
            <v>กันตัง</v>
          </cell>
          <cell r="M259">
            <v>920204</v>
          </cell>
          <cell r="N259" t="str">
            <v>บางเป้า</v>
          </cell>
          <cell r="O259" t="str">
            <v>ใต้</v>
          </cell>
          <cell r="P259" t="str">
            <v>07</v>
          </cell>
          <cell r="Q259" t="str">
            <v>โรงพยาบาลชุมชน</v>
          </cell>
          <cell r="R259">
            <v>4</v>
          </cell>
          <cell r="S259">
            <v>60</v>
          </cell>
          <cell r="T259" t="str">
            <v>60</v>
          </cell>
          <cell r="U259" t="str">
            <v>21</v>
          </cell>
          <cell r="V259" t="str">
            <v>2.1 ทุติยภูมิระดับต้น</v>
          </cell>
        </row>
        <row r="260">
          <cell r="A260" t="str">
            <v>07</v>
          </cell>
          <cell r="B260" t="str">
            <v>21002</v>
          </cell>
          <cell r="C260" t="str">
            <v>กระทรวงสาธารณสุข สำนักงานปลัดกระทรวงสาธารณสุข</v>
          </cell>
          <cell r="D260" t="str">
            <v>001140800</v>
          </cell>
          <cell r="E260" t="str">
            <v>11408</v>
          </cell>
          <cell r="F260" t="str">
            <v>รพช.ย่านตาขาว</v>
          </cell>
          <cell r="G260" t="str">
            <v>โรงพยาบาลชุมชนย่านตาขาว</v>
          </cell>
          <cell r="H260" t="str">
            <v>92030106</v>
          </cell>
          <cell r="I260">
            <v>92</v>
          </cell>
          <cell r="J260" t="str">
            <v>จังหวัดตรัง</v>
          </cell>
          <cell r="K260">
            <v>9203</v>
          </cell>
          <cell r="L260" t="str">
            <v>ย่านตาขาว</v>
          </cell>
          <cell r="M260">
            <v>920301</v>
          </cell>
          <cell r="N260" t="str">
            <v>ย่านตาขาว</v>
          </cell>
          <cell r="O260" t="str">
            <v>ใต้</v>
          </cell>
          <cell r="P260" t="str">
            <v>07</v>
          </cell>
          <cell r="Q260" t="str">
            <v>โรงพยาบาลชุมชน</v>
          </cell>
          <cell r="R260">
            <v>4</v>
          </cell>
          <cell r="S260">
            <v>60</v>
          </cell>
          <cell r="T260" t="str">
            <v>60</v>
          </cell>
          <cell r="U260" t="str">
            <v>21</v>
          </cell>
          <cell r="V260" t="str">
            <v>2.1 ทุติยภูมิระดับต้น</v>
          </cell>
        </row>
        <row r="261">
          <cell r="A261" t="str">
            <v>07</v>
          </cell>
          <cell r="B261" t="str">
            <v>21002</v>
          </cell>
          <cell r="C261" t="str">
            <v>กระทรวงสาธารณสุข สำนักงานปลัดกระทรวงสาธารณสุข</v>
          </cell>
          <cell r="D261" t="str">
            <v>001140900</v>
          </cell>
          <cell r="E261" t="str">
            <v>11409</v>
          </cell>
          <cell r="F261" t="str">
            <v>รพช.ปะเหลียน</v>
          </cell>
          <cell r="G261" t="str">
            <v>โรงพยาบาลชุมชนปะเหลียน</v>
          </cell>
          <cell r="H261" t="str">
            <v>92040101</v>
          </cell>
          <cell r="I261">
            <v>92</v>
          </cell>
          <cell r="J261" t="str">
            <v>จังหวัดตรัง</v>
          </cell>
          <cell r="K261">
            <v>9204</v>
          </cell>
          <cell r="L261" t="str">
            <v>ปะเหลียน</v>
          </cell>
          <cell r="M261">
            <v>920401</v>
          </cell>
          <cell r="N261" t="str">
            <v>ท่าข้าม</v>
          </cell>
          <cell r="O261" t="str">
            <v>ใต้</v>
          </cell>
          <cell r="P261" t="str">
            <v>07</v>
          </cell>
          <cell r="Q261" t="str">
            <v>โรงพยาบาลชุมชน</v>
          </cell>
          <cell r="R261">
            <v>5</v>
          </cell>
          <cell r="S261">
            <v>30</v>
          </cell>
          <cell r="T261" t="str">
            <v>30</v>
          </cell>
          <cell r="U261" t="str">
            <v>21</v>
          </cell>
          <cell r="V261" t="str">
            <v>2.1 ทุติยภูมิระดับต้น</v>
          </cell>
        </row>
        <row r="262">
          <cell r="A262" t="str">
            <v>07</v>
          </cell>
          <cell r="B262" t="str">
            <v>21002</v>
          </cell>
          <cell r="C262" t="str">
            <v>กระทรวงสาธารณสุข สำนักงานปลัดกระทรวงสาธารณสุข</v>
          </cell>
          <cell r="D262" t="str">
            <v>001141000</v>
          </cell>
          <cell r="E262" t="str">
            <v>11410</v>
          </cell>
          <cell r="F262" t="str">
            <v>รพช.สิเกา</v>
          </cell>
          <cell r="G262" t="str">
            <v>โรงพยาบาลชุมชนสิเกา</v>
          </cell>
          <cell r="H262" t="str">
            <v>92050106</v>
          </cell>
          <cell r="I262">
            <v>92</v>
          </cell>
          <cell r="J262" t="str">
            <v>จังหวัดตรัง</v>
          </cell>
          <cell r="K262">
            <v>9205</v>
          </cell>
          <cell r="L262" t="str">
            <v>สิเกา</v>
          </cell>
          <cell r="M262">
            <v>920501</v>
          </cell>
          <cell r="N262" t="str">
            <v>บ่อหิน</v>
          </cell>
          <cell r="O262" t="str">
            <v>ใต้</v>
          </cell>
          <cell r="P262" t="str">
            <v>07</v>
          </cell>
          <cell r="Q262" t="str">
            <v>โรงพยาบาลชุมชน</v>
          </cell>
          <cell r="R262">
            <v>5</v>
          </cell>
          <cell r="S262">
            <v>30</v>
          </cell>
          <cell r="T262" t="str">
            <v>60</v>
          </cell>
          <cell r="U262" t="str">
            <v>21</v>
          </cell>
          <cell r="V262" t="str">
            <v>2.1 ทุติยภูมิระดับต้น</v>
          </cell>
        </row>
        <row r="263">
          <cell r="A263" t="str">
            <v>07</v>
          </cell>
          <cell r="B263" t="str">
            <v>21002</v>
          </cell>
          <cell r="C263" t="str">
            <v>กระทรวงสาธารณสุข สำนักงานปลัดกระทรวงสาธารณสุข</v>
          </cell>
          <cell r="D263" t="str">
            <v>001141100</v>
          </cell>
          <cell r="E263" t="str">
            <v>11411</v>
          </cell>
          <cell r="F263" t="str">
            <v>รพช.ห้วยยอด</v>
          </cell>
          <cell r="G263" t="str">
            <v>โรงพยาบาลชุมชนห้วยยอด</v>
          </cell>
          <cell r="H263" t="str">
            <v>92060102</v>
          </cell>
          <cell r="I263">
            <v>92</v>
          </cell>
          <cell r="J263" t="str">
            <v>จังหวัดตรัง</v>
          </cell>
          <cell r="K263">
            <v>9206</v>
          </cell>
          <cell r="L263" t="str">
            <v>ห้วยยอด</v>
          </cell>
          <cell r="M263">
            <v>920608</v>
          </cell>
          <cell r="N263" t="str">
            <v>เขาขาว</v>
          </cell>
          <cell r="O263" t="str">
            <v>ใต้</v>
          </cell>
          <cell r="P263" t="str">
            <v>07</v>
          </cell>
          <cell r="Q263" t="str">
            <v>โรงพยาบาลชุมชน</v>
          </cell>
          <cell r="R263">
            <v>4</v>
          </cell>
          <cell r="S263">
            <v>90</v>
          </cell>
          <cell r="T263" t="str">
            <v>90</v>
          </cell>
          <cell r="U263" t="str">
            <v>22</v>
          </cell>
          <cell r="V263" t="str">
            <v>2.2 ทุติยภูมิระดับกลาง</v>
          </cell>
        </row>
        <row r="264">
          <cell r="A264" t="str">
            <v>07</v>
          </cell>
          <cell r="B264" t="str">
            <v>21002</v>
          </cell>
          <cell r="C264" t="str">
            <v>กระทรวงสาธารณสุข สำนักงานปลัดกระทรวงสาธารณสุข</v>
          </cell>
          <cell r="D264" t="str">
            <v>001141200</v>
          </cell>
          <cell r="E264" t="str">
            <v>11412</v>
          </cell>
          <cell r="F264" t="str">
            <v>รพช.วังวิเศษ</v>
          </cell>
          <cell r="G264" t="str">
            <v>โรงพยาบาลชุมชนวังวิเศษ</v>
          </cell>
          <cell r="H264" t="str">
            <v>92070507</v>
          </cell>
          <cell r="I264">
            <v>92</v>
          </cell>
          <cell r="J264" t="str">
            <v>จังหวัดตรัง</v>
          </cell>
          <cell r="K264">
            <v>9207</v>
          </cell>
          <cell r="L264" t="str">
            <v>วังวิเศษ</v>
          </cell>
          <cell r="M264">
            <v>920705</v>
          </cell>
          <cell r="N264" t="str">
            <v>วังมะปรางเหนือ</v>
          </cell>
          <cell r="O264" t="str">
            <v>ใต้</v>
          </cell>
          <cell r="P264" t="str">
            <v>07</v>
          </cell>
          <cell r="Q264" t="str">
            <v>โรงพยาบาลชุมชน</v>
          </cell>
          <cell r="R264">
            <v>5</v>
          </cell>
          <cell r="S264">
            <v>30</v>
          </cell>
          <cell r="T264" t="str">
            <v>30</v>
          </cell>
          <cell r="U264" t="str">
            <v>21</v>
          </cell>
          <cell r="V264" t="str">
            <v>2.1 ทุติยภูมิระดับต้น</v>
          </cell>
        </row>
        <row r="265">
          <cell r="A265" t="str">
            <v>07</v>
          </cell>
          <cell r="B265" t="str">
            <v>21002</v>
          </cell>
          <cell r="C265" t="str">
            <v>กระทรวงสาธารณสุข สำนักงานปลัดกระทรวงสาธารณสุข</v>
          </cell>
          <cell r="D265" t="str">
            <v>001141300</v>
          </cell>
          <cell r="E265" t="str">
            <v>11413</v>
          </cell>
          <cell r="F265" t="str">
            <v>รพช.นาโยง</v>
          </cell>
          <cell r="G265" t="str">
            <v>โรงพยาบาลชุมชนนาโยง</v>
          </cell>
          <cell r="H265" t="str">
            <v>92080102</v>
          </cell>
          <cell r="I265">
            <v>92</v>
          </cell>
          <cell r="J265" t="str">
            <v>จังหวัดตรัง</v>
          </cell>
          <cell r="K265">
            <v>9208</v>
          </cell>
          <cell r="L265" t="str">
            <v>นาโยง</v>
          </cell>
          <cell r="M265">
            <v>920801</v>
          </cell>
          <cell r="N265" t="str">
            <v>นาโยงเหนือ</v>
          </cell>
          <cell r="O265" t="str">
            <v>ใต้</v>
          </cell>
          <cell r="P265" t="str">
            <v>07</v>
          </cell>
          <cell r="Q265" t="str">
            <v>โรงพยาบาลชุมชน</v>
          </cell>
          <cell r="R265">
            <v>4</v>
          </cell>
          <cell r="S265">
            <v>60</v>
          </cell>
          <cell r="T265" t="str">
            <v>30</v>
          </cell>
          <cell r="U265" t="str">
            <v>21</v>
          </cell>
          <cell r="V265" t="str">
            <v>2.1 ทุติยภูมิระดับต้น</v>
          </cell>
        </row>
        <row r="266">
          <cell r="A266" t="str">
            <v>07</v>
          </cell>
          <cell r="B266" t="str">
            <v>21002</v>
          </cell>
          <cell r="C266" t="str">
            <v>กระทรวงสาธารณสุข สำนักงานปลัดกระทรวงสาธารณสุข</v>
          </cell>
          <cell r="D266" t="str">
            <v>001413900</v>
          </cell>
          <cell r="E266" t="str">
            <v>14139</v>
          </cell>
          <cell r="F266" t="str">
            <v>รพช.รัษฎา</v>
          </cell>
          <cell r="G266" t="str">
            <v>โรงพยาบาลชุมชนรัษฎา</v>
          </cell>
          <cell r="H266" t="str">
            <v>92090100</v>
          </cell>
          <cell r="I266">
            <v>92</v>
          </cell>
          <cell r="J266" t="str">
            <v>จังหวัดตรัง</v>
          </cell>
          <cell r="K266">
            <v>9209</v>
          </cell>
          <cell r="L266" t="str">
            <v>รัษฎา</v>
          </cell>
          <cell r="M266">
            <v>920901</v>
          </cell>
          <cell r="N266" t="str">
            <v>ควนเมา</v>
          </cell>
          <cell r="O266" t="str">
            <v>ใต้</v>
          </cell>
          <cell r="P266" t="str">
            <v>07</v>
          </cell>
          <cell r="Q266" t="str">
            <v>โรงพยาบาลชุมชน</v>
          </cell>
          <cell r="R266">
            <v>5</v>
          </cell>
          <cell r="S266">
            <v>30</v>
          </cell>
          <cell r="T266" t="str">
            <v>30</v>
          </cell>
          <cell r="U266" t="str">
            <v>21</v>
          </cell>
          <cell r="V266" t="str">
            <v>2.1 ทุติยภูมิระดับต้น</v>
          </cell>
        </row>
        <row r="267">
          <cell r="A267" t="str">
            <v>08</v>
          </cell>
          <cell r="B267" t="str">
            <v>21002</v>
          </cell>
          <cell r="C267" t="str">
            <v>กระทรวงสาธารณสุข สำนักงานปลัดกระทรวงสาธารณสุข</v>
          </cell>
          <cell r="D267" t="str">
            <v>001068200</v>
          </cell>
          <cell r="E267" t="str">
            <v>10682</v>
          </cell>
          <cell r="F267" t="str">
            <v>รพศ.หาดใหญ่</v>
          </cell>
          <cell r="G267" t="str">
            <v>โรงพยาบาลศูนย์หาดใหญ่</v>
          </cell>
          <cell r="H267" t="str">
            <v>90110100</v>
          </cell>
          <cell r="I267">
            <v>90</v>
          </cell>
          <cell r="J267" t="str">
            <v>จังหวัดสงขลา</v>
          </cell>
          <cell r="K267">
            <v>9011</v>
          </cell>
          <cell r="L267" t="str">
            <v>หาดใหญ่</v>
          </cell>
          <cell r="M267">
            <v>901101</v>
          </cell>
          <cell r="N267" t="str">
            <v>หาดใหญ่</v>
          </cell>
          <cell r="O267" t="str">
            <v>ใต้</v>
          </cell>
          <cell r="P267" t="str">
            <v>05</v>
          </cell>
          <cell r="Q267" t="str">
            <v>โรงพยาบาลศูนย์</v>
          </cell>
          <cell r="R267">
            <v>1</v>
          </cell>
          <cell r="S267">
            <v>596</v>
          </cell>
          <cell r="T267" t="str">
            <v>591</v>
          </cell>
          <cell r="U267" t="str">
            <v>31</v>
          </cell>
          <cell r="V267" t="str">
            <v>3.1 ตติยภูมิ</v>
          </cell>
        </row>
        <row r="268">
          <cell r="A268" t="str">
            <v>08</v>
          </cell>
          <cell r="B268" t="str">
            <v>21002</v>
          </cell>
          <cell r="C268" t="str">
            <v>กระทรวงสาธารณสุข สำนักงานปลัดกระทรวงสาธารณสุข</v>
          </cell>
          <cell r="D268" t="str">
            <v>001074500</v>
          </cell>
          <cell r="E268" t="str">
            <v>10745</v>
          </cell>
          <cell r="F268" t="str">
            <v>รพท.สงขลา</v>
          </cell>
          <cell r="G268" t="str">
            <v>โรงพยาบาลทั่วไปสงขลา</v>
          </cell>
          <cell r="H268" t="str">
            <v>90010400</v>
          </cell>
          <cell r="I268">
            <v>90</v>
          </cell>
          <cell r="J268" t="str">
            <v>จังหวัดสงขลา</v>
          </cell>
          <cell r="K268">
            <v>9001</v>
          </cell>
          <cell r="L268" t="str">
            <v>เมืองสงขลา</v>
          </cell>
          <cell r="M268">
            <v>900104</v>
          </cell>
          <cell r="N268" t="str">
            <v>พะวง</v>
          </cell>
          <cell r="O268" t="str">
            <v>ใต้</v>
          </cell>
          <cell r="P268" t="str">
            <v>06</v>
          </cell>
          <cell r="Q268" t="str">
            <v>โรงพยาบาลทั่วไป</v>
          </cell>
          <cell r="R268">
            <v>2</v>
          </cell>
          <cell r="S268">
            <v>480</v>
          </cell>
          <cell r="T268" t="str">
            <v>480</v>
          </cell>
          <cell r="U268" t="str">
            <v>23</v>
          </cell>
          <cell r="V268" t="str">
            <v>2.3 ทุติยภูมิระดับสูง</v>
          </cell>
        </row>
        <row r="269">
          <cell r="A269" t="str">
            <v>08</v>
          </cell>
          <cell r="B269" t="str">
            <v>21002</v>
          </cell>
          <cell r="C269" t="str">
            <v>กระทรวงสาธารณสุข สำนักงานปลัดกระทรวงสาธารณสุข</v>
          </cell>
          <cell r="D269" t="str">
            <v>001138600</v>
          </cell>
          <cell r="E269" t="str">
            <v>11386</v>
          </cell>
          <cell r="F269" t="str">
            <v>รพช.สทิงพระ</v>
          </cell>
          <cell r="G269" t="str">
            <v>โรงพยาบาลชุมชนสทิงพระ</v>
          </cell>
          <cell r="H269" t="str">
            <v>90020101</v>
          </cell>
          <cell r="I269">
            <v>90</v>
          </cell>
          <cell r="J269" t="str">
            <v>จังหวัดสงขลา</v>
          </cell>
          <cell r="K269">
            <v>9002</v>
          </cell>
          <cell r="L269" t="str">
            <v>สทิงพระ</v>
          </cell>
          <cell r="M269">
            <v>900201</v>
          </cell>
          <cell r="N269" t="str">
            <v>จะทิ้งพระ</v>
          </cell>
          <cell r="O269" t="str">
            <v>ใต้</v>
          </cell>
          <cell r="P269" t="str">
            <v>07</v>
          </cell>
          <cell r="Q269" t="str">
            <v>โรงพยาบาลชุมชน</v>
          </cell>
          <cell r="R269">
            <v>5</v>
          </cell>
          <cell r="S269">
            <v>30</v>
          </cell>
          <cell r="T269" t="str">
            <v>30</v>
          </cell>
          <cell r="U269" t="str">
            <v>21</v>
          </cell>
          <cell r="V269" t="str">
            <v>2.1 ทุติยภูมิระดับต้น</v>
          </cell>
        </row>
        <row r="270">
          <cell r="A270" t="str">
            <v>08</v>
          </cell>
          <cell r="B270" t="str">
            <v>21002</v>
          </cell>
          <cell r="C270" t="str">
            <v>กระทรวงสาธารณสุข สำนักงานปลัดกระทรวงสาธารณสุข</v>
          </cell>
          <cell r="D270" t="str">
            <v>001138700</v>
          </cell>
          <cell r="E270" t="str">
            <v>11387</v>
          </cell>
          <cell r="F270" t="str">
            <v>รพช.จะนะ</v>
          </cell>
          <cell r="G270" t="str">
            <v>โรงพยาบาลชุมชนจะนะ</v>
          </cell>
          <cell r="H270" t="str">
            <v>90030102</v>
          </cell>
          <cell r="I270">
            <v>90</v>
          </cell>
          <cell r="J270" t="str">
            <v>จังหวัดสงขลา</v>
          </cell>
          <cell r="K270">
            <v>9003</v>
          </cell>
          <cell r="L270" t="str">
            <v>จะนะ</v>
          </cell>
          <cell r="M270">
            <v>900301</v>
          </cell>
          <cell r="N270" t="str">
            <v>บ้านนา</v>
          </cell>
          <cell r="O270" t="str">
            <v>ใต้</v>
          </cell>
          <cell r="P270" t="str">
            <v>07</v>
          </cell>
          <cell r="Q270" t="str">
            <v>โรงพยาบาลชุมชน</v>
          </cell>
          <cell r="R270">
            <v>4</v>
          </cell>
          <cell r="S270">
            <v>60</v>
          </cell>
          <cell r="T270" t="str">
            <v>30</v>
          </cell>
          <cell r="U270" t="str">
            <v>21</v>
          </cell>
          <cell r="V270" t="str">
            <v>2.1 ทุติยภูมิระดับต้น</v>
          </cell>
        </row>
        <row r="271">
          <cell r="A271" t="str">
            <v>08</v>
          </cell>
          <cell r="B271" t="str">
            <v>21002</v>
          </cell>
          <cell r="C271" t="str">
            <v>กระทรวงสาธารณสุข สำนักงานปลัดกระทรวงสาธารณสุข</v>
          </cell>
          <cell r="D271" t="str">
            <v>001138800</v>
          </cell>
          <cell r="E271" t="str">
            <v>11388</v>
          </cell>
          <cell r="F271" t="str">
            <v>รพช.สมเด็จพระบรมราชินีนาถ</v>
          </cell>
          <cell r="G271" t="str">
            <v>โรงพยาบาลชุมชนสมเด็จพระบรมราชินีนาถ</v>
          </cell>
          <cell r="H271" t="str">
            <v>90040100</v>
          </cell>
          <cell r="I271">
            <v>90</v>
          </cell>
          <cell r="J271" t="str">
            <v>จังหวัดสงขลา</v>
          </cell>
          <cell r="K271">
            <v>9004</v>
          </cell>
          <cell r="L271" t="str">
            <v>นาทวี</v>
          </cell>
          <cell r="M271">
            <v>900401</v>
          </cell>
          <cell r="N271" t="str">
            <v>นาทวี</v>
          </cell>
          <cell r="O271" t="str">
            <v>ใต้</v>
          </cell>
          <cell r="P271" t="str">
            <v>07</v>
          </cell>
          <cell r="Q271" t="str">
            <v>โรงพยาบาลชุมชน</v>
          </cell>
          <cell r="R271">
            <v>4</v>
          </cell>
          <cell r="S271">
            <v>60</v>
          </cell>
          <cell r="T271" t="str">
            <v>60</v>
          </cell>
          <cell r="U271" t="str">
            <v>22</v>
          </cell>
          <cell r="V271" t="str">
            <v>2.2 ทุติยภูมิระดับกลาง</v>
          </cell>
        </row>
        <row r="272">
          <cell r="A272" t="str">
            <v>08</v>
          </cell>
          <cell r="B272" t="str">
            <v>21002</v>
          </cell>
          <cell r="C272" t="str">
            <v>กระทรวงสาธารณสุข สำนักงานปลัดกระทรวงสาธารณสุข</v>
          </cell>
          <cell r="D272" t="str">
            <v>001139000</v>
          </cell>
          <cell r="E272" t="str">
            <v>11390</v>
          </cell>
          <cell r="F272" t="str">
            <v>รพช.เทพา</v>
          </cell>
          <cell r="G272" t="str">
            <v>โรงพยาบาลชุมชนเทพา</v>
          </cell>
          <cell r="H272" t="str">
            <v>90050105</v>
          </cell>
          <cell r="I272">
            <v>90</v>
          </cell>
          <cell r="J272" t="str">
            <v>จังหวัดสงขลา</v>
          </cell>
          <cell r="K272">
            <v>9005</v>
          </cell>
          <cell r="L272" t="str">
            <v>เทพา</v>
          </cell>
          <cell r="M272">
            <v>900501</v>
          </cell>
          <cell r="N272" t="str">
            <v>เทพา</v>
          </cell>
          <cell r="O272" t="str">
            <v>ใต้</v>
          </cell>
          <cell r="P272" t="str">
            <v>07</v>
          </cell>
          <cell r="Q272" t="str">
            <v>โรงพยาบาลชุมชน</v>
          </cell>
          <cell r="R272">
            <v>5</v>
          </cell>
          <cell r="S272">
            <v>30</v>
          </cell>
          <cell r="T272" t="str">
            <v>30</v>
          </cell>
          <cell r="U272" t="str">
            <v>21</v>
          </cell>
          <cell r="V272" t="str">
            <v>2.1 ทุติยภูมิระดับต้น</v>
          </cell>
        </row>
        <row r="273">
          <cell r="A273" t="str">
            <v>08</v>
          </cell>
          <cell r="B273" t="str">
            <v>21002</v>
          </cell>
          <cell r="C273" t="str">
            <v>กระทรวงสาธารณสุข สำนักงานปลัดกระทรวงสาธารณสุข</v>
          </cell>
          <cell r="D273" t="str">
            <v>001139100</v>
          </cell>
          <cell r="E273" t="str">
            <v>11391</v>
          </cell>
          <cell r="F273" t="str">
            <v>รพช.สะบ้าย้อย</v>
          </cell>
          <cell r="G273" t="str">
            <v>โรงพยาบาลชุมชนสะบ้าย้อย</v>
          </cell>
          <cell r="H273" t="str">
            <v>90060101</v>
          </cell>
          <cell r="I273">
            <v>90</v>
          </cell>
          <cell r="J273" t="str">
            <v>จังหวัดสงขลา</v>
          </cell>
          <cell r="K273">
            <v>9006</v>
          </cell>
          <cell r="L273" t="str">
            <v>สะบ้าย้อย</v>
          </cell>
          <cell r="M273">
            <v>900601</v>
          </cell>
          <cell r="N273" t="str">
            <v>สะบ้าย้อย</v>
          </cell>
          <cell r="O273" t="str">
            <v>ใต้</v>
          </cell>
          <cell r="P273" t="str">
            <v>07</v>
          </cell>
          <cell r="Q273" t="str">
            <v>โรงพยาบาลชุมชน</v>
          </cell>
          <cell r="R273">
            <v>5</v>
          </cell>
          <cell r="S273">
            <v>30</v>
          </cell>
          <cell r="T273" t="str">
            <v>30</v>
          </cell>
          <cell r="U273" t="str">
            <v>21</v>
          </cell>
          <cell r="V273" t="str">
            <v>2.1 ทุติยภูมิระดับต้น</v>
          </cell>
        </row>
        <row r="274">
          <cell r="A274" t="str">
            <v>08</v>
          </cell>
          <cell r="B274" t="str">
            <v>21002</v>
          </cell>
          <cell r="C274" t="str">
            <v>กระทรวงสาธารณสุข สำนักงานปลัดกระทรวงสาธารณสุข</v>
          </cell>
          <cell r="D274" t="str">
            <v>001139200</v>
          </cell>
          <cell r="E274" t="str">
            <v>11392</v>
          </cell>
          <cell r="F274" t="str">
            <v>รพช.ระโนด</v>
          </cell>
          <cell r="G274" t="str">
            <v>โรงพยาบาลชุมชนระโนด</v>
          </cell>
          <cell r="H274" t="str">
            <v>90070105</v>
          </cell>
          <cell r="I274">
            <v>90</v>
          </cell>
          <cell r="J274" t="str">
            <v>จังหวัดสงขลา</v>
          </cell>
          <cell r="K274">
            <v>9007</v>
          </cell>
          <cell r="L274" t="str">
            <v>ระโนด</v>
          </cell>
          <cell r="M274">
            <v>900701</v>
          </cell>
          <cell r="N274" t="str">
            <v>ระโนด</v>
          </cell>
          <cell r="O274" t="str">
            <v>ใต้</v>
          </cell>
          <cell r="P274" t="str">
            <v>07</v>
          </cell>
          <cell r="Q274" t="str">
            <v>โรงพยาบาลชุมชน</v>
          </cell>
          <cell r="R274">
            <v>4</v>
          </cell>
          <cell r="S274">
            <v>60</v>
          </cell>
          <cell r="T274" t="str">
            <v>60</v>
          </cell>
          <cell r="U274" t="str">
            <v>22</v>
          </cell>
          <cell r="V274" t="str">
            <v>2.2 ทุติยภูมิระดับกลาง</v>
          </cell>
        </row>
        <row r="275">
          <cell r="A275" t="str">
            <v>08</v>
          </cell>
          <cell r="B275" t="str">
            <v>21002</v>
          </cell>
          <cell r="C275" t="str">
            <v>กระทรวงสาธารณสุข สำนักงานปลัดกระทรวงสาธารณสุข</v>
          </cell>
          <cell r="D275" t="str">
            <v>001139300</v>
          </cell>
          <cell r="E275" t="str">
            <v>11393</v>
          </cell>
          <cell r="F275" t="str">
            <v>รพช.กระแสสินธุ์</v>
          </cell>
          <cell r="G275" t="str">
            <v>โรงพยาบาลชุมชนกระแสสินธุ์</v>
          </cell>
          <cell r="H275" t="str">
            <v>90080303</v>
          </cell>
          <cell r="I275">
            <v>90</v>
          </cell>
          <cell r="J275" t="str">
            <v>จังหวัดสงขลา</v>
          </cell>
          <cell r="K275">
            <v>9008</v>
          </cell>
          <cell r="L275" t="str">
            <v>กระแสสินธุ์</v>
          </cell>
          <cell r="M275">
            <v>900803</v>
          </cell>
          <cell r="N275" t="str">
            <v>เชิงแส</v>
          </cell>
          <cell r="O275" t="str">
            <v>ใต้</v>
          </cell>
          <cell r="P275" t="str">
            <v>07</v>
          </cell>
          <cell r="Q275" t="str">
            <v>โรงพยาบาลชุมชน</v>
          </cell>
          <cell r="R275">
            <v>5</v>
          </cell>
          <cell r="S275">
            <v>30</v>
          </cell>
          <cell r="T275" t="str">
            <v>30</v>
          </cell>
          <cell r="U275" t="str">
            <v>21</v>
          </cell>
          <cell r="V275" t="str">
            <v>2.1 ทุติยภูมิระดับต้น</v>
          </cell>
        </row>
        <row r="276">
          <cell r="A276" t="str">
            <v>08</v>
          </cell>
          <cell r="B276" t="str">
            <v>21002</v>
          </cell>
          <cell r="C276" t="str">
            <v>กระทรวงสาธารณสุข สำนักงานปลัดกระทรวงสาธารณสุข</v>
          </cell>
          <cell r="D276" t="str">
            <v>001139400</v>
          </cell>
          <cell r="E276" t="str">
            <v>11394</v>
          </cell>
          <cell r="F276" t="str">
            <v>รพช.รัตภูมิ</v>
          </cell>
          <cell r="G276" t="str">
            <v>โรงพยาบาลชุมชนรัตภูมิ</v>
          </cell>
          <cell r="H276" t="str">
            <v>90090101</v>
          </cell>
          <cell r="I276">
            <v>90</v>
          </cell>
          <cell r="J276" t="str">
            <v>จังหวัดสงขลา</v>
          </cell>
          <cell r="K276">
            <v>9009</v>
          </cell>
          <cell r="L276" t="str">
            <v>รัตภูมิ</v>
          </cell>
          <cell r="M276">
            <v>900901</v>
          </cell>
          <cell r="N276" t="str">
            <v>กำแพงเพชร</v>
          </cell>
          <cell r="O276" t="str">
            <v>ใต้</v>
          </cell>
          <cell r="P276" t="str">
            <v>07</v>
          </cell>
          <cell r="Q276" t="str">
            <v>โรงพยาบาลชุมชน</v>
          </cell>
          <cell r="R276">
            <v>5</v>
          </cell>
          <cell r="S276">
            <v>30</v>
          </cell>
          <cell r="T276" t="str">
            <v>30</v>
          </cell>
          <cell r="U276" t="str">
            <v>21</v>
          </cell>
          <cell r="V276" t="str">
            <v>2.1 ทุติยภูมิระดับต้น</v>
          </cell>
        </row>
        <row r="277">
          <cell r="A277" t="str">
            <v>08</v>
          </cell>
          <cell r="B277" t="str">
            <v>21002</v>
          </cell>
          <cell r="C277" t="str">
            <v>กระทรวงสาธารณสุข สำนักงานปลัดกระทรวงสาธารณสุข</v>
          </cell>
          <cell r="D277" t="str">
            <v>001139500</v>
          </cell>
          <cell r="E277" t="str">
            <v>11395</v>
          </cell>
          <cell r="F277" t="str">
            <v>รพช.สะเดา</v>
          </cell>
          <cell r="G277" t="str">
            <v>โรงพยาบาลชุมชนสะเดา</v>
          </cell>
          <cell r="H277" t="str">
            <v>90100100</v>
          </cell>
          <cell r="I277">
            <v>90</v>
          </cell>
          <cell r="J277" t="str">
            <v>จังหวัดสงขลา</v>
          </cell>
          <cell r="K277">
            <v>9010</v>
          </cell>
          <cell r="L277" t="str">
            <v>สะเดา</v>
          </cell>
          <cell r="M277">
            <v>901001</v>
          </cell>
          <cell r="N277" t="str">
            <v>สะเดา</v>
          </cell>
          <cell r="O277" t="str">
            <v>ใต้</v>
          </cell>
          <cell r="P277" t="str">
            <v>07</v>
          </cell>
          <cell r="Q277" t="str">
            <v>โรงพยาบาลชุมชน</v>
          </cell>
          <cell r="R277">
            <v>5</v>
          </cell>
          <cell r="S277">
            <v>30</v>
          </cell>
          <cell r="T277" t="str">
            <v>30</v>
          </cell>
          <cell r="U277" t="str">
            <v>21</v>
          </cell>
          <cell r="V277" t="str">
            <v>2.1 ทุติยภูมิระดับต้น</v>
          </cell>
        </row>
        <row r="278">
          <cell r="A278" t="str">
            <v>08</v>
          </cell>
          <cell r="B278" t="str">
            <v>21002</v>
          </cell>
          <cell r="C278" t="str">
            <v>กระทรวงสาธารณสุข สำนักงานปลัดกระทรวงสาธารณสุข</v>
          </cell>
          <cell r="D278" t="str">
            <v>001139600</v>
          </cell>
          <cell r="E278" t="str">
            <v>11396</v>
          </cell>
          <cell r="F278" t="str">
            <v>รพช.นาหม่อม</v>
          </cell>
          <cell r="G278" t="str">
            <v>โรงพยาบาลชุมชนนาหม่อม</v>
          </cell>
          <cell r="H278" t="str">
            <v>90120203</v>
          </cell>
          <cell r="I278">
            <v>90</v>
          </cell>
          <cell r="J278" t="str">
            <v>จังหวัดสงขลา</v>
          </cell>
          <cell r="K278">
            <v>9012</v>
          </cell>
          <cell r="L278" t="str">
            <v>นาหม่อม</v>
          </cell>
          <cell r="M278">
            <v>901202</v>
          </cell>
          <cell r="N278" t="str">
            <v>พิจิตร</v>
          </cell>
          <cell r="O278" t="str">
            <v>ใต้</v>
          </cell>
          <cell r="P278" t="str">
            <v>07</v>
          </cell>
          <cell r="Q278" t="str">
            <v>โรงพยาบาลชุมชน</v>
          </cell>
          <cell r="R278">
            <v>5</v>
          </cell>
          <cell r="S278">
            <v>30</v>
          </cell>
          <cell r="T278" t="str">
            <v>30</v>
          </cell>
          <cell r="U278" t="str">
            <v>21</v>
          </cell>
          <cell r="V278" t="str">
            <v>2.1 ทุติยภูมิระดับต้น</v>
          </cell>
        </row>
        <row r="279">
          <cell r="A279" t="str">
            <v>08</v>
          </cell>
          <cell r="B279" t="str">
            <v>21002</v>
          </cell>
          <cell r="C279" t="str">
            <v>กระทรวงสาธารณสุข สำนักงานปลัดกระทรวงสาธารณสุข</v>
          </cell>
          <cell r="D279" t="str">
            <v>001139700</v>
          </cell>
          <cell r="E279" t="str">
            <v>11397</v>
          </cell>
          <cell r="F279" t="str">
            <v>รพช.ควนเนียง</v>
          </cell>
          <cell r="G279" t="str">
            <v>โรงพยาบาลชุมชนควนเนียง</v>
          </cell>
          <cell r="H279" t="str">
            <v>90130110</v>
          </cell>
          <cell r="I279">
            <v>90</v>
          </cell>
          <cell r="J279" t="str">
            <v>จังหวัดสงขลา</v>
          </cell>
          <cell r="K279">
            <v>9013</v>
          </cell>
          <cell r="L279" t="str">
            <v>ควนเนียง</v>
          </cell>
          <cell r="M279">
            <v>901301</v>
          </cell>
          <cell r="N279" t="str">
            <v>รัตภูมิ</v>
          </cell>
          <cell r="O279" t="str">
            <v>ใต้</v>
          </cell>
          <cell r="P279" t="str">
            <v>07</v>
          </cell>
          <cell r="Q279" t="str">
            <v>โรงพยาบาลชุมชน</v>
          </cell>
          <cell r="R279">
            <v>5</v>
          </cell>
          <cell r="S279">
            <v>30</v>
          </cell>
          <cell r="T279" t="str">
            <v>30</v>
          </cell>
          <cell r="U279" t="str">
            <v>21</v>
          </cell>
          <cell r="V279" t="str">
            <v>2.1 ทุติยภูมิระดับต้น</v>
          </cell>
        </row>
        <row r="280">
          <cell r="A280" t="str">
            <v>08</v>
          </cell>
          <cell r="B280" t="str">
            <v>21002</v>
          </cell>
          <cell r="C280" t="str">
            <v>กระทรวงสาธารณสุข สำนักงานปลัดกระทรวงสาธารณสุข</v>
          </cell>
          <cell r="D280" t="str">
            <v>001139800</v>
          </cell>
          <cell r="E280" t="str">
            <v>11398</v>
          </cell>
          <cell r="F280" t="str">
            <v>รพช.ปาดังเบซาร์</v>
          </cell>
          <cell r="G280" t="str">
            <v>โรงพยาบาลชุมชนปาดังเบซาร์</v>
          </cell>
          <cell r="H280" t="str">
            <v>90100709</v>
          </cell>
          <cell r="I280">
            <v>90</v>
          </cell>
          <cell r="J280" t="str">
            <v>จังหวัดสงขลา</v>
          </cell>
          <cell r="K280">
            <v>9010</v>
          </cell>
          <cell r="L280" t="str">
            <v>สะเดา</v>
          </cell>
          <cell r="M280">
            <v>901007</v>
          </cell>
          <cell r="N280" t="str">
            <v>ปาดังเบซาร์</v>
          </cell>
          <cell r="O280" t="str">
            <v>ใต้</v>
          </cell>
          <cell r="P280" t="str">
            <v>07</v>
          </cell>
          <cell r="Q280" t="str">
            <v>โรงพยาบาลชุมชน</v>
          </cell>
          <cell r="R280">
            <v>5</v>
          </cell>
          <cell r="S280">
            <v>30</v>
          </cell>
          <cell r="T280" t="str">
            <v>30</v>
          </cell>
          <cell r="U280" t="str">
            <v>21</v>
          </cell>
          <cell r="V280" t="str">
            <v>2.1 ทุติยภูมิระดับต้น</v>
          </cell>
        </row>
        <row r="281">
          <cell r="A281" t="str">
            <v>08</v>
          </cell>
          <cell r="B281" t="str">
            <v>21002</v>
          </cell>
          <cell r="C281" t="str">
            <v>กระทรวงสาธารณสุข สำนักงานปลัดกระทรวงสาธารณสุข</v>
          </cell>
          <cell r="D281" t="str">
            <v>001139900</v>
          </cell>
          <cell r="E281" t="str">
            <v>11399</v>
          </cell>
          <cell r="F281" t="str">
            <v>รพช.บางกล่ำ</v>
          </cell>
          <cell r="G281" t="str">
            <v>โรงพยาบาลชุมชนบางกล่ำ</v>
          </cell>
          <cell r="H281" t="str">
            <v>90140101</v>
          </cell>
          <cell r="I281">
            <v>90</v>
          </cell>
          <cell r="J281" t="str">
            <v>จังหวัดสงขลา</v>
          </cell>
          <cell r="K281">
            <v>9014</v>
          </cell>
          <cell r="L281" t="str">
            <v>บางกล่ำ</v>
          </cell>
          <cell r="M281">
            <v>901401</v>
          </cell>
          <cell r="N281" t="str">
            <v>บางกล่ำ</v>
          </cell>
          <cell r="O281" t="str">
            <v>ใต้</v>
          </cell>
          <cell r="P281" t="str">
            <v>07</v>
          </cell>
          <cell r="Q281" t="str">
            <v>โรงพยาบาลชุมชน</v>
          </cell>
          <cell r="R281">
            <v>5</v>
          </cell>
          <cell r="S281">
            <v>30</v>
          </cell>
          <cell r="T281" t="str">
            <v>30</v>
          </cell>
          <cell r="U281" t="str">
            <v>21</v>
          </cell>
          <cell r="V281" t="str">
            <v>2.1 ทุติยภูมิระดับต้น</v>
          </cell>
        </row>
        <row r="282">
          <cell r="A282" t="str">
            <v>08</v>
          </cell>
          <cell r="B282" t="str">
            <v>21002</v>
          </cell>
          <cell r="C282" t="str">
            <v>กระทรวงสาธารณสุข สำนักงานปลัดกระทรวงสาธารณสุข</v>
          </cell>
          <cell r="D282" t="str">
            <v>001140000</v>
          </cell>
          <cell r="E282" t="str">
            <v>11400</v>
          </cell>
          <cell r="F282" t="str">
            <v>รพช.สิงหนคร</v>
          </cell>
          <cell r="G282" t="str">
            <v>โรงพยาบาลชุมชนสิงหนคร</v>
          </cell>
          <cell r="H282" t="str">
            <v>90150205</v>
          </cell>
          <cell r="I282">
            <v>90</v>
          </cell>
          <cell r="J282" t="str">
            <v>จังหวัดสงขลา</v>
          </cell>
          <cell r="K282">
            <v>9015</v>
          </cell>
          <cell r="L282" t="str">
            <v>สิงหนคร</v>
          </cell>
          <cell r="M282">
            <v>901502</v>
          </cell>
          <cell r="N282" t="str">
            <v>สทิงหม้อ</v>
          </cell>
          <cell r="O282" t="str">
            <v>ใต้</v>
          </cell>
          <cell r="P282" t="str">
            <v>07</v>
          </cell>
          <cell r="Q282" t="str">
            <v>โรงพยาบาลชุมชน</v>
          </cell>
          <cell r="R282">
            <v>5</v>
          </cell>
          <cell r="S282">
            <v>30</v>
          </cell>
          <cell r="T282" t="str">
            <v>30</v>
          </cell>
          <cell r="U282" t="str">
            <v>21</v>
          </cell>
          <cell r="V282" t="str">
            <v>2.1 ทุติยภูมิระดับต้น</v>
          </cell>
        </row>
        <row r="283">
          <cell r="A283" t="str">
            <v>08</v>
          </cell>
          <cell r="B283" t="str">
            <v>21002</v>
          </cell>
          <cell r="C283" t="str">
            <v>กระทรวงสาธารณสุข สำนักงานปลัดกระทรวงสาธารณสุข</v>
          </cell>
          <cell r="D283" t="str">
            <v>001140100</v>
          </cell>
          <cell r="E283" t="str">
            <v>11401</v>
          </cell>
          <cell r="F283" t="str">
            <v>รพช.คลองหอยโข่ง</v>
          </cell>
          <cell r="G283" t="str">
            <v>โรงพยาบาลชุมชนคลองหอยโข่ง</v>
          </cell>
          <cell r="H283" t="str">
            <v>90160101</v>
          </cell>
          <cell r="I283">
            <v>90</v>
          </cell>
          <cell r="J283" t="str">
            <v>จังหวัดสงขลา</v>
          </cell>
          <cell r="K283">
            <v>9016</v>
          </cell>
          <cell r="L283" t="str">
            <v>คลองหอยโข่ง</v>
          </cell>
          <cell r="M283">
            <v>901601</v>
          </cell>
          <cell r="N283" t="str">
            <v>คลองหอยโข่ง</v>
          </cell>
          <cell r="O283" t="str">
            <v>ใต้</v>
          </cell>
          <cell r="P283" t="str">
            <v>07</v>
          </cell>
          <cell r="Q283" t="str">
            <v>โรงพยาบาลชุมชน</v>
          </cell>
          <cell r="R283">
            <v>5</v>
          </cell>
          <cell r="S283">
            <v>30</v>
          </cell>
          <cell r="T283" t="str">
            <v>30</v>
          </cell>
          <cell r="U283" t="str">
            <v>21</v>
          </cell>
          <cell r="V283" t="str">
            <v>2.1 ทุติยภูมิระดับต้น</v>
          </cell>
        </row>
        <row r="284">
          <cell r="A284" t="str">
            <v>08</v>
          </cell>
          <cell r="B284" t="str">
            <v>21002</v>
          </cell>
          <cell r="C284" t="str">
            <v>กระทรวงสาธารณสุข สำนักงานปลัดกระทรวงสาธารณสุข</v>
          </cell>
          <cell r="D284" t="str">
            <v>001074600</v>
          </cell>
          <cell r="E284" t="str">
            <v>10746</v>
          </cell>
          <cell r="F284" t="str">
            <v>รพท.สตูล</v>
          </cell>
          <cell r="G284" t="str">
            <v>โรงพยาบาลทั่วไปสตูล</v>
          </cell>
          <cell r="H284" t="str">
            <v>91010100</v>
          </cell>
          <cell r="I284">
            <v>91</v>
          </cell>
          <cell r="J284" t="str">
            <v>จังหวัดสตูล</v>
          </cell>
          <cell r="K284">
            <v>9101</v>
          </cell>
          <cell r="L284" t="str">
            <v>เมืองสตูล</v>
          </cell>
          <cell r="M284">
            <v>910101</v>
          </cell>
          <cell r="N284" t="str">
            <v>พิมาน</v>
          </cell>
          <cell r="O284" t="str">
            <v>ใต้</v>
          </cell>
          <cell r="P284" t="str">
            <v>06</v>
          </cell>
          <cell r="Q284" t="str">
            <v>โรงพยาบาลทั่วไป</v>
          </cell>
          <cell r="R284">
            <v>3</v>
          </cell>
          <cell r="S284">
            <v>186</v>
          </cell>
          <cell r="T284" t="str">
            <v>164</v>
          </cell>
          <cell r="U284" t="str">
            <v>23</v>
          </cell>
          <cell r="V284" t="str">
            <v>2.3 ทุติยภูมิระดับสูง</v>
          </cell>
        </row>
        <row r="285">
          <cell r="A285" t="str">
            <v>08</v>
          </cell>
          <cell r="B285" t="str">
            <v>21002</v>
          </cell>
          <cell r="C285" t="str">
            <v>กระทรวงสาธารณสุข สำนักงานปลัดกระทรวงสาธารณสุข</v>
          </cell>
          <cell r="D285" t="str">
            <v>001140200</v>
          </cell>
          <cell r="E285" t="str">
            <v>11402</v>
          </cell>
          <cell r="F285" t="str">
            <v>รพช.ควนโดน</v>
          </cell>
          <cell r="G285" t="str">
            <v>โรงพยาบาลชุมชนควนโดน</v>
          </cell>
          <cell r="H285" t="str">
            <v>91020206</v>
          </cell>
          <cell r="I285">
            <v>91</v>
          </cell>
          <cell r="J285" t="str">
            <v>จังหวัดสตูล</v>
          </cell>
          <cell r="K285">
            <v>9102</v>
          </cell>
          <cell r="L285" t="str">
            <v>ควนโดน</v>
          </cell>
          <cell r="M285">
            <v>910202</v>
          </cell>
          <cell r="N285" t="str">
            <v>ควนสตอ</v>
          </cell>
          <cell r="O285" t="str">
            <v>ใต้</v>
          </cell>
          <cell r="P285" t="str">
            <v>07</v>
          </cell>
          <cell r="Q285" t="str">
            <v>โรงพยาบาลชุมชน</v>
          </cell>
          <cell r="R285">
            <v>5</v>
          </cell>
          <cell r="S285">
            <v>30</v>
          </cell>
          <cell r="T285" t="str">
            <v>10</v>
          </cell>
          <cell r="U285" t="str">
            <v>21</v>
          </cell>
          <cell r="V285" t="str">
            <v>2.1 ทุติยภูมิระดับต้น</v>
          </cell>
        </row>
        <row r="286">
          <cell r="A286" t="str">
            <v>08</v>
          </cell>
          <cell r="B286" t="str">
            <v>21002</v>
          </cell>
          <cell r="C286" t="str">
            <v>กระทรวงสาธารณสุข สำนักงานปลัดกระทรวงสาธารณสุข</v>
          </cell>
          <cell r="D286" t="str">
            <v>001140300</v>
          </cell>
          <cell r="E286" t="str">
            <v>11403</v>
          </cell>
          <cell r="F286" t="str">
            <v>รพช.ควนกาหลง</v>
          </cell>
          <cell r="G286" t="str">
            <v>โรงพยาบาลชุมชนควนกาหลง</v>
          </cell>
          <cell r="H286" t="str">
            <v>91030207</v>
          </cell>
          <cell r="I286">
            <v>91</v>
          </cell>
          <cell r="J286" t="str">
            <v>จังหวัดสตูล</v>
          </cell>
          <cell r="K286">
            <v>9103</v>
          </cell>
          <cell r="L286" t="str">
            <v>ควนกาหลง</v>
          </cell>
          <cell r="M286">
            <v>910302</v>
          </cell>
          <cell r="N286" t="str">
            <v>ควนกาหลง</v>
          </cell>
          <cell r="O286" t="str">
            <v>ใต้</v>
          </cell>
          <cell r="P286" t="str">
            <v>07</v>
          </cell>
          <cell r="Q286" t="str">
            <v>โรงพยาบาลชุมชน</v>
          </cell>
          <cell r="R286">
            <v>5</v>
          </cell>
          <cell r="S286">
            <v>30</v>
          </cell>
          <cell r="T286" t="str">
            <v>30</v>
          </cell>
          <cell r="U286" t="str">
            <v>21</v>
          </cell>
          <cell r="V286" t="str">
            <v>2.1 ทุติยภูมิระดับต้น</v>
          </cell>
        </row>
        <row r="287">
          <cell r="A287" t="str">
            <v>08</v>
          </cell>
          <cell r="B287" t="str">
            <v>21002</v>
          </cell>
          <cell r="C287" t="str">
            <v>กระทรวงสาธารณสุข สำนักงานปลัดกระทรวงสาธารณสุข</v>
          </cell>
          <cell r="D287" t="str">
            <v>001140400</v>
          </cell>
          <cell r="E287" t="str">
            <v>11404</v>
          </cell>
          <cell r="F287" t="str">
            <v>รพช.ท่าแพ</v>
          </cell>
          <cell r="G287" t="str">
            <v>โรงพยาบาลชุมชนท่าแพ</v>
          </cell>
          <cell r="H287" t="str">
            <v>91040102</v>
          </cell>
          <cell r="I287">
            <v>91</v>
          </cell>
          <cell r="J287" t="str">
            <v>จังหวัดสตูล</v>
          </cell>
          <cell r="K287">
            <v>9104</v>
          </cell>
          <cell r="L287" t="str">
            <v>ท่าแพ</v>
          </cell>
          <cell r="M287">
            <v>910401</v>
          </cell>
          <cell r="N287" t="str">
            <v>ท่าแพ</v>
          </cell>
          <cell r="O287" t="str">
            <v>ใต้</v>
          </cell>
          <cell r="P287" t="str">
            <v>07</v>
          </cell>
          <cell r="Q287" t="str">
            <v>โรงพยาบาลชุมชน</v>
          </cell>
          <cell r="R287">
            <v>5</v>
          </cell>
          <cell r="S287">
            <v>30</v>
          </cell>
          <cell r="T287" t="str">
            <v>10</v>
          </cell>
          <cell r="U287" t="str">
            <v>21</v>
          </cell>
          <cell r="V287" t="str">
            <v>2.1 ทุติยภูมิระดับต้น</v>
          </cell>
        </row>
        <row r="288">
          <cell r="A288" t="str">
            <v>08</v>
          </cell>
          <cell r="B288" t="str">
            <v>21002</v>
          </cell>
          <cell r="C288" t="str">
            <v>กระทรวงสาธารณสุข สำนักงานปลัดกระทรวงสาธารณสุข</v>
          </cell>
          <cell r="D288" t="str">
            <v>001140500</v>
          </cell>
          <cell r="E288" t="str">
            <v>11405</v>
          </cell>
          <cell r="F288" t="str">
            <v>รพช.ละงู</v>
          </cell>
          <cell r="G288" t="str">
            <v>โรงพยาบาลชุมชนละงู</v>
          </cell>
          <cell r="H288" t="str">
            <v>91050106</v>
          </cell>
          <cell r="I288">
            <v>91</v>
          </cell>
          <cell r="J288" t="str">
            <v>จังหวัดสตูล</v>
          </cell>
          <cell r="K288">
            <v>9105</v>
          </cell>
          <cell r="L288" t="str">
            <v>ละงู</v>
          </cell>
          <cell r="M288">
            <v>910501</v>
          </cell>
          <cell r="N288" t="str">
            <v>กำแพง</v>
          </cell>
          <cell r="O288" t="str">
            <v>ใต้</v>
          </cell>
          <cell r="P288" t="str">
            <v>07</v>
          </cell>
          <cell r="Q288" t="str">
            <v>โรงพยาบาลชุมชน</v>
          </cell>
          <cell r="R288">
            <v>4</v>
          </cell>
          <cell r="S288">
            <v>60</v>
          </cell>
          <cell r="T288" t="str">
            <v>30</v>
          </cell>
          <cell r="U288" t="str">
            <v>22</v>
          </cell>
          <cell r="V288" t="str">
            <v>2.2 ทุติยภูมิระดับกลาง</v>
          </cell>
        </row>
        <row r="289">
          <cell r="A289" t="str">
            <v>08</v>
          </cell>
          <cell r="B289" t="str">
            <v>21002</v>
          </cell>
          <cell r="C289" t="str">
            <v>กระทรวงสาธารณสุข สำนักงานปลัดกระทรวงสาธารณสุข</v>
          </cell>
          <cell r="D289" t="str">
            <v>001140600</v>
          </cell>
          <cell r="E289" t="str">
            <v>11406</v>
          </cell>
          <cell r="F289" t="str">
            <v>รพช.ทุ่งหว้า</v>
          </cell>
          <cell r="G289" t="str">
            <v>โรงพยาบาลชุมชนทุ่งหว้า</v>
          </cell>
          <cell r="H289" t="str">
            <v>91060108</v>
          </cell>
          <cell r="I289">
            <v>91</v>
          </cell>
          <cell r="J289" t="str">
            <v>จังหวัดสตูล</v>
          </cell>
          <cell r="K289">
            <v>9106</v>
          </cell>
          <cell r="L289" t="str">
            <v>ทุ่งหว้า</v>
          </cell>
          <cell r="M289">
            <v>910601</v>
          </cell>
          <cell r="N289" t="str">
            <v>ทุ่งหว้า</v>
          </cell>
          <cell r="O289" t="str">
            <v>ใต้</v>
          </cell>
          <cell r="P289" t="str">
            <v>07</v>
          </cell>
          <cell r="Q289" t="str">
            <v>โรงพยาบาลชุมชน</v>
          </cell>
          <cell r="R289">
            <v>5</v>
          </cell>
          <cell r="S289">
            <v>30</v>
          </cell>
          <cell r="T289" t="str">
            <v>10</v>
          </cell>
          <cell r="U289" t="str">
            <v>21</v>
          </cell>
          <cell r="V289" t="str">
            <v>2.1 ทุติยภูมิระดับต้น</v>
          </cell>
        </row>
        <row r="290">
          <cell r="A290" t="str">
            <v>08</v>
          </cell>
          <cell r="B290" t="str">
            <v>21002</v>
          </cell>
          <cell r="C290" t="str">
            <v>กระทรวงสาธารณสุข สำนักงานปลัดกระทรวงสาธารณสุข</v>
          </cell>
          <cell r="D290" t="str">
            <v>001074800</v>
          </cell>
          <cell r="E290" t="str">
            <v>10748</v>
          </cell>
          <cell r="F290" t="str">
            <v>รพท.ปัตตานี</v>
          </cell>
          <cell r="G290" t="str">
            <v>โรงพยาบาลทั่วไปปัตตานี</v>
          </cell>
          <cell r="H290" t="str">
            <v>94010100</v>
          </cell>
          <cell r="I290">
            <v>94</v>
          </cell>
          <cell r="J290" t="str">
            <v>จังหวัดปัตตานี</v>
          </cell>
          <cell r="K290">
            <v>9401</v>
          </cell>
          <cell r="L290" t="str">
            <v>เมืองปัตตานี</v>
          </cell>
          <cell r="M290">
            <v>940101</v>
          </cell>
          <cell r="N290" t="str">
            <v>สะบารัง</v>
          </cell>
          <cell r="O290" t="str">
            <v>ใต้</v>
          </cell>
          <cell r="P290" t="str">
            <v>06</v>
          </cell>
          <cell r="Q290" t="str">
            <v>โรงพยาบาลทั่วไป</v>
          </cell>
          <cell r="R290">
            <v>2</v>
          </cell>
          <cell r="S290">
            <v>335</v>
          </cell>
          <cell r="T290" t="str">
            <v>335</v>
          </cell>
          <cell r="U290" t="str">
            <v>23</v>
          </cell>
          <cell r="V290" t="str">
            <v>2.3 ทุติยภูมิระดับสูง</v>
          </cell>
        </row>
        <row r="291">
          <cell r="A291" t="str">
            <v>08</v>
          </cell>
          <cell r="B291" t="str">
            <v>21002</v>
          </cell>
          <cell r="C291" t="str">
            <v>กระทรวงสาธารณสุข สำนักงานปลัดกระทรวงสาธารณสุข</v>
          </cell>
          <cell r="D291" t="str">
            <v>001142300</v>
          </cell>
          <cell r="E291" t="str">
            <v>11423</v>
          </cell>
          <cell r="F291" t="str">
            <v>รพช.โคกโพธิ์</v>
          </cell>
          <cell r="G291" t="str">
            <v>โรงพยาบาลชุมชนโคกโพธิ์</v>
          </cell>
          <cell r="H291" t="str">
            <v>94020203</v>
          </cell>
          <cell r="I291">
            <v>94</v>
          </cell>
          <cell r="J291" t="str">
            <v>จังหวัดปัตตานี</v>
          </cell>
          <cell r="K291">
            <v>9402</v>
          </cell>
          <cell r="L291" t="str">
            <v>โคกโพธิ์</v>
          </cell>
          <cell r="M291">
            <v>940202</v>
          </cell>
          <cell r="N291" t="str">
            <v>มะกรูด</v>
          </cell>
          <cell r="O291" t="str">
            <v>ใต้</v>
          </cell>
          <cell r="P291" t="str">
            <v>07</v>
          </cell>
          <cell r="Q291" t="str">
            <v>โรงพยาบาลชุมชน</v>
          </cell>
          <cell r="R291">
            <v>4</v>
          </cell>
          <cell r="S291">
            <v>104</v>
          </cell>
          <cell r="T291" t="str">
            <v>60</v>
          </cell>
          <cell r="U291" t="str">
            <v>22</v>
          </cell>
          <cell r="V291" t="str">
            <v>2.2 ทุติยภูมิระดับกลาง</v>
          </cell>
        </row>
        <row r="292">
          <cell r="A292" t="str">
            <v>08</v>
          </cell>
          <cell r="B292" t="str">
            <v>21002</v>
          </cell>
          <cell r="C292" t="str">
            <v>กระทรวงสาธารณสุข สำนักงานปลัดกระทรวงสาธารณสุข</v>
          </cell>
          <cell r="D292" t="str">
            <v>001142400</v>
          </cell>
          <cell r="E292" t="str">
            <v>11424</v>
          </cell>
          <cell r="F292" t="str">
            <v>รพช.หนองจิก</v>
          </cell>
          <cell r="G292" t="str">
            <v>โรงพยาบาลชุมชนหนองจิก</v>
          </cell>
          <cell r="H292" t="str">
            <v>94030502</v>
          </cell>
          <cell r="I292">
            <v>94</v>
          </cell>
          <cell r="J292" t="str">
            <v>จังหวัดปัตตานี</v>
          </cell>
          <cell r="K292">
            <v>9403</v>
          </cell>
          <cell r="L292" t="str">
            <v>หนองจิก</v>
          </cell>
          <cell r="M292">
            <v>940305</v>
          </cell>
          <cell r="N292" t="str">
            <v>ตุยง</v>
          </cell>
          <cell r="O292" t="str">
            <v>ใต้</v>
          </cell>
          <cell r="P292" t="str">
            <v>07</v>
          </cell>
          <cell r="Q292" t="str">
            <v>โรงพยาบาลชุมชน</v>
          </cell>
          <cell r="R292">
            <v>5</v>
          </cell>
          <cell r="S292">
            <v>10</v>
          </cell>
          <cell r="T292" t="str">
            <v>48</v>
          </cell>
          <cell r="U292" t="str">
            <v>21</v>
          </cell>
          <cell r="V292" t="str">
            <v>2.1 ทุติยภูมิระดับต้น</v>
          </cell>
        </row>
        <row r="293">
          <cell r="A293" t="str">
            <v>08</v>
          </cell>
          <cell r="B293" t="str">
            <v>21002</v>
          </cell>
          <cell r="C293" t="str">
            <v>กระทรวงสาธารณสุข สำนักงานปลัดกระทรวงสาธารณสุข</v>
          </cell>
          <cell r="D293" t="str">
            <v>001142500</v>
          </cell>
          <cell r="E293" t="str">
            <v>11425</v>
          </cell>
          <cell r="F293" t="str">
            <v>รพช.ปะนาเระ</v>
          </cell>
          <cell r="G293" t="str">
            <v>โรงพยาบาลชุมชนปะนาเระ</v>
          </cell>
          <cell r="H293" t="str">
            <v>94040201</v>
          </cell>
          <cell r="I293">
            <v>94</v>
          </cell>
          <cell r="J293" t="str">
            <v>จังหวัดปัตตานี</v>
          </cell>
          <cell r="K293">
            <v>9404</v>
          </cell>
          <cell r="L293" t="str">
            <v>ปะนาเระ</v>
          </cell>
          <cell r="M293">
            <v>940402</v>
          </cell>
          <cell r="N293" t="str">
            <v>ท่าข้าม</v>
          </cell>
          <cell r="O293" t="str">
            <v>ใต้</v>
          </cell>
          <cell r="P293" t="str">
            <v>07</v>
          </cell>
          <cell r="Q293" t="str">
            <v>โรงพยาบาลชุมชน</v>
          </cell>
          <cell r="R293">
            <v>5</v>
          </cell>
          <cell r="S293">
            <v>30</v>
          </cell>
          <cell r="T293" t="str">
            <v>30</v>
          </cell>
          <cell r="U293" t="str">
            <v>21</v>
          </cell>
          <cell r="V293" t="str">
            <v>2.1 ทุติยภูมิระดับต้น</v>
          </cell>
        </row>
        <row r="294">
          <cell r="A294" t="str">
            <v>08</v>
          </cell>
          <cell r="B294" t="str">
            <v>21002</v>
          </cell>
          <cell r="C294" t="str">
            <v>กระทรวงสาธารณสุข สำนักงานปลัดกระทรวงสาธารณสุข</v>
          </cell>
          <cell r="D294" t="str">
            <v>001142600</v>
          </cell>
          <cell r="E294" t="str">
            <v>11426</v>
          </cell>
          <cell r="F294" t="str">
            <v>รพช.มายอ</v>
          </cell>
          <cell r="G294" t="str">
            <v>โรงพยาบาลชุมชนมายอ</v>
          </cell>
          <cell r="H294" t="str">
            <v>94050101</v>
          </cell>
          <cell r="I294">
            <v>94</v>
          </cell>
          <cell r="J294" t="str">
            <v>จังหวัดปัตตานี</v>
          </cell>
          <cell r="K294">
            <v>9405</v>
          </cell>
          <cell r="L294" t="str">
            <v>มายอ</v>
          </cell>
          <cell r="M294">
            <v>940501</v>
          </cell>
          <cell r="N294" t="str">
            <v>มายอ</v>
          </cell>
          <cell r="O294" t="str">
            <v>ใต้</v>
          </cell>
          <cell r="P294" t="str">
            <v>07</v>
          </cell>
          <cell r="Q294" t="str">
            <v>โรงพยาบาลชุมชน</v>
          </cell>
          <cell r="R294">
            <v>4</v>
          </cell>
          <cell r="S294">
            <v>34</v>
          </cell>
          <cell r="T294" t="str">
            <v>30</v>
          </cell>
          <cell r="U294" t="str">
            <v>21</v>
          </cell>
          <cell r="V294" t="str">
            <v>2.1 ทุติยภูมิระดับต้น</v>
          </cell>
        </row>
        <row r="295">
          <cell r="A295" t="str">
            <v>08</v>
          </cell>
          <cell r="B295" t="str">
            <v>21002</v>
          </cell>
          <cell r="C295" t="str">
            <v>กระทรวงสาธารณสุข สำนักงานปลัดกระทรวงสาธารณสุข</v>
          </cell>
          <cell r="D295" t="str">
            <v>001142700</v>
          </cell>
          <cell r="E295" t="str">
            <v>11427</v>
          </cell>
          <cell r="F295" t="str">
            <v>รพช.ทุ่งยางแดง</v>
          </cell>
          <cell r="G295" t="str">
            <v>โรงพยาบาลชุมชนทุ่งยางแดง</v>
          </cell>
          <cell r="H295" t="str">
            <v>94060101</v>
          </cell>
          <cell r="I295">
            <v>94</v>
          </cell>
          <cell r="J295" t="str">
            <v>จังหวัดปัตตานี</v>
          </cell>
          <cell r="K295">
            <v>9406</v>
          </cell>
          <cell r="L295" t="str">
            <v>ทุ่งยางแดง</v>
          </cell>
          <cell r="M295">
            <v>940601</v>
          </cell>
          <cell r="N295" t="str">
            <v>ตะโละแมะนา</v>
          </cell>
          <cell r="O295" t="str">
            <v>ใต้</v>
          </cell>
          <cell r="P295" t="str">
            <v>07</v>
          </cell>
          <cell r="Q295" t="str">
            <v>โรงพยาบาลชุมชน</v>
          </cell>
          <cell r="R295">
            <v>5</v>
          </cell>
          <cell r="S295">
            <v>30</v>
          </cell>
          <cell r="T295" t="str">
            <v>30</v>
          </cell>
          <cell r="U295" t="str">
            <v>21</v>
          </cell>
          <cell r="V295" t="str">
            <v>2.1 ทุติยภูมิระดับต้น</v>
          </cell>
        </row>
        <row r="296">
          <cell r="A296" t="str">
            <v>08</v>
          </cell>
          <cell r="B296" t="str">
            <v>21002</v>
          </cell>
          <cell r="C296" t="str">
            <v>กระทรวงสาธารณสุข สำนักงานปลัดกระทรวงสาธารณสุข</v>
          </cell>
          <cell r="D296" t="str">
            <v>001142800</v>
          </cell>
          <cell r="E296" t="str">
            <v>11428</v>
          </cell>
          <cell r="F296" t="str">
            <v>รพช.ไม้แก่น</v>
          </cell>
          <cell r="G296" t="str">
            <v>โรงพยาบาลชุมชนไม้แก่น</v>
          </cell>
          <cell r="H296" t="str">
            <v>94080104</v>
          </cell>
          <cell r="I296">
            <v>94</v>
          </cell>
          <cell r="J296" t="str">
            <v>จังหวัดปัตตานี</v>
          </cell>
          <cell r="K296">
            <v>9408</v>
          </cell>
          <cell r="L296" t="str">
            <v>ไม้แก่น</v>
          </cell>
          <cell r="M296">
            <v>940801</v>
          </cell>
          <cell r="N296" t="str">
            <v>ไทรทอง</v>
          </cell>
          <cell r="O296" t="str">
            <v>ใต้</v>
          </cell>
          <cell r="P296" t="str">
            <v>07</v>
          </cell>
          <cell r="Q296" t="str">
            <v>โรงพยาบาลชุมชน</v>
          </cell>
          <cell r="R296">
            <v>5</v>
          </cell>
          <cell r="S296">
            <v>30</v>
          </cell>
          <cell r="T296" t="str">
            <v>30</v>
          </cell>
          <cell r="U296" t="str">
            <v>21</v>
          </cell>
          <cell r="V296" t="str">
            <v>2.1 ทุติยภูมิระดับต้น</v>
          </cell>
        </row>
        <row r="297">
          <cell r="A297" t="str">
            <v>08</v>
          </cell>
          <cell r="B297" t="str">
            <v>21002</v>
          </cell>
          <cell r="C297" t="str">
            <v>กระทรวงสาธารณสุข สำนักงานปลัดกระทรวงสาธารณสุข</v>
          </cell>
          <cell r="D297" t="str">
            <v>001142900</v>
          </cell>
          <cell r="E297" t="str">
            <v>11429</v>
          </cell>
          <cell r="F297" t="str">
            <v>รพช.ยะหริ่ง</v>
          </cell>
          <cell r="G297" t="str">
            <v>โรงพยาบาลชุมชนยะหริ่ง</v>
          </cell>
          <cell r="H297" t="str">
            <v>94090802</v>
          </cell>
          <cell r="I297">
            <v>94</v>
          </cell>
          <cell r="J297" t="str">
            <v>จังหวัดปัตตานี</v>
          </cell>
          <cell r="K297">
            <v>9409</v>
          </cell>
          <cell r="L297" t="str">
            <v>ยะหริ่ง</v>
          </cell>
          <cell r="M297">
            <v>940908</v>
          </cell>
          <cell r="N297" t="str">
            <v>ยามู</v>
          </cell>
          <cell r="O297" t="str">
            <v>ใต้</v>
          </cell>
          <cell r="P297" t="str">
            <v>07</v>
          </cell>
          <cell r="Q297" t="str">
            <v>โรงพยาบาลชุมชน</v>
          </cell>
          <cell r="R297">
            <v>5</v>
          </cell>
          <cell r="S297">
            <v>30</v>
          </cell>
          <cell r="T297" t="str">
            <v>30</v>
          </cell>
          <cell r="U297" t="str">
            <v>21</v>
          </cell>
          <cell r="V297" t="str">
            <v>2.1 ทุติยภูมิระดับต้น</v>
          </cell>
        </row>
        <row r="298">
          <cell r="A298" t="str">
            <v>08</v>
          </cell>
          <cell r="B298" t="str">
            <v>21002</v>
          </cell>
          <cell r="C298" t="str">
            <v>กระทรวงสาธารณสุข สำนักงานปลัดกระทรวงสาธารณสุข</v>
          </cell>
          <cell r="D298" t="str">
            <v>001143000</v>
          </cell>
          <cell r="E298" t="str">
            <v>11430</v>
          </cell>
          <cell r="F298" t="str">
            <v>รพช.ยะรัง</v>
          </cell>
          <cell r="G298" t="str">
            <v>โรงพยาบาลชุมชนยะรัง</v>
          </cell>
          <cell r="H298" t="str">
            <v>94100601</v>
          </cell>
          <cell r="I298">
            <v>94</v>
          </cell>
          <cell r="J298" t="str">
            <v>จังหวัดปัตตานี</v>
          </cell>
          <cell r="K298">
            <v>9410</v>
          </cell>
          <cell r="L298" t="str">
            <v>ยะรัง</v>
          </cell>
          <cell r="M298">
            <v>941006</v>
          </cell>
          <cell r="N298" t="str">
            <v>ปิตูมุดี</v>
          </cell>
          <cell r="O298" t="str">
            <v>ใต้</v>
          </cell>
          <cell r="P298" t="str">
            <v>07</v>
          </cell>
          <cell r="Q298" t="str">
            <v>โรงพยาบาลชุมชน</v>
          </cell>
          <cell r="R298">
            <v>5</v>
          </cell>
          <cell r="S298">
            <v>30</v>
          </cell>
          <cell r="T298" t="str">
            <v>30</v>
          </cell>
          <cell r="U298" t="str">
            <v>21</v>
          </cell>
          <cell r="V298" t="str">
            <v>2.1 ทุติยภูมิระดับต้น</v>
          </cell>
        </row>
        <row r="299">
          <cell r="A299" t="str">
            <v>08</v>
          </cell>
          <cell r="B299" t="str">
            <v>21002</v>
          </cell>
          <cell r="C299" t="str">
            <v>กระทรวงสาธารณสุข สำนักงานปลัดกระทรวงสาธารณสุข</v>
          </cell>
          <cell r="D299" t="str">
            <v>001143100</v>
          </cell>
          <cell r="E299" t="str">
            <v>11431</v>
          </cell>
          <cell r="F299" t="str">
            <v>รพช.แม่ลาน</v>
          </cell>
          <cell r="G299" t="str">
            <v>โรงพยาบาลชุมชนแม่ลาน</v>
          </cell>
          <cell r="H299" t="str">
            <v>94120106</v>
          </cell>
          <cell r="I299">
            <v>94</v>
          </cell>
          <cell r="J299" t="str">
            <v>จังหวัดปัตตานี</v>
          </cell>
          <cell r="K299">
            <v>9412</v>
          </cell>
          <cell r="L299" t="str">
            <v>แม่ลาน</v>
          </cell>
          <cell r="M299">
            <v>941201</v>
          </cell>
          <cell r="N299" t="str">
            <v>แม่ลาน</v>
          </cell>
          <cell r="O299" t="str">
            <v>ใต้</v>
          </cell>
          <cell r="P299" t="str">
            <v>07</v>
          </cell>
          <cell r="Q299" t="str">
            <v>โรงพยาบาลชุมชน</v>
          </cell>
          <cell r="R299">
            <v>5</v>
          </cell>
          <cell r="S299">
            <v>10</v>
          </cell>
          <cell r="T299" t="str">
            <v>10</v>
          </cell>
          <cell r="U299" t="str">
            <v>21</v>
          </cell>
          <cell r="V299" t="str">
            <v>2.1 ทุติยภูมิระดับต้น</v>
          </cell>
        </row>
        <row r="300">
          <cell r="A300" t="str">
            <v>08</v>
          </cell>
          <cell r="B300" t="str">
            <v>21002</v>
          </cell>
          <cell r="C300" t="str">
            <v>กระทรวงสาธารณสุข สำนักงานปลัดกระทรวงสาธารณสุข</v>
          </cell>
          <cell r="D300" t="str">
            <v>001146000</v>
          </cell>
          <cell r="E300" t="str">
            <v>11460</v>
          </cell>
          <cell r="F300" t="str">
            <v>รพร.สายบุรี</v>
          </cell>
          <cell r="G300" t="str">
            <v>โรงพยาบาลสมเด็จพระยุพราชสายบุรี</v>
          </cell>
          <cell r="H300" t="str">
            <v>94070100</v>
          </cell>
          <cell r="I300">
            <v>94</v>
          </cell>
          <cell r="J300" t="str">
            <v>จังหวัดปัตตานี</v>
          </cell>
          <cell r="K300">
            <v>9407</v>
          </cell>
          <cell r="L300" t="str">
            <v>สายบุรี</v>
          </cell>
          <cell r="M300">
            <v>940701</v>
          </cell>
          <cell r="N300" t="str">
            <v>ตะลุบัน</v>
          </cell>
          <cell r="O300" t="str">
            <v>ใต้</v>
          </cell>
          <cell r="P300" t="str">
            <v>07</v>
          </cell>
          <cell r="Q300" t="str">
            <v>โรงพยาบาลชุมชน</v>
          </cell>
          <cell r="R300">
            <v>4</v>
          </cell>
          <cell r="S300">
            <v>60</v>
          </cell>
          <cell r="T300" t="str">
            <v>60</v>
          </cell>
          <cell r="U300" t="str">
            <v>22</v>
          </cell>
          <cell r="V300" t="str">
            <v>2.2 ทุติยภูมิระดับกลาง</v>
          </cell>
        </row>
        <row r="301">
          <cell r="A301" t="str">
            <v>08</v>
          </cell>
          <cell r="B301" t="str">
            <v>21002</v>
          </cell>
          <cell r="C301" t="str">
            <v>กระทรวงสาธารณสุข สำนักงานปลัดกระทรวงสาธารณสุข</v>
          </cell>
          <cell r="D301" t="str">
            <v>001146400</v>
          </cell>
          <cell r="E301" t="str">
            <v>11464</v>
          </cell>
          <cell r="F301" t="str">
            <v>รพช.กะพ้อ</v>
          </cell>
          <cell r="G301" t="str">
            <v>โรงพยาบาลชุมชนกะพ้อ</v>
          </cell>
          <cell r="H301" t="str">
            <v>94110101</v>
          </cell>
          <cell r="I301">
            <v>94</v>
          </cell>
          <cell r="J301" t="str">
            <v>จังหวัดปัตตานี</v>
          </cell>
          <cell r="K301">
            <v>9411</v>
          </cell>
          <cell r="L301" t="str">
            <v>กะพ้อ</v>
          </cell>
          <cell r="M301">
            <v>941101</v>
          </cell>
          <cell r="N301" t="str">
            <v>กะรุบี</v>
          </cell>
          <cell r="O301" t="str">
            <v>ใต้</v>
          </cell>
          <cell r="P301" t="str">
            <v>07</v>
          </cell>
          <cell r="Q301" t="str">
            <v>โรงพยาบาลชุมชน</v>
          </cell>
          <cell r="R301">
            <v>5</v>
          </cell>
          <cell r="S301">
            <v>10</v>
          </cell>
          <cell r="T301" t="str">
            <v>10</v>
          </cell>
          <cell r="U301" t="str">
            <v>21</v>
          </cell>
          <cell r="V301" t="str">
            <v>2.1 ทุติยภูมิระดับต้น</v>
          </cell>
        </row>
        <row r="302">
          <cell r="A302" t="str">
            <v>08</v>
          </cell>
          <cell r="B302" t="str">
            <v>21002</v>
          </cell>
          <cell r="C302" t="str">
            <v>กระทรวงสาธารณสุข สำนักงานปลัดกระทรวงสาธารณสุข</v>
          </cell>
          <cell r="D302" t="str">
            <v>001068400</v>
          </cell>
          <cell r="E302" t="str">
            <v>10684</v>
          </cell>
          <cell r="F302" t="str">
            <v>รพศ.ยะลา</v>
          </cell>
          <cell r="G302" t="str">
            <v>โรงพยาบาลศูนย์ยะลา</v>
          </cell>
          <cell r="H302" t="str">
            <v>95010100</v>
          </cell>
          <cell r="I302">
            <v>95</v>
          </cell>
          <cell r="J302" t="str">
            <v>จังหวัดยะลา</v>
          </cell>
          <cell r="K302">
            <v>9501</v>
          </cell>
          <cell r="L302" t="str">
            <v>เมืองยะลา</v>
          </cell>
          <cell r="M302">
            <v>950101</v>
          </cell>
          <cell r="N302" t="str">
            <v>สะเตง</v>
          </cell>
          <cell r="O302" t="str">
            <v>ใต้</v>
          </cell>
          <cell r="P302" t="str">
            <v>05</v>
          </cell>
          <cell r="Q302" t="str">
            <v>โรงพยาบาลศูนย์</v>
          </cell>
          <cell r="R302">
            <v>1</v>
          </cell>
          <cell r="S302">
            <v>602</v>
          </cell>
          <cell r="T302" t="str">
            <v>527</v>
          </cell>
          <cell r="U302" t="str">
            <v>31</v>
          </cell>
          <cell r="V302" t="str">
            <v>3.1 ตติยภูมิ</v>
          </cell>
        </row>
        <row r="303">
          <cell r="A303" t="str">
            <v>08</v>
          </cell>
          <cell r="B303" t="str">
            <v>21002</v>
          </cell>
          <cell r="C303" t="str">
            <v>กระทรวงสาธารณสุข สำนักงานปลัดกระทรวงสาธารณสุข</v>
          </cell>
          <cell r="D303" t="str">
            <v>001074900</v>
          </cell>
          <cell r="E303" t="str">
            <v>10749</v>
          </cell>
          <cell r="F303" t="str">
            <v>รพท.เบตง</v>
          </cell>
          <cell r="G303" t="str">
            <v>โรงพยาบาลทั่วไปเบตง</v>
          </cell>
          <cell r="H303" t="str">
            <v>95020100</v>
          </cell>
          <cell r="I303">
            <v>95</v>
          </cell>
          <cell r="J303" t="str">
            <v>จังหวัดยะลา</v>
          </cell>
          <cell r="K303">
            <v>9502</v>
          </cell>
          <cell r="L303" t="str">
            <v>เบตง</v>
          </cell>
          <cell r="M303">
            <v>950201</v>
          </cell>
          <cell r="N303" t="str">
            <v>เบตง</v>
          </cell>
          <cell r="O303" t="str">
            <v>ใต้</v>
          </cell>
          <cell r="P303" t="str">
            <v>06</v>
          </cell>
          <cell r="Q303" t="str">
            <v>โรงพยาบาลทั่วไป</v>
          </cell>
          <cell r="R303">
            <v>3</v>
          </cell>
          <cell r="S303">
            <v>170</v>
          </cell>
          <cell r="T303" t="str">
            <v>160</v>
          </cell>
          <cell r="U303" t="str">
            <v>23</v>
          </cell>
          <cell r="V303" t="str">
            <v>2.3 ทุติยภูมิระดับสูง</v>
          </cell>
        </row>
        <row r="304">
          <cell r="A304" t="str">
            <v>08</v>
          </cell>
          <cell r="B304" t="str">
            <v>21002</v>
          </cell>
          <cell r="C304" t="str">
            <v>กระทรวงสาธารณสุข สำนักงานปลัดกระทรวงสาธารณสุข</v>
          </cell>
          <cell r="D304" t="str">
            <v>001143200</v>
          </cell>
          <cell r="E304" t="str">
            <v>11432</v>
          </cell>
          <cell r="F304" t="str">
            <v>รพช.บันนังสตา</v>
          </cell>
          <cell r="G304" t="str">
            <v>โรงพยาบาลชุมชนบันนังสตา</v>
          </cell>
          <cell r="H304" t="str">
            <v>95030107</v>
          </cell>
          <cell r="I304">
            <v>95</v>
          </cell>
          <cell r="J304" t="str">
            <v>จังหวัดยะลา</v>
          </cell>
          <cell r="K304">
            <v>9503</v>
          </cell>
          <cell r="L304" t="str">
            <v>บันนังสตา</v>
          </cell>
          <cell r="M304">
            <v>950301</v>
          </cell>
          <cell r="N304" t="str">
            <v>บันนังสตา</v>
          </cell>
          <cell r="O304" t="str">
            <v>ใต้</v>
          </cell>
          <cell r="P304" t="str">
            <v>07</v>
          </cell>
          <cell r="Q304" t="str">
            <v>โรงพยาบาลชุมชน</v>
          </cell>
          <cell r="R304">
            <v>5</v>
          </cell>
          <cell r="S304">
            <v>34</v>
          </cell>
          <cell r="T304" t="str">
            <v>34</v>
          </cell>
          <cell r="U304" t="str">
            <v>22</v>
          </cell>
          <cell r="V304" t="str">
            <v>2.2 ทุติยภูมิระดับกลาง</v>
          </cell>
        </row>
        <row r="305">
          <cell r="A305" t="str">
            <v>08</v>
          </cell>
          <cell r="B305" t="str">
            <v>21002</v>
          </cell>
          <cell r="C305" t="str">
            <v>กระทรวงสาธารณสุข สำนักงานปลัดกระทรวงสาธารณสุข</v>
          </cell>
          <cell r="D305" t="str">
            <v>001143300</v>
          </cell>
          <cell r="E305" t="str">
            <v>11433</v>
          </cell>
          <cell r="F305" t="str">
            <v>รพช.ธารโต</v>
          </cell>
          <cell r="G305" t="str">
            <v>โรงพยาบาลชุมชนธารโต</v>
          </cell>
          <cell r="H305" t="str">
            <v>95040101</v>
          </cell>
          <cell r="I305">
            <v>95</v>
          </cell>
          <cell r="J305" t="str">
            <v>จังหวัดยะลา</v>
          </cell>
          <cell r="K305">
            <v>9504</v>
          </cell>
          <cell r="L305" t="str">
            <v>ธารโต</v>
          </cell>
          <cell r="M305">
            <v>950401</v>
          </cell>
          <cell r="N305" t="str">
            <v>ธารโต</v>
          </cell>
          <cell r="O305" t="str">
            <v>ใต้</v>
          </cell>
          <cell r="P305" t="str">
            <v>07</v>
          </cell>
          <cell r="Q305" t="str">
            <v>โรงพยาบาลชุมชน</v>
          </cell>
          <cell r="R305">
            <v>5</v>
          </cell>
          <cell r="S305">
            <v>30</v>
          </cell>
          <cell r="T305" t="str">
            <v>30</v>
          </cell>
          <cell r="U305" t="str">
            <v>21</v>
          </cell>
          <cell r="V305" t="str">
            <v>2.1 ทุติยภูมิระดับต้น</v>
          </cell>
        </row>
        <row r="306">
          <cell r="A306" t="str">
            <v>08</v>
          </cell>
          <cell r="B306" t="str">
            <v>21002</v>
          </cell>
          <cell r="C306" t="str">
            <v>กระทรวงสาธารณสุข สำนักงานปลัดกระทรวงสาธารณสุข</v>
          </cell>
          <cell r="D306" t="str">
            <v>001143400</v>
          </cell>
          <cell r="E306" t="str">
            <v>11434</v>
          </cell>
          <cell r="F306" t="str">
            <v>รพช.รามัน</v>
          </cell>
          <cell r="G306" t="str">
            <v>โรงพยาบาลชุมชนรามัน</v>
          </cell>
          <cell r="H306" t="str">
            <v>95060101</v>
          </cell>
          <cell r="I306">
            <v>95</v>
          </cell>
          <cell r="J306" t="str">
            <v>จังหวัดยะลา</v>
          </cell>
          <cell r="K306">
            <v>9506</v>
          </cell>
          <cell r="L306" t="str">
            <v>รามัน</v>
          </cell>
          <cell r="M306">
            <v>950601</v>
          </cell>
          <cell r="N306" t="str">
            <v>กายูบอเกาะ</v>
          </cell>
          <cell r="O306" t="str">
            <v>ใต้</v>
          </cell>
          <cell r="P306" t="str">
            <v>07</v>
          </cell>
          <cell r="Q306" t="str">
            <v>โรงพยาบาลชุมชน</v>
          </cell>
          <cell r="R306">
            <v>4</v>
          </cell>
          <cell r="S306">
            <v>81</v>
          </cell>
          <cell r="T306" t="str">
            <v>60</v>
          </cell>
          <cell r="U306" t="str">
            <v>22</v>
          </cell>
          <cell r="V306" t="str">
            <v>2.2 ทุติยภูมิระดับกลาง</v>
          </cell>
        </row>
        <row r="307">
          <cell r="A307" t="str">
            <v>08</v>
          </cell>
          <cell r="B307" t="str">
            <v>21002</v>
          </cell>
          <cell r="C307" t="str">
            <v>กระทรวงสาธารณสุข สำนักงานปลัดกระทรวงสาธารณสุข</v>
          </cell>
          <cell r="D307" t="str">
            <v>001146100</v>
          </cell>
          <cell r="E307" t="str">
            <v>11461</v>
          </cell>
          <cell r="F307" t="str">
            <v>รพร.ยะหา</v>
          </cell>
          <cell r="G307" t="str">
            <v>โรงพยาบาลสมเด็จพระยุพราชยะหา</v>
          </cell>
          <cell r="H307" t="str">
            <v>95050106</v>
          </cell>
          <cell r="I307">
            <v>95</v>
          </cell>
          <cell r="J307" t="str">
            <v>จังหวัดยะลา</v>
          </cell>
          <cell r="K307">
            <v>9505</v>
          </cell>
          <cell r="L307" t="str">
            <v>ยะหา</v>
          </cell>
          <cell r="M307">
            <v>950501</v>
          </cell>
          <cell r="N307" t="str">
            <v>ยะหา</v>
          </cell>
          <cell r="O307" t="str">
            <v>ใต้</v>
          </cell>
          <cell r="P307" t="str">
            <v>07</v>
          </cell>
          <cell r="Q307" t="str">
            <v>โรงพยาบาลชุมชน</v>
          </cell>
          <cell r="R307">
            <v>5</v>
          </cell>
          <cell r="S307">
            <v>72</v>
          </cell>
          <cell r="T307" t="str">
            <v>77</v>
          </cell>
          <cell r="U307" t="str">
            <v>22</v>
          </cell>
          <cell r="V307" t="str">
            <v>2.2 ทุติยภูมิระดับกลาง</v>
          </cell>
        </row>
        <row r="308">
          <cell r="A308" t="str">
            <v>08</v>
          </cell>
          <cell r="B308" t="str">
            <v>21002</v>
          </cell>
          <cell r="C308" t="str">
            <v>กระทรวงสาธารณสุข สำนักงานปลัดกระทรวงสาธารณสุข</v>
          </cell>
          <cell r="D308" t="str">
            <v>001380600</v>
          </cell>
          <cell r="E308" t="str">
            <v>13806</v>
          </cell>
          <cell r="F308" t="str">
            <v>รพช.กาบัง</v>
          </cell>
          <cell r="G308" t="str">
            <v>โรงพยาบาลชุมชนกาบัง</v>
          </cell>
          <cell r="H308" t="str">
            <v>95070105</v>
          </cell>
          <cell r="I308">
            <v>95</v>
          </cell>
          <cell r="J308" t="str">
            <v>จังหวัดยะลา</v>
          </cell>
          <cell r="K308">
            <v>9507</v>
          </cell>
          <cell r="L308" t="str">
            <v>กาบัง</v>
          </cell>
          <cell r="M308">
            <v>950701</v>
          </cell>
          <cell r="N308" t="str">
            <v>กาบัง</v>
          </cell>
          <cell r="O308" t="str">
            <v>ใต้</v>
          </cell>
          <cell r="P308" t="str">
            <v>07</v>
          </cell>
          <cell r="Q308" t="str">
            <v>โรงพยาบาลชุมชน</v>
          </cell>
          <cell r="R308">
            <v>5</v>
          </cell>
          <cell r="S308">
            <v>30</v>
          </cell>
          <cell r="T308" t="str">
            <v>30</v>
          </cell>
          <cell r="U308" t="str">
            <v>21</v>
          </cell>
          <cell r="V308" t="str">
            <v>2.1 ทุติยภูมิระดับต้น</v>
          </cell>
        </row>
        <row r="309">
          <cell r="A309" t="str">
            <v>08</v>
          </cell>
          <cell r="B309" t="str">
            <v>21002</v>
          </cell>
          <cell r="C309" t="str">
            <v>กระทรวงสาธารณสุข สำนักงานปลัดกระทรวงสาธารณสุข</v>
          </cell>
          <cell r="D309" t="str">
            <v>002468900</v>
          </cell>
          <cell r="E309" t="str">
            <v>24689</v>
          </cell>
          <cell r="F309" t="str">
            <v>รพช.กรงปีนัง</v>
          </cell>
          <cell r="G309" t="str">
            <v>โรงพยาบาลชุมชนกรงปีนัง</v>
          </cell>
          <cell r="H309" t="str">
            <v>95080203</v>
          </cell>
          <cell r="I309">
            <v>95</v>
          </cell>
          <cell r="J309" t="str">
            <v>จังหวัดยะลา</v>
          </cell>
          <cell r="K309">
            <v>9508</v>
          </cell>
          <cell r="L309" t="str">
            <v>กรงปินัง</v>
          </cell>
          <cell r="M309">
            <v>950802</v>
          </cell>
          <cell r="N309" t="str">
            <v>สะเอะ</v>
          </cell>
          <cell r="O309" t="str">
            <v>ใต้</v>
          </cell>
          <cell r="P309" t="str">
            <v>07</v>
          </cell>
          <cell r="Q309" t="str">
            <v>โรงพยาบาลชุมชน</v>
          </cell>
          <cell r="R309">
            <v>5</v>
          </cell>
          <cell r="S309">
            <v>30</v>
          </cell>
          <cell r="T309" t="str">
            <v>30</v>
          </cell>
        </row>
        <row r="310">
          <cell r="A310" t="str">
            <v>08</v>
          </cell>
          <cell r="B310" t="str">
            <v>21002</v>
          </cell>
          <cell r="C310" t="str">
            <v>กระทรวงสาธารณสุข สำนักงานปลัดกระทรวงสาธารณสุข</v>
          </cell>
          <cell r="D310" t="str">
            <v>001075000</v>
          </cell>
          <cell r="E310" t="str">
            <v>10750</v>
          </cell>
          <cell r="F310" t="str">
            <v>รพท.นราธิวาสราชนครินทร์</v>
          </cell>
          <cell r="G310" t="str">
            <v>โรงพยาบาลทั่วไปนราธิวาสราชนครินทร์</v>
          </cell>
          <cell r="H310" t="str">
            <v>96010100</v>
          </cell>
          <cell r="I310">
            <v>96</v>
          </cell>
          <cell r="J310" t="str">
            <v>จังหวัดนราธิวาส</v>
          </cell>
          <cell r="K310">
            <v>9601</v>
          </cell>
          <cell r="L310" t="str">
            <v>เมืองนราธิวาส</v>
          </cell>
          <cell r="M310">
            <v>960101</v>
          </cell>
          <cell r="N310" t="str">
            <v>บางนาค</v>
          </cell>
          <cell r="O310" t="str">
            <v>ใต้</v>
          </cell>
          <cell r="P310" t="str">
            <v>06</v>
          </cell>
          <cell r="Q310" t="str">
            <v>โรงพยาบาลทั่วไป</v>
          </cell>
          <cell r="R310">
            <v>2</v>
          </cell>
          <cell r="S310">
            <v>360</v>
          </cell>
          <cell r="T310" t="str">
            <v>360</v>
          </cell>
          <cell r="U310" t="str">
            <v>31</v>
          </cell>
          <cell r="V310" t="str">
            <v>3.1 ตติยภูมิ</v>
          </cell>
        </row>
        <row r="311">
          <cell r="A311" t="str">
            <v>08</v>
          </cell>
          <cell r="B311" t="str">
            <v>21002</v>
          </cell>
          <cell r="C311" t="str">
            <v>กระทรวงสาธารณสุข สำนักงานปลัดกระทรวงสาธารณสุข</v>
          </cell>
          <cell r="D311" t="str">
            <v>001075100</v>
          </cell>
          <cell r="E311" t="str">
            <v>10751</v>
          </cell>
          <cell r="F311" t="str">
            <v>รพท.สุไหงโก-ลก</v>
          </cell>
          <cell r="G311" t="str">
            <v>โรงพยาบาลทั่วไปสุไหงโก-ลก</v>
          </cell>
          <cell r="H311" t="str">
            <v>96100100</v>
          </cell>
          <cell r="I311">
            <v>96</v>
          </cell>
          <cell r="J311" t="str">
            <v>จังหวัดนราธิวาส</v>
          </cell>
          <cell r="K311">
            <v>9610</v>
          </cell>
          <cell r="L311" t="str">
            <v>สุไหงโก-ลก</v>
          </cell>
          <cell r="M311">
            <v>961001</v>
          </cell>
          <cell r="N311" t="str">
            <v>สุไหงโก-ลก</v>
          </cell>
          <cell r="O311" t="str">
            <v>ใต้</v>
          </cell>
          <cell r="P311" t="str">
            <v>06</v>
          </cell>
          <cell r="Q311" t="str">
            <v>โรงพยาบาลทั่วไป</v>
          </cell>
          <cell r="R311">
            <v>3</v>
          </cell>
          <cell r="S311">
            <v>212</v>
          </cell>
          <cell r="T311" t="str">
            <v>160</v>
          </cell>
          <cell r="U311" t="str">
            <v>23</v>
          </cell>
          <cell r="V311" t="str">
            <v>2.3 ทุติยภูมิระดับสูง</v>
          </cell>
        </row>
        <row r="312">
          <cell r="A312" t="str">
            <v>08</v>
          </cell>
          <cell r="B312" t="str">
            <v>21002</v>
          </cell>
          <cell r="C312" t="str">
            <v>กระทรวงสาธารณสุข สำนักงานปลัดกระทรวงสาธารณสุข</v>
          </cell>
          <cell r="D312" t="str">
            <v>001143500</v>
          </cell>
          <cell r="E312" t="str">
            <v>11435</v>
          </cell>
          <cell r="F312" t="str">
            <v>รพช.ตากใบ</v>
          </cell>
          <cell r="G312" t="str">
            <v>โรงพยาบาลชุมชนตากใบ</v>
          </cell>
          <cell r="H312" t="str">
            <v>96020104</v>
          </cell>
          <cell r="I312">
            <v>96</v>
          </cell>
          <cell r="J312" t="str">
            <v>จังหวัดนราธิวาส</v>
          </cell>
          <cell r="K312">
            <v>9602</v>
          </cell>
          <cell r="L312" t="str">
            <v>ตากใบ</v>
          </cell>
          <cell r="M312">
            <v>960201</v>
          </cell>
          <cell r="N312" t="str">
            <v>เจ๊ะเห</v>
          </cell>
          <cell r="O312" t="str">
            <v>ใต้</v>
          </cell>
          <cell r="P312" t="str">
            <v>07</v>
          </cell>
          <cell r="Q312" t="str">
            <v>โรงพยาบาลชุมชน</v>
          </cell>
          <cell r="R312">
            <v>4</v>
          </cell>
          <cell r="S312">
            <v>60</v>
          </cell>
          <cell r="T312" t="str">
            <v>30</v>
          </cell>
          <cell r="U312" t="str">
            <v>21</v>
          </cell>
          <cell r="V312" t="str">
            <v>2.1 ทุติยภูมิระดับต้น</v>
          </cell>
        </row>
        <row r="313">
          <cell r="A313" t="str">
            <v>08</v>
          </cell>
          <cell r="B313" t="str">
            <v>21002</v>
          </cell>
          <cell r="C313" t="str">
            <v>กระทรวงสาธารณสุข สำนักงานปลัดกระทรวงสาธารณสุข</v>
          </cell>
          <cell r="D313" t="str">
            <v>001143600</v>
          </cell>
          <cell r="E313" t="str">
            <v>11436</v>
          </cell>
          <cell r="F313" t="str">
            <v>รพช.บาเจาะ</v>
          </cell>
          <cell r="G313" t="str">
            <v>โรงพยาบาลชุมชนบาเจาะ</v>
          </cell>
          <cell r="H313" t="str">
            <v>96030101</v>
          </cell>
          <cell r="I313">
            <v>96</v>
          </cell>
          <cell r="J313" t="str">
            <v>จังหวัดนราธิวาส</v>
          </cell>
          <cell r="K313">
            <v>9603</v>
          </cell>
          <cell r="L313" t="str">
            <v>บาเจาะ</v>
          </cell>
          <cell r="M313">
            <v>960301</v>
          </cell>
          <cell r="N313" t="str">
            <v>บาเจาะ</v>
          </cell>
          <cell r="O313" t="str">
            <v>ใต้</v>
          </cell>
          <cell r="P313" t="str">
            <v>07</v>
          </cell>
          <cell r="Q313" t="str">
            <v>โรงพยาบาลชุมชน</v>
          </cell>
          <cell r="R313">
            <v>5</v>
          </cell>
          <cell r="S313">
            <v>39</v>
          </cell>
          <cell r="T313" t="str">
            <v>10</v>
          </cell>
          <cell r="U313" t="str">
            <v>21</v>
          </cell>
          <cell r="V313" t="str">
            <v>2.1 ทุติยภูมิระดับต้น</v>
          </cell>
        </row>
        <row r="314">
          <cell r="A314" t="str">
            <v>08</v>
          </cell>
          <cell r="B314" t="str">
            <v>21002</v>
          </cell>
          <cell r="C314" t="str">
            <v>กระทรวงสาธารณสุข สำนักงานปลัดกระทรวงสาธารณสุข</v>
          </cell>
          <cell r="D314" t="str">
            <v>001143700</v>
          </cell>
          <cell r="E314" t="str">
            <v>11437</v>
          </cell>
          <cell r="F314" t="str">
            <v>รพช.ระแงะ</v>
          </cell>
          <cell r="G314" t="str">
            <v>โรงพยาบาลชุมชนระแงะ</v>
          </cell>
          <cell r="H314" t="str">
            <v>96050101</v>
          </cell>
          <cell r="I314">
            <v>96</v>
          </cell>
          <cell r="J314" t="str">
            <v>จังหวัดนราธิวาส</v>
          </cell>
          <cell r="K314">
            <v>9605</v>
          </cell>
          <cell r="L314" t="str">
            <v>ระแงะ</v>
          </cell>
          <cell r="M314">
            <v>960501</v>
          </cell>
          <cell r="N314" t="str">
            <v>ตันหยงมัส</v>
          </cell>
          <cell r="O314" t="str">
            <v>ใต้</v>
          </cell>
          <cell r="P314" t="str">
            <v>07</v>
          </cell>
          <cell r="Q314" t="str">
            <v>โรงพยาบาลชุมชน</v>
          </cell>
          <cell r="R314">
            <v>4</v>
          </cell>
          <cell r="S314">
            <v>60</v>
          </cell>
          <cell r="T314" t="str">
            <v>30</v>
          </cell>
          <cell r="U314" t="str">
            <v>22</v>
          </cell>
          <cell r="V314" t="str">
            <v>2.2 ทุติยภูมิระดับกลาง</v>
          </cell>
        </row>
        <row r="315">
          <cell r="A315" t="str">
            <v>08</v>
          </cell>
          <cell r="B315" t="str">
            <v>21002</v>
          </cell>
          <cell r="C315" t="str">
            <v>กระทรวงสาธารณสุข สำนักงานปลัดกระทรวงสาธารณสุข</v>
          </cell>
          <cell r="D315" t="str">
            <v>001143800</v>
          </cell>
          <cell r="E315" t="str">
            <v>11438</v>
          </cell>
          <cell r="F315" t="str">
            <v>รพช.รือเสาะ</v>
          </cell>
          <cell r="G315" t="str">
            <v>โรงพยาบาลชุมชนรือเสาะ</v>
          </cell>
          <cell r="H315" t="str">
            <v>96060102</v>
          </cell>
          <cell r="I315">
            <v>96</v>
          </cell>
          <cell r="J315" t="str">
            <v>จังหวัดนราธิวาส</v>
          </cell>
          <cell r="K315">
            <v>9606</v>
          </cell>
          <cell r="L315" t="str">
            <v>รือเสาะ</v>
          </cell>
          <cell r="M315">
            <v>960601</v>
          </cell>
          <cell r="N315" t="str">
            <v>รือเสาะ</v>
          </cell>
          <cell r="O315" t="str">
            <v>ใต้</v>
          </cell>
          <cell r="P315" t="str">
            <v>07</v>
          </cell>
          <cell r="Q315" t="str">
            <v>โรงพยาบาลชุมชน</v>
          </cell>
          <cell r="R315">
            <v>4</v>
          </cell>
          <cell r="S315">
            <v>74</v>
          </cell>
          <cell r="T315" t="str">
            <v>30</v>
          </cell>
          <cell r="U315" t="str">
            <v>22</v>
          </cell>
          <cell r="V315" t="str">
            <v>2.2 ทุติยภูมิระดับกลาง</v>
          </cell>
        </row>
        <row r="316">
          <cell r="A316" t="str">
            <v>08</v>
          </cell>
          <cell r="B316" t="str">
            <v>21002</v>
          </cell>
          <cell r="C316" t="str">
            <v>กระทรวงสาธารณสุข สำนักงานปลัดกระทรวงสาธารณสุข</v>
          </cell>
          <cell r="D316" t="str">
            <v>001143900</v>
          </cell>
          <cell r="E316" t="str">
            <v>11439</v>
          </cell>
          <cell r="F316" t="str">
            <v>รพช.ศรีสาคร</v>
          </cell>
          <cell r="G316" t="str">
            <v>โรงพยาบาลชุมชนศรีสาคร</v>
          </cell>
          <cell r="H316" t="str">
            <v>96070102</v>
          </cell>
          <cell r="I316">
            <v>96</v>
          </cell>
          <cell r="J316" t="str">
            <v>จังหวัดนราธิวาส</v>
          </cell>
          <cell r="K316">
            <v>9607</v>
          </cell>
          <cell r="L316" t="str">
            <v>ศรีสาคร</v>
          </cell>
          <cell r="M316">
            <v>960701</v>
          </cell>
          <cell r="N316" t="str">
            <v>ซากอ</v>
          </cell>
          <cell r="O316" t="str">
            <v>ใต้</v>
          </cell>
          <cell r="P316" t="str">
            <v>07</v>
          </cell>
          <cell r="Q316" t="str">
            <v>โรงพยาบาลชุมชน</v>
          </cell>
          <cell r="R316">
            <v>4</v>
          </cell>
          <cell r="S316">
            <v>37</v>
          </cell>
          <cell r="T316" t="str">
            <v>10</v>
          </cell>
          <cell r="U316" t="str">
            <v>21</v>
          </cell>
          <cell r="V316" t="str">
            <v>2.1 ทุติยภูมิระดับต้น</v>
          </cell>
        </row>
        <row r="317">
          <cell r="A317" t="str">
            <v>08</v>
          </cell>
          <cell r="B317" t="str">
            <v>21002</v>
          </cell>
          <cell r="C317" t="str">
            <v>กระทรวงสาธารณสุข สำนักงานปลัดกระทรวงสาธารณสุข</v>
          </cell>
          <cell r="D317" t="str">
            <v>001144000</v>
          </cell>
          <cell r="E317" t="str">
            <v>11440</v>
          </cell>
          <cell r="F317" t="str">
            <v>รพช.แว้ง</v>
          </cell>
          <cell r="G317" t="str">
            <v>โรงพยาบาลชุมชนแว้ง</v>
          </cell>
          <cell r="H317" t="str">
            <v>96080107</v>
          </cell>
          <cell r="I317">
            <v>96</v>
          </cell>
          <cell r="J317" t="str">
            <v>จังหวัดนราธิวาส</v>
          </cell>
          <cell r="K317">
            <v>9608</v>
          </cell>
          <cell r="L317" t="str">
            <v>แว้ง</v>
          </cell>
          <cell r="M317">
            <v>960801</v>
          </cell>
          <cell r="N317" t="str">
            <v>แว้ง</v>
          </cell>
          <cell r="O317" t="str">
            <v>ใต้</v>
          </cell>
          <cell r="P317" t="str">
            <v>07</v>
          </cell>
          <cell r="Q317" t="str">
            <v>โรงพยาบาลชุมชน</v>
          </cell>
          <cell r="R317">
            <v>4</v>
          </cell>
          <cell r="S317">
            <v>30</v>
          </cell>
          <cell r="T317" t="str">
            <v>30</v>
          </cell>
          <cell r="U317" t="str">
            <v>21</v>
          </cell>
          <cell r="V317" t="str">
            <v>2.1 ทุติยภูมิระดับต้น</v>
          </cell>
        </row>
        <row r="318">
          <cell r="A318" t="str">
            <v>08</v>
          </cell>
          <cell r="B318" t="str">
            <v>21002</v>
          </cell>
          <cell r="C318" t="str">
            <v>กระทรวงสาธารณสุข สำนักงานปลัดกระทรวงสาธารณสุข</v>
          </cell>
          <cell r="D318" t="str">
            <v>001144100</v>
          </cell>
          <cell r="E318" t="str">
            <v>11441</v>
          </cell>
          <cell r="F318" t="str">
            <v>รพช.สุคิริน</v>
          </cell>
          <cell r="G318" t="str">
            <v>โรงพยาบาลชุมชนสุคิริน</v>
          </cell>
          <cell r="H318" t="str">
            <v>96090106</v>
          </cell>
          <cell r="I318">
            <v>96</v>
          </cell>
          <cell r="J318" t="str">
            <v>จังหวัดนราธิวาส</v>
          </cell>
          <cell r="K318">
            <v>9609</v>
          </cell>
          <cell r="L318" t="str">
            <v>สุคิริน</v>
          </cell>
          <cell r="M318">
            <v>960901</v>
          </cell>
          <cell r="N318" t="str">
            <v>มาโมง</v>
          </cell>
          <cell r="O318" t="str">
            <v>ใต้</v>
          </cell>
          <cell r="P318" t="str">
            <v>07</v>
          </cell>
          <cell r="Q318" t="str">
            <v>โรงพยาบาลชุมชน</v>
          </cell>
          <cell r="R318">
            <v>5</v>
          </cell>
          <cell r="S318">
            <v>38</v>
          </cell>
          <cell r="T318" t="str">
            <v>10</v>
          </cell>
          <cell r="U318" t="str">
            <v>21</v>
          </cell>
          <cell r="V318" t="str">
            <v>2.1 ทุติยภูมิระดับต้น</v>
          </cell>
        </row>
        <row r="319">
          <cell r="A319" t="str">
            <v>08</v>
          </cell>
          <cell r="B319" t="str">
            <v>21002</v>
          </cell>
          <cell r="C319" t="str">
            <v>กระทรวงสาธารณสุข สำนักงานปลัดกระทรวงสาธารณสุข</v>
          </cell>
          <cell r="D319" t="str">
            <v>001144200</v>
          </cell>
          <cell r="E319" t="str">
            <v>11442</v>
          </cell>
          <cell r="F319" t="str">
            <v>รพช.สุไหงปาดี</v>
          </cell>
          <cell r="G319" t="str">
            <v>โรงพยาบาลชุมชนสุไหงปาดี</v>
          </cell>
          <cell r="H319" t="str">
            <v>96110101</v>
          </cell>
          <cell r="I319">
            <v>96</v>
          </cell>
          <cell r="J319" t="str">
            <v>จังหวัดนราธิวาส</v>
          </cell>
          <cell r="K319">
            <v>9611</v>
          </cell>
          <cell r="L319" t="str">
            <v>สุไหงปาดี</v>
          </cell>
          <cell r="M319">
            <v>961101</v>
          </cell>
          <cell r="N319" t="str">
            <v>ปะลุรู</v>
          </cell>
          <cell r="O319" t="str">
            <v>ใต้</v>
          </cell>
          <cell r="P319" t="str">
            <v>07</v>
          </cell>
          <cell r="Q319" t="str">
            <v>โรงพยาบาลชุมชน</v>
          </cell>
          <cell r="R319">
            <v>4</v>
          </cell>
          <cell r="S319">
            <v>42</v>
          </cell>
          <cell r="T319" t="str">
            <v>30</v>
          </cell>
          <cell r="U319" t="str">
            <v>21</v>
          </cell>
          <cell r="V319" t="str">
            <v>2.1 ทุติยภูมิระดับต้น</v>
          </cell>
        </row>
        <row r="320">
          <cell r="A320" t="str">
            <v>08</v>
          </cell>
          <cell r="B320" t="str">
            <v>21002</v>
          </cell>
          <cell r="C320" t="str">
            <v>กระทรวงสาธารณสุข สำนักงานปลัดกระทรวงสาธารณสุข</v>
          </cell>
          <cell r="D320" t="str">
            <v>001381800</v>
          </cell>
          <cell r="E320" t="str">
            <v>13818</v>
          </cell>
          <cell r="F320" t="str">
            <v>รพช.จะแนะ</v>
          </cell>
          <cell r="G320" t="str">
            <v>โรงพยาบาลชุมชนจะแนะ</v>
          </cell>
          <cell r="H320" t="str">
            <v>96120102</v>
          </cell>
          <cell r="I320">
            <v>96</v>
          </cell>
          <cell r="J320" t="str">
            <v>จังหวัดนราธิวาส</v>
          </cell>
          <cell r="K320">
            <v>9612</v>
          </cell>
          <cell r="L320" t="str">
            <v>จะแนะ</v>
          </cell>
          <cell r="M320">
            <v>961201</v>
          </cell>
          <cell r="N320" t="str">
            <v>จะแนะ</v>
          </cell>
          <cell r="O320" t="str">
            <v>ใต้</v>
          </cell>
          <cell r="P320" t="str">
            <v>07</v>
          </cell>
          <cell r="Q320" t="str">
            <v>โรงพยาบาลชุมชน</v>
          </cell>
          <cell r="R320">
            <v>4</v>
          </cell>
          <cell r="S320">
            <v>39</v>
          </cell>
          <cell r="T320" t="str">
            <v>10</v>
          </cell>
          <cell r="U320" t="str">
            <v>21</v>
          </cell>
          <cell r="V320" t="str">
            <v>2.1 ทุติยภูมิระดับต้น</v>
          </cell>
        </row>
        <row r="321">
          <cell r="A321" t="str">
            <v>08</v>
          </cell>
          <cell r="B321" t="str">
            <v>21002</v>
          </cell>
          <cell r="C321" t="str">
            <v>กระทรวงสาธารณสุข สำนักงานปลัดกระทรวงสาธารณสุข</v>
          </cell>
          <cell r="D321" t="str">
            <v>001501000</v>
          </cell>
          <cell r="E321" t="str">
            <v>15010</v>
          </cell>
          <cell r="F321" t="str">
            <v>รพช.เจาะไอร้อง</v>
          </cell>
          <cell r="G321" t="str">
            <v>โรงพยาบาลชุมชนเจาะไอร้อง</v>
          </cell>
          <cell r="H321" t="str">
            <v>96130101</v>
          </cell>
          <cell r="I321">
            <v>96</v>
          </cell>
          <cell r="J321" t="str">
            <v>จังหวัดนราธิวาส</v>
          </cell>
          <cell r="K321">
            <v>9613</v>
          </cell>
          <cell r="L321" t="str">
            <v>เจาะไอร้อง</v>
          </cell>
          <cell r="M321">
            <v>961301</v>
          </cell>
          <cell r="N321" t="str">
            <v>จวบ</v>
          </cell>
          <cell r="O321" t="str">
            <v>ใต้</v>
          </cell>
          <cell r="P321" t="str">
            <v>07</v>
          </cell>
          <cell r="Q321" t="str">
            <v>โรงพยาบาลชุมชน</v>
          </cell>
          <cell r="R321">
            <v>4</v>
          </cell>
          <cell r="S321">
            <v>34</v>
          </cell>
          <cell r="T321" t="str">
            <v>10</v>
          </cell>
          <cell r="U321" t="str">
            <v>21</v>
          </cell>
          <cell r="V321" t="str">
            <v>2.1 ทุติยภูมิระดับต้น</v>
          </cell>
        </row>
        <row r="322">
          <cell r="A322" t="str">
            <v>08</v>
          </cell>
          <cell r="B322" t="str">
            <v>21002</v>
          </cell>
          <cell r="C322" t="str">
            <v>กระทรวงสาธารณสุข สำนักงานปลัดกระทรวงสาธารณสุข</v>
          </cell>
          <cell r="D322" t="str">
            <v>002377100</v>
          </cell>
          <cell r="E322" t="str">
            <v>23771</v>
          </cell>
          <cell r="F322" t="str">
            <v>รพช.ยี่งอเฉลิมพระเกียรติ 80 พรรษา</v>
          </cell>
          <cell r="G322" t="str">
            <v>โรงพยาบาลชุมชนยี่งอเฉลิมพระเกียรติ 80 พรรษา</v>
          </cell>
          <cell r="H322" t="str">
            <v>96040104</v>
          </cell>
          <cell r="I322">
            <v>96</v>
          </cell>
          <cell r="J322" t="str">
            <v>จังหวัดนราธิวาส</v>
          </cell>
          <cell r="K322">
            <v>9604</v>
          </cell>
          <cell r="L322" t="str">
            <v>ยี่งอ</v>
          </cell>
          <cell r="M322">
            <v>960401</v>
          </cell>
          <cell r="N322" t="str">
            <v>ยี่งอ</v>
          </cell>
          <cell r="O322" t="str">
            <v>ใต้</v>
          </cell>
          <cell r="P322" t="str">
            <v>07</v>
          </cell>
          <cell r="Q322" t="str">
            <v>โรงพยาบาลชุมชน</v>
          </cell>
          <cell r="R322">
            <v>5</v>
          </cell>
          <cell r="S322">
            <v>10</v>
          </cell>
          <cell r="T322" t="str">
            <v>30</v>
          </cell>
          <cell r="U322" t="str">
            <v>21</v>
          </cell>
          <cell r="V322" t="str">
            <v>2.1 ทุติยภูมิระดับต้น</v>
          </cell>
        </row>
        <row r="323">
          <cell r="A323" t="str">
            <v>09</v>
          </cell>
          <cell r="B323" t="str">
            <v>21002</v>
          </cell>
          <cell r="C323" t="str">
            <v>กระทรวงสาธารณสุข สำนักงานปลัดกระทรวงสาธารณสุข</v>
          </cell>
          <cell r="D323" t="str">
            <v>001066200</v>
          </cell>
          <cell r="E323" t="str">
            <v>10662</v>
          </cell>
          <cell r="F323" t="str">
            <v>รพศ.ชลบุรี</v>
          </cell>
          <cell r="G323" t="str">
            <v>โรงพยาบาลศูนย์ชลบุรี</v>
          </cell>
          <cell r="H323" t="str">
            <v>20010502</v>
          </cell>
          <cell r="I323">
            <v>20</v>
          </cell>
          <cell r="J323" t="str">
            <v>จังหวัดชลบุรี</v>
          </cell>
          <cell r="K323">
            <v>2001</v>
          </cell>
          <cell r="L323" t="str">
            <v>เมืองชลบุรี</v>
          </cell>
          <cell r="M323">
            <v>200105</v>
          </cell>
          <cell r="N323" t="str">
            <v>บ้านสวน</v>
          </cell>
          <cell r="O323" t="str">
            <v>ตะวันออก</v>
          </cell>
          <cell r="P323" t="str">
            <v>05</v>
          </cell>
          <cell r="Q323" t="str">
            <v>โรงพยาบาลศูนย์</v>
          </cell>
          <cell r="R323">
            <v>1</v>
          </cell>
          <cell r="S323">
            <v>825</v>
          </cell>
          <cell r="T323" t="str">
            <v>832</v>
          </cell>
          <cell r="U323" t="str">
            <v>31</v>
          </cell>
          <cell r="V323" t="str">
            <v>3.1 ตติยภูมิ</v>
          </cell>
        </row>
        <row r="324">
          <cell r="A324" t="str">
            <v>09</v>
          </cell>
          <cell r="B324" t="str">
            <v>21002</v>
          </cell>
          <cell r="C324" t="str">
            <v>กระทรวงสาธารณสุข สำนักงานปลัดกระทรวงสาธารณสุข</v>
          </cell>
          <cell r="D324" t="str">
            <v>001081700</v>
          </cell>
          <cell r="E324" t="str">
            <v>10817</v>
          </cell>
          <cell r="F324" t="str">
            <v>รพช.บ้านบึง</v>
          </cell>
          <cell r="G324" t="str">
            <v>โรงพยาบาลชุมชนบ้านบึง</v>
          </cell>
          <cell r="H324" t="str">
            <v>20020101</v>
          </cell>
          <cell r="I324">
            <v>20</v>
          </cell>
          <cell r="J324" t="str">
            <v>จังหวัดชลบุรี</v>
          </cell>
          <cell r="K324">
            <v>2002</v>
          </cell>
          <cell r="L324" t="str">
            <v>บ้านบึง</v>
          </cell>
          <cell r="M324">
            <v>200201</v>
          </cell>
          <cell r="N324" t="str">
            <v>บ้านบึง</v>
          </cell>
          <cell r="O324" t="str">
            <v>ตะวันออก</v>
          </cell>
          <cell r="P324" t="str">
            <v>07</v>
          </cell>
          <cell r="Q324" t="str">
            <v>โรงพยาบาลชุมชน</v>
          </cell>
          <cell r="R324">
            <v>4</v>
          </cell>
          <cell r="S324">
            <v>90</v>
          </cell>
          <cell r="T324" t="str">
            <v>90</v>
          </cell>
          <cell r="U324" t="str">
            <v>22</v>
          </cell>
          <cell r="V324" t="str">
            <v>2.2 ทุติยภูมิระดับกลาง</v>
          </cell>
        </row>
        <row r="325">
          <cell r="A325" t="str">
            <v>09</v>
          </cell>
          <cell r="B325" t="str">
            <v>21002</v>
          </cell>
          <cell r="C325" t="str">
            <v>กระทรวงสาธารณสุข สำนักงานปลัดกระทรวงสาธารณสุข</v>
          </cell>
          <cell r="D325" t="str">
            <v>001081800</v>
          </cell>
          <cell r="E325" t="str">
            <v>10818</v>
          </cell>
          <cell r="F325" t="str">
            <v>รพช.หนองใหญ่</v>
          </cell>
          <cell r="G325" t="str">
            <v>โรงพยาบาลชุมชนหนองใหญ่</v>
          </cell>
          <cell r="H325" t="str">
            <v>20030101</v>
          </cell>
          <cell r="I325">
            <v>20</v>
          </cell>
          <cell r="J325" t="str">
            <v>จังหวัดชลบุรี</v>
          </cell>
          <cell r="K325">
            <v>2003</v>
          </cell>
          <cell r="L325" t="str">
            <v>หนองใหญ่</v>
          </cell>
          <cell r="M325">
            <v>200301</v>
          </cell>
          <cell r="N325" t="str">
            <v>หนองใหญ่</v>
          </cell>
          <cell r="O325" t="str">
            <v>ตะวันออก</v>
          </cell>
          <cell r="P325" t="str">
            <v>07</v>
          </cell>
          <cell r="Q325" t="str">
            <v>โรงพยาบาลชุมชน</v>
          </cell>
          <cell r="R325">
            <v>4</v>
          </cell>
          <cell r="S325">
            <v>32</v>
          </cell>
          <cell r="T325" t="str">
            <v>30</v>
          </cell>
          <cell r="U325" t="str">
            <v>21</v>
          </cell>
          <cell r="V325" t="str">
            <v>2.1 ทุติยภูมิระดับต้น</v>
          </cell>
        </row>
        <row r="326">
          <cell r="A326" t="str">
            <v>09</v>
          </cell>
          <cell r="B326" t="str">
            <v>21002</v>
          </cell>
          <cell r="C326" t="str">
            <v>กระทรวงสาธารณสุข สำนักงานปลัดกระทรวงสาธารณสุข</v>
          </cell>
          <cell r="D326" t="str">
            <v>001081900</v>
          </cell>
          <cell r="E326" t="str">
            <v>10819</v>
          </cell>
          <cell r="F326" t="str">
            <v>รพช.บางละมุง</v>
          </cell>
          <cell r="G326" t="str">
            <v>โรงพยาบาลชุมชนบางละมุง</v>
          </cell>
          <cell r="H326" t="str">
            <v>20040805</v>
          </cell>
          <cell r="I326">
            <v>20</v>
          </cell>
          <cell r="J326" t="str">
            <v>จังหวัดชลบุรี</v>
          </cell>
          <cell r="K326">
            <v>2004</v>
          </cell>
          <cell r="L326" t="str">
            <v>บางละมุง</v>
          </cell>
          <cell r="M326">
            <v>200408</v>
          </cell>
          <cell r="N326" t="str">
            <v>นาเกลือ</v>
          </cell>
          <cell r="O326" t="str">
            <v>ตะวันออก</v>
          </cell>
          <cell r="P326" t="str">
            <v>07</v>
          </cell>
          <cell r="Q326" t="str">
            <v>โรงพยาบาลชุมชน</v>
          </cell>
          <cell r="R326">
            <v>4</v>
          </cell>
          <cell r="S326">
            <v>120</v>
          </cell>
          <cell r="T326" t="str">
            <v>120</v>
          </cell>
          <cell r="U326" t="str">
            <v>23</v>
          </cell>
          <cell r="V326" t="str">
            <v>2.3 ทุติยภูมิระดับสูง</v>
          </cell>
        </row>
        <row r="327">
          <cell r="A327" t="str">
            <v>09</v>
          </cell>
          <cell r="B327" t="str">
            <v>21002</v>
          </cell>
          <cell r="C327" t="str">
            <v>กระทรวงสาธารณสุข สำนักงานปลัดกระทรวงสาธารณสุข</v>
          </cell>
          <cell r="D327" t="str">
            <v>001082000</v>
          </cell>
          <cell r="E327" t="str">
            <v>10820</v>
          </cell>
          <cell r="F327" t="str">
            <v>รพช.วัดญาณสังวราราม</v>
          </cell>
          <cell r="G327" t="str">
            <v>โรงพยาบาลชุมชนวัดญาณสังวราราม</v>
          </cell>
          <cell r="H327" t="str">
            <v>20040611</v>
          </cell>
          <cell r="I327">
            <v>20</v>
          </cell>
          <cell r="J327" t="str">
            <v>จังหวัดชลบุรี</v>
          </cell>
          <cell r="K327">
            <v>2004</v>
          </cell>
          <cell r="L327" t="str">
            <v>บางละมุง</v>
          </cell>
          <cell r="M327">
            <v>200406</v>
          </cell>
          <cell r="N327" t="str">
            <v>ห้วยใหญ่</v>
          </cell>
          <cell r="O327" t="str">
            <v>ตะวันออก</v>
          </cell>
          <cell r="P327" t="str">
            <v>07</v>
          </cell>
          <cell r="Q327" t="str">
            <v>โรงพยาบาลชุมชน</v>
          </cell>
          <cell r="R327">
            <v>5</v>
          </cell>
          <cell r="S327">
            <v>22</v>
          </cell>
          <cell r="T327" t="str">
            <v>30</v>
          </cell>
          <cell r="U327" t="str">
            <v>21</v>
          </cell>
          <cell r="V327" t="str">
            <v>2.1 ทุติยภูมิระดับต้น</v>
          </cell>
        </row>
        <row r="328">
          <cell r="A328" t="str">
            <v>09</v>
          </cell>
          <cell r="B328" t="str">
            <v>21002</v>
          </cell>
          <cell r="C328" t="str">
            <v>กระทรวงสาธารณสุข สำนักงานปลัดกระทรวงสาธารณสุข</v>
          </cell>
          <cell r="D328" t="str">
            <v>001082100</v>
          </cell>
          <cell r="E328" t="str">
            <v>10821</v>
          </cell>
          <cell r="F328" t="str">
            <v>รพช.พานทอง</v>
          </cell>
          <cell r="G328" t="str">
            <v>โรงพยาบาลชุมชนพานทอง</v>
          </cell>
          <cell r="H328" t="str">
            <v>20050108</v>
          </cell>
          <cell r="I328">
            <v>20</v>
          </cell>
          <cell r="J328" t="str">
            <v>จังหวัดชลบุรี</v>
          </cell>
          <cell r="K328">
            <v>2005</v>
          </cell>
          <cell r="L328" t="str">
            <v>พานทอง</v>
          </cell>
          <cell r="M328">
            <v>200501</v>
          </cell>
          <cell r="N328" t="str">
            <v>พานทอง</v>
          </cell>
          <cell r="O328" t="str">
            <v>ตะวันออก</v>
          </cell>
          <cell r="P328" t="str">
            <v>07</v>
          </cell>
          <cell r="Q328" t="str">
            <v>โรงพยาบาลชุมชน</v>
          </cell>
          <cell r="R328">
            <v>4</v>
          </cell>
          <cell r="S328">
            <v>101</v>
          </cell>
          <cell r="T328" t="str">
            <v>60</v>
          </cell>
          <cell r="U328" t="str">
            <v>21</v>
          </cell>
          <cell r="V328" t="str">
            <v>2.1 ทุติยภูมิระดับต้น</v>
          </cell>
        </row>
        <row r="329">
          <cell r="A329" t="str">
            <v>09</v>
          </cell>
          <cell r="B329" t="str">
            <v>21002</v>
          </cell>
          <cell r="C329" t="str">
            <v>กระทรวงสาธารณสุข สำนักงานปลัดกระทรวงสาธารณสุข</v>
          </cell>
          <cell r="D329" t="str">
            <v>001082200</v>
          </cell>
          <cell r="E329" t="str">
            <v>10822</v>
          </cell>
          <cell r="F329" t="str">
            <v>รพช.พนัสนิคม</v>
          </cell>
          <cell r="G329" t="str">
            <v>โรงพยาบาลชุมชนพนัสนิคม</v>
          </cell>
          <cell r="H329" t="str">
            <v>20060901</v>
          </cell>
          <cell r="I329">
            <v>20</v>
          </cell>
          <cell r="J329" t="str">
            <v>จังหวัดชลบุรี</v>
          </cell>
          <cell r="K329">
            <v>2006</v>
          </cell>
          <cell r="L329" t="str">
            <v>พนัสนิคม</v>
          </cell>
          <cell r="M329">
            <v>200609</v>
          </cell>
          <cell r="N329" t="str">
            <v>กุฎโง้ง</v>
          </cell>
          <cell r="O329" t="str">
            <v>ตะวันออก</v>
          </cell>
          <cell r="P329" t="str">
            <v>07</v>
          </cell>
          <cell r="Q329" t="str">
            <v>โรงพยาบาลชุมชน</v>
          </cell>
          <cell r="R329">
            <v>4</v>
          </cell>
          <cell r="S329">
            <v>127</v>
          </cell>
          <cell r="T329" t="str">
            <v>120</v>
          </cell>
          <cell r="U329" t="str">
            <v>22</v>
          </cell>
          <cell r="V329" t="str">
            <v>2.2 ทุติยภูมิระดับกลาง</v>
          </cell>
        </row>
        <row r="330">
          <cell r="A330" t="str">
            <v>09</v>
          </cell>
          <cell r="B330" t="str">
            <v>21002</v>
          </cell>
          <cell r="C330" t="str">
            <v>กระทรวงสาธารณสุข สำนักงานปลัดกระทรวงสาธารณสุข</v>
          </cell>
          <cell r="D330" t="str">
            <v>001082300</v>
          </cell>
          <cell r="E330" t="str">
            <v>10823</v>
          </cell>
          <cell r="F330" t="str">
            <v>รพช.อ่าวอุดม</v>
          </cell>
          <cell r="G330" t="str">
            <v>โรงพยาบาลชุมชนอ่าวอุดม</v>
          </cell>
          <cell r="H330" t="str">
            <v>20070307</v>
          </cell>
          <cell r="I330">
            <v>20</v>
          </cell>
          <cell r="J330" t="str">
            <v>จังหวัดชลบุรี</v>
          </cell>
          <cell r="K330">
            <v>2007</v>
          </cell>
          <cell r="L330" t="str">
            <v>ศรีราชา</v>
          </cell>
          <cell r="M330">
            <v>200703</v>
          </cell>
          <cell r="N330" t="str">
            <v>ทุ่งสุขลา</v>
          </cell>
          <cell r="O330" t="str">
            <v>ตะวันออก</v>
          </cell>
          <cell r="P330" t="str">
            <v>07</v>
          </cell>
          <cell r="Q330" t="str">
            <v>โรงพยาบาลชุมชน</v>
          </cell>
          <cell r="R330">
            <v>4</v>
          </cell>
          <cell r="S330">
            <v>90</v>
          </cell>
          <cell r="T330" t="str">
            <v>90</v>
          </cell>
          <cell r="U330" t="str">
            <v>22</v>
          </cell>
          <cell r="V330" t="str">
            <v>2.2 ทุติยภูมิระดับกลาง</v>
          </cell>
        </row>
        <row r="331">
          <cell r="A331" t="str">
            <v>09</v>
          </cell>
          <cell r="B331" t="str">
            <v>21002</v>
          </cell>
          <cell r="C331" t="str">
            <v>กระทรวงสาธารณสุข สำนักงานปลัดกระทรวงสาธารณสุข</v>
          </cell>
          <cell r="D331" t="str">
            <v>001082400</v>
          </cell>
          <cell r="E331" t="str">
            <v>10824</v>
          </cell>
          <cell r="F331" t="str">
            <v>รพช.เกาะสีชัง</v>
          </cell>
          <cell r="G331" t="str">
            <v>โรงพยาบาลชุมชนเกาะสีชัง</v>
          </cell>
          <cell r="H331" t="str">
            <v>20080101</v>
          </cell>
          <cell r="I331">
            <v>20</v>
          </cell>
          <cell r="J331" t="str">
            <v>จังหวัดชลบุรี</v>
          </cell>
          <cell r="K331">
            <v>2008</v>
          </cell>
          <cell r="L331" t="str">
            <v>เกาะสีชัง</v>
          </cell>
          <cell r="M331">
            <v>200801</v>
          </cell>
          <cell r="N331" t="str">
            <v>ท่าเทววงษ์</v>
          </cell>
          <cell r="O331" t="str">
            <v>ตะวันออก</v>
          </cell>
          <cell r="P331" t="str">
            <v>07</v>
          </cell>
          <cell r="Q331" t="str">
            <v>โรงพยาบาลชุมชน</v>
          </cell>
          <cell r="R331">
            <v>5</v>
          </cell>
          <cell r="S331">
            <v>30</v>
          </cell>
          <cell r="T331" t="str">
            <v>30</v>
          </cell>
          <cell r="U331" t="str">
            <v>21</v>
          </cell>
          <cell r="V331" t="str">
            <v>2.1 ทุติยภูมิระดับต้น</v>
          </cell>
        </row>
        <row r="332">
          <cell r="A332" t="str">
            <v>09</v>
          </cell>
          <cell r="B332" t="str">
            <v>21002</v>
          </cell>
          <cell r="C332" t="str">
            <v>กระทรวงสาธารณสุข สำนักงานปลัดกระทรวงสาธารณสุข</v>
          </cell>
          <cell r="D332" t="str">
            <v>001082500</v>
          </cell>
          <cell r="E332" t="str">
            <v>10825</v>
          </cell>
          <cell r="F332" t="str">
            <v>รพช.สัตหีบกม10</v>
          </cell>
          <cell r="G332" t="str">
            <v>โรงพยาบาลชุมชนสัตหีบกม10</v>
          </cell>
          <cell r="H332" t="str">
            <v>20090301</v>
          </cell>
          <cell r="I332">
            <v>20</v>
          </cell>
          <cell r="J332" t="str">
            <v>จังหวัดชลบุรี</v>
          </cell>
          <cell r="K332">
            <v>2009</v>
          </cell>
          <cell r="L332" t="str">
            <v>สัตหีบ</v>
          </cell>
          <cell r="M332">
            <v>200903</v>
          </cell>
          <cell r="N332" t="str">
            <v>พลูตาหลวง</v>
          </cell>
          <cell r="O332" t="str">
            <v>ตะวันออก</v>
          </cell>
          <cell r="P332" t="str">
            <v>07</v>
          </cell>
          <cell r="Q332" t="str">
            <v>โรงพยาบาลชุมชน</v>
          </cell>
          <cell r="R332">
            <v>4</v>
          </cell>
          <cell r="S332">
            <v>40</v>
          </cell>
          <cell r="T332" t="str">
            <v>60</v>
          </cell>
          <cell r="U332" t="str">
            <v>21</v>
          </cell>
          <cell r="V332" t="str">
            <v>2.1 ทุติยภูมิระดับต้น</v>
          </cell>
        </row>
        <row r="333">
          <cell r="A333" t="str">
            <v>09</v>
          </cell>
          <cell r="B333" t="str">
            <v>21002</v>
          </cell>
          <cell r="C333" t="str">
            <v>กระทรวงสาธารณสุข สำนักงานปลัดกระทรวงสาธารณสุข</v>
          </cell>
          <cell r="D333" t="str">
            <v>001082600</v>
          </cell>
          <cell r="E333" t="str">
            <v>10826</v>
          </cell>
          <cell r="F333" t="str">
            <v>รพช.บ่อทอง</v>
          </cell>
          <cell r="G333" t="str">
            <v>โรงพยาบาลชุมชนบ่อทอง</v>
          </cell>
          <cell r="H333" t="str">
            <v>20100101</v>
          </cell>
          <cell r="I333">
            <v>20</v>
          </cell>
          <cell r="J333" t="str">
            <v>จังหวัดชลบุรี</v>
          </cell>
          <cell r="K333">
            <v>2010</v>
          </cell>
          <cell r="L333" t="str">
            <v>บ่อทอง</v>
          </cell>
          <cell r="M333">
            <v>201001</v>
          </cell>
          <cell r="N333" t="str">
            <v>บ่อทอง</v>
          </cell>
          <cell r="O333" t="str">
            <v>ตะวันออก</v>
          </cell>
          <cell r="P333" t="str">
            <v>07</v>
          </cell>
          <cell r="Q333" t="str">
            <v>โรงพยาบาลชุมชน</v>
          </cell>
          <cell r="R333">
            <v>4</v>
          </cell>
          <cell r="S333">
            <v>60</v>
          </cell>
          <cell r="T333" t="str">
            <v>60</v>
          </cell>
          <cell r="U333" t="str">
            <v>21</v>
          </cell>
          <cell r="V333" t="str">
            <v>2.1 ทุติยภูมิระดับต้น</v>
          </cell>
        </row>
        <row r="334">
          <cell r="A334" t="str">
            <v>09</v>
          </cell>
          <cell r="B334" t="str">
            <v>21002</v>
          </cell>
          <cell r="C334" t="str">
            <v>กระทรวงสาธารณสุข สำนักงานปลัดกระทรวงสาธารณสุข</v>
          </cell>
          <cell r="D334" t="str">
            <v>001066300</v>
          </cell>
          <cell r="E334" t="str">
            <v>10663</v>
          </cell>
          <cell r="F334" t="str">
            <v>รพศ.ระยอง</v>
          </cell>
          <cell r="G334" t="str">
            <v>โรงพยาบาลศูนย์ระยอง</v>
          </cell>
          <cell r="H334" t="str">
            <v>21010100</v>
          </cell>
          <cell r="I334">
            <v>21</v>
          </cell>
          <cell r="J334" t="str">
            <v>จังหวัดระยอง</v>
          </cell>
          <cell r="K334">
            <v>2101</v>
          </cell>
          <cell r="L334" t="str">
            <v>เมืองระยอง</v>
          </cell>
          <cell r="M334">
            <v>210101</v>
          </cell>
          <cell r="N334" t="str">
            <v>ท่าประดู่</v>
          </cell>
          <cell r="O334" t="str">
            <v>ตะวันออก</v>
          </cell>
          <cell r="P334" t="str">
            <v>05</v>
          </cell>
          <cell r="Q334" t="str">
            <v>โรงพยาบาลศูนย์</v>
          </cell>
          <cell r="R334">
            <v>1</v>
          </cell>
          <cell r="S334">
            <v>555</v>
          </cell>
          <cell r="T334" t="str">
            <v>555</v>
          </cell>
          <cell r="U334" t="str">
            <v>31</v>
          </cell>
          <cell r="V334" t="str">
            <v>3.1 ตติยภูมิ</v>
          </cell>
        </row>
        <row r="335">
          <cell r="A335" t="str">
            <v>09</v>
          </cell>
          <cell r="B335" t="str">
            <v>21002</v>
          </cell>
          <cell r="C335" t="str">
            <v>กระทรวงสาธารณสุข สำนักงานปลัดกระทรวงสาธารณสุข</v>
          </cell>
          <cell r="D335" t="str">
            <v>001082700</v>
          </cell>
          <cell r="E335" t="str">
            <v>10827</v>
          </cell>
          <cell r="F335" t="str">
            <v>รพช.มาบตาพุด</v>
          </cell>
          <cell r="G335" t="str">
            <v>โรงพยาบาลชุมชนมาบตาพุด</v>
          </cell>
          <cell r="H335" t="str">
            <v>21011300</v>
          </cell>
          <cell r="I335">
            <v>21</v>
          </cell>
          <cell r="J335" t="str">
            <v>จังหวัดระยอง</v>
          </cell>
          <cell r="K335">
            <v>2101</v>
          </cell>
          <cell r="L335" t="str">
            <v>เมืองระยอง</v>
          </cell>
          <cell r="M335">
            <v>210113</v>
          </cell>
          <cell r="N335" t="str">
            <v>ห้วยโป่ง</v>
          </cell>
          <cell r="O335" t="str">
            <v>ตะวันออก</v>
          </cell>
          <cell r="P335" t="str">
            <v>07</v>
          </cell>
          <cell r="Q335" t="str">
            <v>โรงพยาบาลชุมชน</v>
          </cell>
          <cell r="R335">
            <v>5</v>
          </cell>
          <cell r="S335">
            <v>30</v>
          </cell>
          <cell r="T335" t="str">
            <v>38</v>
          </cell>
          <cell r="U335" t="str">
            <v>22</v>
          </cell>
          <cell r="V335" t="str">
            <v>2.2 ทุติยภูมิระดับกลาง</v>
          </cell>
        </row>
        <row r="336">
          <cell r="A336" t="str">
            <v>09</v>
          </cell>
          <cell r="B336" t="str">
            <v>21002</v>
          </cell>
          <cell r="C336" t="str">
            <v>กระทรวงสาธารณสุข สำนักงานปลัดกระทรวงสาธารณสุข</v>
          </cell>
          <cell r="D336" t="str">
            <v>001082800</v>
          </cell>
          <cell r="E336" t="str">
            <v>10828</v>
          </cell>
          <cell r="F336" t="str">
            <v>รพช.บ้านฉาง</v>
          </cell>
          <cell r="G336" t="str">
            <v>โรงพยาบาลชุมชนบ้านฉาง</v>
          </cell>
          <cell r="H336" t="str">
            <v>21020201</v>
          </cell>
          <cell r="I336">
            <v>21</v>
          </cell>
          <cell r="J336" t="str">
            <v>จังหวัดระยอง</v>
          </cell>
          <cell r="K336">
            <v>2102</v>
          </cell>
          <cell r="L336" t="str">
            <v>บ้านฉาง</v>
          </cell>
          <cell r="M336">
            <v>210202</v>
          </cell>
          <cell r="N336" t="str">
            <v>พลา</v>
          </cell>
          <cell r="O336" t="str">
            <v>ตะวันออก</v>
          </cell>
          <cell r="P336" t="str">
            <v>07</v>
          </cell>
          <cell r="Q336" t="str">
            <v>โรงพยาบาลชุมชน</v>
          </cell>
          <cell r="R336">
            <v>4</v>
          </cell>
          <cell r="S336">
            <v>120</v>
          </cell>
          <cell r="T336" t="str">
            <v>70</v>
          </cell>
          <cell r="U336" t="str">
            <v>22</v>
          </cell>
          <cell r="V336" t="str">
            <v>2.2 ทุติยภูมิระดับกลาง</v>
          </cell>
        </row>
        <row r="337">
          <cell r="A337" t="str">
            <v>09</v>
          </cell>
          <cell r="B337" t="str">
            <v>21002</v>
          </cell>
          <cell r="C337" t="str">
            <v>กระทรวงสาธารณสุข สำนักงานปลัดกระทรวงสาธารณสุข</v>
          </cell>
          <cell r="D337" t="str">
            <v>001082900</v>
          </cell>
          <cell r="E337" t="str">
            <v>10829</v>
          </cell>
          <cell r="F337" t="str">
            <v>รพช.แกลง</v>
          </cell>
          <cell r="G337" t="str">
            <v>โรงพยาบาลชุมชนแกลง</v>
          </cell>
          <cell r="H337" t="str">
            <v>21030100</v>
          </cell>
          <cell r="I337">
            <v>21</v>
          </cell>
          <cell r="J337" t="str">
            <v>จังหวัดระยอง</v>
          </cell>
          <cell r="K337">
            <v>2103</v>
          </cell>
          <cell r="L337" t="str">
            <v>แกลง</v>
          </cell>
          <cell r="M337">
            <v>210301</v>
          </cell>
          <cell r="N337" t="str">
            <v>ทางเกวียน</v>
          </cell>
          <cell r="O337" t="str">
            <v>ตะวันออก</v>
          </cell>
          <cell r="P337" t="str">
            <v>07</v>
          </cell>
          <cell r="Q337" t="str">
            <v>โรงพยาบาลชุมชน</v>
          </cell>
          <cell r="R337">
            <v>4</v>
          </cell>
          <cell r="S337">
            <v>167</v>
          </cell>
          <cell r="T337" t="str">
            <v>158</v>
          </cell>
          <cell r="U337" t="str">
            <v>23</v>
          </cell>
          <cell r="V337" t="str">
            <v>2.3 ทุติยภูมิระดับสูง</v>
          </cell>
        </row>
        <row r="338">
          <cell r="A338" t="str">
            <v>09</v>
          </cell>
          <cell r="B338" t="str">
            <v>21002</v>
          </cell>
          <cell r="C338" t="str">
            <v>กระทรวงสาธารณสุข สำนักงานปลัดกระทรวงสาธารณสุข</v>
          </cell>
          <cell r="D338" t="str">
            <v>001083000</v>
          </cell>
          <cell r="E338" t="str">
            <v>10830</v>
          </cell>
          <cell r="F338" t="str">
            <v>รพช.วังจันทร์</v>
          </cell>
          <cell r="G338" t="str">
            <v>โรงพยาบาลชุมชนวังจันทร์</v>
          </cell>
          <cell r="H338" t="str">
            <v>21040203</v>
          </cell>
          <cell r="I338">
            <v>21</v>
          </cell>
          <cell r="J338" t="str">
            <v>จังหวัดระยอง</v>
          </cell>
          <cell r="K338">
            <v>2104</v>
          </cell>
          <cell r="L338" t="str">
            <v>วังจันทร์</v>
          </cell>
          <cell r="M338">
            <v>210402</v>
          </cell>
          <cell r="N338" t="str">
            <v>ชุมแสง</v>
          </cell>
          <cell r="O338" t="str">
            <v>ตะวันออก</v>
          </cell>
          <cell r="P338" t="str">
            <v>07</v>
          </cell>
          <cell r="Q338" t="str">
            <v>โรงพยาบาลชุมชน</v>
          </cell>
          <cell r="R338">
            <v>5</v>
          </cell>
          <cell r="S338">
            <v>30</v>
          </cell>
          <cell r="T338" t="str">
            <v>45</v>
          </cell>
          <cell r="U338" t="str">
            <v>22</v>
          </cell>
          <cell r="V338" t="str">
            <v>2.2 ทุติยภูมิระดับกลาง</v>
          </cell>
        </row>
        <row r="339">
          <cell r="A339" t="str">
            <v>09</v>
          </cell>
          <cell r="B339" t="str">
            <v>21002</v>
          </cell>
          <cell r="C339" t="str">
            <v>กระทรวงสาธารณสุข สำนักงานปลัดกระทรวงสาธารณสุข</v>
          </cell>
          <cell r="D339" t="str">
            <v>001083100</v>
          </cell>
          <cell r="E339" t="str">
            <v>10831</v>
          </cell>
          <cell r="F339" t="str">
            <v>รพช.บ้านค่าย</v>
          </cell>
          <cell r="G339" t="str">
            <v>โรงพยาบาลชุมชนบ้านค่าย</v>
          </cell>
          <cell r="H339" t="str">
            <v>21050204</v>
          </cell>
          <cell r="I339">
            <v>21</v>
          </cell>
          <cell r="J339" t="str">
            <v>จังหวัดระยอง</v>
          </cell>
          <cell r="K339">
            <v>2105</v>
          </cell>
          <cell r="L339" t="str">
            <v>บ้านค่าย</v>
          </cell>
          <cell r="M339">
            <v>210502</v>
          </cell>
          <cell r="N339" t="str">
            <v>หนองละลอก</v>
          </cell>
          <cell r="O339" t="str">
            <v>ตะวันออก</v>
          </cell>
          <cell r="P339" t="str">
            <v>07</v>
          </cell>
          <cell r="Q339" t="str">
            <v>โรงพยาบาลชุมชน</v>
          </cell>
          <cell r="R339">
            <v>4</v>
          </cell>
          <cell r="S339">
            <v>38</v>
          </cell>
          <cell r="T339" t="str">
            <v>38</v>
          </cell>
          <cell r="U339" t="str">
            <v>22</v>
          </cell>
          <cell r="V339" t="str">
            <v>2.2 ทุติยภูมิระดับกลาง</v>
          </cell>
        </row>
        <row r="340">
          <cell r="A340" t="str">
            <v>09</v>
          </cell>
          <cell r="B340" t="str">
            <v>21002</v>
          </cell>
          <cell r="C340" t="str">
            <v>กระทรวงสาธารณสุข สำนักงานปลัดกระทรวงสาธารณสุข</v>
          </cell>
          <cell r="D340" t="str">
            <v>001083200</v>
          </cell>
          <cell r="E340" t="str">
            <v>10832</v>
          </cell>
          <cell r="F340" t="str">
            <v>รพช.ปลวกแดง</v>
          </cell>
          <cell r="G340" t="str">
            <v>โรงพยาบาลชุมชนปลวกแดง</v>
          </cell>
          <cell r="H340" t="str">
            <v>21060101</v>
          </cell>
          <cell r="I340">
            <v>21</v>
          </cell>
          <cell r="J340" t="str">
            <v>จังหวัดระยอง</v>
          </cell>
          <cell r="K340">
            <v>2106</v>
          </cell>
          <cell r="L340" t="str">
            <v>ปลวกแดง</v>
          </cell>
          <cell r="M340">
            <v>210601</v>
          </cell>
          <cell r="N340" t="str">
            <v>ปลวกแดง</v>
          </cell>
          <cell r="O340" t="str">
            <v>ตะวันออก</v>
          </cell>
          <cell r="P340" t="str">
            <v>07</v>
          </cell>
          <cell r="Q340" t="str">
            <v>โรงพยาบาลชุมชน</v>
          </cell>
          <cell r="R340">
            <v>5</v>
          </cell>
          <cell r="S340">
            <v>30</v>
          </cell>
          <cell r="T340" t="str">
            <v>36</v>
          </cell>
          <cell r="U340" t="str">
            <v>22</v>
          </cell>
          <cell r="V340" t="str">
            <v>2.2 ทุติยภูมิระดับกลาง</v>
          </cell>
        </row>
        <row r="341">
          <cell r="A341" t="str">
            <v>09</v>
          </cell>
          <cell r="B341" t="str">
            <v>21002</v>
          </cell>
          <cell r="C341" t="str">
            <v>กระทรวงสาธารณสุข สำนักงานปลัดกระทรวงสาธารณสุข</v>
          </cell>
          <cell r="D341" t="str">
            <v>002273400</v>
          </cell>
          <cell r="E341" t="str">
            <v>22734</v>
          </cell>
          <cell r="F341" t="str">
            <v>รพช.เขาชะเมาเฉลิมพระเกียรติ 80 พรรษา</v>
          </cell>
          <cell r="G341" t="str">
            <v>โรงพยาบาลชุมชนเขาชะเมาเฉลิมพระเกียรติ 80 พรรษา</v>
          </cell>
          <cell r="H341" t="str">
            <v>21070202</v>
          </cell>
          <cell r="I341">
            <v>21</v>
          </cell>
          <cell r="J341" t="str">
            <v>จังหวัดระยอง</v>
          </cell>
          <cell r="K341">
            <v>2107</v>
          </cell>
          <cell r="L341" t="str">
            <v>เขาชะเมา</v>
          </cell>
          <cell r="M341">
            <v>210702</v>
          </cell>
          <cell r="N341" t="str">
            <v>ห้วยทับมอญ</v>
          </cell>
          <cell r="O341" t="str">
            <v>ตะวันออก</v>
          </cell>
          <cell r="P341" t="str">
            <v>07</v>
          </cell>
          <cell r="Q341" t="str">
            <v>โรงพยาบาลชุมชน</v>
          </cell>
          <cell r="R341">
            <v>5</v>
          </cell>
          <cell r="S341">
            <v>30</v>
          </cell>
          <cell r="T341" t="str">
            <v>30</v>
          </cell>
          <cell r="U341" t="str">
            <v>21</v>
          </cell>
          <cell r="V341" t="str">
            <v>2.1 ทุติยภูมิระดับต้น</v>
          </cell>
        </row>
        <row r="342">
          <cell r="A342" t="str">
            <v>09</v>
          </cell>
          <cell r="B342" t="str">
            <v>21002</v>
          </cell>
          <cell r="C342" t="str">
            <v>กระทรวงสาธารณสุข สำนักงานปลัดกระทรวงสาธารณสุข</v>
          </cell>
          <cell r="D342" t="str">
            <v>002396200</v>
          </cell>
          <cell r="E342" t="str">
            <v>23962</v>
          </cell>
          <cell r="F342" t="str">
            <v>รพช.นิคมพัฒนา</v>
          </cell>
          <cell r="G342" t="str">
            <v>โรงพยาบาลชุมชนนิคมพัฒนา</v>
          </cell>
          <cell r="H342" t="str">
            <v>21080302</v>
          </cell>
          <cell r="I342">
            <v>21</v>
          </cell>
          <cell r="J342" t="str">
            <v>จังหวัดระยอง</v>
          </cell>
          <cell r="K342">
            <v>2108</v>
          </cell>
          <cell r="L342" t="str">
            <v>นิคมพัฒนา</v>
          </cell>
          <cell r="M342">
            <v>210803</v>
          </cell>
          <cell r="N342" t="str">
            <v>พนานิคม</v>
          </cell>
          <cell r="O342" t="str">
            <v>ตะวันออก</v>
          </cell>
          <cell r="P342" t="str">
            <v>07</v>
          </cell>
          <cell r="Q342" t="str">
            <v>โรงพยาบาลชุมชน</v>
          </cell>
          <cell r="R342">
            <v>5</v>
          </cell>
          <cell r="S342">
            <v>30</v>
          </cell>
          <cell r="T342" t="str">
            <v>30</v>
          </cell>
          <cell r="U342" t="str">
            <v>21</v>
          </cell>
          <cell r="V342" t="str">
            <v>2.1 ทุติยภูมิระดับต้น</v>
          </cell>
        </row>
        <row r="343">
          <cell r="A343" t="str">
            <v>09</v>
          </cell>
          <cell r="B343" t="str">
            <v>21002</v>
          </cell>
          <cell r="C343" t="str">
            <v>กระทรวงสาธารณสุข สำนักงานปลัดกระทรวงสาธารณสุข</v>
          </cell>
          <cell r="D343" t="str">
            <v>001066400</v>
          </cell>
          <cell r="E343" t="str">
            <v>10664</v>
          </cell>
          <cell r="F343" t="str">
            <v>รพศ.พระปกเกล้า</v>
          </cell>
          <cell r="G343" t="str">
            <v>โรงพยาบาลศูนย์พระปกเกล้า</v>
          </cell>
          <cell r="H343" t="str">
            <v>22010200</v>
          </cell>
          <cell r="I343">
            <v>22</v>
          </cell>
          <cell r="J343" t="str">
            <v>จังหวัดจันทบุรี</v>
          </cell>
          <cell r="K343">
            <v>2201</v>
          </cell>
          <cell r="L343" t="str">
            <v>เมืองจันทบุรี</v>
          </cell>
          <cell r="M343">
            <v>220102</v>
          </cell>
          <cell r="N343" t="str">
            <v>วัดใหม่</v>
          </cell>
          <cell r="O343" t="str">
            <v>ตะวันออก</v>
          </cell>
          <cell r="P343" t="str">
            <v>05</v>
          </cell>
          <cell r="Q343" t="str">
            <v>โรงพยาบาลศูนย์</v>
          </cell>
          <cell r="R343">
            <v>1</v>
          </cell>
          <cell r="S343">
            <v>733</v>
          </cell>
          <cell r="T343" t="str">
            <v>755</v>
          </cell>
          <cell r="U343" t="str">
            <v>31</v>
          </cell>
          <cell r="V343" t="str">
            <v>3.1 ตติยภูมิ</v>
          </cell>
        </row>
        <row r="344">
          <cell r="A344" t="str">
            <v>09</v>
          </cell>
          <cell r="B344" t="str">
            <v>21002</v>
          </cell>
          <cell r="C344" t="str">
            <v>กระทรวงสาธารณสุข สำนักงานปลัดกระทรวงสาธารณสุข</v>
          </cell>
          <cell r="D344" t="str">
            <v>001083400</v>
          </cell>
          <cell r="E344" t="str">
            <v>10834</v>
          </cell>
          <cell r="F344" t="str">
            <v>รพช.ขลุง</v>
          </cell>
          <cell r="G344" t="str">
            <v>โรงพยาบาลชุมชนขลุง</v>
          </cell>
          <cell r="H344" t="str">
            <v>22020100</v>
          </cell>
          <cell r="I344">
            <v>22</v>
          </cell>
          <cell r="J344" t="str">
            <v>จังหวัดจันทบุรี</v>
          </cell>
          <cell r="K344">
            <v>2202</v>
          </cell>
          <cell r="L344" t="str">
            <v>ขลุง</v>
          </cell>
          <cell r="M344">
            <v>220201</v>
          </cell>
          <cell r="N344" t="str">
            <v>ขลุง</v>
          </cell>
          <cell r="O344" t="str">
            <v>ตะวันออก</v>
          </cell>
          <cell r="P344" t="str">
            <v>07</v>
          </cell>
          <cell r="Q344" t="str">
            <v>โรงพยาบาลชุมชน</v>
          </cell>
          <cell r="R344">
            <v>5</v>
          </cell>
          <cell r="S344">
            <v>30</v>
          </cell>
          <cell r="T344" t="str">
            <v>30</v>
          </cell>
          <cell r="U344" t="str">
            <v>22</v>
          </cell>
          <cell r="V344" t="str">
            <v>2.2 ทุติยภูมิระดับกลาง</v>
          </cell>
        </row>
        <row r="345">
          <cell r="A345" t="str">
            <v>09</v>
          </cell>
          <cell r="B345" t="str">
            <v>21002</v>
          </cell>
          <cell r="C345" t="str">
            <v>กระทรวงสาธารณสุข สำนักงานปลัดกระทรวงสาธารณสุข</v>
          </cell>
          <cell r="D345" t="str">
            <v>001083500</v>
          </cell>
          <cell r="E345" t="str">
            <v>10835</v>
          </cell>
          <cell r="F345" t="str">
            <v>รพช.ท่าใหม่</v>
          </cell>
          <cell r="G345" t="str">
            <v>โรงพยาบาลชุมชนท่าใหม่</v>
          </cell>
          <cell r="H345" t="str">
            <v>22030100</v>
          </cell>
          <cell r="I345">
            <v>22</v>
          </cell>
          <cell r="J345" t="str">
            <v>จังหวัดจันทบุรี</v>
          </cell>
          <cell r="K345">
            <v>2203</v>
          </cell>
          <cell r="L345" t="str">
            <v>ท่าใหม่</v>
          </cell>
          <cell r="M345">
            <v>220301</v>
          </cell>
          <cell r="N345" t="str">
            <v>ท่าใหม่</v>
          </cell>
          <cell r="O345" t="str">
            <v>ตะวันออก</v>
          </cell>
          <cell r="P345" t="str">
            <v>07</v>
          </cell>
          <cell r="Q345" t="str">
            <v>โรงพยาบาลชุมชน</v>
          </cell>
          <cell r="R345">
            <v>4</v>
          </cell>
          <cell r="S345">
            <v>32</v>
          </cell>
          <cell r="T345" t="str">
            <v>30</v>
          </cell>
          <cell r="U345" t="str">
            <v>22</v>
          </cell>
          <cell r="V345" t="str">
            <v>2.2 ทุติยภูมิระดับกลาง</v>
          </cell>
        </row>
        <row r="346">
          <cell r="A346" t="str">
            <v>09</v>
          </cell>
          <cell r="B346" t="str">
            <v>21002</v>
          </cell>
          <cell r="C346" t="str">
            <v>กระทรวงสาธารณสุข สำนักงานปลัดกระทรวงสาธารณสุข</v>
          </cell>
          <cell r="D346" t="str">
            <v>001083600</v>
          </cell>
          <cell r="E346" t="str">
            <v>10836</v>
          </cell>
          <cell r="F346" t="str">
            <v>รพช.เขาสุกิม</v>
          </cell>
          <cell r="G346" t="str">
            <v>โรงพยาบาลชุมชนเขาสุกิม</v>
          </cell>
          <cell r="H346" t="str">
            <v>22030712</v>
          </cell>
          <cell r="I346">
            <v>22</v>
          </cell>
          <cell r="J346" t="str">
            <v>จังหวัดจันทบุรี</v>
          </cell>
          <cell r="K346">
            <v>2203</v>
          </cell>
          <cell r="L346" t="str">
            <v>ท่าใหม่</v>
          </cell>
          <cell r="M346">
            <v>220307</v>
          </cell>
          <cell r="N346" t="str">
            <v>เขาบายศรี</v>
          </cell>
          <cell r="O346" t="str">
            <v>ตะวันออก</v>
          </cell>
          <cell r="P346" t="str">
            <v>07</v>
          </cell>
          <cell r="Q346" t="str">
            <v>โรงพยาบาลชุมชน</v>
          </cell>
          <cell r="R346">
            <v>5</v>
          </cell>
          <cell r="S346">
            <v>28</v>
          </cell>
          <cell r="T346" t="str">
            <v>30</v>
          </cell>
          <cell r="U346" t="str">
            <v>22</v>
          </cell>
          <cell r="V346" t="str">
            <v>2.2 ทุติยภูมิระดับกลาง</v>
          </cell>
        </row>
        <row r="347">
          <cell r="A347" t="str">
            <v>09</v>
          </cell>
          <cell r="B347" t="str">
            <v>21002</v>
          </cell>
          <cell r="C347" t="str">
            <v>กระทรวงสาธารณสุข สำนักงานปลัดกระทรวงสาธารณสุข</v>
          </cell>
          <cell r="D347" t="str">
            <v>001083700</v>
          </cell>
          <cell r="E347" t="str">
            <v>10837</v>
          </cell>
          <cell r="F347" t="str">
            <v>รพช.สองพี่น้อง</v>
          </cell>
          <cell r="G347" t="str">
            <v>โรงพยาบาลชุมชนสองพี่น้อง</v>
          </cell>
          <cell r="H347" t="str">
            <v>22030805</v>
          </cell>
          <cell r="I347">
            <v>22</v>
          </cell>
          <cell r="J347" t="str">
            <v>จังหวัดจันทบุรี</v>
          </cell>
          <cell r="K347">
            <v>2203</v>
          </cell>
          <cell r="L347" t="str">
            <v>ท่าใหม่</v>
          </cell>
          <cell r="M347">
            <v>220308</v>
          </cell>
          <cell r="N347" t="str">
            <v>สองพี่น้อง</v>
          </cell>
          <cell r="O347" t="str">
            <v>ตะวันออก</v>
          </cell>
          <cell r="P347" t="str">
            <v>07</v>
          </cell>
          <cell r="Q347" t="str">
            <v>โรงพยาบาลชุมชน</v>
          </cell>
          <cell r="R347">
            <v>5</v>
          </cell>
          <cell r="S347">
            <v>24</v>
          </cell>
          <cell r="T347" t="str">
            <v>30</v>
          </cell>
          <cell r="U347" t="str">
            <v>22</v>
          </cell>
          <cell r="V347" t="str">
            <v>2.2 ทุติยภูมิระดับกลาง</v>
          </cell>
        </row>
        <row r="348">
          <cell r="A348" t="str">
            <v>09</v>
          </cell>
          <cell r="B348" t="str">
            <v>21002</v>
          </cell>
          <cell r="C348" t="str">
            <v>กระทรวงสาธารณสุข สำนักงานปลัดกระทรวงสาธารณสุข</v>
          </cell>
          <cell r="D348" t="str">
            <v>001083800</v>
          </cell>
          <cell r="E348" t="str">
            <v>10838</v>
          </cell>
          <cell r="F348" t="str">
            <v>รพช.โป่งน้ำร้อน</v>
          </cell>
          <cell r="G348" t="str">
            <v>โรงพยาบาลชุมชนโป่งน้ำร้อน</v>
          </cell>
          <cell r="H348" t="str">
            <v>22040101</v>
          </cell>
          <cell r="I348">
            <v>22</v>
          </cell>
          <cell r="J348" t="str">
            <v>จังหวัดจันทบุรี</v>
          </cell>
          <cell r="K348">
            <v>2204</v>
          </cell>
          <cell r="L348" t="str">
            <v>โป่งน้ำร้อน</v>
          </cell>
          <cell r="M348">
            <v>220401</v>
          </cell>
          <cell r="N348" t="str">
            <v>ทับไทร</v>
          </cell>
          <cell r="O348" t="str">
            <v>ตะวันออก</v>
          </cell>
          <cell r="P348" t="str">
            <v>07</v>
          </cell>
          <cell r="Q348" t="str">
            <v>โรงพยาบาลชุมชน</v>
          </cell>
          <cell r="R348">
            <v>4</v>
          </cell>
          <cell r="S348">
            <v>60</v>
          </cell>
          <cell r="T348" t="str">
            <v>60</v>
          </cell>
          <cell r="U348" t="str">
            <v>22</v>
          </cell>
          <cell r="V348" t="str">
            <v>2.2 ทุติยภูมิระดับกลาง</v>
          </cell>
        </row>
        <row r="349">
          <cell r="A349" t="str">
            <v>09</v>
          </cell>
          <cell r="B349" t="str">
            <v>21002</v>
          </cell>
          <cell r="C349" t="str">
            <v>กระทรวงสาธารณสุข สำนักงานปลัดกระทรวงสาธารณสุข</v>
          </cell>
          <cell r="D349" t="str">
            <v>001083900</v>
          </cell>
          <cell r="E349" t="str">
            <v>10839</v>
          </cell>
          <cell r="F349" t="str">
            <v>รพช.มะขาม</v>
          </cell>
          <cell r="G349" t="str">
            <v>โรงพยาบาลชุมชนมะขาม</v>
          </cell>
          <cell r="H349" t="str">
            <v>22050101</v>
          </cell>
          <cell r="I349">
            <v>22</v>
          </cell>
          <cell r="J349" t="str">
            <v>จังหวัดจันทบุรี</v>
          </cell>
          <cell r="K349">
            <v>2205</v>
          </cell>
          <cell r="L349" t="str">
            <v>มะขาม</v>
          </cell>
          <cell r="M349">
            <v>220501</v>
          </cell>
          <cell r="N349" t="str">
            <v>มะขาม</v>
          </cell>
          <cell r="O349" t="str">
            <v>ตะวันออก</v>
          </cell>
          <cell r="P349" t="str">
            <v>07</v>
          </cell>
          <cell r="Q349" t="str">
            <v>โรงพยาบาลชุมชน</v>
          </cell>
          <cell r="R349">
            <v>5</v>
          </cell>
          <cell r="S349">
            <v>30</v>
          </cell>
          <cell r="T349" t="str">
            <v>10</v>
          </cell>
          <cell r="U349" t="str">
            <v>22</v>
          </cell>
          <cell r="V349" t="str">
            <v>2.2 ทุติยภูมิระดับกลาง</v>
          </cell>
        </row>
        <row r="350">
          <cell r="A350" t="str">
            <v>09</v>
          </cell>
          <cell r="B350" t="str">
            <v>21002</v>
          </cell>
          <cell r="C350" t="str">
            <v>กระทรวงสาธารณสุข สำนักงานปลัดกระทรวงสาธารณสุข</v>
          </cell>
          <cell r="D350" t="str">
            <v>001084000</v>
          </cell>
          <cell r="E350" t="str">
            <v>10840</v>
          </cell>
          <cell r="F350" t="str">
            <v>รพช.แหลมสิงห์</v>
          </cell>
          <cell r="G350" t="str">
            <v>โรงพยาบาลชุมชนแหลมสิงห์</v>
          </cell>
          <cell r="H350" t="str">
            <v>22060101</v>
          </cell>
          <cell r="I350">
            <v>22</v>
          </cell>
          <cell r="J350" t="str">
            <v>จังหวัดจันทบุรี</v>
          </cell>
          <cell r="K350">
            <v>2206</v>
          </cell>
          <cell r="L350" t="str">
            <v>แหลมสิงห์</v>
          </cell>
          <cell r="M350">
            <v>220602</v>
          </cell>
          <cell r="N350" t="str">
            <v>เกาะเปริด</v>
          </cell>
          <cell r="O350" t="str">
            <v>ตะวันออก</v>
          </cell>
          <cell r="P350" t="str">
            <v>07</v>
          </cell>
          <cell r="Q350" t="str">
            <v>โรงพยาบาลชุมชน</v>
          </cell>
          <cell r="R350">
            <v>5</v>
          </cell>
          <cell r="S350">
            <v>30</v>
          </cell>
          <cell r="T350" t="str">
            <v>10</v>
          </cell>
          <cell r="U350" t="str">
            <v>22</v>
          </cell>
          <cell r="V350" t="str">
            <v>2.2 ทุติยภูมิระดับกลาง</v>
          </cell>
        </row>
        <row r="351">
          <cell r="A351" t="str">
            <v>09</v>
          </cell>
          <cell r="B351" t="str">
            <v>21002</v>
          </cell>
          <cell r="C351" t="str">
            <v>กระทรวงสาธารณสุข สำนักงานปลัดกระทรวงสาธารณสุข</v>
          </cell>
          <cell r="D351" t="str">
            <v>001084100</v>
          </cell>
          <cell r="E351" t="str">
            <v>10841</v>
          </cell>
          <cell r="F351" t="str">
            <v>รพช.สอยดาว</v>
          </cell>
          <cell r="G351" t="str">
            <v>โรงพยาบาลชุมชนสอยดาว</v>
          </cell>
          <cell r="H351" t="str">
            <v>22070101</v>
          </cell>
          <cell r="I351">
            <v>22</v>
          </cell>
          <cell r="J351" t="str">
            <v>จังหวัดจันทบุรี</v>
          </cell>
          <cell r="K351">
            <v>2207</v>
          </cell>
          <cell r="L351" t="str">
            <v>สอยดาว</v>
          </cell>
          <cell r="M351">
            <v>220701</v>
          </cell>
          <cell r="N351" t="str">
            <v>ปะตง</v>
          </cell>
          <cell r="O351" t="str">
            <v>ตะวันออก</v>
          </cell>
          <cell r="P351" t="str">
            <v>07</v>
          </cell>
          <cell r="Q351" t="str">
            <v>โรงพยาบาลชุมชน</v>
          </cell>
          <cell r="R351">
            <v>4</v>
          </cell>
          <cell r="S351">
            <v>60</v>
          </cell>
          <cell r="T351" t="str">
            <v>60</v>
          </cell>
          <cell r="U351" t="str">
            <v>22</v>
          </cell>
          <cell r="V351" t="str">
            <v>2.2 ทุติยภูมิระดับกลาง</v>
          </cell>
        </row>
        <row r="352">
          <cell r="A352" t="str">
            <v>09</v>
          </cell>
          <cell r="B352" t="str">
            <v>21002</v>
          </cell>
          <cell r="C352" t="str">
            <v>กระทรวงสาธารณสุข สำนักงานปลัดกระทรวงสาธารณสุข</v>
          </cell>
          <cell r="D352" t="str">
            <v>001084200</v>
          </cell>
          <cell r="E352" t="str">
            <v>10842</v>
          </cell>
          <cell r="F352" t="str">
            <v>รพช.แก่งหางแมว</v>
          </cell>
          <cell r="G352" t="str">
            <v>โรงพยาบาลชุมชนแก่งหางแมว</v>
          </cell>
          <cell r="H352" t="str">
            <v>22080103</v>
          </cell>
          <cell r="I352">
            <v>22</v>
          </cell>
          <cell r="J352" t="str">
            <v>จังหวัดจันทบุรี</v>
          </cell>
          <cell r="K352">
            <v>2208</v>
          </cell>
          <cell r="L352" t="str">
            <v>แก่งหางแมว</v>
          </cell>
          <cell r="M352">
            <v>220801</v>
          </cell>
          <cell r="N352" t="str">
            <v>แก่งหางแมว</v>
          </cell>
          <cell r="O352" t="str">
            <v>ตะวันออก</v>
          </cell>
          <cell r="P352" t="str">
            <v>07</v>
          </cell>
          <cell r="Q352" t="str">
            <v>โรงพยาบาลชุมชน</v>
          </cell>
          <cell r="R352">
            <v>5</v>
          </cell>
          <cell r="S352">
            <v>30</v>
          </cell>
          <cell r="T352" t="str">
            <v>10</v>
          </cell>
          <cell r="U352" t="str">
            <v>22</v>
          </cell>
          <cell r="V352" t="str">
            <v>2.2 ทุติยภูมิระดับกลาง</v>
          </cell>
        </row>
        <row r="353">
          <cell r="A353" t="str">
            <v>09</v>
          </cell>
          <cell r="B353" t="str">
            <v>21002</v>
          </cell>
          <cell r="C353" t="str">
            <v>กระทรวงสาธารณสุข สำนักงานปลัดกระทรวงสาธารณสุข</v>
          </cell>
          <cell r="D353" t="str">
            <v>001084300</v>
          </cell>
          <cell r="E353" t="str">
            <v>10843</v>
          </cell>
          <cell r="F353" t="str">
            <v>รพช.นายายอาม</v>
          </cell>
          <cell r="G353" t="str">
            <v>โรงพยาบาลชุมชนนายายอาม</v>
          </cell>
          <cell r="H353" t="str">
            <v>22090112</v>
          </cell>
          <cell r="I353">
            <v>22</v>
          </cell>
          <cell r="J353" t="str">
            <v>จังหวัดจันทบุรี</v>
          </cell>
          <cell r="K353">
            <v>2209</v>
          </cell>
          <cell r="L353" t="str">
            <v>นายายอาม</v>
          </cell>
          <cell r="M353">
            <v>220901</v>
          </cell>
          <cell r="N353" t="str">
            <v>นายายอาม</v>
          </cell>
          <cell r="O353" t="str">
            <v>ตะวันออก</v>
          </cell>
          <cell r="P353" t="str">
            <v>07</v>
          </cell>
          <cell r="Q353" t="str">
            <v>โรงพยาบาลชุมชน</v>
          </cell>
          <cell r="R353">
            <v>4</v>
          </cell>
          <cell r="S353">
            <v>37</v>
          </cell>
          <cell r="T353" t="str">
            <v>10</v>
          </cell>
          <cell r="U353" t="str">
            <v>22</v>
          </cell>
          <cell r="V353" t="str">
            <v>2.2 ทุติยภูมิระดับกลาง</v>
          </cell>
        </row>
        <row r="354">
          <cell r="A354" t="str">
            <v>09</v>
          </cell>
          <cell r="B354" t="str">
            <v>21002</v>
          </cell>
          <cell r="C354" t="str">
            <v>กระทรวงสาธารณสุข สำนักงานปลัดกระทรวงสาธารณสุข</v>
          </cell>
          <cell r="D354" t="str">
            <v>001084400</v>
          </cell>
          <cell r="E354" t="str">
            <v>10844</v>
          </cell>
          <cell r="F354" t="str">
            <v>รพช.เขาคิชฌกูฏ</v>
          </cell>
          <cell r="G354" t="str">
            <v>โรงพยาบาลชุมชนเขาคิชฌกูฏ</v>
          </cell>
          <cell r="H354" t="str">
            <v>22100110</v>
          </cell>
          <cell r="I354">
            <v>22</v>
          </cell>
          <cell r="J354" t="str">
            <v>จังหวัดจันทบุรี</v>
          </cell>
          <cell r="K354">
            <v>2210</v>
          </cell>
          <cell r="L354" t="str">
            <v>เขาคิชฌกูฏ</v>
          </cell>
          <cell r="M354">
            <v>221002</v>
          </cell>
          <cell r="N354" t="str">
            <v>พลวง</v>
          </cell>
          <cell r="O354" t="str">
            <v>ตะวันออก</v>
          </cell>
          <cell r="P354" t="str">
            <v>07</v>
          </cell>
          <cell r="Q354" t="str">
            <v>โรงพยาบาลชุมชน</v>
          </cell>
          <cell r="R354">
            <v>5</v>
          </cell>
          <cell r="S354">
            <v>30</v>
          </cell>
          <cell r="T354" t="str">
            <v>30</v>
          </cell>
          <cell r="U354" t="str">
            <v>22</v>
          </cell>
          <cell r="V354" t="str">
            <v>2.2 ทุติยภูมิระดับกลาง</v>
          </cell>
        </row>
        <row r="355">
          <cell r="A355" t="str">
            <v>09</v>
          </cell>
          <cell r="B355" t="str">
            <v>21002</v>
          </cell>
          <cell r="C355" t="str">
            <v>กระทรวงสาธารณสุข สำนักงานปลัดกระทรวงสาธารณสุข</v>
          </cell>
          <cell r="D355" t="str">
            <v>001069600</v>
          </cell>
          <cell r="E355" t="str">
            <v>10696</v>
          </cell>
          <cell r="F355" t="str">
            <v>รพท.ตราด</v>
          </cell>
          <cell r="G355" t="str">
            <v>โรงพยาบาลทั่วไปตราด</v>
          </cell>
          <cell r="H355" t="str">
            <v>23010700</v>
          </cell>
          <cell r="I355">
            <v>23</v>
          </cell>
          <cell r="J355" t="str">
            <v>จังหวัดตราด</v>
          </cell>
          <cell r="K355">
            <v>2301</v>
          </cell>
          <cell r="L355" t="str">
            <v>เมืองตราด</v>
          </cell>
          <cell r="M355">
            <v>230107</v>
          </cell>
          <cell r="N355" t="str">
            <v>วังกระแจะ</v>
          </cell>
          <cell r="O355" t="str">
            <v>ตะวันออก</v>
          </cell>
          <cell r="P355" t="str">
            <v>06</v>
          </cell>
          <cell r="Q355" t="str">
            <v>โรงพยาบาลทั่วไป</v>
          </cell>
          <cell r="R355">
            <v>2</v>
          </cell>
          <cell r="S355">
            <v>312</v>
          </cell>
          <cell r="T355" t="str">
            <v>314</v>
          </cell>
          <cell r="U355" t="str">
            <v>23</v>
          </cell>
          <cell r="V355" t="str">
            <v>2.3 ทุติยภูมิระดับสูง</v>
          </cell>
        </row>
        <row r="356">
          <cell r="A356" t="str">
            <v>09</v>
          </cell>
          <cell r="B356" t="str">
            <v>21002</v>
          </cell>
          <cell r="C356" t="str">
            <v>กระทรวงสาธารณสุข สำนักงานปลัดกระทรวงสาธารณสุข</v>
          </cell>
          <cell r="D356" t="str">
            <v>001084500</v>
          </cell>
          <cell r="E356" t="str">
            <v>10845</v>
          </cell>
          <cell r="F356" t="str">
            <v>รพช.คลองใหญ่</v>
          </cell>
          <cell r="G356" t="str">
            <v>โรงพยาบาลชุมชนคลองใหญ่</v>
          </cell>
          <cell r="H356" t="str">
            <v>23020109</v>
          </cell>
          <cell r="I356">
            <v>23</v>
          </cell>
          <cell r="J356" t="str">
            <v>จังหวัดตราด</v>
          </cell>
          <cell r="K356">
            <v>2302</v>
          </cell>
          <cell r="L356" t="str">
            <v>คลองใหญ่</v>
          </cell>
          <cell r="M356">
            <v>230201</v>
          </cell>
          <cell r="N356" t="str">
            <v>คลองใหญ่</v>
          </cell>
          <cell r="O356" t="str">
            <v>ตะวันออก</v>
          </cell>
          <cell r="P356" t="str">
            <v>07</v>
          </cell>
          <cell r="Q356" t="str">
            <v>โรงพยาบาลชุมชน</v>
          </cell>
          <cell r="R356">
            <v>5</v>
          </cell>
          <cell r="S356">
            <v>30</v>
          </cell>
          <cell r="T356" t="str">
            <v>36</v>
          </cell>
          <cell r="U356" t="str">
            <v>21</v>
          </cell>
          <cell r="V356" t="str">
            <v>2.1 ทุติยภูมิระดับต้น</v>
          </cell>
        </row>
        <row r="357">
          <cell r="A357" t="str">
            <v>09</v>
          </cell>
          <cell r="B357" t="str">
            <v>21002</v>
          </cell>
          <cell r="C357" t="str">
            <v>กระทรวงสาธารณสุข สำนักงานปลัดกระทรวงสาธารณสุข</v>
          </cell>
          <cell r="D357" t="str">
            <v>001084600</v>
          </cell>
          <cell r="E357" t="str">
            <v>10846</v>
          </cell>
          <cell r="F357" t="str">
            <v>รพช.เขาสมิง</v>
          </cell>
          <cell r="G357" t="str">
            <v>โรงพยาบาลชุมชนเขาสมิง</v>
          </cell>
          <cell r="H357" t="str">
            <v>23030201</v>
          </cell>
          <cell r="I357">
            <v>23</v>
          </cell>
          <cell r="J357" t="str">
            <v>จังหวัดตราด</v>
          </cell>
          <cell r="K357">
            <v>2303</v>
          </cell>
          <cell r="L357" t="str">
            <v>เขาสมิง</v>
          </cell>
          <cell r="M357">
            <v>230302</v>
          </cell>
          <cell r="N357" t="str">
            <v>แสนตุ้ง</v>
          </cell>
          <cell r="O357" t="str">
            <v>ตะวันออก</v>
          </cell>
          <cell r="P357" t="str">
            <v>07</v>
          </cell>
          <cell r="Q357" t="str">
            <v>โรงพยาบาลชุมชน</v>
          </cell>
          <cell r="R357">
            <v>5</v>
          </cell>
          <cell r="S357">
            <v>30</v>
          </cell>
          <cell r="T357" t="str">
            <v>38</v>
          </cell>
          <cell r="U357" t="str">
            <v>21</v>
          </cell>
          <cell r="V357" t="str">
            <v>2.1 ทุติยภูมิระดับต้น</v>
          </cell>
        </row>
        <row r="358">
          <cell r="A358" t="str">
            <v>09</v>
          </cell>
          <cell r="B358" t="str">
            <v>21002</v>
          </cell>
          <cell r="C358" t="str">
            <v>กระทรวงสาธารณสุข สำนักงานปลัดกระทรวงสาธารณสุข</v>
          </cell>
          <cell r="D358" t="str">
            <v>001084700</v>
          </cell>
          <cell r="E358" t="str">
            <v>10847</v>
          </cell>
          <cell r="F358" t="str">
            <v>รพช.บ่อไร่</v>
          </cell>
          <cell r="G358" t="str">
            <v>โรงพยาบาลชุมชนบ่อไร่</v>
          </cell>
          <cell r="H358" t="str">
            <v>23040104</v>
          </cell>
          <cell r="I358">
            <v>23</v>
          </cell>
          <cell r="J358" t="str">
            <v>จังหวัดตราด</v>
          </cell>
          <cell r="K358">
            <v>2304</v>
          </cell>
          <cell r="L358" t="str">
            <v>บ่อไร่</v>
          </cell>
          <cell r="M358">
            <v>230401</v>
          </cell>
          <cell r="N358" t="str">
            <v>บ่อพลอย</v>
          </cell>
          <cell r="O358" t="str">
            <v>ตะวันออก</v>
          </cell>
          <cell r="P358" t="str">
            <v>07</v>
          </cell>
          <cell r="Q358" t="str">
            <v>โรงพยาบาลชุมชน</v>
          </cell>
          <cell r="R358">
            <v>5</v>
          </cell>
          <cell r="S358">
            <v>30</v>
          </cell>
          <cell r="T358" t="str">
            <v>37</v>
          </cell>
          <cell r="U358" t="str">
            <v>21</v>
          </cell>
          <cell r="V358" t="str">
            <v>2.1 ทุติยภูมิระดับต้น</v>
          </cell>
        </row>
        <row r="359">
          <cell r="A359" t="str">
            <v>09</v>
          </cell>
          <cell r="B359" t="str">
            <v>21002</v>
          </cell>
          <cell r="C359" t="str">
            <v>กระทรวงสาธารณสุข สำนักงานปลัดกระทรวงสาธารณสุข</v>
          </cell>
          <cell r="D359" t="str">
            <v>001084800</v>
          </cell>
          <cell r="E359" t="str">
            <v>10848</v>
          </cell>
          <cell r="F359" t="str">
            <v>รพช.แหลมงอบ</v>
          </cell>
          <cell r="G359" t="str">
            <v>โรงพยาบาลชุมชนแหลมงอบ</v>
          </cell>
          <cell r="H359" t="str">
            <v>23050106</v>
          </cell>
          <cell r="I359">
            <v>23</v>
          </cell>
          <cell r="J359" t="str">
            <v>จังหวัดตราด</v>
          </cell>
          <cell r="K359">
            <v>2305</v>
          </cell>
          <cell r="L359" t="str">
            <v>แหลมงอบ</v>
          </cell>
          <cell r="M359">
            <v>230501</v>
          </cell>
          <cell r="N359" t="str">
            <v>แหลมงอบ</v>
          </cell>
          <cell r="O359" t="str">
            <v>ตะวันออก</v>
          </cell>
          <cell r="P359" t="str">
            <v>07</v>
          </cell>
          <cell r="Q359" t="str">
            <v>โรงพยาบาลชุมชน</v>
          </cell>
          <cell r="R359">
            <v>5</v>
          </cell>
          <cell r="S359">
            <v>30</v>
          </cell>
          <cell r="T359" t="str">
            <v>35</v>
          </cell>
          <cell r="U359" t="str">
            <v>21</v>
          </cell>
          <cell r="V359" t="str">
            <v>2.1 ทุติยภูมิระดับต้น</v>
          </cell>
        </row>
        <row r="360">
          <cell r="A360" t="str">
            <v>09</v>
          </cell>
          <cell r="B360" t="str">
            <v>21002</v>
          </cell>
          <cell r="C360" t="str">
            <v>กระทรวงสาธารณสุข สำนักงานปลัดกระทรวงสาธารณสุข</v>
          </cell>
          <cell r="D360" t="str">
            <v>001084900</v>
          </cell>
          <cell r="E360" t="str">
            <v>10849</v>
          </cell>
          <cell r="F360" t="str">
            <v>รพช.เกาะกูด</v>
          </cell>
          <cell r="G360" t="str">
            <v>โรงพยาบาลชุมชนเกาะกูด</v>
          </cell>
          <cell r="H360" t="str">
            <v>23060201</v>
          </cell>
          <cell r="I360">
            <v>23</v>
          </cell>
          <cell r="J360" t="str">
            <v>จังหวัดตราด</v>
          </cell>
          <cell r="K360">
            <v>2306</v>
          </cell>
          <cell r="L360" t="str">
            <v>เกาะกูด</v>
          </cell>
          <cell r="M360">
            <v>230602</v>
          </cell>
          <cell r="N360" t="str">
            <v>เกาะกูด</v>
          </cell>
          <cell r="O360" t="str">
            <v>ตะวันออก</v>
          </cell>
          <cell r="P360" t="str">
            <v>07</v>
          </cell>
          <cell r="Q360" t="str">
            <v>โรงพยาบาลชุมชน</v>
          </cell>
          <cell r="R360">
            <v>5</v>
          </cell>
          <cell r="S360">
            <v>10</v>
          </cell>
          <cell r="T360" t="str">
            <v>6</v>
          </cell>
          <cell r="U360" t="str">
            <v>21</v>
          </cell>
          <cell r="V360" t="str">
            <v>2.1 ทุติยภูมิระดับต้น</v>
          </cell>
        </row>
        <row r="361">
          <cell r="A361" t="str">
            <v>09</v>
          </cell>
          <cell r="B361" t="str">
            <v>21002</v>
          </cell>
          <cell r="C361" t="str">
            <v>กระทรวงสาธารณสุข สำนักงานปลัดกระทรวงสาธารณสุข</v>
          </cell>
          <cell r="D361" t="str">
            <v>001381600</v>
          </cell>
          <cell r="E361" t="str">
            <v>13816</v>
          </cell>
          <cell r="F361" t="str">
            <v>รพช.เกาะช้าง</v>
          </cell>
          <cell r="G361" t="str">
            <v>โรงพยาบาลชุมชนเกาะช้าง</v>
          </cell>
          <cell r="H361" t="str">
            <v>23070102</v>
          </cell>
          <cell r="I361">
            <v>23</v>
          </cell>
          <cell r="J361" t="str">
            <v>จังหวัดตราด</v>
          </cell>
          <cell r="K361">
            <v>2307</v>
          </cell>
          <cell r="L361" t="str">
            <v>เกาะช้าง</v>
          </cell>
          <cell r="M361">
            <v>230701</v>
          </cell>
          <cell r="N361" t="str">
            <v>เกาะช้าง</v>
          </cell>
          <cell r="O361" t="str">
            <v>ตะวันออก</v>
          </cell>
          <cell r="P361" t="str">
            <v>07</v>
          </cell>
          <cell r="Q361" t="str">
            <v>โรงพยาบาลชุมชน</v>
          </cell>
          <cell r="R361">
            <v>5</v>
          </cell>
          <cell r="S361">
            <v>30</v>
          </cell>
          <cell r="T361" t="str">
            <v>24</v>
          </cell>
          <cell r="U361" t="str">
            <v>21</v>
          </cell>
          <cell r="V361" t="str">
            <v>2.1 ทุติยภูมิระดับต้น</v>
          </cell>
        </row>
        <row r="362">
          <cell r="A362" t="str">
            <v>10</v>
          </cell>
          <cell r="B362" t="str">
            <v>21002</v>
          </cell>
          <cell r="C362" t="str">
            <v>กระทรวงสาธารณสุข สำนักงานปลัดกระทรวงสาธารณสุข</v>
          </cell>
          <cell r="D362" t="str">
            <v>001104000</v>
          </cell>
          <cell r="E362" t="str">
            <v>11040</v>
          </cell>
          <cell r="F362" t="str">
            <v>รพท.บึงกาฬ</v>
          </cell>
          <cell r="G362" t="str">
            <v>โรงพยาบาลทั่วไปบึงกาฬ</v>
          </cell>
          <cell r="H362" t="str">
            <v>38010101</v>
          </cell>
          <cell r="I362">
            <v>38</v>
          </cell>
          <cell r="J362" t="str">
            <v>จังหวัดบึงกาฬ</v>
          </cell>
          <cell r="K362">
            <v>3801</v>
          </cell>
          <cell r="L362" t="str">
            <v>เมืองบึงกาฬ</v>
          </cell>
          <cell r="M362">
            <v>380101</v>
          </cell>
          <cell r="N362" t="str">
            <v>บึงกาฬ</v>
          </cell>
          <cell r="O362" t="str">
            <v>ตะวันออกเฉียงเหนือ</v>
          </cell>
          <cell r="P362" t="str">
            <v>07</v>
          </cell>
          <cell r="Q362" t="str">
            <v>โรงพยาบาลทั่วไป</v>
          </cell>
          <cell r="R362">
            <v>3</v>
          </cell>
          <cell r="S362">
            <v>90</v>
          </cell>
          <cell r="T362" t="str">
            <v>90</v>
          </cell>
          <cell r="U362" t="str">
            <v>23</v>
          </cell>
          <cell r="V362" t="str">
            <v>2.3 ทุติยภูมิระดับสูง</v>
          </cell>
        </row>
        <row r="363">
          <cell r="A363" t="str">
            <v>10</v>
          </cell>
          <cell r="B363" t="str">
            <v>21002</v>
          </cell>
          <cell r="C363" t="str">
            <v>กระทรวงสาธารณสุข สำนักงานปลัดกระทรวงสาธารณสุข</v>
          </cell>
          <cell r="D363" t="str">
            <v>001104100</v>
          </cell>
          <cell r="E363" t="str">
            <v>11041</v>
          </cell>
          <cell r="F363" t="str">
            <v>รพช.พรเจริญ</v>
          </cell>
          <cell r="G363" t="str">
            <v>โรงพยาบาลชุมชนพรเจริญ</v>
          </cell>
          <cell r="H363" t="str">
            <v>38020308</v>
          </cell>
          <cell r="I363">
            <v>38</v>
          </cell>
          <cell r="J363" t="str">
            <v>จังหวัดบึงกาฬ</v>
          </cell>
          <cell r="K363">
            <v>3802</v>
          </cell>
          <cell r="L363" t="str">
            <v>พรเจริญ</v>
          </cell>
          <cell r="M363">
            <v>380203</v>
          </cell>
          <cell r="N363" t="str">
            <v>พรเจริญ</v>
          </cell>
          <cell r="O363" t="str">
            <v>ตะวันออกเฉียงเหนือ</v>
          </cell>
          <cell r="P363" t="str">
            <v>07</v>
          </cell>
          <cell r="Q363" t="str">
            <v>โรงพยาบาลชุมชน</v>
          </cell>
          <cell r="R363">
            <v>5</v>
          </cell>
          <cell r="S363">
            <v>30</v>
          </cell>
          <cell r="T363" t="str">
            <v>30</v>
          </cell>
          <cell r="U363" t="str">
            <v>21</v>
          </cell>
          <cell r="V363" t="str">
            <v>2.1 ทุติยภูมิระดับต้น</v>
          </cell>
        </row>
        <row r="364">
          <cell r="A364" t="str">
            <v>10</v>
          </cell>
          <cell r="B364" t="str">
            <v>21002</v>
          </cell>
          <cell r="C364" t="str">
            <v>กระทรวงสาธารณสุข สำนักงานปลัดกระทรวงสาธารณสุข</v>
          </cell>
          <cell r="D364" t="str">
            <v>001104300</v>
          </cell>
          <cell r="E364" t="str">
            <v>11043</v>
          </cell>
          <cell r="F364" t="str">
            <v>รพช.โซ่พิสัย</v>
          </cell>
          <cell r="G364" t="str">
            <v>โรงพยาบาลชุมชนโซ่พิสัย</v>
          </cell>
          <cell r="H364" t="str">
            <v>38030101</v>
          </cell>
          <cell r="I364">
            <v>38</v>
          </cell>
          <cell r="J364" t="str">
            <v>จังหวัดบึงกาฬ</v>
          </cell>
          <cell r="K364">
            <v>3803</v>
          </cell>
          <cell r="L364" t="str">
            <v>โซ่พิสัย</v>
          </cell>
          <cell r="M364">
            <v>380301</v>
          </cell>
          <cell r="N364" t="str">
            <v>โซ่</v>
          </cell>
          <cell r="O364" t="str">
            <v>ตะวันออกเฉียงเหนือ</v>
          </cell>
          <cell r="P364" t="str">
            <v>07</v>
          </cell>
          <cell r="Q364" t="str">
            <v>โรงพยาบาลชุมชน</v>
          </cell>
          <cell r="R364">
            <v>5</v>
          </cell>
          <cell r="S364">
            <v>30</v>
          </cell>
          <cell r="T364" t="str">
            <v>30</v>
          </cell>
          <cell r="U364" t="str">
            <v>21</v>
          </cell>
          <cell r="V364" t="str">
            <v>2.1 ทุติยภูมิระดับต้น</v>
          </cell>
        </row>
        <row r="365">
          <cell r="A365" t="str">
            <v>10</v>
          </cell>
          <cell r="B365" t="str">
            <v>21002</v>
          </cell>
          <cell r="C365" t="str">
            <v>กระทรวงสาธารณสุข สำนักงานปลัดกระทรวงสาธารณสุข</v>
          </cell>
          <cell r="D365" t="str">
            <v>001104600</v>
          </cell>
          <cell r="E365" t="str">
            <v>11046</v>
          </cell>
          <cell r="F365" t="str">
            <v>รพช.เซกา</v>
          </cell>
          <cell r="G365" t="str">
            <v>โรงพยาบาลชุมชนเซกา</v>
          </cell>
          <cell r="H365" t="str">
            <v>38040100</v>
          </cell>
          <cell r="I365">
            <v>38</v>
          </cell>
          <cell r="J365" t="str">
            <v>จังหวัดบึงกาฬ</v>
          </cell>
          <cell r="K365">
            <v>3804</v>
          </cell>
          <cell r="L365" t="str">
            <v>เซกา</v>
          </cell>
          <cell r="M365">
            <v>380401</v>
          </cell>
          <cell r="N365" t="str">
            <v>เซกา</v>
          </cell>
          <cell r="O365" t="str">
            <v>ตะวันออกเฉียงเหนือ</v>
          </cell>
          <cell r="P365" t="str">
            <v>07</v>
          </cell>
          <cell r="Q365" t="str">
            <v>โรงพยาบาลชุมชน</v>
          </cell>
          <cell r="R365">
            <v>4</v>
          </cell>
          <cell r="S365">
            <v>60</v>
          </cell>
          <cell r="T365" t="str">
            <v>30</v>
          </cell>
          <cell r="U365" t="str">
            <v>22</v>
          </cell>
          <cell r="V365" t="str">
            <v>2.2 ทุติยภูมิระดับกลาง</v>
          </cell>
        </row>
        <row r="366">
          <cell r="A366" t="str">
            <v>10</v>
          </cell>
          <cell r="B366" t="str">
            <v>21002</v>
          </cell>
          <cell r="C366" t="str">
            <v>กระทรวงสาธารณสุข สำนักงานปลัดกระทรวงสาธารณสุข</v>
          </cell>
          <cell r="D366" t="str">
            <v>001104700</v>
          </cell>
          <cell r="E366" t="str">
            <v>11047</v>
          </cell>
          <cell r="F366" t="str">
            <v>รพช.ปากคาด</v>
          </cell>
          <cell r="G366" t="str">
            <v>โรงพยาบาลชุมชนปากคาด</v>
          </cell>
          <cell r="H366" t="str">
            <v>38050404</v>
          </cell>
          <cell r="I366">
            <v>38</v>
          </cell>
          <cell r="J366" t="str">
            <v>จังหวัดบึงกาฬ</v>
          </cell>
          <cell r="K366">
            <v>3805</v>
          </cell>
          <cell r="L366" t="str">
            <v>ปากคาด</v>
          </cell>
          <cell r="M366">
            <v>380504</v>
          </cell>
          <cell r="N366" t="str">
            <v>โนนศิลา</v>
          </cell>
          <cell r="O366" t="str">
            <v>ตะวันออกเฉียงเหนือ</v>
          </cell>
          <cell r="P366" t="str">
            <v>07</v>
          </cell>
          <cell r="Q366" t="str">
            <v>โรงพยาบาลชุมชน</v>
          </cell>
          <cell r="R366">
            <v>5</v>
          </cell>
          <cell r="S366">
            <v>30</v>
          </cell>
          <cell r="T366" t="str">
            <v>30</v>
          </cell>
          <cell r="U366" t="str">
            <v>21</v>
          </cell>
          <cell r="V366" t="str">
            <v>2.1 ทุติยภูมิระดับต้น</v>
          </cell>
        </row>
        <row r="367">
          <cell r="A367" t="str">
            <v>10</v>
          </cell>
          <cell r="B367" t="str">
            <v>21002</v>
          </cell>
          <cell r="C367" t="str">
            <v>กระทรวงสาธารณสุข สำนักงานปลัดกระทรวงสาธารณสุข</v>
          </cell>
          <cell r="D367" t="str">
            <v>001104800</v>
          </cell>
          <cell r="E367" t="str">
            <v>11048</v>
          </cell>
          <cell r="F367" t="str">
            <v>รพช.บึงโขงหลง</v>
          </cell>
          <cell r="G367" t="str">
            <v>โรงพยาบาลชุมชนบึงโขงหลง</v>
          </cell>
          <cell r="H367" t="str">
            <v>38060111</v>
          </cell>
          <cell r="I367">
            <v>38</v>
          </cell>
          <cell r="J367" t="str">
            <v>จังหวัดบึงกาฬ</v>
          </cell>
          <cell r="K367">
            <v>3806</v>
          </cell>
          <cell r="L367" t="str">
            <v>บึงโขงหลง</v>
          </cell>
          <cell r="M367">
            <v>380601</v>
          </cell>
          <cell r="N367" t="str">
            <v>บึงโขงหลง</v>
          </cell>
          <cell r="O367" t="str">
            <v>ตะวันออกเฉียงเหนือ</v>
          </cell>
          <cell r="P367" t="str">
            <v>07</v>
          </cell>
          <cell r="Q367" t="str">
            <v>โรงพยาบาลชุมชน</v>
          </cell>
          <cell r="R367">
            <v>5</v>
          </cell>
          <cell r="S367">
            <v>30</v>
          </cell>
          <cell r="T367" t="str">
            <v>30</v>
          </cell>
          <cell r="U367" t="str">
            <v>21</v>
          </cell>
          <cell r="V367" t="str">
            <v>2.1 ทุติยภูมิระดับต้น</v>
          </cell>
        </row>
        <row r="368">
          <cell r="A368" t="str">
            <v>10</v>
          </cell>
          <cell r="B368" t="str">
            <v>21002</v>
          </cell>
          <cell r="C368" t="str">
            <v>กระทรวงสาธารณสุข สำนักงานปลัดกระทรวงสาธารณสุข</v>
          </cell>
          <cell r="D368" t="str">
            <v>001104900</v>
          </cell>
          <cell r="E368" t="str">
            <v>11049</v>
          </cell>
          <cell r="F368" t="str">
            <v>รพช.ศรีวิไล</v>
          </cell>
          <cell r="G368" t="str">
            <v>โรงพยาบาลชุมชนศรีวิไล</v>
          </cell>
          <cell r="H368" t="str">
            <v>38070111</v>
          </cell>
          <cell r="I368">
            <v>38</v>
          </cell>
          <cell r="J368" t="str">
            <v>จังหวัดบึงกาฬ</v>
          </cell>
          <cell r="K368">
            <v>3807</v>
          </cell>
          <cell r="L368" t="str">
            <v>ศรีวิไล</v>
          </cell>
          <cell r="M368">
            <v>380701</v>
          </cell>
          <cell r="N368" t="str">
            <v>ศรีวิไล</v>
          </cell>
          <cell r="O368" t="str">
            <v>ตะวันออกเฉียงเหนือ</v>
          </cell>
          <cell r="P368" t="str">
            <v>07</v>
          </cell>
          <cell r="Q368" t="str">
            <v>โรงพยาบาลชุมชน</v>
          </cell>
          <cell r="R368">
            <v>5</v>
          </cell>
          <cell r="S368">
            <v>30</v>
          </cell>
          <cell r="T368" t="str">
            <v>30</v>
          </cell>
          <cell r="U368" t="str">
            <v>21</v>
          </cell>
          <cell r="V368" t="str">
            <v>2.1 ทุติยภูมิระดับต้น</v>
          </cell>
        </row>
        <row r="369">
          <cell r="A369" t="str">
            <v>10</v>
          </cell>
          <cell r="B369" t="str">
            <v>21002</v>
          </cell>
          <cell r="C369" t="str">
            <v>กระทรวงสาธารณสุข สำนักงานปลัดกระทรวงสาธารณสุข</v>
          </cell>
          <cell r="D369" t="str">
            <v>001105000</v>
          </cell>
          <cell r="E369" t="str">
            <v>11050</v>
          </cell>
          <cell r="F369" t="str">
            <v>รพช.บุ่งคล้า</v>
          </cell>
          <cell r="G369" t="str">
            <v>โรงพยาบาลชุมชนบุ่งคล้า</v>
          </cell>
          <cell r="H369" t="str">
            <v>38080101</v>
          </cell>
          <cell r="I369">
            <v>38</v>
          </cell>
          <cell r="J369" t="str">
            <v>จังหวัดบึงกาฬ</v>
          </cell>
          <cell r="K369">
            <v>3808</v>
          </cell>
          <cell r="L369" t="str">
            <v>บุ่งคล้า</v>
          </cell>
          <cell r="M369">
            <v>380801</v>
          </cell>
          <cell r="N369" t="str">
            <v>บุ่งคล้า</v>
          </cell>
          <cell r="O369" t="str">
            <v>ตะวันออกเฉียงเหนือ</v>
          </cell>
          <cell r="P369" t="str">
            <v>07</v>
          </cell>
          <cell r="Q369" t="str">
            <v>โรงพยาบาลชุมชน</v>
          </cell>
          <cell r="R369">
            <v>5</v>
          </cell>
          <cell r="S369">
            <v>10</v>
          </cell>
          <cell r="T369" t="str">
            <v>10</v>
          </cell>
          <cell r="U369" t="str">
            <v>21</v>
          </cell>
          <cell r="V369" t="str">
            <v>2.1 ทุติยภูมิระดับต้น</v>
          </cell>
        </row>
        <row r="370">
          <cell r="A370" t="str">
            <v>10</v>
          </cell>
          <cell r="B370" t="str">
            <v>21002</v>
          </cell>
          <cell r="C370" t="str">
            <v>กระทรวงสาธารณสุข สำนักงานปลัดกระทรวงสาธารณสุข</v>
          </cell>
          <cell r="D370" t="str">
            <v>001070400</v>
          </cell>
          <cell r="E370" t="str">
            <v>10704</v>
          </cell>
          <cell r="F370" t="str">
            <v>รพท.หนองบัวลำภู</v>
          </cell>
          <cell r="G370" t="str">
            <v>โรงพยาบาลทั่วไปหนองบัวลำภู</v>
          </cell>
          <cell r="H370" t="str">
            <v>39010101</v>
          </cell>
          <cell r="I370">
            <v>39</v>
          </cell>
          <cell r="J370" t="str">
            <v>จังหวัดหนองบัวลำภู</v>
          </cell>
          <cell r="K370">
            <v>3901</v>
          </cell>
          <cell r="L370" t="str">
            <v>เมืองหนองบัวลำภู</v>
          </cell>
          <cell r="M370">
            <v>390101</v>
          </cell>
          <cell r="N370" t="str">
            <v>หนองบัว</v>
          </cell>
          <cell r="O370" t="str">
            <v>ตะวันออกเฉียงเหนือ</v>
          </cell>
          <cell r="P370" t="str">
            <v>06</v>
          </cell>
          <cell r="Q370" t="str">
            <v>โรงพยาบาลทั่วไป</v>
          </cell>
          <cell r="R370">
            <v>3</v>
          </cell>
          <cell r="S370">
            <v>228</v>
          </cell>
          <cell r="T370" t="str">
            <v>228</v>
          </cell>
          <cell r="U370" t="str">
            <v>23</v>
          </cell>
          <cell r="V370" t="str">
            <v>2.3 ทุติยภูมิระดับสูง</v>
          </cell>
        </row>
        <row r="371">
          <cell r="A371" t="str">
            <v>10</v>
          </cell>
          <cell r="B371" t="str">
            <v>21002</v>
          </cell>
          <cell r="C371" t="str">
            <v>กระทรวงสาธารณสุข สำนักงานปลัดกระทรวงสาธารณสุข</v>
          </cell>
          <cell r="D371" t="str">
            <v>001099100</v>
          </cell>
          <cell r="E371" t="str">
            <v>10991</v>
          </cell>
          <cell r="F371" t="str">
            <v>รพช.นากลาง</v>
          </cell>
          <cell r="G371" t="str">
            <v>โรงพยาบาลชุมชนนากลาง</v>
          </cell>
          <cell r="H371" t="str">
            <v>39020106</v>
          </cell>
          <cell r="I371">
            <v>39</v>
          </cell>
          <cell r="J371" t="str">
            <v>จังหวัดหนองบัวลำภู</v>
          </cell>
          <cell r="K371">
            <v>3902</v>
          </cell>
          <cell r="L371" t="str">
            <v>นากลาง</v>
          </cell>
          <cell r="M371">
            <v>390201</v>
          </cell>
          <cell r="N371" t="str">
            <v>นากลาง</v>
          </cell>
          <cell r="O371" t="str">
            <v>ตะวันออกเฉียงเหนือ</v>
          </cell>
          <cell r="P371" t="str">
            <v>07</v>
          </cell>
          <cell r="Q371" t="str">
            <v>โรงพยาบาลชุมชน</v>
          </cell>
          <cell r="R371">
            <v>4</v>
          </cell>
          <cell r="S371">
            <v>60</v>
          </cell>
          <cell r="T371" t="str">
            <v>60</v>
          </cell>
          <cell r="U371" t="str">
            <v>21</v>
          </cell>
          <cell r="V371" t="str">
            <v>2.1 ทุติยภูมิระดับต้น</v>
          </cell>
        </row>
        <row r="372">
          <cell r="A372" t="str">
            <v>10</v>
          </cell>
          <cell r="B372" t="str">
            <v>21002</v>
          </cell>
          <cell r="C372" t="str">
            <v>กระทรวงสาธารณสุข สำนักงานปลัดกระทรวงสาธารณสุข</v>
          </cell>
          <cell r="D372" t="str">
            <v>001099200</v>
          </cell>
          <cell r="E372" t="str">
            <v>10992</v>
          </cell>
          <cell r="F372" t="str">
            <v>รพช.โนนสัง</v>
          </cell>
          <cell r="G372" t="str">
            <v>โรงพยาบาลชุมชนโนนสัง</v>
          </cell>
          <cell r="H372" t="str">
            <v>39030115</v>
          </cell>
          <cell r="I372">
            <v>39</v>
          </cell>
          <cell r="J372" t="str">
            <v>จังหวัดหนองบัวลำภู</v>
          </cell>
          <cell r="K372">
            <v>3903</v>
          </cell>
          <cell r="L372" t="str">
            <v>โนนสัง</v>
          </cell>
          <cell r="M372">
            <v>390301</v>
          </cell>
          <cell r="N372" t="str">
            <v>โนนสัง</v>
          </cell>
          <cell r="O372" t="str">
            <v>ตะวันออกเฉียงเหนือ</v>
          </cell>
          <cell r="P372" t="str">
            <v>07</v>
          </cell>
          <cell r="Q372" t="str">
            <v>โรงพยาบาลชุมชน</v>
          </cell>
          <cell r="R372">
            <v>5</v>
          </cell>
          <cell r="S372">
            <v>30</v>
          </cell>
          <cell r="T372" t="str">
            <v>30</v>
          </cell>
          <cell r="U372" t="str">
            <v>21</v>
          </cell>
          <cell r="V372" t="str">
            <v>2.1 ทุติยภูมิระดับต้น</v>
          </cell>
        </row>
        <row r="373">
          <cell r="A373" t="str">
            <v>10</v>
          </cell>
          <cell r="B373" t="str">
            <v>21002</v>
          </cell>
          <cell r="C373" t="str">
            <v>กระทรวงสาธารณสุข สำนักงานปลัดกระทรวงสาธารณสุข</v>
          </cell>
          <cell r="D373" t="str">
            <v>001099300</v>
          </cell>
          <cell r="E373" t="str">
            <v>10993</v>
          </cell>
          <cell r="F373" t="str">
            <v>รพช.ศรีบุญเรือง</v>
          </cell>
          <cell r="G373" t="str">
            <v>โรงพยาบาลชุมชนศรีบุญเรือง</v>
          </cell>
          <cell r="H373" t="str">
            <v>39040107</v>
          </cell>
          <cell r="I373">
            <v>39</v>
          </cell>
          <cell r="J373" t="str">
            <v>จังหวัดหนองบัวลำภู</v>
          </cell>
          <cell r="K373">
            <v>3904</v>
          </cell>
          <cell r="L373" t="str">
            <v>ศรีบุญเรือง</v>
          </cell>
          <cell r="M373">
            <v>390401</v>
          </cell>
          <cell r="N373" t="str">
            <v>เมืองใหม่</v>
          </cell>
          <cell r="O373" t="str">
            <v>ตะวันออกเฉียงเหนือ</v>
          </cell>
          <cell r="P373" t="str">
            <v>07</v>
          </cell>
          <cell r="Q373" t="str">
            <v>โรงพยาบาลชุมชน</v>
          </cell>
          <cell r="R373">
            <v>4</v>
          </cell>
          <cell r="S373">
            <v>60</v>
          </cell>
          <cell r="T373" t="str">
            <v>60</v>
          </cell>
          <cell r="U373" t="str">
            <v>21</v>
          </cell>
          <cell r="V373" t="str">
            <v>2.1 ทุติยภูมิระดับต้น</v>
          </cell>
        </row>
        <row r="374">
          <cell r="A374" t="str">
            <v>10</v>
          </cell>
          <cell r="B374" t="str">
            <v>21002</v>
          </cell>
          <cell r="C374" t="str">
            <v>กระทรวงสาธารณสุข สำนักงานปลัดกระทรวงสาธารณสุข</v>
          </cell>
          <cell r="D374" t="str">
            <v>001099400</v>
          </cell>
          <cell r="E374" t="str">
            <v>10994</v>
          </cell>
          <cell r="F374" t="str">
            <v>รพช.สุวรรณคูหา</v>
          </cell>
          <cell r="G374" t="str">
            <v>โรงพยาบาลชุมชนสุวรรณคูหา</v>
          </cell>
          <cell r="H374" t="str">
            <v>39050606</v>
          </cell>
          <cell r="I374">
            <v>39</v>
          </cell>
          <cell r="J374" t="str">
            <v>จังหวัดหนองบัวลำภู</v>
          </cell>
          <cell r="K374">
            <v>3905</v>
          </cell>
          <cell r="L374" t="str">
            <v>สุวรรณคูหา</v>
          </cell>
          <cell r="M374">
            <v>390506</v>
          </cell>
          <cell r="N374" t="str">
            <v>สุวรรณคูหา</v>
          </cell>
          <cell r="O374" t="str">
            <v>ตะวันออกเฉียงเหนือ</v>
          </cell>
          <cell r="P374" t="str">
            <v>07</v>
          </cell>
          <cell r="Q374" t="str">
            <v>โรงพยาบาลชุมชน</v>
          </cell>
          <cell r="R374">
            <v>5</v>
          </cell>
          <cell r="S374">
            <v>30</v>
          </cell>
          <cell r="T374" t="str">
            <v>30</v>
          </cell>
          <cell r="U374" t="str">
            <v>21</v>
          </cell>
          <cell r="V374" t="str">
            <v>2.1 ทุติยภูมิระดับต้น</v>
          </cell>
        </row>
        <row r="375">
          <cell r="A375" t="str">
            <v>10</v>
          </cell>
          <cell r="B375" t="str">
            <v>21002</v>
          </cell>
          <cell r="C375" t="str">
            <v>กระทรวงสาธารณสุข สำนักงานปลัดกระทรวงสาธารณสุข</v>
          </cell>
          <cell r="D375" t="str">
            <v>002336700</v>
          </cell>
          <cell r="E375" t="str">
            <v>23367</v>
          </cell>
          <cell r="F375" t="str">
            <v>รพช.นาวังเฉลิมพระเกียรติ 80 พรรษา</v>
          </cell>
          <cell r="G375" t="str">
            <v>โรงพยาบาลชุมชนนาวังเฉลิมพระเกียรติ 80 พรรษา</v>
          </cell>
          <cell r="H375" t="str">
            <v>39060100</v>
          </cell>
          <cell r="I375">
            <v>39</v>
          </cell>
          <cell r="J375" t="str">
            <v>จังหวัดหนองบัวลำภู</v>
          </cell>
          <cell r="K375">
            <v>3906</v>
          </cell>
          <cell r="L375" t="str">
            <v>นาวัง</v>
          </cell>
          <cell r="M375">
            <v>390601</v>
          </cell>
          <cell r="N375" t="str">
            <v>นาเหล่า</v>
          </cell>
          <cell r="O375" t="str">
            <v>ตะวันออกเฉียงเหนือ</v>
          </cell>
          <cell r="P375" t="str">
            <v>07</v>
          </cell>
          <cell r="Q375" t="str">
            <v>โรงพยาบาลชุมชน</v>
          </cell>
          <cell r="R375">
            <v>5</v>
          </cell>
          <cell r="S375">
            <v>30</v>
          </cell>
          <cell r="T375" t="str">
            <v>30</v>
          </cell>
          <cell r="U375" t="str">
            <v>21</v>
          </cell>
          <cell r="V375" t="str">
            <v>2.1 ทุติยภูมิระดับต้น</v>
          </cell>
        </row>
        <row r="376">
          <cell r="A376" t="str">
            <v>10</v>
          </cell>
          <cell r="B376" t="str">
            <v>21002</v>
          </cell>
          <cell r="C376" t="str">
            <v>กระทรวงสาธารณสุข สำนักงานปลัดกระทรวงสาธารณสุข</v>
          </cell>
          <cell r="D376" t="str">
            <v>001067100</v>
          </cell>
          <cell r="E376" t="str">
            <v>10671</v>
          </cell>
          <cell r="F376" t="str">
            <v>รพศ.อุดรธานี</v>
          </cell>
          <cell r="G376" t="str">
            <v>โรงพยาบาลศูนย์อุดรธานี</v>
          </cell>
          <cell r="H376" t="str">
            <v>41010100</v>
          </cell>
          <cell r="I376">
            <v>41</v>
          </cell>
          <cell r="J376" t="str">
            <v>จังหวัดอุดรธานี</v>
          </cell>
          <cell r="K376">
            <v>4101</v>
          </cell>
          <cell r="L376" t="str">
            <v>เมืองอุดรธานี</v>
          </cell>
          <cell r="M376">
            <v>410101</v>
          </cell>
          <cell r="N376" t="str">
            <v>หมากแข้ง</v>
          </cell>
          <cell r="O376" t="str">
            <v>ตะวันออกเฉียงเหนือ</v>
          </cell>
          <cell r="P376" t="str">
            <v>05</v>
          </cell>
          <cell r="Q376" t="str">
            <v>โรงพยาบาลศูนย์</v>
          </cell>
          <cell r="R376">
            <v>1</v>
          </cell>
          <cell r="S376">
            <v>806</v>
          </cell>
          <cell r="T376" t="str">
            <v>806</v>
          </cell>
          <cell r="U376" t="str">
            <v>31</v>
          </cell>
          <cell r="V376" t="str">
            <v>3.1 ตติยภูมิ</v>
          </cell>
        </row>
        <row r="377">
          <cell r="A377" t="str">
            <v>10</v>
          </cell>
          <cell r="B377" t="str">
            <v>21002</v>
          </cell>
          <cell r="C377" t="str">
            <v>กระทรวงสาธารณสุข สำนักงานปลัดกระทรวงสาธารณสุข</v>
          </cell>
          <cell r="D377" t="str">
            <v>001101300</v>
          </cell>
          <cell r="E377" t="str">
            <v>11013</v>
          </cell>
          <cell r="F377" t="str">
            <v>รพช.กุดจับ</v>
          </cell>
          <cell r="G377" t="str">
            <v>โรงพยาบาลชุมชนกุดจับ</v>
          </cell>
          <cell r="H377" t="str">
            <v>41020603</v>
          </cell>
          <cell r="I377">
            <v>41</v>
          </cell>
          <cell r="J377" t="str">
            <v>จังหวัดอุดรธานี</v>
          </cell>
          <cell r="K377">
            <v>4102</v>
          </cell>
          <cell r="L377" t="str">
            <v>กุดจับ</v>
          </cell>
          <cell r="M377">
            <v>410206</v>
          </cell>
          <cell r="N377" t="str">
            <v>เมืองเพีย</v>
          </cell>
          <cell r="O377" t="str">
            <v>ตะวันออกเฉียงเหนือ</v>
          </cell>
          <cell r="P377" t="str">
            <v>07</v>
          </cell>
          <cell r="Q377" t="str">
            <v>โรงพยาบาลชุมชน</v>
          </cell>
          <cell r="R377">
            <v>5</v>
          </cell>
          <cell r="S377">
            <v>30</v>
          </cell>
          <cell r="T377" t="str">
            <v>30</v>
          </cell>
          <cell r="U377" t="str">
            <v>21</v>
          </cell>
          <cell r="V377" t="str">
            <v>2.1 ทุติยภูมิระดับต้น</v>
          </cell>
        </row>
        <row r="378">
          <cell r="A378" t="str">
            <v>10</v>
          </cell>
          <cell r="B378" t="str">
            <v>21002</v>
          </cell>
          <cell r="C378" t="str">
            <v>กระทรวงสาธารณสุข สำนักงานปลัดกระทรวงสาธารณสุข</v>
          </cell>
          <cell r="D378" t="str">
            <v>001101400</v>
          </cell>
          <cell r="E378" t="str">
            <v>11014</v>
          </cell>
          <cell r="F378" t="str">
            <v>รพช.หนองวัวซอ</v>
          </cell>
          <cell r="G378" t="str">
            <v>โรงพยาบาลชุมชนหนองวัวซอ</v>
          </cell>
          <cell r="H378" t="str">
            <v>41030105</v>
          </cell>
          <cell r="I378">
            <v>41</v>
          </cell>
          <cell r="J378" t="str">
            <v>จังหวัดอุดรธานี</v>
          </cell>
          <cell r="K378">
            <v>4103</v>
          </cell>
          <cell r="L378" t="str">
            <v>หนองวัวซอ</v>
          </cell>
          <cell r="M378">
            <v>410301</v>
          </cell>
          <cell r="N378" t="str">
            <v>หมากหญ้า</v>
          </cell>
          <cell r="O378" t="str">
            <v>ตะวันออกเฉียงเหนือ</v>
          </cell>
          <cell r="P378" t="str">
            <v>07</v>
          </cell>
          <cell r="Q378" t="str">
            <v>โรงพยาบาลชุมชน</v>
          </cell>
          <cell r="R378">
            <v>5</v>
          </cell>
          <cell r="S378">
            <v>30</v>
          </cell>
          <cell r="T378" t="str">
            <v>30</v>
          </cell>
          <cell r="U378" t="str">
            <v>21</v>
          </cell>
          <cell r="V378" t="str">
            <v>2.1 ทุติยภูมิระดับต้น</v>
          </cell>
        </row>
        <row r="379">
          <cell r="A379" t="str">
            <v>10</v>
          </cell>
          <cell r="B379" t="str">
            <v>21002</v>
          </cell>
          <cell r="C379" t="str">
            <v>กระทรวงสาธารณสุข สำนักงานปลัดกระทรวงสาธารณสุข</v>
          </cell>
          <cell r="D379" t="str">
            <v>001101500</v>
          </cell>
          <cell r="E379" t="str">
            <v>11015</v>
          </cell>
          <cell r="F379" t="str">
            <v>รพช.กุมภวาปี</v>
          </cell>
          <cell r="G379" t="str">
            <v>โรงพยาบาลชุมชนกุมภวาปี</v>
          </cell>
          <cell r="H379" t="str">
            <v>41041505</v>
          </cell>
          <cell r="I379">
            <v>41</v>
          </cell>
          <cell r="J379" t="str">
            <v>จังหวัดอุดรธานี</v>
          </cell>
          <cell r="K379">
            <v>4104</v>
          </cell>
          <cell r="L379" t="str">
            <v>กุมภวาปี</v>
          </cell>
          <cell r="M379">
            <v>410415</v>
          </cell>
          <cell r="N379" t="str">
            <v>กุมภวาปี</v>
          </cell>
          <cell r="O379" t="str">
            <v>ตะวันออกเฉียงเหนือ</v>
          </cell>
          <cell r="P379" t="str">
            <v>07</v>
          </cell>
          <cell r="Q379" t="str">
            <v>โรงพยาบาลชุมชน</v>
          </cell>
          <cell r="R379">
            <v>4</v>
          </cell>
          <cell r="S379">
            <v>120</v>
          </cell>
          <cell r="T379" t="str">
            <v>90</v>
          </cell>
          <cell r="U379" t="str">
            <v>21</v>
          </cell>
          <cell r="V379" t="str">
            <v>2.1 ทุติยภูมิระดับต้น</v>
          </cell>
        </row>
        <row r="380">
          <cell r="A380" t="str">
            <v>10</v>
          </cell>
          <cell r="B380" t="str">
            <v>21002</v>
          </cell>
          <cell r="C380" t="str">
            <v>กระทรวงสาธารณสุข สำนักงานปลัดกระทรวงสาธารณสุข</v>
          </cell>
          <cell r="D380" t="str">
            <v>001101600</v>
          </cell>
          <cell r="E380" t="str">
            <v>11016</v>
          </cell>
          <cell r="F380" t="str">
            <v>รพช.ห้วยเกิ้ง</v>
          </cell>
          <cell r="G380" t="str">
            <v>โรงพยาบาลชุมชนห้วยเกิ้ง</v>
          </cell>
          <cell r="H380" t="str">
            <v>41040704</v>
          </cell>
          <cell r="I380">
            <v>41</v>
          </cell>
          <cell r="J380" t="str">
            <v>จังหวัดอุดรธานี</v>
          </cell>
          <cell r="K380">
            <v>4104</v>
          </cell>
          <cell r="L380" t="str">
            <v>กุมภวาปี</v>
          </cell>
          <cell r="M380">
            <v>410407</v>
          </cell>
          <cell r="N380" t="str">
            <v>ห้วยเกิ้ง</v>
          </cell>
          <cell r="O380" t="str">
            <v>ตะวันออกเฉียงเหนือ</v>
          </cell>
          <cell r="P380" t="str">
            <v>07</v>
          </cell>
          <cell r="Q380" t="str">
            <v>โรงพยาบาลชุมชน</v>
          </cell>
          <cell r="R380">
            <v>5</v>
          </cell>
          <cell r="S380">
            <v>10</v>
          </cell>
          <cell r="T380" t="str">
            <v>10</v>
          </cell>
          <cell r="U380" t="str">
            <v>21</v>
          </cell>
          <cell r="V380" t="str">
            <v>2.1 ทุติยภูมิระดับต้น</v>
          </cell>
        </row>
        <row r="381">
          <cell r="A381" t="str">
            <v>10</v>
          </cell>
          <cell r="B381" t="str">
            <v>21002</v>
          </cell>
          <cell r="C381" t="str">
            <v>กระทรวงสาธารณสุข สำนักงานปลัดกระทรวงสาธารณสุข</v>
          </cell>
          <cell r="D381" t="str">
            <v>001101700</v>
          </cell>
          <cell r="E381" t="str">
            <v>11017</v>
          </cell>
          <cell r="F381" t="str">
            <v>รพช.โนนสะอาด</v>
          </cell>
          <cell r="G381" t="str">
            <v>โรงพยาบาลชุมชนโนนสะอาด</v>
          </cell>
          <cell r="H381" t="str">
            <v>41050102</v>
          </cell>
          <cell r="I381">
            <v>41</v>
          </cell>
          <cell r="J381" t="str">
            <v>จังหวัดอุดรธานี</v>
          </cell>
          <cell r="K381">
            <v>4105</v>
          </cell>
          <cell r="L381" t="str">
            <v>โนนสะอาด</v>
          </cell>
          <cell r="M381">
            <v>410501</v>
          </cell>
          <cell r="N381" t="str">
            <v>โนนสะอาด</v>
          </cell>
          <cell r="O381" t="str">
            <v>ตะวันออกเฉียงเหนือ</v>
          </cell>
          <cell r="P381" t="str">
            <v>07</v>
          </cell>
          <cell r="Q381" t="str">
            <v>โรงพยาบาลชุมชน</v>
          </cell>
          <cell r="R381">
            <v>5</v>
          </cell>
          <cell r="S381">
            <v>30</v>
          </cell>
          <cell r="T381" t="str">
            <v>30</v>
          </cell>
          <cell r="U381" t="str">
            <v>21</v>
          </cell>
          <cell r="V381" t="str">
            <v>2.1 ทุติยภูมิระดับต้น</v>
          </cell>
        </row>
        <row r="382">
          <cell r="A382" t="str">
            <v>10</v>
          </cell>
          <cell r="B382" t="str">
            <v>21002</v>
          </cell>
          <cell r="C382" t="str">
            <v>กระทรวงสาธารณสุข สำนักงานปลัดกระทรวงสาธารณสุข</v>
          </cell>
          <cell r="D382" t="str">
            <v>001101800</v>
          </cell>
          <cell r="E382" t="str">
            <v>11018</v>
          </cell>
          <cell r="F382" t="str">
            <v>รพช.หนองหาน</v>
          </cell>
          <cell r="G382" t="str">
            <v>โรงพยาบาลชุมชนหนองหาน</v>
          </cell>
          <cell r="H382" t="str">
            <v>41060106</v>
          </cell>
          <cell r="I382">
            <v>41</v>
          </cell>
          <cell r="J382" t="str">
            <v>จังหวัดอุดรธานี</v>
          </cell>
          <cell r="K382">
            <v>4106</v>
          </cell>
          <cell r="L382" t="str">
            <v>หนองหาน</v>
          </cell>
          <cell r="M382">
            <v>410601</v>
          </cell>
          <cell r="N382" t="str">
            <v>หนองหาน</v>
          </cell>
          <cell r="O382" t="str">
            <v>ตะวันออกเฉียงเหนือ</v>
          </cell>
          <cell r="P382" t="str">
            <v>07</v>
          </cell>
          <cell r="Q382" t="str">
            <v>โรงพยาบาลชุมชน</v>
          </cell>
          <cell r="R382">
            <v>4</v>
          </cell>
          <cell r="S382">
            <v>90</v>
          </cell>
          <cell r="T382" t="str">
            <v>90</v>
          </cell>
          <cell r="U382" t="str">
            <v>22</v>
          </cell>
          <cell r="V382" t="str">
            <v>2.2 ทุติยภูมิระดับกลาง</v>
          </cell>
        </row>
        <row r="383">
          <cell r="A383" t="str">
            <v>10</v>
          </cell>
          <cell r="B383" t="str">
            <v>21002</v>
          </cell>
          <cell r="C383" t="str">
            <v>กระทรวงสาธารณสุข สำนักงานปลัดกระทรวงสาธารณสุข</v>
          </cell>
          <cell r="D383" t="str">
            <v>001101900</v>
          </cell>
          <cell r="E383" t="str">
            <v>11019</v>
          </cell>
          <cell r="F383" t="str">
            <v>รพช.ทุ่งฝน</v>
          </cell>
          <cell r="G383" t="str">
            <v>โรงพยาบาลชุมชนทุ่งฝน</v>
          </cell>
          <cell r="H383" t="str">
            <v>41070111</v>
          </cell>
          <cell r="I383">
            <v>41</v>
          </cell>
          <cell r="J383" t="str">
            <v>จังหวัดอุดรธานี</v>
          </cell>
          <cell r="K383">
            <v>4107</v>
          </cell>
          <cell r="L383" t="str">
            <v>ทุ่งฝน</v>
          </cell>
          <cell r="M383">
            <v>410701</v>
          </cell>
          <cell r="N383" t="str">
            <v>ทุ่งฝน</v>
          </cell>
          <cell r="O383" t="str">
            <v>ตะวันออกเฉียงเหนือ</v>
          </cell>
          <cell r="P383" t="str">
            <v>07</v>
          </cell>
          <cell r="Q383" t="str">
            <v>โรงพยาบาลชุมชน</v>
          </cell>
          <cell r="R383">
            <v>5</v>
          </cell>
          <cell r="S383">
            <v>30</v>
          </cell>
          <cell r="T383" t="str">
            <v>30</v>
          </cell>
          <cell r="U383" t="str">
            <v>21</v>
          </cell>
          <cell r="V383" t="str">
            <v>2.1 ทุติยภูมิระดับต้น</v>
          </cell>
        </row>
        <row r="384">
          <cell r="A384" t="str">
            <v>10</v>
          </cell>
          <cell r="B384" t="str">
            <v>21002</v>
          </cell>
          <cell r="C384" t="str">
            <v>กระทรวงสาธารณสุข สำนักงานปลัดกระทรวงสาธารณสุข</v>
          </cell>
          <cell r="D384" t="str">
            <v>001102000</v>
          </cell>
          <cell r="E384" t="str">
            <v>11020</v>
          </cell>
          <cell r="F384" t="str">
            <v>รพช.ไชยวาน</v>
          </cell>
          <cell r="G384" t="str">
            <v>โรงพยาบาลชุมชนไชยวาน</v>
          </cell>
          <cell r="H384" t="str">
            <v>41080105</v>
          </cell>
          <cell r="I384">
            <v>41</v>
          </cell>
          <cell r="J384" t="str">
            <v>จังหวัดอุดรธานี</v>
          </cell>
          <cell r="K384">
            <v>4108</v>
          </cell>
          <cell r="L384" t="str">
            <v>ไชยวาน</v>
          </cell>
          <cell r="M384">
            <v>410801</v>
          </cell>
          <cell r="N384" t="str">
            <v>ไชยวาน</v>
          </cell>
          <cell r="O384" t="str">
            <v>ตะวันออกเฉียงเหนือ</v>
          </cell>
          <cell r="P384" t="str">
            <v>07</v>
          </cell>
          <cell r="Q384" t="str">
            <v>โรงพยาบาลชุมชน</v>
          </cell>
          <cell r="R384">
            <v>5</v>
          </cell>
          <cell r="S384">
            <v>30</v>
          </cell>
          <cell r="T384" t="str">
            <v>30</v>
          </cell>
          <cell r="U384" t="str">
            <v>21</v>
          </cell>
          <cell r="V384" t="str">
            <v>2.1 ทุติยภูมิระดับต้น</v>
          </cell>
        </row>
        <row r="385">
          <cell r="A385" t="str">
            <v>10</v>
          </cell>
          <cell r="B385" t="str">
            <v>21002</v>
          </cell>
          <cell r="C385" t="str">
            <v>กระทรวงสาธารณสุข สำนักงานปลัดกระทรวงสาธารณสุข</v>
          </cell>
          <cell r="D385" t="str">
            <v>001102100</v>
          </cell>
          <cell r="E385" t="str">
            <v>11021</v>
          </cell>
          <cell r="F385" t="str">
            <v>รพช.ศรีธาตุ</v>
          </cell>
          <cell r="G385" t="str">
            <v>โรงพยาบาลชุมชนศรีธาตุ</v>
          </cell>
          <cell r="H385" t="str">
            <v>41090208</v>
          </cell>
          <cell r="I385">
            <v>41</v>
          </cell>
          <cell r="J385" t="str">
            <v>จังหวัดอุดรธานี</v>
          </cell>
          <cell r="K385">
            <v>4109</v>
          </cell>
          <cell r="L385" t="str">
            <v>ศรีธาตุ</v>
          </cell>
          <cell r="M385">
            <v>410902</v>
          </cell>
          <cell r="N385" t="str">
            <v>จำปี</v>
          </cell>
          <cell r="O385" t="str">
            <v>ตะวันออกเฉียงเหนือ</v>
          </cell>
          <cell r="P385" t="str">
            <v>07</v>
          </cell>
          <cell r="Q385" t="str">
            <v>โรงพยาบาลชุมชน</v>
          </cell>
          <cell r="R385">
            <v>5</v>
          </cell>
          <cell r="S385">
            <v>30</v>
          </cell>
          <cell r="T385" t="str">
            <v>30</v>
          </cell>
          <cell r="U385" t="str">
            <v>22</v>
          </cell>
          <cell r="V385" t="str">
            <v>2.2 ทุติยภูมิระดับกลาง</v>
          </cell>
        </row>
        <row r="386">
          <cell r="A386" t="str">
            <v>10</v>
          </cell>
          <cell r="B386" t="str">
            <v>21002</v>
          </cell>
          <cell r="C386" t="str">
            <v>กระทรวงสาธารณสุข สำนักงานปลัดกระทรวงสาธารณสุข</v>
          </cell>
          <cell r="D386" t="str">
            <v>001102200</v>
          </cell>
          <cell r="E386" t="str">
            <v>11022</v>
          </cell>
          <cell r="F386" t="str">
            <v>รพช.วังสามหมอ</v>
          </cell>
          <cell r="G386" t="str">
            <v>โรงพยาบาลชุมชนวังสามหมอ</v>
          </cell>
          <cell r="H386" t="str">
            <v>41100611</v>
          </cell>
          <cell r="I386">
            <v>41</v>
          </cell>
          <cell r="J386" t="str">
            <v>จังหวัดอุดรธานี</v>
          </cell>
          <cell r="K386">
            <v>4110</v>
          </cell>
          <cell r="L386" t="str">
            <v>วังสามหมอ</v>
          </cell>
          <cell r="M386">
            <v>411006</v>
          </cell>
          <cell r="N386" t="str">
            <v>วังสามหมอ</v>
          </cell>
          <cell r="O386" t="str">
            <v>ตะวันออกเฉียงเหนือ</v>
          </cell>
          <cell r="P386" t="str">
            <v>07</v>
          </cell>
          <cell r="Q386" t="str">
            <v>โรงพยาบาลชุมชน</v>
          </cell>
          <cell r="R386">
            <v>5</v>
          </cell>
          <cell r="S386">
            <v>30</v>
          </cell>
          <cell r="T386" t="str">
            <v>30</v>
          </cell>
          <cell r="U386" t="str">
            <v>21</v>
          </cell>
          <cell r="V386" t="str">
            <v>2.1 ทุติยภูมิระดับต้น</v>
          </cell>
        </row>
        <row r="387">
          <cell r="A387" t="str">
            <v>10</v>
          </cell>
          <cell r="B387" t="str">
            <v>21002</v>
          </cell>
          <cell r="C387" t="str">
            <v>กระทรวงสาธารณสุข สำนักงานปลัดกระทรวงสาธารณสุข</v>
          </cell>
          <cell r="D387" t="str">
            <v>001102300</v>
          </cell>
          <cell r="E387" t="str">
            <v>11023</v>
          </cell>
          <cell r="F387" t="str">
            <v>รพช.บ้านผือ</v>
          </cell>
          <cell r="G387" t="str">
            <v>โรงพยาบาลชุมชนบ้านผือ</v>
          </cell>
          <cell r="H387" t="str">
            <v>41170102</v>
          </cell>
          <cell r="I387">
            <v>41</v>
          </cell>
          <cell r="J387" t="str">
            <v>จังหวัดอุดรธานี</v>
          </cell>
          <cell r="K387">
            <v>4117</v>
          </cell>
          <cell r="L387" t="str">
            <v>บ้านผือ</v>
          </cell>
          <cell r="M387">
            <v>411701</v>
          </cell>
          <cell r="N387" t="str">
            <v>บ้านผือ</v>
          </cell>
          <cell r="O387" t="str">
            <v>ตะวันออกเฉียงเหนือ</v>
          </cell>
          <cell r="P387" t="str">
            <v>07</v>
          </cell>
          <cell r="Q387" t="str">
            <v>โรงพยาบาลชุมชน</v>
          </cell>
          <cell r="R387">
            <v>4</v>
          </cell>
          <cell r="S387">
            <v>90</v>
          </cell>
          <cell r="T387" t="str">
            <v>90</v>
          </cell>
          <cell r="U387" t="str">
            <v>22</v>
          </cell>
          <cell r="V387" t="str">
            <v>2.2 ทุติยภูมิระดับกลาง</v>
          </cell>
        </row>
        <row r="388">
          <cell r="A388" t="str">
            <v>10</v>
          </cell>
          <cell r="B388" t="str">
            <v>21002</v>
          </cell>
          <cell r="C388" t="str">
            <v>กระทรวงสาธารณสุข สำนักงานปลัดกระทรวงสาธารณสุข</v>
          </cell>
          <cell r="D388" t="str">
            <v>001102400</v>
          </cell>
          <cell r="E388" t="str">
            <v>11024</v>
          </cell>
          <cell r="F388" t="str">
            <v>รพช.น้ำโสม</v>
          </cell>
          <cell r="G388" t="str">
            <v>โรงพยาบาลชุมชนน้ำโสม</v>
          </cell>
          <cell r="H388" t="str">
            <v>41181001</v>
          </cell>
          <cell r="I388">
            <v>41</v>
          </cell>
          <cell r="J388" t="str">
            <v>จังหวัดอุดรธานี</v>
          </cell>
          <cell r="K388">
            <v>4118</v>
          </cell>
          <cell r="L388" t="str">
            <v>น้ำโสม</v>
          </cell>
          <cell r="M388">
            <v>411810</v>
          </cell>
          <cell r="N388" t="str">
            <v>ศรีสำราญ</v>
          </cell>
          <cell r="O388" t="str">
            <v>ตะวันออกเฉียงเหนือ</v>
          </cell>
          <cell r="P388" t="str">
            <v>07</v>
          </cell>
          <cell r="Q388" t="str">
            <v>โรงพยาบาลชุมชน</v>
          </cell>
          <cell r="R388">
            <v>4</v>
          </cell>
          <cell r="S388">
            <v>60</v>
          </cell>
          <cell r="T388" t="str">
            <v>60</v>
          </cell>
          <cell r="U388" t="str">
            <v>21</v>
          </cell>
          <cell r="V388" t="str">
            <v>2.1 ทุติยภูมิระดับต้น</v>
          </cell>
        </row>
        <row r="389">
          <cell r="A389" t="str">
            <v>10</v>
          </cell>
          <cell r="B389" t="str">
            <v>21002</v>
          </cell>
          <cell r="C389" t="str">
            <v>กระทรวงสาธารณสุข สำนักงานปลัดกระทรวงสาธารณสุข</v>
          </cell>
          <cell r="D389" t="str">
            <v>001102500</v>
          </cell>
          <cell r="E389" t="str">
            <v>11025</v>
          </cell>
          <cell r="F389" t="str">
            <v>รพช.เพ็ญ</v>
          </cell>
          <cell r="G389" t="str">
            <v>โรงพยาบาลชุมชนเพ็ญ</v>
          </cell>
          <cell r="H389" t="str">
            <v>41190101</v>
          </cell>
          <cell r="I389">
            <v>41</v>
          </cell>
          <cell r="J389" t="str">
            <v>จังหวัดอุดรธานี</v>
          </cell>
          <cell r="K389">
            <v>4119</v>
          </cell>
          <cell r="L389" t="str">
            <v>เพ็ญ</v>
          </cell>
          <cell r="M389">
            <v>411901</v>
          </cell>
          <cell r="N389" t="str">
            <v>เพ็ญ</v>
          </cell>
          <cell r="O389" t="str">
            <v>ตะวันออกเฉียงเหนือ</v>
          </cell>
          <cell r="P389" t="str">
            <v>07</v>
          </cell>
          <cell r="Q389" t="str">
            <v>โรงพยาบาลชุมชน</v>
          </cell>
          <cell r="R389">
            <v>4</v>
          </cell>
          <cell r="S389">
            <v>75</v>
          </cell>
          <cell r="T389" t="str">
            <v>60</v>
          </cell>
          <cell r="U389" t="str">
            <v>22</v>
          </cell>
          <cell r="V389" t="str">
            <v>2.2 ทุติยภูมิระดับกลาง</v>
          </cell>
        </row>
        <row r="390">
          <cell r="A390" t="str">
            <v>10</v>
          </cell>
          <cell r="B390" t="str">
            <v>21002</v>
          </cell>
          <cell r="C390" t="str">
            <v>กระทรวงสาธารณสุข สำนักงานปลัดกระทรวงสาธารณสุข</v>
          </cell>
          <cell r="D390" t="str">
            <v>001102600</v>
          </cell>
          <cell r="E390" t="str">
            <v>11026</v>
          </cell>
          <cell r="F390" t="str">
            <v>รพช.สร้างคอม</v>
          </cell>
          <cell r="G390" t="str">
            <v>โรงพยาบาลชุมชนสร้างคอม</v>
          </cell>
          <cell r="H390" t="str">
            <v>41200104</v>
          </cell>
          <cell r="I390">
            <v>41</v>
          </cell>
          <cell r="J390" t="str">
            <v>จังหวัดอุดรธานี</v>
          </cell>
          <cell r="K390">
            <v>4120</v>
          </cell>
          <cell r="L390" t="str">
            <v>สร้างคอม</v>
          </cell>
          <cell r="M390">
            <v>412001</v>
          </cell>
          <cell r="N390" t="str">
            <v>สร้างคอม</v>
          </cell>
          <cell r="O390" t="str">
            <v>ตะวันออกเฉียงเหนือ</v>
          </cell>
          <cell r="P390" t="str">
            <v>07</v>
          </cell>
          <cell r="Q390" t="str">
            <v>โรงพยาบาลชุมชน</v>
          </cell>
          <cell r="R390">
            <v>5</v>
          </cell>
          <cell r="S390">
            <v>30</v>
          </cell>
          <cell r="T390" t="str">
            <v>30</v>
          </cell>
          <cell r="U390" t="str">
            <v>21</v>
          </cell>
          <cell r="V390" t="str">
            <v>2.1 ทุติยภูมิระดับต้น</v>
          </cell>
        </row>
        <row r="391">
          <cell r="A391" t="str">
            <v>10</v>
          </cell>
          <cell r="B391" t="str">
            <v>21002</v>
          </cell>
          <cell r="C391" t="str">
            <v>กระทรวงสาธารณสุข สำนักงานปลัดกระทรวงสาธารณสุข</v>
          </cell>
          <cell r="D391" t="str">
            <v>001102700</v>
          </cell>
          <cell r="E391" t="str">
            <v>11027</v>
          </cell>
          <cell r="F391" t="str">
            <v>รพช.หนองแสง</v>
          </cell>
          <cell r="G391" t="str">
            <v>โรงพยาบาลชุมชนหนองแสง</v>
          </cell>
          <cell r="H391" t="str">
            <v>41210407</v>
          </cell>
          <cell r="I391">
            <v>41</v>
          </cell>
          <cell r="J391" t="str">
            <v>จังหวัดอุดรธานี</v>
          </cell>
          <cell r="K391">
            <v>4121</v>
          </cell>
          <cell r="L391" t="str">
            <v>หนองแสง</v>
          </cell>
          <cell r="M391">
            <v>412104</v>
          </cell>
          <cell r="N391" t="str">
            <v>ทับกุง</v>
          </cell>
          <cell r="O391" t="str">
            <v>ตะวันออกเฉียงเหนือ</v>
          </cell>
          <cell r="P391" t="str">
            <v>07</v>
          </cell>
          <cell r="Q391" t="str">
            <v>โรงพยาบาลชุมชน</v>
          </cell>
          <cell r="R391">
            <v>5</v>
          </cell>
          <cell r="S391">
            <v>30</v>
          </cell>
          <cell r="T391" t="str">
            <v>30</v>
          </cell>
          <cell r="U391" t="str">
            <v>21</v>
          </cell>
          <cell r="V391" t="str">
            <v>2.1 ทุติยภูมิระดับต้น</v>
          </cell>
        </row>
        <row r="392">
          <cell r="A392" t="str">
            <v>10</v>
          </cell>
          <cell r="B392" t="str">
            <v>21002</v>
          </cell>
          <cell r="C392" t="str">
            <v>กระทรวงสาธารณสุข สำนักงานปลัดกระทรวงสาธารณสุข</v>
          </cell>
          <cell r="D392" t="str">
            <v>001102800</v>
          </cell>
          <cell r="E392" t="str">
            <v>11028</v>
          </cell>
          <cell r="F392" t="str">
            <v>รพช.นายูง</v>
          </cell>
          <cell r="G392" t="str">
            <v>โรงพยาบาลชุมชนนายูง</v>
          </cell>
          <cell r="H392" t="str">
            <v>41220107</v>
          </cell>
          <cell r="I392">
            <v>41</v>
          </cell>
          <cell r="J392" t="str">
            <v>จังหวัดอุดรธานี</v>
          </cell>
          <cell r="K392">
            <v>4122</v>
          </cell>
          <cell r="L392" t="str">
            <v>นายูง</v>
          </cell>
          <cell r="M392">
            <v>412201</v>
          </cell>
          <cell r="N392" t="str">
            <v>นายูง</v>
          </cell>
          <cell r="O392" t="str">
            <v>ตะวันออกเฉียงเหนือ</v>
          </cell>
          <cell r="P392" t="str">
            <v>07</v>
          </cell>
          <cell r="Q392" t="str">
            <v>โรงพยาบาลชุมชน</v>
          </cell>
          <cell r="R392">
            <v>5</v>
          </cell>
          <cell r="S392">
            <v>30</v>
          </cell>
          <cell r="T392" t="str">
            <v>30</v>
          </cell>
          <cell r="U392" t="str">
            <v>21</v>
          </cell>
          <cell r="V392" t="str">
            <v>2.1 ทุติยภูมิระดับต้น</v>
          </cell>
        </row>
        <row r="393">
          <cell r="A393" t="str">
            <v>10</v>
          </cell>
          <cell r="B393" t="str">
            <v>21002</v>
          </cell>
          <cell r="C393" t="str">
            <v>กระทรวงสาธารณสุข สำนักงานปลัดกระทรวงสาธารณสุข</v>
          </cell>
          <cell r="D393" t="str">
            <v>001102900</v>
          </cell>
          <cell r="E393" t="str">
            <v>11029</v>
          </cell>
          <cell r="F393" t="str">
            <v>รพช.พิบูลย์รักษ์</v>
          </cell>
          <cell r="G393" t="str">
            <v>โรงพยาบาลชุมชนพิบูลย์รักษ์</v>
          </cell>
          <cell r="H393" t="str">
            <v>41230111</v>
          </cell>
          <cell r="I393">
            <v>41</v>
          </cell>
          <cell r="J393" t="str">
            <v>จังหวัดอุดรธานี</v>
          </cell>
          <cell r="K393">
            <v>4123</v>
          </cell>
          <cell r="L393" t="str">
            <v>พิบูลย์รักษ์</v>
          </cell>
          <cell r="M393">
            <v>412301</v>
          </cell>
          <cell r="N393" t="str">
            <v>บ้านแดง</v>
          </cell>
          <cell r="O393" t="str">
            <v>ตะวันออกเฉียงเหนือ</v>
          </cell>
          <cell r="P393" t="str">
            <v>07</v>
          </cell>
          <cell r="Q393" t="str">
            <v>โรงพยาบาลชุมชน</v>
          </cell>
          <cell r="R393">
            <v>5</v>
          </cell>
          <cell r="S393">
            <v>30</v>
          </cell>
          <cell r="T393" t="str">
            <v>30</v>
          </cell>
          <cell r="U393" t="str">
            <v>21</v>
          </cell>
          <cell r="V393" t="str">
            <v>2.1 ทุติยภูมิระดับต้น</v>
          </cell>
        </row>
        <row r="394">
          <cell r="A394" t="str">
            <v>10</v>
          </cell>
          <cell r="B394" t="str">
            <v>21002</v>
          </cell>
          <cell r="C394" t="str">
            <v>กระทรวงสาธารณสุข สำนักงานปลัดกระทรวงสาธารณสุข</v>
          </cell>
          <cell r="D394" t="str">
            <v>001144600</v>
          </cell>
          <cell r="E394" t="str">
            <v>11446</v>
          </cell>
          <cell r="F394" t="str">
            <v>รพร.บ้านดุง</v>
          </cell>
          <cell r="G394" t="str">
            <v>โรงพยาบาลสมเด็จพระยุพราชบ้านดุง</v>
          </cell>
          <cell r="H394" t="str">
            <v>41110107</v>
          </cell>
          <cell r="I394">
            <v>41</v>
          </cell>
          <cell r="J394" t="str">
            <v>จังหวัดอุดรธานี</v>
          </cell>
          <cell r="K394">
            <v>4111</v>
          </cell>
          <cell r="L394" t="str">
            <v>บ้านดุง</v>
          </cell>
          <cell r="M394">
            <v>411101</v>
          </cell>
          <cell r="N394" t="str">
            <v>ศรีสุทโธ</v>
          </cell>
          <cell r="O394" t="str">
            <v>ตะวันออกเฉียงเหนือ</v>
          </cell>
          <cell r="P394" t="str">
            <v>07</v>
          </cell>
          <cell r="Q394" t="str">
            <v>โรงพยาบาลชุมชน</v>
          </cell>
          <cell r="R394">
            <v>4</v>
          </cell>
          <cell r="S394">
            <v>90</v>
          </cell>
          <cell r="T394" t="str">
            <v>90</v>
          </cell>
          <cell r="U394" t="str">
            <v>21</v>
          </cell>
          <cell r="V394" t="str">
            <v>2.1 ทุติยภูมิระดับต้น</v>
          </cell>
        </row>
        <row r="395">
          <cell r="A395" t="str">
            <v>10</v>
          </cell>
          <cell r="B395" t="str">
            <v>21002</v>
          </cell>
          <cell r="C395" t="str">
            <v>กระทรวงสาธารณสุข สำนักงานปลัดกระทรวงสาธารณสุข</v>
          </cell>
          <cell r="D395" t="str">
            <v>001070500</v>
          </cell>
          <cell r="E395" t="str">
            <v>10705</v>
          </cell>
          <cell r="F395" t="str">
            <v>รพท.เลย</v>
          </cell>
          <cell r="G395" t="str">
            <v>โรงพยาบาลทั่วไปเลย</v>
          </cell>
          <cell r="H395" t="str">
            <v>42010101</v>
          </cell>
          <cell r="I395">
            <v>42</v>
          </cell>
          <cell r="J395" t="str">
            <v>จังหวัดเลย</v>
          </cell>
          <cell r="K395">
            <v>4201</v>
          </cell>
          <cell r="L395" t="str">
            <v>เมืองเลย</v>
          </cell>
          <cell r="M395">
            <v>420101</v>
          </cell>
          <cell r="N395" t="str">
            <v>กุดป่อง</v>
          </cell>
          <cell r="O395" t="str">
            <v>ตะวันออกเฉียงเหนือ</v>
          </cell>
          <cell r="P395" t="str">
            <v>06</v>
          </cell>
          <cell r="Q395" t="str">
            <v>โรงพยาบาลทั่วไป</v>
          </cell>
          <cell r="R395">
            <v>2</v>
          </cell>
          <cell r="S395">
            <v>324</v>
          </cell>
          <cell r="T395" t="str">
            <v>324</v>
          </cell>
          <cell r="U395" t="str">
            <v>23</v>
          </cell>
          <cell r="V395" t="str">
            <v>2.3 ทุติยภูมิระดับสูง</v>
          </cell>
        </row>
        <row r="396">
          <cell r="A396" t="str">
            <v>10</v>
          </cell>
          <cell r="B396" t="str">
            <v>21002</v>
          </cell>
          <cell r="C396" t="str">
            <v>กระทรวงสาธารณสุข สำนักงานปลัดกระทรวงสาธารณสุข</v>
          </cell>
          <cell r="D396" t="str">
            <v>001103000</v>
          </cell>
          <cell r="E396" t="str">
            <v>11030</v>
          </cell>
          <cell r="F396" t="str">
            <v>รพช.นาด้วง</v>
          </cell>
          <cell r="G396" t="str">
            <v>โรงพยาบาลชุมชนนาด้วง</v>
          </cell>
          <cell r="H396" t="str">
            <v>42020106</v>
          </cell>
          <cell r="I396">
            <v>42</v>
          </cell>
          <cell r="J396" t="str">
            <v>จังหวัดเลย</v>
          </cell>
          <cell r="K396">
            <v>4202</v>
          </cell>
          <cell r="L396" t="str">
            <v>นาด้วง</v>
          </cell>
          <cell r="M396">
            <v>420201</v>
          </cell>
          <cell r="N396" t="str">
            <v>นาด้วง</v>
          </cell>
          <cell r="O396" t="str">
            <v>ตะวันออกเฉียงเหนือ</v>
          </cell>
          <cell r="P396" t="str">
            <v>07</v>
          </cell>
          <cell r="Q396" t="str">
            <v>โรงพยาบาลชุมชน</v>
          </cell>
          <cell r="R396">
            <v>5</v>
          </cell>
          <cell r="S396">
            <v>30</v>
          </cell>
          <cell r="T396" t="str">
            <v>30</v>
          </cell>
          <cell r="U396" t="str">
            <v>21</v>
          </cell>
          <cell r="V396" t="str">
            <v>2.1 ทุติยภูมิระดับต้น</v>
          </cell>
        </row>
        <row r="397">
          <cell r="A397" t="str">
            <v>10</v>
          </cell>
          <cell r="B397" t="str">
            <v>21002</v>
          </cell>
          <cell r="C397" t="str">
            <v>กระทรวงสาธารณสุข สำนักงานปลัดกระทรวงสาธารณสุข</v>
          </cell>
          <cell r="D397" t="str">
            <v>001103100</v>
          </cell>
          <cell r="E397" t="str">
            <v>11031</v>
          </cell>
          <cell r="F397" t="str">
            <v>รพช.เชียงคาน</v>
          </cell>
          <cell r="G397" t="str">
            <v>โรงพยาบาลชุมชนเชียงคาน</v>
          </cell>
          <cell r="H397" t="str">
            <v>42030102</v>
          </cell>
          <cell r="I397">
            <v>42</v>
          </cell>
          <cell r="J397" t="str">
            <v>จังหวัดเลย</v>
          </cell>
          <cell r="K397">
            <v>4203</v>
          </cell>
          <cell r="L397" t="str">
            <v>เชียงคาน</v>
          </cell>
          <cell r="M397">
            <v>420301</v>
          </cell>
          <cell r="N397" t="str">
            <v>เชียงคาน</v>
          </cell>
          <cell r="O397" t="str">
            <v>ตะวันออกเฉียงเหนือ</v>
          </cell>
          <cell r="P397" t="str">
            <v>07</v>
          </cell>
          <cell r="Q397" t="str">
            <v>โรงพยาบาลชุมชน</v>
          </cell>
          <cell r="R397">
            <v>5</v>
          </cell>
          <cell r="S397">
            <v>30</v>
          </cell>
          <cell r="T397" t="str">
            <v>30</v>
          </cell>
          <cell r="U397" t="str">
            <v>21</v>
          </cell>
          <cell r="V397" t="str">
            <v>2.1 ทุติยภูมิระดับต้น</v>
          </cell>
        </row>
        <row r="398">
          <cell r="A398" t="str">
            <v>10</v>
          </cell>
          <cell r="B398" t="str">
            <v>21002</v>
          </cell>
          <cell r="C398" t="str">
            <v>กระทรวงสาธารณสุข สำนักงานปลัดกระทรวงสาธารณสุข</v>
          </cell>
          <cell r="D398" t="str">
            <v>001103200</v>
          </cell>
          <cell r="E398" t="str">
            <v>11032</v>
          </cell>
          <cell r="F398" t="str">
            <v>รพช.ปากชม</v>
          </cell>
          <cell r="G398" t="str">
            <v>โรงพยาบาลชุมชนปากชม</v>
          </cell>
          <cell r="H398" t="str">
            <v>42040101</v>
          </cell>
          <cell r="I398">
            <v>42</v>
          </cell>
          <cell r="J398" t="str">
            <v>จังหวัดเลย</v>
          </cell>
          <cell r="K398">
            <v>4204</v>
          </cell>
          <cell r="L398" t="str">
            <v>ปากชม</v>
          </cell>
          <cell r="M398">
            <v>420401</v>
          </cell>
          <cell r="N398" t="str">
            <v>ปากชม</v>
          </cell>
          <cell r="O398" t="str">
            <v>ตะวันออกเฉียงเหนือ</v>
          </cell>
          <cell r="P398" t="str">
            <v>07</v>
          </cell>
          <cell r="Q398" t="str">
            <v>โรงพยาบาลชุมชน</v>
          </cell>
          <cell r="R398">
            <v>5</v>
          </cell>
          <cell r="S398">
            <v>30</v>
          </cell>
          <cell r="T398" t="str">
            <v>30</v>
          </cell>
          <cell r="U398" t="str">
            <v>21</v>
          </cell>
          <cell r="V398" t="str">
            <v>2.1 ทุติยภูมิระดับต้น</v>
          </cell>
        </row>
        <row r="399">
          <cell r="A399" t="str">
            <v>10</v>
          </cell>
          <cell r="B399" t="str">
            <v>21002</v>
          </cell>
          <cell r="C399" t="str">
            <v>กระทรวงสาธารณสุข สำนักงานปลัดกระทรวงสาธารณสุข</v>
          </cell>
          <cell r="D399" t="str">
            <v>001103300</v>
          </cell>
          <cell r="E399" t="str">
            <v>11033</v>
          </cell>
          <cell r="F399" t="str">
            <v>รพช.นาแห้ว</v>
          </cell>
          <cell r="G399" t="str">
            <v>โรงพยาบาลชุมชนนาแห้ว</v>
          </cell>
          <cell r="H399" t="str">
            <v>42060105</v>
          </cell>
          <cell r="I399">
            <v>42</v>
          </cell>
          <cell r="J399" t="str">
            <v>จังหวัดเลย</v>
          </cell>
          <cell r="K399">
            <v>4206</v>
          </cell>
          <cell r="L399" t="str">
            <v>นาแห้ว</v>
          </cell>
          <cell r="M399">
            <v>420601</v>
          </cell>
          <cell r="N399" t="str">
            <v>นาแห้ว</v>
          </cell>
          <cell r="O399" t="str">
            <v>ตะวันออกเฉียงเหนือ</v>
          </cell>
          <cell r="P399" t="str">
            <v>07</v>
          </cell>
          <cell r="Q399" t="str">
            <v>โรงพยาบาลชุมชน</v>
          </cell>
          <cell r="R399">
            <v>5</v>
          </cell>
          <cell r="S399">
            <v>30</v>
          </cell>
          <cell r="T399" t="str">
            <v>30</v>
          </cell>
          <cell r="U399" t="str">
            <v>21</v>
          </cell>
          <cell r="V399" t="str">
            <v>2.1 ทุติยภูมิระดับต้น</v>
          </cell>
        </row>
        <row r="400">
          <cell r="A400" t="str">
            <v>10</v>
          </cell>
          <cell r="B400" t="str">
            <v>21002</v>
          </cell>
          <cell r="C400" t="str">
            <v>กระทรวงสาธารณสุข สำนักงานปลัดกระทรวงสาธารณสุข</v>
          </cell>
          <cell r="D400" t="str">
            <v>001103400</v>
          </cell>
          <cell r="E400" t="str">
            <v>11034</v>
          </cell>
          <cell r="F400" t="str">
            <v>รพช.ภูเรือ</v>
          </cell>
          <cell r="G400" t="str">
            <v>โรงพยาบาลชุมชนภูเรือ</v>
          </cell>
          <cell r="H400" t="str">
            <v>42070106</v>
          </cell>
          <cell r="I400">
            <v>42</v>
          </cell>
          <cell r="J400" t="str">
            <v>จังหวัดเลย</v>
          </cell>
          <cell r="K400">
            <v>4207</v>
          </cell>
          <cell r="L400" t="str">
            <v>ภูเรือ</v>
          </cell>
          <cell r="M400">
            <v>420701</v>
          </cell>
          <cell r="N400" t="str">
            <v>หนองบัว</v>
          </cell>
          <cell r="O400" t="str">
            <v>ตะวันออกเฉียงเหนือ</v>
          </cell>
          <cell r="P400" t="str">
            <v>07</v>
          </cell>
          <cell r="Q400" t="str">
            <v>โรงพยาบาลชุมชน</v>
          </cell>
          <cell r="R400">
            <v>5</v>
          </cell>
          <cell r="S400">
            <v>30</v>
          </cell>
          <cell r="T400" t="str">
            <v>30</v>
          </cell>
          <cell r="U400" t="str">
            <v>21</v>
          </cell>
          <cell r="V400" t="str">
            <v>2.1 ทุติยภูมิระดับต้น</v>
          </cell>
        </row>
        <row r="401">
          <cell r="A401" t="str">
            <v>10</v>
          </cell>
          <cell r="B401" t="str">
            <v>21002</v>
          </cell>
          <cell r="C401" t="str">
            <v>กระทรวงสาธารณสุข สำนักงานปลัดกระทรวงสาธารณสุข</v>
          </cell>
          <cell r="D401" t="str">
            <v>001103500</v>
          </cell>
          <cell r="E401" t="str">
            <v>11035</v>
          </cell>
          <cell r="F401" t="str">
            <v>รพช.ท่าลี่</v>
          </cell>
          <cell r="G401" t="str">
            <v>โรงพยาบาลชุมชนท่าลี่</v>
          </cell>
          <cell r="H401" t="str">
            <v>42080101</v>
          </cell>
          <cell r="I401">
            <v>42</v>
          </cell>
          <cell r="J401" t="str">
            <v>จังหวัดเลย</v>
          </cell>
          <cell r="K401">
            <v>4208</v>
          </cell>
          <cell r="L401" t="str">
            <v>ท่าลี่</v>
          </cell>
          <cell r="M401">
            <v>420801</v>
          </cell>
          <cell r="N401" t="str">
            <v>ท่าลี่</v>
          </cell>
          <cell r="O401" t="str">
            <v>ตะวันออกเฉียงเหนือ</v>
          </cell>
          <cell r="P401" t="str">
            <v>07</v>
          </cell>
          <cell r="Q401" t="str">
            <v>โรงพยาบาลชุมชน</v>
          </cell>
          <cell r="R401">
            <v>5</v>
          </cell>
          <cell r="S401">
            <v>30</v>
          </cell>
          <cell r="T401" t="str">
            <v>30</v>
          </cell>
          <cell r="U401" t="str">
            <v>21</v>
          </cell>
          <cell r="V401" t="str">
            <v>2.1 ทุติยภูมิระดับต้น</v>
          </cell>
        </row>
        <row r="402">
          <cell r="A402" t="str">
            <v>10</v>
          </cell>
          <cell r="B402" t="str">
            <v>21002</v>
          </cell>
          <cell r="C402" t="str">
            <v>กระทรวงสาธารณสุข สำนักงานปลัดกระทรวงสาธารณสุข</v>
          </cell>
          <cell r="D402" t="str">
            <v>001103600</v>
          </cell>
          <cell r="E402" t="str">
            <v>11036</v>
          </cell>
          <cell r="F402" t="str">
            <v>รพช.วังสะพุง</v>
          </cell>
          <cell r="G402" t="str">
            <v>โรงพยาบาลชุมชนวังสะพุง</v>
          </cell>
          <cell r="H402" t="str">
            <v>42090103</v>
          </cell>
          <cell r="I402">
            <v>42</v>
          </cell>
          <cell r="J402" t="str">
            <v>จังหวัดเลย</v>
          </cell>
          <cell r="K402">
            <v>4209</v>
          </cell>
          <cell r="L402" t="str">
            <v>วังสะพุง</v>
          </cell>
          <cell r="M402">
            <v>420901</v>
          </cell>
          <cell r="N402" t="str">
            <v>วังสะพุง</v>
          </cell>
          <cell r="O402" t="str">
            <v>ตะวันออกเฉียงเหนือ</v>
          </cell>
          <cell r="P402" t="str">
            <v>07</v>
          </cell>
          <cell r="Q402" t="str">
            <v>โรงพยาบาลชุมชน</v>
          </cell>
          <cell r="R402">
            <v>4</v>
          </cell>
          <cell r="S402">
            <v>60</v>
          </cell>
          <cell r="T402" t="str">
            <v>60</v>
          </cell>
          <cell r="U402" t="str">
            <v>21</v>
          </cell>
          <cell r="V402" t="str">
            <v>2.1 ทุติยภูมิระดับต้น</v>
          </cell>
        </row>
        <row r="403">
          <cell r="A403" t="str">
            <v>10</v>
          </cell>
          <cell r="B403" t="str">
            <v>21002</v>
          </cell>
          <cell r="C403" t="str">
            <v>กระทรวงสาธารณสุข สำนักงานปลัดกระทรวงสาธารณสุข</v>
          </cell>
          <cell r="D403" t="str">
            <v>001103700</v>
          </cell>
          <cell r="E403" t="str">
            <v>11037</v>
          </cell>
          <cell r="F403" t="str">
            <v>รพช.ภูกระดึง</v>
          </cell>
          <cell r="G403" t="str">
            <v>โรงพยาบาลชุมชนภูกระดึง</v>
          </cell>
          <cell r="H403" t="str">
            <v>42100708</v>
          </cell>
          <cell r="I403">
            <v>42</v>
          </cell>
          <cell r="J403" t="str">
            <v>จังหวัดเลย</v>
          </cell>
          <cell r="K403">
            <v>4210</v>
          </cell>
          <cell r="L403" t="str">
            <v>ภูกระดึง</v>
          </cell>
          <cell r="M403">
            <v>421007</v>
          </cell>
          <cell r="N403" t="str">
            <v>ภูกระดึง</v>
          </cell>
          <cell r="O403" t="str">
            <v>ตะวันออกเฉียงเหนือ</v>
          </cell>
          <cell r="P403" t="str">
            <v>07</v>
          </cell>
          <cell r="Q403" t="str">
            <v>โรงพยาบาลชุมชน</v>
          </cell>
          <cell r="R403">
            <v>5</v>
          </cell>
          <cell r="S403">
            <v>30</v>
          </cell>
          <cell r="T403" t="str">
            <v>60</v>
          </cell>
          <cell r="U403" t="str">
            <v>21</v>
          </cell>
          <cell r="V403" t="str">
            <v>2.1 ทุติยภูมิระดับต้น</v>
          </cell>
        </row>
        <row r="404">
          <cell r="A404" t="str">
            <v>10</v>
          </cell>
          <cell r="B404" t="str">
            <v>21002</v>
          </cell>
          <cell r="C404" t="str">
            <v>กระทรวงสาธารณสุข สำนักงานปลัดกระทรวงสาธารณสุข</v>
          </cell>
          <cell r="D404" t="str">
            <v>001103800</v>
          </cell>
          <cell r="E404" t="str">
            <v>11038</v>
          </cell>
          <cell r="F404" t="str">
            <v>รพช.ภูหลวง</v>
          </cell>
          <cell r="G404" t="str">
            <v>โรงพยาบาลชุมชนภูหลวง</v>
          </cell>
          <cell r="H404" t="str">
            <v>42110203</v>
          </cell>
          <cell r="I404">
            <v>42</v>
          </cell>
          <cell r="J404" t="str">
            <v>จังหวัดเลย</v>
          </cell>
          <cell r="K404">
            <v>4211</v>
          </cell>
          <cell r="L404" t="str">
            <v>ภูหลวง</v>
          </cell>
          <cell r="M404">
            <v>421102</v>
          </cell>
          <cell r="N404" t="str">
            <v>หนองคัน</v>
          </cell>
          <cell r="O404" t="str">
            <v>ตะวันออกเฉียงเหนือ</v>
          </cell>
          <cell r="P404" t="str">
            <v>07</v>
          </cell>
          <cell r="Q404" t="str">
            <v>โรงพยาบาลชุมชน</v>
          </cell>
          <cell r="R404">
            <v>5</v>
          </cell>
          <cell r="S404">
            <v>30</v>
          </cell>
          <cell r="T404" t="str">
            <v>30</v>
          </cell>
          <cell r="U404" t="str">
            <v>21</v>
          </cell>
          <cell r="V404" t="str">
            <v>2.1 ทุติยภูมิระดับต้น</v>
          </cell>
        </row>
        <row r="405">
          <cell r="A405" t="str">
            <v>10</v>
          </cell>
          <cell r="B405" t="str">
            <v>21002</v>
          </cell>
          <cell r="C405" t="str">
            <v>กระทรวงสาธารณสุข สำนักงานปลัดกระทรวงสาธารณสุข</v>
          </cell>
          <cell r="D405" t="str">
            <v>001103900</v>
          </cell>
          <cell r="E405" t="str">
            <v>11039</v>
          </cell>
          <cell r="F405" t="str">
            <v>รพช.ผาขาว</v>
          </cell>
          <cell r="G405" t="str">
            <v>โรงพยาบาลชุมชนผาขาว</v>
          </cell>
          <cell r="H405" t="str">
            <v>42120308</v>
          </cell>
          <cell r="I405">
            <v>42</v>
          </cell>
          <cell r="J405" t="str">
            <v>จังหวัดเลย</v>
          </cell>
          <cell r="K405">
            <v>4212</v>
          </cell>
          <cell r="L405" t="str">
            <v>ผาขาว</v>
          </cell>
          <cell r="M405">
            <v>421203</v>
          </cell>
          <cell r="N405" t="str">
            <v>โนนปอแดง</v>
          </cell>
          <cell r="O405" t="str">
            <v>ตะวันออกเฉียงเหนือ</v>
          </cell>
          <cell r="P405" t="str">
            <v>07</v>
          </cell>
          <cell r="Q405" t="str">
            <v>โรงพยาบาลชุมชน</v>
          </cell>
          <cell r="R405">
            <v>5</v>
          </cell>
          <cell r="S405">
            <v>30</v>
          </cell>
          <cell r="T405" t="str">
            <v>30</v>
          </cell>
          <cell r="U405" t="str">
            <v>21</v>
          </cell>
          <cell r="V405" t="str">
            <v>2.1 ทุติยภูมิระดับต้น</v>
          </cell>
        </row>
        <row r="406">
          <cell r="A406" t="str">
            <v>10</v>
          </cell>
          <cell r="B406" t="str">
            <v>21002</v>
          </cell>
          <cell r="C406" t="str">
            <v>กระทรวงสาธารณสุข สำนักงานปลัดกระทรวงสาธารณสุข</v>
          </cell>
          <cell r="D406" t="str">
            <v>001144700</v>
          </cell>
          <cell r="E406" t="str">
            <v>11447</v>
          </cell>
          <cell r="F406" t="str">
            <v>รพร.ด่านซ้าย</v>
          </cell>
          <cell r="G406" t="str">
            <v>โรงพยาบาลสมเด็จพระยุพราชด่านซ้าย</v>
          </cell>
          <cell r="H406" t="str">
            <v>42050103</v>
          </cell>
          <cell r="I406">
            <v>42</v>
          </cell>
          <cell r="J406" t="str">
            <v>จังหวัดเลย</v>
          </cell>
          <cell r="K406">
            <v>4205</v>
          </cell>
          <cell r="L406" t="str">
            <v>ด่านซ้าย</v>
          </cell>
          <cell r="M406">
            <v>420501</v>
          </cell>
          <cell r="N406" t="str">
            <v>ด่านซ้าย</v>
          </cell>
          <cell r="O406" t="str">
            <v>ตะวันออกเฉียงเหนือ</v>
          </cell>
          <cell r="P406" t="str">
            <v>07</v>
          </cell>
          <cell r="Q406" t="str">
            <v>โรงพยาบาลชุมชน</v>
          </cell>
          <cell r="R406">
            <v>4</v>
          </cell>
          <cell r="S406">
            <v>60</v>
          </cell>
          <cell r="T406" t="str">
            <v>60</v>
          </cell>
          <cell r="U406" t="str">
            <v>22</v>
          </cell>
          <cell r="V406" t="str">
            <v>2.2 ทุติยภูมิระดับกลาง</v>
          </cell>
        </row>
        <row r="407">
          <cell r="A407" t="str">
            <v>10</v>
          </cell>
          <cell r="B407" t="str">
            <v>21002</v>
          </cell>
          <cell r="C407" t="str">
            <v>กระทรวงสาธารณสุข สำนักงานปลัดกระทรวงสาธารณสุข</v>
          </cell>
          <cell r="D407" t="str">
            <v>001413300</v>
          </cell>
          <cell r="E407" t="str">
            <v>14133</v>
          </cell>
          <cell r="F407" t="str">
            <v>รพช.เอราวัณ</v>
          </cell>
          <cell r="G407" t="str">
            <v>โรงพยาบาลชุมชนเอราวัณ</v>
          </cell>
          <cell r="H407" t="str">
            <v>42130203</v>
          </cell>
          <cell r="I407">
            <v>42</v>
          </cell>
          <cell r="J407" t="str">
            <v>จังหวัดเลย</v>
          </cell>
          <cell r="K407">
            <v>4213</v>
          </cell>
          <cell r="L407" t="str">
            <v>เอราวัณ</v>
          </cell>
          <cell r="M407">
            <v>421302</v>
          </cell>
          <cell r="N407" t="str">
            <v>ผาอินทร์แปลง</v>
          </cell>
          <cell r="O407" t="str">
            <v>ตะวันออกเฉียงเหนือ</v>
          </cell>
          <cell r="P407" t="str">
            <v>07</v>
          </cell>
          <cell r="Q407" t="str">
            <v>โรงพยาบาลชุมชน</v>
          </cell>
          <cell r="R407">
            <v>5</v>
          </cell>
          <cell r="S407">
            <v>30</v>
          </cell>
          <cell r="T407" t="str">
            <v>60</v>
          </cell>
          <cell r="U407" t="str">
            <v>21</v>
          </cell>
          <cell r="V407" t="str">
            <v>2.1 ทุติยภูมิระดับต้น</v>
          </cell>
        </row>
        <row r="408">
          <cell r="A408" t="str">
            <v>10</v>
          </cell>
          <cell r="B408" t="str">
            <v>21002</v>
          </cell>
          <cell r="C408" t="str">
            <v>กระทรวงสาธารณสุข สำนักงานปลัดกระทรวงสาธารณสุข</v>
          </cell>
          <cell r="D408" t="str">
            <v>001070600</v>
          </cell>
          <cell r="E408" t="str">
            <v>10706</v>
          </cell>
          <cell r="F408" t="str">
            <v>รพท.หนองคาย</v>
          </cell>
          <cell r="G408" t="str">
            <v>โรงพยาบาลทั่วไปหนองคาย</v>
          </cell>
          <cell r="H408" t="str">
            <v>43010103</v>
          </cell>
          <cell r="I408">
            <v>43</v>
          </cell>
          <cell r="J408" t="str">
            <v>จังหวัดหนองคาย</v>
          </cell>
          <cell r="K408">
            <v>4301</v>
          </cell>
          <cell r="L408" t="str">
            <v>เมืองหนองคาย</v>
          </cell>
          <cell r="M408">
            <v>430101</v>
          </cell>
          <cell r="N408" t="str">
            <v>ในเมือง</v>
          </cell>
          <cell r="O408" t="str">
            <v>ตะวันออกเฉียงเหนือ</v>
          </cell>
          <cell r="P408" t="str">
            <v>06</v>
          </cell>
          <cell r="Q408" t="str">
            <v>โรงพยาบาลทั่วไป</v>
          </cell>
          <cell r="R408">
            <v>2</v>
          </cell>
          <cell r="S408">
            <v>349</v>
          </cell>
          <cell r="T408" t="str">
            <v>349</v>
          </cell>
          <cell r="U408" t="str">
            <v>23</v>
          </cell>
          <cell r="V408" t="str">
            <v>2.3 ทุติยภูมิระดับสูง</v>
          </cell>
        </row>
        <row r="409">
          <cell r="A409" t="str">
            <v>10</v>
          </cell>
          <cell r="B409" t="str">
            <v>21002</v>
          </cell>
          <cell r="C409" t="str">
            <v>กระทรวงสาธารณสุข สำนักงานปลัดกระทรวงสาธารณสุข</v>
          </cell>
          <cell r="D409" t="str">
            <v>001104200</v>
          </cell>
          <cell r="E409" t="str">
            <v>11042</v>
          </cell>
          <cell r="F409" t="str">
            <v>รพช.โพนพิสัย</v>
          </cell>
          <cell r="G409" t="str">
            <v>โรงพยาบาลชุมชนโพนพิสัย</v>
          </cell>
          <cell r="H409" t="str">
            <v>43050103</v>
          </cell>
          <cell r="I409">
            <v>43</v>
          </cell>
          <cell r="J409" t="str">
            <v>จังหวัดหนองคาย</v>
          </cell>
          <cell r="K409">
            <v>4305</v>
          </cell>
          <cell r="L409" t="str">
            <v>โพนพิสัย</v>
          </cell>
          <cell r="M409">
            <v>430501</v>
          </cell>
          <cell r="N409" t="str">
            <v>จุมพล</v>
          </cell>
          <cell r="O409" t="str">
            <v>ตะวันออกเฉียงเหนือ</v>
          </cell>
          <cell r="P409" t="str">
            <v>07</v>
          </cell>
          <cell r="Q409" t="str">
            <v>โรงพยาบาลชุมชน</v>
          </cell>
          <cell r="R409">
            <v>4</v>
          </cell>
          <cell r="S409">
            <v>60</v>
          </cell>
          <cell r="T409" t="str">
            <v>60</v>
          </cell>
          <cell r="U409" t="str">
            <v>22</v>
          </cell>
          <cell r="V409" t="str">
            <v>2.2 ทุติยภูมิระดับกลาง</v>
          </cell>
        </row>
        <row r="410">
          <cell r="A410" t="str">
            <v>10</v>
          </cell>
          <cell r="B410" t="str">
            <v>21002</v>
          </cell>
          <cell r="C410" t="str">
            <v>กระทรวงสาธารณสุข สำนักงานปลัดกระทรวงสาธารณสุข</v>
          </cell>
          <cell r="D410" t="str">
            <v>001104400</v>
          </cell>
          <cell r="E410" t="str">
            <v>11044</v>
          </cell>
          <cell r="F410" t="str">
            <v>รพช.ศรีเชียงใหม่</v>
          </cell>
          <cell r="G410" t="str">
            <v>โรงพยาบาลชุมชนศรีเชียงใหม่</v>
          </cell>
          <cell r="H410" t="str">
            <v>43070101</v>
          </cell>
          <cell r="I410">
            <v>43</v>
          </cell>
          <cell r="J410" t="str">
            <v>จังหวัดหนองคาย</v>
          </cell>
          <cell r="K410">
            <v>4307</v>
          </cell>
          <cell r="L410" t="str">
            <v>ศรีเชียงใหม่</v>
          </cell>
          <cell r="M410">
            <v>430701</v>
          </cell>
          <cell r="N410" t="str">
            <v>พานพร้าว</v>
          </cell>
          <cell r="O410" t="str">
            <v>ตะวันออกเฉียงเหนือ</v>
          </cell>
          <cell r="P410" t="str">
            <v>07</v>
          </cell>
          <cell r="Q410" t="str">
            <v>โรงพยาบาลชุมชน</v>
          </cell>
          <cell r="R410">
            <v>5</v>
          </cell>
          <cell r="S410">
            <v>30</v>
          </cell>
          <cell r="T410" t="str">
            <v>30</v>
          </cell>
          <cell r="U410" t="str">
            <v>21</v>
          </cell>
          <cell r="V410" t="str">
            <v>2.1 ทุติยภูมิระดับต้น</v>
          </cell>
        </row>
        <row r="411">
          <cell r="A411" t="str">
            <v>10</v>
          </cell>
          <cell r="B411" t="str">
            <v>21002</v>
          </cell>
          <cell r="C411" t="str">
            <v>กระทรวงสาธารณสุข สำนักงานปลัดกระทรวงสาธารณสุข</v>
          </cell>
          <cell r="D411" t="str">
            <v>001104500</v>
          </cell>
          <cell r="E411" t="str">
            <v>11045</v>
          </cell>
          <cell r="F411" t="str">
            <v>รพช.สังคม</v>
          </cell>
          <cell r="G411" t="str">
            <v>โรงพยาบาลชุมชนสังคม</v>
          </cell>
          <cell r="H411" t="str">
            <v>43080203</v>
          </cell>
          <cell r="I411">
            <v>43</v>
          </cell>
          <cell r="J411" t="str">
            <v>จังหวัดหนองคาย</v>
          </cell>
          <cell r="K411">
            <v>4308</v>
          </cell>
          <cell r="L411" t="str">
            <v>สังคม</v>
          </cell>
          <cell r="M411">
            <v>430802</v>
          </cell>
          <cell r="N411" t="str">
            <v>ผาตั้ง</v>
          </cell>
          <cell r="O411" t="str">
            <v>ตะวันออกเฉียงเหนือ</v>
          </cell>
          <cell r="P411" t="str">
            <v>07</v>
          </cell>
          <cell r="Q411" t="str">
            <v>โรงพยาบาลชุมชน</v>
          </cell>
          <cell r="R411">
            <v>5</v>
          </cell>
          <cell r="S411">
            <v>30</v>
          </cell>
          <cell r="T411" t="str">
            <v>30</v>
          </cell>
          <cell r="U411" t="str">
            <v>21</v>
          </cell>
          <cell r="V411" t="str">
            <v>2.1 ทุติยภูมิระดับต้น</v>
          </cell>
        </row>
        <row r="412">
          <cell r="A412" t="str">
            <v>10</v>
          </cell>
          <cell r="B412" t="str">
            <v>21002</v>
          </cell>
          <cell r="C412" t="str">
            <v>กระทรวงสาธารณสุข สำนักงานปลัดกระทรวงสาธารณสุข</v>
          </cell>
          <cell r="D412" t="str">
            <v>001144800</v>
          </cell>
          <cell r="E412" t="str">
            <v>11448</v>
          </cell>
          <cell r="F412" t="str">
            <v>รพร.ท่าบ่อ</v>
          </cell>
          <cell r="G412" t="str">
            <v>โรงพยาบาลสมเด็จพระยุพราชท่าบ่อ</v>
          </cell>
          <cell r="H412" t="str">
            <v>43020113</v>
          </cell>
          <cell r="I412">
            <v>43</v>
          </cell>
          <cell r="J412" t="str">
            <v>จังหวัดหนองคาย</v>
          </cell>
          <cell r="K412">
            <v>4302</v>
          </cell>
          <cell r="L412" t="str">
            <v>ท่าบ่อ</v>
          </cell>
          <cell r="M412">
            <v>430201</v>
          </cell>
          <cell r="N412" t="str">
            <v>ท่าบ่อ</v>
          </cell>
          <cell r="O412" t="str">
            <v>ตะวันออกเฉียงเหนือ</v>
          </cell>
          <cell r="P412" t="str">
            <v>07</v>
          </cell>
          <cell r="Q412" t="str">
            <v>โรงพยาบาลชุมชน</v>
          </cell>
          <cell r="R412">
            <v>4</v>
          </cell>
          <cell r="S412">
            <v>90</v>
          </cell>
          <cell r="T412" t="str">
            <v>150</v>
          </cell>
          <cell r="U412" t="str">
            <v>22</v>
          </cell>
          <cell r="V412" t="str">
            <v>2.2 ทุติยภูมิระดับกลาง</v>
          </cell>
        </row>
        <row r="413">
          <cell r="A413" t="str">
            <v>10</v>
          </cell>
          <cell r="B413" t="str">
            <v>21002</v>
          </cell>
          <cell r="C413" t="str">
            <v>กระทรวงสาธารณสุข สำนักงานปลัดกระทรวงสาธารณสุข</v>
          </cell>
          <cell r="D413" t="str">
            <v>002135600</v>
          </cell>
          <cell r="E413" t="str">
            <v>21356</v>
          </cell>
          <cell r="F413" t="str">
            <v>รพช.สระใคร</v>
          </cell>
          <cell r="G413" t="str">
            <v>โรงพยาบาลชุมชนสระใคร</v>
          </cell>
          <cell r="H413" t="str">
            <v>43140103</v>
          </cell>
          <cell r="I413">
            <v>43</v>
          </cell>
          <cell r="J413" t="str">
            <v>จังหวัดหนองคาย</v>
          </cell>
          <cell r="K413">
            <v>4314</v>
          </cell>
          <cell r="L413" t="str">
            <v>สระใคร</v>
          </cell>
          <cell r="M413">
            <v>431401</v>
          </cell>
          <cell r="N413" t="str">
            <v>สระใคร</v>
          </cell>
          <cell r="O413" t="str">
            <v>ตะวันออกเฉียงเหนือ</v>
          </cell>
          <cell r="P413" t="str">
            <v>07</v>
          </cell>
          <cell r="Q413" t="str">
            <v>โรงพยาบาลชุมชน</v>
          </cell>
          <cell r="R413">
            <v>5</v>
          </cell>
          <cell r="S413">
            <v>10</v>
          </cell>
          <cell r="T413" t="str">
            <v>10</v>
          </cell>
          <cell r="U413" t="str">
            <v>21</v>
          </cell>
          <cell r="V413" t="str">
            <v>2.1 ทุติยภูมิระดับต้น</v>
          </cell>
        </row>
        <row r="414">
          <cell r="A414" t="str">
            <v>11</v>
          </cell>
          <cell r="B414" t="str">
            <v>21002</v>
          </cell>
          <cell r="C414" t="str">
            <v>กระทรวงสาธารณสุข สำนักงานปลัดกระทรวงสาธารณสุข</v>
          </cell>
          <cell r="D414" t="str">
            <v>001071000</v>
          </cell>
          <cell r="E414" t="str">
            <v>10710</v>
          </cell>
          <cell r="F414" t="str">
            <v>รพท.สกลนคร</v>
          </cell>
          <cell r="G414" t="str">
            <v>โรงพยาบาลทั่วไปสกลนคร</v>
          </cell>
          <cell r="H414" t="str">
            <v>47010100</v>
          </cell>
          <cell r="I414">
            <v>47</v>
          </cell>
          <cell r="J414" t="str">
            <v>จังหวัดสกลนคร</v>
          </cell>
          <cell r="K414">
            <v>4701</v>
          </cell>
          <cell r="L414" t="str">
            <v>เมืองสกลนคร</v>
          </cell>
          <cell r="M414">
            <v>470101</v>
          </cell>
          <cell r="N414" t="str">
            <v>ธาตุเชิงชุม</v>
          </cell>
          <cell r="O414" t="str">
            <v>ตะวันออกเฉียงเหนือ</v>
          </cell>
          <cell r="P414" t="str">
            <v>06</v>
          </cell>
          <cell r="Q414" t="str">
            <v>โรงพยาบาลทั่วไป</v>
          </cell>
          <cell r="R414">
            <v>2</v>
          </cell>
          <cell r="S414">
            <v>564</v>
          </cell>
          <cell r="T414" t="str">
            <v>600</v>
          </cell>
          <cell r="U414" t="str">
            <v>31</v>
          </cell>
          <cell r="V414" t="str">
            <v>3.1 ตติยภูมิ</v>
          </cell>
        </row>
        <row r="415">
          <cell r="A415" t="str">
            <v>11</v>
          </cell>
          <cell r="B415" t="str">
            <v>21002</v>
          </cell>
          <cell r="C415" t="str">
            <v>กระทรวงสาธารณสุข สำนักงานปลัดกระทรวงสาธารณสุข</v>
          </cell>
          <cell r="D415" t="str">
            <v>001108900</v>
          </cell>
          <cell r="E415" t="str">
            <v>11089</v>
          </cell>
          <cell r="F415" t="str">
            <v>รพช.กุสุมาลย์</v>
          </cell>
          <cell r="G415" t="str">
            <v>โรงพยาบาลชุมชนกุสุมาลย์</v>
          </cell>
          <cell r="H415" t="str">
            <v>47020211</v>
          </cell>
          <cell r="I415">
            <v>47</v>
          </cell>
          <cell r="J415" t="str">
            <v>จังหวัดสกลนคร</v>
          </cell>
          <cell r="K415">
            <v>4702</v>
          </cell>
          <cell r="L415" t="str">
            <v>กุสุมาลย์</v>
          </cell>
          <cell r="M415">
            <v>470202</v>
          </cell>
          <cell r="N415" t="str">
            <v>นาโพธิ์</v>
          </cell>
          <cell r="O415" t="str">
            <v>ตะวันออกเฉียงเหนือ</v>
          </cell>
          <cell r="P415" t="str">
            <v>07</v>
          </cell>
          <cell r="Q415" t="str">
            <v>โรงพยาบาลชุมชน</v>
          </cell>
          <cell r="R415">
            <v>4</v>
          </cell>
          <cell r="S415">
            <v>35</v>
          </cell>
          <cell r="T415" t="str">
            <v>35</v>
          </cell>
          <cell r="U415" t="str">
            <v>21</v>
          </cell>
          <cell r="V415" t="str">
            <v>2.1 ทุติยภูมิระดับต้น</v>
          </cell>
        </row>
        <row r="416">
          <cell r="A416" t="str">
            <v>11</v>
          </cell>
          <cell r="B416" t="str">
            <v>21002</v>
          </cell>
          <cell r="C416" t="str">
            <v>กระทรวงสาธารณสุข สำนักงานปลัดกระทรวงสาธารณสุข</v>
          </cell>
          <cell r="D416" t="str">
            <v>001109000</v>
          </cell>
          <cell r="E416" t="str">
            <v>11090</v>
          </cell>
          <cell r="F416" t="str">
            <v>รพช.กุดบาก</v>
          </cell>
          <cell r="G416" t="str">
            <v>โรงพยาบาลชุมชนกุดบาก</v>
          </cell>
          <cell r="H416" t="str">
            <v>47030101</v>
          </cell>
          <cell r="I416">
            <v>47</v>
          </cell>
          <cell r="J416" t="str">
            <v>จังหวัดสกลนคร</v>
          </cell>
          <cell r="K416">
            <v>4703</v>
          </cell>
          <cell r="L416" t="str">
            <v>กุดบาก</v>
          </cell>
          <cell r="M416">
            <v>470301</v>
          </cell>
          <cell r="N416" t="str">
            <v>กุดบาก</v>
          </cell>
          <cell r="O416" t="str">
            <v>ตะวันออกเฉียงเหนือ</v>
          </cell>
          <cell r="P416" t="str">
            <v>07</v>
          </cell>
          <cell r="Q416" t="str">
            <v>โรงพยาบาลชุมชน</v>
          </cell>
          <cell r="R416">
            <v>5</v>
          </cell>
          <cell r="S416">
            <v>30</v>
          </cell>
          <cell r="T416" t="str">
            <v>38</v>
          </cell>
          <cell r="U416" t="str">
            <v>21</v>
          </cell>
          <cell r="V416" t="str">
            <v>2.1 ทุติยภูมิระดับต้น</v>
          </cell>
        </row>
        <row r="417">
          <cell r="A417" t="str">
            <v>11</v>
          </cell>
          <cell r="B417" t="str">
            <v>21002</v>
          </cell>
          <cell r="C417" t="str">
            <v>กระทรวงสาธารณสุข สำนักงานปลัดกระทรวงสาธารณสุข</v>
          </cell>
          <cell r="D417" t="str">
            <v>001109100</v>
          </cell>
          <cell r="E417" t="str">
            <v>11091</v>
          </cell>
          <cell r="F417" t="str">
            <v>รพช.พระอาจารย์ฝั้นอาจาโร</v>
          </cell>
          <cell r="G417" t="str">
            <v>โรงพยาบาลชุมชนพระอาจารย์ฝั้นอาจาโร</v>
          </cell>
          <cell r="H417" t="str">
            <v>47040110</v>
          </cell>
          <cell r="I417">
            <v>47</v>
          </cell>
          <cell r="J417" t="str">
            <v>จังหวัดสกลนคร</v>
          </cell>
          <cell r="K417">
            <v>4704</v>
          </cell>
          <cell r="L417" t="str">
            <v>พรรณานิคม</v>
          </cell>
          <cell r="M417">
            <v>470401</v>
          </cell>
          <cell r="N417" t="str">
            <v>พรรณา</v>
          </cell>
          <cell r="O417" t="str">
            <v>ตะวันออกเฉียงเหนือ</v>
          </cell>
          <cell r="P417" t="str">
            <v>07</v>
          </cell>
          <cell r="Q417" t="str">
            <v>โรงพยาบาลชุมชน</v>
          </cell>
          <cell r="R417">
            <v>4</v>
          </cell>
          <cell r="S417">
            <v>90</v>
          </cell>
          <cell r="T417" t="str">
            <v>90</v>
          </cell>
          <cell r="U417" t="str">
            <v>21</v>
          </cell>
          <cell r="V417" t="str">
            <v>2.1 ทุติยภูมิระดับต้น</v>
          </cell>
        </row>
        <row r="418">
          <cell r="A418" t="str">
            <v>11</v>
          </cell>
          <cell r="B418" t="str">
            <v>21002</v>
          </cell>
          <cell r="C418" t="str">
            <v>กระทรวงสาธารณสุข สำนักงานปลัดกระทรวงสาธารณสุข</v>
          </cell>
          <cell r="D418" t="str">
            <v>001109200</v>
          </cell>
          <cell r="E418" t="str">
            <v>11092</v>
          </cell>
          <cell r="F418" t="str">
            <v>รพช.พังโคน</v>
          </cell>
          <cell r="G418" t="str">
            <v>โรงพยาบาลชุมชนพังโคน</v>
          </cell>
          <cell r="H418" t="str">
            <v>47050109</v>
          </cell>
          <cell r="I418">
            <v>47</v>
          </cell>
          <cell r="J418" t="str">
            <v>จังหวัดสกลนคร</v>
          </cell>
          <cell r="K418">
            <v>4705</v>
          </cell>
          <cell r="L418" t="str">
            <v>พังโคน</v>
          </cell>
          <cell r="M418">
            <v>470501</v>
          </cell>
          <cell r="N418" t="str">
            <v>พังโคน</v>
          </cell>
          <cell r="O418" t="str">
            <v>ตะวันออกเฉียงเหนือ</v>
          </cell>
          <cell r="P418" t="str">
            <v>07</v>
          </cell>
          <cell r="Q418" t="str">
            <v>โรงพยาบาลชุมชน</v>
          </cell>
          <cell r="R418">
            <v>4</v>
          </cell>
          <cell r="S418">
            <v>60</v>
          </cell>
          <cell r="T418" t="str">
            <v>79</v>
          </cell>
          <cell r="U418" t="str">
            <v>21</v>
          </cell>
          <cell r="V418" t="str">
            <v>2.1 ทุติยภูมิระดับต้น</v>
          </cell>
        </row>
        <row r="419">
          <cell r="A419" t="str">
            <v>11</v>
          </cell>
          <cell r="B419" t="str">
            <v>21002</v>
          </cell>
          <cell r="C419" t="str">
            <v>กระทรวงสาธารณสุข สำนักงานปลัดกระทรวงสาธารณสุข</v>
          </cell>
          <cell r="D419" t="str">
            <v>001109300</v>
          </cell>
          <cell r="E419" t="str">
            <v>11093</v>
          </cell>
          <cell r="F419" t="str">
            <v>รพช.วาริชภูมิ</v>
          </cell>
          <cell r="G419" t="str">
            <v>โรงพยาบาลชุมชนวาริชภูมิ</v>
          </cell>
          <cell r="H419" t="str">
            <v>47060113</v>
          </cell>
          <cell r="I419">
            <v>47</v>
          </cell>
          <cell r="J419" t="str">
            <v>จังหวัดสกลนคร</v>
          </cell>
          <cell r="K419">
            <v>4706</v>
          </cell>
          <cell r="L419" t="str">
            <v>วาริชภูมิ</v>
          </cell>
          <cell r="M419">
            <v>470601</v>
          </cell>
          <cell r="N419" t="str">
            <v>วาริชภูมิ</v>
          </cell>
          <cell r="O419" t="str">
            <v>ตะวันออกเฉียงเหนือ</v>
          </cell>
          <cell r="P419" t="str">
            <v>07</v>
          </cell>
          <cell r="Q419" t="str">
            <v>โรงพยาบาลชุมชน</v>
          </cell>
          <cell r="R419">
            <v>5</v>
          </cell>
          <cell r="S419">
            <v>30</v>
          </cell>
          <cell r="T419" t="str">
            <v>37</v>
          </cell>
          <cell r="U419" t="str">
            <v>21</v>
          </cell>
          <cell r="V419" t="str">
            <v>2.1 ทุติยภูมิระดับต้น</v>
          </cell>
        </row>
        <row r="420">
          <cell r="A420" t="str">
            <v>11</v>
          </cell>
          <cell r="B420" t="str">
            <v>21002</v>
          </cell>
          <cell r="C420" t="str">
            <v>กระทรวงสาธารณสุข สำนักงานปลัดกระทรวงสาธารณสุข</v>
          </cell>
          <cell r="D420" t="str">
            <v>001109400</v>
          </cell>
          <cell r="E420" t="str">
            <v>11094</v>
          </cell>
          <cell r="F420" t="str">
            <v>รพช.นิคมน้ำอูน</v>
          </cell>
          <cell r="G420" t="str">
            <v>โรงพยาบาลชุมชนนิคมน้ำอูน</v>
          </cell>
          <cell r="H420" t="str">
            <v>47070205</v>
          </cell>
          <cell r="I420">
            <v>47</v>
          </cell>
          <cell r="J420" t="str">
            <v>จังหวัดสกลนคร</v>
          </cell>
          <cell r="K420">
            <v>4707</v>
          </cell>
          <cell r="L420" t="str">
            <v>นิคมน้ำอูน</v>
          </cell>
          <cell r="M420">
            <v>470702</v>
          </cell>
          <cell r="N420" t="str">
            <v>หนองปลิง</v>
          </cell>
          <cell r="O420" t="str">
            <v>ตะวันออกเฉียงเหนือ</v>
          </cell>
          <cell r="P420" t="str">
            <v>07</v>
          </cell>
          <cell r="Q420" t="str">
            <v>โรงพยาบาลชุมชน</v>
          </cell>
          <cell r="R420">
            <v>5</v>
          </cell>
          <cell r="S420">
            <v>10</v>
          </cell>
          <cell r="T420" t="str">
            <v>10</v>
          </cell>
          <cell r="U420" t="str">
            <v>21</v>
          </cell>
          <cell r="V420" t="str">
            <v>2.1 ทุติยภูมิระดับต้น</v>
          </cell>
        </row>
        <row r="421">
          <cell r="A421" t="str">
            <v>11</v>
          </cell>
          <cell r="B421" t="str">
            <v>21002</v>
          </cell>
          <cell r="C421" t="str">
            <v>กระทรวงสาธารณสุข สำนักงานปลัดกระทรวงสาธารณสุข</v>
          </cell>
          <cell r="D421" t="str">
            <v>001109500</v>
          </cell>
          <cell r="E421" t="str">
            <v>11095</v>
          </cell>
          <cell r="F421" t="str">
            <v>รพช.วานรนิวาส</v>
          </cell>
          <cell r="G421" t="str">
            <v>โรงพยาบาลชุมชนวานรนิวาส</v>
          </cell>
          <cell r="H421" t="str">
            <v>47081209</v>
          </cell>
          <cell r="I421">
            <v>47</v>
          </cell>
          <cell r="J421" t="str">
            <v>จังหวัดสกลนคร</v>
          </cell>
          <cell r="K421">
            <v>4708</v>
          </cell>
          <cell r="L421" t="str">
            <v>วานรนิวาส</v>
          </cell>
          <cell r="M421">
            <v>470812</v>
          </cell>
          <cell r="N421" t="str">
            <v>คอนสวรรค์</v>
          </cell>
          <cell r="O421" t="str">
            <v>ตะวันออกเฉียงเหนือ</v>
          </cell>
          <cell r="P421" t="str">
            <v>07</v>
          </cell>
          <cell r="Q421" t="str">
            <v>โรงพยาบาลชุมชน</v>
          </cell>
          <cell r="R421">
            <v>4</v>
          </cell>
          <cell r="S421">
            <v>60</v>
          </cell>
          <cell r="T421" t="str">
            <v>70</v>
          </cell>
          <cell r="U421" t="str">
            <v>22</v>
          </cell>
          <cell r="V421" t="str">
            <v>2.2 ทุติยภูมิระดับกลาง</v>
          </cell>
        </row>
        <row r="422">
          <cell r="A422" t="str">
            <v>11</v>
          </cell>
          <cell r="B422" t="str">
            <v>21002</v>
          </cell>
          <cell r="C422" t="str">
            <v>กระทรวงสาธารณสุข สำนักงานปลัดกระทรวงสาธารณสุข</v>
          </cell>
          <cell r="D422" t="str">
            <v>001109600</v>
          </cell>
          <cell r="E422" t="str">
            <v>11096</v>
          </cell>
          <cell r="F422" t="str">
            <v>รพช.คำตากล้า</v>
          </cell>
          <cell r="G422" t="str">
            <v>โรงพยาบาลชุมชนคำตากล้า</v>
          </cell>
          <cell r="H422" t="str">
            <v>47090111</v>
          </cell>
          <cell r="I422">
            <v>47</v>
          </cell>
          <cell r="J422" t="str">
            <v>จังหวัดสกลนคร</v>
          </cell>
          <cell r="K422">
            <v>4709</v>
          </cell>
          <cell r="L422" t="str">
            <v>คำตากล้า</v>
          </cell>
          <cell r="M422">
            <v>470901</v>
          </cell>
          <cell r="N422" t="str">
            <v>คำตากล้า</v>
          </cell>
          <cell r="O422" t="str">
            <v>ตะวันออกเฉียงเหนือ</v>
          </cell>
          <cell r="P422" t="str">
            <v>07</v>
          </cell>
          <cell r="Q422" t="str">
            <v>โรงพยาบาลชุมชน</v>
          </cell>
          <cell r="R422">
            <v>5</v>
          </cell>
          <cell r="S422">
            <v>30</v>
          </cell>
          <cell r="T422" t="str">
            <v>30</v>
          </cell>
          <cell r="U422" t="str">
            <v>21</v>
          </cell>
          <cell r="V422" t="str">
            <v>2.1 ทุติยภูมิระดับต้น</v>
          </cell>
        </row>
        <row r="423">
          <cell r="A423" t="str">
            <v>11</v>
          </cell>
          <cell r="B423" t="str">
            <v>21002</v>
          </cell>
          <cell r="C423" t="str">
            <v>กระทรวงสาธารณสุข สำนักงานปลัดกระทรวงสาธารณสุข</v>
          </cell>
          <cell r="D423" t="str">
            <v>001109700</v>
          </cell>
          <cell r="E423" t="str">
            <v>11097</v>
          </cell>
          <cell r="F423" t="str">
            <v>รพช.บ้านม่วง</v>
          </cell>
          <cell r="G423" t="str">
            <v>โรงพยาบาลชุมชนบ้านม่วง</v>
          </cell>
          <cell r="H423" t="str">
            <v>47100102</v>
          </cell>
          <cell r="I423">
            <v>47</v>
          </cell>
          <cell r="J423" t="str">
            <v>จังหวัดสกลนคร</v>
          </cell>
          <cell r="K423">
            <v>4710</v>
          </cell>
          <cell r="L423" t="str">
            <v>บ้านม่วง</v>
          </cell>
          <cell r="M423">
            <v>471001</v>
          </cell>
          <cell r="N423" t="str">
            <v>ม่วง</v>
          </cell>
          <cell r="O423" t="str">
            <v>ตะวันออกเฉียงเหนือ</v>
          </cell>
          <cell r="P423" t="str">
            <v>07</v>
          </cell>
          <cell r="Q423" t="str">
            <v>โรงพยาบาลชุมชน</v>
          </cell>
          <cell r="R423">
            <v>4</v>
          </cell>
          <cell r="S423">
            <v>36</v>
          </cell>
          <cell r="T423" t="str">
            <v>77</v>
          </cell>
          <cell r="U423" t="str">
            <v>21</v>
          </cell>
          <cell r="V423" t="str">
            <v>2.1 ทุติยภูมิระดับต้น</v>
          </cell>
        </row>
        <row r="424">
          <cell r="A424" t="str">
            <v>11</v>
          </cell>
          <cell r="B424" t="str">
            <v>21002</v>
          </cell>
          <cell r="C424" t="str">
            <v>กระทรวงสาธารณสุข สำนักงานปลัดกระทรวงสาธารณสุข</v>
          </cell>
          <cell r="D424" t="str">
            <v>001109800</v>
          </cell>
          <cell r="E424" t="str">
            <v>11098</v>
          </cell>
          <cell r="F424" t="str">
            <v>รพช.อากาศอำนวย</v>
          </cell>
          <cell r="G424" t="str">
            <v>โรงพยาบาลชุมชนอากาศอำนวย</v>
          </cell>
          <cell r="H424" t="str">
            <v>47110103</v>
          </cell>
          <cell r="I424">
            <v>47</v>
          </cell>
          <cell r="J424" t="str">
            <v>จังหวัดสกลนคร</v>
          </cell>
          <cell r="K424">
            <v>4711</v>
          </cell>
          <cell r="L424" t="str">
            <v>อากาศอำนวย</v>
          </cell>
          <cell r="M424">
            <v>471101</v>
          </cell>
          <cell r="N424" t="str">
            <v>อากาศ</v>
          </cell>
          <cell r="O424" t="str">
            <v>ตะวันออกเฉียงเหนือ</v>
          </cell>
          <cell r="P424" t="str">
            <v>07</v>
          </cell>
          <cell r="Q424" t="str">
            <v>โรงพยาบาลชุมชน</v>
          </cell>
          <cell r="R424">
            <v>4</v>
          </cell>
          <cell r="S424">
            <v>90</v>
          </cell>
          <cell r="T424" t="str">
            <v>90</v>
          </cell>
          <cell r="U424" t="str">
            <v>21</v>
          </cell>
          <cell r="V424" t="str">
            <v>2.1 ทุติยภูมิระดับต้น</v>
          </cell>
        </row>
        <row r="425">
          <cell r="A425" t="str">
            <v>11</v>
          </cell>
          <cell r="B425" t="str">
            <v>21002</v>
          </cell>
          <cell r="C425" t="str">
            <v>กระทรวงสาธารณสุข สำนักงานปลัดกระทรวงสาธารณสุข</v>
          </cell>
          <cell r="D425" t="str">
            <v>001109900</v>
          </cell>
          <cell r="E425" t="str">
            <v>11099</v>
          </cell>
          <cell r="F425" t="str">
            <v>รพช.ส่องดาว</v>
          </cell>
          <cell r="G425" t="str">
            <v>โรงพยาบาลชุมชนส่องดาว</v>
          </cell>
          <cell r="H425" t="str">
            <v>47130109</v>
          </cell>
          <cell r="I425">
            <v>47</v>
          </cell>
          <cell r="J425" t="str">
            <v>จังหวัดสกลนคร</v>
          </cell>
          <cell r="K425">
            <v>4713</v>
          </cell>
          <cell r="L425" t="str">
            <v>ส่องดาว</v>
          </cell>
          <cell r="M425">
            <v>471301</v>
          </cell>
          <cell r="N425" t="str">
            <v>ส่องดาว</v>
          </cell>
          <cell r="O425" t="str">
            <v>ตะวันออกเฉียงเหนือ</v>
          </cell>
          <cell r="P425" t="str">
            <v>07</v>
          </cell>
          <cell r="Q425" t="str">
            <v>โรงพยาบาลชุมชน</v>
          </cell>
          <cell r="R425">
            <v>5</v>
          </cell>
          <cell r="S425">
            <v>30</v>
          </cell>
          <cell r="T425" t="str">
            <v>35</v>
          </cell>
          <cell r="U425" t="str">
            <v>21</v>
          </cell>
          <cell r="V425" t="str">
            <v>2.1 ทุติยภูมิระดับต้น</v>
          </cell>
        </row>
        <row r="426">
          <cell r="A426" t="str">
            <v>11</v>
          </cell>
          <cell r="B426" t="str">
            <v>21002</v>
          </cell>
          <cell r="C426" t="str">
            <v>กระทรวงสาธารณสุข สำนักงานปลัดกระทรวงสาธารณสุข</v>
          </cell>
          <cell r="D426" t="str">
            <v>001110000</v>
          </cell>
          <cell r="E426" t="str">
            <v>11100</v>
          </cell>
          <cell r="F426" t="str">
            <v>รพช.เต่างอย</v>
          </cell>
          <cell r="G426" t="str">
            <v>โรงพยาบาลชุมชนเต่างอย</v>
          </cell>
          <cell r="H426" t="str">
            <v>47140106</v>
          </cell>
          <cell r="I426">
            <v>47</v>
          </cell>
          <cell r="J426" t="str">
            <v>จังหวัดสกลนคร</v>
          </cell>
          <cell r="K426">
            <v>4714</v>
          </cell>
          <cell r="L426" t="str">
            <v>เต่างอย</v>
          </cell>
          <cell r="M426">
            <v>471401</v>
          </cell>
          <cell r="N426" t="str">
            <v>เต่างอย</v>
          </cell>
          <cell r="O426" t="str">
            <v>ตะวันออกเฉียงเหนือ</v>
          </cell>
          <cell r="P426" t="str">
            <v>07</v>
          </cell>
          <cell r="Q426" t="str">
            <v>โรงพยาบาลชุมชน</v>
          </cell>
          <cell r="R426">
            <v>5</v>
          </cell>
          <cell r="S426">
            <v>30</v>
          </cell>
          <cell r="T426" t="str">
            <v>30</v>
          </cell>
          <cell r="U426" t="str">
            <v>21</v>
          </cell>
          <cell r="V426" t="str">
            <v>2.1 ทุติยภูมิระดับต้น</v>
          </cell>
        </row>
        <row r="427">
          <cell r="A427" t="str">
            <v>11</v>
          </cell>
          <cell r="B427" t="str">
            <v>21002</v>
          </cell>
          <cell r="C427" t="str">
            <v>กระทรวงสาธารณสุข สำนักงานปลัดกระทรวงสาธารณสุข</v>
          </cell>
          <cell r="D427" t="str">
            <v>001110100</v>
          </cell>
          <cell r="E427" t="str">
            <v>11101</v>
          </cell>
          <cell r="F427" t="str">
            <v>รพช.โคกศรีสุพรรณ</v>
          </cell>
          <cell r="G427" t="str">
            <v>โรงพยาบาลชุมชนโคกศรีสุพรรณ</v>
          </cell>
          <cell r="H427" t="str">
            <v>47150108</v>
          </cell>
          <cell r="I427">
            <v>47</v>
          </cell>
          <cell r="J427" t="str">
            <v>จังหวัดสกลนคร</v>
          </cell>
          <cell r="K427">
            <v>4715</v>
          </cell>
          <cell r="L427" t="str">
            <v>โคกศรีสุพรรณ</v>
          </cell>
          <cell r="M427">
            <v>471501</v>
          </cell>
          <cell r="N427" t="str">
            <v>ตองโขบ</v>
          </cell>
          <cell r="O427" t="str">
            <v>ตะวันออกเฉียงเหนือ</v>
          </cell>
          <cell r="P427" t="str">
            <v>07</v>
          </cell>
          <cell r="Q427" t="str">
            <v>โรงพยาบาลชุมชน</v>
          </cell>
          <cell r="R427">
            <v>5</v>
          </cell>
          <cell r="S427">
            <v>30</v>
          </cell>
          <cell r="T427" t="str">
            <v>37</v>
          </cell>
          <cell r="U427" t="str">
            <v>21</v>
          </cell>
          <cell r="V427" t="str">
            <v>2.1 ทุติยภูมิระดับต้น</v>
          </cell>
        </row>
        <row r="428">
          <cell r="A428" t="str">
            <v>11</v>
          </cell>
          <cell r="B428" t="str">
            <v>21002</v>
          </cell>
          <cell r="C428" t="str">
            <v>กระทรวงสาธารณสุข สำนักงานปลัดกระทรวงสาธารณสุข</v>
          </cell>
          <cell r="D428" t="str">
            <v>001110200</v>
          </cell>
          <cell r="E428" t="str">
            <v>11102</v>
          </cell>
          <cell r="F428" t="str">
            <v>รพช.เจริญศิลป์</v>
          </cell>
          <cell r="G428" t="str">
            <v>โรงพยาบาลชุมชนเจริญศิลป์</v>
          </cell>
          <cell r="H428" t="str">
            <v>47160202</v>
          </cell>
          <cell r="I428">
            <v>47</v>
          </cell>
          <cell r="J428" t="str">
            <v>จังหวัดสกลนคร</v>
          </cell>
          <cell r="K428">
            <v>4716</v>
          </cell>
          <cell r="L428" t="str">
            <v>เจริญศิลป์</v>
          </cell>
          <cell r="M428">
            <v>471602</v>
          </cell>
          <cell r="N428" t="str">
            <v>เจริญศิลป์</v>
          </cell>
          <cell r="O428" t="str">
            <v>ตะวันออกเฉียงเหนือ</v>
          </cell>
          <cell r="P428" t="str">
            <v>07</v>
          </cell>
          <cell r="Q428" t="str">
            <v>โรงพยาบาลชุมชน</v>
          </cell>
          <cell r="R428">
            <v>5</v>
          </cell>
          <cell r="S428">
            <v>30</v>
          </cell>
          <cell r="T428" t="str">
            <v>42</v>
          </cell>
          <cell r="U428" t="str">
            <v>21</v>
          </cell>
          <cell r="V428" t="str">
            <v>2.1 ทุติยภูมิระดับต้น</v>
          </cell>
        </row>
        <row r="429">
          <cell r="A429" t="str">
            <v>11</v>
          </cell>
          <cell r="B429" t="str">
            <v>21002</v>
          </cell>
          <cell r="C429" t="str">
            <v>กระทรวงสาธารณสุข สำนักงานปลัดกระทรวงสาธารณสุข</v>
          </cell>
          <cell r="D429" t="str">
            <v>001110300</v>
          </cell>
          <cell r="E429" t="str">
            <v>11103</v>
          </cell>
          <cell r="F429" t="str">
            <v>รพช.โพนนาแก้ว</v>
          </cell>
          <cell r="G429" t="str">
            <v>โรงพยาบาลชุมชนโพนนาแก้ว</v>
          </cell>
          <cell r="H429" t="str">
            <v>47170210</v>
          </cell>
          <cell r="I429">
            <v>47</v>
          </cell>
          <cell r="J429" t="str">
            <v>จังหวัดสกลนคร</v>
          </cell>
          <cell r="K429">
            <v>4717</v>
          </cell>
          <cell r="L429" t="str">
            <v>โพนนาแก้ว</v>
          </cell>
          <cell r="M429">
            <v>471702</v>
          </cell>
          <cell r="N429" t="str">
            <v>นาแก้ว</v>
          </cell>
          <cell r="O429" t="str">
            <v>ตะวันออกเฉียงเหนือ</v>
          </cell>
          <cell r="P429" t="str">
            <v>07</v>
          </cell>
          <cell r="Q429" t="str">
            <v>โรงพยาบาลชุมชน</v>
          </cell>
          <cell r="R429">
            <v>5</v>
          </cell>
          <cell r="S429">
            <v>30</v>
          </cell>
          <cell r="T429" t="str">
            <v>32</v>
          </cell>
          <cell r="U429" t="str">
            <v>21</v>
          </cell>
          <cell r="V429" t="str">
            <v>2.1 ทุติยภูมิระดับต้น</v>
          </cell>
        </row>
        <row r="430">
          <cell r="A430" t="str">
            <v>11</v>
          </cell>
          <cell r="B430" t="str">
            <v>21002</v>
          </cell>
          <cell r="C430" t="str">
            <v>กระทรวงสาธารณสุข สำนักงานปลัดกระทรวงสาธารณสุข</v>
          </cell>
          <cell r="D430" t="str">
            <v>001145000</v>
          </cell>
          <cell r="E430" t="str">
            <v>11450</v>
          </cell>
          <cell r="F430" t="str">
            <v>รพร.สว่างแดนดิน</v>
          </cell>
          <cell r="G430" t="str">
            <v>โรงพยาบาลสมเด็จพระยุพราชสว่างแดนดิน</v>
          </cell>
          <cell r="H430" t="str">
            <v>47120111</v>
          </cell>
          <cell r="I430">
            <v>47</v>
          </cell>
          <cell r="J430" t="str">
            <v>จังหวัดสกลนคร</v>
          </cell>
          <cell r="K430">
            <v>4712</v>
          </cell>
          <cell r="L430" t="str">
            <v>สว่างแดนดิน</v>
          </cell>
          <cell r="M430">
            <v>471201</v>
          </cell>
          <cell r="N430" t="str">
            <v>สว่างแดนดิน</v>
          </cell>
          <cell r="O430" t="str">
            <v>ตะวันออกเฉียงเหนือ</v>
          </cell>
          <cell r="P430" t="str">
            <v>07</v>
          </cell>
          <cell r="Q430" t="str">
            <v>โรงพยาบาลชุมชน</v>
          </cell>
          <cell r="R430">
            <v>4</v>
          </cell>
          <cell r="S430">
            <v>90</v>
          </cell>
          <cell r="T430" t="str">
            <v>102</v>
          </cell>
          <cell r="U430" t="str">
            <v>21</v>
          </cell>
          <cell r="V430" t="str">
            <v>2.1 ทุติยภูมิระดับต้น</v>
          </cell>
        </row>
        <row r="431">
          <cell r="A431" t="str">
            <v>11</v>
          </cell>
          <cell r="B431" t="str">
            <v>21002</v>
          </cell>
          <cell r="C431" t="str">
            <v>กระทรวงสาธารณสุข สำนักงานปลัดกระทรวงสาธารณสุข</v>
          </cell>
          <cell r="D431" t="str">
            <v>002132300</v>
          </cell>
          <cell r="E431" t="str">
            <v>21323</v>
          </cell>
          <cell r="F431" t="str">
            <v>รพช.พระอาจารย์แบน  ธนากโร</v>
          </cell>
          <cell r="G431" t="str">
            <v>โรงพยาบาลชุมชนพระอาจารย์แบน  ธนากโร</v>
          </cell>
          <cell r="H431" t="str">
            <v>47180300</v>
          </cell>
          <cell r="I431">
            <v>47</v>
          </cell>
          <cell r="J431" t="str">
            <v>จังหวัดสกลนคร</v>
          </cell>
          <cell r="K431">
            <v>4718</v>
          </cell>
          <cell r="L431" t="str">
            <v>ภูพาน</v>
          </cell>
          <cell r="M431">
            <v>471803</v>
          </cell>
          <cell r="N431" t="str">
            <v>โคกภู</v>
          </cell>
          <cell r="O431" t="str">
            <v>ตะวันออกเฉียงเหนือ</v>
          </cell>
          <cell r="P431" t="str">
            <v>07</v>
          </cell>
          <cell r="Q431" t="str">
            <v>โรงพยาบาลชุมชน</v>
          </cell>
          <cell r="R431">
            <v>5</v>
          </cell>
          <cell r="S431">
            <v>30</v>
          </cell>
          <cell r="T431" t="str">
            <v>90</v>
          </cell>
          <cell r="U431" t="str">
            <v>22</v>
          </cell>
          <cell r="V431" t="str">
            <v>2.2 ทุติยภูมิระดับกลาง</v>
          </cell>
        </row>
        <row r="432">
          <cell r="A432" t="str">
            <v>11</v>
          </cell>
          <cell r="B432" t="str">
            <v>21002</v>
          </cell>
          <cell r="C432" t="str">
            <v>กระทรวงสาธารณสุข สำนักงานปลัดกระทรวงสาธารณสุข</v>
          </cell>
          <cell r="D432" t="str">
            <v>001071100</v>
          </cell>
          <cell r="E432" t="str">
            <v>10711</v>
          </cell>
          <cell r="F432" t="str">
            <v>รพท.นครพนม</v>
          </cell>
          <cell r="G432" t="str">
            <v>โรงพยาบาลทั่วไปนครพนม</v>
          </cell>
          <cell r="H432" t="str">
            <v>48010100</v>
          </cell>
          <cell r="I432">
            <v>48</v>
          </cell>
          <cell r="J432" t="str">
            <v>จังหวัดนครพนม</v>
          </cell>
          <cell r="K432">
            <v>4801</v>
          </cell>
          <cell r="L432" t="str">
            <v>เมืองนครพนม</v>
          </cell>
          <cell r="M432">
            <v>480101</v>
          </cell>
          <cell r="N432" t="str">
            <v>ในเมือง</v>
          </cell>
          <cell r="O432" t="str">
            <v>ตะวันออกเฉียงเหนือ</v>
          </cell>
          <cell r="P432" t="str">
            <v>06</v>
          </cell>
          <cell r="Q432" t="str">
            <v>โรงพยาบาลทั่วไป</v>
          </cell>
          <cell r="R432">
            <v>2</v>
          </cell>
          <cell r="S432">
            <v>306</v>
          </cell>
          <cell r="T432" t="str">
            <v>306</v>
          </cell>
          <cell r="U432" t="str">
            <v>23</v>
          </cell>
          <cell r="V432" t="str">
            <v>2.3 ทุติยภูมิระดับสูง</v>
          </cell>
        </row>
        <row r="433">
          <cell r="A433" t="str">
            <v>11</v>
          </cell>
          <cell r="B433" t="str">
            <v>21002</v>
          </cell>
          <cell r="C433" t="str">
            <v>กระทรวงสาธารณสุข สำนักงานปลัดกระทรวงสาธารณสุข</v>
          </cell>
          <cell r="D433" t="str">
            <v>001110400</v>
          </cell>
          <cell r="E433" t="str">
            <v>11104</v>
          </cell>
          <cell r="F433" t="str">
            <v>รพช.ปลาปาก</v>
          </cell>
          <cell r="G433" t="str">
            <v>โรงพยาบาลชุมชนปลาปาก</v>
          </cell>
          <cell r="H433" t="str">
            <v>48020102</v>
          </cell>
          <cell r="I433">
            <v>48</v>
          </cell>
          <cell r="J433" t="str">
            <v>จังหวัดนครพนม</v>
          </cell>
          <cell r="K433">
            <v>4802</v>
          </cell>
          <cell r="L433" t="str">
            <v>ปลาปาก</v>
          </cell>
          <cell r="M433">
            <v>480201</v>
          </cell>
          <cell r="N433" t="str">
            <v>ปลาปาก</v>
          </cell>
          <cell r="O433" t="str">
            <v>ตะวันออกเฉียงเหนือ</v>
          </cell>
          <cell r="P433" t="str">
            <v>07</v>
          </cell>
          <cell r="Q433" t="str">
            <v>โรงพยาบาลชุมชน</v>
          </cell>
          <cell r="R433">
            <v>4</v>
          </cell>
          <cell r="S433">
            <v>53</v>
          </cell>
          <cell r="T433" t="str">
            <v>30</v>
          </cell>
          <cell r="U433" t="str">
            <v>21</v>
          </cell>
          <cell r="V433" t="str">
            <v>2.1 ทุติยภูมิระดับต้น</v>
          </cell>
        </row>
        <row r="434">
          <cell r="A434" t="str">
            <v>11</v>
          </cell>
          <cell r="B434" t="str">
            <v>21002</v>
          </cell>
          <cell r="C434" t="str">
            <v>กระทรวงสาธารณสุข สำนักงานปลัดกระทรวงสาธารณสุข</v>
          </cell>
          <cell r="D434" t="str">
            <v>001110500</v>
          </cell>
          <cell r="E434" t="str">
            <v>11105</v>
          </cell>
          <cell r="F434" t="str">
            <v>รพช.ท่าอุเทน</v>
          </cell>
          <cell r="G434" t="str">
            <v>โรงพยาบาลชุมชนท่าอุเทน</v>
          </cell>
          <cell r="H434" t="str">
            <v>48030206</v>
          </cell>
          <cell r="I434">
            <v>48</v>
          </cell>
          <cell r="J434" t="str">
            <v>จังหวัดนครพนม</v>
          </cell>
          <cell r="K434">
            <v>4803</v>
          </cell>
          <cell r="L434" t="str">
            <v>ท่าอุเทน</v>
          </cell>
          <cell r="M434">
            <v>480302</v>
          </cell>
          <cell r="N434" t="str">
            <v>โนนตาล</v>
          </cell>
          <cell r="O434" t="str">
            <v>ตะวันออกเฉียงเหนือ</v>
          </cell>
          <cell r="P434" t="str">
            <v>07</v>
          </cell>
          <cell r="Q434" t="str">
            <v>โรงพยาบาลชุมชน</v>
          </cell>
          <cell r="R434">
            <v>5</v>
          </cell>
          <cell r="S434">
            <v>30</v>
          </cell>
          <cell r="T434" t="str">
            <v>30</v>
          </cell>
          <cell r="U434" t="str">
            <v>21</v>
          </cell>
          <cell r="V434" t="str">
            <v>2.1 ทุติยภูมิระดับต้น</v>
          </cell>
        </row>
        <row r="435">
          <cell r="A435" t="str">
            <v>11</v>
          </cell>
          <cell r="B435" t="str">
            <v>21002</v>
          </cell>
          <cell r="C435" t="str">
            <v>กระทรวงสาธารณสุข สำนักงานปลัดกระทรวงสาธารณสุข</v>
          </cell>
          <cell r="D435" t="str">
            <v>001110600</v>
          </cell>
          <cell r="E435" t="str">
            <v>11106</v>
          </cell>
          <cell r="F435" t="str">
            <v>รพช.บ้านแพง</v>
          </cell>
          <cell r="G435" t="str">
            <v>โรงพยาบาลชุมชนบ้านแพง</v>
          </cell>
          <cell r="H435" t="str">
            <v>48040102</v>
          </cell>
          <cell r="I435">
            <v>48</v>
          </cell>
          <cell r="J435" t="str">
            <v>จังหวัดนครพนม</v>
          </cell>
          <cell r="K435">
            <v>4804</v>
          </cell>
          <cell r="L435" t="str">
            <v>บ้านแพง</v>
          </cell>
          <cell r="M435">
            <v>480401</v>
          </cell>
          <cell r="N435" t="str">
            <v>บ้านแพง</v>
          </cell>
          <cell r="O435" t="str">
            <v>ตะวันออกเฉียงเหนือ</v>
          </cell>
          <cell r="P435" t="str">
            <v>07</v>
          </cell>
          <cell r="Q435" t="str">
            <v>โรงพยาบาลชุมชน</v>
          </cell>
          <cell r="R435">
            <v>4</v>
          </cell>
          <cell r="S435">
            <v>60</v>
          </cell>
          <cell r="T435" t="str">
            <v>30</v>
          </cell>
          <cell r="U435" t="str">
            <v>21</v>
          </cell>
          <cell r="V435" t="str">
            <v>2.1 ทุติยภูมิระดับต้น</v>
          </cell>
        </row>
        <row r="436">
          <cell r="A436" t="str">
            <v>11</v>
          </cell>
          <cell r="B436" t="str">
            <v>21002</v>
          </cell>
          <cell r="C436" t="str">
            <v>กระทรวงสาธารณสุข สำนักงานปลัดกระทรวงสาธารณสุข</v>
          </cell>
          <cell r="D436" t="str">
            <v>001110700</v>
          </cell>
          <cell r="E436" t="str">
            <v>11107</v>
          </cell>
          <cell r="F436" t="str">
            <v>รพช.นาทม</v>
          </cell>
          <cell r="G436" t="str">
            <v>โรงพยาบาลชุมชนนาทม</v>
          </cell>
          <cell r="H436" t="str">
            <v>48110304</v>
          </cell>
          <cell r="I436">
            <v>48</v>
          </cell>
          <cell r="J436" t="str">
            <v>จังหวัดนครพนม</v>
          </cell>
          <cell r="K436">
            <v>4811</v>
          </cell>
          <cell r="L436" t="str">
            <v>นาทม</v>
          </cell>
          <cell r="M436">
            <v>481103</v>
          </cell>
          <cell r="N436" t="str">
            <v>ดอนเตย</v>
          </cell>
          <cell r="O436" t="str">
            <v>ตะวันออกเฉียงเหนือ</v>
          </cell>
          <cell r="P436" t="str">
            <v>07</v>
          </cell>
          <cell r="Q436" t="str">
            <v>โรงพยาบาลชุมชน</v>
          </cell>
          <cell r="R436">
            <v>5</v>
          </cell>
          <cell r="S436">
            <v>30</v>
          </cell>
          <cell r="T436" t="str">
            <v>10</v>
          </cell>
          <cell r="U436" t="str">
            <v>21</v>
          </cell>
          <cell r="V436" t="str">
            <v>2.1 ทุติยภูมิระดับต้น</v>
          </cell>
        </row>
        <row r="437">
          <cell r="A437" t="str">
            <v>11</v>
          </cell>
          <cell r="B437" t="str">
            <v>21002</v>
          </cell>
          <cell r="C437" t="str">
            <v>กระทรวงสาธารณสุข สำนักงานปลัดกระทรวงสาธารณสุข</v>
          </cell>
          <cell r="D437" t="str">
            <v>001110800</v>
          </cell>
          <cell r="E437" t="str">
            <v>11108</v>
          </cell>
          <cell r="F437" t="str">
            <v>รพช.เรณูนคร</v>
          </cell>
          <cell r="G437" t="str">
            <v>โรงพยาบาลชุมชนเรณูนคร</v>
          </cell>
          <cell r="H437" t="str">
            <v>48060209</v>
          </cell>
          <cell r="I437">
            <v>48</v>
          </cell>
          <cell r="J437" t="str">
            <v>จังหวัดนครพนม</v>
          </cell>
          <cell r="K437">
            <v>4806</v>
          </cell>
          <cell r="L437" t="str">
            <v>เรณูนคร</v>
          </cell>
          <cell r="M437">
            <v>480602</v>
          </cell>
          <cell r="N437" t="str">
            <v>โพนทอง</v>
          </cell>
          <cell r="O437" t="str">
            <v>ตะวันออกเฉียงเหนือ</v>
          </cell>
          <cell r="P437" t="str">
            <v>07</v>
          </cell>
          <cell r="Q437" t="str">
            <v>โรงพยาบาลชุมชน</v>
          </cell>
          <cell r="R437">
            <v>5</v>
          </cell>
          <cell r="S437">
            <v>30</v>
          </cell>
          <cell r="T437" t="str">
            <v>30</v>
          </cell>
          <cell r="U437" t="str">
            <v>21</v>
          </cell>
          <cell r="V437" t="str">
            <v>2.1 ทุติยภูมิระดับต้น</v>
          </cell>
        </row>
        <row r="438">
          <cell r="A438" t="str">
            <v>11</v>
          </cell>
          <cell r="B438" t="str">
            <v>21002</v>
          </cell>
          <cell r="C438" t="str">
            <v>กระทรวงสาธารณสุข สำนักงานปลัดกระทรวงสาธารณสุข</v>
          </cell>
          <cell r="D438" t="str">
            <v>001110900</v>
          </cell>
          <cell r="E438" t="str">
            <v>11109</v>
          </cell>
          <cell r="F438" t="str">
            <v>รพช.นาแก</v>
          </cell>
          <cell r="G438" t="str">
            <v>โรงพยาบาลชุมชนนาแก</v>
          </cell>
          <cell r="H438" t="str">
            <v>48070107</v>
          </cell>
          <cell r="I438">
            <v>48</v>
          </cell>
          <cell r="J438" t="str">
            <v>จังหวัดนครพนม</v>
          </cell>
          <cell r="K438">
            <v>4807</v>
          </cell>
          <cell r="L438" t="str">
            <v>นาแก</v>
          </cell>
          <cell r="M438">
            <v>480701</v>
          </cell>
          <cell r="N438" t="str">
            <v>นาแก</v>
          </cell>
          <cell r="O438" t="str">
            <v>ตะวันออกเฉียงเหนือ</v>
          </cell>
          <cell r="P438" t="str">
            <v>07</v>
          </cell>
          <cell r="Q438" t="str">
            <v>โรงพยาบาลชุมชน</v>
          </cell>
          <cell r="R438">
            <v>4</v>
          </cell>
          <cell r="S438">
            <v>60</v>
          </cell>
          <cell r="T438" t="str">
            <v>60</v>
          </cell>
          <cell r="U438" t="str">
            <v>21</v>
          </cell>
          <cell r="V438" t="str">
            <v>2.1 ทุติยภูมิระดับต้น</v>
          </cell>
        </row>
        <row r="439">
          <cell r="A439" t="str">
            <v>11</v>
          </cell>
          <cell r="B439" t="str">
            <v>21002</v>
          </cell>
          <cell r="C439" t="str">
            <v>กระทรวงสาธารณสุข สำนักงานปลัดกระทรวงสาธารณสุข</v>
          </cell>
          <cell r="D439" t="str">
            <v>001111000</v>
          </cell>
          <cell r="E439" t="str">
            <v>11110</v>
          </cell>
          <cell r="F439" t="str">
            <v>รพช.ศรีสงคราม</v>
          </cell>
          <cell r="G439" t="str">
            <v>โรงพยาบาลชุมชนศรีสงคราม</v>
          </cell>
          <cell r="H439" t="str">
            <v>48080101</v>
          </cell>
          <cell r="I439">
            <v>48</v>
          </cell>
          <cell r="J439" t="str">
            <v>จังหวัดนครพนม</v>
          </cell>
          <cell r="K439">
            <v>4808</v>
          </cell>
          <cell r="L439" t="str">
            <v>ศรีสงคราม</v>
          </cell>
          <cell r="M439">
            <v>480801</v>
          </cell>
          <cell r="N439" t="str">
            <v>ศรีสงคราม</v>
          </cell>
          <cell r="O439" t="str">
            <v>ตะวันออกเฉียงเหนือ</v>
          </cell>
          <cell r="P439" t="str">
            <v>07</v>
          </cell>
          <cell r="Q439" t="str">
            <v>โรงพยาบาลชุมชน</v>
          </cell>
          <cell r="R439">
            <v>4</v>
          </cell>
          <cell r="S439">
            <v>60</v>
          </cell>
          <cell r="T439" t="str">
            <v>30</v>
          </cell>
          <cell r="U439" t="str">
            <v>21</v>
          </cell>
          <cell r="V439" t="str">
            <v>2.1 ทุติยภูมิระดับต้น</v>
          </cell>
        </row>
        <row r="440">
          <cell r="A440" t="str">
            <v>11</v>
          </cell>
          <cell r="B440" t="str">
            <v>21002</v>
          </cell>
          <cell r="C440" t="str">
            <v>กระทรวงสาธารณสุข สำนักงานปลัดกระทรวงสาธารณสุข</v>
          </cell>
          <cell r="D440" t="str">
            <v>001111100</v>
          </cell>
          <cell r="E440" t="str">
            <v>11111</v>
          </cell>
          <cell r="F440" t="str">
            <v>รพช.นาหว้า</v>
          </cell>
          <cell r="G440" t="str">
            <v>โรงพยาบาลชุมชนนาหว้า</v>
          </cell>
          <cell r="H440" t="str">
            <v>48090105</v>
          </cell>
          <cell r="I440">
            <v>48</v>
          </cell>
          <cell r="J440" t="str">
            <v>จังหวัดนครพนม</v>
          </cell>
          <cell r="K440">
            <v>4809</v>
          </cell>
          <cell r="L440" t="str">
            <v>นาหว้า</v>
          </cell>
          <cell r="M440">
            <v>480901</v>
          </cell>
          <cell r="N440" t="str">
            <v>นาหว้า</v>
          </cell>
          <cell r="O440" t="str">
            <v>ตะวันออกเฉียงเหนือ</v>
          </cell>
          <cell r="P440" t="str">
            <v>07</v>
          </cell>
          <cell r="Q440" t="str">
            <v>โรงพยาบาลชุมชน</v>
          </cell>
          <cell r="R440">
            <v>5</v>
          </cell>
          <cell r="S440">
            <v>30</v>
          </cell>
          <cell r="T440" t="str">
            <v>30</v>
          </cell>
          <cell r="U440" t="str">
            <v>21</v>
          </cell>
          <cell r="V440" t="str">
            <v>2.1 ทุติยภูมิระดับต้น</v>
          </cell>
        </row>
        <row r="441">
          <cell r="A441" t="str">
            <v>11</v>
          </cell>
          <cell r="B441" t="str">
            <v>21002</v>
          </cell>
          <cell r="C441" t="str">
            <v>กระทรวงสาธารณสุข สำนักงานปลัดกระทรวงสาธารณสุข</v>
          </cell>
          <cell r="D441" t="str">
            <v>001111200</v>
          </cell>
          <cell r="E441" t="str">
            <v>11112</v>
          </cell>
          <cell r="F441" t="str">
            <v>รพช.โพนสวรรค์</v>
          </cell>
          <cell r="G441" t="str">
            <v>โรงพยาบาลชุมชนโพนสวรรค์</v>
          </cell>
          <cell r="H441" t="str">
            <v>48100105</v>
          </cell>
          <cell r="I441">
            <v>48</v>
          </cell>
          <cell r="J441" t="str">
            <v>จังหวัดนครพนม</v>
          </cell>
          <cell r="K441">
            <v>4810</v>
          </cell>
          <cell r="L441" t="str">
            <v>โพนสวรรค์</v>
          </cell>
          <cell r="M441">
            <v>481001</v>
          </cell>
          <cell r="N441" t="str">
            <v>โพนสวรรค์</v>
          </cell>
          <cell r="O441" t="str">
            <v>ตะวันออกเฉียงเหนือ</v>
          </cell>
          <cell r="P441" t="str">
            <v>07</v>
          </cell>
          <cell r="Q441" t="str">
            <v>โรงพยาบาลชุมชน</v>
          </cell>
          <cell r="R441">
            <v>5</v>
          </cell>
          <cell r="S441">
            <v>30</v>
          </cell>
          <cell r="T441" t="str">
            <v>30</v>
          </cell>
          <cell r="U441" t="str">
            <v>21</v>
          </cell>
          <cell r="V441" t="str">
            <v>2.1 ทุติยภูมิระดับต้น</v>
          </cell>
        </row>
        <row r="442">
          <cell r="A442" t="str">
            <v>11</v>
          </cell>
          <cell r="B442" t="str">
            <v>21002</v>
          </cell>
          <cell r="C442" t="str">
            <v>กระทรวงสาธารณสุข สำนักงานปลัดกระทรวงสาธารณสุข</v>
          </cell>
          <cell r="D442" t="str">
            <v>001145100</v>
          </cell>
          <cell r="E442" t="str">
            <v>11451</v>
          </cell>
          <cell r="F442" t="str">
            <v>รพร.ธาตุพนม</v>
          </cell>
          <cell r="G442" t="str">
            <v>โรงพยาบาลสมเด็จพระยุพราชธาตุพนม</v>
          </cell>
          <cell r="H442" t="str">
            <v>48050107</v>
          </cell>
          <cell r="I442">
            <v>48</v>
          </cell>
          <cell r="J442" t="str">
            <v>จังหวัดนครพนม</v>
          </cell>
          <cell r="K442">
            <v>4805</v>
          </cell>
          <cell r="L442" t="str">
            <v>ธาตุพนม</v>
          </cell>
          <cell r="M442">
            <v>480501</v>
          </cell>
          <cell r="N442" t="str">
            <v>ธาตุพนม</v>
          </cell>
          <cell r="O442" t="str">
            <v>ตะวันออกเฉียงเหนือ</v>
          </cell>
          <cell r="P442" t="str">
            <v>07</v>
          </cell>
          <cell r="Q442" t="str">
            <v>โรงพยาบาลชุมชน</v>
          </cell>
          <cell r="R442">
            <v>4</v>
          </cell>
          <cell r="S442">
            <v>90</v>
          </cell>
          <cell r="T442" t="str">
            <v>90</v>
          </cell>
          <cell r="U442" t="str">
            <v>22</v>
          </cell>
          <cell r="V442" t="str">
            <v>2.2 ทุติยภูมิระดับกลาง</v>
          </cell>
        </row>
        <row r="443">
          <cell r="A443" t="str">
            <v>11</v>
          </cell>
          <cell r="B443" t="str">
            <v>21002</v>
          </cell>
          <cell r="C443" t="str">
            <v>กระทรวงสาธารณสุข สำนักงานปลัดกระทรวงสาธารณสุข</v>
          </cell>
          <cell r="D443" t="str">
            <v>001071200</v>
          </cell>
          <cell r="E443" t="str">
            <v>10712</v>
          </cell>
          <cell r="F443" t="str">
            <v>รพท.มุกดาหาร</v>
          </cell>
          <cell r="G443" t="str">
            <v>โรงพยาบาลทั่วไปมุกดาหาร</v>
          </cell>
          <cell r="H443" t="str">
            <v>49011300</v>
          </cell>
          <cell r="I443">
            <v>49</v>
          </cell>
          <cell r="J443" t="str">
            <v>จังหวัดมุกดาหาร</v>
          </cell>
          <cell r="K443">
            <v>4901</v>
          </cell>
          <cell r="L443" t="str">
            <v>เมืองมุกดาหาร</v>
          </cell>
          <cell r="M443">
            <v>490113</v>
          </cell>
          <cell r="N443" t="str">
            <v>กุดแข้</v>
          </cell>
          <cell r="O443" t="str">
            <v>ตะวันออกเฉียงเหนือ</v>
          </cell>
          <cell r="P443" t="str">
            <v>06</v>
          </cell>
          <cell r="Q443" t="str">
            <v>โรงพยาบาลทั่วไป</v>
          </cell>
          <cell r="R443">
            <v>2</v>
          </cell>
          <cell r="S443">
            <v>301</v>
          </cell>
          <cell r="T443" t="str">
            <v>260</v>
          </cell>
          <cell r="U443" t="str">
            <v>23</v>
          </cell>
          <cell r="V443" t="str">
            <v>2.3 ทุติยภูมิระดับสูง</v>
          </cell>
        </row>
        <row r="444">
          <cell r="A444" t="str">
            <v>11</v>
          </cell>
          <cell r="B444" t="str">
            <v>21002</v>
          </cell>
          <cell r="C444" t="str">
            <v>กระทรวงสาธารณสุข สำนักงานปลัดกระทรวงสาธารณสุข</v>
          </cell>
          <cell r="D444" t="str">
            <v>001111300</v>
          </cell>
          <cell r="E444" t="str">
            <v>11113</v>
          </cell>
          <cell r="F444" t="str">
            <v>รพช.นิคมคำสร้อย</v>
          </cell>
          <cell r="G444" t="str">
            <v>โรงพยาบาลชุมชนนิคมคำสร้อย</v>
          </cell>
          <cell r="H444" t="str">
            <v>49020111</v>
          </cell>
          <cell r="I444">
            <v>49</v>
          </cell>
          <cell r="J444" t="str">
            <v>จังหวัดมุกดาหาร</v>
          </cell>
          <cell r="K444">
            <v>4902</v>
          </cell>
          <cell r="L444" t="str">
            <v>นิคมคำสร้อย</v>
          </cell>
          <cell r="M444">
            <v>490201</v>
          </cell>
          <cell r="N444" t="str">
            <v>นิคมคำสร้อย</v>
          </cell>
          <cell r="O444" t="str">
            <v>ตะวันออกเฉียงเหนือ</v>
          </cell>
          <cell r="P444" t="str">
            <v>07</v>
          </cell>
          <cell r="Q444" t="str">
            <v>โรงพยาบาลชุมชน</v>
          </cell>
          <cell r="R444">
            <v>5</v>
          </cell>
          <cell r="S444">
            <v>30</v>
          </cell>
          <cell r="T444" t="str">
            <v>30</v>
          </cell>
          <cell r="U444" t="str">
            <v>21</v>
          </cell>
          <cell r="V444" t="str">
            <v>2.1 ทุติยภูมิระดับต้น</v>
          </cell>
        </row>
        <row r="445">
          <cell r="A445" t="str">
            <v>11</v>
          </cell>
          <cell r="B445" t="str">
            <v>21002</v>
          </cell>
          <cell r="C445" t="str">
            <v>กระทรวงสาธารณสุข สำนักงานปลัดกระทรวงสาธารณสุข</v>
          </cell>
          <cell r="D445" t="str">
            <v>001111400</v>
          </cell>
          <cell r="E445" t="str">
            <v>11114</v>
          </cell>
          <cell r="F445" t="str">
            <v>รพช.ดอนตาล</v>
          </cell>
          <cell r="G445" t="str">
            <v>โรงพยาบาลชุมชนดอนตาล</v>
          </cell>
          <cell r="H445" t="str">
            <v>49030107</v>
          </cell>
          <cell r="I445">
            <v>49</v>
          </cell>
          <cell r="J445" t="str">
            <v>จังหวัดมุกดาหาร</v>
          </cell>
          <cell r="K445">
            <v>4903</v>
          </cell>
          <cell r="L445" t="str">
            <v>ดอนตาล</v>
          </cell>
          <cell r="M445">
            <v>490301</v>
          </cell>
          <cell r="N445" t="str">
            <v>ดอนตาล</v>
          </cell>
          <cell r="O445" t="str">
            <v>ตะวันออกเฉียงเหนือ</v>
          </cell>
          <cell r="P445" t="str">
            <v>07</v>
          </cell>
          <cell r="Q445" t="str">
            <v>โรงพยาบาลชุมชน</v>
          </cell>
          <cell r="R445">
            <v>5</v>
          </cell>
          <cell r="S445">
            <v>30</v>
          </cell>
          <cell r="T445" t="str">
            <v>30</v>
          </cell>
          <cell r="U445" t="str">
            <v>21</v>
          </cell>
          <cell r="V445" t="str">
            <v>2.1 ทุติยภูมิระดับต้น</v>
          </cell>
        </row>
        <row r="446">
          <cell r="A446" t="str">
            <v>11</v>
          </cell>
          <cell r="B446" t="str">
            <v>21002</v>
          </cell>
          <cell r="C446" t="str">
            <v>กระทรวงสาธารณสุข สำนักงานปลัดกระทรวงสาธารณสุข</v>
          </cell>
          <cell r="D446" t="str">
            <v>001111500</v>
          </cell>
          <cell r="E446" t="str">
            <v>11115</v>
          </cell>
          <cell r="F446" t="str">
            <v>รพช.ดงหลวง</v>
          </cell>
          <cell r="G446" t="str">
            <v>โรงพยาบาลชุมชนดงหลวง</v>
          </cell>
          <cell r="H446" t="str">
            <v>49040103</v>
          </cell>
          <cell r="I446">
            <v>49</v>
          </cell>
          <cell r="J446" t="str">
            <v>จังหวัดมุกดาหาร</v>
          </cell>
          <cell r="K446">
            <v>4904</v>
          </cell>
          <cell r="L446" t="str">
            <v>ดงหลวง</v>
          </cell>
          <cell r="M446">
            <v>490401</v>
          </cell>
          <cell r="N446" t="str">
            <v>ดงหลวง</v>
          </cell>
          <cell r="O446" t="str">
            <v>ตะวันออกเฉียงเหนือ</v>
          </cell>
          <cell r="P446" t="str">
            <v>07</v>
          </cell>
          <cell r="Q446" t="str">
            <v>โรงพยาบาลชุมชน</v>
          </cell>
          <cell r="R446">
            <v>5</v>
          </cell>
          <cell r="S446">
            <v>30</v>
          </cell>
          <cell r="T446" t="str">
            <v>30</v>
          </cell>
          <cell r="U446" t="str">
            <v>21</v>
          </cell>
          <cell r="V446" t="str">
            <v>2.1 ทุติยภูมิระดับต้น</v>
          </cell>
        </row>
        <row r="447">
          <cell r="A447" t="str">
            <v>11</v>
          </cell>
          <cell r="B447" t="str">
            <v>21002</v>
          </cell>
          <cell r="C447" t="str">
            <v>กระทรวงสาธารณสุข สำนักงานปลัดกระทรวงสาธารณสุข</v>
          </cell>
          <cell r="D447" t="str">
            <v>001111600</v>
          </cell>
          <cell r="E447" t="str">
            <v>11116</v>
          </cell>
          <cell r="F447" t="str">
            <v>รพช.คำชะอี</v>
          </cell>
          <cell r="G447" t="str">
            <v>โรงพยาบาลชุมชนคำชะอี</v>
          </cell>
          <cell r="H447" t="str">
            <v>49050302</v>
          </cell>
          <cell r="I447">
            <v>49</v>
          </cell>
          <cell r="J447" t="str">
            <v>จังหวัดมุกดาหาร</v>
          </cell>
          <cell r="K447">
            <v>4905</v>
          </cell>
          <cell r="L447" t="str">
            <v>คำชะอี</v>
          </cell>
          <cell r="M447">
            <v>490514</v>
          </cell>
          <cell r="N447" t="str">
            <v>น้ำเที่ยง</v>
          </cell>
          <cell r="O447" t="str">
            <v>ตะวันออกเฉียงเหนือ</v>
          </cell>
          <cell r="P447" t="str">
            <v>07</v>
          </cell>
          <cell r="Q447" t="str">
            <v>โรงพยาบาลชุมชน</v>
          </cell>
          <cell r="R447">
            <v>5</v>
          </cell>
          <cell r="S447">
            <v>30</v>
          </cell>
          <cell r="T447" t="str">
            <v>30</v>
          </cell>
          <cell r="U447" t="str">
            <v>21</v>
          </cell>
          <cell r="V447" t="str">
            <v>2.1 ทุติยภูมิระดับต้น</v>
          </cell>
        </row>
        <row r="448">
          <cell r="A448" t="str">
            <v>11</v>
          </cell>
          <cell r="B448" t="str">
            <v>21002</v>
          </cell>
          <cell r="C448" t="str">
            <v>กระทรวงสาธารณสุข สำนักงานปลัดกระทรวงสาธารณสุข</v>
          </cell>
          <cell r="D448" t="str">
            <v>001111700</v>
          </cell>
          <cell r="E448" t="str">
            <v>11117</v>
          </cell>
          <cell r="F448" t="str">
            <v>รพช.หว้านใหญ่</v>
          </cell>
          <cell r="G448" t="str">
            <v>โรงพยาบาลชุมชนหว้านใหญ่</v>
          </cell>
          <cell r="H448" t="str">
            <v>49060109</v>
          </cell>
          <cell r="I448">
            <v>49</v>
          </cell>
          <cell r="J448" t="str">
            <v>จังหวัดมุกดาหาร</v>
          </cell>
          <cell r="K448">
            <v>4906</v>
          </cell>
          <cell r="L448" t="str">
            <v>หว้านใหญ่</v>
          </cell>
          <cell r="M448">
            <v>490601</v>
          </cell>
          <cell r="N448" t="str">
            <v>หว้านใหญ่</v>
          </cell>
          <cell r="O448" t="str">
            <v>ตะวันออกเฉียงเหนือ</v>
          </cell>
          <cell r="P448" t="str">
            <v>07</v>
          </cell>
          <cell r="Q448" t="str">
            <v>โรงพยาบาลชุมชน</v>
          </cell>
          <cell r="R448">
            <v>5</v>
          </cell>
          <cell r="S448">
            <v>30</v>
          </cell>
          <cell r="T448" t="str">
            <v>30</v>
          </cell>
          <cell r="U448" t="str">
            <v>21</v>
          </cell>
          <cell r="V448" t="str">
            <v>2.1 ทุติยภูมิระดับต้น</v>
          </cell>
        </row>
        <row r="449">
          <cell r="A449" t="str">
            <v>11</v>
          </cell>
          <cell r="B449" t="str">
            <v>21002</v>
          </cell>
          <cell r="C449" t="str">
            <v>กระทรวงสาธารณสุข สำนักงานปลัดกระทรวงสาธารณสุข</v>
          </cell>
          <cell r="D449" t="str">
            <v>001111800</v>
          </cell>
          <cell r="E449" t="str">
            <v>11118</v>
          </cell>
          <cell r="F449" t="str">
            <v>รพช.หนองสูง</v>
          </cell>
          <cell r="G449" t="str">
            <v>โรงพยาบาลชุมชนหนองสูง</v>
          </cell>
          <cell r="H449" t="str">
            <v>49070604</v>
          </cell>
          <cell r="I449">
            <v>49</v>
          </cell>
          <cell r="J449" t="str">
            <v>จังหวัดมุกดาหาร</v>
          </cell>
          <cell r="K449">
            <v>4907</v>
          </cell>
          <cell r="L449" t="str">
            <v>หนองสูง</v>
          </cell>
          <cell r="M449">
            <v>490706</v>
          </cell>
          <cell r="N449" t="str">
            <v>หนองสูงเหนือ</v>
          </cell>
          <cell r="O449" t="str">
            <v>ตะวันออกเฉียงเหนือ</v>
          </cell>
          <cell r="P449" t="str">
            <v>07</v>
          </cell>
          <cell r="Q449" t="str">
            <v>โรงพยาบาลชุมชน</v>
          </cell>
          <cell r="R449">
            <v>5</v>
          </cell>
          <cell r="S449">
            <v>30</v>
          </cell>
          <cell r="T449" t="str">
            <v>30</v>
          </cell>
          <cell r="U449" t="str">
            <v>21</v>
          </cell>
          <cell r="V449" t="str">
            <v>2.1 ทุติยภูมิระดับต้น</v>
          </cell>
        </row>
        <row r="450">
          <cell r="A450" t="str">
            <v>12</v>
          </cell>
          <cell r="B450" t="str">
            <v>21002</v>
          </cell>
          <cell r="C450" t="str">
            <v>กระทรวงสาธารณสุข สำนักงานปลัดกระทรวงสาธารณสุข</v>
          </cell>
          <cell r="D450" t="str">
            <v>001067000</v>
          </cell>
          <cell r="E450" t="str">
            <v>10670</v>
          </cell>
          <cell r="F450" t="str">
            <v>รพศ.ขอนแก่น</v>
          </cell>
          <cell r="G450" t="str">
            <v>โรงพยาบาลศูนย์ขอนแก่น</v>
          </cell>
          <cell r="H450" t="str">
            <v>40010100</v>
          </cell>
          <cell r="I450">
            <v>40</v>
          </cell>
          <cell r="J450" t="str">
            <v>จังหวัดขอนแก่น</v>
          </cell>
          <cell r="K450">
            <v>4001</v>
          </cell>
          <cell r="L450" t="str">
            <v>เมืองขอนแก่น</v>
          </cell>
          <cell r="M450">
            <v>400101</v>
          </cell>
          <cell r="N450" t="str">
            <v>ในเมือง</v>
          </cell>
          <cell r="O450" t="str">
            <v>ตะวันออกเฉียงเหนือ</v>
          </cell>
          <cell r="P450" t="str">
            <v>05</v>
          </cell>
          <cell r="Q450" t="str">
            <v>โรงพยาบาลศูนย์</v>
          </cell>
          <cell r="R450">
            <v>1</v>
          </cell>
          <cell r="S450">
            <v>867</v>
          </cell>
          <cell r="T450" t="str">
            <v>867</v>
          </cell>
          <cell r="U450" t="str">
            <v>31</v>
          </cell>
          <cell r="V450" t="str">
            <v>3.1 ตติยภูมิ</v>
          </cell>
        </row>
        <row r="451">
          <cell r="A451" t="str">
            <v>12</v>
          </cell>
          <cell r="B451" t="str">
            <v>21002</v>
          </cell>
          <cell r="C451" t="str">
            <v>กระทรวงสาธารณสุข สำนักงานปลัดกระทรวงสาธารณสุข</v>
          </cell>
          <cell r="D451" t="str">
            <v>001099500</v>
          </cell>
          <cell r="E451" t="str">
            <v>10995</v>
          </cell>
          <cell r="F451" t="str">
            <v>รพช.บ้านฝาง</v>
          </cell>
          <cell r="G451" t="str">
            <v>โรงพยาบาลชุมชนบ้านฝาง</v>
          </cell>
          <cell r="H451" t="str">
            <v>40020609</v>
          </cell>
          <cell r="I451">
            <v>40</v>
          </cell>
          <cell r="J451" t="str">
            <v>จังหวัดขอนแก่น</v>
          </cell>
          <cell r="K451">
            <v>4002</v>
          </cell>
          <cell r="L451" t="str">
            <v>บ้านฝาง</v>
          </cell>
          <cell r="M451">
            <v>400206</v>
          </cell>
          <cell r="N451" t="str">
            <v>บ้านฝาง</v>
          </cell>
          <cell r="O451" t="str">
            <v>ตะวันออกเฉียงเหนือ</v>
          </cell>
          <cell r="P451" t="str">
            <v>07</v>
          </cell>
          <cell r="Q451" t="str">
            <v>โรงพยาบาลชุมชน</v>
          </cell>
          <cell r="R451">
            <v>5</v>
          </cell>
          <cell r="S451">
            <v>30</v>
          </cell>
          <cell r="T451" t="str">
            <v>30</v>
          </cell>
          <cell r="U451" t="str">
            <v>21</v>
          </cell>
          <cell r="V451" t="str">
            <v>2.1 ทุติยภูมิระดับต้น</v>
          </cell>
        </row>
        <row r="452">
          <cell r="A452" t="str">
            <v>12</v>
          </cell>
          <cell r="B452" t="str">
            <v>21002</v>
          </cell>
          <cell r="C452" t="str">
            <v>กระทรวงสาธารณสุข สำนักงานปลัดกระทรวงสาธารณสุข</v>
          </cell>
          <cell r="D452" t="str">
            <v>001099600</v>
          </cell>
          <cell r="E452" t="str">
            <v>10996</v>
          </cell>
          <cell r="F452" t="str">
            <v>รพช.พระยืน</v>
          </cell>
          <cell r="G452" t="str">
            <v>โรงพยาบาลชุมชนพระยืน</v>
          </cell>
          <cell r="H452" t="str">
            <v>40030302</v>
          </cell>
          <cell r="I452">
            <v>40</v>
          </cell>
          <cell r="J452" t="str">
            <v>จังหวัดขอนแก่น</v>
          </cell>
          <cell r="K452">
            <v>4003</v>
          </cell>
          <cell r="L452" t="str">
            <v>พระยืน</v>
          </cell>
          <cell r="M452">
            <v>400303</v>
          </cell>
          <cell r="N452" t="str">
            <v>บ้านโต้น</v>
          </cell>
          <cell r="O452" t="str">
            <v>ตะวันออกเฉียงเหนือ</v>
          </cell>
          <cell r="P452" t="str">
            <v>07</v>
          </cell>
          <cell r="Q452" t="str">
            <v>โรงพยาบาลชุมชน</v>
          </cell>
          <cell r="R452">
            <v>5</v>
          </cell>
          <cell r="S452">
            <v>30</v>
          </cell>
          <cell r="T452" t="str">
            <v>30</v>
          </cell>
          <cell r="U452" t="str">
            <v>21</v>
          </cell>
          <cell r="V452" t="str">
            <v>2.1 ทุติยภูมิระดับต้น</v>
          </cell>
        </row>
        <row r="453">
          <cell r="A453" t="str">
            <v>12</v>
          </cell>
          <cell r="B453" t="str">
            <v>21002</v>
          </cell>
          <cell r="C453" t="str">
            <v>กระทรวงสาธารณสุข สำนักงานปลัดกระทรวงสาธารณสุข</v>
          </cell>
          <cell r="D453" t="str">
            <v>001099700</v>
          </cell>
          <cell r="E453" t="str">
            <v>10997</v>
          </cell>
          <cell r="F453" t="str">
            <v>รพช.หนองเรือ</v>
          </cell>
          <cell r="G453" t="str">
            <v>โรงพยาบาลชุมชนหนองเรือ</v>
          </cell>
          <cell r="H453" t="str">
            <v>40040101</v>
          </cell>
          <cell r="I453">
            <v>40</v>
          </cell>
          <cell r="J453" t="str">
            <v>จังหวัดขอนแก่น</v>
          </cell>
          <cell r="K453">
            <v>4004</v>
          </cell>
          <cell r="L453" t="str">
            <v>หนองเรือ</v>
          </cell>
          <cell r="M453">
            <v>400401</v>
          </cell>
          <cell r="N453" t="str">
            <v>หนองเรือ</v>
          </cell>
          <cell r="O453" t="str">
            <v>ตะวันออกเฉียงเหนือ</v>
          </cell>
          <cell r="P453" t="str">
            <v>07</v>
          </cell>
          <cell r="Q453" t="str">
            <v>โรงพยาบาลชุมชน</v>
          </cell>
          <cell r="R453">
            <v>5</v>
          </cell>
          <cell r="S453">
            <v>30</v>
          </cell>
          <cell r="T453" t="str">
            <v>60</v>
          </cell>
          <cell r="U453" t="str">
            <v>21</v>
          </cell>
          <cell r="V453" t="str">
            <v>2.1 ทุติยภูมิระดับต้น</v>
          </cell>
        </row>
        <row r="454">
          <cell r="A454" t="str">
            <v>12</v>
          </cell>
          <cell r="B454" t="str">
            <v>21002</v>
          </cell>
          <cell r="C454" t="str">
            <v>กระทรวงสาธารณสุข สำนักงานปลัดกระทรวงสาธารณสุข</v>
          </cell>
          <cell r="D454" t="str">
            <v>001099800</v>
          </cell>
          <cell r="E454" t="str">
            <v>10998</v>
          </cell>
          <cell r="F454" t="str">
            <v>รพช.ชุมแพ</v>
          </cell>
          <cell r="G454" t="str">
            <v>โรงพยาบาลชุมชนชุมแพ</v>
          </cell>
          <cell r="H454" t="str">
            <v>40050108</v>
          </cell>
          <cell r="I454">
            <v>40</v>
          </cell>
          <cell r="J454" t="str">
            <v>จังหวัดขอนแก่น</v>
          </cell>
          <cell r="K454">
            <v>4005</v>
          </cell>
          <cell r="L454" t="str">
            <v>ชุมแพ</v>
          </cell>
          <cell r="M454">
            <v>400501</v>
          </cell>
          <cell r="N454" t="str">
            <v>ชุมแพ</v>
          </cell>
          <cell r="O454" t="str">
            <v>ตะวันออกเฉียงเหนือ</v>
          </cell>
          <cell r="P454" t="str">
            <v>07</v>
          </cell>
          <cell r="Q454" t="str">
            <v>โรงพยาบาลชุมชน</v>
          </cell>
          <cell r="R454">
            <v>4</v>
          </cell>
          <cell r="S454">
            <v>120</v>
          </cell>
          <cell r="T454" t="str">
            <v>120</v>
          </cell>
          <cell r="U454" t="str">
            <v>23</v>
          </cell>
          <cell r="V454" t="str">
            <v>2.3 ทุติยภูมิระดับสูง</v>
          </cell>
        </row>
        <row r="455">
          <cell r="A455" t="str">
            <v>12</v>
          </cell>
          <cell r="B455" t="str">
            <v>21002</v>
          </cell>
          <cell r="C455" t="str">
            <v>กระทรวงสาธารณสุข สำนักงานปลัดกระทรวงสาธารณสุข</v>
          </cell>
          <cell r="D455" t="str">
            <v>001099900</v>
          </cell>
          <cell r="E455" t="str">
            <v>10999</v>
          </cell>
          <cell r="F455" t="str">
            <v>รพช.สีชมพู</v>
          </cell>
          <cell r="G455" t="str">
            <v>โรงพยาบาลชุมชนสีชมพู</v>
          </cell>
          <cell r="H455" t="str">
            <v>40060410</v>
          </cell>
          <cell r="I455">
            <v>40</v>
          </cell>
          <cell r="J455" t="str">
            <v>จังหวัดขอนแก่น</v>
          </cell>
          <cell r="K455">
            <v>4006</v>
          </cell>
          <cell r="L455" t="str">
            <v>สีชมพู</v>
          </cell>
          <cell r="M455">
            <v>400604</v>
          </cell>
          <cell r="N455" t="str">
            <v>วังเพิ่ม</v>
          </cell>
          <cell r="O455" t="str">
            <v>ตะวันออกเฉียงเหนือ</v>
          </cell>
          <cell r="P455" t="str">
            <v>07</v>
          </cell>
          <cell r="Q455" t="str">
            <v>โรงพยาบาลชุมชน</v>
          </cell>
          <cell r="R455">
            <v>5</v>
          </cell>
          <cell r="S455">
            <v>30</v>
          </cell>
          <cell r="T455" t="str">
            <v>30</v>
          </cell>
          <cell r="U455" t="str">
            <v>21</v>
          </cell>
          <cell r="V455" t="str">
            <v>2.1 ทุติยภูมิระดับต้น</v>
          </cell>
        </row>
        <row r="456">
          <cell r="A456" t="str">
            <v>12</v>
          </cell>
          <cell r="B456" t="str">
            <v>21002</v>
          </cell>
          <cell r="C456" t="str">
            <v>กระทรวงสาธารณสุข สำนักงานปลัดกระทรวงสาธารณสุข</v>
          </cell>
          <cell r="D456" t="str">
            <v>001100000</v>
          </cell>
          <cell r="E456" t="str">
            <v>11000</v>
          </cell>
          <cell r="F456" t="str">
            <v>รพช.น้ำพอง</v>
          </cell>
          <cell r="G456" t="str">
            <v>โรงพยาบาลชุมชนน้ำพอง</v>
          </cell>
          <cell r="H456" t="str">
            <v>40070102</v>
          </cell>
          <cell r="I456">
            <v>40</v>
          </cell>
          <cell r="J456" t="str">
            <v>จังหวัดขอนแก่น</v>
          </cell>
          <cell r="K456">
            <v>4007</v>
          </cell>
          <cell r="L456" t="str">
            <v>น้ำพอง</v>
          </cell>
          <cell r="M456">
            <v>400701</v>
          </cell>
          <cell r="N456" t="str">
            <v>น้ำพอง</v>
          </cell>
          <cell r="O456" t="str">
            <v>ตะวันออกเฉียงเหนือ</v>
          </cell>
          <cell r="P456" t="str">
            <v>07</v>
          </cell>
          <cell r="Q456" t="str">
            <v>โรงพยาบาลชุมชน</v>
          </cell>
          <cell r="R456">
            <v>4</v>
          </cell>
          <cell r="S456">
            <v>60</v>
          </cell>
          <cell r="T456" t="str">
            <v>60</v>
          </cell>
          <cell r="U456" t="str">
            <v>21</v>
          </cell>
          <cell r="V456" t="str">
            <v>2.1 ทุติยภูมิระดับต้น</v>
          </cell>
        </row>
        <row r="457">
          <cell r="A457" t="str">
            <v>12</v>
          </cell>
          <cell r="B457" t="str">
            <v>21002</v>
          </cell>
          <cell r="C457" t="str">
            <v>กระทรวงสาธารณสุข สำนักงานปลัดกระทรวงสาธารณสุข</v>
          </cell>
          <cell r="D457" t="str">
            <v>001100100</v>
          </cell>
          <cell r="E457" t="str">
            <v>11001</v>
          </cell>
          <cell r="F457" t="str">
            <v>รพช.อุบลรัตน์</v>
          </cell>
          <cell r="G457" t="str">
            <v>โรงพยาบาลชุมชนอุบลรัตน์</v>
          </cell>
          <cell r="H457" t="str">
            <v>40080302</v>
          </cell>
          <cell r="I457">
            <v>40</v>
          </cell>
          <cell r="J457" t="str">
            <v>จังหวัดขอนแก่น</v>
          </cell>
          <cell r="K457">
            <v>4008</v>
          </cell>
          <cell r="L457" t="str">
            <v>อุบลรัตน์</v>
          </cell>
          <cell r="M457">
            <v>400803</v>
          </cell>
          <cell r="N457" t="str">
            <v>เขื่อนอุบลรัตน์</v>
          </cell>
          <cell r="O457" t="str">
            <v>ตะวันออกเฉียงเหนือ</v>
          </cell>
          <cell r="P457" t="str">
            <v>07</v>
          </cell>
          <cell r="Q457" t="str">
            <v>โรงพยาบาลชุมชน</v>
          </cell>
          <cell r="R457">
            <v>5</v>
          </cell>
          <cell r="S457">
            <v>30</v>
          </cell>
          <cell r="T457" t="str">
            <v>30</v>
          </cell>
          <cell r="U457" t="str">
            <v>21</v>
          </cell>
          <cell r="V457" t="str">
            <v>2.1 ทุติยภูมิระดับต้น</v>
          </cell>
        </row>
        <row r="458">
          <cell r="A458" t="str">
            <v>12</v>
          </cell>
          <cell r="B458" t="str">
            <v>21002</v>
          </cell>
          <cell r="C458" t="str">
            <v>กระทรวงสาธารณสุข สำนักงานปลัดกระทรวงสาธารณสุข</v>
          </cell>
          <cell r="D458" t="str">
            <v>001100200</v>
          </cell>
          <cell r="E458" t="str">
            <v>11002</v>
          </cell>
          <cell r="F458" t="str">
            <v>รพช.บ้านไผ่</v>
          </cell>
          <cell r="G458" t="str">
            <v>โรงพยาบาลชุมชนบ้านไผ่</v>
          </cell>
          <cell r="H458" t="str">
            <v>40100203</v>
          </cell>
          <cell r="I458">
            <v>40</v>
          </cell>
          <cell r="J458" t="str">
            <v>จังหวัดขอนแก่น</v>
          </cell>
          <cell r="K458">
            <v>4010</v>
          </cell>
          <cell r="L458" t="str">
            <v>บ้านไผ่</v>
          </cell>
          <cell r="M458">
            <v>401002</v>
          </cell>
          <cell r="N458" t="str">
            <v>ในเมือง</v>
          </cell>
          <cell r="O458" t="str">
            <v>ตะวันออกเฉียงเหนือ</v>
          </cell>
          <cell r="P458" t="str">
            <v>07</v>
          </cell>
          <cell r="Q458" t="str">
            <v>โรงพยาบาลชุมชน</v>
          </cell>
          <cell r="R458">
            <v>4</v>
          </cell>
          <cell r="S458">
            <v>90</v>
          </cell>
          <cell r="T458" t="str">
            <v>90</v>
          </cell>
          <cell r="U458" t="str">
            <v>22</v>
          </cell>
          <cell r="V458" t="str">
            <v>2.2 ทุติยภูมิระดับกลาง</v>
          </cell>
        </row>
        <row r="459">
          <cell r="A459" t="str">
            <v>12</v>
          </cell>
          <cell r="B459" t="str">
            <v>21002</v>
          </cell>
          <cell r="C459" t="str">
            <v>กระทรวงสาธารณสุข สำนักงานปลัดกระทรวงสาธารณสุข</v>
          </cell>
          <cell r="D459" t="str">
            <v>001100300</v>
          </cell>
          <cell r="E459" t="str">
            <v>11003</v>
          </cell>
          <cell r="F459" t="str">
            <v>รพช.เปือยน้อย</v>
          </cell>
          <cell r="G459" t="str">
            <v>โรงพยาบาลชุมชนเปือยน้อย</v>
          </cell>
          <cell r="H459" t="str">
            <v>40110107</v>
          </cell>
          <cell r="I459">
            <v>40</v>
          </cell>
          <cell r="J459" t="str">
            <v>จังหวัดขอนแก่น</v>
          </cell>
          <cell r="K459">
            <v>4011</v>
          </cell>
          <cell r="L459" t="str">
            <v>เปือยน้อย</v>
          </cell>
          <cell r="M459">
            <v>401101</v>
          </cell>
          <cell r="N459" t="str">
            <v>เปือยน้อย</v>
          </cell>
          <cell r="O459" t="str">
            <v>ตะวันออกเฉียงเหนือ</v>
          </cell>
          <cell r="P459" t="str">
            <v>07</v>
          </cell>
          <cell r="Q459" t="str">
            <v>โรงพยาบาลชุมชน</v>
          </cell>
          <cell r="R459">
            <v>5</v>
          </cell>
          <cell r="S459">
            <v>30</v>
          </cell>
          <cell r="T459" t="str">
            <v>30</v>
          </cell>
          <cell r="U459" t="str">
            <v>21</v>
          </cell>
          <cell r="V459" t="str">
            <v>2.1 ทุติยภูมิระดับต้น</v>
          </cell>
        </row>
        <row r="460">
          <cell r="A460" t="str">
            <v>12</v>
          </cell>
          <cell r="B460" t="str">
            <v>21002</v>
          </cell>
          <cell r="C460" t="str">
            <v>กระทรวงสาธารณสุข สำนักงานปลัดกระทรวงสาธารณสุข</v>
          </cell>
          <cell r="D460" t="str">
            <v>001100400</v>
          </cell>
          <cell r="E460" t="str">
            <v>11004</v>
          </cell>
          <cell r="F460" t="str">
            <v>รพช.พล</v>
          </cell>
          <cell r="G460" t="str">
            <v>โรงพยาบาลชุมชนพล</v>
          </cell>
          <cell r="H460" t="str">
            <v>40120100</v>
          </cell>
          <cell r="I460">
            <v>40</v>
          </cell>
          <cell r="J460" t="str">
            <v>จังหวัดขอนแก่น</v>
          </cell>
          <cell r="K460">
            <v>4012</v>
          </cell>
          <cell r="L460" t="str">
            <v>พล</v>
          </cell>
          <cell r="M460">
            <v>401201</v>
          </cell>
          <cell r="N460" t="str">
            <v>เมืองพล</v>
          </cell>
          <cell r="O460" t="str">
            <v>ตะวันออกเฉียงเหนือ</v>
          </cell>
          <cell r="P460" t="str">
            <v>07</v>
          </cell>
          <cell r="Q460" t="str">
            <v>โรงพยาบาลชุมชน</v>
          </cell>
          <cell r="R460">
            <v>4</v>
          </cell>
          <cell r="S460">
            <v>60</v>
          </cell>
          <cell r="T460" t="str">
            <v>60</v>
          </cell>
          <cell r="U460" t="str">
            <v>22</v>
          </cell>
          <cell r="V460" t="str">
            <v>2.2 ทุติยภูมิระดับกลาง</v>
          </cell>
        </row>
        <row r="461">
          <cell r="A461" t="str">
            <v>12</v>
          </cell>
          <cell r="B461" t="str">
            <v>21002</v>
          </cell>
          <cell r="C461" t="str">
            <v>กระทรวงสาธารณสุข สำนักงานปลัดกระทรวงสาธารณสุข</v>
          </cell>
          <cell r="D461" t="str">
            <v>001100500</v>
          </cell>
          <cell r="E461" t="str">
            <v>11005</v>
          </cell>
          <cell r="F461" t="str">
            <v>รพช.แวงใหญ่</v>
          </cell>
          <cell r="G461" t="str">
            <v>โรงพยาบาลชุมชนแวงใหญ่</v>
          </cell>
          <cell r="H461" t="str">
            <v>40130109</v>
          </cell>
          <cell r="I461">
            <v>40</v>
          </cell>
          <cell r="J461" t="str">
            <v>จังหวัดขอนแก่น</v>
          </cell>
          <cell r="K461">
            <v>4013</v>
          </cell>
          <cell r="L461" t="str">
            <v>แวงใหญ่</v>
          </cell>
          <cell r="M461">
            <v>401301</v>
          </cell>
          <cell r="N461" t="str">
            <v>คอนฉิม</v>
          </cell>
          <cell r="O461" t="str">
            <v>ตะวันออกเฉียงเหนือ</v>
          </cell>
          <cell r="P461" t="str">
            <v>07</v>
          </cell>
          <cell r="Q461" t="str">
            <v>โรงพยาบาลชุมชน</v>
          </cell>
          <cell r="R461">
            <v>5</v>
          </cell>
          <cell r="S461">
            <v>30</v>
          </cell>
          <cell r="T461" t="str">
            <v>30</v>
          </cell>
          <cell r="U461" t="str">
            <v>21</v>
          </cell>
          <cell r="V461" t="str">
            <v>2.1 ทุติยภูมิระดับต้น</v>
          </cell>
        </row>
        <row r="462">
          <cell r="A462" t="str">
            <v>12</v>
          </cell>
          <cell r="B462" t="str">
            <v>21002</v>
          </cell>
          <cell r="C462" t="str">
            <v>กระทรวงสาธารณสุข สำนักงานปลัดกระทรวงสาธารณสุข</v>
          </cell>
          <cell r="D462" t="str">
            <v>001100600</v>
          </cell>
          <cell r="E462" t="str">
            <v>11006</v>
          </cell>
          <cell r="F462" t="str">
            <v>รพช.แวงน้อย</v>
          </cell>
          <cell r="G462" t="str">
            <v>โรงพยาบาลชุมชนแวงน้อย</v>
          </cell>
          <cell r="H462" t="str">
            <v>40140412</v>
          </cell>
          <cell r="I462">
            <v>40</v>
          </cell>
          <cell r="J462" t="str">
            <v>จังหวัดขอนแก่น</v>
          </cell>
          <cell r="K462">
            <v>4014</v>
          </cell>
          <cell r="L462" t="str">
            <v>แวงน้อย</v>
          </cell>
          <cell r="M462">
            <v>401404</v>
          </cell>
          <cell r="N462" t="str">
            <v>ละหานนา</v>
          </cell>
          <cell r="O462" t="str">
            <v>ตะวันออกเฉียงเหนือ</v>
          </cell>
          <cell r="P462" t="str">
            <v>07</v>
          </cell>
          <cell r="Q462" t="str">
            <v>โรงพยาบาลชุมชน</v>
          </cell>
          <cell r="R462">
            <v>5</v>
          </cell>
          <cell r="S462">
            <v>30</v>
          </cell>
          <cell r="T462" t="str">
            <v>30</v>
          </cell>
          <cell r="U462" t="str">
            <v>21</v>
          </cell>
          <cell r="V462" t="str">
            <v>2.1 ทุติยภูมิระดับต้น</v>
          </cell>
        </row>
        <row r="463">
          <cell r="A463" t="str">
            <v>12</v>
          </cell>
          <cell r="B463" t="str">
            <v>21002</v>
          </cell>
          <cell r="C463" t="str">
            <v>กระทรวงสาธารณสุข สำนักงานปลัดกระทรวงสาธารณสุข</v>
          </cell>
          <cell r="D463" t="str">
            <v>001100700</v>
          </cell>
          <cell r="E463" t="str">
            <v>11007</v>
          </cell>
          <cell r="F463" t="str">
            <v>รพช.หนองสองห้อง</v>
          </cell>
          <cell r="G463" t="str">
            <v>โรงพยาบาลชุมชนหนองสองห้อง</v>
          </cell>
          <cell r="H463" t="str">
            <v>40150116</v>
          </cell>
          <cell r="I463">
            <v>40</v>
          </cell>
          <cell r="J463" t="str">
            <v>จังหวัดขอนแก่น</v>
          </cell>
          <cell r="K463">
            <v>4015</v>
          </cell>
          <cell r="L463" t="str">
            <v>หนองสองห้อง</v>
          </cell>
          <cell r="M463">
            <v>401501</v>
          </cell>
          <cell r="N463" t="str">
            <v>หนองสองห้อง</v>
          </cell>
          <cell r="O463" t="str">
            <v>ตะวันออกเฉียงเหนือ</v>
          </cell>
          <cell r="P463" t="str">
            <v>07</v>
          </cell>
          <cell r="Q463" t="str">
            <v>โรงพยาบาลชุมชน</v>
          </cell>
          <cell r="R463">
            <v>5</v>
          </cell>
          <cell r="S463">
            <v>30</v>
          </cell>
          <cell r="T463" t="str">
            <v>30</v>
          </cell>
          <cell r="U463" t="str">
            <v>21</v>
          </cell>
          <cell r="V463" t="str">
            <v>2.1 ทุติยภูมิระดับต้น</v>
          </cell>
        </row>
        <row r="464">
          <cell r="A464" t="str">
            <v>12</v>
          </cell>
          <cell r="B464" t="str">
            <v>21002</v>
          </cell>
          <cell r="C464" t="str">
            <v>กระทรวงสาธารณสุข สำนักงานปลัดกระทรวงสาธารณสุข</v>
          </cell>
          <cell r="D464" t="str">
            <v>001100800</v>
          </cell>
          <cell r="E464" t="str">
            <v>11008</v>
          </cell>
          <cell r="F464" t="str">
            <v>รพช.ภูเวียง</v>
          </cell>
          <cell r="G464" t="str">
            <v>โรงพยาบาลชุมชนภูเวียง</v>
          </cell>
          <cell r="H464" t="str">
            <v>40160103</v>
          </cell>
          <cell r="I464">
            <v>40</v>
          </cell>
          <cell r="J464" t="str">
            <v>จังหวัดขอนแก่น</v>
          </cell>
          <cell r="K464">
            <v>4016</v>
          </cell>
          <cell r="L464" t="str">
            <v>ภูเวียง</v>
          </cell>
          <cell r="M464">
            <v>401601</v>
          </cell>
          <cell r="N464" t="str">
            <v>บ้านเรือ</v>
          </cell>
          <cell r="O464" t="str">
            <v>ตะวันออกเฉียงเหนือ</v>
          </cell>
          <cell r="P464" t="str">
            <v>07</v>
          </cell>
          <cell r="Q464" t="str">
            <v>โรงพยาบาลชุมชน</v>
          </cell>
          <cell r="R464">
            <v>4</v>
          </cell>
          <cell r="S464">
            <v>60</v>
          </cell>
          <cell r="T464" t="str">
            <v>60</v>
          </cell>
          <cell r="U464" t="str">
            <v>21</v>
          </cell>
          <cell r="V464" t="str">
            <v>2.1 ทุติยภูมิระดับต้น</v>
          </cell>
        </row>
        <row r="465">
          <cell r="A465" t="str">
            <v>12</v>
          </cell>
          <cell r="B465" t="str">
            <v>21002</v>
          </cell>
          <cell r="C465" t="str">
            <v>กระทรวงสาธารณสุข สำนักงานปลัดกระทรวงสาธารณสุข</v>
          </cell>
          <cell r="D465" t="str">
            <v>001100900</v>
          </cell>
          <cell r="E465" t="str">
            <v>11009</v>
          </cell>
          <cell r="F465" t="str">
            <v>รพช.มัญจาคีรี</v>
          </cell>
          <cell r="G465" t="str">
            <v>โรงพยาบาลชุมชนมัญจาคีรี</v>
          </cell>
          <cell r="H465" t="str">
            <v>40170114</v>
          </cell>
          <cell r="I465">
            <v>40</v>
          </cell>
          <cell r="J465" t="str">
            <v>จังหวัดขอนแก่น</v>
          </cell>
          <cell r="K465">
            <v>4017</v>
          </cell>
          <cell r="L465" t="str">
            <v>มัญจาคีรี</v>
          </cell>
          <cell r="M465">
            <v>401701</v>
          </cell>
          <cell r="N465" t="str">
            <v>กุดเค้า</v>
          </cell>
          <cell r="O465" t="str">
            <v>ตะวันออกเฉียงเหนือ</v>
          </cell>
          <cell r="P465" t="str">
            <v>07</v>
          </cell>
          <cell r="Q465" t="str">
            <v>โรงพยาบาลชุมชน</v>
          </cell>
          <cell r="R465">
            <v>4</v>
          </cell>
          <cell r="S465">
            <v>60</v>
          </cell>
          <cell r="T465" t="str">
            <v>60</v>
          </cell>
          <cell r="U465" t="str">
            <v>21</v>
          </cell>
          <cell r="V465" t="str">
            <v>2.1 ทุติยภูมิระดับต้น</v>
          </cell>
        </row>
        <row r="466">
          <cell r="A466" t="str">
            <v>12</v>
          </cell>
          <cell r="B466" t="str">
            <v>21002</v>
          </cell>
          <cell r="C466" t="str">
            <v>กระทรวงสาธารณสุข สำนักงานปลัดกระทรวงสาธารณสุข</v>
          </cell>
          <cell r="D466" t="str">
            <v>001101000</v>
          </cell>
          <cell r="E466" t="str">
            <v>11010</v>
          </cell>
          <cell r="F466" t="str">
            <v>รพช.ชนบท</v>
          </cell>
          <cell r="G466" t="str">
            <v>โรงพยาบาลชุมชนชนบท</v>
          </cell>
          <cell r="H466" t="str">
            <v>40180111</v>
          </cell>
          <cell r="I466">
            <v>40</v>
          </cell>
          <cell r="J466" t="str">
            <v>จังหวัดขอนแก่น</v>
          </cell>
          <cell r="K466">
            <v>4018</v>
          </cell>
          <cell r="L466" t="str">
            <v>ชนบท</v>
          </cell>
          <cell r="M466">
            <v>401801</v>
          </cell>
          <cell r="N466" t="str">
            <v>ชนบท</v>
          </cell>
          <cell r="O466" t="str">
            <v>ตะวันออกเฉียงเหนือ</v>
          </cell>
          <cell r="P466" t="str">
            <v>07</v>
          </cell>
          <cell r="Q466" t="str">
            <v>โรงพยาบาลชุมชน</v>
          </cell>
          <cell r="R466">
            <v>5</v>
          </cell>
          <cell r="S466">
            <v>30</v>
          </cell>
          <cell r="T466" t="str">
            <v>30</v>
          </cell>
          <cell r="U466" t="str">
            <v>21</v>
          </cell>
          <cell r="V466" t="str">
            <v>2.1 ทุติยภูมิระดับต้น</v>
          </cell>
        </row>
        <row r="467">
          <cell r="A467" t="str">
            <v>12</v>
          </cell>
          <cell r="B467" t="str">
            <v>21002</v>
          </cell>
          <cell r="C467" t="str">
            <v>กระทรวงสาธารณสุข สำนักงานปลัดกระทรวงสาธารณสุข</v>
          </cell>
          <cell r="D467" t="str">
            <v>001101100</v>
          </cell>
          <cell r="E467" t="str">
            <v>11011</v>
          </cell>
          <cell r="F467" t="str">
            <v>รพช.เขาสวนกวาง</v>
          </cell>
          <cell r="G467" t="str">
            <v>โรงพยาบาลชุมชนเขาสวนกวาง</v>
          </cell>
          <cell r="H467" t="str">
            <v>40190110</v>
          </cell>
          <cell r="I467">
            <v>40</v>
          </cell>
          <cell r="J467" t="str">
            <v>จังหวัดขอนแก่น</v>
          </cell>
          <cell r="K467">
            <v>4019</v>
          </cell>
          <cell r="L467" t="str">
            <v>เขาสวนกวาง</v>
          </cell>
          <cell r="M467">
            <v>401901</v>
          </cell>
          <cell r="N467" t="str">
            <v>เขาสวนกวาง</v>
          </cell>
          <cell r="O467" t="str">
            <v>ตะวันออกเฉียงเหนือ</v>
          </cell>
          <cell r="P467" t="str">
            <v>07</v>
          </cell>
          <cell r="Q467" t="str">
            <v>โรงพยาบาลชุมชน</v>
          </cell>
          <cell r="R467">
            <v>5</v>
          </cell>
          <cell r="S467">
            <v>30</v>
          </cell>
          <cell r="T467" t="str">
            <v>30</v>
          </cell>
          <cell r="U467" t="str">
            <v>21</v>
          </cell>
          <cell r="V467" t="str">
            <v>2.1 ทุติยภูมิระดับต้น</v>
          </cell>
        </row>
        <row r="468">
          <cell r="A468" t="str">
            <v>12</v>
          </cell>
          <cell r="B468" t="str">
            <v>21002</v>
          </cell>
          <cell r="C468" t="str">
            <v>กระทรวงสาธารณสุข สำนักงานปลัดกระทรวงสาธารณสุข</v>
          </cell>
          <cell r="D468" t="str">
            <v>001101200</v>
          </cell>
          <cell r="E468" t="str">
            <v>11012</v>
          </cell>
          <cell r="F468" t="str">
            <v>รพช.ภูผาม่าน</v>
          </cell>
          <cell r="G468" t="str">
            <v>โรงพยาบาลชุมชนภูผาม่าน</v>
          </cell>
          <cell r="H468" t="str">
            <v>40200301</v>
          </cell>
          <cell r="I468">
            <v>40</v>
          </cell>
          <cell r="J468" t="str">
            <v>จังหวัดขอนแก่น</v>
          </cell>
          <cell r="K468">
            <v>4020</v>
          </cell>
          <cell r="L468" t="str">
            <v>ภูผาม่าน</v>
          </cell>
          <cell r="M468">
            <v>402003</v>
          </cell>
          <cell r="N468" t="str">
            <v>ภูผาม่าน</v>
          </cell>
          <cell r="O468" t="str">
            <v>ตะวันออกเฉียงเหนือ</v>
          </cell>
          <cell r="P468" t="str">
            <v>07</v>
          </cell>
          <cell r="Q468" t="str">
            <v>โรงพยาบาลชุมชน</v>
          </cell>
          <cell r="R468">
            <v>5</v>
          </cell>
          <cell r="S468">
            <v>30</v>
          </cell>
          <cell r="T468" t="str">
            <v>30</v>
          </cell>
          <cell r="U468" t="str">
            <v>21</v>
          </cell>
          <cell r="V468" t="str">
            <v>2.1 ทุติยภูมิระดับต้น</v>
          </cell>
        </row>
        <row r="469">
          <cell r="A469" t="str">
            <v>12</v>
          </cell>
          <cell r="B469" t="str">
            <v>21002</v>
          </cell>
          <cell r="C469" t="str">
            <v>กระทรวงสาธารณสุข สำนักงานปลัดกระทรวงสาธารณสุข</v>
          </cell>
          <cell r="D469" t="str">
            <v>001144500</v>
          </cell>
          <cell r="E469" t="str">
            <v>11445</v>
          </cell>
          <cell r="F469" t="str">
            <v>รพร.กระนวน</v>
          </cell>
          <cell r="G469" t="str">
            <v>โรงพยาบาลสมเด็จพระยุพราชกระนวน</v>
          </cell>
          <cell r="H469" t="str">
            <v>40090111</v>
          </cell>
          <cell r="I469">
            <v>40</v>
          </cell>
          <cell r="J469" t="str">
            <v>จังหวัดขอนแก่น</v>
          </cell>
          <cell r="K469">
            <v>4009</v>
          </cell>
          <cell r="L469" t="str">
            <v>กระนวน</v>
          </cell>
          <cell r="M469">
            <v>400901</v>
          </cell>
          <cell r="N469" t="str">
            <v>หนองโก</v>
          </cell>
          <cell r="O469" t="str">
            <v>ตะวันออกเฉียงเหนือ</v>
          </cell>
          <cell r="P469" t="str">
            <v>07</v>
          </cell>
          <cell r="Q469" t="str">
            <v>โรงพยาบาลชุมชน</v>
          </cell>
          <cell r="R469">
            <v>4</v>
          </cell>
          <cell r="S469">
            <v>90</v>
          </cell>
          <cell r="T469" t="str">
            <v>90</v>
          </cell>
          <cell r="U469" t="str">
            <v>22</v>
          </cell>
          <cell r="V469" t="str">
            <v>2.2 ทุติยภูมิระดับกลาง</v>
          </cell>
        </row>
        <row r="470">
          <cell r="A470" t="str">
            <v>12</v>
          </cell>
          <cell r="B470" t="str">
            <v>21002</v>
          </cell>
          <cell r="C470" t="str">
            <v>กระทรวงสาธารณสุข สำนักงานปลัดกระทรวงสาธารณสุข</v>
          </cell>
          <cell r="D470" t="str">
            <v>001227500</v>
          </cell>
          <cell r="E470" t="str">
            <v>12275</v>
          </cell>
          <cell r="F470" t="str">
            <v>รพท.สิรินธร(ภาคตะวันออกเฉียงเหนือ)</v>
          </cell>
          <cell r="G470" t="str">
            <v>โรงพยาบาลทั่วไปสิรินธร(ภาคตะวันออกเฉียงเหนือ)</v>
          </cell>
          <cell r="H470" t="str">
            <v>40240110</v>
          </cell>
          <cell r="I470">
            <v>40</v>
          </cell>
          <cell r="J470" t="str">
            <v>จังหวัดขอนแก่น</v>
          </cell>
          <cell r="K470">
            <v>4024</v>
          </cell>
          <cell r="L470" t="str">
            <v>บ้านแฮด</v>
          </cell>
          <cell r="M470">
            <v>402401</v>
          </cell>
          <cell r="N470" t="str">
            <v>บ้านแฮด</v>
          </cell>
          <cell r="O470" t="str">
            <v>ตะวันออกเฉียงเหนือ</v>
          </cell>
          <cell r="P470" t="str">
            <v>06</v>
          </cell>
          <cell r="Q470" t="str">
            <v>โรงพยาบาลทั่วไป</v>
          </cell>
          <cell r="R470">
            <v>3</v>
          </cell>
          <cell r="S470">
            <v>250</v>
          </cell>
          <cell r="T470" t="str">
            <v>250</v>
          </cell>
          <cell r="U470" t="str">
            <v>23</v>
          </cell>
          <cell r="V470" t="str">
            <v>2.3 ทุติยภูมิระดับสูง</v>
          </cell>
        </row>
        <row r="471">
          <cell r="A471" t="str">
            <v>12</v>
          </cell>
          <cell r="B471" t="str">
            <v>21002</v>
          </cell>
          <cell r="C471" t="str">
            <v>กระทรวงสาธารณสุข สำนักงานปลัดกระทรวงสาธารณสุข</v>
          </cell>
          <cell r="D471" t="str">
            <v>001413200</v>
          </cell>
          <cell r="E471" t="str">
            <v>14132</v>
          </cell>
          <cell r="F471" t="str">
            <v>รพช.ซำสูง</v>
          </cell>
          <cell r="G471" t="str">
            <v>โรงพยาบาลชุมชนซำสูง</v>
          </cell>
          <cell r="H471" t="str">
            <v>40210101</v>
          </cell>
          <cell r="I471">
            <v>40</v>
          </cell>
          <cell r="J471" t="str">
            <v>จังหวัดขอนแก่น</v>
          </cell>
          <cell r="K471">
            <v>4021</v>
          </cell>
          <cell r="L471" t="str">
            <v>ซำสูง</v>
          </cell>
          <cell r="M471">
            <v>402101</v>
          </cell>
          <cell r="N471" t="str">
            <v>กระนวน</v>
          </cell>
          <cell r="O471" t="str">
            <v>ตะวันออกเฉียงเหนือ</v>
          </cell>
          <cell r="P471" t="str">
            <v>07</v>
          </cell>
          <cell r="Q471" t="str">
            <v>โรงพยาบาลชุมชน</v>
          </cell>
          <cell r="R471">
            <v>5</v>
          </cell>
          <cell r="S471">
            <v>30</v>
          </cell>
          <cell r="T471" t="str">
            <v>30</v>
          </cell>
          <cell r="U471" t="str">
            <v>21</v>
          </cell>
          <cell r="V471" t="str">
            <v>2.1 ทุติยภูมิระดับต้น</v>
          </cell>
        </row>
        <row r="472">
          <cell r="A472" t="str">
            <v>12</v>
          </cell>
          <cell r="B472" t="str">
            <v>21002</v>
          </cell>
          <cell r="C472" t="str">
            <v>กระทรวงสาธารณสุข สำนักงานปลัดกระทรวงสาธารณสุข</v>
          </cell>
          <cell r="D472" t="str">
            <v>001070700</v>
          </cell>
          <cell r="E472" t="str">
            <v>10707</v>
          </cell>
          <cell r="F472" t="str">
            <v>รพท.มหาสารคาม</v>
          </cell>
          <cell r="G472" t="str">
            <v>โรงพยาบาลทั่วไปมหาสารคาม</v>
          </cell>
          <cell r="H472" t="str">
            <v>44010102</v>
          </cell>
          <cell r="I472">
            <v>44</v>
          </cell>
          <cell r="J472" t="str">
            <v>จังหวัดมหาสารคาม</v>
          </cell>
          <cell r="K472">
            <v>4401</v>
          </cell>
          <cell r="L472" t="str">
            <v>เมืองมหาสารคาม</v>
          </cell>
          <cell r="M472">
            <v>440101</v>
          </cell>
          <cell r="N472" t="str">
            <v>ตลาด</v>
          </cell>
          <cell r="O472" t="str">
            <v>ตะวันออกเฉียงเหนือ</v>
          </cell>
          <cell r="P472" t="str">
            <v>06</v>
          </cell>
          <cell r="Q472" t="str">
            <v>โรงพยาบาลทั่วไป</v>
          </cell>
          <cell r="R472">
            <v>2</v>
          </cell>
          <cell r="S472">
            <v>472</v>
          </cell>
          <cell r="T472" t="str">
            <v>347</v>
          </cell>
          <cell r="U472" t="str">
            <v>23</v>
          </cell>
          <cell r="V472" t="str">
            <v>2.3 ทุติยภูมิระดับสูง</v>
          </cell>
        </row>
        <row r="473">
          <cell r="A473" t="str">
            <v>12</v>
          </cell>
          <cell r="B473" t="str">
            <v>21002</v>
          </cell>
          <cell r="C473" t="str">
            <v>กระทรวงสาธารณสุข สำนักงานปลัดกระทรวงสาธารณสุข</v>
          </cell>
          <cell r="D473" t="str">
            <v>001105100</v>
          </cell>
          <cell r="E473" t="str">
            <v>11051</v>
          </cell>
          <cell r="F473" t="str">
            <v>รพช.แกดำ</v>
          </cell>
          <cell r="G473" t="str">
            <v>โรงพยาบาลชุมชนแกดำ</v>
          </cell>
          <cell r="H473" t="str">
            <v>44020107</v>
          </cell>
          <cell r="I473">
            <v>44</v>
          </cell>
          <cell r="J473" t="str">
            <v>จังหวัดมหาสารคาม</v>
          </cell>
          <cell r="K473">
            <v>4402</v>
          </cell>
          <cell r="L473" t="str">
            <v>แกดำ</v>
          </cell>
          <cell r="M473">
            <v>440201</v>
          </cell>
          <cell r="N473" t="str">
            <v>แกดำ</v>
          </cell>
          <cell r="O473" t="str">
            <v>ตะวันออกเฉียงเหนือ</v>
          </cell>
          <cell r="P473" t="str">
            <v>07</v>
          </cell>
          <cell r="Q473" t="str">
            <v>โรงพยาบาลชุมชน</v>
          </cell>
          <cell r="R473">
            <v>5</v>
          </cell>
          <cell r="S473">
            <v>30</v>
          </cell>
          <cell r="T473" t="str">
            <v>30</v>
          </cell>
          <cell r="U473" t="str">
            <v>21</v>
          </cell>
          <cell r="V473" t="str">
            <v>2.1 ทุติยภูมิระดับต้น</v>
          </cell>
        </row>
        <row r="474">
          <cell r="A474" t="str">
            <v>12</v>
          </cell>
          <cell r="B474" t="str">
            <v>21002</v>
          </cell>
          <cell r="C474" t="str">
            <v>กระทรวงสาธารณสุข สำนักงานปลัดกระทรวงสาธารณสุข</v>
          </cell>
          <cell r="D474" t="str">
            <v>001105200</v>
          </cell>
          <cell r="E474" t="str">
            <v>11052</v>
          </cell>
          <cell r="F474" t="str">
            <v>รพช.โกสุมพิสัย</v>
          </cell>
          <cell r="G474" t="str">
            <v>โรงพยาบาลชุมชนโกสุมพิสัย</v>
          </cell>
          <cell r="H474" t="str">
            <v>44030113</v>
          </cell>
          <cell r="I474">
            <v>44</v>
          </cell>
          <cell r="J474" t="str">
            <v>จังหวัดมหาสารคาม</v>
          </cell>
          <cell r="K474">
            <v>4403</v>
          </cell>
          <cell r="L474" t="str">
            <v>โกสุมพิสัย</v>
          </cell>
          <cell r="M474">
            <v>440301</v>
          </cell>
          <cell r="N474" t="str">
            <v>หัวขวาง</v>
          </cell>
          <cell r="O474" t="str">
            <v>ตะวันออกเฉียงเหนือ</v>
          </cell>
          <cell r="P474" t="str">
            <v>07</v>
          </cell>
          <cell r="Q474" t="str">
            <v>โรงพยาบาลชุมชน</v>
          </cell>
          <cell r="R474">
            <v>4</v>
          </cell>
          <cell r="S474">
            <v>120</v>
          </cell>
          <cell r="T474" t="str">
            <v>90</v>
          </cell>
          <cell r="U474" t="str">
            <v>21</v>
          </cell>
          <cell r="V474" t="str">
            <v>2.1 ทุติยภูมิระดับต้น</v>
          </cell>
        </row>
        <row r="475">
          <cell r="A475" t="str">
            <v>12</v>
          </cell>
          <cell r="B475" t="str">
            <v>21002</v>
          </cell>
          <cell r="C475" t="str">
            <v>กระทรวงสาธารณสุข สำนักงานปลัดกระทรวงสาธารณสุข</v>
          </cell>
          <cell r="D475" t="str">
            <v>001105300</v>
          </cell>
          <cell r="E475" t="str">
            <v>11053</v>
          </cell>
          <cell r="F475" t="str">
            <v>รพช.กันทรวิชัย</v>
          </cell>
          <cell r="G475" t="str">
            <v>โรงพยาบาลชุมชนกันทรวิชัย</v>
          </cell>
          <cell r="H475" t="str">
            <v>44040102</v>
          </cell>
          <cell r="I475">
            <v>44</v>
          </cell>
          <cell r="J475" t="str">
            <v>จังหวัดมหาสารคาม</v>
          </cell>
          <cell r="K475">
            <v>4404</v>
          </cell>
          <cell r="L475" t="str">
            <v>กันทรวิชัย</v>
          </cell>
          <cell r="M475">
            <v>440401</v>
          </cell>
          <cell r="N475" t="str">
            <v>โคกพระ</v>
          </cell>
          <cell r="O475" t="str">
            <v>ตะวันออกเฉียงเหนือ</v>
          </cell>
          <cell r="P475" t="str">
            <v>07</v>
          </cell>
          <cell r="Q475" t="str">
            <v>โรงพยาบาลชุมชน</v>
          </cell>
          <cell r="R475">
            <v>5</v>
          </cell>
          <cell r="S475">
            <v>30</v>
          </cell>
          <cell r="T475" t="str">
            <v>30</v>
          </cell>
          <cell r="U475" t="str">
            <v>21</v>
          </cell>
          <cell r="V475" t="str">
            <v>2.1 ทุติยภูมิระดับต้น</v>
          </cell>
        </row>
        <row r="476">
          <cell r="A476" t="str">
            <v>12</v>
          </cell>
          <cell r="B476" t="str">
            <v>21002</v>
          </cell>
          <cell r="C476" t="str">
            <v>กระทรวงสาธารณสุข สำนักงานปลัดกระทรวงสาธารณสุข</v>
          </cell>
          <cell r="D476" t="str">
            <v>001105400</v>
          </cell>
          <cell r="E476" t="str">
            <v>11054</v>
          </cell>
          <cell r="F476" t="str">
            <v>รพช.เชียงยืน</v>
          </cell>
          <cell r="G476" t="str">
            <v>โรงพยาบาลชุมชนเชียงยืน</v>
          </cell>
          <cell r="H476" t="str">
            <v>44050105</v>
          </cell>
          <cell r="I476">
            <v>44</v>
          </cell>
          <cell r="J476" t="str">
            <v>จังหวัดมหาสารคาม</v>
          </cell>
          <cell r="K476">
            <v>4405</v>
          </cell>
          <cell r="L476" t="str">
            <v>เชียงยืน</v>
          </cell>
          <cell r="M476">
            <v>440501</v>
          </cell>
          <cell r="N476" t="str">
            <v>เชียงยืน</v>
          </cell>
          <cell r="O476" t="str">
            <v>ตะวันออกเฉียงเหนือ</v>
          </cell>
          <cell r="P476" t="str">
            <v>07</v>
          </cell>
          <cell r="Q476" t="str">
            <v>โรงพยาบาลชุมชน</v>
          </cell>
          <cell r="R476">
            <v>4</v>
          </cell>
          <cell r="S476">
            <v>60</v>
          </cell>
          <cell r="T476" t="str">
            <v>30</v>
          </cell>
          <cell r="U476" t="str">
            <v>21</v>
          </cell>
          <cell r="V476" t="str">
            <v>2.1 ทุติยภูมิระดับต้น</v>
          </cell>
        </row>
        <row r="477">
          <cell r="A477" t="str">
            <v>12</v>
          </cell>
          <cell r="B477" t="str">
            <v>21002</v>
          </cell>
          <cell r="C477" t="str">
            <v>กระทรวงสาธารณสุข สำนักงานปลัดกระทรวงสาธารณสุข</v>
          </cell>
          <cell r="D477" t="str">
            <v>001105500</v>
          </cell>
          <cell r="E477" t="str">
            <v>11055</v>
          </cell>
          <cell r="F477" t="str">
            <v>รพช.บรบือ</v>
          </cell>
          <cell r="G477" t="str">
            <v>โรงพยาบาลชุมชนบรบือ</v>
          </cell>
          <cell r="H477" t="str">
            <v>44060101</v>
          </cell>
          <cell r="I477">
            <v>44</v>
          </cell>
          <cell r="J477" t="str">
            <v>จังหวัดมหาสารคาม</v>
          </cell>
          <cell r="K477">
            <v>4406</v>
          </cell>
          <cell r="L477" t="str">
            <v>บรบือ</v>
          </cell>
          <cell r="M477">
            <v>440601</v>
          </cell>
          <cell r="N477" t="str">
            <v>บรบือ</v>
          </cell>
          <cell r="O477" t="str">
            <v>ตะวันออกเฉียงเหนือ</v>
          </cell>
          <cell r="P477" t="str">
            <v>07</v>
          </cell>
          <cell r="Q477" t="str">
            <v>โรงพยาบาลชุมชน</v>
          </cell>
          <cell r="R477">
            <v>4</v>
          </cell>
          <cell r="S477">
            <v>60</v>
          </cell>
          <cell r="T477" t="str">
            <v>60</v>
          </cell>
          <cell r="U477" t="str">
            <v>22</v>
          </cell>
          <cell r="V477" t="str">
            <v>2.2 ทุติยภูมิระดับกลาง</v>
          </cell>
        </row>
        <row r="478">
          <cell r="A478" t="str">
            <v>12</v>
          </cell>
          <cell r="B478" t="str">
            <v>21002</v>
          </cell>
          <cell r="C478" t="str">
            <v>กระทรวงสาธารณสุข สำนักงานปลัดกระทรวงสาธารณสุข</v>
          </cell>
          <cell r="D478" t="str">
            <v>001105600</v>
          </cell>
          <cell r="E478" t="str">
            <v>11056</v>
          </cell>
          <cell r="F478" t="str">
            <v>รพช.นาเชือก</v>
          </cell>
          <cell r="G478" t="str">
            <v>โรงพยาบาลชุมชนนาเชือก</v>
          </cell>
          <cell r="H478" t="str">
            <v>44070102</v>
          </cell>
          <cell r="I478">
            <v>44</v>
          </cell>
          <cell r="J478" t="str">
            <v>จังหวัดมหาสารคาม</v>
          </cell>
          <cell r="K478">
            <v>4407</v>
          </cell>
          <cell r="L478" t="str">
            <v>นาเชือก</v>
          </cell>
          <cell r="M478">
            <v>440701</v>
          </cell>
          <cell r="N478" t="str">
            <v>นาเชือก</v>
          </cell>
          <cell r="O478" t="str">
            <v>ตะวันออกเฉียงเหนือ</v>
          </cell>
          <cell r="P478" t="str">
            <v>07</v>
          </cell>
          <cell r="Q478" t="str">
            <v>โรงพยาบาลชุมชน</v>
          </cell>
          <cell r="R478">
            <v>5</v>
          </cell>
          <cell r="S478">
            <v>30</v>
          </cell>
          <cell r="T478" t="str">
            <v>30</v>
          </cell>
          <cell r="U478" t="str">
            <v>21</v>
          </cell>
          <cell r="V478" t="str">
            <v>2.1 ทุติยภูมิระดับต้น</v>
          </cell>
        </row>
        <row r="479">
          <cell r="A479" t="str">
            <v>12</v>
          </cell>
          <cell r="B479" t="str">
            <v>21002</v>
          </cell>
          <cell r="C479" t="str">
            <v>กระทรวงสาธารณสุข สำนักงานปลัดกระทรวงสาธารณสุข</v>
          </cell>
          <cell r="D479" t="str">
            <v>001105700</v>
          </cell>
          <cell r="E479" t="str">
            <v>11057</v>
          </cell>
          <cell r="F479" t="str">
            <v>รพช.พยัคฆภูมิพิสัย</v>
          </cell>
          <cell r="G479" t="str">
            <v>โรงพยาบาลชุมชนพยัคฆภูมิพิสัย</v>
          </cell>
          <cell r="H479" t="str">
            <v>44080101</v>
          </cell>
          <cell r="I479">
            <v>44</v>
          </cell>
          <cell r="J479" t="str">
            <v>จังหวัดมหาสารคาม</v>
          </cell>
          <cell r="K479">
            <v>4408</v>
          </cell>
          <cell r="L479" t="str">
            <v>พยัคฆภูมิพิสัย</v>
          </cell>
          <cell r="M479">
            <v>440801</v>
          </cell>
          <cell r="N479" t="str">
            <v>ปะหลาน</v>
          </cell>
          <cell r="O479" t="str">
            <v>ตะวันออกเฉียงเหนือ</v>
          </cell>
          <cell r="P479" t="str">
            <v>07</v>
          </cell>
          <cell r="Q479" t="str">
            <v>โรงพยาบาลชุมชน</v>
          </cell>
          <cell r="R479">
            <v>4</v>
          </cell>
          <cell r="S479">
            <v>90</v>
          </cell>
          <cell r="T479" t="str">
            <v>90</v>
          </cell>
          <cell r="U479" t="str">
            <v>22</v>
          </cell>
          <cell r="V479" t="str">
            <v>2.2 ทุติยภูมิระดับกลาง</v>
          </cell>
        </row>
        <row r="480">
          <cell r="A480" t="str">
            <v>12</v>
          </cell>
          <cell r="B480" t="str">
            <v>21002</v>
          </cell>
          <cell r="C480" t="str">
            <v>กระทรวงสาธารณสุข สำนักงานปลัดกระทรวงสาธารณสุข</v>
          </cell>
          <cell r="D480" t="str">
            <v>001105800</v>
          </cell>
          <cell r="E480" t="str">
            <v>11058</v>
          </cell>
          <cell r="F480" t="str">
            <v>รพช.วาปีปทุม</v>
          </cell>
          <cell r="G480" t="str">
            <v>โรงพยาบาลชุมชนวาปีปทุม</v>
          </cell>
          <cell r="H480" t="str">
            <v>44090102</v>
          </cell>
          <cell r="I480">
            <v>44</v>
          </cell>
          <cell r="J480" t="str">
            <v>จังหวัดมหาสารคาม</v>
          </cell>
          <cell r="K480">
            <v>4409</v>
          </cell>
          <cell r="L480" t="str">
            <v>วาปีปทุม</v>
          </cell>
          <cell r="M480">
            <v>440901</v>
          </cell>
          <cell r="N480" t="str">
            <v>หนองแสง</v>
          </cell>
          <cell r="O480" t="str">
            <v>ตะวันออกเฉียงเหนือ</v>
          </cell>
          <cell r="P480" t="str">
            <v>07</v>
          </cell>
          <cell r="Q480" t="str">
            <v>โรงพยาบาลชุมชน</v>
          </cell>
          <cell r="R480">
            <v>4</v>
          </cell>
          <cell r="S480">
            <v>90</v>
          </cell>
          <cell r="T480" t="str">
            <v>60</v>
          </cell>
          <cell r="U480" t="str">
            <v>21</v>
          </cell>
          <cell r="V480" t="str">
            <v>2.1 ทุติยภูมิระดับต้น</v>
          </cell>
        </row>
        <row r="481">
          <cell r="A481" t="str">
            <v>12</v>
          </cell>
          <cell r="B481" t="str">
            <v>21002</v>
          </cell>
          <cell r="C481" t="str">
            <v>กระทรวงสาธารณสุข สำนักงานปลัดกระทรวงสาธารณสุข</v>
          </cell>
          <cell r="D481" t="str">
            <v>001105900</v>
          </cell>
          <cell r="E481" t="str">
            <v>11059</v>
          </cell>
          <cell r="F481" t="str">
            <v>รพช.นาดูน</v>
          </cell>
          <cell r="G481" t="str">
            <v>โรงพยาบาลชุมชนนาดูน</v>
          </cell>
          <cell r="H481" t="str">
            <v>44100109</v>
          </cell>
          <cell r="I481">
            <v>44</v>
          </cell>
          <cell r="J481" t="str">
            <v>จังหวัดมหาสารคาม</v>
          </cell>
          <cell r="K481">
            <v>4410</v>
          </cell>
          <cell r="L481" t="str">
            <v>นาดูน</v>
          </cell>
          <cell r="M481">
            <v>441001</v>
          </cell>
          <cell r="N481" t="str">
            <v>นาดูน</v>
          </cell>
          <cell r="O481" t="str">
            <v>ตะวันออกเฉียงเหนือ</v>
          </cell>
          <cell r="P481" t="str">
            <v>07</v>
          </cell>
          <cell r="Q481" t="str">
            <v>โรงพยาบาลชุมชน</v>
          </cell>
          <cell r="R481">
            <v>5</v>
          </cell>
          <cell r="S481">
            <v>30</v>
          </cell>
          <cell r="T481" t="str">
            <v>30</v>
          </cell>
          <cell r="U481" t="str">
            <v>21</v>
          </cell>
          <cell r="V481" t="str">
            <v>2.1 ทุติยภูมิระดับต้น</v>
          </cell>
        </row>
        <row r="482">
          <cell r="A482" t="str">
            <v>12</v>
          </cell>
          <cell r="B482" t="str">
            <v>21002</v>
          </cell>
          <cell r="C482" t="str">
            <v>กระทรวงสาธารณสุข สำนักงานปลัดกระทรวงสาธารณสุข</v>
          </cell>
          <cell r="D482" t="str">
            <v>001106000</v>
          </cell>
          <cell r="E482" t="str">
            <v>11060</v>
          </cell>
          <cell r="F482" t="str">
            <v>รพช.ยางสีสุราช</v>
          </cell>
          <cell r="G482" t="str">
            <v>โรงพยาบาลชุมชนยางสีสุราช</v>
          </cell>
          <cell r="H482" t="str">
            <v>44110102</v>
          </cell>
          <cell r="I482">
            <v>44</v>
          </cell>
          <cell r="J482" t="str">
            <v>จังหวัดมหาสารคาม</v>
          </cell>
          <cell r="K482">
            <v>4411</v>
          </cell>
          <cell r="L482" t="str">
            <v>ยางสีสุราช</v>
          </cell>
          <cell r="M482">
            <v>441101</v>
          </cell>
          <cell r="N482" t="str">
            <v>ยางสีสุราช</v>
          </cell>
          <cell r="O482" t="str">
            <v>ตะวันออกเฉียงเหนือ</v>
          </cell>
          <cell r="P482" t="str">
            <v>07</v>
          </cell>
          <cell r="Q482" t="str">
            <v>โรงพยาบาลชุมชน</v>
          </cell>
          <cell r="R482">
            <v>5</v>
          </cell>
          <cell r="S482">
            <v>30</v>
          </cell>
          <cell r="T482" t="str">
            <v>30</v>
          </cell>
          <cell r="U482" t="str">
            <v>21</v>
          </cell>
          <cell r="V482" t="str">
            <v>2.1 ทุติยภูมิระดับต้น</v>
          </cell>
        </row>
        <row r="483">
          <cell r="A483" t="str">
            <v>12</v>
          </cell>
          <cell r="B483" t="str">
            <v>21002</v>
          </cell>
          <cell r="C483" t="str">
            <v>กระทรวงสาธารณสุข สำนักงานปลัดกระทรวงสาธารณสุข</v>
          </cell>
          <cell r="D483" t="str">
            <v>002470400</v>
          </cell>
          <cell r="E483" t="str">
            <v>24704</v>
          </cell>
          <cell r="F483" t="str">
            <v>รพช.กุดรัง</v>
          </cell>
          <cell r="G483" t="str">
            <v>โรงพยาบาลชุมชนกุดรัง</v>
          </cell>
          <cell r="H483" t="str">
            <v>44120110</v>
          </cell>
          <cell r="I483">
            <v>44</v>
          </cell>
          <cell r="J483" t="str">
            <v>จังหวัดมหาสารคาม</v>
          </cell>
          <cell r="K483">
            <v>4412</v>
          </cell>
          <cell r="L483" t="str">
            <v>กุดรัง</v>
          </cell>
          <cell r="M483">
            <v>441201</v>
          </cell>
          <cell r="N483" t="str">
            <v>กุดรัง</v>
          </cell>
          <cell r="O483" t="str">
            <v>ตะวันออกเฉียงเหนือ</v>
          </cell>
          <cell r="P483" t="str">
            <v>07</v>
          </cell>
          <cell r="Q483" t="str">
            <v>โรงพยาบาลชุมชน</v>
          </cell>
          <cell r="R483">
            <v>5</v>
          </cell>
          <cell r="S483">
            <v>30</v>
          </cell>
          <cell r="T483" t="str">
            <v>30</v>
          </cell>
        </row>
        <row r="484">
          <cell r="A484" t="str">
            <v>12</v>
          </cell>
          <cell r="B484" t="str">
            <v>21002</v>
          </cell>
          <cell r="C484" t="str">
            <v>กระทรวงสาธารณสุข สำนักงานปลัดกระทรวงสาธารณสุข</v>
          </cell>
          <cell r="D484" t="str">
            <v>001070800</v>
          </cell>
          <cell r="E484" t="str">
            <v>10708</v>
          </cell>
          <cell r="F484" t="str">
            <v>รพท.ร้อยเอ็ด</v>
          </cell>
          <cell r="G484" t="str">
            <v>โรงพยาบาลทั่วไปร้อยเอ็ด</v>
          </cell>
          <cell r="H484" t="str">
            <v>45010100</v>
          </cell>
          <cell r="I484">
            <v>45</v>
          </cell>
          <cell r="J484" t="str">
            <v>จังหวัดร้อยเอ็ด</v>
          </cell>
          <cell r="K484">
            <v>4501</v>
          </cell>
          <cell r="L484" t="str">
            <v>เมืองร้อยเอ็ด</v>
          </cell>
          <cell r="M484">
            <v>450101</v>
          </cell>
          <cell r="N484" t="str">
            <v>ในเมือง</v>
          </cell>
          <cell r="O484" t="str">
            <v>ตะวันออกเฉียงเหนือ</v>
          </cell>
          <cell r="P484" t="str">
            <v>06</v>
          </cell>
          <cell r="Q484" t="str">
            <v>โรงพยาบาลทั่วไป</v>
          </cell>
          <cell r="R484">
            <v>2</v>
          </cell>
          <cell r="S484">
            <v>549</v>
          </cell>
          <cell r="T484" t="str">
            <v>549</v>
          </cell>
          <cell r="U484" t="str">
            <v>31</v>
          </cell>
          <cell r="V484" t="str">
            <v>3.1 ตติยภูมิ</v>
          </cell>
        </row>
        <row r="485">
          <cell r="A485" t="str">
            <v>12</v>
          </cell>
          <cell r="B485" t="str">
            <v>21002</v>
          </cell>
          <cell r="C485" t="str">
            <v>กระทรวงสาธารณสุข สำนักงานปลัดกระทรวงสาธารณสุข</v>
          </cell>
          <cell r="D485" t="str">
            <v>001106100</v>
          </cell>
          <cell r="E485" t="str">
            <v>11061</v>
          </cell>
          <cell r="F485" t="str">
            <v>รพช.เกษตรวิสัย</v>
          </cell>
          <cell r="G485" t="str">
            <v>โรงพยาบาลชุมชนเกษตรวิสัย</v>
          </cell>
          <cell r="H485" t="str">
            <v>45020110</v>
          </cell>
          <cell r="I485">
            <v>45</v>
          </cell>
          <cell r="J485" t="str">
            <v>จังหวัดร้อยเอ็ด</v>
          </cell>
          <cell r="K485">
            <v>4502</v>
          </cell>
          <cell r="L485" t="str">
            <v>เกษตรวิสัย</v>
          </cell>
          <cell r="M485">
            <v>450201</v>
          </cell>
          <cell r="N485" t="str">
            <v>เกษตรวิสัย</v>
          </cell>
          <cell r="O485" t="str">
            <v>ตะวันออกเฉียงเหนือ</v>
          </cell>
          <cell r="P485" t="str">
            <v>07</v>
          </cell>
          <cell r="Q485" t="str">
            <v>โรงพยาบาลชุมชน</v>
          </cell>
          <cell r="R485">
            <v>5</v>
          </cell>
          <cell r="S485">
            <v>30</v>
          </cell>
          <cell r="T485" t="str">
            <v>30</v>
          </cell>
          <cell r="U485" t="str">
            <v>21</v>
          </cell>
          <cell r="V485" t="str">
            <v>2.1 ทุติยภูมิระดับต้น</v>
          </cell>
        </row>
        <row r="486">
          <cell r="A486" t="str">
            <v>12</v>
          </cell>
          <cell r="B486" t="str">
            <v>21002</v>
          </cell>
          <cell r="C486" t="str">
            <v>กระทรวงสาธารณสุข สำนักงานปลัดกระทรวงสาธารณสุข</v>
          </cell>
          <cell r="D486" t="str">
            <v>001106200</v>
          </cell>
          <cell r="E486" t="str">
            <v>11062</v>
          </cell>
          <cell r="F486" t="str">
            <v>รพช.ปทุมรัตต์</v>
          </cell>
          <cell r="G486" t="str">
            <v>โรงพยาบาลชุมชนปทุมรัตต์</v>
          </cell>
          <cell r="H486" t="str">
            <v>45030109</v>
          </cell>
          <cell r="I486">
            <v>45</v>
          </cell>
          <cell r="J486" t="str">
            <v>จังหวัดร้อยเอ็ด</v>
          </cell>
          <cell r="K486">
            <v>4503</v>
          </cell>
          <cell r="L486" t="str">
            <v>ปทุมรัตต์</v>
          </cell>
          <cell r="M486">
            <v>450301</v>
          </cell>
          <cell r="N486" t="str">
            <v>บัวแดง</v>
          </cell>
          <cell r="O486" t="str">
            <v>ตะวันออกเฉียงเหนือ</v>
          </cell>
          <cell r="P486" t="str">
            <v>07</v>
          </cell>
          <cell r="Q486" t="str">
            <v>โรงพยาบาลชุมชน</v>
          </cell>
          <cell r="R486">
            <v>5</v>
          </cell>
          <cell r="S486">
            <v>30</v>
          </cell>
          <cell r="T486" t="str">
            <v>30</v>
          </cell>
          <cell r="U486" t="str">
            <v>21</v>
          </cell>
          <cell r="V486" t="str">
            <v>2.1 ทุติยภูมิระดับต้น</v>
          </cell>
        </row>
        <row r="487">
          <cell r="A487" t="str">
            <v>12</v>
          </cell>
          <cell r="B487" t="str">
            <v>21002</v>
          </cell>
          <cell r="C487" t="str">
            <v>กระทรวงสาธารณสุข สำนักงานปลัดกระทรวงสาธารณสุข</v>
          </cell>
          <cell r="D487" t="str">
            <v>001106300</v>
          </cell>
          <cell r="E487" t="str">
            <v>11063</v>
          </cell>
          <cell r="F487" t="str">
            <v>รพช.จตุรพักตรพิมาน</v>
          </cell>
          <cell r="G487" t="str">
            <v>โรงพยาบาลชุมชนจตุรพักตรพิมาน</v>
          </cell>
          <cell r="H487" t="str">
            <v>45040104</v>
          </cell>
          <cell r="I487">
            <v>45</v>
          </cell>
          <cell r="J487" t="str">
            <v>จังหวัดร้อยเอ็ด</v>
          </cell>
          <cell r="K487">
            <v>4504</v>
          </cell>
          <cell r="L487" t="str">
            <v>จตุรพักตรพิมาน</v>
          </cell>
          <cell r="M487">
            <v>450401</v>
          </cell>
          <cell r="N487" t="str">
            <v>หัวช้าง</v>
          </cell>
          <cell r="O487" t="str">
            <v>ตะวันออกเฉียงเหนือ</v>
          </cell>
          <cell r="P487" t="str">
            <v>07</v>
          </cell>
          <cell r="Q487" t="str">
            <v>โรงพยาบาลชุมชน</v>
          </cell>
          <cell r="R487">
            <v>5</v>
          </cell>
          <cell r="S487">
            <v>30</v>
          </cell>
          <cell r="T487" t="str">
            <v>30</v>
          </cell>
          <cell r="U487" t="str">
            <v>21</v>
          </cell>
          <cell r="V487" t="str">
            <v>2.1 ทุติยภูมิระดับต้น</v>
          </cell>
        </row>
        <row r="488">
          <cell r="A488" t="str">
            <v>12</v>
          </cell>
          <cell r="B488" t="str">
            <v>21002</v>
          </cell>
          <cell r="C488" t="str">
            <v>กระทรวงสาธารณสุข สำนักงานปลัดกระทรวงสาธารณสุข</v>
          </cell>
          <cell r="D488" t="str">
            <v>001106400</v>
          </cell>
          <cell r="E488" t="str">
            <v>11064</v>
          </cell>
          <cell r="F488" t="str">
            <v>รพช.ธวัชบุรี</v>
          </cell>
          <cell r="G488" t="str">
            <v>โรงพยาบาลชุมชนธวัชบุรี</v>
          </cell>
          <cell r="H488" t="str">
            <v>45050403</v>
          </cell>
          <cell r="I488">
            <v>45</v>
          </cell>
          <cell r="J488" t="str">
            <v>จังหวัดร้อยเอ็ด</v>
          </cell>
          <cell r="K488">
            <v>4505</v>
          </cell>
          <cell r="L488" t="str">
            <v>ธวัชบุรี</v>
          </cell>
          <cell r="M488">
            <v>450504</v>
          </cell>
          <cell r="N488" t="str">
            <v>ธวัชบุรี</v>
          </cell>
          <cell r="O488" t="str">
            <v>ตะวันออกเฉียงเหนือ</v>
          </cell>
          <cell r="P488" t="str">
            <v>07</v>
          </cell>
          <cell r="Q488" t="str">
            <v>โรงพยาบาลชุมชน</v>
          </cell>
          <cell r="R488">
            <v>5</v>
          </cell>
          <cell r="S488">
            <v>30</v>
          </cell>
          <cell r="T488" t="str">
            <v>30</v>
          </cell>
          <cell r="U488" t="str">
            <v>21</v>
          </cell>
          <cell r="V488" t="str">
            <v>2.1 ทุติยภูมิระดับต้น</v>
          </cell>
        </row>
        <row r="489">
          <cell r="A489" t="str">
            <v>12</v>
          </cell>
          <cell r="B489" t="str">
            <v>21002</v>
          </cell>
          <cell r="C489" t="str">
            <v>กระทรวงสาธารณสุข สำนักงานปลัดกระทรวงสาธารณสุข</v>
          </cell>
          <cell r="D489" t="str">
            <v>001106500</v>
          </cell>
          <cell r="E489" t="str">
            <v>11065</v>
          </cell>
          <cell r="F489" t="str">
            <v>รพช.พนมไพร</v>
          </cell>
          <cell r="G489" t="str">
            <v>โรงพยาบาลชุมชนพนมไพร</v>
          </cell>
          <cell r="H489" t="str">
            <v>45060103</v>
          </cell>
          <cell r="I489">
            <v>45</v>
          </cell>
          <cell r="J489" t="str">
            <v>จังหวัดร้อยเอ็ด</v>
          </cell>
          <cell r="K489">
            <v>4506</v>
          </cell>
          <cell r="L489" t="str">
            <v>พนมไพร</v>
          </cell>
          <cell r="M489">
            <v>450601</v>
          </cell>
          <cell r="N489" t="str">
            <v>พนมไพร</v>
          </cell>
          <cell r="O489" t="str">
            <v>ตะวันออกเฉียงเหนือ</v>
          </cell>
          <cell r="P489" t="str">
            <v>07</v>
          </cell>
          <cell r="Q489" t="str">
            <v>โรงพยาบาลชุมชน</v>
          </cell>
          <cell r="R489">
            <v>5</v>
          </cell>
          <cell r="S489">
            <v>30</v>
          </cell>
          <cell r="T489" t="str">
            <v>30</v>
          </cell>
          <cell r="U489" t="str">
            <v>21</v>
          </cell>
          <cell r="V489" t="str">
            <v>2.1 ทุติยภูมิระดับต้น</v>
          </cell>
        </row>
        <row r="490">
          <cell r="A490" t="str">
            <v>12</v>
          </cell>
          <cell r="B490" t="str">
            <v>21002</v>
          </cell>
          <cell r="C490" t="str">
            <v>กระทรวงสาธารณสุข สำนักงานปลัดกระทรวงสาธารณสุข</v>
          </cell>
          <cell r="D490" t="str">
            <v>001106600</v>
          </cell>
          <cell r="E490" t="str">
            <v>11066</v>
          </cell>
          <cell r="F490" t="str">
            <v>รพช.โพนทอง</v>
          </cell>
          <cell r="G490" t="str">
            <v>โรงพยาบาลชุมชนโพนทอง</v>
          </cell>
          <cell r="H490" t="str">
            <v>45071210</v>
          </cell>
          <cell r="I490">
            <v>45</v>
          </cell>
          <cell r="J490" t="str">
            <v>จังหวัดร้อยเอ็ด</v>
          </cell>
          <cell r="K490">
            <v>4507</v>
          </cell>
          <cell r="L490" t="str">
            <v>โพนทอง</v>
          </cell>
          <cell r="M490">
            <v>450712</v>
          </cell>
          <cell r="N490" t="str">
            <v>สระนกแก้ว</v>
          </cell>
          <cell r="O490" t="str">
            <v>ตะวันออกเฉียงเหนือ</v>
          </cell>
          <cell r="P490" t="str">
            <v>07</v>
          </cell>
          <cell r="Q490" t="str">
            <v>โรงพยาบาลชุมชน</v>
          </cell>
          <cell r="R490">
            <v>4</v>
          </cell>
          <cell r="S490">
            <v>60</v>
          </cell>
          <cell r="T490" t="str">
            <v>60</v>
          </cell>
          <cell r="U490" t="str">
            <v>22</v>
          </cell>
          <cell r="V490" t="str">
            <v>2.2 ทุติยภูมิระดับกลาง</v>
          </cell>
        </row>
        <row r="491">
          <cell r="A491" t="str">
            <v>12</v>
          </cell>
          <cell r="B491" t="str">
            <v>21002</v>
          </cell>
          <cell r="C491" t="str">
            <v>กระทรวงสาธารณสุข สำนักงานปลัดกระทรวงสาธารณสุข</v>
          </cell>
          <cell r="D491" t="str">
            <v>001106700</v>
          </cell>
          <cell r="E491" t="str">
            <v>11067</v>
          </cell>
          <cell r="F491" t="str">
            <v>รพช.โพธิ์ชัย</v>
          </cell>
          <cell r="G491" t="str">
            <v>โรงพยาบาลชุมชนโพธิ์ชัย</v>
          </cell>
          <cell r="H491" t="str">
            <v>45080102</v>
          </cell>
          <cell r="I491">
            <v>45</v>
          </cell>
          <cell r="J491" t="str">
            <v>จังหวัดร้อยเอ็ด</v>
          </cell>
          <cell r="K491">
            <v>4508</v>
          </cell>
          <cell r="L491" t="str">
            <v>โพธิ์ชัย</v>
          </cell>
          <cell r="M491">
            <v>450801</v>
          </cell>
          <cell r="N491" t="str">
            <v>ขามเปี้ย</v>
          </cell>
          <cell r="O491" t="str">
            <v>ตะวันออกเฉียงเหนือ</v>
          </cell>
          <cell r="P491" t="str">
            <v>07</v>
          </cell>
          <cell r="Q491" t="str">
            <v>โรงพยาบาลชุมชน</v>
          </cell>
          <cell r="R491">
            <v>5</v>
          </cell>
          <cell r="S491">
            <v>30</v>
          </cell>
          <cell r="T491" t="str">
            <v>30</v>
          </cell>
          <cell r="U491" t="str">
            <v>21</v>
          </cell>
          <cell r="V491" t="str">
            <v>2.1 ทุติยภูมิระดับต้น</v>
          </cell>
        </row>
        <row r="492">
          <cell r="A492" t="str">
            <v>12</v>
          </cell>
          <cell r="B492" t="str">
            <v>21002</v>
          </cell>
          <cell r="C492" t="str">
            <v>กระทรวงสาธารณสุข สำนักงานปลัดกระทรวงสาธารณสุข</v>
          </cell>
          <cell r="D492" t="str">
            <v>001106800</v>
          </cell>
          <cell r="E492" t="str">
            <v>11068</v>
          </cell>
          <cell r="F492" t="str">
            <v>รพช.หนองพอก</v>
          </cell>
          <cell r="G492" t="str">
            <v>โรงพยาบาลชุมชนหนองพอก</v>
          </cell>
          <cell r="H492" t="str">
            <v>45090101</v>
          </cell>
          <cell r="I492">
            <v>45</v>
          </cell>
          <cell r="J492" t="str">
            <v>จังหวัดร้อยเอ็ด</v>
          </cell>
          <cell r="K492">
            <v>4509</v>
          </cell>
          <cell r="L492" t="str">
            <v>หนองพอก</v>
          </cell>
          <cell r="M492">
            <v>450901</v>
          </cell>
          <cell r="N492" t="str">
            <v>หนองพอก</v>
          </cell>
          <cell r="O492" t="str">
            <v>ตะวันออกเฉียงเหนือ</v>
          </cell>
          <cell r="P492" t="str">
            <v>07</v>
          </cell>
          <cell r="Q492" t="str">
            <v>โรงพยาบาลชุมชน</v>
          </cell>
          <cell r="R492">
            <v>4</v>
          </cell>
          <cell r="S492">
            <v>42</v>
          </cell>
          <cell r="T492" t="str">
            <v>30</v>
          </cell>
          <cell r="U492" t="str">
            <v>21</v>
          </cell>
          <cell r="V492" t="str">
            <v>2.1 ทุติยภูมิระดับต้น</v>
          </cell>
        </row>
        <row r="493">
          <cell r="A493" t="str">
            <v>12</v>
          </cell>
          <cell r="B493" t="str">
            <v>21002</v>
          </cell>
          <cell r="C493" t="str">
            <v>กระทรวงสาธารณสุข สำนักงานปลัดกระทรวงสาธารณสุข</v>
          </cell>
          <cell r="D493" t="str">
            <v>001106900</v>
          </cell>
          <cell r="E493" t="str">
            <v>11069</v>
          </cell>
          <cell r="F493" t="str">
            <v>รพช.เสลภูมิ</v>
          </cell>
          <cell r="G493" t="str">
            <v>โรงพยาบาลชุมชนเสลภูมิ</v>
          </cell>
          <cell r="H493" t="str">
            <v>45101707</v>
          </cell>
          <cell r="I493">
            <v>45</v>
          </cell>
          <cell r="J493" t="str">
            <v>จังหวัดร้อยเอ็ด</v>
          </cell>
          <cell r="K493">
            <v>4510</v>
          </cell>
          <cell r="L493" t="str">
            <v>เสลภูมิ</v>
          </cell>
          <cell r="M493">
            <v>451017</v>
          </cell>
          <cell r="N493" t="str">
            <v>ขวัญเมือง</v>
          </cell>
          <cell r="O493" t="str">
            <v>ตะวันออกเฉียงเหนือ</v>
          </cell>
          <cell r="P493" t="str">
            <v>07</v>
          </cell>
          <cell r="Q493" t="str">
            <v>โรงพยาบาลชุมชน</v>
          </cell>
          <cell r="R493">
            <v>4</v>
          </cell>
          <cell r="S493">
            <v>60</v>
          </cell>
          <cell r="T493" t="str">
            <v>60</v>
          </cell>
          <cell r="U493" t="str">
            <v>22</v>
          </cell>
          <cell r="V493" t="str">
            <v>2.2 ทุติยภูมิระดับกลาง</v>
          </cell>
        </row>
        <row r="494">
          <cell r="A494" t="str">
            <v>12</v>
          </cell>
          <cell r="B494" t="str">
            <v>21002</v>
          </cell>
          <cell r="C494" t="str">
            <v>กระทรวงสาธารณสุข สำนักงานปลัดกระทรวงสาธารณสุข</v>
          </cell>
          <cell r="D494" t="str">
            <v>001107000</v>
          </cell>
          <cell r="E494" t="str">
            <v>11070</v>
          </cell>
          <cell r="F494" t="str">
            <v>รพช.สุวรรณภูมิ</v>
          </cell>
          <cell r="G494" t="str">
            <v>โรงพยาบาลชุมชนสุวรรณภูมิ</v>
          </cell>
          <cell r="H494" t="str">
            <v>45110101</v>
          </cell>
          <cell r="I494">
            <v>45</v>
          </cell>
          <cell r="J494" t="str">
            <v>จังหวัดร้อยเอ็ด</v>
          </cell>
          <cell r="K494">
            <v>4511</v>
          </cell>
          <cell r="L494" t="str">
            <v>สุวรรณภูมิ</v>
          </cell>
          <cell r="M494">
            <v>451101</v>
          </cell>
          <cell r="N494" t="str">
            <v>สระคู</v>
          </cell>
          <cell r="O494" t="str">
            <v>ตะวันออกเฉียงเหนือ</v>
          </cell>
          <cell r="P494" t="str">
            <v>07</v>
          </cell>
          <cell r="Q494" t="str">
            <v>โรงพยาบาลชุมชน</v>
          </cell>
          <cell r="R494">
            <v>4</v>
          </cell>
          <cell r="S494">
            <v>60</v>
          </cell>
          <cell r="T494" t="str">
            <v>60</v>
          </cell>
          <cell r="U494" t="str">
            <v>22</v>
          </cell>
          <cell r="V494" t="str">
            <v>2.2 ทุติยภูมิระดับกลาง</v>
          </cell>
        </row>
        <row r="495">
          <cell r="A495" t="str">
            <v>12</v>
          </cell>
          <cell r="B495" t="str">
            <v>21002</v>
          </cell>
          <cell r="C495" t="str">
            <v>กระทรวงสาธารณสุข สำนักงานปลัดกระทรวงสาธารณสุข</v>
          </cell>
          <cell r="D495" t="str">
            <v>001107100</v>
          </cell>
          <cell r="E495" t="str">
            <v>11071</v>
          </cell>
          <cell r="F495" t="str">
            <v>รพช.เมืองสรวง</v>
          </cell>
          <cell r="G495" t="str">
            <v>โรงพยาบาลชุมชนเมืองสรวง</v>
          </cell>
          <cell r="H495" t="str">
            <v>45120104</v>
          </cell>
          <cell r="I495">
            <v>45</v>
          </cell>
          <cell r="J495" t="str">
            <v>จังหวัดร้อยเอ็ด</v>
          </cell>
          <cell r="K495">
            <v>4512</v>
          </cell>
          <cell r="L495" t="str">
            <v>เมืองสรวง</v>
          </cell>
          <cell r="M495">
            <v>451201</v>
          </cell>
          <cell r="N495" t="str">
            <v>หนองผือ</v>
          </cell>
          <cell r="O495" t="str">
            <v>ตะวันออกเฉียงเหนือ</v>
          </cell>
          <cell r="P495" t="str">
            <v>07</v>
          </cell>
          <cell r="Q495" t="str">
            <v>โรงพยาบาลชุมชน</v>
          </cell>
          <cell r="R495">
            <v>5</v>
          </cell>
          <cell r="S495">
            <v>30</v>
          </cell>
          <cell r="T495" t="str">
            <v>30</v>
          </cell>
          <cell r="U495" t="str">
            <v>21</v>
          </cell>
          <cell r="V495" t="str">
            <v>2.1 ทุติยภูมิระดับต้น</v>
          </cell>
        </row>
        <row r="496">
          <cell r="A496" t="str">
            <v>12</v>
          </cell>
          <cell r="B496" t="str">
            <v>21002</v>
          </cell>
          <cell r="C496" t="str">
            <v>กระทรวงสาธารณสุข สำนักงานปลัดกระทรวงสาธารณสุข</v>
          </cell>
          <cell r="D496" t="str">
            <v>001107200</v>
          </cell>
          <cell r="E496" t="str">
            <v>11072</v>
          </cell>
          <cell r="F496" t="str">
            <v>รพช.โพนทราย</v>
          </cell>
          <cell r="G496" t="str">
            <v>โรงพยาบาลชุมชนโพนทราย</v>
          </cell>
          <cell r="H496" t="str">
            <v>45130109</v>
          </cell>
          <cell r="I496">
            <v>45</v>
          </cell>
          <cell r="J496" t="str">
            <v>จังหวัดร้อยเอ็ด</v>
          </cell>
          <cell r="K496">
            <v>4513</v>
          </cell>
          <cell r="L496" t="str">
            <v>โพนทราย</v>
          </cell>
          <cell r="M496">
            <v>451301</v>
          </cell>
          <cell r="N496" t="str">
            <v>โพนทราย</v>
          </cell>
          <cell r="O496" t="str">
            <v>ตะวันออกเฉียงเหนือ</v>
          </cell>
          <cell r="P496" t="str">
            <v>07</v>
          </cell>
          <cell r="Q496" t="str">
            <v>โรงพยาบาลชุมชน</v>
          </cell>
          <cell r="R496">
            <v>5</v>
          </cell>
          <cell r="S496">
            <v>30</v>
          </cell>
          <cell r="T496" t="str">
            <v>30</v>
          </cell>
          <cell r="U496" t="str">
            <v>21</v>
          </cell>
          <cell r="V496" t="str">
            <v>2.1 ทุติยภูมิระดับต้น</v>
          </cell>
        </row>
        <row r="497">
          <cell r="A497" t="str">
            <v>12</v>
          </cell>
          <cell r="B497" t="str">
            <v>21002</v>
          </cell>
          <cell r="C497" t="str">
            <v>กระทรวงสาธารณสุข สำนักงานปลัดกระทรวงสาธารณสุข</v>
          </cell>
          <cell r="D497" t="str">
            <v>001107300</v>
          </cell>
          <cell r="E497" t="str">
            <v>11073</v>
          </cell>
          <cell r="F497" t="str">
            <v>รพช.อาจสามารถ</v>
          </cell>
          <cell r="G497" t="str">
            <v>โรงพยาบาลชุมชนอาจสามารถ</v>
          </cell>
          <cell r="H497" t="str">
            <v>45140107</v>
          </cell>
          <cell r="I497">
            <v>45</v>
          </cell>
          <cell r="J497" t="str">
            <v>จังหวัดร้อยเอ็ด</v>
          </cell>
          <cell r="K497">
            <v>4514</v>
          </cell>
          <cell r="L497" t="str">
            <v>อาจสามารถ</v>
          </cell>
          <cell r="M497">
            <v>451401</v>
          </cell>
          <cell r="N497" t="str">
            <v>อาจสามารถ</v>
          </cell>
          <cell r="O497" t="str">
            <v>ตะวันออกเฉียงเหนือ</v>
          </cell>
          <cell r="P497" t="str">
            <v>07</v>
          </cell>
          <cell r="Q497" t="str">
            <v>โรงพยาบาลชุมชน</v>
          </cell>
          <cell r="R497">
            <v>5</v>
          </cell>
          <cell r="S497">
            <v>30</v>
          </cell>
          <cell r="T497" t="str">
            <v>30</v>
          </cell>
          <cell r="U497" t="str">
            <v>21</v>
          </cell>
          <cell r="V497" t="str">
            <v>2.1 ทุติยภูมิระดับต้น</v>
          </cell>
        </row>
        <row r="498">
          <cell r="A498" t="str">
            <v>12</v>
          </cell>
          <cell r="B498" t="str">
            <v>21002</v>
          </cell>
          <cell r="C498" t="str">
            <v>กระทรวงสาธารณสุข สำนักงานปลัดกระทรวงสาธารณสุข</v>
          </cell>
          <cell r="D498" t="str">
            <v>001107400</v>
          </cell>
          <cell r="E498" t="str">
            <v>11074</v>
          </cell>
          <cell r="F498" t="str">
            <v>รพช.เมยวดี</v>
          </cell>
          <cell r="G498" t="str">
            <v>โรงพยาบาลชุมชนเมยวดี</v>
          </cell>
          <cell r="H498" t="str">
            <v>45150106</v>
          </cell>
          <cell r="I498">
            <v>45</v>
          </cell>
          <cell r="J498" t="str">
            <v>จังหวัดร้อยเอ็ด</v>
          </cell>
          <cell r="K498">
            <v>4515</v>
          </cell>
          <cell r="L498" t="str">
            <v>เมยวดี</v>
          </cell>
          <cell r="M498">
            <v>451501</v>
          </cell>
          <cell r="N498" t="str">
            <v>เมยวดี</v>
          </cell>
          <cell r="O498" t="str">
            <v>ตะวันออกเฉียงเหนือ</v>
          </cell>
          <cell r="P498" t="str">
            <v>07</v>
          </cell>
          <cell r="Q498" t="str">
            <v>โรงพยาบาลชุมชน</v>
          </cell>
          <cell r="R498">
            <v>5</v>
          </cell>
          <cell r="S498">
            <v>30</v>
          </cell>
          <cell r="T498" t="str">
            <v>30</v>
          </cell>
          <cell r="U498" t="str">
            <v>21</v>
          </cell>
          <cell r="V498" t="str">
            <v>2.1 ทุติยภูมิระดับต้น</v>
          </cell>
        </row>
        <row r="499">
          <cell r="A499" t="str">
            <v>12</v>
          </cell>
          <cell r="B499" t="str">
            <v>21002</v>
          </cell>
          <cell r="C499" t="str">
            <v>กระทรวงสาธารณสุข สำนักงานปลัดกระทรวงสาธารณสุข</v>
          </cell>
          <cell r="D499" t="str">
            <v>001107500</v>
          </cell>
          <cell r="E499" t="str">
            <v>11075</v>
          </cell>
          <cell r="F499" t="str">
            <v>รพช.ศรีสมเด็จ</v>
          </cell>
          <cell r="G499" t="str">
            <v>โรงพยาบาลชุมชนศรีสมเด็จ</v>
          </cell>
          <cell r="H499" t="str">
            <v>45160203</v>
          </cell>
          <cell r="I499">
            <v>45</v>
          </cell>
          <cell r="J499" t="str">
            <v>จังหวัดร้อยเอ็ด</v>
          </cell>
          <cell r="K499">
            <v>4516</v>
          </cell>
          <cell r="L499" t="str">
            <v>ศรีสมเด็จ</v>
          </cell>
          <cell r="M499">
            <v>451602</v>
          </cell>
          <cell r="N499" t="str">
            <v>ศรีสมเด็จ</v>
          </cell>
          <cell r="O499" t="str">
            <v>ตะวันออกเฉียงเหนือ</v>
          </cell>
          <cell r="P499" t="str">
            <v>07</v>
          </cell>
          <cell r="Q499" t="str">
            <v>โรงพยาบาลชุมชน</v>
          </cell>
          <cell r="R499">
            <v>5</v>
          </cell>
          <cell r="S499">
            <v>30</v>
          </cell>
          <cell r="T499" t="str">
            <v>30</v>
          </cell>
          <cell r="U499" t="str">
            <v>21</v>
          </cell>
          <cell r="V499" t="str">
            <v>2.1 ทุติยภูมิระดับต้น</v>
          </cell>
        </row>
        <row r="500">
          <cell r="A500" t="str">
            <v>12</v>
          </cell>
          <cell r="B500" t="str">
            <v>21002</v>
          </cell>
          <cell r="C500" t="str">
            <v>กระทรวงสาธารณสุข สำนักงานปลัดกระทรวงสาธารณสุข</v>
          </cell>
          <cell r="D500" t="str">
            <v>001107600</v>
          </cell>
          <cell r="E500" t="str">
            <v>11076</v>
          </cell>
          <cell r="F500" t="str">
            <v>รพช.จังหาร</v>
          </cell>
          <cell r="G500" t="str">
            <v>โรงพยาบาลชุมชนจังหาร</v>
          </cell>
          <cell r="H500" t="str">
            <v>45170403</v>
          </cell>
          <cell r="I500">
            <v>45</v>
          </cell>
          <cell r="J500" t="str">
            <v>จังหวัดร้อยเอ็ด</v>
          </cell>
          <cell r="K500">
            <v>4517</v>
          </cell>
          <cell r="L500" t="str">
            <v>จังหาร</v>
          </cell>
          <cell r="M500">
            <v>451704</v>
          </cell>
          <cell r="N500" t="str">
            <v>จังหาร</v>
          </cell>
          <cell r="O500" t="str">
            <v>ตะวันออกเฉียงเหนือ</v>
          </cell>
          <cell r="P500" t="str">
            <v>07</v>
          </cell>
          <cell r="Q500" t="str">
            <v>โรงพยาบาลชุมชน</v>
          </cell>
          <cell r="R500">
            <v>5</v>
          </cell>
          <cell r="S500">
            <v>30</v>
          </cell>
          <cell r="T500" t="str">
            <v>30</v>
          </cell>
          <cell r="U500" t="str">
            <v>21</v>
          </cell>
          <cell r="V500" t="str">
            <v>2.1 ทุติยภูมิระดับต้น</v>
          </cell>
        </row>
        <row r="501">
          <cell r="A501" t="str">
            <v>12</v>
          </cell>
          <cell r="B501" t="str">
            <v>21002</v>
          </cell>
          <cell r="C501" t="str">
            <v>กระทรวงสาธารณสุข สำนักงานปลัดกระทรวงสาธารณสุข</v>
          </cell>
          <cell r="D501" t="str">
            <v>001070900</v>
          </cell>
          <cell r="E501" t="str">
            <v>10709</v>
          </cell>
          <cell r="F501" t="str">
            <v>รพท.กาฬสินธุ์</v>
          </cell>
          <cell r="G501" t="str">
            <v>โรงพยาบาลทั่วไปกาฬสินธุ์</v>
          </cell>
          <cell r="H501" t="str">
            <v>46010100</v>
          </cell>
          <cell r="I501">
            <v>46</v>
          </cell>
          <cell r="J501" t="str">
            <v>จังหวัดกาฬสินธุ์</v>
          </cell>
          <cell r="K501">
            <v>4601</v>
          </cell>
          <cell r="L501" t="str">
            <v>เมืองกาฬสินธุ์</v>
          </cell>
          <cell r="M501">
            <v>460101</v>
          </cell>
          <cell r="N501" t="str">
            <v>กาฬสินธุ์</v>
          </cell>
          <cell r="O501" t="str">
            <v>ตะวันออกเฉียงเหนือ</v>
          </cell>
          <cell r="P501" t="str">
            <v>06</v>
          </cell>
          <cell r="Q501" t="str">
            <v>โรงพยาบาลทั่วไป</v>
          </cell>
          <cell r="R501">
            <v>2</v>
          </cell>
          <cell r="S501">
            <v>505</v>
          </cell>
          <cell r="T501" t="str">
            <v>505</v>
          </cell>
          <cell r="U501" t="str">
            <v>23</v>
          </cell>
          <cell r="V501" t="str">
            <v>2.3 ทุติยภูมิระดับสูง</v>
          </cell>
        </row>
        <row r="502">
          <cell r="A502" t="str">
            <v>12</v>
          </cell>
          <cell r="B502" t="str">
            <v>21002</v>
          </cell>
          <cell r="C502" t="str">
            <v>กระทรวงสาธารณสุข สำนักงานปลัดกระทรวงสาธารณสุข</v>
          </cell>
          <cell r="D502" t="str">
            <v>001107700</v>
          </cell>
          <cell r="E502" t="str">
            <v>11077</v>
          </cell>
          <cell r="F502" t="str">
            <v>รพช.นามน</v>
          </cell>
          <cell r="G502" t="str">
            <v>โรงพยาบาลชุมชนนามน</v>
          </cell>
          <cell r="H502" t="str">
            <v>46020107</v>
          </cell>
          <cell r="I502">
            <v>46</v>
          </cell>
          <cell r="J502" t="str">
            <v>จังหวัดกาฬสินธุ์</v>
          </cell>
          <cell r="K502">
            <v>4602</v>
          </cell>
          <cell r="L502" t="str">
            <v>นามน</v>
          </cell>
          <cell r="M502">
            <v>460201</v>
          </cell>
          <cell r="N502" t="str">
            <v>นามน</v>
          </cell>
          <cell r="O502" t="str">
            <v>ตะวันออกเฉียงเหนือ</v>
          </cell>
          <cell r="P502" t="str">
            <v>07</v>
          </cell>
          <cell r="Q502" t="str">
            <v>โรงพยาบาลชุมชน</v>
          </cell>
          <cell r="R502">
            <v>5</v>
          </cell>
          <cell r="S502">
            <v>30</v>
          </cell>
          <cell r="T502" t="str">
            <v>30</v>
          </cell>
          <cell r="U502" t="str">
            <v>21</v>
          </cell>
          <cell r="V502" t="str">
            <v>2.1 ทุติยภูมิระดับต้น</v>
          </cell>
        </row>
        <row r="503">
          <cell r="A503" t="str">
            <v>12</v>
          </cell>
          <cell r="B503" t="str">
            <v>21002</v>
          </cell>
          <cell r="C503" t="str">
            <v>กระทรวงสาธารณสุข สำนักงานปลัดกระทรวงสาธารณสุข</v>
          </cell>
          <cell r="D503" t="str">
            <v>001107800</v>
          </cell>
          <cell r="E503" t="str">
            <v>11078</v>
          </cell>
          <cell r="F503" t="str">
            <v>รพช.กมลาไสย</v>
          </cell>
          <cell r="G503" t="str">
            <v>โรงพยาบาลชุมชนกมลาไสย</v>
          </cell>
          <cell r="H503" t="str">
            <v>46030111</v>
          </cell>
          <cell r="I503">
            <v>46</v>
          </cell>
          <cell r="J503" t="str">
            <v>จังหวัดกาฬสินธุ์</v>
          </cell>
          <cell r="K503">
            <v>4603</v>
          </cell>
          <cell r="L503" t="str">
            <v>กมลาไสย</v>
          </cell>
          <cell r="M503">
            <v>460301</v>
          </cell>
          <cell r="N503" t="str">
            <v>กมลาไสย</v>
          </cell>
          <cell r="O503" t="str">
            <v>ตะวันออกเฉียงเหนือ</v>
          </cell>
          <cell r="P503" t="str">
            <v>07</v>
          </cell>
          <cell r="Q503" t="str">
            <v>โรงพยาบาลชุมชน</v>
          </cell>
          <cell r="R503">
            <v>4</v>
          </cell>
          <cell r="S503">
            <v>60</v>
          </cell>
          <cell r="T503" t="str">
            <v>30</v>
          </cell>
          <cell r="U503" t="str">
            <v>21</v>
          </cell>
          <cell r="V503" t="str">
            <v>2.1 ทุติยภูมิระดับต้น</v>
          </cell>
        </row>
        <row r="504">
          <cell r="A504" t="str">
            <v>12</v>
          </cell>
          <cell r="B504" t="str">
            <v>21002</v>
          </cell>
          <cell r="C504" t="str">
            <v>กระทรวงสาธารณสุข สำนักงานปลัดกระทรวงสาธารณสุข</v>
          </cell>
          <cell r="D504" t="str">
            <v>001107900</v>
          </cell>
          <cell r="E504" t="str">
            <v>11079</v>
          </cell>
          <cell r="F504" t="str">
            <v>รพช.ร่องคำ</v>
          </cell>
          <cell r="G504" t="str">
            <v>โรงพยาบาลชุมชนร่องคำ</v>
          </cell>
          <cell r="H504" t="str">
            <v>46040101</v>
          </cell>
          <cell r="I504">
            <v>46</v>
          </cell>
          <cell r="J504" t="str">
            <v>จังหวัดกาฬสินธุ์</v>
          </cell>
          <cell r="K504">
            <v>4604</v>
          </cell>
          <cell r="L504" t="str">
            <v>ร่องคำ</v>
          </cell>
          <cell r="M504">
            <v>460401</v>
          </cell>
          <cell r="N504" t="str">
            <v>ร่องคำ</v>
          </cell>
          <cell r="O504" t="str">
            <v>ตะวันออกเฉียงเหนือ</v>
          </cell>
          <cell r="P504" t="str">
            <v>07</v>
          </cell>
          <cell r="Q504" t="str">
            <v>โรงพยาบาลชุมชน</v>
          </cell>
          <cell r="R504">
            <v>5</v>
          </cell>
          <cell r="S504">
            <v>30</v>
          </cell>
          <cell r="T504" t="str">
            <v>30</v>
          </cell>
          <cell r="U504" t="str">
            <v>21</v>
          </cell>
          <cell r="V504" t="str">
            <v>2.1 ทุติยภูมิระดับต้น</v>
          </cell>
        </row>
        <row r="505">
          <cell r="A505" t="str">
            <v>12</v>
          </cell>
          <cell r="B505" t="str">
            <v>21002</v>
          </cell>
          <cell r="C505" t="str">
            <v>กระทรวงสาธารณสุข สำนักงานปลัดกระทรวงสาธารณสุข</v>
          </cell>
          <cell r="D505" t="str">
            <v>001108000</v>
          </cell>
          <cell r="E505" t="str">
            <v>11080</v>
          </cell>
          <cell r="F505" t="str">
            <v>รพช.เขาวง</v>
          </cell>
          <cell r="G505" t="str">
            <v>โรงพยาบาลชุมชนเขาวง</v>
          </cell>
          <cell r="H505" t="str">
            <v>46060103</v>
          </cell>
          <cell r="I505">
            <v>46</v>
          </cell>
          <cell r="J505" t="str">
            <v>จังหวัดกาฬสินธุ์</v>
          </cell>
          <cell r="K505">
            <v>4606</v>
          </cell>
          <cell r="L505" t="str">
            <v>เขาวง</v>
          </cell>
          <cell r="M505">
            <v>460601</v>
          </cell>
          <cell r="N505" t="str">
            <v>คุ้มเก่า</v>
          </cell>
          <cell r="O505" t="str">
            <v>ตะวันออกเฉียงเหนือ</v>
          </cell>
          <cell r="P505" t="str">
            <v>07</v>
          </cell>
          <cell r="Q505" t="str">
            <v>โรงพยาบาลชุมชน</v>
          </cell>
          <cell r="R505">
            <v>4</v>
          </cell>
          <cell r="S505">
            <v>60</v>
          </cell>
          <cell r="T505" t="str">
            <v>30</v>
          </cell>
          <cell r="U505" t="str">
            <v>21</v>
          </cell>
          <cell r="V505" t="str">
            <v>2.1 ทุติยภูมิระดับต้น</v>
          </cell>
        </row>
        <row r="506">
          <cell r="A506" t="str">
            <v>12</v>
          </cell>
          <cell r="B506" t="str">
            <v>21002</v>
          </cell>
          <cell r="C506" t="str">
            <v>กระทรวงสาธารณสุข สำนักงานปลัดกระทรวงสาธารณสุข</v>
          </cell>
          <cell r="D506" t="str">
            <v>001108100</v>
          </cell>
          <cell r="E506" t="str">
            <v>11081</v>
          </cell>
          <cell r="F506" t="str">
            <v>รพช.ยางตลาด</v>
          </cell>
          <cell r="G506" t="str">
            <v>โรงพยาบาลชุมชนยางตลาด</v>
          </cell>
          <cell r="H506" t="str">
            <v>46070120</v>
          </cell>
          <cell r="I506">
            <v>46</v>
          </cell>
          <cell r="J506" t="str">
            <v>จังหวัดกาฬสินธุ์</v>
          </cell>
          <cell r="K506">
            <v>4607</v>
          </cell>
          <cell r="L506" t="str">
            <v>ยางตลาด</v>
          </cell>
          <cell r="M506">
            <v>460701</v>
          </cell>
          <cell r="N506" t="str">
            <v>ยางตลาด</v>
          </cell>
          <cell r="O506" t="str">
            <v>ตะวันออกเฉียงเหนือ</v>
          </cell>
          <cell r="P506" t="str">
            <v>07</v>
          </cell>
          <cell r="Q506" t="str">
            <v>โรงพยาบาลชุมชน</v>
          </cell>
          <cell r="R506">
            <v>4</v>
          </cell>
          <cell r="S506">
            <v>90</v>
          </cell>
          <cell r="T506" t="str">
            <v>60</v>
          </cell>
          <cell r="U506" t="str">
            <v>21</v>
          </cell>
          <cell r="V506" t="str">
            <v>2.1 ทุติยภูมิระดับต้น</v>
          </cell>
        </row>
        <row r="507">
          <cell r="A507" t="str">
            <v>12</v>
          </cell>
          <cell r="B507" t="str">
            <v>21002</v>
          </cell>
          <cell r="C507" t="str">
            <v>กระทรวงสาธารณสุข สำนักงานปลัดกระทรวงสาธารณสุข</v>
          </cell>
          <cell r="D507" t="str">
            <v>001108200</v>
          </cell>
          <cell r="E507" t="str">
            <v>11082</v>
          </cell>
          <cell r="F507" t="str">
            <v>รพช.ห้วยเม็ก</v>
          </cell>
          <cell r="G507" t="str">
            <v>โรงพยาบาลชุมชนห้วยเม็ก</v>
          </cell>
          <cell r="H507" t="str">
            <v>46080104</v>
          </cell>
          <cell r="I507">
            <v>46</v>
          </cell>
          <cell r="J507" t="str">
            <v>จังหวัดกาฬสินธุ์</v>
          </cell>
          <cell r="K507">
            <v>4608</v>
          </cell>
          <cell r="L507" t="str">
            <v>ห้วยเม็ก</v>
          </cell>
          <cell r="M507">
            <v>460801</v>
          </cell>
          <cell r="N507" t="str">
            <v>ห้วยเม็ก</v>
          </cell>
          <cell r="O507" t="str">
            <v>ตะวันออกเฉียงเหนือ</v>
          </cell>
          <cell r="P507" t="str">
            <v>07</v>
          </cell>
          <cell r="Q507" t="str">
            <v>โรงพยาบาลชุมชน</v>
          </cell>
          <cell r="R507">
            <v>5</v>
          </cell>
          <cell r="S507">
            <v>30</v>
          </cell>
          <cell r="T507" t="str">
            <v>10</v>
          </cell>
          <cell r="U507" t="str">
            <v>21</v>
          </cell>
          <cell r="V507" t="str">
            <v>2.1 ทุติยภูมิระดับต้น</v>
          </cell>
        </row>
        <row r="508">
          <cell r="A508" t="str">
            <v>12</v>
          </cell>
          <cell r="B508" t="str">
            <v>21002</v>
          </cell>
          <cell r="C508" t="str">
            <v>กระทรวงสาธารณสุข สำนักงานปลัดกระทรวงสาธารณสุข</v>
          </cell>
          <cell r="D508" t="str">
            <v>001108300</v>
          </cell>
          <cell r="E508" t="str">
            <v>11083</v>
          </cell>
          <cell r="F508" t="str">
            <v>รพช.สหัสขันธ์</v>
          </cell>
          <cell r="G508" t="str">
            <v>โรงพยาบาลชุมชนสหัสขันธ์</v>
          </cell>
          <cell r="H508" t="str">
            <v>46090710</v>
          </cell>
          <cell r="I508">
            <v>46</v>
          </cell>
          <cell r="J508" t="str">
            <v>จังหวัดกาฬสินธุ์</v>
          </cell>
          <cell r="K508">
            <v>4609</v>
          </cell>
          <cell r="L508" t="str">
            <v>สหัสขันธ์</v>
          </cell>
          <cell r="M508">
            <v>460907</v>
          </cell>
          <cell r="N508" t="str">
            <v>โนนบุรี</v>
          </cell>
          <cell r="O508" t="str">
            <v>ตะวันออกเฉียงเหนือ</v>
          </cell>
          <cell r="P508" t="str">
            <v>07</v>
          </cell>
          <cell r="Q508" t="str">
            <v>โรงพยาบาลชุมชน</v>
          </cell>
          <cell r="R508">
            <v>5</v>
          </cell>
          <cell r="S508">
            <v>30</v>
          </cell>
          <cell r="T508" t="str">
            <v>30</v>
          </cell>
          <cell r="U508" t="str">
            <v>21</v>
          </cell>
          <cell r="V508" t="str">
            <v>2.1 ทุติยภูมิระดับต้น</v>
          </cell>
        </row>
        <row r="509">
          <cell r="A509" t="str">
            <v>12</v>
          </cell>
          <cell r="B509" t="str">
            <v>21002</v>
          </cell>
          <cell r="C509" t="str">
            <v>กระทรวงสาธารณสุข สำนักงานปลัดกระทรวงสาธารณสุข</v>
          </cell>
          <cell r="D509" t="str">
            <v>001108400</v>
          </cell>
          <cell r="E509" t="str">
            <v>11084</v>
          </cell>
          <cell r="F509" t="str">
            <v>รพช.คำม่วง</v>
          </cell>
          <cell r="G509" t="str">
            <v>โรงพยาบาลชุมชนคำม่วง</v>
          </cell>
          <cell r="H509" t="str">
            <v>46100110</v>
          </cell>
          <cell r="I509">
            <v>46</v>
          </cell>
          <cell r="J509" t="str">
            <v>จังหวัดกาฬสินธุ์</v>
          </cell>
          <cell r="K509">
            <v>4610</v>
          </cell>
          <cell r="L509" t="str">
            <v>คำม่วง</v>
          </cell>
          <cell r="M509">
            <v>461001</v>
          </cell>
          <cell r="N509" t="str">
            <v>ทุ่งคลอง</v>
          </cell>
          <cell r="O509" t="str">
            <v>ตะวันออกเฉียงเหนือ</v>
          </cell>
          <cell r="P509" t="str">
            <v>07</v>
          </cell>
          <cell r="Q509" t="str">
            <v>โรงพยาบาลชุมชน</v>
          </cell>
          <cell r="R509">
            <v>5</v>
          </cell>
          <cell r="S509">
            <v>30</v>
          </cell>
          <cell r="T509" t="str">
            <v>30</v>
          </cell>
          <cell r="U509" t="str">
            <v>21</v>
          </cell>
          <cell r="V509" t="str">
            <v>2.1 ทุติยภูมิระดับต้น</v>
          </cell>
        </row>
        <row r="510">
          <cell r="A510" t="str">
            <v>12</v>
          </cell>
          <cell r="B510" t="str">
            <v>21002</v>
          </cell>
          <cell r="C510" t="str">
            <v>กระทรวงสาธารณสุข สำนักงานปลัดกระทรวงสาธารณสุข</v>
          </cell>
          <cell r="D510" t="str">
            <v>001108500</v>
          </cell>
          <cell r="E510" t="str">
            <v>11085</v>
          </cell>
          <cell r="F510" t="str">
            <v>รพช.ท่าคันโท</v>
          </cell>
          <cell r="G510" t="str">
            <v>โรงพยาบาลชุมชนท่าคันโท</v>
          </cell>
          <cell r="H510" t="str">
            <v>46110501</v>
          </cell>
          <cell r="I510">
            <v>46</v>
          </cell>
          <cell r="J510" t="str">
            <v>จังหวัดกาฬสินธุ์</v>
          </cell>
          <cell r="K510">
            <v>4611</v>
          </cell>
          <cell r="L510" t="str">
            <v>ท่าคันโท</v>
          </cell>
          <cell r="M510">
            <v>461105</v>
          </cell>
          <cell r="N510" t="str">
            <v>นาตาล</v>
          </cell>
          <cell r="O510" t="str">
            <v>ตะวันออกเฉียงเหนือ</v>
          </cell>
          <cell r="P510" t="str">
            <v>07</v>
          </cell>
          <cell r="Q510" t="str">
            <v>โรงพยาบาลชุมชน</v>
          </cell>
          <cell r="R510">
            <v>5</v>
          </cell>
          <cell r="S510">
            <v>30</v>
          </cell>
          <cell r="T510" t="str">
            <v>30</v>
          </cell>
          <cell r="U510" t="str">
            <v>21</v>
          </cell>
          <cell r="V510" t="str">
            <v>2.1 ทุติยภูมิระดับต้น</v>
          </cell>
        </row>
        <row r="511">
          <cell r="A511" t="str">
            <v>12</v>
          </cell>
          <cell r="B511" t="str">
            <v>21002</v>
          </cell>
          <cell r="C511" t="str">
            <v>กระทรวงสาธารณสุข สำนักงานปลัดกระทรวงสาธารณสุข</v>
          </cell>
          <cell r="D511" t="str">
            <v>001108600</v>
          </cell>
          <cell r="E511" t="str">
            <v>11086</v>
          </cell>
          <cell r="F511" t="str">
            <v>รพช.หนองกุงศรี</v>
          </cell>
          <cell r="G511" t="str">
            <v>โรงพยาบาลชุมชนหนองกุงศรี</v>
          </cell>
          <cell r="H511" t="str">
            <v>46120102</v>
          </cell>
          <cell r="I511">
            <v>46</v>
          </cell>
          <cell r="J511" t="str">
            <v>จังหวัดกาฬสินธุ์</v>
          </cell>
          <cell r="K511">
            <v>4612</v>
          </cell>
          <cell r="L511" t="str">
            <v>หนองกุงศรี</v>
          </cell>
          <cell r="M511">
            <v>461201</v>
          </cell>
          <cell r="N511" t="str">
            <v>หนองกุงศรี</v>
          </cell>
          <cell r="O511" t="str">
            <v>ตะวันออกเฉียงเหนือ</v>
          </cell>
          <cell r="P511" t="str">
            <v>07</v>
          </cell>
          <cell r="Q511" t="str">
            <v>โรงพยาบาลชุมชน</v>
          </cell>
          <cell r="R511">
            <v>5</v>
          </cell>
          <cell r="S511">
            <v>30</v>
          </cell>
          <cell r="T511" t="str">
            <v>30</v>
          </cell>
          <cell r="U511" t="str">
            <v>21</v>
          </cell>
          <cell r="V511" t="str">
            <v>2.1 ทุติยภูมิระดับต้น</v>
          </cell>
        </row>
        <row r="512">
          <cell r="A512" t="str">
            <v>12</v>
          </cell>
          <cell r="B512" t="str">
            <v>21002</v>
          </cell>
          <cell r="C512" t="str">
            <v>กระทรวงสาธารณสุข สำนักงานปลัดกระทรวงสาธารณสุข</v>
          </cell>
          <cell r="D512" t="str">
            <v>001108700</v>
          </cell>
          <cell r="E512" t="str">
            <v>11087</v>
          </cell>
          <cell r="F512" t="str">
            <v>รพช.สมเด็จ</v>
          </cell>
          <cell r="G512" t="str">
            <v>โรงพยาบาลชุมชนสมเด็จ</v>
          </cell>
          <cell r="H512" t="str">
            <v>46130102</v>
          </cell>
          <cell r="I512">
            <v>46</v>
          </cell>
          <cell r="J512" t="str">
            <v>จังหวัดกาฬสินธุ์</v>
          </cell>
          <cell r="K512">
            <v>4613</v>
          </cell>
          <cell r="L512" t="str">
            <v>สมเด็จ</v>
          </cell>
          <cell r="M512">
            <v>461301</v>
          </cell>
          <cell r="N512" t="str">
            <v>สมเด็จ</v>
          </cell>
          <cell r="O512" t="str">
            <v>ตะวันออกเฉียงเหนือ</v>
          </cell>
          <cell r="P512" t="str">
            <v>07</v>
          </cell>
          <cell r="Q512" t="str">
            <v>โรงพยาบาลชุมชน</v>
          </cell>
          <cell r="R512">
            <v>4</v>
          </cell>
          <cell r="S512">
            <v>60</v>
          </cell>
          <cell r="T512" t="str">
            <v>90</v>
          </cell>
          <cell r="U512" t="str">
            <v>22</v>
          </cell>
          <cell r="V512" t="str">
            <v>2.2 ทุติยภูมิระดับกลาง</v>
          </cell>
        </row>
        <row r="513">
          <cell r="A513" t="str">
            <v>12</v>
          </cell>
          <cell r="B513" t="str">
            <v>21002</v>
          </cell>
          <cell r="C513" t="str">
            <v>กระทรวงสาธารณสุข สำนักงานปลัดกระทรวงสาธารณสุข</v>
          </cell>
          <cell r="D513" t="str">
            <v>001108800</v>
          </cell>
          <cell r="E513" t="str">
            <v>11088</v>
          </cell>
          <cell r="F513" t="str">
            <v>รพช.ห้วยผึ้ง</v>
          </cell>
          <cell r="G513" t="str">
            <v>โรงพยาบาลชุมชนห้วยผึ้ง</v>
          </cell>
          <cell r="H513" t="str">
            <v>46140308</v>
          </cell>
          <cell r="I513">
            <v>46</v>
          </cell>
          <cell r="J513" t="str">
            <v>จังหวัดกาฬสินธุ์</v>
          </cell>
          <cell r="K513">
            <v>4614</v>
          </cell>
          <cell r="L513" t="str">
            <v>ห้วยผึ้ง</v>
          </cell>
          <cell r="M513">
            <v>461403</v>
          </cell>
          <cell r="N513" t="str">
            <v>นิคมห้วยผึ้ง</v>
          </cell>
          <cell r="O513" t="str">
            <v>ตะวันออกเฉียงเหนือ</v>
          </cell>
          <cell r="P513" t="str">
            <v>07</v>
          </cell>
          <cell r="Q513" t="str">
            <v>โรงพยาบาลชุมชน</v>
          </cell>
          <cell r="R513">
            <v>5</v>
          </cell>
          <cell r="S513">
            <v>30</v>
          </cell>
          <cell r="T513" t="str">
            <v>30</v>
          </cell>
          <cell r="U513" t="str">
            <v>21</v>
          </cell>
          <cell r="V513" t="str">
            <v>2.1 ทุติยภูมิระดับต้น</v>
          </cell>
        </row>
        <row r="514">
          <cell r="A514" t="str">
            <v>12</v>
          </cell>
          <cell r="B514" t="str">
            <v>21002</v>
          </cell>
          <cell r="C514" t="str">
            <v>กระทรวงสาธารณสุข สำนักงานปลัดกระทรวงสาธารณสุข</v>
          </cell>
          <cell r="D514" t="str">
            <v>001144900</v>
          </cell>
          <cell r="E514" t="str">
            <v>11449</v>
          </cell>
          <cell r="F514" t="str">
            <v>รพร.กุฉินารายณ์</v>
          </cell>
          <cell r="G514" t="str">
            <v>โรงพยาบาลสมเด็จพระยุพราชกุฉินารายณ์</v>
          </cell>
          <cell r="H514" t="str">
            <v>46050113</v>
          </cell>
          <cell r="I514">
            <v>46</v>
          </cell>
          <cell r="J514" t="str">
            <v>จังหวัดกาฬสินธุ์</v>
          </cell>
          <cell r="K514">
            <v>4605</v>
          </cell>
          <cell r="L514" t="str">
            <v>กุฉินารายณ์</v>
          </cell>
          <cell r="M514">
            <v>460501</v>
          </cell>
          <cell r="N514" t="str">
            <v>บัวขาว</v>
          </cell>
          <cell r="O514" t="str">
            <v>ตะวันออกเฉียงเหนือ</v>
          </cell>
          <cell r="P514" t="str">
            <v>07</v>
          </cell>
          <cell r="Q514" t="str">
            <v>โรงพยาบาลชุมชน</v>
          </cell>
          <cell r="R514">
            <v>4</v>
          </cell>
          <cell r="S514">
            <v>90</v>
          </cell>
          <cell r="T514" t="str">
            <v>90</v>
          </cell>
          <cell r="U514" t="str">
            <v>22</v>
          </cell>
          <cell r="V514" t="str">
            <v>2.2 ทุติยภูมิระดับกลาง</v>
          </cell>
        </row>
        <row r="515">
          <cell r="A515" t="str">
            <v>13</v>
          </cell>
          <cell r="B515" t="str">
            <v>21002</v>
          </cell>
          <cell r="C515" t="str">
            <v>กระทรวงสาธารณสุข สำนักงานปลัดกระทรวงสาธารณสุข</v>
          </cell>
          <cell r="D515" t="str">
            <v>001070000</v>
          </cell>
          <cell r="E515" t="str">
            <v>10700</v>
          </cell>
          <cell r="F515" t="str">
            <v>รพท.ศรีสะเกษ</v>
          </cell>
          <cell r="G515" t="str">
            <v>โรงพยาบาลทั่วไปศรีสะเกษ</v>
          </cell>
          <cell r="H515" t="str">
            <v>33010200</v>
          </cell>
          <cell r="I515">
            <v>33</v>
          </cell>
          <cell r="J515" t="str">
            <v>จังหวัดศรีสะเกษ</v>
          </cell>
          <cell r="K515">
            <v>3301</v>
          </cell>
          <cell r="L515" t="str">
            <v>เมืองศรีสะเกษ</v>
          </cell>
          <cell r="M515">
            <v>330102</v>
          </cell>
          <cell r="N515" t="str">
            <v>เมืองใต้</v>
          </cell>
          <cell r="O515" t="str">
            <v>ตะวันออกเฉียงเหนือ</v>
          </cell>
          <cell r="P515" t="str">
            <v>06</v>
          </cell>
          <cell r="Q515" t="str">
            <v>โรงพยาบาลทั่วไป</v>
          </cell>
          <cell r="R515">
            <v>2</v>
          </cell>
          <cell r="S515">
            <v>500</v>
          </cell>
          <cell r="T515" t="str">
            <v>506</v>
          </cell>
          <cell r="U515" t="str">
            <v>23</v>
          </cell>
          <cell r="V515" t="str">
            <v>2.3 ทุติยภูมิระดับสูง</v>
          </cell>
        </row>
        <row r="516">
          <cell r="A516" t="str">
            <v>13</v>
          </cell>
          <cell r="B516" t="str">
            <v>21002</v>
          </cell>
          <cell r="C516" t="str">
            <v>กระทรวงสาธารณสุข สำนักงานปลัดกระทรวงสาธารณสุข</v>
          </cell>
          <cell r="D516" t="str">
            <v>001092700</v>
          </cell>
          <cell r="E516" t="str">
            <v>10927</v>
          </cell>
          <cell r="F516" t="str">
            <v>รพช.ยางชุมน้อย</v>
          </cell>
          <cell r="G516" t="str">
            <v>โรงพยาบาลชุมชนยางชุมน้อย</v>
          </cell>
          <cell r="H516" t="str">
            <v>33020107</v>
          </cell>
          <cell r="I516">
            <v>33</v>
          </cell>
          <cell r="J516" t="str">
            <v>จังหวัดศรีสะเกษ</v>
          </cell>
          <cell r="K516">
            <v>3302</v>
          </cell>
          <cell r="L516" t="str">
            <v>ยางชุมน้อย</v>
          </cell>
          <cell r="M516">
            <v>330201</v>
          </cell>
          <cell r="N516" t="str">
            <v>ยางชุมน้อย</v>
          </cell>
          <cell r="O516" t="str">
            <v>ตะวันออกเฉียงเหนือ</v>
          </cell>
          <cell r="P516" t="str">
            <v>07</v>
          </cell>
          <cell r="Q516" t="str">
            <v>โรงพยาบาลชุมชน</v>
          </cell>
          <cell r="R516">
            <v>5</v>
          </cell>
          <cell r="S516">
            <v>30</v>
          </cell>
          <cell r="T516" t="str">
            <v>82</v>
          </cell>
          <cell r="U516" t="str">
            <v>21</v>
          </cell>
          <cell r="V516" t="str">
            <v>2.1 ทุติยภูมิระดับต้น</v>
          </cell>
        </row>
        <row r="517">
          <cell r="A517" t="str">
            <v>13</v>
          </cell>
          <cell r="B517" t="str">
            <v>21002</v>
          </cell>
          <cell r="C517" t="str">
            <v>กระทรวงสาธารณสุข สำนักงานปลัดกระทรวงสาธารณสุข</v>
          </cell>
          <cell r="D517" t="str">
            <v>001092800</v>
          </cell>
          <cell r="E517" t="str">
            <v>10928</v>
          </cell>
          <cell r="F517" t="str">
            <v>รพช.กันทรารมย์</v>
          </cell>
          <cell r="G517" t="str">
            <v>โรงพยาบาลชุมชนกันทรารมย์</v>
          </cell>
          <cell r="H517" t="str">
            <v>33030105</v>
          </cell>
          <cell r="I517">
            <v>33</v>
          </cell>
          <cell r="J517" t="str">
            <v>จังหวัดศรีสะเกษ</v>
          </cell>
          <cell r="K517">
            <v>3303</v>
          </cell>
          <cell r="L517" t="str">
            <v>กันทรารมย์</v>
          </cell>
          <cell r="M517">
            <v>330301</v>
          </cell>
          <cell r="N517" t="str">
            <v>ดูน</v>
          </cell>
          <cell r="O517" t="str">
            <v>ตะวันออกเฉียงเหนือ</v>
          </cell>
          <cell r="P517" t="str">
            <v>07</v>
          </cell>
          <cell r="Q517" t="str">
            <v>โรงพยาบาลชุมชน</v>
          </cell>
          <cell r="R517">
            <v>4</v>
          </cell>
          <cell r="S517">
            <v>80</v>
          </cell>
          <cell r="T517" t="str">
            <v>90</v>
          </cell>
          <cell r="U517" t="str">
            <v>22</v>
          </cell>
          <cell r="V517" t="str">
            <v>2.2 ทุติยภูมิระดับกลาง</v>
          </cell>
        </row>
        <row r="518">
          <cell r="A518" t="str">
            <v>13</v>
          </cell>
          <cell r="B518" t="str">
            <v>21002</v>
          </cell>
          <cell r="C518" t="str">
            <v>กระทรวงสาธารณสุข สำนักงานปลัดกระทรวงสาธารณสุข</v>
          </cell>
          <cell r="D518" t="str">
            <v>001092900</v>
          </cell>
          <cell r="E518" t="str">
            <v>10929</v>
          </cell>
          <cell r="F518" t="str">
            <v>รพช.กันทรลักษ์</v>
          </cell>
          <cell r="G518" t="str">
            <v>โรงพยาบาลชุมชนกันทรลักษ์</v>
          </cell>
          <cell r="H518" t="str">
            <v>33040605</v>
          </cell>
          <cell r="I518">
            <v>33</v>
          </cell>
          <cell r="J518" t="str">
            <v>จังหวัดศรีสะเกษ</v>
          </cell>
          <cell r="K518">
            <v>3304</v>
          </cell>
          <cell r="L518" t="str">
            <v>กันทรลักษ์</v>
          </cell>
          <cell r="M518">
            <v>330406</v>
          </cell>
          <cell r="N518" t="str">
            <v>น้ำอ้อม</v>
          </cell>
          <cell r="O518" t="str">
            <v>ตะวันออกเฉียงเหนือ</v>
          </cell>
          <cell r="P518" t="str">
            <v>07</v>
          </cell>
          <cell r="Q518" t="str">
            <v>โรงพยาบาลชุมชน</v>
          </cell>
          <cell r="R518">
            <v>4</v>
          </cell>
          <cell r="S518">
            <v>120</v>
          </cell>
          <cell r="T518" t="str">
            <v>120</v>
          </cell>
          <cell r="U518" t="str">
            <v>23</v>
          </cell>
          <cell r="V518" t="str">
            <v>2.3 ทุติยภูมิระดับสูง</v>
          </cell>
        </row>
        <row r="519">
          <cell r="A519" t="str">
            <v>13</v>
          </cell>
          <cell r="B519" t="str">
            <v>21002</v>
          </cell>
          <cell r="C519" t="str">
            <v>กระทรวงสาธารณสุข สำนักงานปลัดกระทรวงสาธารณสุข</v>
          </cell>
          <cell r="D519" t="str">
            <v>001093000</v>
          </cell>
          <cell r="E519" t="str">
            <v>10930</v>
          </cell>
          <cell r="F519" t="str">
            <v>รพช.ขุขันธ์</v>
          </cell>
          <cell r="G519" t="str">
            <v>โรงพยาบาลชุมชนขุขันธ์</v>
          </cell>
          <cell r="H519" t="str">
            <v>33050906</v>
          </cell>
          <cell r="I519">
            <v>33</v>
          </cell>
          <cell r="J519" t="str">
            <v>จังหวัดศรีสะเกษ</v>
          </cell>
          <cell r="K519">
            <v>3305</v>
          </cell>
          <cell r="L519" t="str">
            <v>ขุขันธ์</v>
          </cell>
          <cell r="M519">
            <v>330509</v>
          </cell>
          <cell r="N519" t="str">
            <v>ห้วยเหนือ</v>
          </cell>
          <cell r="O519" t="str">
            <v>ตะวันออกเฉียงเหนือ</v>
          </cell>
          <cell r="P519" t="str">
            <v>07</v>
          </cell>
          <cell r="Q519" t="str">
            <v>โรงพยาบาลชุมชน</v>
          </cell>
          <cell r="R519">
            <v>4</v>
          </cell>
          <cell r="S519">
            <v>90</v>
          </cell>
          <cell r="T519" t="str">
            <v>90</v>
          </cell>
        </row>
        <row r="520">
          <cell r="A520" t="str">
            <v>13</v>
          </cell>
          <cell r="B520" t="str">
            <v>21002</v>
          </cell>
          <cell r="C520" t="str">
            <v>กระทรวงสาธารณสุข สำนักงานปลัดกระทรวงสาธารณสุข</v>
          </cell>
          <cell r="D520" t="str">
            <v>001093100</v>
          </cell>
          <cell r="E520" t="str">
            <v>10931</v>
          </cell>
          <cell r="F520" t="str">
            <v>รพช.ไพรบึง</v>
          </cell>
          <cell r="G520" t="str">
            <v>โรงพยาบาลชุมชนไพรบึง</v>
          </cell>
          <cell r="H520" t="str">
            <v>33060120</v>
          </cell>
          <cell r="I520">
            <v>33</v>
          </cell>
          <cell r="J520" t="str">
            <v>จังหวัดศรีสะเกษ</v>
          </cell>
          <cell r="K520">
            <v>3306</v>
          </cell>
          <cell r="L520" t="str">
            <v>ไพรบึง</v>
          </cell>
          <cell r="M520">
            <v>330601</v>
          </cell>
          <cell r="N520" t="str">
            <v>ไพรบึง</v>
          </cell>
          <cell r="O520" t="str">
            <v>ตะวันออกเฉียงเหนือ</v>
          </cell>
          <cell r="P520" t="str">
            <v>07</v>
          </cell>
          <cell r="Q520" t="str">
            <v>โรงพยาบาลชุมชน</v>
          </cell>
          <cell r="R520">
            <v>5</v>
          </cell>
          <cell r="S520">
            <v>30</v>
          </cell>
          <cell r="T520" t="str">
            <v>30</v>
          </cell>
          <cell r="U520" t="str">
            <v>21</v>
          </cell>
          <cell r="V520" t="str">
            <v>2.1 ทุติยภูมิระดับต้น</v>
          </cell>
        </row>
        <row r="521">
          <cell r="A521" t="str">
            <v>13</v>
          </cell>
          <cell r="B521" t="str">
            <v>21002</v>
          </cell>
          <cell r="C521" t="str">
            <v>กระทรวงสาธารณสุข สำนักงานปลัดกระทรวงสาธารณสุข</v>
          </cell>
          <cell r="D521" t="str">
            <v>001093200</v>
          </cell>
          <cell r="E521" t="str">
            <v>10932</v>
          </cell>
          <cell r="F521" t="str">
            <v>รพช.ปรางค์กู่</v>
          </cell>
          <cell r="G521" t="str">
            <v>โรงพยาบาลชุมชนปรางค์กู่</v>
          </cell>
          <cell r="H521" t="str">
            <v>33070101</v>
          </cell>
          <cell r="I521">
            <v>33</v>
          </cell>
          <cell r="J521" t="str">
            <v>จังหวัดศรีสะเกษ</v>
          </cell>
          <cell r="K521">
            <v>3307</v>
          </cell>
          <cell r="L521" t="str">
            <v>ปรางค์กู่</v>
          </cell>
          <cell r="M521">
            <v>330701</v>
          </cell>
          <cell r="N521" t="str">
            <v>พิมาย</v>
          </cell>
          <cell r="O521" t="str">
            <v>ตะวันออกเฉียงเหนือ</v>
          </cell>
          <cell r="P521" t="str">
            <v>07</v>
          </cell>
          <cell r="Q521" t="str">
            <v>โรงพยาบาลชุมชน</v>
          </cell>
          <cell r="R521">
            <v>5</v>
          </cell>
          <cell r="S521">
            <v>30</v>
          </cell>
          <cell r="T521" t="str">
            <v>30</v>
          </cell>
          <cell r="U521" t="str">
            <v>21</v>
          </cell>
          <cell r="V521" t="str">
            <v>2.1 ทุติยภูมิระดับต้น</v>
          </cell>
        </row>
        <row r="522">
          <cell r="A522" t="str">
            <v>13</v>
          </cell>
          <cell r="B522" t="str">
            <v>21002</v>
          </cell>
          <cell r="C522" t="str">
            <v>กระทรวงสาธารณสุข สำนักงานปลัดกระทรวงสาธารณสุข</v>
          </cell>
          <cell r="D522" t="str">
            <v>001093300</v>
          </cell>
          <cell r="E522" t="str">
            <v>10933</v>
          </cell>
          <cell r="F522" t="str">
            <v>รพช.ขุนหาญ</v>
          </cell>
          <cell r="G522" t="str">
            <v>โรงพยาบาลชุมชนขุนหาญ</v>
          </cell>
          <cell r="H522" t="str">
            <v>33080106</v>
          </cell>
          <cell r="I522">
            <v>33</v>
          </cell>
          <cell r="J522" t="str">
            <v>จังหวัดศรีสะเกษ</v>
          </cell>
          <cell r="K522">
            <v>3308</v>
          </cell>
          <cell r="L522" t="str">
            <v>ขุนหาญ</v>
          </cell>
          <cell r="M522">
            <v>330801</v>
          </cell>
          <cell r="N522" t="str">
            <v>สิ</v>
          </cell>
          <cell r="O522" t="str">
            <v>ตะวันออกเฉียงเหนือ</v>
          </cell>
          <cell r="P522" t="str">
            <v>07</v>
          </cell>
          <cell r="Q522" t="str">
            <v>โรงพยาบาลชุมชน</v>
          </cell>
          <cell r="R522">
            <v>4</v>
          </cell>
          <cell r="S522">
            <v>90</v>
          </cell>
          <cell r="T522" t="str">
            <v>93</v>
          </cell>
          <cell r="U522" t="str">
            <v>22</v>
          </cell>
          <cell r="V522" t="str">
            <v>2.2 ทุติยภูมิระดับกลาง</v>
          </cell>
        </row>
        <row r="523">
          <cell r="A523" t="str">
            <v>13</v>
          </cell>
          <cell r="B523" t="str">
            <v>21002</v>
          </cell>
          <cell r="C523" t="str">
            <v>กระทรวงสาธารณสุข สำนักงานปลัดกระทรวงสาธารณสุข</v>
          </cell>
          <cell r="D523" t="str">
            <v>001093400</v>
          </cell>
          <cell r="E523" t="str">
            <v>10934</v>
          </cell>
          <cell r="F523" t="str">
            <v>รพช.ราษีไศล</v>
          </cell>
          <cell r="G523" t="str">
            <v>โรงพยาบาลชุมชนราษีไศล</v>
          </cell>
          <cell r="H523" t="str">
            <v>33090102</v>
          </cell>
          <cell r="I523">
            <v>33</v>
          </cell>
          <cell r="J523" t="str">
            <v>จังหวัดศรีสะเกษ</v>
          </cell>
          <cell r="K523">
            <v>3309</v>
          </cell>
          <cell r="L523" t="str">
            <v>ราษีไศล</v>
          </cell>
          <cell r="M523">
            <v>330901</v>
          </cell>
          <cell r="N523" t="str">
            <v>เมืองคง</v>
          </cell>
          <cell r="O523" t="str">
            <v>ตะวันออกเฉียงเหนือ</v>
          </cell>
          <cell r="P523" t="str">
            <v>07</v>
          </cell>
          <cell r="Q523" t="str">
            <v>โรงพยาบาลชุมชน</v>
          </cell>
          <cell r="R523">
            <v>4</v>
          </cell>
          <cell r="S523">
            <v>90</v>
          </cell>
          <cell r="T523" t="str">
            <v>104</v>
          </cell>
          <cell r="U523" t="str">
            <v>22</v>
          </cell>
          <cell r="V523" t="str">
            <v>2.2 ทุติยภูมิระดับกลาง</v>
          </cell>
        </row>
        <row r="524">
          <cell r="A524" t="str">
            <v>13</v>
          </cell>
          <cell r="B524" t="str">
            <v>21002</v>
          </cell>
          <cell r="C524" t="str">
            <v>กระทรวงสาธารณสุข สำนักงานปลัดกระทรวงสาธารณสุข</v>
          </cell>
          <cell r="D524" t="str">
            <v>001093500</v>
          </cell>
          <cell r="E524" t="str">
            <v>10935</v>
          </cell>
          <cell r="F524" t="str">
            <v>รพช.อุทุมพรพิสัย</v>
          </cell>
          <cell r="G524" t="str">
            <v>โรงพยาบาลชุมชนอุทุมพรพิสัย</v>
          </cell>
          <cell r="H524" t="str">
            <v>33100107</v>
          </cell>
          <cell r="I524">
            <v>33</v>
          </cell>
          <cell r="J524" t="str">
            <v>จังหวัดศรีสะเกษ</v>
          </cell>
          <cell r="K524">
            <v>3310</v>
          </cell>
          <cell r="L524" t="str">
            <v>อุทุมพรพิสัย</v>
          </cell>
          <cell r="M524">
            <v>331001</v>
          </cell>
          <cell r="N524" t="str">
            <v>กำแพง</v>
          </cell>
          <cell r="O524" t="str">
            <v>ตะวันออกเฉียงเหนือ</v>
          </cell>
          <cell r="P524" t="str">
            <v>07</v>
          </cell>
          <cell r="Q524" t="str">
            <v>โรงพยาบาลชุมชน</v>
          </cell>
          <cell r="R524">
            <v>4</v>
          </cell>
          <cell r="S524">
            <v>90</v>
          </cell>
          <cell r="T524" t="str">
            <v>90</v>
          </cell>
          <cell r="U524" t="str">
            <v>22</v>
          </cell>
          <cell r="V524" t="str">
            <v>2.2 ทุติยภูมิระดับกลาง</v>
          </cell>
        </row>
        <row r="525">
          <cell r="A525" t="str">
            <v>13</v>
          </cell>
          <cell r="B525" t="str">
            <v>21002</v>
          </cell>
          <cell r="C525" t="str">
            <v>กระทรวงสาธารณสุข สำนักงานปลัดกระทรวงสาธารณสุข</v>
          </cell>
          <cell r="D525" t="str">
            <v>001093600</v>
          </cell>
          <cell r="E525" t="str">
            <v>10936</v>
          </cell>
          <cell r="F525" t="str">
            <v>รพช.บึงบูรพ์</v>
          </cell>
          <cell r="G525" t="str">
            <v>โรงพยาบาลชุมชนบึงบูรพ์</v>
          </cell>
          <cell r="H525" t="str">
            <v>33110202</v>
          </cell>
          <cell r="I525">
            <v>33</v>
          </cell>
          <cell r="J525" t="str">
            <v>จังหวัดศรีสะเกษ</v>
          </cell>
          <cell r="K525">
            <v>3311</v>
          </cell>
          <cell r="L525" t="str">
            <v>บึงบูรพ์</v>
          </cell>
          <cell r="M525">
            <v>331102</v>
          </cell>
          <cell r="N525" t="str">
            <v>บึงบูรพ์</v>
          </cell>
          <cell r="O525" t="str">
            <v>ตะวันออกเฉียงเหนือ</v>
          </cell>
          <cell r="P525" t="str">
            <v>07</v>
          </cell>
          <cell r="Q525" t="str">
            <v>โรงพยาบาลชุมชน</v>
          </cell>
          <cell r="R525">
            <v>5</v>
          </cell>
          <cell r="S525">
            <v>30</v>
          </cell>
          <cell r="T525" t="str">
            <v>30</v>
          </cell>
          <cell r="U525" t="str">
            <v>21</v>
          </cell>
          <cell r="V525" t="str">
            <v>2.1 ทุติยภูมิระดับต้น</v>
          </cell>
        </row>
        <row r="526">
          <cell r="A526" t="str">
            <v>13</v>
          </cell>
          <cell r="B526" t="str">
            <v>21002</v>
          </cell>
          <cell r="C526" t="str">
            <v>กระทรวงสาธารณสุข สำนักงานปลัดกระทรวงสาธารณสุข</v>
          </cell>
          <cell r="D526" t="str">
            <v>001093700</v>
          </cell>
          <cell r="E526" t="str">
            <v>10937</v>
          </cell>
          <cell r="F526" t="str">
            <v>รพช.ห้วยทับทัน</v>
          </cell>
          <cell r="G526" t="str">
            <v>โรงพยาบาลชุมชนห้วยทับทัน</v>
          </cell>
          <cell r="H526" t="str">
            <v>33120111</v>
          </cell>
          <cell r="I526">
            <v>33</v>
          </cell>
          <cell r="J526" t="str">
            <v>จังหวัดศรีสะเกษ</v>
          </cell>
          <cell r="K526">
            <v>3312</v>
          </cell>
          <cell r="L526" t="str">
            <v>ห้วยทับทัน</v>
          </cell>
          <cell r="M526">
            <v>331201</v>
          </cell>
          <cell r="N526" t="str">
            <v>ห้วยทับทัน</v>
          </cell>
          <cell r="O526" t="str">
            <v>ตะวันออกเฉียงเหนือ</v>
          </cell>
          <cell r="P526" t="str">
            <v>07</v>
          </cell>
          <cell r="Q526" t="str">
            <v>โรงพยาบาลชุมชน</v>
          </cell>
          <cell r="R526">
            <v>5</v>
          </cell>
          <cell r="S526">
            <v>30</v>
          </cell>
          <cell r="T526" t="str">
            <v>30</v>
          </cell>
          <cell r="U526" t="str">
            <v>21</v>
          </cell>
          <cell r="V526" t="str">
            <v>2.1 ทุติยภูมิระดับต้น</v>
          </cell>
        </row>
        <row r="527">
          <cell r="A527" t="str">
            <v>13</v>
          </cell>
          <cell r="B527" t="str">
            <v>21002</v>
          </cell>
          <cell r="C527" t="str">
            <v>กระทรวงสาธารณสุข สำนักงานปลัดกระทรวงสาธารณสุข</v>
          </cell>
          <cell r="D527" t="str">
            <v>001093800</v>
          </cell>
          <cell r="E527" t="str">
            <v>10938</v>
          </cell>
          <cell r="F527" t="str">
            <v>รพช.โนนคูณ</v>
          </cell>
          <cell r="G527" t="str">
            <v>โรงพยาบาลชุมชนโนนคูณ</v>
          </cell>
          <cell r="H527" t="str">
            <v>33130104</v>
          </cell>
          <cell r="I527">
            <v>33</v>
          </cell>
          <cell r="J527" t="str">
            <v>จังหวัดศรีสะเกษ</v>
          </cell>
          <cell r="K527">
            <v>3313</v>
          </cell>
          <cell r="L527" t="str">
            <v>โนนคูณ</v>
          </cell>
          <cell r="M527">
            <v>331301</v>
          </cell>
          <cell r="N527" t="str">
            <v>โนนค้อ</v>
          </cell>
          <cell r="O527" t="str">
            <v>ตะวันออกเฉียงเหนือ</v>
          </cell>
          <cell r="P527" t="str">
            <v>07</v>
          </cell>
          <cell r="Q527" t="str">
            <v>โรงพยาบาลชุมชน</v>
          </cell>
          <cell r="R527">
            <v>5</v>
          </cell>
          <cell r="S527">
            <v>30</v>
          </cell>
          <cell r="T527" t="str">
            <v>30</v>
          </cell>
          <cell r="U527" t="str">
            <v>21</v>
          </cell>
          <cell r="V527" t="str">
            <v>2.1 ทุติยภูมิระดับต้น</v>
          </cell>
        </row>
        <row r="528">
          <cell r="A528" t="str">
            <v>13</v>
          </cell>
          <cell r="B528" t="str">
            <v>21002</v>
          </cell>
          <cell r="C528" t="str">
            <v>กระทรวงสาธารณสุข สำนักงานปลัดกระทรวงสาธารณสุข</v>
          </cell>
          <cell r="D528" t="str">
            <v>001093900</v>
          </cell>
          <cell r="E528" t="str">
            <v>10939</v>
          </cell>
          <cell r="F528" t="str">
            <v>รพช.ศรีรัตนะ</v>
          </cell>
          <cell r="G528" t="str">
            <v>โรงพยาบาลชุมชนศรีรัตนะ</v>
          </cell>
          <cell r="H528" t="str">
            <v>33140104</v>
          </cell>
          <cell r="I528">
            <v>33</v>
          </cell>
          <cell r="J528" t="str">
            <v>จังหวัดศรีสะเกษ</v>
          </cell>
          <cell r="K528">
            <v>3314</v>
          </cell>
          <cell r="L528" t="str">
            <v>ศรีรัตนะ</v>
          </cell>
          <cell r="M528">
            <v>331401</v>
          </cell>
          <cell r="N528" t="str">
            <v>ศรีแก้ว</v>
          </cell>
          <cell r="O528" t="str">
            <v>ตะวันออกเฉียงเหนือ</v>
          </cell>
          <cell r="P528" t="str">
            <v>07</v>
          </cell>
          <cell r="Q528" t="str">
            <v>โรงพยาบาลชุมชน</v>
          </cell>
          <cell r="R528">
            <v>5</v>
          </cell>
          <cell r="S528">
            <v>30</v>
          </cell>
          <cell r="T528" t="str">
            <v>30</v>
          </cell>
          <cell r="U528" t="str">
            <v>21</v>
          </cell>
          <cell r="V528" t="str">
            <v>2.1 ทุติยภูมิระดับต้น</v>
          </cell>
        </row>
        <row r="529">
          <cell r="A529" t="str">
            <v>13</v>
          </cell>
          <cell r="B529" t="str">
            <v>21002</v>
          </cell>
          <cell r="C529" t="str">
            <v>กระทรวงสาธารณสุข สำนักงานปลัดกระทรวงสาธารณสุข</v>
          </cell>
          <cell r="D529" t="str">
            <v>001094000</v>
          </cell>
          <cell r="E529" t="str">
            <v>10940</v>
          </cell>
          <cell r="F529" t="str">
            <v>รพช.วังหิน</v>
          </cell>
          <cell r="G529" t="str">
            <v>โรงพยาบาลชุมชนวังหิน</v>
          </cell>
          <cell r="H529" t="str">
            <v>33160104</v>
          </cell>
          <cell r="I529">
            <v>33</v>
          </cell>
          <cell r="J529" t="str">
            <v>จังหวัดศรีสะเกษ</v>
          </cell>
          <cell r="K529">
            <v>3316</v>
          </cell>
          <cell r="L529" t="str">
            <v>วังหิน</v>
          </cell>
          <cell r="M529">
            <v>331601</v>
          </cell>
          <cell r="N529" t="str">
            <v>บุสูง</v>
          </cell>
          <cell r="O529" t="str">
            <v>ตะวันออกเฉียงเหนือ</v>
          </cell>
          <cell r="P529" t="str">
            <v>07</v>
          </cell>
          <cell r="Q529" t="str">
            <v>โรงพยาบาลชุมชน</v>
          </cell>
          <cell r="R529">
            <v>5</v>
          </cell>
          <cell r="S529">
            <v>30</v>
          </cell>
          <cell r="T529" t="str">
            <v>30</v>
          </cell>
          <cell r="U529" t="str">
            <v>21</v>
          </cell>
          <cell r="V529" t="str">
            <v>2.1 ทุติยภูมิระดับต้น</v>
          </cell>
        </row>
        <row r="530">
          <cell r="A530" t="str">
            <v>13</v>
          </cell>
          <cell r="B530" t="str">
            <v>21002</v>
          </cell>
          <cell r="C530" t="str">
            <v>กระทรวงสาธารณสุข สำนักงานปลัดกระทรวงสาธารณสุข</v>
          </cell>
          <cell r="D530" t="str">
            <v>001094100</v>
          </cell>
          <cell r="E530" t="str">
            <v>10941</v>
          </cell>
          <cell r="F530" t="str">
            <v>รพช.น้ำเกลี้ยง</v>
          </cell>
          <cell r="G530" t="str">
            <v>โรงพยาบาลชุมชนน้ำเกลี้ยง</v>
          </cell>
          <cell r="H530" t="str">
            <v>33150105</v>
          </cell>
          <cell r="I530">
            <v>33</v>
          </cell>
          <cell r="J530" t="str">
            <v>จังหวัดศรีสะเกษ</v>
          </cell>
          <cell r="K530">
            <v>3315</v>
          </cell>
          <cell r="L530" t="str">
            <v>น้ำเกลี้ยง</v>
          </cell>
          <cell r="M530">
            <v>331501</v>
          </cell>
          <cell r="N530" t="str">
            <v>น้ำเกลี้ยง</v>
          </cell>
          <cell r="O530" t="str">
            <v>ตะวันออกเฉียงเหนือ</v>
          </cell>
          <cell r="P530" t="str">
            <v>07</v>
          </cell>
          <cell r="Q530" t="str">
            <v>โรงพยาบาลชุมชน</v>
          </cell>
          <cell r="R530">
            <v>5</v>
          </cell>
          <cell r="S530">
            <v>30</v>
          </cell>
          <cell r="T530" t="str">
            <v>30</v>
          </cell>
          <cell r="U530" t="str">
            <v>21</v>
          </cell>
          <cell r="V530" t="str">
            <v>2.1 ทุติยภูมิระดับต้น</v>
          </cell>
        </row>
        <row r="531">
          <cell r="A531" t="str">
            <v>13</v>
          </cell>
          <cell r="B531" t="str">
            <v>21002</v>
          </cell>
          <cell r="C531" t="str">
            <v>กระทรวงสาธารณสุข สำนักงานปลัดกระทรวงสาธารณสุข</v>
          </cell>
          <cell r="D531" t="str">
            <v>001094200</v>
          </cell>
          <cell r="E531" t="str">
            <v>10942</v>
          </cell>
          <cell r="F531" t="str">
            <v>รพช.ภูสิงห์</v>
          </cell>
          <cell r="G531" t="str">
            <v>โรงพยาบาลชุมชนภูสิงห์</v>
          </cell>
          <cell r="H531" t="str">
            <v>33170311</v>
          </cell>
          <cell r="I531">
            <v>33</v>
          </cell>
          <cell r="J531" t="str">
            <v>จังหวัดศรีสะเกษ</v>
          </cell>
          <cell r="K531">
            <v>3317</v>
          </cell>
          <cell r="L531" t="str">
            <v>ภูสิงห์</v>
          </cell>
          <cell r="M531">
            <v>331703</v>
          </cell>
          <cell r="N531" t="str">
            <v>ห้วยตึ๊กชู</v>
          </cell>
          <cell r="O531" t="str">
            <v>ตะวันออกเฉียงเหนือ</v>
          </cell>
          <cell r="P531" t="str">
            <v>07</v>
          </cell>
          <cell r="Q531" t="str">
            <v>โรงพยาบาลชุมชน</v>
          </cell>
          <cell r="R531">
            <v>5</v>
          </cell>
          <cell r="S531">
            <v>30</v>
          </cell>
          <cell r="T531" t="str">
            <v>30</v>
          </cell>
          <cell r="U531" t="str">
            <v>21</v>
          </cell>
          <cell r="V531" t="str">
            <v>2.1 ทุติยภูมิระดับต้น</v>
          </cell>
        </row>
        <row r="532">
          <cell r="A532" t="str">
            <v>13</v>
          </cell>
          <cell r="B532" t="str">
            <v>21002</v>
          </cell>
          <cell r="C532" t="str">
            <v>กระทรวงสาธารณสุข สำนักงานปลัดกระทรวงสาธารณสุข</v>
          </cell>
          <cell r="D532" t="str">
            <v>001094300</v>
          </cell>
          <cell r="E532" t="str">
            <v>10943</v>
          </cell>
          <cell r="F532" t="str">
            <v>รพช.เมืองจันทร์</v>
          </cell>
          <cell r="G532" t="str">
            <v>โรงพยาบาลชุมชนเมืองจันทร์</v>
          </cell>
          <cell r="H532" t="str">
            <v>33180304</v>
          </cell>
          <cell r="I532">
            <v>33</v>
          </cell>
          <cell r="J532" t="str">
            <v>จังหวัดศรีสะเกษ</v>
          </cell>
          <cell r="K532">
            <v>3318</v>
          </cell>
          <cell r="L532" t="str">
            <v>เมืองจันทร์</v>
          </cell>
          <cell r="M532">
            <v>331803</v>
          </cell>
          <cell r="N532" t="str">
            <v>หนองใหญ่</v>
          </cell>
          <cell r="O532" t="str">
            <v>ตะวันออกเฉียงเหนือ</v>
          </cell>
          <cell r="P532" t="str">
            <v>07</v>
          </cell>
          <cell r="Q532" t="str">
            <v>โรงพยาบาลชุมชน</v>
          </cell>
          <cell r="R532">
            <v>5</v>
          </cell>
          <cell r="S532">
            <v>10</v>
          </cell>
          <cell r="T532" t="str">
            <v>10</v>
          </cell>
          <cell r="U532" t="str">
            <v>21</v>
          </cell>
          <cell r="V532" t="str">
            <v>2.1 ทุติยภูมิระดับต้น</v>
          </cell>
        </row>
        <row r="533">
          <cell r="A533" t="str">
            <v>13</v>
          </cell>
          <cell r="B533" t="str">
            <v>21002</v>
          </cell>
          <cell r="C533" t="str">
            <v>กระทรวงสาธารณสุข สำนักงานปลัดกระทรวงสาธารณสุข</v>
          </cell>
          <cell r="D533" t="str">
            <v>002312500</v>
          </cell>
          <cell r="E533" t="str">
            <v>23125</v>
          </cell>
          <cell r="F533" t="str">
            <v>รพช.เบญจลักษ์เฉลิมพระเกียรติ 80 พรรษา</v>
          </cell>
          <cell r="G533" t="str">
            <v>โรงพยาบาลชุมชนเบญจลักษ์เฉลิมพระเกียรติ 80 พรรษา</v>
          </cell>
          <cell r="H533" t="str">
            <v>33190107</v>
          </cell>
          <cell r="I533">
            <v>33</v>
          </cell>
          <cell r="J533" t="str">
            <v>จังหวัดศรีสะเกษ</v>
          </cell>
          <cell r="K533">
            <v>3319</v>
          </cell>
          <cell r="L533" t="str">
            <v>เบญจลักษ์</v>
          </cell>
          <cell r="M533">
            <v>331901</v>
          </cell>
          <cell r="N533" t="str">
            <v>เสียว</v>
          </cell>
          <cell r="O533" t="str">
            <v>ตะวันออกเฉียงเหนือ</v>
          </cell>
          <cell r="P533" t="str">
            <v>07</v>
          </cell>
          <cell r="Q533" t="str">
            <v>โรงพยาบาลชุมชน</v>
          </cell>
          <cell r="R533">
            <v>5</v>
          </cell>
          <cell r="S533">
            <v>30</v>
          </cell>
          <cell r="T533" t="str">
            <v>30</v>
          </cell>
          <cell r="U533" t="str">
            <v>21</v>
          </cell>
          <cell r="V533" t="str">
            <v>2.1 ทุติยภูมิระดับต้น</v>
          </cell>
        </row>
        <row r="534">
          <cell r="A534" t="str">
            <v>13</v>
          </cell>
          <cell r="B534" t="str">
            <v>21002</v>
          </cell>
          <cell r="C534" t="str">
            <v>กระทรวงสาธารณสุข สำนักงานปลัดกระทรวงสาธารณสุข</v>
          </cell>
          <cell r="D534" t="str">
            <v>001066900</v>
          </cell>
          <cell r="E534" t="str">
            <v>10669</v>
          </cell>
          <cell r="F534" t="str">
            <v>รพศ.สรรพสิทธิประสงค์</v>
          </cell>
          <cell r="G534" t="str">
            <v>โรงพยาบาลศูนย์สรรพสิทธิประสงค์</v>
          </cell>
          <cell r="H534" t="str">
            <v>34010110</v>
          </cell>
          <cell r="I534">
            <v>34</v>
          </cell>
          <cell r="J534" t="str">
            <v>จังหวัดอุบลราชธานี</v>
          </cell>
          <cell r="K534">
            <v>3401</v>
          </cell>
          <cell r="L534" t="str">
            <v>เมืองอุบลราชธานี</v>
          </cell>
          <cell r="M534">
            <v>340101</v>
          </cell>
          <cell r="N534" t="str">
            <v>ในเมือง</v>
          </cell>
          <cell r="O534" t="str">
            <v>ตะวันออกเฉียงเหนือ</v>
          </cell>
          <cell r="P534" t="str">
            <v>05</v>
          </cell>
          <cell r="Q534" t="str">
            <v>โรงพยาบาลศูนย์</v>
          </cell>
          <cell r="R534">
            <v>1</v>
          </cell>
          <cell r="S534">
            <v>1000</v>
          </cell>
          <cell r="T534" t="str">
            <v>1000</v>
          </cell>
          <cell r="U534" t="str">
            <v>31</v>
          </cell>
          <cell r="V534" t="str">
            <v>3.1 ตติยภูมิ</v>
          </cell>
        </row>
        <row r="535">
          <cell r="A535" t="str">
            <v>13</v>
          </cell>
          <cell r="B535" t="str">
            <v>21002</v>
          </cell>
          <cell r="C535" t="str">
            <v>กระทรวงสาธารณสุข สำนักงานปลัดกระทรวงสาธารณสุข</v>
          </cell>
          <cell r="D535" t="str">
            <v>001094400</v>
          </cell>
          <cell r="E535" t="str">
            <v>10944</v>
          </cell>
          <cell r="F535" t="str">
            <v>รพช.ศรีเมืองใหม่</v>
          </cell>
          <cell r="G535" t="str">
            <v>โรงพยาบาลชุมชนศรีเมืองใหม่</v>
          </cell>
          <cell r="H535" t="str">
            <v>34020115</v>
          </cell>
          <cell r="I535">
            <v>34</v>
          </cell>
          <cell r="J535" t="str">
            <v>จังหวัดอุบลราชธานี</v>
          </cell>
          <cell r="K535">
            <v>3402</v>
          </cell>
          <cell r="L535" t="str">
            <v>ศรีเมืองใหม่</v>
          </cell>
          <cell r="M535">
            <v>340201</v>
          </cell>
          <cell r="N535" t="str">
            <v>นาคำ</v>
          </cell>
          <cell r="O535" t="str">
            <v>ตะวันออกเฉียงเหนือ</v>
          </cell>
          <cell r="P535" t="str">
            <v>07</v>
          </cell>
          <cell r="Q535" t="str">
            <v>โรงพยาบาลชุมชน</v>
          </cell>
          <cell r="R535">
            <v>4</v>
          </cell>
          <cell r="S535">
            <v>60</v>
          </cell>
          <cell r="T535" t="str">
            <v>60</v>
          </cell>
          <cell r="U535" t="str">
            <v>21</v>
          </cell>
          <cell r="V535" t="str">
            <v>2.1 ทุติยภูมิระดับต้น</v>
          </cell>
        </row>
        <row r="536">
          <cell r="A536" t="str">
            <v>13</v>
          </cell>
          <cell r="B536" t="str">
            <v>21002</v>
          </cell>
          <cell r="C536" t="str">
            <v>กระทรวงสาธารณสุข สำนักงานปลัดกระทรวงสาธารณสุข</v>
          </cell>
          <cell r="D536" t="str">
            <v>001094500</v>
          </cell>
          <cell r="E536" t="str">
            <v>10945</v>
          </cell>
          <cell r="F536" t="str">
            <v>รพช.โขงเจียม</v>
          </cell>
          <cell r="G536" t="str">
            <v>โรงพยาบาลชุมชนโขงเจียม</v>
          </cell>
          <cell r="H536" t="str">
            <v>34030102</v>
          </cell>
          <cell r="I536">
            <v>34</v>
          </cell>
          <cell r="J536" t="str">
            <v>จังหวัดอุบลราชธานี</v>
          </cell>
          <cell r="K536">
            <v>3403</v>
          </cell>
          <cell r="L536" t="str">
            <v>โขงเจียม</v>
          </cell>
          <cell r="M536">
            <v>340301</v>
          </cell>
          <cell r="N536" t="str">
            <v>โขงเจียม</v>
          </cell>
          <cell r="O536" t="str">
            <v>ตะวันออกเฉียงเหนือ</v>
          </cell>
          <cell r="P536" t="str">
            <v>07</v>
          </cell>
          <cell r="Q536" t="str">
            <v>โรงพยาบาลชุมชน</v>
          </cell>
          <cell r="R536">
            <v>5</v>
          </cell>
          <cell r="S536">
            <v>30</v>
          </cell>
          <cell r="T536" t="str">
            <v>30</v>
          </cell>
          <cell r="U536" t="str">
            <v>21</v>
          </cell>
          <cell r="V536" t="str">
            <v>2.1 ทุติยภูมิระดับต้น</v>
          </cell>
        </row>
        <row r="537">
          <cell r="A537" t="str">
            <v>13</v>
          </cell>
          <cell r="B537" t="str">
            <v>21002</v>
          </cell>
          <cell r="C537" t="str">
            <v>กระทรวงสาธารณสุข สำนักงานปลัดกระทรวงสาธารณสุข</v>
          </cell>
          <cell r="D537" t="str">
            <v>001094600</v>
          </cell>
          <cell r="E537" t="str">
            <v>10946</v>
          </cell>
          <cell r="F537" t="str">
            <v>รพช.เขื่องใน</v>
          </cell>
          <cell r="G537" t="str">
            <v>โรงพยาบาลชุมชนเขื่องใน</v>
          </cell>
          <cell r="H537" t="str">
            <v>34040106</v>
          </cell>
          <cell r="I537">
            <v>34</v>
          </cell>
          <cell r="J537" t="str">
            <v>จังหวัดอุบลราชธานี</v>
          </cell>
          <cell r="K537">
            <v>3404</v>
          </cell>
          <cell r="L537" t="str">
            <v>เขื่องใน</v>
          </cell>
          <cell r="M537">
            <v>340401</v>
          </cell>
          <cell r="N537" t="str">
            <v>เขื่องใน</v>
          </cell>
          <cell r="O537" t="str">
            <v>ตะวันออกเฉียงเหนือ</v>
          </cell>
          <cell r="P537" t="str">
            <v>07</v>
          </cell>
          <cell r="Q537" t="str">
            <v>โรงพยาบาลชุมชน</v>
          </cell>
          <cell r="R537">
            <v>4</v>
          </cell>
          <cell r="S537">
            <v>60</v>
          </cell>
          <cell r="T537" t="str">
            <v>60</v>
          </cell>
          <cell r="U537" t="str">
            <v>21</v>
          </cell>
          <cell r="V537" t="str">
            <v>2.1 ทุติยภูมิระดับต้น</v>
          </cell>
        </row>
        <row r="538">
          <cell r="A538" t="str">
            <v>13</v>
          </cell>
          <cell r="B538" t="str">
            <v>21002</v>
          </cell>
          <cell r="C538" t="str">
            <v>กระทรวงสาธารณสุข สำนักงานปลัดกระทรวงสาธารณสุข</v>
          </cell>
          <cell r="D538" t="str">
            <v>001094700</v>
          </cell>
          <cell r="E538" t="str">
            <v>10947</v>
          </cell>
          <cell r="F538" t="str">
            <v>รพช.เขมราฐ</v>
          </cell>
          <cell r="G538" t="str">
            <v>โรงพยาบาลชุมชนเขมราฐ</v>
          </cell>
          <cell r="H538" t="str">
            <v>34050107</v>
          </cell>
          <cell r="I538">
            <v>34</v>
          </cell>
          <cell r="J538" t="str">
            <v>จังหวัดอุบลราชธานี</v>
          </cell>
          <cell r="K538">
            <v>3405</v>
          </cell>
          <cell r="L538" t="str">
            <v>เขมราฐ</v>
          </cell>
          <cell r="M538">
            <v>340501</v>
          </cell>
          <cell r="N538" t="str">
            <v>เขมราฐ</v>
          </cell>
          <cell r="O538" t="str">
            <v>ตะวันออกเฉียงเหนือ</v>
          </cell>
          <cell r="P538" t="str">
            <v>07</v>
          </cell>
          <cell r="Q538" t="str">
            <v>โรงพยาบาลชุมชน</v>
          </cell>
          <cell r="R538">
            <v>4</v>
          </cell>
          <cell r="S538">
            <v>60</v>
          </cell>
          <cell r="T538" t="str">
            <v>60</v>
          </cell>
          <cell r="U538" t="str">
            <v>21</v>
          </cell>
          <cell r="V538" t="str">
            <v>2.1 ทุติยภูมิระดับต้น</v>
          </cell>
        </row>
        <row r="539">
          <cell r="A539" t="str">
            <v>13</v>
          </cell>
          <cell r="B539" t="str">
            <v>21002</v>
          </cell>
          <cell r="C539" t="str">
            <v>กระทรวงสาธารณสุข สำนักงานปลัดกระทรวงสาธารณสุข</v>
          </cell>
          <cell r="D539" t="str">
            <v>001094800</v>
          </cell>
          <cell r="E539" t="str">
            <v>10948</v>
          </cell>
          <cell r="F539" t="str">
            <v>รพช.นาจะหลวย</v>
          </cell>
          <cell r="G539" t="str">
            <v>โรงพยาบาลชุมชนนาจะหลวย</v>
          </cell>
          <cell r="H539" t="str">
            <v>34080111</v>
          </cell>
          <cell r="I539">
            <v>34</v>
          </cell>
          <cell r="J539" t="str">
            <v>จังหวัดอุบลราชธานี</v>
          </cell>
          <cell r="K539">
            <v>3408</v>
          </cell>
          <cell r="L539" t="str">
            <v>นาจะหลวย</v>
          </cell>
          <cell r="M539">
            <v>340801</v>
          </cell>
          <cell r="N539" t="str">
            <v>นาจะหลวย</v>
          </cell>
          <cell r="O539" t="str">
            <v>ตะวันออกเฉียงเหนือ</v>
          </cell>
          <cell r="P539" t="str">
            <v>07</v>
          </cell>
          <cell r="Q539" t="str">
            <v>โรงพยาบาลชุมชน</v>
          </cell>
          <cell r="R539">
            <v>5</v>
          </cell>
          <cell r="S539">
            <v>30</v>
          </cell>
          <cell r="T539" t="str">
            <v>30</v>
          </cell>
          <cell r="U539" t="str">
            <v>21</v>
          </cell>
          <cell r="V539" t="str">
            <v>2.1 ทุติยภูมิระดับต้น</v>
          </cell>
        </row>
        <row r="540">
          <cell r="A540" t="str">
            <v>13</v>
          </cell>
          <cell r="B540" t="str">
            <v>21002</v>
          </cell>
          <cell r="C540" t="str">
            <v>กระทรวงสาธารณสุข สำนักงานปลัดกระทรวงสาธารณสุข</v>
          </cell>
          <cell r="D540" t="str">
            <v>001094900</v>
          </cell>
          <cell r="E540" t="str">
            <v>10949</v>
          </cell>
          <cell r="F540" t="str">
            <v>รพช.น้ำยืน</v>
          </cell>
          <cell r="G540" t="str">
            <v>โรงพยาบาลชุมชนน้ำยืน</v>
          </cell>
          <cell r="H540" t="str">
            <v>34090712</v>
          </cell>
          <cell r="I540">
            <v>34</v>
          </cell>
          <cell r="J540" t="str">
            <v>จังหวัดอุบลราชธานี</v>
          </cell>
          <cell r="K540">
            <v>3409</v>
          </cell>
          <cell r="L540" t="str">
            <v>น้ำยืน</v>
          </cell>
          <cell r="M540">
            <v>340907</v>
          </cell>
          <cell r="N540" t="str">
            <v>สีวิเชียร</v>
          </cell>
          <cell r="O540" t="str">
            <v>ตะวันออกเฉียงเหนือ</v>
          </cell>
          <cell r="P540" t="str">
            <v>07</v>
          </cell>
          <cell r="Q540" t="str">
            <v>โรงพยาบาลชุมชน</v>
          </cell>
          <cell r="R540">
            <v>5</v>
          </cell>
          <cell r="S540">
            <v>30</v>
          </cell>
          <cell r="T540" t="str">
            <v>30</v>
          </cell>
          <cell r="U540" t="str">
            <v>21</v>
          </cell>
          <cell r="V540" t="str">
            <v>2.1 ทุติยภูมิระดับต้น</v>
          </cell>
        </row>
        <row r="541">
          <cell r="A541" t="str">
            <v>13</v>
          </cell>
          <cell r="B541" t="str">
            <v>21002</v>
          </cell>
          <cell r="C541" t="str">
            <v>กระทรวงสาธารณสุข สำนักงานปลัดกระทรวงสาธารณสุข</v>
          </cell>
          <cell r="D541" t="str">
            <v>001095000</v>
          </cell>
          <cell r="E541" t="str">
            <v>10950</v>
          </cell>
          <cell r="F541" t="str">
            <v>รพช.บุณฑริก</v>
          </cell>
          <cell r="G541" t="str">
            <v>โรงพยาบาลชุมชนบุณฑริก</v>
          </cell>
          <cell r="H541" t="str">
            <v>34100101</v>
          </cell>
          <cell r="I541">
            <v>34</v>
          </cell>
          <cell r="J541" t="str">
            <v>จังหวัดอุบลราชธานี</v>
          </cell>
          <cell r="K541">
            <v>3410</v>
          </cell>
          <cell r="L541" t="str">
            <v>บุณฑริก</v>
          </cell>
          <cell r="M541">
            <v>341001</v>
          </cell>
          <cell r="N541" t="str">
            <v>โพนงาม</v>
          </cell>
          <cell r="O541" t="str">
            <v>ตะวันออกเฉียงเหนือ</v>
          </cell>
          <cell r="P541" t="str">
            <v>07</v>
          </cell>
          <cell r="Q541" t="str">
            <v>โรงพยาบาลชุมชน</v>
          </cell>
          <cell r="R541">
            <v>5</v>
          </cell>
          <cell r="S541">
            <v>30</v>
          </cell>
          <cell r="T541" t="str">
            <v>30</v>
          </cell>
          <cell r="U541" t="str">
            <v>21</v>
          </cell>
          <cell r="V541" t="str">
            <v>2.1 ทุติยภูมิระดับต้น</v>
          </cell>
        </row>
        <row r="542">
          <cell r="A542" t="str">
            <v>13</v>
          </cell>
          <cell r="B542" t="str">
            <v>21002</v>
          </cell>
          <cell r="C542" t="str">
            <v>กระทรวงสาธารณสุข สำนักงานปลัดกระทรวงสาธารณสุข</v>
          </cell>
          <cell r="D542" t="str">
            <v>001095100</v>
          </cell>
          <cell r="E542" t="str">
            <v>10951</v>
          </cell>
          <cell r="F542" t="str">
            <v>รพช.ตระการพืชผล</v>
          </cell>
          <cell r="G542" t="str">
            <v>โรงพยาบาลชุมชนตระการพืชผล</v>
          </cell>
          <cell r="H542" t="str">
            <v>34110108</v>
          </cell>
          <cell r="I542">
            <v>34</v>
          </cell>
          <cell r="J542" t="str">
            <v>จังหวัดอุบลราชธานี</v>
          </cell>
          <cell r="K542">
            <v>3411</v>
          </cell>
          <cell r="L542" t="str">
            <v>ตระการพืชผล</v>
          </cell>
          <cell r="M542">
            <v>341101</v>
          </cell>
          <cell r="N542" t="str">
            <v>ขุหลุ</v>
          </cell>
          <cell r="O542" t="str">
            <v>ตะวันออกเฉียงเหนือ</v>
          </cell>
          <cell r="P542" t="str">
            <v>07</v>
          </cell>
          <cell r="Q542" t="str">
            <v>โรงพยาบาลชุมชน</v>
          </cell>
          <cell r="R542">
            <v>4</v>
          </cell>
          <cell r="S542">
            <v>60</v>
          </cell>
          <cell r="T542" t="str">
            <v>60</v>
          </cell>
          <cell r="U542" t="str">
            <v>21</v>
          </cell>
          <cell r="V542" t="str">
            <v>2.1 ทุติยภูมิระดับต้น</v>
          </cell>
        </row>
        <row r="543">
          <cell r="A543" t="str">
            <v>13</v>
          </cell>
          <cell r="B543" t="str">
            <v>21002</v>
          </cell>
          <cell r="C543" t="str">
            <v>กระทรวงสาธารณสุข สำนักงานปลัดกระทรวงสาธารณสุข</v>
          </cell>
          <cell r="D543" t="str">
            <v>001095200</v>
          </cell>
          <cell r="E543" t="str">
            <v>10952</v>
          </cell>
          <cell r="F543" t="str">
            <v>รพช.กุดข้าวปุ้น</v>
          </cell>
          <cell r="G543" t="str">
            <v>โรงพยาบาลชุมชนกุดข้าวปุ้น</v>
          </cell>
          <cell r="H543" t="str">
            <v>34120114</v>
          </cell>
          <cell r="I543">
            <v>34</v>
          </cell>
          <cell r="J543" t="str">
            <v>จังหวัดอุบลราชธานี</v>
          </cell>
          <cell r="K543">
            <v>3412</v>
          </cell>
          <cell r="L543" t="str">
            <v>กุดข้าวปุ้น</v>
          </cell>
          <cell r="M543">
            <v>341201</v>
          </cell>
          <cell r="N543" t="str">
            <v>ข้าวปุ้น</v>
          </cell>
          <cell r="O543" t="str">
            <v>ตะวันออกเฉียงเหนือ</v>
          </cell>
          <cell r="P543" t="str">
            <v>07</v>
          </cell>
          <cell r="Q543" t="str">
            <v>โรงพยาบาลชุมชน</v>
          </cell>
          <cell r="R543">
            <v>5</v>
          </cell>
          <cell r="S543">
            <v>30</v>
          </cell>
          <cell r="T543" t="str">
            <v>30</v>
          </cell>
          <cell r="U543" t="str">
            <v>21</v>
          </cell>
          <cell r="V543" t="str">
            <v>2.1 ทุติยภูมิระดับต้น</v>
          </cell>
        </row>
        <row r="544">
          <cell r="A544" t="str">
            <v>13</v>
          </cell>
          <cell r="B544" t="str">
            <v>21002</v>
          </cell>
          <cell r="C544" t="str">
            <v>กระทรวงสาธารณสุข สำนักงานปลัดกระทรวงสาธารณสุข</v>
          </cell>
          <cell r="D544" t="str">
            <v>001095300</v>
          </cell>
          <cell r="E544" t="str">
            <v>10953</v>
          </cell>
          <cell r="F544" t="str">
            <v>รพช.ม่วงสามสิบ</v>
          </cell>
          <cell r="G544" t="str">
            <v>โรงพยาบาลชุมชนม่วงสามสิบ</v>
          </cell>
          <cell r="H544" t="str">
            <v>34140110</v>
          </cell>
          <cell r="I544">
            <v>34</v>
          </cell>
          <cell r="J544" t="str">
            <v>จังหวัดอุบลราชธานี</v>
          </cell>
          <cell r="K544">
            <v>3414</v>
          </cell>
          <cell r="L544" t="str">
            <v>ม่วงสามสิบ</v>
          </cell>
          <cell r="M544">
            <v>341401</v>
          </cell>
          <cell r="N544" t="str">
            <v>ม่วงสามสิบ</v>
          </cell>
          <cell r="O544" t="str">
            <v>ตะวันออกเฉียงเหนือ</v>
          </cell>
          <cell r="P544" t="str">
            <v>07</v>
          </cell>
          <cell r="Q544" t="str">
            <v>โรงพยาบาลชุมชน</v>
          </cell>
          <cell r="R544">
            <v>5</v>
          </cell>
          <cell r="S544">
            <v>30</v>
          </cell>
          <cell r="T544" t="str">
            <v>30</v>
          </cell>
          <cell r="U544" t="str">
            <v>21</v>
          </cell>
          <cell r="V544" t="str">
            <v>2.1 ทุติยภูมิระดับต้น</v>
          </cell>
        </row>
        <row r="545">
          <cell r="A545" t="str">
            <v>13</v>
          </cell>
          <cell r="B545" t="str">
            <v>21002</v>
          </cell>
          <cell r="C545" t="str">
            <v>กระทรวงสาธารณสุข สำนักงานปลัดกระทรวงสาธารณสุข</v>
          </cell>
          <cell r="D545" t="str">
            <v>001095400</v>
          </cell>
          <cell r="E545" t="str">
            <v>10954</v>
          </cell>
          <cell r="F545" t="str">
            <v>รพช.วารินชำราบ</v>
          </cell>
          <cell r="G545" t="str">
            <v>โรงพยาบาลชุมชนวารินชำราบ</v>
          </cell>
          <cell r="H545" t="str">
            <v>34151003</v>
          </cell>
          <cell r="I545">
            <v>34</v>
          </cell>
          <cell r="J545" t="str">
            <v>จังหวัดอุบลราชธานี</v>
          </cell>
          <cell r="K545">
            <v>3415</v>
          </cell>
          <cell r="L545" t="str">
            <v>วารินชำราบ</v>
          </cell>
          <cell r="M545">
            <v>341510</v>
          </cell>
          <cell r="N545" t="str">
            <v>คำน้ำแซบ</v>
          </cell>
          <cell r="O545" t="str">
            <v>ตะวันออกเฉียงเหนือ</v>
          </cell>
          <cell r="P545" t="str">
            <v>07</v>
          </cell>
          <cell r="Q545" t="str">
            <v>โรงพยาบาลชุมชน</v>
          </cell>
          <cell r="R545">
            <v>4</v>
          </cell>
          <cell r="S545">
            <v>60</v>
          </cell>
          <cell r="T545" t="str">
            <v>60</v>
          </cell>
          <cell r="U545" t="str">
            <v>23</v>
          </cell>
          <cell r="V545" t="str">
            <v>2.3 ทุติยภูมิระดับสูง</v>
          </cell>
        </row>
        <row r="546">
          <cell r="A546" t="str">
            <v>13</v>
          </cell>
          <cell r="B546" t="str">
            <v>21002</v>
          </cell>
          <cell r="C546" t="str">
            <v>กระทรวงสาธารณสุข สำนักงานปลัดกระทรวงสาธารณสุข</v>
          </cell>
          <cell r="D546" t="str">
            <v>001095600</v>
          </cell>
          <cell r="E546" t="str">
            <v>10956</v>
          </cell>
          <cell r="F546" t="str">
            <v>รพช.พิบูลมังสาหาร</v>
          </cell>
          <cell r="G546" t="str">
            <v>โรงพยาบาลชุมชนพิบูลมังสาหาร</v>
          </cell>
          <cell r="H546" t="str">
            <v>34190100</v>
          </cell>
          <cell r="I546">
            <v>34</v>
          </cell>
          <cell r="J546" t="str">
            <v>จังหวัดอุบลราชธานี</v>
          </cell>
          <cell r="K546">
            <v>3419</v>
          </cell>
          <cell r="L546" t="str">
            <v>พิบูลมังสาหาร</v>
          </cell>
          <cell r="M546">
            <v>341901</v>
          </cell>
          <cell r="N546" t="str">
            <v>พิบูล</v>
          </cell>
          <cell r="O546" t="str">
            <v>ตะวันออกเฉียงเหนือ</v>
          </cell>
          <cell r="P546" t="str">
            <v>07</v>
          </cell>
          <cell r="Q546" t="str">
            <v>โรงพยาบาลชุมชน</v>
          </cell>
          <cell r="R546">
            <v>4</v>
          </cell>
          <cell r="S546">
            <v>60</v>
          </cell>
          <cell r="T546" t="str">
            <v>60</v>
          </cell>
          <cell r="U546" t="str">
            <v>21</v>
          </cell>
          <cell r="V546" t="str">
            <v>2.1 ทุติยภูมิระดับต้น</v>
          </cell>
        </row>
        <row r="547">
          <cell r="A547" t="str">
            <v>13</v>
          </cell>
          <cell r="B547" t="str">
            <v>21002</v>
          </cell>
          <cell r="C547" t="str">
            <v>กระทรวงสาธารณสุข สำนักงานปลัดกระทรวงสาธารณสุข</v>
          </cell>
          <cell r="D547" t="str">
            <v>001095700</v>
          </cell>
          <cell r="E547" t="str">
            <v>10957</v>
          </cell>
          <cell r="F547" t="str">
            <v>รพช.ตาลสุม</v>
          </cell>
          <cell r="G547" t="str">
            <v>โรงพยาบาลชุมชนตาลสุม</v>
          </cell>
          <cell r="H547" t="str">
            <v>34200102</v>
          </cell>
          <cell r="I547">
            <v>34</v>
          </cell>
          <cell r="J547" t="str">
            <v>จังหวัดอุบลราชธานี</v>
          </cell>
          <cell r="K547">
            <v>3420</v>
          </cell>
          <cell r="L547" t="str">
            <v>ตาลสุม</v>
          </cell>
          <cell r="M547">
            <v>342001</v>
          </cell>
          <cell r="N547" t="str">
            <v>ตาลสุม</v>
          </cell>
          <cell r="O547" t="str">
            <v>ตะวันออกเฉียงเหนือ</v>
          </cell>
          <cell r="P547" t="str">
            <v>07</v>
          </cell>
          <cell r="Q547" t="str">
            <v>โรงพยาบาลชุมชน</v>
          </cell>
          <cell r="R547">
            <v>5</v>
          </cell>
          <cell r="S547">
            <v>30</v>
          </cell>
          <cell r="T547" t="str">
            <v>30</v>
          </cell>
          <cell r="U547" t="str">
            <v>21</v>
          </cell>
          <cell r="V547" t="str">
            <v>2.1 ทุติยภูมิระดับต้น</v>
          </cell>
        </row>
        <row r="548">
          <cell r="A548" t="str">
            <v>13</v>
          </cell>
          <cell r="B548" t="str">
            <v>21002</v>
          </cell>
          <cell r="C548" t="str">
            <v>กระทรวงสาธารณสุข สำนักงานปลัดกระทรวงสาธารณสุข</v>
          </cell>
          <cell r="D548" t="str">
            <v>001095800</v>
          </cell>
          <cell r="E548" t="str">
            <v>10958</v>
          </cell>
          <cell r="F548" t="str">
            <v>รพช.โพธิ์ไทร</v>
          </cell>
          <cell r="G548" t="str">
            <v>โรงพยาบาลชุมชนโพธิ์ไทร</v>
          </cell>
          <cell r="H548" t="str">
            <v>34210111</v>
          </cell>
          <cell r="I548">
            <v>34</v>
          </cell>
          <cell r="J548" t="str">
            <v>จังหวัดอุบลราชธานี</v>
          </cell>
          <cell r="K548">
            <v>3421</v>
          </cell>
          <cell r="L548" t="str">
            <v>โพธิ์ไทร</v>
          </cell>
          <cell r="M548">
            <v>342101</v>
          </cell>
          <cell r="N548" t="str">
            <v>โพธิ์ไทร</v>
          </cell>
          <cell r="O548" t="str">
            <v>ตะวันออกเฉียงเหนือ</v>
          </cell>
          <cell r="P548" t="str">
            <v>07</v>
          </cell>
          <cell r="Q548" t="str">
            <v>โรงพยาบาลชุมชน</v>
          </cell>
          <cell r="R548">
            <v>5</v>
          </cell>
          <cell r="S548">
            <v>30</v>
          </cell>
          <cell r="T548" t="str">
            <v>30</v>
          </cell>
          <cell r="U548" t="str">
            <v>21</v>
          </cell>
          <cell r="V548" t="str">
            <v>2.1 ทุติยภูมิระดับต้น</v>
          </cell>
        </row>
        <row r="549">
          <cell r="A549" t="str">
            <v>13</v>
          </cell>
          <cell r="B549" t="str">
            <v>21002</v>
          </cell>
          <cell r="C549" t="str">
            <v>กระทรวงสาธารณสุข สำนักงานปลัดกระทรวงสาธารณสุข</v>
          </cell>
          <cell r="D549" t="str">
            <v>001095900</v>
          </cell>
          <cell r="E549" t="str">
            <v>10959</v>
          </cell>
          <cell r="F549" t="str">
            <v>รพช.สำโรง</v>
          </cell>
          <cell r="G549" t="str">
            <v>โรงพยาบาลชุมชนสำโรง</v>
          </cell>
          <cell r="H549" t="str">
            <v>34220108</v>
          </cell>
          <cell r="I549">
            <v>34</v>
          </cell>
          <cell r="J549" t="str">
            <v>จังหวัดอุบลราชธานี</v>
          </cell>
          <cell r="K549">
            <v>3422</v>
          </cell>
          <cell r="L549" t="str">
            <v>สำโรง</v>
          </cell>
          <cell r="M549">
            <v>342201</v>
          </cell>
          <cell r="N549" t="str">
            <v>สำโรง</v>
          </cell>
          <cell r="O549" t="str">
            <v>ตะวันออกเฉียงเหนือ</v>
          </cell>
          <cell r="P549" t="str">
            <v>07</v>
          </cell>
          <cell r="Q549" t="str">
            <v>โรงพยาบาลชุมชน</v>
          </cell>
          <cell r="R549">
            <v>5</v>
          </cell>
          <cell r="S549">
            <v>30</v>
          </cell>
          <cell r="T549" t="str">
            <v>30</v>
          </cell>
          <cell r="U549" t="str">
            <v>21</v>
          </cell>
          <cell r="V549" t="str">
            <v>2.1 ทุติยภูมิระดับต้น</v>
          </cell>
        </row>
        <row r="550">
          <cell r="A550" t="str">
            <v>13</v>
          </cell>
          <cell r="B550" t="str">
            <v>21002</v>
          </cell>
          <cell r="C550" t="str">
            <v>กระทรวงสาธารณสุข สำนักงานปลัดกระทรวงสาธารณสุข</v>
          </cell>
          <cell r="D550" t="str">
            <v>001096000</v>
          </cell>
          <cell r="E550" t="str">
            <v>10960</v>
          </cell>
          <cell r="F550" t="str">
            <v>รพช.ดอนมดแดง</v>
          </cell>
          <cell r="G550" t="str">
            <v>โรงพยาบาลชุมชนดอนมดแดง</v>
          </cell>
          <cell r="H550" t="str">
            <v>34240212</v>
          </cell>
          <cell r="I550">
            <v>34</v>
          </cell>
          <cell r="J550" t="str">
            <v>จังหวัดอุบลราชธานี</v>
          </cell>
          <cell r="K550">
            <v>3424</v>
          </cell>
          <cell r="L550" t="str">
            <v>ดอนมดแดง</v>
          </cell>
          <cell r="M550">
            <v>342402</v>
          </cell>
          <cell r="N550" t="str">
            <v>เหล่าแดง</v>
          </cell>
          <cell r="O550" t="str">
            <v>ตะวันออกเฉียงเหนือ</v>
          </cell>
          <cell r="P550" t="str">
            <v>07</v>
          </cell>
          <cell r="Q550" t="str">
            <v>โรงพยาบาลชุมชน</v>
          </cell>
          <cell r="R550">
            <v>5</v>
          </cell>
          <cell r="S550">
            <v>30</v>
          </cell>
          <cell r="T550" t="str">
            <v>30</v>
          </cell>
          <cell r="U550" t="str">
            <v>21</v>
          </cell>
          <cell r="V550" t="str">
            <v>2.1 ทุติยภูมิระดับต้น</v>
          </cell>
        </row>
        <row r="551">
          <cell r="A551" t="str">
            <v>13</v>
          </cell>
          <cell r="B551" t="str">
            <v>21002</v>
          </cell>
          <cell r="C551" t="str">
            <v>กระทรวงสาธารณสุข สำนักงานปลัดกระทรวงสาธารณสุข</v>
          </cell>
          <cell r="D551" t="str">
            <v>001096100</v>
          </cell>
          <cell r="E551" t="str">
            <v>10961</v>
          </cell>
          <cell r="F551" t="str">
            <v>รพช.สิรินธร</v>
          </cell>
          <cell r="G551" t="str">
            <v>โรงพยาบาลชุมชนสิรินธร</v>
          </cell>
          <cell r="H551" t="str">
            <v>34250410</v>
          </cell>
          <cell r="I551">
            <v>34</v>
          </cell>
          <cell r="J551" t="str">
            <v>จังหวัดอุบลราชธานี</v>
          </cell>
          <cell r="K551">
            <v>3425</v>
          </cell>
          <cell r="L551" t="str">
            <v>สิรินธร</v>
          </cell>
          <cell r="M551">
            <v>342504</v>
          </cell>
          <cell r="N551" t="str">
            <v>นิคมลำโดมน้อย</v>
          </cell>
          <cell r="O551" t="str">
            <v>ตะวันออกเฉียงเหนือ</v>
          </cell>
          <cell r="P551" t="str">
            <v>07</v>
          </cell>
          <cell r="Q551" t="str">
            <v>โรงพยาบาลชุมชน</v>
          </cell>
          <cell r="R551">
            <v>5</v>
          </cell>
          <cell r="S551">
            <v>30</v>
          </cell>
          <cell r="T551" t="str">
            <v>30</v>
          </cell>
          <cell r="U551" t="str">
            <v>21</v>
          </cell>
          <cell r="V551" t="str">
            <v>2.1 ทุติยภูมิระดับต้น</v>
          </cell>
        </row>
        <row r="552">
          <cell r="A552" t="str">
            <v>13</v>
          </cell>
          <cell r="B552" t="str">
            <v>21002</v>
          </cell>
          <cell r="C552" t="str">
            <v>กระทรวงสาธารณสุข สำนักงานปลัดกระทรวงสาธารณสุข</v>
          </cell>
          <cell r="D552" t="str">
            <v>001096200</v>
          </cell>
          <cell r="E552" t="str">
            <v>10962</v>
          </cell>
          <cell r="F552" t="str">
            <v>รพช.ทุ่งศรีอุดม</v>
          </cell>
          <cell r="G552" t="str">
            <v>โรงพยาบาลชุมชนทุ่งศรีอุดม</v>
          </cell>
          <cell r="H552" t="str">
            <v>34260303</v>
          </cell>
          <cell r="I552">
            <v>34</v>
          </cell>
          <cell r="J552" t="str">
            <v>จังหวัดอุบลราชธานี</v>
          </cell>
          <cell r="K552">
            <v>3426</v>
          </cell>
          <cell r="L552" t="str">
            <v>ทุ่งศรีอุดม</v>
          </cell>
          <cell r="M552">
            <v>342603</v>
          </cell>
          <cell r="N552" t="str">
            <v>นาเกษม</v>
          </cell>
          <cell r="O552" t="str">
            <v>ตะวันออกเฉียงเหนือ</v>
          </cell>
          <cell r="P552" t="str">
            <v>07</v>
          </cell>
          <cell r="Q552" t="str">
            <v>โรงพยาบาลชุมชน</v>
          </cell>
          <cell r="R552">
            <v>5</v>
          </cell>
          <cell r="S552">
            <v>10</v>
          </cell>
          <cell r="T552" t="str">
            <v>10</v>
          </cell>
          <cell r="U552" t="str">
            <v>21</v>
          </cell>
          <cell r="V552" t="str">
            <v>2.1 ทุติยภูมิระดับต้น</v>
          </cell>
        </row>
        <row r="553">
          <cell r="A553" t="str">
            <v>13</v>
          </cell>
          <cell r="B553" t="str">
            <v>21002</v>
          </cell>
          <cell r="C553" t="str">
            <v>กระทรวงสาธารณสุข สำนักงานปลัดกระทรวงสาธารณสุข</v>
          </cell>
          <cell r="D553" t="str">
            <v>001144300</v>
          </cell>
          <cell r="E553" t="str">
            <v>11443</v>
          </cell>
          <cell r="F553" t="str">
            <v>รพร.เดชอุดม</v>
          </cell>
          <cell r="G553" t="str">
            <v>โรงพยาบาลสมเด็จพระยุพราชเดชอุดม</v>
          </cell>
          <cell r="H553" t="str">
            <v>34070119</v>
          </cell>
          <cell r="I553">
            <v>34</v>
          </cell>
          <cell r="J553" t="str">
            <v>จังหวัดอุบลราชธานี</v>
          </cell>
          <cell r="K553">
            <v>3407</v>
          </cell>
          <cell r="L553" t="str">
            <v>เดชอุดม</v>
          </cell>
          <cell r="M553">
            <v>340701</v>
          </cell>
          <cell r="N553" t="str">
            <v>เมืองเดช</v>
          </cell>
          <cell r="O553" t="str">
            <v>ตะวันออกเฉียงเหนือ</v>
          </cell>
          <cell r="P553" t="str">
            <v>07</v>
          </cell>
          <cell r="Q553" t="str">
            <v>โรงพยาบาลชุมชน</v>
          </cell>
          <cell r="R553">
            <v>4</v>
          </cell>
          <cell r="S553">
            <v>90</v>
          </cell>
          <cell r="T553" t="str">
            <v>90</v>
          </cell>
          <cell r="U553" t="str">
            <v>23</v>
          </cell>
          <cell r="V553" t="str">
            <v>2.3 ทุติยภูมิระดับสูง</v>
          </cell>
        </row>
        <row r="554">
          <cell r="A554" t="str">
            <v>13</v>
          </cell>
          <cell r="B554" t="str">
            <v>21002</v>
          </cell>
          <cell r="C554" t="str">
            <v>กระทรวงสาธารณสุข สำนักงานปลัดกระทรวงสาธารณสุข</v>
          </cell>
          <cell r="D554" t="str">
            <v>002198400</v>
          </cell>
          <cell r="E554" t="str">
            <v>21984</v>
          </cell>
          <cell r="F554" t="str">
            <v>รพช.๕๐ พรรษา มหาวชิราลงกรณ</v>
          </cell>
          <cell r="G554" t="str">
            <v>โรงพยาบาลชุมชน๕๐ พรรษา มหาวชิราลงกรณ</v>
          </cell>
          <cell r="H554" t="str">
            <v>34011200</v>
          </cell>
          <cell r="I554">
            <v>34</v>
          </cell>
          <cell r="J554" t="str">
            <v>จังหวัดอุบลราชธานี</v>
          </cell>
          <cell r="K554">
            <v>3401</v>
          </cell>
          <cell r="L554" t="str">
            <v>เมืองอุบลราชธานี</v>
          </cell>
          <cell r="M554">
            <v>340112</v>
          </cell>
          <cell r="N554" t="str">
            <v>ไร่น้อย</v>
          </cell>
          <cell r="O554" t="str">
            <v>ตะวันออกเฉียงเหนือ</v>
          </cell>
          <cell r="P554" t="str">
            <v>07</v>
          </cell>
          <cell r="Q554" t="str">
            <v>โรงพยาบาลชุมชน</v>
          </cell>
          <cell r="R554">
            <v>4</v>
          </cell>
          <cell r="S554">
            <v>90</v>
          </cell>
          <cell r="T554" t="str">
            <v>80</v>
          </cell>
          <cell r="U554" t="str">
            <v>23</v>
          </cell>
          <cell r="V554" t="str">
            <v>2.3 ทุติยภูมิระดับสูง</v>
          </cell>
        </row>
        <row r="555">
          <cell r="A555" t="str">
            <v>13</v>
          </cell>
          <cell r="B555" t="str">
            <v>21002</v>
          </cell>
          <cell r="C555" t="str">
            <v>กระทรวงสาธารณสุข สำนักงานปลัดกระทรวงสาธารณสุข</v>
          </cell>
          <cell r="D555" t="str">
            <v>002403200</v>
          </cell>
          <cell r="E555" t="str">
            <v>24032</v>
          </cell>
          <cell r="F555" t="str">
            <v>รพช.นาตาล</v>
          </cell>
          <cell r="G555" t="str">
            <v>โรงพยาบาลชุมชนนาตาล</v>
          </cell>
          <cell r="H555" t="str">
            <v>34300105</v>
          </cell>
          <cell r="I555">
            <v>34</v>
          </cell>
          <cell r="J555" t="str">
            <v>จังหวัดอุบลราชธานี</v>
          </cell>
          <cell r="K555">
            <v>3430</v>
          </cell>
          <cell r="L555" t="str">
            <v>นาตาล</v>
          </cell>
          <cell r="M555">
            <v>343001</v>
          </cell>
          <cell r="N555" t="str">
            <v>นาตาล</v>
          </cell>
          <cell r="O555" t="str">
            <v>ตะวันออกเฉียงเหนือ</v>
          </cell>
          <cell r="P555" t="str">
            <v>07</v>
          </cell>
          <cell r="Q555" t="str">
            <v>โรงพยาบาลชุมชน</v>
          </cell>
          <cell r="R555">
            <v>5</v>
          </cell>
          <cell r="S555">
            <v>30</v>
          </cell>
          <cell r="T555" t="str">
            <v>30</v>
          </cell>
          <cell r="U555" t="str">
            <v>21</v>
          </cell>
          <cell r="V555" t="str">
            <v>2.1 ทุติยภูมิระดับต้น</v>
          </cell>
        </row>
        <row r="556">
          <cell r="A556" t="str">
            <v>13</v>
          </cell>
          <cell r="B556" t="str">
            <v>21002</v>
          </cell>
          <cell r="C556" t="str">
            <v>กระทรวงสาธารณสุข สำนักงานปลัดกระทรวงสาธารณสุข</v>
          </cell>
          <cell r="D556" t="str">
            <v>001070100</v>
          </cell>
          <cell r="E556" t="str">
            <v>10701</v>
          </cell>
          <cell r="F556" t="str">
            <v>รพท.ยโสธร</v>
          </cell>
          <cell r="G556" t="str">
            <v>โรงพยาบาลทั่วไปยโสธร</v>
          </cell>
          <cell r="H556" t="str">
            <v>35010308</v>
          </cell>
          <cell r="I556">
            <v>35</v>
          </cell>
          <cell r="J556" t="str">
            <v>จังหวัดยโสธร</v>
          </cell>
          <cell r="K556">
            <v>3501</v>
          </cell>
          <cell r="L556" t="str">
            <v>เมืองยโสธร</v>
          </cell>
          <cell r="M556">
            <v>350103</v>
          </cell>
          <cell r="N556" t="str">
            <v>ตาดทอง</v>
          </cell>
          <cell r="O556" t="str">
            <v>ตะวันออกเฉียงเหนือ</v>
          </cell>
          <cell r="P556" t="str">
            <v>06</v>
          </cell>
          <cell r="Q556" t="str">
            <v>โรงพยาบาลทั่วไป</v>
          </cell>
          <cell r="R556">
            <v>2</v>
          </cell>
          <cell r="S556">
            <v>370</v>
          </cell>
          <cell r="T556" t="str">
            <v>370</v>
          </cell>
          <cell r="U556" t="str">
            <v>23</v>
          </cell>
          <cell r="V556" t="str">
            <v>2.3 ทุติยภูมิระดับสูง</v>
          </cell>
        </row>
        <row r="557">
          <cell r="A557" t="str">
            <v>13</v>
          </cell>
          <cell r="B557" t="str">
            <v>21002</v>
          </cell>
          <cell r="C557" t="str">
            <v>กระทรวงสาธารณสุข สำนักงานปลัดกระทรวงสาธารณสุข</v>
          </cell>
          <cell r="D557" t="str">
            <v>001096300</v>
          </cell>
          <cell r="E557" t="str">
            <v>10963</v>
          </cell>
          <cell r="F557" t="str">
            <v>รพช.ทรายมูล</v>
          </cell>
          <cell r="G557" t="str">
            <v>โรงพยาบาลชุมชนทรายมูล</v>
          </cell>
          <cell r="H557" t="str">
            <v>35020100</v>
          </cell>
          <cell r="I557">
            <v>35</v>
          </cell>
          <cell r="J557" t="str">
            <v>จังหวัดยโสธร</v>
          </cell>
          <cell r="K557">
            <v>3502</v>
          </cell>
          <cell r="L557" t="str">
            <v>ทรายมูล</v>
          </cell>
          <cell r="M557">
            <v>350201</v>
          </cell>
          <cell r="N557" t="str">
            <v>ทรายมูล</v>
          </cell>
          <cell r="O557" t="str">
            <v>ตะวันออกเฉียงเหนือ</v>
          </cell>
          <cell r="P557" t="str">
            <v>07</v>
          </cell>
          <cell r="Q557" t="str">
            <v>โรงพยาบาลชุมชน</v>
          </cell>
          <cell r="R557">
            <v>5</v>
          </cell>
          <cell r="S557">
            <v>30</v>
          </cell>
          <cell r="T557" t="str">
            <v>30</v>
          </cell>
          <cell r="U557" t="str">
            <v>21</v>
          </cell>
          <cell r="V557" t="str">
            <v>2.1 ทุติยภูมิระดับต้น</v>
          </cell>
        </row>
        <row r="558">
          <cell r="A558" t="str">
            <v>13</v>
          </cell>
          <cell r="B558" t="str">
            <v>21002</v>
          </cell>
          <cell r="C558" t="str">
            <v>กระทรวงสาธารณสุข สำนักงานปลัดกระทรวงสาธารณสุข</v>
          </cell>
          <cell r="D558" t="str">
            <v>001096400</v>
          </cell>
          <cell r="E558" t="str">
            <v>10964</v>
          </cell>
          <cell r="F558" t="str">
            <v>รพช.กุดชุม</v>
          </cell>
          <cell r="G558" t="str">
            <v>โรงพยาบาลชุมชนกุดชุม</v>
          </cell>
          <cell r="H558" t="str">
            <v>35030114</v>
          </cell>
          <cell r="I558">
            <v>35</v>
          </cell>
          <cell r="J558" t="str">
            <v>จังหวัดยโสธร</v>
          </cell>
          <cell r="K558">
            <v>3503</v>
          </cell>
          <cell r="L558" t="str">
            <v>กุดชุม</v>
          </cell>
          <cell r="M558">
            <v>350301</v>
          </cell>
          <cell r="N558" t="str">
            <v>กุดชุม</v>
          </cell>
          <cell r="O558" t="str">
            <v>ตะวันออกเฉียงเหนือ</v>
          </cell>
          <cell r="P558" t="str">
            <v>07</v>
          </cell>
          <cell r="Q558" t="str">
            <v>โรงพยาบาลชุมชน</v>
          </cell>
          <cell r="R558">
            <v>5</v>
          </cell>
          <cell r="S558">
            <v>30</v>
          </cell>
          <cell r="T558" t="str">
            <v>30</v>
          </cell>
          <cell r="U558" t="str">
            <v>21</v>
          </cell>
          <cell r="V558" t="str">
            <v>2.1 ทุติยภูมิระดับต้น</v>
          </cell>
        </row>
        <row r="559">
          <cell r="A559" t="str">
            <v>13</v>
          </cell>
          <cell r="B559" t="str">
            <v>21002</v>
          </cell>
          <cell r="C559" t="str">
            <v>กระทรวงสาธารณสุข สำนักงานปลัดกระทรวงสาธารณสุข</v>
          </cell>
          <cell r="D559" t="str">
            <v>001096500</v>
          </cell>
          <cell r="E559" t="str">
            <v>10965</v>
          </cell>
          <cell r="F559" t="str">
            <v>รพช.คำเขื่อนแก้ว</v>
          </cell>
          <cell r="G559" t="str">
            <v>โรงพยาบาลชุมชนคำเขื่อนแก้ว</v>
          </cell>
          <cell r="H559" t="str">
            <v>35040102</v>
          </cell>
          <cell r="I559">
            <v>35</v>
          </cell>
          <cell r="J559" t="str">
            <v>จังหวัดยโสธร</v>
          </cell>
          <cell r="K559">
            <v>3504</v>
          </cell>
          <cell r="L559" t="str">
            <v>คำเขื่อนแก้ว</v>
          </cell>
          <cell r="M559">
            <v>350401</v>
          </cell>
          <cell r="N559" t="str">
            <v>ลุมพุก</v>
          </cell>
          <cell r="O559" t="str">
            <v>ตะวันออกเฉียงเหนือ</v>
          </cell>
          <cell r="P559" t="str">
            <v>07</v>
          </cell>
          <cell r="Q559" t="str">
            <v>โรงพยาบาลชุมชน</v>
          </cell>
          <cell r="R559">
            <v>5</v>
          </cell>
          <cell r="S559">
            <v>60</v>
          </cell>
          <cell r="T559" t="str">
            <v>60</v>
          </cell>
          <cell r="U559" t="str">
            <v>21</v>
          </cell>
          <cell r="V559" t="str">
            <v>2.1 ทุติยภูมิระดับต้น</v>
          </cell>
        </row>
        <row r="560">
          <cell r="A560" t="str">
            <v>13</v>
          </cell>
          <cell r="B560" t="str">
            <v>21002</v>
          </cell>
          <cell r="C560" t="str">
            <v>กระทรวงสาธารณสุข สำนักงานปลัดกระทรวงสาธารณสุข</v>
          </cell>
          <cell r="D560" t="str">
            <v>001096600</v>
          </cell>
          <cell r="E560" t="str">
            <v>10966</v>
          </cell>
          <cell r="F560" t="str">
            <v>รพช.ป่าติ้ว</v>
          </cell>
          <cell r="G560" t="str">
            <v>โรงพยาบาลชุมชนป่าติ้ว</v>
          </cell>
          <cell r="H560" t="str">
            <v>35050104</v>
          </cell>
          <cell r="I560">
            <v>35</v>
          </cell>
          <cell r="J560" t="str">
            <v>จังหวัดยโสธร</v>
          </cell>
          <cell r="K560">
            <v>3505</v>
          </cell>
          <cell r="L560" t="str">
            <v>ป่าติ้ว</v>
          </cell>
          <cell r="M560">
            <v>350501</v>
          </cell>
          <cell r="N560" t="str">
            <v>โพธิ์ไทร</v>
          </cell>
          <cell r="O560" t="str">
            <v>ตะวันออกเฉียงเหนือ</v>
          </cell>
          <cell r="P560" t="str">
            <v>07</v>
          </cell>
          <cell r="Q560" t="str">
            <v>โรงพยาบาลชุมชน</v>
          </cell>
          <cell r="R560">
            <v>5</v>
          </cell>
          <cell r="S560">
            <v>30</v>
          </cell>
          <cell r="T560" t="str">
            <v>30</v>
          </cell>
          <cell r="U560" t="str">
            <v>21</v>
          </cell>
          <cell r="V560" t="str">
            <v>2.1 ทุติยภูมิระดับต้น</v>
          </cell>
        </row>
        <row r="561">
          <cell r="A561" t="str">
            <v>13</v>
          </cell>
          <cell r="B561" t="str">
            <v>21002</v>
          </cell>
          <cell r="C561" t="str">
            <v>กระทรวงสาธารณสุข สำนักงานปลัดกระทรวงสาธารณสุข</v>
          </cell>
          <cell r="D561" t="str">
            <v>001096700</v>
          </cell>
          <cell r="E561" t="str">
            <v>10967</v>
          </cell>
          <cell r="F561" t="str">
            <v>รพช.มหาชนะชัย</v>
          </cell>
          <cell r="G561" t="str">
            <v>โรงพยาบาลชุมชนมหาชนะชัย</v>
          </cell>
          <cell r="H561" t="str">
            <v>35060104</v>
          </cell>
          <cell r="I561">
            <v>35</v>
          </cell>
          <cell r="J561" t="str">
            <v>จังหวัดยโสธร</v>
          </cell>
          <cell r="K561">
            <v>3506</v>
          </cell>
          <cell r="L561" t="str">
            <v>มหาชนะชัย</v>
          </cell>
          <cell r="M561">
            <v>350601</v>
          </cell>
          <cell r="N561" t="str">
            <v>ฟ้าหยาด</v>
          </cell>
          <cell r="O561" t="str">
            <v>ตะวันออกเฉียงเหนือ</v>
          </cell>
          <cell r="P561" t="str">
            <v>07</v>
          </cell>
          <cell r="Q561" t="str">
            <v>โรงพยาบาลชุมชน</v>
          </cell>
          <cell r="R561">
            <v>5</v>
          </cell>
          <cell r="S561">
            <v>30</v>
          </cell>
          <cell r="T561" t="str">
            <v>30</v>
          </cell>
          <cell r="U561" t="str">
            <v>21</v>
          </cell>
          <cell r="V561" t="str">
            <v>2.1 ทุติยภูมิระดับต้น</v>
          </cell>
        </row>
        <row r="562">
          <cell r="A562" t="str">
            <v>13</v>
          </cell>
          <cell r="B562" t="str">
            <v>21002</v>
          </cell>
          <cell r="C562" t="str">
            <v>กระทรวงสาธารณสุข สำนักงานปลัดกระทรวงสาธารณสุข</v>
          </cell>
          <cell r="D562" t="str">
            <v>001096800</v>
          </cell>
          <cell r="E562" t="str">
            <v>10968</v>
          </cell>
          <cell r="F562" t="str">
            <v>รพช.ค้อวัง</v>
          </cell>
          <cell r="G562" t="str">
            <v>โรงพยาบาลชุมชนค้อวัง</v>
          </cell>
          <cell r="H562" t="str">
            <v>35070401</v>
          </cell>
          <cell r="I562">
            <v>35</v>
          </cell>
          <cell r="J562" t="str">
            <v>จังหวัดยโสธร</v>
          </cell>
          <cell r="K562">
            <v>3507</v>
          </cell>
          <cell r="L562" t="str">
            <v>ค้อวัง</v>
          </cell>
          <cell r="M562">
            <v>350701</v>
          </cell>
          <cell r="N562" t="str">
            <v>ค้อวัง</v>
          </cell>
          <cell r="O562" t="str">
            <v>ตะวันออกเฉียงเหนือ</v>
          </cell>
          <cell r="P562" t="str">
            <v>07</v>
          </cell>
          <cell r="Q562" t="str">
            <v>โรงพยาบาลชุมชน</v>
          </cell>
          <cell r="R562">
            <v>5</v>
          </cell>
          <cell r="S562">
            <v>30</v>
          </cell>
          <cell r="T562" t="str">
            <v>30</v>
          </cell>
          <cell r="U562" t="str">
            <v>21</v>
          </cell>
          <cell r="V562" t="str">
            <v>2.1 ทุติยภูมิระดับต้น</v>
          </cell>
        </row>
        <row r="563">
          <cell r="A563" t="str">
            <v>13</v>
          </cell>
          <cell r="B563" t="str">
            <v>21002</v>
          </cell>
          <cell r="C563" t="str">
            <v>กระทรวงสาธารณสุข สำนักงานปลัดกระทรวงสาธารณสุข</v>
          </cell>
          <cell r="D563" t="str">
            <v>001096900</v>
          </cell>
          <cell r="E563" t="str">
            <v>10969</v>
          </cell>
          <cell r="F563" t="str">
            <v>รพช.ไทยเจริญ</v>
          </cell>
          <cell r="G563" t="str">
            <v>โรงพยาบาลชุมชนไทยเจริญ</v>
          </cell>
          <cell r="H563" t="str">
            <v>35090101</v>
          </cell>
          <cell r="I563">
            <v>35</v>
          </cell>
          <cell r="J563" t="str">
            <v>จังหวัดยโสธร</v>
          </cell>
          <cell r="K563">
            <v>3509</v>
          </cell>
          <cell r="L563" t="str">
            <v>ไทยเจริญ</v>
          </cell>
          <cell r="M563">
            <v>350901</v>
          </cell>
          <cell r="N563" t="str">
            <v>ไทยเจริญ</v>
          </cell>
          <cell r="O563" t="str">
            <v>ตะวันออกเฉียงเหนือ</v>
          </cell>
          <cell r="P563" t="str">
            <v>07</v>
          </cell>
          <cell r="Q563" t="str">
            <v>โรงพยาบาลชุมชน</v>
          </cell>
          <cell r="R563">
            <v>5</v>
          </cell>
          <cell r="S563">
            <v>10</v>
          </cell>
          <cell r="T563" t="str">
            <v>10</v>
          </cell>
          <cell r="U563" t="str">
            <v>21</v>
          </cell>
          <cell r="V563" t="str">
            <v>2.1 ทุติยภูมิระดับต้น</v>
          </cell>
        </row>
        <row r="564">
          <cell r="A564" t="str">
            <v>13</v>
          </cell>
          <cell r="B564" t="str">
            <v>21002</v>
          </cell>
          <cell r="C564" t="str">
            <v>กระทรวงสาธารณสุข สำนักงานปลัดกระทรวงสาธารณสุข</v>
          </cell>
          <cell r="D564" t="str">
            <v>001144400</v>
          </cell>
          <cell r="E564" t="str">
            <v>11444</v>
          </cell>
          <cell r="F564" t="str">
            <v>รพร.เลิงนกทา</v>
          </cell>
          <cell r="G564" t="str">
            <v>โรงพยาบาลสมเด็จพระยุพราชเลิงนกทา</v>
          </cell>
          <cell r="H564" t="str">
            <v>35080301</v>
          </cell>
          <cell r="I564">
            <v>35</v>
          </cell>
          <cell r="J564" t="str">
            <v>จังหวัดยโสธร</v>
          </cell>
          <cell r="K564">
            <v>3508</v>
          </cell>
          <cell r="L564" t="str">
            <v>เลิงนกทา</v>
          </cell>
          <cell r="M564">
            <v>350803</v>
          </cell>
          <cell r="N564" t="str">
            <v>สวาท</v>
          </cell>
          <cell r="O564" t="str">
            <v>ตะวันออกเฉียงเหนือ</v>
          </cell>
          <cell r="P564" t="str">
            <v>07</v>
          </cell>
          <cell r="Q564" t="str">
            <v>โรงพยาบาลชุมชน</v>
          </cell>
          <cell r="R564">
            <v>4</v>
          </cell>
          <cell r="S564">
            <v>60</v>
          </cell>
          <cell r="T564" t="str">
            <v>60</v>
          </cell>
          <cell r="U564" t="str">
            <v>22</v>
          </cell>
          <cell r="V564" t="str">
            <v>2.2 ทุติยภูมิระดับกลาง</v>
          </cell>
        </row>
        <row r="565">
          <cell r="A565" t="str">
            <v>13</v>
          </cell>
          <cell r="B565" t="str">
            <v>21002</v>
          </cell>
          <cell r="C565" t="str">
            <v>กระทรวงสาธารณสุข สำนักงานปลัดกระทรวงสาธารณสุข</v>
          </cell>
          <cell r="D565" t="str">
            <v>001070300</v>
          </cell>
          <cell r="E565" t="str">
            <v>10703</v>
          </cell>
          <cell r="F565" t="str">
            <v>รพท.อำนาจเจริญ</v>
          </cell>
          <cell r="G565" t="str">
            <v>โรงพยาบาลทั่วไปอำนาจเจริญ</v>
          </cell>
          <cell r="H565" t="str">
            <v>37010100</v>
          </cell>
          <cell r="I565">
            <v>37</v>
          </cell>
          <cell r="J565" t="str">
            <v>จังหวัดอำนาจเจริญ</v>
          </cell>
          <cell r="K565">
            <v>3701</v>
          </cell>
          <cell r="L565" t="str">
            <v>เมืองอำนาจเจริญ</v>
          </cell>
          <cell r="M565">
            <v>370101</v>
          </cell>
          <cell r="N565" t="str">
            <v>บุ่ง</v>
          </cell>
          <cell r="O565" t="str">
            <v>ตะวันออกเฉียงเหนือ</v>
          </cell>
          <cell r="P565" t="str">
            <v>06</v>
          </cell>
          <cell r="Q565" t="str">
            <v>โรงพยาบาลทั่วไป</v>
          </cell>
          <cell r="R565">
            <v>3</v>
          </cell>
          <cell r="S565">
            <v>270</v>
          </cell>
          <cell r="T565" t="str">
            <v>160</v>
          </cell>
          <cell r="U565" t="str">
            <v>23</v>
          </cell>
          <cell r="V565" t="str">
            <v>2.3 ทุติยภูมิระดับสูง</v>
          </cell>
        </row>
        <row r="566">
          <cell r="A566" t="str">
            <v>13</v>
          </cell>
          <cell r="B566" t="str">
            <v>21002</v>
          </cell>
          <cell r="C566" t="str">
            <v>กระทรวงสาธารณสุข สำนักงานปลัดกระทรวงสาธารณสุข</v>
          </cell>
          <cell r="D566" t="str">
            <v>001098500</v>
          </cell>
          <cell r="E566" t="str">
            <v>10985</v>
          </cell>
          <cell r="F566" t="str">
            <v>รพช.ชานุมาน</v>
          </cell>
          <cell r="G566" t="str">
            <v>โรงพยาบาลชุมชนชานุมาน</v>
          </cell>
          <cell r="H566" t="str">
            <v>37020108</v>
          </cell>
          <cell r="I566">
            <v>37</v>
          </cell>
          <cell r="J566" t="str">
            <v>จังหวัดอำนาจเจริญ</v>
          </cell>
          <cell r="K566">
            <v>3702</v>
          </cell>
          <cell r="L566" t="str">
            <v>ชานุมาน</v>
          </cell>
          <cell r="M566">
            <v>370201</v>
          </cell>
          <cell r="N566" t="str">
            <v>ชานุมาน</v>
          </cell>
          <cell r="O566" t="str">
            <v>ตะวันออกเฉียงเหนือ</v>
          </cell>
          <cell r="P566" t="str">
            <v>07</v>
          </cell>
          <cell r="Q566" t="str">
            <v>โรงพยาบาลชุมชน</v>
          </cell>
          <cell r="R566">
            <v>5</v>
          </cell>
          <cell r="S566">
            <v>30</v>
          </cell>
          <cell r="T566" t="str">
            <v>30</v>
          </cell>
          <cell r="U566" t="str">
            <v>22</v>
          </cell>
          <cell r="V566" t="str">
            <v>2.2 ทุติยภูมิระดับกลาง</v>
          </cell>
        </row>
        <row r="567">
          <cell r="A567" t="str">
            <v>13</v>
          </cell>
          <cell r="B567" t="str">
            <v>21002</v>
          </cell>
          <cell r="C567" t="str">
            <v>กระทรวงสาธารณสุข สำนักงานปลัดกระทรวงสาธารณสุข</v>
          </cell>
          <cell r="D567" t="str">
            <v>001098600</v>
          </cell>
          <cell r="E567" t="str">
            <v>10986</v>
          </cell>
          <cell r="F567" t="str">
            <v>รพช.ปทุมราชวงศา</v>
          </cell>
          <cell r="G567" t="str">
            <v>โรงพยาบาลชุมชนปทุมราชวงศา</v>
          </cell>
          <cell r="H567" t="str">
            <v>37030308</v>
          </cell>
          <cell r="I567">
            <v>37</v>
          </cell>
          <cell r="J567" t="str">
            <v>จังหวัดอำนาจเจริญ</v>
          </cell>
          <cell r="K567">
            <v>3703</v>
          </cell>
          <cell r="L567" t="str">
            <v>ปทุมราชวงศา</v>
          </cell>
          <cell r="M567">
            <v>370303</v>
          </cell>
          <cell r="N567" t="str">
            <v>นาหว้า</v>
          </cell>
          <cell r="O567" t="str">
            <v>ตะวันออกเฉียงเหนือ</v>
          </cell>
          <cell r="P567" t="str">
            <v>07</v>
          </cell>
          <cell r="Q567" t="str">
            <v>โรงพยาบาลชุมชน</v>
          </cell>
          <cell r="R567">
            <v>5</v>
          </cell>
          <cell r="S567">
            <v>30</v>
          </cell>
          <cell r="T567" t="str">
            <v>10</v>
          </cell>
          <cell r="U567" t="str">
            <v>21</v>
          </cell>
          <cell r="V567" t="str">
            <v>2.1 ทุติยภูมิระดับต้น</v>
          </cell>
        </row>
        <row r="568">
          <cell r="A568" t="str">
            <v>13</v>
          </cell>
          <cell r="B568" t="str">
            <v>21002</v>
          </cell>
          <cell r="C568" t="str">
            <v>กระทรวงสาธารณสุข สำนักงานปลัดกระทรวงสาธารณสุข</v>
          </cell>
          <cell r="D568" t="str">
            <v>001098700</v>
          </cell>
          <cell r="E568" t="str">
            <v>10987</v>
          </cell>
          <cell r="F568" t="str">
            <v>รพช.พนา</v>
          </cell>
          <cell r="G568" t="str">
            <v>โรงพยาบาลชุมชนพนา</v>
          </cell>
          <cell r="H568" t="str">
            <v>37040410</v>
          </cell>
          <cell r="I568">
            <v>37</v>
          </cell>
          <cell r="J568" t="str">
            <v>จังหวัดอำนาจเจริญ</v>
          </cell>
          <cell r="K568">
            <v>3704</v>
          </cell>
          <cell r="L568" t="str">
            <v>พนา</v>
          </cell>
          <cell r="M568">
            <v>370404</v>
          </cell>
          <cell r="N568" t="str">
            <v>พระเหลา</v>
          </cell>
          <cell r="O568" t="str">
            <v>ตะวันออกเฉียงเหนือ</v>
          </cell>
          <cell r="P568" t="str">
            <v>07</v>
          </cell>
          <cell r="Q568" t="str">
            <v>โรงพยาบาลชุมชน</v>
          </cell>
          <cell r="R568">
            <v>5</v>
          </cell>
          <cell r="S568">
            <v>30</v>
          </cell>
          <cell r="T568" t="str">
            <v>10</v>
          </cell>
          <cell r="U568" t="str">
            <v>22</v>
          </cell>
          <cell r="V568" t="str">
            <v>2.2 ทุติยภูมิระดับกลาง</v>
          </cell>
        </row>
        <row r="569">
          <cell r="A569" t="str">
            <v>13</v>
          </cell>
          <cell r="B569" t="str">
            <v>21002</v>
          </cell>
          <cell r="C569" t="str">
            <v>กระทรวงสาธารณสุข สำนักงานปลัดกระทรวงสาธารณสุข</v>
          </cell>
          <cell r="D569" t="str">
            <v>001098800</v>
          </cell>
          <cell r="E569" t="str">
            <v>10988</v>
          </cell>
          <cell r="F569" t="str">
            <v>รพช.เสนางคนิคม</v>
          </cell>
          <cell r="G569" t="str">
            <v>โรงพยาบาลชุมชนเสนางคนิคม</v>
          </cell>
          <cell r="H569" t="str">
            <v>37050101</v>
          </cell>
          <cell r="I569">
            <v>37</v>
          </cell>
          <cell r="J569" t="str">
            <v>จังหวัดอำนาจเจริญ</v>
          </cell>
          <cell r="K569">
            <v>3705</v>
          </cell>
          <cell r="L569" t="str">
            <v>เสนางคนิคม</v>
          </cell>
          <cell r="M569">
            <v>370501</v>
          </cell>
          <cell r="N569" t="str">
            <v>เสนางคนิคม</v>
          </cell>
          <cell r="O569" t="str">
            <v>ตะวันออกเฉียงเหนือ</v>
          </cell>
          <cell r="P569" t="str">
            <v>07</v>
          </cell>
          <cell r="Q569" t="str">
            <v>โรงพยาบาลชุมชน</v>
          </cell>
          <cell r="R569">
            <v>5</v>
          </cell>
          <cell r="S569">
            <v>30</v>
          </cell>
          <cell r="T569" t="str">
            <v>30</v>
          </cell>
          <cell r="U569" t="str">
            <v>22</v>
          </cell>
          <cell r="V569" t="str">
            <v>2.2 ทุติยภูมิระดับกลาง</v>
          </cell>
        </row>
        <row r="570">
          <cell r="A570" t="str">
            <v>13</v>
          </cell>
          <cell r="B570" t="str">
            <v>21002</v>
          </cell>
          <cell r="C570" t="str">
            <v>กระทรวงสาธารณสุข สำนักงานปลัดกระทรวงสาธารณสุข</v>
          </cell>
          <cell r="D570" t="str">
            <v>001098900</v>
          </cell>
          <cell r="E570" t="str">
            <v>10989</v>
          </cell>
          <cell r="F570" t="str">
            <v>รพช.หัวตะพาน</v>
          </cell>
          <cell r="G570" t="str">
            <v>โรงพยาบาลชุมชนหัวตะพาน</v>
          </cell>
          <cell r="H570" t="str">
            <v>37060807</v>
          </cell>
          <cell r="I570">
            <v>37</v>
          </cell>
          <cell r="J570" t="str">
            <v>จังหวัดอำนาจเจริญ</v>
          </cell>
          <cell r="K570">
            <v>3706</v>
          </cell>
          <cell r="L570" t="str">
            <v>หัวตะพาน</v>
          </cell>
          <cell r="M570">
            <v>370608</v>
          </cell>
          <cell r="N570" t="str">
            <v>รัตนวารี</v>
          </cell>
          <cell r="O570" t="str">
            <v>ตะวันออกเฉียงเหนือ</v>
          </cell>
          <cell r="P570" t="str">
            <v>07</v>
          </cell>
          <cell r="Q570" t="str">
            <v>โรงพยาบาลชุมชน</v>
          </cell>
          <cell r="R570">
            <v>5</v>
          </cell>
          <cell r="S570">
            <v>30</v>
          </cell>
          <cell r="T570" t="str">
            <v>30</v>
          </cell>
          <cell r="U570" t="str">
            <v>22</v>
          </cell>
          <cell r="V570" t="str">
            <v>2.2 ทุติยภูมิระดับกลาง</v>
          </cell>
        </row>
        <row r="571">
          <cell r="A571" t="str">
            <v>13</v>
          </cell>
          <cell r="B571" t="str">
            <v>21002</v>
          </cell>
          <cell r="C571" t="str">
            <v>กระทรวงสาธารณสุข สำนักงานปลัดกระทรวงสาธารณสุข</v>
          </cell>
          <cell r="D571" t="str">
            <v>001099000</v>
          </cell>
          <cell r="E571" t="str">
            <v>10990</v>
          </cell>
          <cell r="F571" t="str">
            <v>รพช.ลืออำนาจ</v>
          </cell>
          <cell r="G571" t="str">
            <v>โรงพยาบาลชุมชนลืออำนาจ</v>
          </cell>
          <cell r="H571" t="str">
            <v>37070101</v>
          </cell>
          <cell r="I571">
            <v>37</v>
          </cell>
          <cell r="J571" t="str">
            <v>จังหวัดอำนาจเจริญ</v>
          </cell>
          <cell r="K571">
            <v>3707</v>
          </cell>
          <cell r="L571" t="str">
            <v>ลืออำนาจ</v>
          </cell>
          <cell r="M571">
            <v>370701</v>
          </cell>
          <cell r="N571" t="str">
            <v>อำนาจ</v>
          </cell>
          <cell r="O571" t="str">
            <v>ตะวันออกเฉียงเหนือ</v>
          </cell>
          <cell r="P571" t="str">
            <v>07</v>
          </cell>
          <cell r="Q571" t="str">
            <v>โรงพยาบาลชุมชน</v>
          </cell>
          <cell r="R571">
            <v>5</v>
          </cell>
          <cell r="S571">
            <v>30</v>
          </cell>
          <cell r="T571" t="str">
            <v>10</v>
          </cell>
          <cell r="U571" t="str">
            <v>22</v>
          </cell>
          <cell r="V571" t="str">
            <v>2.2 ทุติยภูมิระดับกลาง</v>
          </cell>
        </row>
        <row r="572">
          <cell r="A572" t="str">
            <v>14</v>
          </cell>
          <cell r="B572" t="str">
            <v>21002</v>
          </cell>
          <cell r="C572" t="str">
            <v>กระทรวงสาธารณสุข สำนักงานปลัดกระทรวงสาธารณสุข</v>
          </cell>
          <cell r="D572" t="str">
            <v>001066600</v>
          </cell>
          <cell r="E572" t="str">
            <v>10666</v>
          </cell>
          <cell r="F572" t="str">
            <v>รพศ.มหาราชนครราชสีมา</v>
          </cell>
          <cell r="G572" t="str">
            <v>โรงพยาบาลศูนย์มหาราชนครราชสีมา</v>
          </cell>
          <cell r="H572" t="str">
            <v>30010100</v>
          </cell>
          <cell r="I572">
            <v>30</v>
          </cell>
          <cell r="J572" t="str">
            <v>จังหวัดนครราชสีมา</v>
          </cell>
          <cell r="K572">
            <v>3001</v>
          </cell>
          <cell r="L572" t="str">
            <v>เมืองนครราชสีมา</v>
          </cell>
          <cell r="M572">
            <v>300101</v>
          </cell>
          <cell r="N572" t="str">
            <v>ในเมือง</v>
          </cell>
          <cell r="O572" t="str">
            <v>ตะวันออกเฉียงเหนือ</v>
          </cell>
          <cell r="P572" t="str">
            <v>05</v>
          </cell>
          <cell r="Q572" t="str">
            <v>โรงพยาบาลศูนย์</v>
          </cell>
          <cell r="R572">
            <v>1</v>
          </cell>
          <cell r="S572">
            <v>1019</v>
          </cell>
          <cell r="T572" t="str">
            <v>1039</v>
          </cell>
          <cell r="U572" t="str">
            <v>31</v>
          </cell>
          <cell r="V572" t="str">
            <v>3.1 ตติยภูมิ</v>
          </cell>
        </row>
        <row r="573">
          <cell r="A573" t="str">
            <v>14</v>
          </cell>
          <cell r="B573" t="str">
            <v>21002</v>
          </cell>
          <cell r="C573" t="str">
            <v>กระทรวงสาธารณสุข สำนักงานปลัดกระทรวงสาธารณสุข</v>
          </cell>
          <cell r="D573" t="str">
            <v>001087100</v>
          </cell>
          <cell r="E573" t="str">
            <v>10871</v>
          </cell>
          <cell r="F573" t="str">
            <v>รพช.ครบุรี</v>
          </cell>
          <cell r="G573" t="str">
            <v>โรงพยาบาลชุมชนครบุรี</v>
          </cell>
          <cell r="H573" t="str">
            <v>30020104</v>
          </cell>
          <cell r="I573">
            <v>30</v>
          </cell>
          <cell r="J573" t="str">
            <v>จังหวัดนครราชสีมา</v>
          </cell>
          <cell r="K573">
            <v>3002</v>
          </cell>
          <cell r="L573" t="str">
            <v>ครบุรี</v>
          </cell>
          <cell r="M573">
            <v>300201</v>
          </cell>
          <cell r="N573" t="str">
            <v>แชะ</v>
          </cell>
          <cell r="O573" t="str">
            <v>ตะวันออกเฉียงเหนือ</v>
          </cell>
          <cell r="P573" t="str">
            <v>07</v>
          </cell>
          <cell r="Q573" t="str">
            <v>โรงพยาบาลชุมชน</v>
          </cell>
          <cell r="R573">
            <v>4</v>
          </cell>
          <cell r="S573">
            <v>60</v>
          </cell>
          <cell r="T573" t="str">
            <v>60</v>
          </cell>
          <cell r="U573" t="str">
            <v>22</v>
          </cell>
          <cell r="V573" t="str">
            <v>2.2 ทุติยภูมิระดับกลาง</v>
          </cell>
        </row>
        <row r="574">
          <cell r="A574" t="str">
            <v>14</v>
          </cell>
          <cell r="B574" t="str">
            <v>21002</v>
          </cell>
          <cell r="C574" t="str">
            <v>กระทรวงสาธารณสุข สำนักงานปลัดกระทรวงสาธารณสุข</v>
          </cell>
          <cell r="D574" t="str">
            <v>001087200</v>
          </cell>
          <cell r="E574" t="str">
            <v>10872</v>
          </cell>
          <cell r="F574" t="str">
            <v>รพช.เสิงสาง</v>
          </cell>
          <cell r="G574" t="str">
            <v>โรงพยาบาลชุมชนเสิงสาง</v>
          </cell>
          <cell r="H574" t="str">
            <v>30030108</v>
          </cell>
          <cell r="I574">
            <v>30</v>
          </cell>
          <cell r="J574" t="str">
            <v>จังหวัดนครราชสีมา</v>
          </cell>
          <cell r="K574">
            <v>3003</v>
          </cell>
          <cell r="L574" t="str">
            <v>เสิงสาง</v>
          </cell>
          <cell r="M574">
            <v>300301</v>
          </cell>
          <cell r="N574" t="str">
            <v>เสิงสาง</v>
          </cell>
          <cell r="O574" t="str">
            <v>ตะวันออกเฉียงเหนือ</v>
          </cell>
          <cell r="P574" t="str">
            <v>07</v>
          </cell>
          <cell r="Q574" t="str">
            <v>โรงพยาบาลชุมชน</v>
          </cell>
          <cell r="R574">
            <v>5</v>
          </cell>
          <cell r="S574">
            <v>30</v>
          </cell>
          <cell r="T574" t="str">
            <v>30</v>
          </cell>
          <cell r="U574" t="str">
            <v>21</v>
          </cell>
          <cell r="V574" t="str">
            <v>2.1 ทุติยภูมิระดับต้น</v>
          </cell>
        </row>
        <row r="575">
          <cell r="A575" t="str">
            <v>14</v>
          </cell>
          <cell r="B575" t="str">
            <v>21002</v>
          </cell>
          <cell r="C575" t="str">
            <v>กระทรวงสาธารณสุข สำนักงานปลัดกระทรวงสาธารณสุข</v>
          </cell>
          <cell r="D575" t="str">
            <v>001087300</v>
          </cell>
          <cell r="E575" t="str">
            <v>10873</v>
          </cell>
          <cell r="F575" t="str">
            <v>รพช.คง</v>
          </cell>
          <cell r="G575" t="str">
            <v>โรงพยาบาลชุมชนคง</v>
          </cell>
          <cell r="H575" t="str">
            <v>30040111</v>
          </cell>
          <cell r="I575">
            <v>30</v>
          </cell>
          <cell r="J575" t="str">
            <v>จังหวัดนครราชสีมา</v>
          </cell>
          <cell r="K575">
            <v>3004</v>
          </cell>
          <cell r="L575" t="str">
            <v>คง</v>
          </cell>
          <cell r="M575">
            <v>300401</v>
          </cell>
          <cell r="N575" t="str">
            <v>เมืองคง</v>
          </cell>
          <cell r="O575" t="str">
            <v>ตะวันออกเฉียงเหนือ</v>
          </cell>
          <cell r="P575" t="str">
            <v>07</v>
          </cell>
          <cell r="Q575" t="str">
            <v>โรงพยาบาลชุมชน</v>
          </cell>
          <cell r="R575">
            <v>4</v>
          </cell>
          <cell r="S575">
            <v>60</v>
          </cell>
          <cell r="T575" t="str">
            <v>30</v>
          </cell>
          <cell r="U575" t="str">
            <v>21</v>
          </cell>
          <cell r="V575" t="str">
            <v>2.1 ทุติยภูมิระดับต้น</v>
          </cell>
        </row>
        <row r="576">
          <cell r="A576" t="str">
            <v>14</v>
          </cell>
          <cell r="B576" t="str">
            <v>21002</v>
          </cell>
          <cell r="C576" t="str">
            <v>กระทรวงสาธารณสุข สำนักงานปลัดกระทรวงสาธารณสุข</v>
          </cell>
          <cell r="D576" t="str">
            <v>001087400</v>
          </cell>
          <cell r="E576" t="str">
            <v>10874</v>
          </cell>
          <cell r="F576" t="str">
            <v>รพช.บ้านเหลื่อม</v>
          </cell>
          <cell r="G576" t="str">
            <v>โรงพยาบาลชุมชนบ้านเหลื่อม</v>
          </cell>
          <cell r="H576" t="str">
            <v>30050116</v>
          </cell>
          <cell r="I576">
            <v>30</v>
          </cell>
          <cell r="J576" t="str">
            <v>จังหวัดนครราชสีมา</v>
          </cell>
          <cell r="K576">
            <v>3005</v>
          </cell>
          <cell r="L576" t="str">
            <v>บ้านเหลื่อม</v>
          </cell>
          <cell r="M576">
            <v>300501</v>
          </cell>
          <cell r="N576" t="str">
            <v>บ้านเหลื่อม</v>
          </cell>
          <cell r="O576" t="str">
            <v>ตะวันออกเฉียงเหนือ</v>
          </cell>
          <cell r="P576" t="str">
            <v>07</v>
          </cell>
          <cell r="Q576" t="str">
            <v>โรงพยาบาลชุมชน</v>
          </cell>
          <cell r="R576">
            <v>5</v>
          </cell>
          <cell r="S576">
            <v>30</v>
          </cell>
          <cell r="T576" t="str">
            <v>30</v>
          </cell>
          <cell r="U576" t="str">
            <v>21</v>
          </cell>
          <cell r="V576" t="str">
            <v>2.1 ทุติยภูมิระดับต้น</v>
          </cell>
        </row>
        <row r="577">
          <cell r="A577" t="str">
            <v>14</v>
          </cell>
          <cell r="B577" t="str">
            <v>21002</v>
          </cell>
          <cell r="C577" t="str">
            <v>กระทรวงสาธารณสุข สำนักงานปลัดกระทรวงสาธารณสุข</v>
          </cell>
          <cell r="D577" t="str">
            <v>001087500</v>
          </cell>
          <cell r="E577" t="str">
            <v>10875</v>
          </cell>
          <cell r="F577" t="str">
            <v>รพช.จักราช</v>
          </cell>
          <cell r="G577" t="str">
            <v>โรงพยาบาลชุมชนจักราช</v>
          </cell>
          <cell r="H577" t="str">
            <v>30060104</v>
          </cell>
          <cell r="I577">
            <v>30</v>
          </cell>
          <cell r="J577" t="str">
            <v>จังหวัดนครราชสีมา</v>
          </cell>
          <cell r="K577">
            <v>3006</v>
          </cell>
          <cell r="L577" t="str">
            <v>จักราช</v>
          </cell>
          <cell r="M577">
            <v>300601</v>
          </cell>
          <cell r="N577" t="str">
            <v>จักราช</v>
          </cell>
          <cell r="O577" t="str">
            <v>ตะวันออกเฉียงเหนือ</v>
          </cell>
          <cell r="P577" t="str">
            <v>07</v>
          </cell>
          <cell r="Q577" t="str">
            <v>โรงพยาบาลชุมชน</v>
          </cell>
          <cell r="R577">
            <v>4</v>
          </cell>
          <cell r="S577">
            <v>60</v>
          </cell>
          <cell r="T577" t="str">
            <v>30</v>
          </cell>
          <cell r="U577" t="str">
            <v>22</v>
          </cell>
          <cell r="V577" t="str">
            <v>2.2 ทุติยภูมิระดับกลาง</v>
          </cell>
        </row>
        <row r="578">
          <cell r="A578" t="str">
            <v>14</v>
          </cell>
          <cell r="B578" t="str">
            <v>21002</v>
          </cell>
          <cell r="C578" t="str">
            <v>กระทรวงสาธารณสุข สำนักงานปลัดกระทรวงสาธารณสุข</v>
          </cell>
          <cell r="D578" t="str">
            <v>001087600</v>
          </cell>
          <cell r="E578" t="str">
            <v>10876</v>
          </cell>
          <cell r="F578" t="str">
            <v>รพช.โชคชัย</v>
          </cell>
          <cell r="G578" t="str">
            <v>โรงพยาบาลชุมชนโชคชัย</v>
          </cell>
          <cell r="H578" t="str">
            <v>30070813</v>
          </cell>
          <cell r="I578">
            <v>30</v>
          </cell>
          <cell r="J578" t="str">
            <v>จังหวัดนครราชสีมา</v>
          </cell>
          <cell r="K578">
            <v>3007</v>
          </cell>
          <cell r="L578" t="str">
            <v>โชคชัย</v>
          </cell>
          <cell r="M578">
            <v>300708</v>
          </cell>
          <cell r="N578" t="str">
            <v>โชคชัย</v>
          </cell>
          <cell r="O578" t="str">
            <v>ตะวันออกเฉียงเหนือ</v>
          </cell>
          <cell r="P578" t="str">
            <v>07</v>
          </cell>
          <cell r="Q578" t="str">
            <v>โรงพยาบาลชุมชน</v>
          </cell>
          <cell r="R578">
            <v>5</v>
          </cell>
          <cell r="S578">
            <v>30</v>
          </cell>
          <cell r="T578" t="str">
            <v>30</v>
          </cell>
          <cell r="U578" t="str">
            <v>22</v>
          </cell>
          <cell r="V578" t="str">
            <v>2.2 ทุติยภูมิระดับกลาง</v>
          </cell>
        </row>
        <row r="579">
          <cell r="A579" t="str">
            <v>14</v>
          </cell>
          <cell r="B579" t="str">
            <v>21002</v>
          </cell>
          <cell r="C579" t="str">
            <v>กระทรวงสาธารณสุข สำนักงานปลัดกระทรวงสาธารณสุข</v>
          </cell>
          <cell r="D579" t="str">
            <v>001087700</v>
          </cell>
          <cell r="E579" t="str">
            <v>10877</v>
          </cell>
          <cell r="F579" t="str">
            <v>รพช.ด่านขุนทด</v>
          </cell>
          <cell r="G579" t="str">
            <v>โรงพยาบาลชุมชนด่านขุนทด</v>
          </cell>
          <cell r="H579" t="str">
            <v>30080202</v>
          </cell>
          <cell r="I579">
            <v>30</v>
          </cell>
          <cell r="J579" t="str">
            <v>จังหวัดนครราชสีมา</v>
          </cell>
          <cell r="K579">
            <v>3008</v>
          </cell>
          <cell r="L579" t="str">
            <v>ด่านขุนทด</v>
          </cell>
          <cell r="M579">
            <v>300802</v>
          </cell>
          <cell r="N579" t="str">
            <v>ด่านขุนทด</v>
          </cell>
          <cell r="O579" t="str">
            <v>ตะวันออกเฉียงเหนือ</v>
          </cell>
          <cell r="P579" t="str">
            <v>07</v>
          </cell>
          <cell r="Q579" t="str">
            <v>โรงพยาบาลชุมชน</v>
          </cell>
          <cell r="R579">
            <v>4</v>
          </cell>
          <cell r="S579">
            <v>120</v>
          </cell>
          <cell r="T579" t="str">
            <v>90</v>
          </cell>
          <cell r="U579" t="str">
            <v>22</v>
          </cell>
          <cell r="V579" t="str">
            <v>2.2 ทุติยภูมิระดับกลาง</v>
          </cell>
        </row>
        <row r="580">
          <cell r="A580" t="str">
            <v>14</v>
          </cell>
          <cell r="B580" t="str">
            <v>21002</v>
          </cell>
          <cell r="C580" t="str">
            <v>กระทรวงสาธารณสุข สำนักงานปลัดกระทรวงสาธารณสุข</v>
          </cell>
          <cell r="D580" t="str">
            <v>001087800</v>
          </cell>
          <cell r="E580" t="str">
            <v>10878</v>
          </cell>
          <cell r="F580" t="str">
            <v>รพช.โนนไทย</v>
          </cell>
          <cell r="G580" t="str">
            <v>โรงพยาบาลชุมชนโนนไทย</v>
          </cell>
          <cell r="H580" t="str">
            <v>30090101</v>
          </cell>
          <cell r="I580">
            <v>30</v>
          </cell>
          <cell r="J580" t="str">
            <v>จังหวัดนครราชสีมา</v>
          </cell>
          <cell r="K580">
            <v>3009</v>
          </cell>
          <cell r="L580" t="str">
            <v>โนนไทย</v>
          </cell>
          <cell r="M580">
            <v>300901</v>
          </cell>
          <cell r="N580" t="str">
            <v>โนนไทย</v>
          </cell>
          <cell r="O580" t="str">
            <v>ตะวันออกเฉียงเหนือ</v>
          </cell>
          <cell r="P580" t="str">
            <v>07</v>
          </cell>
          <cell r="Q580" t="str">
            <v>โรงพยาบาลชุมชน</v>
          </cell>
          <cell r="R580">
            <v>4</v>
          </cell>
          <cell r="S580">
            <v>60</v>
          </cell>
          <cell r="T580" t="str">
            <v>30</v>
          </cell>
          <cell r="U580" t="str">
            <v>21</v>
          </cell>
          <cell r="V580" t="str">
            <v>2.1 ทุติยภูมิระดับต้น</v>
          </cell>
        </row>
        <row r="581">
          <cell r="A581" t="str">
            <v>14</v>
          </cell>
          <cell r="B581" t="str">
            <v>21002</v>
          </cell>
          <cell r="C581" t="str">
            <v>กระทรวงสาธารณสุข สำนักงานปลัดกระทรวงสาธารณสุข</v>
          </cell>
          <cell r="D581" t="str">
            <v>001087900</v>
          </cell>
          <cell r="E581" t="str">
            <v>10879</v>
          </cell>
          <cell r="F581" t="str">
            <v>รพช.โนนสูง</v>
          </cell>
          <cell r="G581" t="str">
            <v>โรงพยาบาลชุมชนโนนสูง</v>
          </cell>
          <cell r="H581" t="str">
            <v>30100106</v>
          </cell>
          <cell r="I581">
            <v>30</v>
          </cell>
          <cell r="J581" t="str">
            <v>จังหวัดนครราชสีมา</v>
          </cell>
          <cell r="K581">
            <v>3010</v>
          </cell>
          <cell r="L581" t="str">
            <v>โนนสูง</v>
          </cell>
          <cell r="M581">
            <v>301001</v>
          </cell>
          <cell r="N581" t="str">
            <v>โนนสูง</v>
          </cell>
          <cell r="O581" t="str">
            <v>ตะวันออกเฉียงเหนือ</v>
          </cell>
          <cell r="P581" t="str">
            <v>07</v>
          </cell>
          <cell r="Q581" t="str">
            <v>โรงพยาบาลชุมชน</v>
          </cell>
          <cell r="R581">
            <v>4</v>
          </cell>
          <cell r="S581">
            <v>70</v>
          </cell>
          <cell r="T581" t="str">
            <v>60</v>
          </cell>
          <cell r="U581" t="str">
            <v>21</v>
          </cell>
          <cell r="V581" t="str">
            <v>2.1 ทุติยภูมิระดับต้น</v>
          </cell>
        </row>
        <row r="582">
          <cell r="A582" t="str">
            <v>14</v>
          </cell>
          <cell r="B582" t="str">
            <v>21002</v>
          </cell>
          <cell r="C582" t="str">
            <v>กระทรวงสาธารณสุข สำนักงานปลัดกระทรวงสาธารณสุข</v>
          </cell>
          <cell r="D582" t="str">
            <v>001088000</v>
          </cell>
          <cell r="E582" t="str">
            <v>10880</v>
          </cell>
          <cell r="F582" t="str">
            <v>รพช.ขามสะแกแสง</v>
          </cell>
          <cell r="G582" t="str">
            <v>โรงพยาบาลชุมชนขามสะแกแสง</v>
          </cell>
          <cell r="H582" t="str">
            <v>30110113</v>
          </cell>
          <cell r="I582">
            <v>30</v>
          </cell>
          <cell r="J582" t="str">
            <v>จังหวัดนครราชสีมา</v>
          </cell>
          <cell r="K582">
            <v>3011</v>
          </cell>
          <cell r="L582" t="str">
            <v>ขามสะแกแสง</v>
          </cell>
          <cell r="M582">
            <v>301101</v>
          </cell>
          <cell r="N582" t="str">
            <v>ขามสะแกแสง</v>
          </cell>
          <cell r="O582" t="str">
            <v>ตะวันออกเฉียงเหนือ</v>
          </cell>
          <cell r="P582" t="str">
            <v>07</v>
          </cell>
          <cell r="Q582" t="str">
            <v>โรงพยาบาลชุมชน</v>
          </cell>
          <cell r="R582">
            <v>4</v>
          </cell>
          <cell r="S582">
            <v>76</v>
          </cell>
          <cell r="T582" t="str">
            <v>30</v>
          </cell>
          <cell r="U582" t="str">
            <v>21</v>
          </cell>
          <cell r="V582" t="str">
            <v>2.1 ทุติยภูมิระดับต้น</v>
          </cell>
        </row>
        <row r="583">
          <cell r="A583" t="str">
            <v>14</v>
          </cell>
          <cell r="B583" t="str">
            <v>21002</v>
          </cell>
          <cell r="C583" t="str">
            <v>กระทรวงสาธารณสุข สำนักงานปลัดกระทรวงสาธารณสุข</v>
          </cell>
          <cell r="D583" t="str">
            <v>001088100</v>
          </cell>
          <cell r="E583" t="str">
            <v>10881</v>
          </cell>
          <cell r="F583" t="str">
            <v>รพช.บัวใหญ่</v>
          </cell>
          <cell r="G583" t="str">
            <v>โรงพยาบาลชุมชนบัวใหญ่</v>
          </cell>
          <cell r="H583" t="str">
            <v>30120100</v>
          </cell>
          <cell r="I583">
            <v>30</v>
          </cell>
          <cell r="J583" t="str">
            <v>จังหวัดนครราชสีมา</v>
          </cell>
          <cell r="K583">
            <v>3012</v>
          </cell>
          <cell r="L583" t="str">
            <v>บัวใหญ่</v>
          </cell>
          <cell r="M583">
            <v>301201</v>
          </cell>
          <cell r="N583" t="str">
            <v>บัวใหญ่</v>
          </cell>
          <cell r="O583" t="str">
            <v>ตะวันออกเฉียงเหนือ</v>
          </cell>
          <cell r="P583" t="str">
            <v>07</v>
          </cell>
          <cell r="Q583" t="str">
            <v>โรงพยาบาลชุมชน</v>
          </cell>
          <cell r="R583">
            <v>4</v>
          </cell>
          <cell r="S583">
            <v>120</v>
          </cell>
          <cell r="T583" t="str">
            <v>90</v>
          </cell>
          <cell r="U583" t="str">
            <v>22</v>
          </cell>
          <cell r="V583" t="str">
            <v>2.2 ทุติยภูมิระดับกลาง</v>
          </cell>
        </row>
        <row r="584">
          <cell r="A584" t="str">
            <v>14</v>
          </cell>
          <cell r="B584" t="str">
            <v>21002</v>
          </cell>
          <cell r="C584" t="str">
            <v>กระทรวงสาธารณสุข สำนักงานปลัดกระทรวงสาธารณสุข</v>
          </cell>
          <cell r="D584" t="str">
            <v>001088200</v>
          </cell>
          <cell r="E584" t="str">
            <v>10882</v>
          </cell>
          <cell r="F584" t="str">
            <v>รพช.ประทาย</v>
          </cell>
          <cell r="G584" t="str">
            <v>โรงพยาบาลชุมชนประทาย</v>
          </cell>
          <cell r="H584" t="str">
            <v>30130113</v>
          </cell>
          <cell r="I584">
            <v>30</v>
          </cell>
          <cell r="J584" t="str">
            <v>จังหวัดนครราชสีมา</v>
          </cell>
          <cell r="K584">
            <v>3013</v>
          </cell>
          <cell r="L584" t="str">
            <v>ประทาย</v>
          </cell>
          <cell r="M584">
            <v>301301</v>
          </cell>
          <cell r="N584" t="str">
            <v>ประทาย</v>
          </cell>
          <cell r="O584" t="str">
            <v>ตะวันออกเฉียงเหนือ</v>
          </cell>
          <cell r="P584" t="str">
            <v>07</v>
          </cell>
          <cell r="Q584" t="str">
            <v>โรงพยาบาลชุมชน</v>
          </cell>
          <cell r="R584">
            <v>4</v>
          </cell>
          <cell r="S584">
            <v>60</v>
          </cell>
          <cell r="T584" t="str">
            <v>60</v>
          </cell>
          <cell r="U584" t="str">
            <v>22</v>
          </cell>
          <cell r="V584" t="str">
            <v>2.2 ทุติยภูมิระดับกลาง</v>
          </cell>
        </row>
        <row r="585">
          <cell r="A585" t="str">
            <v>14</v>
          </cell>
          <cell r="B585" t="str">
            <v>21002</v>
          </cell>
          <cell r="C585" t="str">
            <v>กระทรวงสาธารณสุข สำนักงานปลัดกระทรวงสาธารณสุข</v>
          </cell>
          <cell r="D585" t="str">
            <v>001088300</v>
          </cell>
          <cell r="E585" t="str">
            <v>10883</v>
          </cell>
          <cell r="F585" t="str">
            <v>รพช.ปักธงชัย</v>
          </cell>
          <cell r="G585" t="str">
            <v>โรงพยาบาลชุมชนปักธงชัย</v>
          </cell>
          <cell r="H585" t="str">
            <v>30141701</v>
          </cell>
          <cell r="I585">
            <v>30</v>
          </cell>
          <cell r="J585" t="str">
            <v>จังหวัดนครราชสีมา</v>
          </cell>
          <cell r="K585">
            <v>3014</v>
          </cell>
          <cell r="L585" t="str">
            <v>ปักธงชัย</v>
          </cell>
          <cell r="M585">
            <v>301417</v>
          </cell>
          <cell r="N585" t="str">
            <v>ธงชัยเหนือ</v>
          </cell>
          <cell r="O585" t="str">
            <v>ตะวันออกเฉียงเหนือ</v>
          </cell>
          <cell r="P585" t="str">
            <v>07</v>
          </cell>
          <cell r="Q585" t="str">
            <v>โรงพยาบาลชุมชน</v>
          </cell>
          <cell r="R585">
            <v>4</v>
          </cell>
          <cell r="S585">
            <v>60</v>
          </cell>
          <cell r="T585" t="str">
            <v>30</v>
          </cell>
          <cell r="U585" t="str">
            <v>22</v>
          </cell>
          <cell r="V585" t="str">
            <v>2.2 ทุติยภูมิระดับกลาง</v>
          </cell>
        </row>
        <row r="586">
          <cell r="A586" t="str">
            <v>14</v>
          </cell>
          <cell r="B586" t="str">
            <v>21002</v>
          </cell>
          <cell r="C586" t="str">
            <v>กระทรวงสาธารณสุข สำนักงานปลัดกระทรวงสาธารณสุข</v>
          </cell>
          <cell r="D586" t="str">
            <v>001088400</v>
          </cell>
          <cell r="E586" t="str">
            <v>10884</v>
          </cell>
          <cell r="F586" t="str">
            <v>รพช.พิมาย</v>
          </cell>
          <cell r="G586" t="str">
            <v>โรงพยาบาลชุมชนพิมาย</v>
          </cell>
          <cell r="H586" t="str">
            <v>30150101</v>
          </cell>
          <cell r="I586">
            <v>30</v>
          </cell>
          <cell r="J586" t="str">
            <v>จังหวัดนครราชสีมา</v>
          </cell>
          <cell r="K586">
            <v>3015</v>
          </cell>
          <cell r="L586" t="str">
            <v>พิมาย</v>
          </cell>
          <cell r="M586">
            <v>301501</v>
          </cell>
          <cell r="N586" t="str">
            <v>ในเมือง</v>
          </cell>
          <cell r="O586" t="str">
            <v>ตะวันออกเฉียงเหนือ</v>
          </cell>
          <cell r="P586" t="str">
            <v>07</v>
          </cell>
          <cell r="Q586" t="str">
            <v>โรงพยาบาลชุมชน</v>
          </cell>
          <cell r="R586">
            <v>4</v>
          </cell>
          <cell r="S586">
            <v>90</v>
          </cell>
          <cell r="T586" t="str">
            <v>90</v>
          </cell>
          <cell r="U586" t="str">
            <v>23</v>
          </cell>
          <cell r="V586" t="str">
            <v>2.3 ทุติยภูมิระดับสูง</v>
          </cell>
        </row>
        <row r="587">
          <cell r="A587" t="str">
            <v>14</v>
          </cell>
          <cell r="B587" t="str">
            <v>21002</v>
          </cell>
          <cell r="C587" t="str">
            <v>กระทรวงสาธารณสุข สำนักงานปลัดกระทรวงสาธารณสุข</v>
          </cell>
          <cell r="D587" t="str">
            <v>001088500</v>
          </cell>
          <cell r="E587" t="str">
            <v>10885</v>
          </cell>
          <cell r="F587" t="str">
            <v>รพช.ห้วยแถลง</v>
          </cell>
          <cell r="G587" t="str">
            <v>โรงพยาบาลชุมชนห้วยแถลง</v>
          </cell>
          <cell r="H587" t="str">
            <v>30160101</v>
          </cell>
          <cell r="I587">
            <v>30</v>
          </cell>
          <cell r="J587" t="str">
            <v>จังหวัดนครราชสีมา</v>
          </cell>
          <cell r="K587">
            <v>3016</v>
          </cell>
          <cell r="L587" t="str">
            <v>ห้วยแถลง</v>
          </cell>
          <cell r="M587">
            <v>301601</v>
          </cell>
          <cell r="N587" t="str">
            <v>ห้วยแถลง</v>
          </cell>
          <cell r="O587" t="str">
            <v>ตะวันออกเฉียงเหนือ</v>
          </cell>
          <cell r="P587" t="str">
            <v>07</v>
          </cell>
          <cell r="Q587" t="str">
            <v>โรงพยาบาลชุมชน</v>
          </cell>
          <cell r="R587">
            <v>5</v>
          </cell>
          <cell r="S587">
            <v>30</v>
          </cell>
          <cell r="T587" t="str">
            <v>30</v>
          </cell>
          <cell r="U587" t="str">
            <v>21</v>
          </cell>
          <cell r="V587" t="str">
            <v>2.1 ทุติยภูมิระดับต้น</v>
          </cell>
        </row>
        <row r="588">
          <cell r="A588" t="str">
            <v>14</v>
          </cell>
          <cell r="B588" t="str">
            <v>21002</v>
          </cell>
          <cell r="C588" t="str">
            <v>กระทรวงสาธารณสุข สำนักงานปลัดกระทรวงสาธารณสุข</v>
          </cell>
          <cell r="D588" t="str">
            <v>001088600</v>
          </cell>
          <cell r="E588" t="str">
            <v>10886</v>
          </cell>
          <cell r="F588" t="str">
            <v>รพช.ชุมพวง</v>
          </cell>
          <cell r="G588" t="str">
            <v>โรงพยาบาลชุมชนชุมพวง</v>
          </cell>
          <cell r="H588" t="str">
            <v>30170101</v>
          </cell>
          <cell r="I588">
            <v>30</v>
          </cell>
          <cell r="J588" t="str">
            <v>จังหวัดนครราชสีมา</v>
          </cell>
          <cell r="K588">
            <v>3017</v>
          </cell>
          <cell r="L588" t="str">
            <v>ชุมพวง</v>
          </cell>
          <cell r="M588">
            <v>301701</v>
          </cell>
          <cell r="N588" t="str">
            <v>ชุมพวง</v>
          </cell>
          <cell r="O588" t="str">
            <v>ตะวันออกเฉียงเหนือ</v>
          </cell>
          <cell r="P588" t="str">
            <v>07</v>
          </cell>
          <cell r="Q588" t="str">
            <v>โรงพยาบาลชุมชน</v>
          </cell>
          <cell r="R588">
            <v>4</v>
          </cell>
          <cell r="S588">
            <v>60</v>
          </cell>
          <cell r="T588" t="str">
            <v>60</v>
          </cell>
          <cell r="U588" t="str">
            <v>22</v>
          </cell>
          <cell r="V588" t="str">
            <v>2.2 ทุติยภูมิระดับกลาง</v>
          </cell>
        </row>
        <row r="589">
          <cell r="A589" t="str">
            <v>14</v>
          </cell>
          <cell r="B589" t="str">
            <v>21002</v>
          </cell>
          <cell r="C589" t="str">
            <v>กระทรวงสาธารณสุข สำนักงานปลัดกระทรวงสาธารณสุข</v>
          </cell>
          <cell r="D589" t="str">
            <v>001088700</v>
          </cell>
          <cell r="E589" t="str">
            <v>10887</v>
          </cell>
          <cell r="F589" t="str">
            <v>รพช.สูงเนิน</v>
          </cell>
          <cell r="G589" t="str">
            <v>โรงพยาบาลชุมชนสูงเนิน</v>
          </cell>
          <cell r="H589" t="str">
            <v>30180101</v>
          </cell>
          <cell r="I589">
            <v>30</v>
          </cell>
          <cell r="J589" t="str">
            <v>จังหวัดนครราชสีมา</v>
          </cell>
          <cell r="K589">
            <v>3018</v>
          </cell>
          <cell r="L589" t="str">
            <v>สูงเนิน</v>
          </cell>
          <cell r="M589">
            <v>301801</v>
          </cell>
          <cell r="N589" t="str">
            <v>สูงเนิน</v>
          </cell>
          <cell r="O589" t="str">
            <v>ตะวันออกเฉียงเหนือ</v>
          </cell>
          <cell r="P589" t="str">
            <v>07</v>
          </cell>
          <cell r="Q589" t="str">
            <v>โรงพยาบาลชุมชน</v>
          </cell>
          <cell r="R589">
            <v>4</v>
          </cell>
          <cell r="S589">
            <v>124</v>
          </cell>
          <cell r="T589" t="str">
            <v>60</v>
          </cell>
          <cell r="U589" t="str">
            <v>22</v>
          </cell>
          <cell r="V589" t="str">
            <v>2.2 ทุติยภูมิระดับกลาง</v>
          </cell>
        </row>
        <row r="590">
          <cell r="A590" t="str">
            <v>14</v>
          </cell>
          <cell r="B590" t="str">
            <v>21002</v>
          </cell>
          <cell r="C590" t="str">
            <v>กระทรวงสาธารณสุข สำนักงานปลัดกระทรวงสาธารณสุข</v>
          </cell>
          <cell r="D590" t="str">
            <v>001088800</v>
          </cell>
          <cell r="E590" t="str">
            <v>10888</v>
          </cell>
          <cell r="F590" t="str">
            <v>รพช.ขามทะเลสอ</v>
          </cell>
          <cell r="G590" t="str">
            <v>โรงพยาบาลชุมชนขามทะเลสอ</v>
          </cell>
          <cell r="H590" t="str">
            <v>30190107</v>
          </cell>
          <cell r="I590">
            <v>30</v>
          </cell>
          <cell r="J590" t="str">
            <v>จังหวัดนครราชสีมา</v>
          </cell>
          <cell r="K590">
            <v>3019</v>
          </cell>
          <cell r="L590" t="str">
            <v>ขามทะเลสอ</v>
          </cell>
          <cell r="M590">
            <v>301901</v>
          </cell>
          <cell r="N590" t="str">
            <v>ขามทะเลสอ</v>
          </cell>
          <cell r="O590" t="str">
            <v>ตะวันออกเฉียงเหนือ</v>
          </cell>
          <cell r="P590" t="str">
            <v>07</v>
          </cell>
          <cell r="Q590" t="str">
            <v>โรงพยาบาลชุมชน</v>
          </cell>
          <cell r="R590">
            <v>5</v>
          </cell>
          <cell r="S590">
            <v>30</v>
          </cell>
          <cell r="T590" t="str">
            <v>30</v>
          </cell>
          <cell r="U590" t="str">
            <v>21</v>
          </cell>
          <cell r="V590" t="str">
            <v>2.1 ทุติยภูมิระดับต้น</v>
          </cell>
        </row>
        <row r="591">
          <cell r="A591" t="str">
            <v>14</v>
          </cell>
          <cell r="B591" t="str">
            <v>21002</v>
          </cell>
          <cell r="C591" t="str">
            <v>กระทรวงสาธารณสุข สำนักงานปลัดกระทรวงสาธารณสุข</v>
          </cell>
          <cell r="D591" t="str">
            <v>001088900</v>
          </cell>
          <cell r="E591" t="str">
            <v>10889</v>
          </cell>
          <cell r="F591" t="str">
            <v>รพช.สีคิ้ว</v>
          </cell>
          <cell r="G591" t="str">
            <v>โรงพยาบาลชุมชนสีคิ้ว</v>
          </cell>
          <cell r="H591" t="str">
            <v>30200902</v>
          </cell>
          <cell r="I591">
            <v>30</v>
          </cell>
          <cell r="J591" t="str">
            <v>จังหวัดนครราชสีมา</v>
          </cell>
          <cell r="K591">
            <v>3020</v>
          </cell>
          <cell r="L591" t="str">
            <v>สีคิ้ว</v>
          </cell>
          <cell r="M591">
            <v>302009</v>
          </cell>
          <cell r="N591" t="str">
            <v>มิตรภาพ</v>
          </cell>
          <cell r="O591" t="str">
            <v>ตะวันออกเฉียงเหนือ</v>
          </cell>
          <cell r="P591" t="str">
            <v>07</v>
          </cell>
          <cell r="Q591" t="str">
            <v>โรงพยาบาลชุมชน</v>
          </cell>
          <cell r="R591">
            <v>4</v>
          </cell>
          <cell r="S591">
            <v>94</v>
          </cell>
          <cell r="T591" t="str">
            <v>90</v>
          </cell>
          <cell r="U591" t="str">
            <v>22</v>
          </cell>
          <cell r="V591" t="str">
            <v>2.2 ทุติยภูมิระดับกลาง</v>
          </cell>
        </row>
        <row r="592">
          <cell r="A592" t="str">
            <v>14</v>
          </cell>
          <cell r="B592" t="str">
            <v>21002</v>
          </cell>
          <cell r="C592" t="str">
            <v>กระทรวงสาธารณสุข สำนักงานปลัดกระทรวงสาธารณสุข</v>
          </cell>
          <cell r="D592" t="str">
            <v>001089000</v>
          </cell>
          <cell r="E592" t="str">
            <v>10890</v>
          </cell>
          <cell r="F592" t="str">
            <v>รพช.ปากช่องนานา</v>
          </cell>
          <cell r="G592" t="str">
            <v>โรงพยาบาลชุมชนปากช่องนานา</v>
          </cell>
          <cell r="H592" t="str">
            <v>30210100</v>
          </cell>
          <cell r="I592">
            <v>30</v>
          </cell>
          <cell r="J592" t="str">
            <v>จังหวัดนครราชสีมา</v>
          </cell>
          <cell r="K592">
            <v>3021</v>
          </cell>
          <cell r="L592" t="str">
            <v>ปากช่อง</v>
          </cell>
          <cell r="M592">
            <v>302101</v>
          </cell>
          <cell r="N592" t="str">
            <v>ปากช่อง</v>
          </cell>
          <cell r="O592" t="str">
            <v>ตะวันออกเฉียงเหนือ</v>
          </cell>
          <cell r="P592" t="str">
            <v>07</v>
          </cell>
          <cell r="Q592" t="str">
            <v>โรงพยาบาลชุมชน</v>
          </cell>
          <cell r="R592">
            <v>4</v>
          </cell>
          <cell r="S592">
            <v>120</v>
          </cell>
          <cell r="T592" t="str">
            <v>120</v>
          </cell>
          <cell r="U592" t="str">
            <v>23</v>
          </cell>
          <cell r="V592" t="str">
            <v>2.3 ทุติยภูมิระดับสูง</v>
          </cell>
        </row>
        <row r="593">
          <cell r="A593" t="str">
            <v>14</v>
          </cell>
          <cell r="B593" t="str">
            <v>21002</v>
          </cell>
          <cell r="C593" t="str">
            <v>กระทรวงสาธารณสุข สำนักงานปลัดกระทรวงสาธารณสุข</v>
          </cell>
          <cell r="D593" t="str">
            <v>001089100</v>
          </cell>
          <cell r="E593" t="str">
            <v>10891</v>
          </cell>
          <cell r="F593" t="str">
            <v>รพช.หนองบุนนาก</v>
          </cell>
          <cell r="G593" t="str">
            <v>โรงพยาบาลชุมชนหนองบุนนาก</v>
          </cell>
          <cell r="H593" t="str">
            <v>30220404</v>
          </cell>
          <cell r="I593">
            <v>30</v>
          </cell>
          <cell r="J593" t="str">
            <v>จังหวัดนครราชสีมา</v>
          </cell>
          <cell r="K593">
            <v>3022</v>
          </cell>
          <cell r="L593" t="str">
            <v>หนองบุญมาก</v>
          </cell>
          <cell r="M593">
            <v>302204</v>
          </cell>
          <cell r="N593" t="str">
            <v>หนองหัวแรต</v>
          </cell>
          <cell r="O593" t="str">
            <v>ตะวันออกเฉียงเหนือ</v>
          </cell>
          <cell r="P593" t="str">
            <v>07</v>
          </cell>
          <cell r="Q593" t="str">
            <v>โรงพยาบาลชุมชน</v>
          </cell>
          <cell r="R593">
            <v>4</v>
          </cell>
          <cell r="S593">
            <v>51</v>
          </cell>
          <cell r="T593" t="str">
            <v>30</v>
          </cell>
          <cell r="U593" t="str">
            <v>21</v>
          </cell>
          <cell r="V593" t="str">
            <v>2.1 ทุติยภูมิระดับต้น</v>
          </cell>
        </row>
        <row r="594">
          <cell r="A594" t="str">
            <v>14</v>
          </cell>
          <cell r="B594" t="str">
            <v>21002</v>
          </cell>
          <cell r="C594" t="str">
            <v>กระทรวงสาธารณสุข สำนักงานปลัดกระทรวงสาธารณสุข</v>
          </cell>
          <cell r="D594" t="str">
            <v>001089200</v>
          </cell>
          <cell r="E594" t="str">
            <v>10892</v>
          </cell>
          <cell r="F594" t="str">
            <v>รพช.แก้งสนามนาง</v>
          </cell>
          <cell r="G594" t="str">
            <v>โรงพยาบาลชุมชนแก้งสนามนาง</v>
          </cell>
          <cell r="H594" t="str">
            <v>30230101</v>
          </cell>
          <cell r="I594">
            <v>30</v>
          </cell>
          <cell r="J594" t="str">
            <v>จังหวัดนครราชสีมา</v>
          </cell>
          <cell r="K594">
            <v>3023</v>
          </cell>
          <cell r="L594" t="str">
            <v>แก้งสนามนาง</v>
          </cell>
          <cell r="M594">
            <v>302301</v>
          </cell>
          <cell r="N594" t="str">
            <v>แก้งสนามนาง</v>
          </cell>
          <cell r="O594" t="str">
            <v>ตะวันออกเฉียงเหนือ</v>
          </cell>
          <cell r="P594" t="str">
            <v>07</v>
          </cell>
          <cell r="Q594" t="str">
            <v>โรงพยาบาลชุมชน</v>
          </cell>
          <cell r="R594">
            <v>5</v>
          </cell>
          <cell r="S594">
            <v>30</v>
          </cell>
          <cell r="T594" t="str">
            <v>30</v>
          </cell>
          <cell r="U594" t="str">
            <v>21</v>
          </cell>
          <cell r="V594" t="str">
            <v>2.1 ทุติยภูมิระดับต้น</v>
          </cell>
        </row>
        <row r="595">
          <cell r="A595" t="str">
            <v>14</v>
          </cell>
          <cell r="B595" t="str">
            <v>21002</v>
          </cell>
          <cell r="C595" t="str">
            <v>กระทรวงสาธารณสุข สำนักงานปลัดกระทรวงสาธารณสุข</v>
          </cell>
          <cell r="D595" t="str">
            <v>001089300</v>
          </cell>
          <cell r="E595" t="str">
            <v>10893</v>
          </cell>
          <cell r="F595" t="str">
            <v>รพช.โนนแดง</v>
          </cell>
          <cell r="G595" t="str">
            <v>โรงพยาบาลชุมชนโนนแดง</v>
          </cell>
          <cell r="H595" t="str">
            <v>30240109</v>
          </cell>
          <cell r="I595">
            <v>30</v>
          </cell>
          <cell r="J595" t="str">
            <v>จังหวัดนครราชสีมา</v>
          </cell>
          <cell r="K595">
            <v>3024</v>
          </cell>
          <cell r="L595" t="str">
            <v>โนนแดง</v>
          </cell>
          <cell r="M595">
            <v>302401</v>
          </cell>
          <cell r="N595" t="str">
            <v>โนนแดง</v>
          </cell>
          <cell r="O595" t="str">
            <v>ตะวันออกเฉียงเหนือ</v>
          </cell>
          <cell r="P595" t="str">
            <v>07</v>
          </cell>
          <cell r="Q595" t="str">
            <v>โรงพยาบาลชุมชน</v>
          </cell>
          <cell r="R595">
            <v>5</v>
          </cell>
          <cell r="S595">
            <v>30</v>
          </cell>
          <cell r="T595" t="str">
            <v>30</v>
          </cell>
          <cell r="U595" t="str">
            <v>21</v>
          </cell>
          <cell r="V595" t="str">
            <v>2.1 ทุติยภูมิระดับต้น</v>
          </cell>
        </row>
        <row r="596">
          <cell r="A596" t="str">
            <v>14</v>
          </cell>
          <cell r="B596" t="str">
            <v>21002</v>
          </cell>
          <cell r="C596" t="str">
            <v>กระทรวงสาธารณสุข สำนักงานปลัดกระทรวงสาธารณสุข</v>
          </cell>
          <cell r="D596" t="str">
            <v>001089400</v>
          </cell>
          <cell r="E596" t="str">
            <v>10894</v>
          </cell>
          <cell r="F596" t="str">
            <v>รพช.วังน้ำเขียว</v>
          </cell>
          <cell r="G596" t="str">
            <v>โรงพยาบาลชุมชนวังน้ำเขียว</v>
          </cell>
          <cell r="H596" t="str">
            <v>30250503</v>
          </cell>
          <cell r="I596">
            <v>30</v>
          </cell>
          <cell r="J596" t="str">
            <v>จังหวัดนครราชสีมา</v>
          </cell>
          <cell r="K596">
            <v>3025</v>
          </cell>
          <cell r="L596" t="str">
            <v>วังน้ำเขียว</v>
          </cell>
          <cell r="M596">
            <v>302505</v>
          </cell>
          <cell r="N596" t="str">
            <v>ไทยสามัคคี</v>
          </cell>
          <cell r="O596" t="str">
            <v>ตะวันออกเฉียงเหนือ</v>
          </cell>
          <cell r="P596" t="str">
            <v>07</v>
          </cell>
          <cell r="Q596" t="str">
            <v>โรงพยาบาลชุมชน</v>
          </cell>
          <cell r="R596">
            <v>5</v>
          </cell>
          <cell r="S596">
            <v>30</v>
          </cell>
          <cell r="T596" t="str">
            <v>10</v>
          </cell>
          <cell r="U596" t="str">
            <v>21</v>
          </cell>
          <cell r="V596" t="str">
            <v>2.1 ทุติยภูมิระดับต้น</v>
          </cell>
        </row>
        <row r="597">
          <cell r="A597" t="str">
            <v>14</v>
          </cell>
          <cell r="B597" t="str">
            <v>21002</v>
          </cell>
          <cell r="C597" t="str">
            <v>กระทรวงสาธารณสุข สำนักงานปลัดกระทรวงสาธารณสุข</v>
          </cell>
          <cell r="D597" t="str">
            <v>001160200</v>
          </cell>
          <cell r="E597" t="str">
            <v>11602</v>
          </cell>
          <cell r="F597" t="str">
            <v>รพช.เฉลิมพระเกียรติสมเด็จย่า 100 ปี เมืองยาง</v>
          </cell>
          <cell r="G597" t="str">
            <v>โรงพยาบาลชุมชนเฉลิมพระเกียรติสมเด็จย่า 100 ปี เมืองยาง</v>
          </cell>
          <cell r="H597" t="str">
            <v>30270101</v>
          </cell>
          <cell r="I597">
            <v>30</v>
          </cell>
          <cell r="J597" t="str">
            <v>จังหวัดนครราชสีมา</v>
          </cell>
          <cell r="K597">
            <v>3027</v>
          </cell>
          <cell r="L597" t="str">
            <v>เมืองยาง</v>
          </cell>
          <cell r="M597">
            <v>302701</v>
          </cell>
          <cell r="N597" t="str">
            <v>เมืองยาง</v>
          </cell>
          <cell r="O597" t="str">
            <v>ตะวันออกเฉียงเหนือ</v>
          </cell>
          <cell r="P597" t="str">
            <v>07</v>
          </cell>
          <cell r="Q597" t="str">
            <v>โรงพยาบาลชุมชน</v>
          </cell>
          <cell r="R597">
            <v>5</v>
          </cell>
          <cell r="S597">
            <v>30</v>
          </cell>
          <cell r="T597" t="str">
            <v>10</v>
          </cell>
          <cell r="U597" t="str">
            <v>21</v>
          </cell>
          <cell r="V597" t="str">
            <v>2.1 ทุติยภูมิระดับต้น</v>
          </cell>
        </row>
        <row r="598">
          <cell r="A598" t="str">
            <v>14</v>
          </cell>
          <cell r="B598" t="str">
            <v>21002</v>
          </cell>
          <cell r="C598" t="str">
            <v>กระทรวงสาธารณสุข สำนักงานปลัดกระทรวงสาธารณสุข</v>
          </cell>
          <cell r="D598" t="str">
            <v>001160800</v>
          </cell>
          <cell r="E598" t="str">
            <v>11608</v>
          </cell>
          <cell r="F598" t="str">
            <v>รพช.ลำทะเมนชัย</v>
          </cell>
          <cell r="G598" t="str">
            <v>โรงพยาบาลชุมชนลำทะเมนชัย</v>
          </cell>
          <cell r="H598" t="str">
            <v>30290101</v>
          </cell>
          <cell r="I598">
            <v>30</v>
          </cell>
          <cell r="J598" t="str">
            <v>จังหวัดนครราชสีมา</v>
          </cell>
          <cell r="K598">
            <v>3029</v>
          </cell>
          <cell r="L598" t="str">
            <v>ลำทะเมนชัย</v>
          </cell>
          <cell r="M598">
            <v>302901</v>
          </cell>
          <cell r="N598" t="str">
            <v>ขุย</v>
          </cell>
          <cell r="O598" t="str">
            <v>ตะวันออกเฉียงเหนือ</v>
          </cell>
          <cell r="P598" t="str">
            <v>07</v>
          </cell>
          <cell r="Q598" t="str">
            <v>โรงพยาบาลชุมชน</v>
          </cell>
          <cell r="R598">
            <v>5</v>
          </cell>
          <cell r="S598">
            <v>30</v>
          </cell>
          <cell r="T598" t="str">
            <v>30</v>
          </cell>
          <cell r="U598" t="str">
            <v>21</v>
          </cell>
          <cell r="V598" t="str">
            <v>2.1 ทุติยภูมิระดับต้น</v>
          </cell>
        </row>
        <row r="599">
          <cell r="A599" t="str">
            <v>14</v>
          </cell>
          <cell r="B599" t="str">
            <v>21002</v>
          </cell>
          <cell r="C599" t="str">
            <v>กระทรวงสาธารณสุข สำนักงานปลัดกระทรวงสาธารณสุข</v>
          </cell>
          <cell r="D599" t="str">
            <v>002245600</v>
          </cell>
          <cell r="E599" t="str">
            <v>22456</v>
          </cell>
          <cell r="F599" t="str">
            <v>รพช.พระทองคำเฉลิมพระเกียรติ 80 พรรษา</v>
          </cell>
          <cell r="G599" t="str">
            <v>โรงพยาบาลชุมชนพระทองคำเฉลิมพระเกียรติ 80 พรรษา</v>
          </cell>
          <cell r="H599" t="str">
            <v>30280305</v>
          </cell>
          <cell r="I599">
            <v>30</v>
          </cell>
          <cell r="J599" t="str">
            <v>จังหวัดนครราชสีมา</v>
          </cell>
          <cell r="K599">
            <v>3028</v>
          </cell>
          <cell r="L599" t="str">
            <v>พระทองคำ</v>
          </cell>
          <cell r="M599">
            <v>302803</v>
          </cell>
          <cell r="N599" t="str">
            <v>พังเทียม</v>
          </cell>
          <cell r="O599" t="str">
            <v>ตะวันออกเฉียงเหนือ</v>
          </cell>
          <cell r="P599" t="str">
            <v>07</v>
          </cell>
          <cell r="Q599" t="str">
            <v>โรงพยาบาลชุมชน</v>
          </cell>
          <cell r="R599">
            <v>5</v>
          </cell>
          <cell r="S599">
            <v>30</v>
          </cell>
          <cell r="T599" t="str">
            <v>30</v>
          </cell>
          <cell r="U599" t="str">
            <v>21</v>
          </cell>
          <cell r="V599" t="str">
            <v>2.1 ทุติยภูมิระดับต้น</v>
          </cell>
        </row>
        <row r="600">
          <cell r="A600" t="str">
            <v>14</v>
          </cell>
          <cell r="B600" t="str">
            <v>21002</v>
          </cell>
          <cell r="C600" t="str">
            <v>กระทรวงสาธารณสุข สำนักงานปลัดกระทรวงสาธารณสุข</v>
          </cell>
          <cell r="D600" t="str">
            <v>002383900</v>
          </cell>
          <cell r="E600" t="str">
            <v>23839</v>
          </cell>
          <cell r="F600" t="str">
            <v>รพช.นครราชสีมา</v>
          </cell>
          <cell r="G600" t="str">
            <v>โรงพยาบาลชุมชนนครราชสีมา</v>
          </cell>
          <cell r="H600" t="str">
            <v>30011706</v>
          </cell>
          <cell r="I600">
            <v>30</v>
          </cell>
          <cell r="J600" t="str">
            <v>จังหวัดนครราชสีมา</v>
          </cell>
          <cell r="K600">
            <v>3001</v>
          </cell>
          <cell r="L600" t="str">
            <v>เมืองนครราชสีมา</v>
          </cell>
          <cell r="M600">
            <v>300117</v>
          </cell>
          <cell r="N600" t="str">
            <v>โคกกรวด</v>
          </cell>
          <cell r="O600" t="str">
            <v>ตะวันออกเฉียงเหนือ</v>
          </cell>
          <cell r="P600" t="str">
            <v>07</v>
          </cell>
          <cell r="Q600" t="str">
            <v>โรงพยาบาลชุมชน</v>
          </cell>
          <cell r="R600">
            <v>4</v>
          </cell>
          <cell r="S600">
            <v>60</v>
          </cell>
          <cell r="T600" t="str">
            <v>60</v>
          </cell>
          <cell r="U600" t="str">
            <v>23</v>
          </cell>
          <cell r="V600" t="str">
            <v>2.3 ทุติยภูมิระดับสูง</v>
          </cell>
        </row>
        <row r="601">
          <cell r="A601" t="str">
            <v>14</v>
          </cell>
          <cell r="B601" t="str">
            <v>21002</v>
          </cell>
          <cell r="C601" t="str">
            <v>กระทรวงสาธารณสุข สำนักงานปลัดกระทรวงสาธารณสุข</v>
          </cell>
          <cell r="D601" t="str">
            <v>002469200</v>
          </cell>
          <cell r="E601" t="str">
            <v>24692</v>
          </cell>
          <cell r="F601" t="str">
            <v>รพช.เฉลิมพระเกียรติ</v>
          </cell>
          <cell r="G601" t="str">
            <v>โรงพยาบาลชุมชนเฉลิมพระเกียรติ</v>
          </cell>
          <cell r="H601" t="str">
            <v>30320215</v>
          </cell>
          <cell r="I601">
            <v>30</v>
          </cell>
          <cell r="J601" t="str">
            <v>จังหวัดนครราชสีมา</v>
          </cell>
          <cell r="K601">
            <v>3032</v>
          </cell>
          <cell r="L601" t="str">
            <v>เฉลิมพระเกียรติ</v>
          </cell>
          <cell r="M601">
            <v>303202</v>
          </cell>
          <cell r="N601" t="str">
            <v>ท่าช้าง</v>
          </cell>
          <cell r="O601" t="str">
            <v>ตะวันออกเฉียงเหนือ</v>
          </cell>
          <cell r="P601" t="str">
            <v>07</v>
          </cell>
          <cell r="Q601" t="str">
            <v>โรงพยาบาลชุมชน</v>
          </cell>
          <cell r="R601">
            <v>5</v>
          </cell>
          <cell r="S601">
            <v>30</v>
          </cell>
          <cell r="T601" t="str">
            <v>30</v>
          </cell>
          <cell r="U601" t="str">
            <v>21</v>
          </cell>
          <cell r="V601" t="str">
            <v>2.1 ทุติยภูมิระดับต้น</v>
          </cell>
        </row>
        <row r="602">
          <cell r="A602" t="str">
            <v>14</v>
          </cell>
          <cell r="B602" t="str">
            <v>21002</v>
          </cell>
          <cell r="C602" t="str">
            <v>กระทรวงสาธารณสุข สำนักงานปลัดกระทรวงสาธารณสุข</v>
          </cell>
          <cell r="D602" t="str">
            <v>001066700</v>
          </cell>
          <cell r="E602" t="str">
            <v>10667</v>
          </cell>
          <cell r="F602" t="str">
            <v>รพศ.บุรีรัมย์</v>
          </cell>
          <cell r="G602" t="str">
            <v>โรงพยาบาลศูนย์บุรีรัมย์</v>
          </cell>
          <cell r="H602" t="str">
            <v>31010105</v>
          </cell>
          <cell r="I602">
            <v>31</v>
          </cell>
          <cell r="J602" t="str">
            <v>จังหวัดบุรีรัมย์</v>
          </cell>
          <cell r="K602">
            <v>3101</v>
          </cell>
          <cell r="L602" t="str">
            <v>เมืองบุรีรัมย์</v>
          </cell>
          <cell r="M602">
            <v>310101</v>
          </cell>
          <cell r="N602" t="str">
            <v>ในเมือง</v>
          </cell>
          <cell r="O602" t="str">
            <v>ตะวันออกเฉียงเหนือ</v>
          </cell>
          <cell r="P602" t="str">
            <v>05</v>
          </cell>
          <cell r="Q602" t="str">
            <v>โรงพยาบาลศูนย์</v>
          </cell>
          <cell r="R602">
            <v>1</v>
          </cell>
          <cell r="S602">
            <v>700</v>
          </cell>
          <cell r="T602" t="str">
            <v>625</v>
          </cell>
          <cell r="U602" t="str">
            <v>31</v>
          </cell>
          <cell r="V602" t="str">
            <v>3.1 ตติยภูมิ</v>
          </cell>
        </row>
        <row r="603">
          <cell r="A603" t="str">
            <v>14</v>
          </cell>
          <cell r="B603" t="str">
            <v>21002</v>
          </cell>
          <cell r="C603" t="str">
            <v>กระทรวงสาธารณสุข สำนักงานปลัดกระทรวงสาธารณสุข</v>
          </cell>
          <cell r="D603" t="str">
            <v>001089500</v>
          </cell>
          <cell r="E603" t="str">
            <v>10895</v>
          </cell>
          <cell r="F603" t="str">
            <v>รพช.คูเมือง</v>
          </cell>
          <cell r="G603" t="str">
            <v>โรงพยาบาลชุมชนคูเมือง</v>
          </cell>
          <cell r="H603" t="str">
            <v>31020106</v>
          </cell>
          <cell r="I603">
            <v>31</v>
          </cell>
          <cell r="J603" t="str">
            <v>จังหวัดบุรีรัมย์</v>
          </cell>
          <cell r="K603">
            <v>3102</v>
          </cell>
          <cell r="L603" t="str">
            <v>คูเมือง</v>
          </cell>
          <cell r="M603">
            <v>310201</v>
          </cell>
          <cell r="N603" t="str">
            <v>คูเมือง</v>
          </cell>
          <cell r="O603" t="str">
            <v>ตะวันออกเฉียงเหนือ</v>
          </cell>
          <cell r="P603" t="str">
            <v>07</v>
          </cell>
          <cell r="Q603" t="str">
            <v>โรงพยาบาลชุมชน</v>
          </cell>
          <cell r="R603">
            <v>4</v>
          </cell>
          <cell r="S603">
            <v>75</v>
          </cell>
          <cell r="T603" t="str">
            <v>69</v>
          </cell>
          <cell r="U603" t="str">
            <v>22</v>
          </cell>
          <cell r="V603" t="str">
            <v>2.2 ทุติยภูมิระดับกลาง</v>
          </cell>
        </row>
        <row r="604">
          <cell r="A604" t="str">
            <v>14</v>
          </cell>
          <cell r="B604" t="str">
            <v>21002</v>
          </cell>
          <cell r="C604" t="str">
            <v>กระทรวงสาธารณสุข สำนักงานปลัดกระทรวงสาธารณสุข</v>
          </cell>
          <cell r="D604" t="str">
            <v>001089600</v>
          </cell>
          <cell r="E604" t="str">
            <v>10896</v>
          </cell>
          <cell r="F604" t="str">
            <v>รพช.กระสัง</v>
          </cell>
          <cell r="G604" t="str">
            <v>โรงพยาบาลชุมชนกระสัง</v>
          </cell>
          <cell r="H604" t="str">
            <v>31030109</v>
          </cell>
          <cell r="I604">
            <v>31</v>
          </cell>
          <cell r="J604" t="str">
            <v>จังหวัดบุรีรัมย์</v>
          </cell>
          <cell r="K604">
            <v>3103</v>
          </cell>
          <cell r="L604" t="str">
            <v>กระสัง</v>
          </cell>
          <cell r="M604">
            <v>310301</v>
          </cell>
          <cell r="N604" t="str">
            <v>กระสัง</v>
          </cell>
          <cell r="O604" t="str">
            <v>ตะวันออกเฉียงเหนือ</v>
          </cell>
          <cell r="P604" t="str">
            <v>07</v>
          </cell>
          <cell r="Q604" t="str">
            <v>โรงพยาบาลชุมชน</v>
          </cell>
          <cell r="R604">
            <v>5</v>
          </cell>
          <cell r="S604">
            <v>52</v>
          </cell>
          <cell r="T604" t="str">
            <v>54</v>
          </cell>
          <cell r="U604" t="str">
            <v>22</v>
          </cell>
          <cell r="V604" t="str">
            <v>2.2 ทุติยภูมิระดับกลาง</v>
          </cell>
        </row>
        <row r="605">
          <cell r="A605" t="str">
            <v>14</v>
          </cell>
          <cell r="B605" t="str">
            <v>21002</v>
          </cell>
          <cell r="C605" t="str">
            <v>กระทรวงสาธารณสุข สำนักงานปลัดกระทรวงสาธารณสุข</v>
          </cell>
          <cell r="D605" t="str">
            <v>001089700</v>
          </cell>
          <cell r="E605" t="str">
            <v>10897</v>
          </cell>
          <cell r="F605" t="str">
            <v>รพช.นางรอง</v>
          </cell>
          <cell r="G605" t="str">
            <v>โรงพยาบาลชุมชนนางรอง</v>
          </cell>
          <cell r="H605" t="str">
            <v>31040125</v>
          </cell>
          <cell r="I605">
            <v>31</v>
          </cell>
          <cell r="J605" t="str">
            <v>จังหวัดบุรีรัมย์</v>
          </cell>
          <cell r="K605">
            <v>3104</v>
          </cell>
          <cell r="L605" t="str">
            <v>นางรอง</v>
          </cell>
          <cell r="M605">
            <v>310401</v>
          </cell>
          <cell r="N605" t="str">
            <v>นางรอง</v>
          </cell>
          <cell r="O605" t="str">
            <v>ตะวันออกเฉียงเหนือ</v>
          </cell>
          <cell r="P605" t="str">
            <v>07</v>
          </cell>
          <cell r="Q605" t="str">
            <v>โรงพยาบาลชุมชน</v>
          </cell>
          <cell r="R605">
            <v>4</v>
          </cell>
          <cell r="S605">
            <v>269</v>
          </cell>
          <cell r="T605" t="str">
            <v>269</v>
          </cell>
          <cell r="U605" t="str">
            <v>23</v>
          </cell>
          <cell r="V605" t="str">
            <v>2.3 ทุติยภูมิระดับสูง</v>
          </cell>
        </row>
        <row r="606">
          <cell r="A606" t="str">
            <v>14</v>
          </cell>
          <cell r="B606" t="str">
            <v>21002</v>
          </cell>
          <cell r="C606" t="str">
            <v>กระทรวงสาธารณสุข สำนักงานปลัดกระทรวงสาธารณสุข</v>
          </cell>
          <cell r="D606" t="str">
            <v>001089800</v>
          </cell>
          <cell r="E606" t="str">
            <v>10898</v>
          </cell>
          <cell r="F606" t="str">
            <v>รพช.หนองกี่</v>
          </cell>
          <cell r="G606" t="str">
            <v>โรงพยาบาลชุมชนหนองกี่</v>
          </cell>
          <cell r="H606" t="str">
            <v>31050601</v>
          </cell>
          <cell r="I606">
            <v>31</v>
          </cell>
          <cell r="J606" t="str">
            <v>จังหวัดบุรีรัมย์</v>
          </cell>
          <cell r="K606">
            <v>3105</v>
          </cell>
          <cell r="L606" t="str">
            <v>หนองกี่</v>
          </cell>
          <cell r="M606">
            <v>310506</v>
          </cell>
          <cell r="N606" t="str">
            <v>ทุ่งกระตาดพัฒนา</v>
          </cell>
          <cell r="O606" t="str">
            <v>ตะวันออกเฉียงเหนือ</v>
          </cell>
          <cell r="P606" t="str">
            <v>07</v>
          </cell>
          <cell r="Q606" t="str">
            <v>โรงพยาบาลชุมชน</v>
          </cell>
          <cell r="R606">
            <v>4</v>
          </cell>
          <cell r="S606">
            <v>67</v>
          </cell>
          <cell r="T606" t="str">
            <v>70</v>
          </cell>
          <cell r="U606" t="str">
            <v>22</v>
          </cell>
          <cell r="V606" t="str">
            <v>2.2 ทุติยภูมิระดับกลาง</v>
          </cell>
        </row>
        <row r="607">
          <cell r="A607" t="str">
            <v>14</v>
          </cell>
          <cell r="B607" t="str">
            <v>21002</v>
          </cell>
          <cell r="C607" t="str">
            <v>กระทรวงสาธารณสุข สำนักงานปลัดกระทรวงสาธารณสุข</v>
          </cell>
          <cell r="D607" t="str">
            <v>001089900</v>
          </cell>
          <cell r="E607" t="str">
            <v>10899</v>
          </cell>
          <cell r="F607" t="str">
            <v>รพช.ละหานทราย</v>
          </cell>
          <cell r="G607" t="str">
            <v>โรงพยาบาลชุมชนละหานทราย</v>
          </cell>
          <cell r="H607" t="str">
            <v>31060108</v>
          </cell>
          <cell r="I607">
            <v>31</v>
          </cell>
          <cell r="J607" t="str">
            <v>จังหวัดบุรีรัมย์</v>
          </cell>
          <cell r="K607">
            <v>3106</v>
          </cell>
          <cell r="L607" t="str">
            <v>ละหานทราย</v>
          </cell>
          <cell r="M607">
            <v>310601</v>
          </cell>
          <cell r="N607" t="str">
            <v>ละหานทราย</v>
          </cell>
          <cell r="O607" t="str">
            <v>ตะวันออกเฉียงเหนือ</v>
          </cell>
          <cell r="P607" t="str">
            <v>07</v>
          </cell>
          <cell r="Q607" t="str">
            <v>โรงพยาบาลชุมชน</v>
          </cell>
          <cell r="R607">
            <v>4</v>
          </cell>
          <cell r="S607">
            <v>90</v>
          </cell>
          <cell r="T607" t="str">
            <v>90</v>
          </cell>
          <cell r="U607" t="str">
            <v>22</v>
          </cell>
          <cell r="V607" t="str">
            <v>2.2 ทุติยภูมิระดับกลาง</v>
          </cell>
        </row>
        <row r="608">
          <cell r="A608" t="str">
            <v>14</v>
          </cell>
          <cell r="B608" t="str">
            <v>21002</v>
          </cell>
          <cell r="C608" t="str">
            <v>กระทรวงสาธารณสุข สำนักงานปลัดกระทรวงสาธารณสุข</v>
          </cell>
          <cell r="D608" t="str">
            <v>001090000</v>
          </cell>
          <cell r="E608" t="str">
            <v>10900</v>
          </cell>
          <cell r="F608" t="str">
            <v>รพช.ประโคนชัย</v>
          </cell>
          <cell r="G608" t="str">
            <v>โรงพยาบาลชุมชนประโคนชัย</v>
          </cell>
          <cell r="H608" t="str">
            <v>31070103</v>
          </cell>
          <cell r="I608">
            <v>31</v>
          </cell>
          <cell r="J608" t="str">
            <v>จังหวัดบุรีรัมย์</v>
          </cell>
          <cell r="K608">
            <v>3107</v>
          </cell>
          <cell r="L608" t="str">
            <v>ประโคนชัย</v>
          </cell>
          <cell r="M608">
            <v>310701</v>
          </cell>
          <cell r="N608" t="str">
            <v>ประโคนชัย</v>
          </cell>
          <cell r="O608" t="str">
            <v>ตะวันออกเฉียงเหนือ</v>
          </cell>
          <cell r="P608" t="str">
            <v>07</v>
          </cell>
          <cell r="Q608" t="str">
            <v>โรงพยาบาลชุมชน</v>
          </cell>
          <cell r="R608">
            <v>4</v>
          </cell>
          <cell r="S608">
            <v>134</v>
          </cell>
          <cell r="T608" t="str">
            <v>90</v>
          </cell>
          <cell r="U608" t="str">
            <v>22</v>
          </cell>
          <cell r="V608" t="str">
            <v>2.2 ทุติยภูมิระดับกลาง</v>
          </cell>
        </row>
        <row r="609">
          <cell r="A609" t="str">
            <v>14</v>
          </cell>
          <cell r="B609" t="str">
            <v>21002</v>
          </cell>
          <cell r="C609" t="str">
            <v>กระทรวงสาธารณสุข สำนักงานปลัดกระทรวงสาธารณสุข</v>
          </cell>
          <cell r="D609" t="str">
            <v>001090100</v>
          </cell>
          <cell r="E609" t="str">
            <v>10901</v>
          </cell>
          <cell r="F609" t="str">
            <v>รพช.บ้านกรวด</v>
          </cell>
          <cell r="G609" t="str">
            <v>โรงพยาบาลชุมชนบ้านกรวด</v>
          </cell>
          <cell r="H609" t="str">
            <v>31080103</v>
          </cell>
          <cell r="I609">
            <v>31</v>
          </cell>
          <cell r="J609" t="str">
            <v>จังหวัดบุรีรัมย์</v>
          </cell>
          <cell r="K609">
            <v>3108</v>
          </cell>
          <cell r="L609" t="str">
            <v>บ้านกรวด</v>
          </cell>
          <cell r="M609">
            <v>310801</v>
          </cell>
          <cell r="N609" t="str">
            <v>บ้านกรวด</v>
          </cell>
          <cell r="O609" t="str">
            <v>ตะวันออกเฉียงเหนือ</v>
          </cell>
          <cell r="P609" t="str">
            <v>07</v>
          </cell>
          <cell r="Q609" t="str">
            <v>โรงพยาบาลชุมชน</v>
          </cell>
          <cell r="R609">
            <v>5</v>
          </cell>
          <cell r="S609">
            <v>63</v>
          </cell>
          <cell r="T609" t="str">
            <v>60</v>
          </cell>
          <cell r="U609" t="str">
            <v>22</v>
          </cell>
          <cell r="V609" t="str">
            <v>2.2 ทุติยภูมิระดับกลาง</v>
          </cell>
        </row>
        <row r="610">
          <cell r="A610" t="str">
            <v>14</v>
          </cell>
          <cell r="B610" t="str">
            <v>21002</v>
          </cell>
          <cell r="C610" t="str">
            <v>กระทรวงสาธารณสุข สำนักงานปลัดกระทรวงสาธารณสุข</v>
          </cell>
          <cell r="D610" t="str">
            <v>001090200</v>
          </cell>
          <cell r="E610" t="str">
            <v>10902</v>
          </cell>
          <cell r="F610" t="str">
            <v>รพช.พุทไธสง</v>
          </cell>
          <cell r="G610" t="str">
            <v>โรงพยาบาลชุมชนพุทไธสง</v>
          </cell>
          <cell r="H610" t="str">
            <v>31090203</v>
          </cell>
          <cell r="I610">
            <v>31</v>
          </cell>
          <cell r="J610" t="str">
            <v>จังหวัดบุรีรัมย์</v>
          </cell>
          <cell r="K610">
            <v>3109</v>
          </cell>
          <cell r="L610" t="str">
            <v>พุทไธสง</v>
          </cell>
          <cell r="M610">
            <v>310902</v>
          </cell>
          <cell r="N610" t="str">
            <v>มะเฟือง</v>
          </cell>
          <cell r="O610" t="str">
            <v>ตะวันออกเฉียงเหนือ</v>
          </cell>
          <cell r="P610" t="str">
            <v>07</v>
          </cell>
          <cell r="Q610" t="str">
            <v>โรงพยาบาลชุมชน</v>
          </cell>
          <cell r="R610">
            <v>4</v>
          </cell>
          <cell r="S610">
            <v>72</v>
          </cell>
          <cell r="T610" t="str">
            <v>60</v>
          </cell>
          <cell r="U610" t="str">
            <v>22</v>
          </cell>
          <cell r="V610" t="str">
            <v>2.2 ทุติยภูมิระดับกลาง</v>
          </cell>
        </row>
        <row r="611">
          <cell r="A611" t="str">
            <v>14</v>
          </cell>
          <cell r="B611" t="str">
            <v>21002</v>
          </cell>
          <cell r="C611" t="str">
            <v>กระทรวงสาธารณสุข สำนักงานปลัดกระทรวงสาธารณสุข</v>
          </cell>
          <cell r="D611" t="str">
            <v>001090400</v>
          </cell>
          <cell r="E611" t="str">
            <v>10904</v>
          </cell>
          <cell r="F611" t="str">
            <v>รพช.ลำปลายมาศ</v>
          </cell>
          <cell r="G611" t="str">
            <v>โรงพยาบาลชุมชนลำปลายมาศ</v>
          </cell>
          <cell r="H611" t="str">
            <v>31100107</v>
          </cell>
          <cell r="I611">
            <v>31</v>
          </cell>
          <cell r="J611" t="str">
            <v>จังหวัดบุรีรัมย์</v>
          </cell>
          <cell r="K611">
            <v>3110</v>
          </cell>
          <cell r="L611" t="str">
            <v>ลำปลายมาศ</v>
          </cell>
          <cell r="M611">
            <v>311001</v>
          </cell>
          <cell r="N611" t="str">
            <v>ลำปลายมาศ</v>
          </cell>
          <cell r="O611" t="str">
            <v>ตะวันออกเฉียงเหนือ</v>
          </cell>
          <cell r="P611" t="str">
            <v>07</v>
          </cell>
          <cell r="Q611" t="str">
            <v>โรงพยาบาลชุมชน</v>
          </cell>
          <cell r="R611">
            <v>4</v>
          </cell>
          <cell r="S611">
            <v>124</v>
          </cell>
          <cell r="T611" t="str">
            <v>90</v>
          </cell>
          <cell r="U611" t="str">
            <v>22</v>
          </cell>
          <cell r="V611" t="str">
            <v>2.2 ทุติยภูมิระดับกลาง</v>
          </cell>
        </row>
        <row r="612">
          <cell r="A612" t="str">
            <v>14</v>
          </cell>
          <cell r="B612" t="str">
            <v>21002</v>
          </cell>
          <cell r="C612" t="str">
            <v>กระทรวงสาธารณสุข สำนักงานปลัดกระทรวงสาธารณสุข</v>
          </cell>
          <cell r="D612" t="str">
            <v>001090500</v>
          </cell>
          <cell r="E612" t="str">
            <v>10905</v>
          </cell>
          <cell r="F612" t="str">
            <v>รพช.สตึก</v>
          </cell>
          <cell r="G612" t="str">
            <v>โรงพยาบาลชุมชนสตึก</v>
          </cell>
          <cell r="H612" t="str">
            <v>31110207</v>
          </cell>
          <cell r="I612">
            <v>31</v>
          </cell>
          <cell r="J612" t="str">
            <v>จังหวัดบุรีรัมย์</v>
          </cell>
          <cell r="K612">
            <v>3111</v>
          </cell>
          <cell r="L612" t="str">
            <v>สตึก</v>
          </cell>
          <cell r="M612">
            <v>311102</v>
          </cell>
          <cell r="N612" t="str">
            <v>นิคม</v>
          </cell>
          <cell r="O612" t="str">
            <v>ตะวันออกเฉียงเหนือ</v>
          </cell>
          <cell r="P612" t="str">
            <v>07</v>
          </cell>
          <cell r="Q612" t="str">
            <v>โรงพยาบาลชุมชน</v>
          </cell>
          <cell r="R612">
            <v>4</v>
          </cell>
          <cell r="S612">
            <v>70</v>
          </cell>
          <cell r="T612" t="str">
            <v>80</v>
          </cell>
          <cell r="U612" t="str">
            <v>22</v>
          </cell>
          <cell r="V612" t="str">
            <v>2.2 ทุติยภูมิระดับกลาง</v>
          </cell>
        </row>
        <row r="613">
          <cell r="A613" t="str">
            <v>14</v>
          </cell>
          <cell r="B613" t="str">
            <v>21002</v>
          </cell>
          <cell r="C613" t="str">
            <v>กระทรวงสาธารณสุข สำนักงานปลัดกระทรวงสาธารณสุข</v>
          </cell>
          <cell r="D613" t="str">
            <v>001090600</v>
          </cell>
          <cell r="E613" t="str">
            <v>10906</v>
          </cell>
          <cell r="F613" t="str">
            <v>รพช.ปะคำ</v>
          </cell>
          <cell r="G613" t="str">
            <v>โรงพยาบาลชุมชนปะคำ</v>
          </cell>
          <cell r="H613" t="str">
            <v>31120103</v>
          </cell>
          <cell r="I613">
            <v>31</v>
          </cell>
          <cell r="J613" t="str">
            <v>จังหวัดบุรีรัมย์</v>
          </cell>
          <cell r="K613">
            <v>3112</v>
          </cell>
          <cell r="L613" t="str">
            <v>ปะคำ</v>
          </cell>
          <cell r="M613">
            <v>311201</v>
          </cell>
          <cell r="N613" t="str">
            <v>ปะคำ</v>
          </cell>
          <cell r="O613" t="str">
            <v>ตะวันออกเฉียงเหนือ</v>
          </cell>
          <cell r="P613" t="str">
            <v>07</v>
          </cell>
          <cell r="Q613" t="str">
            <v>โรงพยาบาลชุมชน</v>
          </cell>
          <cell r="R613">
            <v>4</v>
          </cell>
          <cell r="S613">
            <v>37</v>
          </cell>
          <cell r="T613" t="str">
            <v>30</v>
          </cell>
          <cell r="U613" t="str">
            <v>22</v>
          </cell>
          <cell r="V613" t="str">
            <v>2.2 ทุติยภูมิระดับกลาง</v>
          </cell>
        </row>
        <row r="614">
          <cell r="A614" t="str">
            <v>14</v>
          </cell>
          <cell r="B614" t="str">
            <v>21002</v>
          </cell>
          <cell r="C614" t="str">
            <v>กระทรวงสาธารณสุข สำนักงานปลัดกระทรวงสาธารณสุข</v>
          </cell>
          <cell r="D614" t="str">
            <v>001090700</v>
          </cell>
          <cell r="E614" t="str">
            <v>10907</v>
          </cell>
          <cell r="F614" t="str">
            <v>รพช.นาโพธิ์</v>
          </cell>
          <cell r="G614" t="str">
            <v>โรงพยาบาลชุมชนนาโพธิ์</v>
          </cell>
          <cell r="H614" t="str">
            <v>31130508</v>
          </cell>
          <cell r="I614">
            <v>31</v>
          </cell>
          <cell r="J614" t="str">
            <v>จังหวัดบุรีรัมย์</v>
          </cell>
          <cell r="K614">
            <v>3113</v>
          </cell>
          <cell r="L614" t="str">
            <v>นาโพธิ์</v>
          </cell>
          <cell r="M614">
            <v>311305</v>
          </cell>
          <cell r="N614" t="str">
            <v>ศรีสว่าง</v>
          </cell>
          <cell r="O614" t="str">
            <v>ตะวันออกเฉียงเหนือ</v>
          </cell>
          <cell r="P614" t="str">
            <v>07</v>
          </cell>
          <cell r="Q614" t="str">
            <v>โรงพยาบาลชุมชน</v>
          </cell>
          <cell r="R614">
            <v>5</v>
          </cell>
          <cell r="S614">
            <v>38</v>
          </cell>
          <cell r="T614" t="str">
            <v>30</v>
          </cell>
          <cell r="U614" t="str">
            <v>22</v>
          </cell>
          <cell r="V614" t="str">
            <v>2.2 ทุติยภูมิระดับกลาง</v>
          </cell>
        </row>
        <row r="615">
          <cell r="A615" t="str">
            <v>14</v>
          </cell>
          <cell r="B615" t="str">
            <v>21002</v>
          </cell>
          <cell r="C615" t="str">
            <v>กระทรวงสาธารณสุข สำนักงานปลัดกระทรวงสาธารณสุข</v>
          </cell>
          <cell r="D615" t="str">
            <v>001090800</v>
          </cell>
          <cell r="E615" t="str">
            <v>10908</v>
          </cell>
          <cell r="F615" t="str">
            <v>รพช.หนองหงส์</v>
          </cell>
          <cell r="G615" t="str">
            <v>โรงพยาบาลชุมชนหนองหงส์</v>
          </cell>
          <cell r="H615" t="str">
            <v>31140102</v>
          </cell>
          <cell r="I615">
            <v>31</v>
          </cell>
          <cell r="J615" t="str">
            <v>จังหวัดบุรีรัมย์</v>
          </cell>
          <cell r="K615">
            <v>3114</v>
          </cell>
          <cell r="L615" t="str">
            <v>หนองหงส์</v>
          </cell>
          <cell r="M615">
            <v>311401</v>
          </cell>
          <cell r="N615" t="str">
            <v>สระแก้ว</v>
          </cell>
          <cell r="O615" t="str">
            <v>ตะวันออกเฉียงเหนือ</v>
          </cell>
          <cell r="P615" t="str">
            <v>07</v>
          </cell>
          <cell r="Q615" t="str">
            <v>โรงพยาบาลชุมชน</v>
          </cell>
          <cell r="R615">
            <v>5</v>
          </cell>
          <cell r="S615">
            <v>48</v>
          </cell>
          <cell r="T615" t="str">
            <v>30</v>
          </cell>
          <cell r="U615" t="str">
            <v>22</v>
          </cell>
          <cell r="V615" t="str">
            <v>2.2 ทุติยภูมิระดับกลาง</v>
          </cell>
        </row>
        <row r="616">
          <cell r="A616" t="str">
            <v>14</v>
          </cell>
          <cell r="B616" t="str">
            <v>21002</v>
          </cell>
          <cell r="C616" t="str">
            <v>กระทรวงสาธารณสุข สำนักงานปลัดกระทรวงสาธารณสุข</v>
          </cell>
          <cell r="D616" t="str">
            <v>001090900</v>
          </cell>
          <cell r="E616" t="str">
            <v>10909</v>
          </cell>
          <cell r="F616" t="str">
            <v>รพช.พลับพลาชัย</v>
          </cell>
          <cell r="G616" t="str">
            <v>โรงพยาบาลชุมชนพลับพลาชัย</v>
          </cell>
          <cell r="H616" t="str">
            <v>31150401</v>
          </cell>
          <cell r="I616">
            <v>31</v>
          </cell>
          <cell r="J616" t="str">
            <v>จังหวัดบุรีรัมย์</v>
          </cell>
          <cell r="K616">
            <v>3115</v>
          </cell>
          <cell r="L616" t="str">
            <v>พลับพลาชัย</v>
          </cell>
          <cell r="M616">
            <v>311504</v>
          </cell>
          <cell r="N616" t="str">
            <v>สะเดา</v>
          </cell>
          <cell r="O616" t="str">
            <v>ตะวันออกเฉียงเหนือ</v>
          </cell>
          <cell r="P616" t="str">
            <v>07</v>
          </cell>
          <cell r="Q616" t="str">
            <v>โรงพยาบาลชุมชน</v>
          </cell>
          <cell r="R616">
            <v>5</v>
          </cell>
          <cell r="S616">
            <v>38</v>
          </cell>
          <cell r="T616" t="str">
            <v>30</v>
          </cell>
          <cell r="U616" t="str">
            <v>22</v>
          </cell>
          <cell r="V616" t="str">
            <v>2.2 ทุติยภูมิระดับกลาง</v>
          </cell>
        </row>
        <row r="617">
          <cell r="A617" t="str">
            <v>14</v>
          </cell>
          <cell r="B617" t="str">
            <v>21002</v>
          </cell>
          <cell r="C617" t="str">
            <v>กระทรวงสาธารณสุข สำนักงานปลัดกระทรวงสาธารณสุข</v>
          </cell>
          <cell r="D617" t="str">
            <v>001091000</v>
          </cell>
          <cell r="E617" t="str">
            <v>10910</v>
          </cell>
          <cell r="F617" t="str">
            <v>รพช.ห้วยราช</v>
          </cell>
          <cell r="G617" t="str">
            <v>โรงพยาบาลชุมชนห้วยราช</v>
          </cell>
          <cell r="H617" t="str">
            <v>31160808</v>
          </cell>
          <cell r="I617">
            <v>31</v>
          </cell>
          <cell r="J617" t="str">
            <v>จังหวัดบุรีรัมย์</v>
          </cell>
          <cell r="K617">
            <v>3116</v>
          </cell>
          <cell r="L617" t="str">
            <v>ห้วยราช</v>
          </cell>
          <cell r="M617">
            <v>311608</v>
          </cell>
          <cell r="N617" t="str">
            <v>ห้วยราชา</v>
          </cell>
          <cell r="O617" t="str">
            <v>ตะวันออกเฉียงเหนือ</v>
          </cell>
          <cell r="P617" t="str">
            <v>07</v>
          </cell>
          <cell r="Q617" t="str">
            <v>โรงพยาบาลชุมชน</v>
          </cell>
          <cell r="R617">
            <v>5</v>
          </cell>
          <cell r="S617">
            <v>40</v>
          </cell>
          <cell r="T617" t="str">
            <v>30</v>
          </cell>
          <cell r="U617" t="str">
            <v>22</v>
          </cell>
          <cell r="V617" t="str">
            <v>2.2 ทุติยภูมิระดับกลาง</v>
          </cell>
        </row>
        <row r="618">
          <cell r="A618" t="str">
            <v>14</v>
          </cell>
          <cell r="B618" t="str">
            <v>21002</v>
          </cell>
          <cell r="C618" t="str">
            <v>กระทรวงสาธารณสุข สำนักงานปลัดกระทรวงสาธารณสุข</v>
          </cell>
          <cell r="D618" t="str">
            <v>001091100</v>
          </cell>
          <cell r="E618" t="str">
            <v>10911</v>
          </cell>
          <cell r="F618" t="str">
            <v>รพช.โนนสุวรรณ</v>
          </cell>
          <cell r="G618" t="str">
            <v>โรงพยาบาลชุมชนโนนสุวรรณ</v>
          </cell>
          <cell r="H618" t="str">
            <v>31170110</v>
          </cell>
          <cell r="I618">
            <v>31</v>
          </cell>
          <cell r="J618" t="str">
            <v>จังหวัดบุรีรัมย์</v>
          </cell>
          <cell r="K618">
            <v>3117</v>
          </cell>
          <cell r="L618" t="str">
            <v>โนนสุวรรณ</v>
          </cell>
          <cell r="M618">
            <v>311701</v>
          </cell>
          <cell r="N618" t="str">
            <v>โนนสุวรรณ</v>
          </cell>
          <cell r="O618" t="str">
            <v>ตะวันออกเฉียงเหนือ</v>
          </cell>
          <cell r="P618" t="str">
            <v>07</v>
          </cell>
          <cell r="Q618" t="str">
            <v>โรงพยาบาลชุมชน</v>
          </cell>
          <cell r="R618">
            <v>5</v>
          </cell>
          <cell r="S618">
            <v>33</v>
          </cell>
          <cell r="T618" t="str">
            <v>30</v>
          </cell>
          <cell r="U618" t="str">
            <v>22</v>
          </cell>
          <cell r="V618" t="str">
            <v>2.2 ทุติยภูมิระดับกลาง</v>
          </cell>
        </row>
        <row r="619">
          <cell r="A619" t="str">
            <v>14</v>
          </cell>
          <cell r="B619" t="str">
            <v>21002</v>
          </cell>
          <cell r="C619" t="str">
            <v>กระทรวงสาธารณสุข สำนักงานปลัดกระทรวงสาธารณสุข</v>
          </cell>
          <cell r="D619" t="str">
            <v>001091200</v>
          </cell>
          <cell r="E619" t="str">
            <v>10912</v>
          </cell>
          <cell r="F619" t="str">
            <v>รพช.ชำนิ</v>
          </cell>
          <cell r="G619" t="str">
            <v>โรงพยาบาลชุมชนชำนิ</v>
          </cell>
          <cell r="H619" t="str">
            <v>31180108</v>
          </cell>
          <cell r="I619">
            <v>31</v>
          </cell>
          <cell r="J619" t="str">
            <v>จังหวัดบุรีรัมย์</v>
          </cell>
          <cell r="K619">
            <v>3118</v>
          </cell>
          <cell r="L619" t="str">
            <v>ชำนิ</v>
          </cell>
          <cell r="M619">
            <v>311801</v>
          </cell>
          <cell r="N619" t="str">
            <v>ชำนิ</v>
          </cell>
          <cell r="O619" t="str">
            <v>ตะวันออกเฉียงเหนือ</v>
          </cell>
          <cell r="P619" t="str">
            <v>07</v>
          </cell>
          <cell r="Q619" t="str">
            <v>โรงพยาบาลชุมชน</v>
          </cell>
          <cell r="R619">
            <v>5</v>
          </cell>
          <cell r="S619">
            <v>30</v>
          </cell>
          <cell r="T619" t="str">
            <v>30</v>
          </cell>
          <cell r="U619" t="str">
            <v>22</v>
          </cell>
          <cell r="V619" t="str">
            <v>2.2 ทุติยภูมิระดับกลาง</v>
          </cell>
        </row>
        <row r="620">
          <cell r="A620" t="str">
            <v>14</v>
          </cell>
          <cell r="B620" t="str">
            <v>21002</v>
          </cell>
          <cell r="C620" t="str">
            <v>กระทรวงสาธารณสุข สำนักงานปลัดกระทรวงสาธารณสุข</v>
          </cell>
          <cell r="D620" t="str">
            <v>001091300</v>
          </cell>
          <cell r="E620" t="str">
            <v>10913</v>
          </cell>
          <cell r="F620" t="str">
            <v>รพช.บ้านใหม่ไชยพจน์</v>
          </cell>
          <cell r="G620" t="str">
            <v>โรงพยาบาลชุมชนบ้านใหม่ไชยพจน์</v>
          </cell>
          <cell r="H620" t="str">
            <v>31190101</v>
          </cell>
          <cell r="I620">
            <v>31</v>
          </cell>
          <cell r="J620" t="str">
            <v>จังหวัดบุรีรัมย์</v>
          </cell>
          <cell r="K620">
            <v>3119</v>
          </cell>
          <cell r="L620" t="str">
            <v>บ้านใหม่ไชยพจน์</v>
          </cell>
          <cell r="M620">
            <v>311901</v>
          </cell>
          <cell r="N620" t="str">
            <v>หนองแวง</v>
          </cell>
          <cell r="O620" t="str">
            <v>ตะวันออกเฉียงเหนือ</v>
          </cell>
          <cell r="P620" t="str">
            <v>07</v>
          </cell>
          <cell r="Q620" t="str">
            <v>โรงพยาบาลชุมชน</v>
          </cell>
          <cell r="R620">
            <v>4</v>
          </cell>
          <cell r="S620">
            <v>61</v>
          </cell>
          <cell r="T620" t="str">
            <v>30</v>
          </cell>
          <cell r="U620" t="str">
            <v>22</v>
          </cell>
          <cell r="V620" t="str">
            <v>2.2 ทุติยภูมิระดับกลาง</v>
          </cell>
        </row>
        <row r="621">
          <cell r="A621" t="str">
            <v>14</v>
          </cell>
          <cell r="B621" t="str">
            <v>21002</v>
          </cell>
          <cell r="C621" t="str">
            <v>กระทรวงสาธารณสุข สำนักงานปลัดกระทรวงสาธารณสุข</v>
          </cell>
          <cell r="D621" t="str">
            <v>001091400</v>
          </cell>
          <cell r="E621" t="str">
            <v>10914</v>
          </cell>
          <cell r="F621" t="str">
            <v>รพช.โนนดินแดง</v>
          </cell>
          <cell r="G621" t="str">
            <v>โรงพยาบาลชุมชนโนนดินแดง</v>
          </cell>
          <cell r="H621" t="str">
            <v>31200107</v>
          </cell>
          <cell r="I621">
            <v>31</v>
          </cell>
          <cell r="J621" t="str">
            <v>จังหวัดบุรีรัมย์</v>
          </cell>
          <cell r="K621">
            <v>3120</v>
          </cell>
          <cell r="L621" t="str">
            <v>โนนดินแดง</v>
          </cell>
          <cell r="M621">
            <v>312001</v>
          </cell>
          <cell r="N621" t="str">
            <v>โนนดินแดง</v>
          </cell>
          <cell r="O621" t="str">
            <v>ตะวันออกเฉียงเหนือ</v>
          </cell>
          <cell r="P621" t="str">
            <v>07</v>
          </cell>
          <cell r="Q621" t="str">
            <v>โรงพยาบาลชุมชน</v>
          </cell>
          <cell r="R621">
            <v>4</v>
          </cell>
          <cell r="S621">
            <v>34</v>
          </cell>
          <cell r="T621" t="str">
            <v>30</v>
          </cell>
          <cell r="U621" t="str">
            <v>22</v>
          </cell>
          <cell r="V621" t="str">
            <v>2.2 ทุติยภูมิระดับกลาง</v>
          </cell>
        </row>
        <row r="622">
          <cell r="A622" t="str">
            <v>14</v>
          </cell>
          <cell r="B622" t="str">
            <v>21002</v>
          </cell>
          <cell r="C622" t="str">
            <v>กระทรวงสาธารณสุข สำนักงานปลัดกระทรวงสาธารณสุข</v>
          </cell>
          <cell r="D622" t="str">
            <v>001161900</v>
          </cell>
          <cell r="E622" t="str">
            <v>11619</v>
          </cell>
          <cell r="F622" t="str">
            <v>รพช.เฉลิมพระเกียรติ</v>
          </cell>
          <cell r="G622" t="str">
            <v>โรงพยาบาลชุมชนเฉลิมพระเกียรติ</v>
          </cell>
          <cell r="H622" t="str">
            <v>31230202</v>
          </cell>
          <cell r="I622">
            <v>31</v>
          </cell>
          <cell r="J622" t="str">
            <v>จังหวัดบุรีรัมย์</v>
          </cell>
          <cell r="K622">
            <v>3123</v>
          </cell>
          <cell r="L622" t="str">
            <v>เฉลิมพระเกียรติ</v>
          </cell>
          <cell r="M622">
            <v>312301</v>
          </cell>
          <cell r="N622" t="str">
            <v>เจริญสุข</v>
          </cell>
          <cell r="O622" t="str">
            <v>ตะวันออกเฉียงเหนือ</v>
          </cell>
          <cell r="P622" t="str">
            <v>07</v>
          </cell>
          <cell r="Q622" t="str">
            <v>โรงพยาบาลชุมชน</v>
          </cell>
          <cell r="R622">
            <v>4</v>
          </cell>
          <cell r="S622">
            <v>32</v>
          </cell>
          <cell r="T622" t="str">
            <v>30</v>
          </cell>
          <cell r="U622" t="str">
            <v>22</v>
          </cell>
          <cell r="V622" t="str">
            <v>2.2 ทุติยภูมิระดับกลาง</v>
          </cell>
        </row>
        <row r="623">
          <cell r="A623" t="str">
            <v>14</v>
          </cell>
          <cell r="B623" t="str">
            <v>21002</v>
          </cell>
          <cell r="C623" t="str">
            <v>กระทรวงสาธารณสุข สำนักงานปลัดกระทรวงสาธารณสุข</v>
          </cell>
          <cell r="D623" t="str">
            <v>002357800</v>
          </cell>
          <cell r="E623" t="str">
            <v>23578</v>
          </cell>
          <cell r="F623" t="str">
            <v>รพช.แคนดง</v>
          </cell>
          <cell r="G623" t="str">
            <v>โรงพยาบาลชุมชนแคนดง</v>
          </cell>
          <cell r="H623" t="str">
            <v>31220106</v>
          </cell>
          <cell r="I623">
            <v>31</v>
          </cell>
          <cell r="J623" t="str">
            <v>จังหวัดบุรีรัมย์</v>
          </cell>
          <cell r="K623">
            <v>3122</v>
          </cell>
          <cell r="L623" t="str">
            <v>แคนดง</v>
          </cell>
          <cell r="M623">
            <v>312201</v>
          </cell>
          <cell r="N623" t="str">
            <v>แคนดง</v>
          </cell>
          <cell r="O623" t="str">
            <v>ตะวันออกเฉียงเหนือ</v>
          </cell>
          <cell r="P623" t="str">
            <v>07</v>
          </cell>
          <cell r="Q623" t="str">
            <v>โรงพยาบาลชุมชน</v>
          </cell>
          <cell r="R623">
            <v>5</v>
          </cell>
          <cell r="S623">
            <v>12</v>
          </cell>
          <cell r="T623" t="str">
            <v>30</v>
          </cell>
          <cell r="U623" t="str">
            <v>21</v>
          </cell>
          <cell r="V623" t="str">
            <v>2.1 ทุติยภูมิระดับต้น</v>
          </cell>
        </row>
        <row r="624">
          <cell r="A624" t="str">
            <v>14</v>
          </cell>
          <cell r="B624" t="str">
            <v>21002</v>
          </cell>
          <cell r="C624" t="str">
            <v>กระทรวงสาธารณสุข สำนักงานปลัดกระทรวงสาธารณสุข</v>
          </cell>
          <cell r="D624" t="str">
            <v>001066800</v>
          </cell>
          <cell r="E624" t="str">
            <v>10668</v>
          </cell>
          <cell r="F624" t="str">
            <v>รพศ.สุรินทร์</v>
          </cell>
          <cell r="G624" t="str">
            <v>โรงพยาบาลศูนย์สุรินทร์</v>
          </cell>
          <cell r="H624" t="str">
            <v>32010100</v>
          </cell>
          <cell r="I624">
            <v>32</v>
          </cell>
          <cell r="J624" t="str">
            <v>จังหวัดสุรินทร์</v>
          </cell>
          <cell r="K624">
            <v>3201</v>
          </cell>
          <cell r="L624" t="str">
            <v>เมืองสุรินทร์</v>
          </cell>
          <cell r="M624">
            <v>320101</v>
          </cell>
          <cell r="N624" t="str">
            <v>ในเมือง</v>
          </cell>
          <cell r="O624" t="str">
            <v>ตะวันออกเฉียงเหนือ</v>
          </cell>
          <cell r="P624" t="str">
            <v>05</v>
          </cell>
          <cell r="Q624" t="str">
            <v>โรงพยาบาลศูนย์</v>
          </cell>
          <cell r="R624">
            <v>1</v>
          </cell>
          <cell r="S624">
            <v>697</v>
          </cell>
          <cell r="T624" t="str">
            <v>697</v>
          </cell>
          <cell r="U624" t="str">
            <v>31</v>
          </cell>
          <cell r="V624" t="str">
            <v>3.1 ตติยภูมิ</v>
          </cell>
        </row>
        <row r="625">
          <cell r="A625" t="str">
            <v>14</v>
          </cell>
          <cell r="B625" t="str">
            <v>21002</v>
          </cell>
          <cell r="C625" t="str">
            <v>กระทรวงสาธารณสุข สำนักงานปลัดกระทรวงสาธารณสุข</v>
          </cell>
          <cell r="D625" t="str">
            <v>001091500</v>
          </cell>
          <cell r="E625" t="str">
            <v>10915</v>
          </cell>
          <cell r="F625" t="str">
            <v>รพช.ชุมพลบุรี</v>
          </cell>
          <cell r="G625" t="str">
            <v>โรงพยาบาลชุมชนชุมพลบุรี</v>
          </cell>
          <cell r="H625" t="str">
            <v>32020101</v>
          </cell>
          <cell r="I625">
            <v>32</v>
          </cell>
          <cell r="J625" t="str">
            <v>จังหวัดสุรินทร์</v>
          </cell>
          <cell r="K625">
            <v>3202</v>
          </cell>
          <cell r="L625" t="str">
            <v>ชุมพลบุรี</v>
          </cell>
          <cell r="M625">
            <v>320201</v>
          </cell>
          <cell r="N625" t="str">
            <v>ชุมพลบุรี</v>
          </cell>
          <cell r="O625" t="str">
            <v>ตะวันออกเฉียงเหนือ</v>
          </cell>
          <cell r="P625" t="str">
            <v>07</v>
          </cell>
          <cell r="Q625" t="str">
            <v>โรงพยาบาลชุมชน</v>
          </cell>
          <cell r="R625">
            <v>5</v>
          </cell>
          <cell r="S625">
            <v>30</v>
          </cell>
          <cell r="T625" t="str">
            <v>80</v>
          </cell>
          <cell r="U625" t="str">
            <v>21</v>
          </cell>
          <cell r="V625" t="str">
            <v>2.1 ทุติยภูมิระดับต้น</v>
          </cell>
        </row>
        <row r="626">
          <cell r="A626" t="str">
            <v>14</v>
          </cell>
          <cell r="B626" t="str">
            <v>21002</v>
          </cell>
          <cell r="C626" t="str">
            <v>กระทรวงสาธารณสุข สำนักงานปลัดกระทรวงสาธารณสุข</v>
          </cell>
          <cell r="D626" t="str">
            <v>001091600</v>
          </cell>
          <cell r="E626" t="str">
            <v>10916</v>
          </cell>
          <cell r="F626" t="str">
            <v>รพช.ท่าตูม</v>
          </cell>
          <cell r="G626" t="str">
            <v>โรงพยาบาลชุมชนท่าตูม</v>
          </cell>
          <cell r="H626" t="str">
            <v>32030107</v>
          </cell>
          <cell r="I626">
            <v>32</v>
          </cell>
          <cell r="J626" t="str">
            <v>จังหวัดสุรินทร์</v>
          </cell>
          <cell r="K626">
            <v>3203</v>
          </cell>
          <cell r="L626" t="str">
            <v>ท่าตูม</v>
          </cell>
          <cell r="M626">
            <v>320301</v>
          </cell>
          <cell r="N626" t="str">
            <v>ท่าตูม</v>
          </cell>
          <cell r="O626" t="str">
            <v>ตะวันออกเฉียงเหนือ</v>
          </cell>
          <cell r="P626" t="str">
            <v>07</v>
          </cell>
          <cell r="Q626" t="str">
            <v>โรงพยาบาลชุมชน</v>
          </cell>
          <cell r="R626">
            <v>4</v>
          </cell>
          <cell r="S626">
            <v>90</v>
          </cell>
          <cell r="T626" t="str">
            <v>30</v>
          </cell>
          <cell r="U626" t="str">
            <v>22</v>
          </cell>
          <cell r="V626" t="str">
            <v>2.2 ทุติยภูมิระดับกลาง</v>
          </cell>
        </row>
        <row r="627">
          <cell r="A627" t="str">
            <v>14</v>
          </cell>
          <cell r="B627" t="str">
            <v>21002</v>
          </cell>
          <cell r="C627" t="str">
            <v>กระทรวงสาธารณสุข สำนักงานปลัดกระทรวงสาธารณสุข</v>
          </cell>
          <cell r="D627" t="str">
            <v>001091700</v>
          </cell>
          <cell r="E627" t="str">
            <v>10917</v>
          </cell>
          <cell r="F627" t="str">
            <v>รพช.จอมพระ</v>
          </cell>
          <cell r="G627" t="str">
            <v>โรงพยาบาลชุมชนจอมพระ</v>
          </cell>
          <cell r="H627" t="str">
            <v>32040106</v>
          </cell>
          <cell r="I627">
            <v>32</v>
          </cell>
          <cell r="J627" t="str">
            <v>จังหวัดสุรินทร์</v>
          </cell>
          <cell r="K627">
            <v>3204</v>
          </cell>
          <cell r="L627" t="str">
            <v>จอมพระ</v>
          </cell>
          <cell r="M627">
            <v>320401</v>
          </cell>
          <cell r="N627" t="str">
            <v>จอมพระ</v>
          </cell>
          <cell r="O627" t="str">
            <v>ตะวันออกเฉียงเหนือ</v>
          </cell>
          <cell r="P627" t="str">
            <v>07</v>
          </cell>
          <cell r="Q627" t="str">
            <v>โรงพยาบาลชุมชน</v>
          </cell>
          <cell r="R627">
            <v>5</v>
          </cell>
          <cell r="S627">
            <v>30</v>
          </cell>
          <cell r="T627" t="str">
            <v>30</v>
          </cell>
          <cell r="U627" t="str">
            <v>21</v>
          </cell>
          <cell r="V627" t="str">
            <v>2.1 ทุติยภูมิระดับต้น</v>
          </cell>
        </row>
        <row r="628">
          <cell r="A628" t="str">
            <v>14</v>
          </cell>
          <cell r="B628" t="str">
            <v>21002</v>
          </cell>
          <cell r="C628" t="str">
            <v>กระทรวงสาธารณสุข สำนักงานปลัดกระทรวงสาธารณสุข</v>
          </cell>
          <cell r="D628" t="str">
            <v>001091800</v>
          </cell>
          <cell r="E628" t="str">
            <v>10918</v>
          </cell>
          <cell r="F628" t="str">
            <v>รพช.ปราสาท</v>
          </cell>
          <cell r="G628" t="str">
            <v>โรงพยาบาลชุมชนปราสาท</v>
          </cell>
          <cell r="H628" t="str">
            <v>32050102</v>
          </cell>
          <cell r="I628">
            <v>32</v>
          </cell>
          <cell r="J628" t="str">
            <v>จังหวัดสุรินทร์</v>
          </cell>
          <cell r="K628">
            <v>3205</v>
          </cell>
          <cell r="L628" t="str">
            <v>ปราสาท</v>
          </cell>
          <cell r="M628">
            <v>320501</v>
          </cell>
          <cell r="N628" t="str">
            <v>กังแอน</v>
          </cell>
          <cell r="O628" t="str">
            <v>ตะวันออกเฉียงเหนือ</v>
          </cell>
          <cell r="P628" t="str">
            <v>07</v>
          </cell>
          <cell r="Q628" t="str">
            <v>โรงพยาบาลชุมชน</v>
          </cell>
          <cell r="R628">
            <v>4</v>
          </cell>
          <cell r="S628">
            <v>120</v>
          </cell>
          <cell r="T628" t="str">
            <v>60</v>
          </cell>
          <cell r="U628" t="str">
            <v>22</v>
          </cell>
          <cell r="V628" t="str">
            <v>2.2 ทุติยภูมิระดับกลาง</v>
          </cell>
        </row>
        <row r="629">
          <cell r="A629" t="str">
            <v>14</v>
          </cell>
          <cell r="B629" t="str">
            <v>21002</v>
          </cell>
          <cell r="C629" t="str">
            <v>กระทรวงสาธารณสุข สำนักงานปลัดกระทรวงสาธารณสุข</v>
          </cell>
          <cell r="D629" t="str">
            <v>001091900</v>
          </cell>
          <cell r="E629" t="str">
            <v>10919</v>
          </cell>
          <cell r="F629" t="str">
            <v>รพช.กาบเชิง</v>
          </cell>
          <cell r="G629" t="str">
            <v>โรงพยาบาลชุมชนกาบเชิง</v>
          </cell>
          <cell r="H629" t="str">
            <v>32060101</v>
          </cell>
          <cell r="I629">
            <v>32</v>
          </cell>
          <cell r="J629" t="str">
            <v>จังหวัดสุรินทร์</v>
          </cell>
          <cell r="K629">
            <v>3206</v>
          </cell>
          <cell r="L629" t="str">
            <v>กาบเชิง</v>
          </cell>
          <cell r="M629">
            <v>320601</v>
          </cell>
          <cell r="N629" t="str">
            <v>กาบเชิง</v>
          </cell>
          <cell r="O629" t="str">
            <v>ตะวันออกเฉียงเหนือ</v>
          </cell>
          <cell r="P629" t="str">
            <v>07</v>
          </cell>
          <cell r="Q629" t="str">
            <v>โรงพยาบาลชุมชน</v>
          </cell>
          <cell r="R629">
            <v>4</v>
          </cell>
          <cell r="S629">
            <v>85</v>
          </cell>
          <cell r="T629" t="str">
            <v>60</v>
          </cell>
          <cell r="U629" t="str">
            <v>21</v>
          </cell>
          <cell r="V629" t="str">
            <v>2.1 ทุติยภูมิระดับต้น</v>
          </cell>
        </row>
        <row r="630">
          <cell r="A630" t="str">
            <v>14</v>
          </cell>
          <cell r="B630" t="str">
            <v>21002</v>
          </cell>
          <cell r="C630" t="str">
            <v>กระทรวงสาธารณสุข สำนักงานปลัดกระทรวงสาธารณสุข</v>
          </cell>
          <cell r="D630" t="str">
            <v>001092000</v>
          </cell>
          <cell r="E630" t="str">
            <v>10920</v>
          </cell>
          <cell r="F630" t="str">
            <v>รพช.รัตนบุรี</v>
          </cell>
          <cell r="G630" t="str">
            <v>โรงพยาบาลชุมชนรัตนบุรี</v>
          </cell>
          <cell r="H630" t="str">
            <v>32070108</v>
          </cell>
          <cell r="I630">
            <v>32</v>
          </cell>
          <cell r="J630" t="str">
            <v>จังหวัดสุรินทร์</v>
          </cell>
          <cell r="K630">
            <v>3207</v>
          </cell>
          <cell r="L630" t="str">
            <v>รัตนบุรี</v>
          </cell>
          <cell r="M630">
            <v>320701</v>
          </cell>
          <cell r="N630" t="str">
            <v>รัตนบุรี</v>
          </cell>
          <cell r="O630" t="str">
            <v>ตะวันออกเฉียงเหนือ</v>
          </cell>
          <cell r="P630" t="str">
            <v>07</v>
          </cell>
          <cell r="Q630" t="str">
            <v>โรงพยาบาลชุมชน</v>
          </cell>
          <cell r="R630">
            <v>4</v>
          </cell>
          <cell r="S630">
            <v>60</v>
          </cell>
          <cell r="T630" t="str">
            <v>60</v>
          </cell>
          <cell r="U630" t="str">
            <v>22</v>
          </cell>
          <cell r="V630" t="str">
            <v>2.2 ทุติยภูมิระดับกลาง</v>
          </cell>
        </row>
        <row r="631">
          <cell r="A631" t="str">
            <v>14</v>
          </cell>
          <cell r="B631" t="str">
            <v>21002</v>
          </cell>
          <cell r="C631" t="str">
            <v>กระทรวงสาธารณสุข สำนักงานปลัดกระทรวงสาธารณสุข</v>
          </cell>
          <cell r="D631" t="str">
            <v>001092100</v>
          </cell>
          <cell r="E631" t="str">
            <v>10921</v>
          </cell>
          <cell r="F631" t="str">
            <v>รพช.สนม</v>
          </cell>
          <cell r="G631" t="str">
            <v>โรงพยาบาลชุมชนสนม</v>
          </cell>
          <cell r="H631" t="str">
            <v>32080103</v>
          </cell>
          <cell r="I631">
            <v>32</v>
          </cell>
          <cell r="J631" t="str">
            <v>จังหวัดสุรินทร์</v>
          </cell>
          <cell r="K631">
            <v>3208</v>
          </cell>
          <cell r="L631" t="str">
            <v>สนม</v>
          </cell>
          <cell r="M631">
            <v>320801</v>
          </cell>
          <cell r="N631" t="str">
            <v>สนม</v>
          </cell>
          <cell r="O631" t="str">
            <v>ตะวันออกเฉียงเหนือ</v>
          </cell>
          <cell r="P631" t="str">
            <v>07</v>
          </cell>
          <cell r="Q631" t="str">
            <v>โรงพยาบาลชุมชน</v>
          </cell>
          <cell r="R631">
            <v>4</v>
          </cell>
          <cell r="S631">
            <v>36</v>
          </cell>
          <cell r="T631" t="str">
            <v>30</v>
          </cell>
          <cell r="U631" t="str">
            <v>21</v>
          </cell>
          <cell r="V631" t="str">
            <v>2.1 ทุติยภูมิระดับต้น</v>
          </cell>
        </row>
        <row r="632">
          <cell r="A632" t="str">
            <v>14</v>
          </cell>
          <cell r="B632" t="str">
            <v>21002</v>
          </cell>
          <cell r="C632" t="str">
            <v>กระทรวงสาธารณสุข สำนักงานปลัดกระทรวงสาธารณสุข</v>
          </cell>
          <cell r="D632" t="str">
            <v>001092200</v>
          </cell>
          <cell r="E632" t="str">
            <v>10922</v>
          </cell>
          <cell r="F632" t="str">
            <v>รพช.ศีขรภูมิ</v>
          </cell>
          <cell r="G632" t="str">
            <v>โรงพยาบาลชุมชนศีขรภูมิ</v>
          </cell>
          <cell r="H632" t="str">
            <v>32090101</v>
          </cell>
          <cell r="I632">
            <v>32</v>
          </cell>
          <cell r="J632" t="str">
            <v>จังหวัดสุรินทร์</v>
          </cell>
          <cell r="K632">
            <v>3209</v>
          </cell>
          <cell r="L632" t="str">
            <v>ศีขรภูมิ</v>
          </cell>
          <cell r="M632">
            <v>320901</v>
          </cell>
          <cell r="N632" t="str">
            <v>ระแงง</v>
          </cell>
          <cell r="O632" t="str">
            <v>ตะวันออกเฉียงเหนือ</v>
          </cell>
          <cell r="P632" t="str">
            <v>07</v>
          </cell>
          <cell r="Q632" t="str">
            <v>โรงพยาบาลชุมชน</v>
          </cell>
          <cell r="R632">
            <v>4</v>
          </cell>
          <cell r="S632">
            <v>90</v>
          </cell>
          <cell r="T632" t="str">
            <v>60</v>
          </cell>
          <cell r="U632" t="str">
            <v>22</v>
          </cell>
          <cell r="V632" t="str">
            <v>2.2 ทุติยภูมิระดับกลาง</v>
          </cell>
        </row>
        <row r="633">
          <cell r="A633" t="str">
            <v>14</v>
          </cell>
          <cell r="B633" t="str">
            <v>21002</v>
          </cell>
          <cell r="C633" t="str">
            <v>กระทรวงสาธารณสุข สำนักงานปลัดกระทรวงสาธารณสุข</v>
          </cell>
          <cell r="D633" t="str">
            <v>001092300</v>
          </cell>
          <cell r="E633" t="str">
            <v>10923</v>
          </cell>
          <cell r="F633" t="str">
            <v>รพช.สังขะ</v>
          </cell>
          <cell r="G633" t="str">
            <v>โรงพยาบาลชุมชนสังขะ</v>
          </cell>
          <cell r="H633" t="str">
            <v>32100101</v>
          </cell>
          <cell r="I633">
            <v>32</v>
          </cell>
          <cell r="J633" t="str">
            <v>จังหวัดสุรินทร์</v>
          </cell>
          <cell r="K633">
            <v>3210</v>
          </cell>
          <cell r="L633" t="str">
            <v>สังขะ</v>
          </cell>
          <cell r="M633">
            <v>321001</v>
          </cell>
          <cell r="N633" t="str">
            <v>สังขะ</v>
          </cell>
          <cell r="O633" t="str">
            <v>ตะวันออกเฉียงเหนือ</v>
          </cell>
          <cell r="P633" t="str">
            <v>07</v>
          </cell>
          <cell r="Q633" t="str">
            <v>โรงพยาบาลชุมชน</v>
          </cell>
          <cell r="R633">
            <v>4</v>
          </cell>
          <cell r="S633">
            <v>90</v>
          </cell>
          <cell r="T633" t="str">
            <v>90</v>
          </cell>
          <cell r="U633" t="str">
            <v>22</v>
          </cell>
          <cell r="V633" t="str">
            <v>2.2 ทุติยภูมิระดับกลาง</v>
          </cell>
        </row>
        <row r="634">
          <cell r="A634" t="str">
            <v>14</v>
          </cell>
          <cell r="B634" t="str">
            <v>21002</v>
          </cell>
          <cell r="C634" t="str">
            <v>กระทรวงสาธารณสุข สำนักงานปลัดกระทรวงสาธารณสุข</v>
          </cell>
          <cell r="D634" t="str">
            <v>001092400</v>
          </cell>
          <cell r="E634" t="str">
            <v>10924</v>
          </cell>
          <cell r="F634" t="str">
            <v>รพช.ลำดวน</v>
          </cell>
          <cell r="G634" t="str">
            <v>โรงพยาบาลชุมชนลำดวน</v>
          </cell>
          <cell r="H634" t="str">
            <v>32110103</v>
          </cell>
          <cell r="I634">
            <v>32</v>
          </cell>
          <cell r="J634" t="str">
            <v>จังหวัดสุรินทร์</v>
          </cell>
          <cell r="K634">
            <v>3211</v>
          </cell>
          <cell r="L634" t="str">
            <v>ลำดวน</v>
          </cell>
          <cell r="M634">
            <v>321101</v>
          </cell>
          <cell r="N634" t="str">
            <v>ลำดวน</v>
          </cell>
          <cell r="O634" t="str">
            <v>ตะวันออกเฉียงเหนือ</v>
          </cell>
          <cell r="P634" t="str">
            <v>07</v>
          </cell>
          <cell r="Q634" t="str">
            <v>โรงพยาบาลชุมชน</v>
          </cell>
          <cell r="R634">
            <v>5</v>
          </cell>
          <cell r="S634">
            <v>30</v>
          </cell>
          <cell r="T634" t="str">
            <v>60</v>
          </cell>
          <cell r="U634" t="str">
            <v>21</v>
          </cell>
          <cell r="V634" t="str">
            <v>2.1 ทุติยภูมิระดับต้น</v>
          </cell>
        </row>
        <row r="635">
          <cell r="A635" t="str">
            <v>14</v>
          </cell>
          <cell r="B635" t="str">
            <v>21002</v>
          </cell>
          <cell r="C635" t="str">
            <v>กระทรวงสาธารณสุข สำนักงานปลัดกระทรวงสาธารณสุข</v>
          </cell>
          <cell r="D635" t="str">
            <v>001092500</v>
          </cell>
          <cell r="E635" t="str">
            <v>10925</v>
          </cell>
          <cell r="F635" t="str">
            <v>รพช.สำโรงทาบ</v>
          </cell>
          <cell r="G635" t="str">
            <v>โรงพยาบาลชุมชนสำโรงทาบ</v>
          </cell>
          <cell r="H635" t="str">
            <v>32120201</v>
          </cell>
          <cell r="I635">
            <v>32</v>
          </cell>
          <cell r="J635" t="str">
            <v>จังหวัดสุรินทร์</v>
          </cell>
          <cell r="K635">
            <v>3212</v>
          </cell>
          <cell r="L635" t="str">
            <v>สำโรงทาบ</v>
          </cell>
          <cell r="M635">
            <v>321202</v>
          </cell>
          <cell r="N635" t="str">
            <v>หนองไผ่ล้อม</v>
          </cell>
          <cell r="O635" t="str">
            <v>ตะวันออกเฉียงเหนือ</v>
          </cell>
          <cell r="P635" t="str">
            <v>07</v>
          </cell>
          <cell r="Q635" t="str">
            <v>โรงพยาบาลชุมชน</v>
          </cell>
          <cell r="R635">
            <v>5</v>
          </cell>
          <cell r="S635">
            <v>30</v>
          </cell>
          <cell r="T635" t="str">
            <v>30</v>
          </cell>
          <cell r="U635" t="str">
            <v>21</v>
          </cell>
          <cell r="V635" t="str">
            <v>2.1 ทุติยภูมิระดับต้น</v>
          </cell>
        </row>
        <row r="636">
          <cell r="A636" t="str">
            <v>14</v>
          </cell>
          <cell r="B636" t="str">
            <v>21002</v>
          </cell>
          <cell r="C636" t="str">
            <v>กระทรวงสาธารณสุข สำนักงานปลัดกระทรวงสาธารณสุข</v>
          </cell>
          <cell r="D636" t="str">
            <v>001092600</v>
          </cell>
          <cell r="E636" t="str">
            <v>10926</v>
          </cell>
          <cell r="F636" t="str">
            <v>รพช.บัวเชด</v>
          </cell>
          <cell r="G636" t="str">
            <v>โรงพยาบาลชุมชนบัวเชด</v>
          </cell>
          <cell r="H636" t="str">
            <v>32130101</v>
          </cell>
          <cell r="I636">
            <v>32</v>
          </cell>
          <cell r="J636" t="str">
            <v>จังหวัดสุรินทร์</v>
          </cell>
          <cell r="K636">
            <v>3213</v>
          </cell>
          <cell r="L636" t="str">
            <v>บัวเชด</v>
          </cell>
          <cell r="M636">
            <v>321301</v>
          </cell>
          <cell r="N636" t="str">
            <v>บัวเชด</v>
          </cell>
          <cell r="O636" t="str">
            <v>ตะวันออกเฉียงเหนือ</v>
          </cell>
          <cell r="P636" t="str">
            <v>07</v>
          </cell>
          <cell r="Q636" t="str">
            <v>โรงพยาบาลชุมชน</v>
          </cell>
          <cell r="R636">
            <v>5</v>
          </cell>
          <cell r="S636">
            <v>30</v>
          </cell>
          <cell r="T636" t="str">
            <v>30</v>
          </cell>
          <cell r="U636" t="str">
            <v>21</v>
          </cell>
          <cell r="V636" t="str">
            <v>2.1 ทุติยภูมิระดับต้น</v>
          </cell>
        </row>
        <row r="637">
          <cell r="A637" t="str">
            <v>14</v>
          </cell>
          <cell r="B637" t="str">
            <v>21002</v>
          </cell>
          <cell r="C637" t="str">
            <v>กระทรวงสาธารณสุข สำนักงานปลัดกระทรวงสาธารณสุข</v>
          </cell>
          <cell r="D637" t="str">
            <v>002230200</v>
          </cell>
          <cell r="E637" t="str">
            <v>22302</v>
          </cell>
          <cell r="F637" t="str">
            <v>รพช.พนมดงรักเฉลิมพระเกียรติ 80 พรรษา</v>
          </cell>
          <cell r="G637" t="str">
            <v>โรงพยาบาลชุมชนพนมดงรักเฉลิมพระเกียรติ 80 พรรษา</v>
          </cell>
          <cell r="H637" t="str">
            <v>32140118</v>
          </cell>
          <cell r="I637">
            <v>32</v>
          </cell>
          <cell r="J637" t="str">
            <v>จังหวัดสุรินทร์</v>
          </cell>
          <cell r="K637">
            <v>3214</v>
          </cell>
          <cell r="L637" t="str">
            <v>พนมดงรัก</v>
          </cell>
          <cell r="M637">
            <v>321401</v>
          </cell>
          <cell r="N637" t="str">
            <v>บักได</v>
          </cell>
          <cell r="O637" t="str">
            <v>ตะวันออกเฉียงเหนือ</v>
          </cell>
          <cell r="P637" t="str">
            <v>07</v>
          </cell>
          <cell r="Q637" t="str">
            <v>โรงพยาบาลชุมชน</v>
          </cell>
          <cell r="R637">
            <v>5</v>
          </cell>
          <cell r="S637">
            <v>30</v>
          </cell>
          <cell r="T637" t="str">
            <v>30</v>
          </cell>
          <cell r="U637" t="str">
            <v>21</v>
          </cell>
          <cell r="V637" t="str">
            <v>2.1 ทุติยภูมิระดับต้น</v>
          </cell>
        </row>
        <row r="638">
          <cell r="A638" t="str">
            <v>14</v>
          </cell>
          <cell r="B638" t="str">
            <v>21002</v>
          </cell>
          <cell r="C638" t="str">
            <v>กระทรวงสาธารณสุข สำนักงานปลัดกระทรวงสาธารณสุข</v>
          </cell>
          <cell r="D638" t="str">
            <v>001070200</v>
          </cell>
          <cell r="E638" t="str">
            <v>10702</v>
          </cell>
          <cell r="F638" t="str">
            <v>รพท.ชัยภูมิ</v>
          </cell>
          <cell r="G638" t="str">
            <v>โรงพยาบาลทั่วไปชัยภูมิ</v>
          </cell>
          <cell r="H638" t="str">
            <v>36010105</v>
          </cell>
          <cell r="I638">
            <v>36</v>
          </cell>
          <cell r="J638" t="str">
            <v>จังหวัดชัยภูมิ</v>
          </cell>
          <cell r="K638">
            <v>3601</v>
          </cell>
          <cell r="L638" t="str">
            <v>เมืองชัยภูมิ</v>
          </cell>
          <cell r="M638">
            <v>360101</v>
          </cell>
          <cell r="N638" t="str">
            <v>ในเมือง</v>
          </cell>
          <cell r="O638" t="str">
            <v>ตะวันออกเฉียงเหนือ</v>
          </cell>
          <cell r="P638" t="str">
            <v>06</v>
          </cell>
          <cell r="Q638" t="str">
            <v>โรงพยาบาลทั่วไป</v>
          </cell>
          <cell r="R638">
            <v>2</v>
          </cell>
          <cell r="S638">
            <v>500</v>
          </cell>
          <cell r="T638" t="str">
            <v>444</v>
          </cell>
          <cell r="U638" t="str">
            <v>23</v>
          </cell>
          <cell r="V638" t="str">
            <v>2.3 ทุติยภูมิระดับสูง</v>
          </cell>
        </row>
        <row r="639">
          <cell r="A639" t="str">
            <v>14</v>
          </cell>
          <cell r="B639" t="str">
            <v>21002</v>
          </cell>
          <cell r="C639" t="str">
            <v>กระทรวงสาธารณสุข สำนักงานปลัดกระทรวงสาธารณสุข</v>
          </cell>
          <cell r="D639" t="str">
            <v>001097000</v>
          </cell>
          <cell r="E639" t="str">
            <v>10970</v>
          </cell>
          <cell r="F639" t="str">
            <v>รพช.บ้านเขว้า</v>
          </cell>
          <cell r="G639" t="str">
            <v>โรงพยาบาลชุมชนบ้านเขว้า</v>
          </cell>
          <cell r="H639" t="str">
            <v>36020101</v>
          </cell>
          <cell r="I639">
            <v>36</v>
          </cell>
          <cell r="J639" t="str">
            <v>จังหวัดชัยภูมิ</v>
          </cell>
          <cell r="K639">
            <v>3602</v>
          </cell>
          <cell r="L639" t="str">
            <v>บ้านเขว้า</v>
          </cell>
          <cell r="M639">
            <v>360201</v>
          </cell>
          <cell r="N639" t="str">
            <v>บ้านเขว้า</v>
          </cell>
          <cell r="O639" t="str">
            <v>ตะวันออกเฉียงเหนือ</v>
          </cell>
          <cell r="P639" t="str">
            <v>07</v>
          </cell>
          <cell r="Q639" t="str">
            <v>โรงพยาบาลชุมชน</v>
          </cell>
          <cell r="R639">
            <v>5</v>
          </cell>
          <cell r="S639">
            <v>30</v>
          </cell>
          <cell r="T639" t="str">
            <v>30</v>
          </cell>
          <cell r="U639" t="str">
            <v>21</v>
          </cell>
          <cell r="V639" t="str">
            <v>2.1 ทุติยภูมิระดับต้น</v>
          </cell>
        </row>
        <row r="640">
          <cell r="A640" t="str">
            <v>14</v>
          </cell>
          <cell r="B640" t="str">
            <v>21002</v>
          </cell>
          <cell r="C640" t="str">
            <v>กระทรวงสาธารณสุข สำนักงานปลัดกระทรวงสาธารณสุข</v>
          </cell>
          <cell r="D640" t="str">
            <v>001097100</v>
          </cell>
          <cell r="E640" t="str">
            <v>10971</v>
          </cell>
          <cell r="F640" t="str">
            <v>รพช.คอนสวรรค์</v>
          </cell>
          <cell r="G640" t="str">
            <v>โรงพยาบาลชุมชนคอนสวรรค์</v>
          </cell>
          <cell r="H640" t="str">
            <v>36030113</v>
          </cell>
          <cell r="I640">
            <v>36</v>
          </cell>
          <cell r="J640" t="str">
            <v>จังหวัดชัยภูมิ</v>
          </cell>
          <cell r="K640">
            <v>3603</v>
          </cell>
          <cell r="L640" t="str">
            <v>คอนสวรรค์</v>
          </cell>
          <cell r="M640">
            <v>360301</v>
          </cell>
          <cell r="N640" t="str">
            <v>คอนสวรรค์</v>
          </cell>
          <cell r="O640" t="str">
            <v>ตะวันออกเฉียงเหนือ</v>
          </cell>
          <cell r="P640" t="str">
            <v>07</v>
          </cell>
          <cell r="Q640" t="str">
            <v>โรงพยาบาลชุมชน</v>
          </cell>
          <cell r="R640">
            <v>5</v>
          </cell>
          <cell r="S640">
            <v>30</v>
          </cell>
          <cell r="T640" t="str">
            <v>30</v>
          </cell>
          <cell r="U640" t="str">
            <v>21</v>
          </cell>
          <cell r="V640" t="str">
            <v>2.1 ทุติยภูมิระดับต้น</v>
          </cell>
        </row>
        <row r="641">
          <cell r="A641" t="str">
            <v>14</v>
          </cell>
          <cell r="B641" t="str">
            <v>21002</v>
          </cell>
          <cell r="C641" t="str">
            <v>กระทรวงสาธารณสุข สำนักงานปลัดกระทรวงสาธารณสุข</v>
          </cell>
          <cell r="D641" t="str">
            <v>001097200</v>
          </cell>
          <cell r="E641" t="str">
            <v>10972</v>
          </cell>
          <cell r="F641" t="str">
            <v>รพช.เกษตรสมบูรณ์</v>
          </cell>
          <cell r="G641" t="str">
            <v>โรงพยาบาลชุมชนเกษตรสมบูรณ์</v>
          </cell>
          <cell r="H641" t="str">
            <v>36040101</v>
          </cell>
          <cell r="I641">
            <v>36</v>
          </cell>
          <cell r="J641" t="str">
            <v>จังหวัดชัยภูมิ</v>
          </cell>
          <cell r="K641">
            <v>3604</v>
          </cell>
          <cell r="L641" t="str">
            <v>เกษตรสมบูรณ์</v>
          </cell>
          <cell r="M641">
            <v>360401</v>
          </cell>
          <cell r="N641" t="str">
            <v>บ้านยาง</v>
          </cell>
          <cell r="O641" t="str">
            <v>ตะวันออกเฉียงเหนือ</v>
          </cell>
          <cell r="P641" t="str">
            <v>07</v>
          </cell>
          <cell r="Q641" t="str">
            <v>โรงพยาบาลชุมชน</v>
          </cell>
          <cell r="R641">
            <v>5</v>
          </cell>
          <cell r="S641">
            <v>60</v>
          </cell>
          <cell r="T641" t="str">
            <v>30</v>
          </cell>
          <cell r="U641" t="str">
            <v>21</v>
          </cell>
          <cell r="V641" t="str">
            <v>2.1 ทุติยภูมิระดับต้น</v>
          </cell>
        </row>
        <row r="642">
          <cell r="A642" t="str">
            <v>14</v>
          </cell>
          <cell r="B642" t="str">
            <v>21002</v>
          </cell>
          <cell r="C642" t="str">
            <v>กระทรวงสาธารณสุข สำนักงานปลัดกระทรวงสาธารณสุข</v>
          </cell>
          <cell r="D642" t="str">
            <v>001097300</v>
          </cell>
          <cell r="E642" t="str">
            <v>10973</v>
          </cell>
          <cell r="F642" t="str">
            <v>รพช.หนองบัวแดง</v>
          </cell>
          <cell r="G642" t="str">
            <v>โรงพยาบาลชุมชนหนองบัวแดง</v>
          </cell>
          <cell r="H642" t="str">
            <v>36050102</v>
          </cell>
          <cell r="I642">
            <v>36</v>
          </cell>
          <cell r="J642" t="str">
            <v>จังหวัดชัยภูมิ</v>
          </cell>
          <cell r="K642">
            <v>3605</v>
          </cell>
          <cell r="L642" t="str">
            <v>หนองบัวแดง</v>
          </cell>
          <cell r="M642">
            <v>360501</v>
          </cell>
          <cell r="N642" t="str">
            <v>หนองบัวแดง</v>
          </cell>
          <cell r="O642" t="str">
            <v>ตะวันออกเฉียงเหนือ</v>
          </cell>
          <cell r="P642" t="str">
            <v>07</v>
          </cell>
          <cell r="Q642" t="str">
            <v>โรงพยาบาลชุมชน</v>
          </cell>
          <cell r="R642">
            <v>4</v>
          </cell>
          <cell r="S642">
            <v>60</v>
          </cell>
          <cell r="T642" t="str">
            <v>30</v>
          </cell>
          <cell r="U642" t="str">
            <v>22</v>
          </cell>
          <cell r="V642" t="str">
            <v>2.2 ทุติยภูมิระดับกลาง</v>
          </cell>
        </row>
        <row r="643">
          <cell r="A643" t="str">
            <v>14</v>
          </cell>
          <cell r="B643" t="str">
            <v>21002</v>
          </cell>
          <cell r="C643" t="str">
            <v>กระทรวงสาธารณสุข สำนักงานปลัดกระทรวงสาธารณสุข</v>
          </cell>
          <cell r="D643" t="str">
            <v>001097400</v>
          </cell>
          <cell r="E643" t="str">
            <v>10974</v>
          </cell>
          <cell r="F643" t="str">
            <v>รพช.จัตุรัส</v>
          </cell>
          <cell r="G643" t="str">
            <v>โรงพยาบาลชุมชนจัตุรัส</v>
          </cell>
          <cell r="H643" t="str">
            <v>36061001</v>
          </cell>
          <cell r="I643">
            <v>36</v>
          </cell>
          <cell r="J643" t="str">
            <v>จังหวัดชัยภูมิ</v>
          </cell>
          <cell r="K643">
            <v>3606</v>
          </cell>
          <cell r="L643" t="str">
            <v>จัตุรัส</v>
          </cell>
          <cell r="M643">
            <v>360610</v>
          </cell>
          <cell r="N643" t="str">
            <v>หนองบัวใหญ่</v>
          </cell>
          <cell r="O643" t="str">
            <v>ตะวันออกเฉียงเหนือ</v>
          </cell>
          <cell r="P643" t="str">
            <v>07</v>
          </cell>
          <cell r="Q643" t="str">
            <v>โรงพยาบาลชุมชน</v>
          </cell>
          <cell r="R643">
            <v>4</v>
          </cell>
          <cell r="S643">
            <v>60</v>
          </cell>
          <cell r="T643" t="str">
            <v>30</v>
          </cell>
          <cell r="U643" t="str">
            <v>21</v>
          </cell>
          <cell r="V643" t="str">
            <v>2.1 ทุติยภูมิระดับต้น</v>
          </cell>
        </row>
        <row r="644">
          <cell r="A644" t="str">
            <v>14</v>
          </cell>
          <cell r="B644" t="str">
            <v>21002</v>
          </cell>
          <cell r="C644" t="str">
            <v>กระทรวงสาธารณสุข สำนักงานปลัดกระทรวงสาธารณสุข</v>
          </cell>
          <cell r="D644" t="str">
            <v>001097500</v>
          </cell>
          <cell r="E644" t="str">
            <v>10975</v>
          </cell>
          <cell r="F644" t="str">
            <v>รพช.บำเหน็จณรงค์</v>
          </cell>
          <cell r="G644" t="str">
            <v>โรงพยาบาลชุมชนบำเหน็จณรงค์</v>
          </cell>
          <cell r="H644" t="str">
            <v>36070201</v>
          </cell>
          <cell r="I644">
            <v>36</v>
          </cell>
          <cell r="J644" t="str">
            <v>จังหวัดชัยภูมิ</v>
          </cell>
          <cell r="K644">
            <v>3607</v>
          </cell>
          <cell r="L644" t="str">
            <v>บำเหน็จณรงค์</v>
          </cell>
          <cell r="M644">
            <v>360702</v>
          </cell>
          <cell r="N644" t="str">
            <v>บ้านเพชร</v>
          </cell>
          <cell r="O644" t="str">
            <v>ตะวันออกเฉียงเหนือ</v>
          </cell>
          <cell r="P644" t="str">
            <v>07</v>
          </cell>
          <cell r="Q644" t="str">
            <v>โรงพยาบาลชุมชน</v>
          </cell>
          <cell r="R644">
            <v>4</v>
          </cell>
          <cell r="S644">
            <v>60</v>
          </cell>
          <cell r="T644" t="str">
            <v>60</v>
          </cell>
          <cell r="U644" t="str">
            <v>22</v>
          </cell>
          <cell r="V644" t="str">
            <v>2.2 ทุติยภูมิระดับกลาง</v>
          </cell>
        </row>
        <row r="645">
          <cell r="A645" t="str">
            <v>14</v>
          </cell>
          <cell r="B645" t="str">
            <v>21002</v>
          </cell>
          <cell r="C645" t="str">
            <v>กระทรวงสาธารณสุข สำนักงานปลัดกระทรวงสาธารณสุข</v>
          </cell>
          <cell r="D645" t="str">
            <v>001097600</v>
          </cell>
          <cell r="E645" t="str">
            <v>10976</v>
          </cell>
          <cell r="F645" t="str">
            <v>รพช.หนองบัวระเหว</v>
          </cell>
          <cell r="G645" t="str">
            <v>โรงพยาบาลชุมชนหนองบัวระเหว</v>
          </cell>
          <cell r="H645" t="str">
            <v>36080101</v>
          </cell>
          <cell r="I645">
            <v>36</v>
          </cell>
          <cell r="J645" t="str">
            <v>จังหวัดชัยภูมิ</v>
          </cell>
          <cell r="K645">
            <v>3608</v>
          </cell>
          <cell r="L645" t="str">
            <v>หนองบัวระเหว</v>
          </cell>
          <cell r="M645">
            <v>360801</v>
          </cell>
          <cell r="N645" t="str">
            <v>หนองบัวระเหว</v>
          </cell>
          <cell r="O645" t="str">
            <v>ตะวันออกเฉียงเหนือ</v>
          </cell>
          <cell r="P645" t="str">
            <v>07</v>
          </cell>
          <cell r="Q645" t="str">
            <v>โรงพยาบาลชุมชน</v>
          </cell>
          <cell r="R645">
            <v>5</v>
          </cell>
          <cell r="S645">
            <v>30</v>
          </cell>
          <cell r="T645" t="str">
            <v>30</v>
          </cell>
          <cell r="U645" t="str">
            <v>21</v>
          </cell>
          <cell r="V645" t="str">
            <v>2.1 ทุติยภูมิระดับต้น</v>
          </cell>
        </row>
        <row r="646">
          <cell r="A646" t="str">
            <v>14</v>
          </cell>
          <cell r="B646" t="str">
            <v>21002</v>
          </cell>
          <cell r="C646" t="str">
            <v>กระทรวงสาธารณสุข สำนักงานปลัดกระทรวงสาธารณสุข</v>
          </cell>
          <cell r="D646" t="str">
            <v>001097700</v>
          </cell>
          <cell r="E646" t="str">
            <v>10977</v>
          </cell>
          <cell r="F646" t="str">
            <v>รพช.เทพสถิต</v>
          </cell>
          <cell r="G646" t="str">
            <v>โรงพยาบาลชุมชนเทพสถิต</v>
          </cell>
          <cell r="H646" t="str">
            <v>36090101</v>
          </cell>
          <cell r="I646">
            <v>36</v>
          </cell>
          <cell r="J646" t="str">
            <v>จังหวัดชัยภูมิ</v>
          </cell>
          <cell r="K646">
            <v>3609</v>
          </cell>
          <cell r="L646" t="str">
            <v>เทพสถิต</v>
          </cell>
          <cell r="M646">
            <v>360901</v>
          </cell>
          <cell r="N646" t="str">
            <v>วะตะแบก</v>
          </cell>
          <cell r="O646" t="str">
            <v>ตะวันออกเฉียงเหนือ</v>
          </cell>
          <cell r="P646" t="str">
            <v>07</v>
          </cell>
          <cell r="Q646" t="str">
            <v>โรงพยาบาลชุมชน</v>
          </cell>
          <cell r="R646">
            <v>5</v>
          </cell>
          <cell r="S646">
            <v>30</v>
          </cell>
          <cell r="T646" t="str">
            <v>30</v>
          </cell>
          <cell r="U646" t="str">
            <v>21</v>
          </cell>
          <cell r="V646" t="str">
            <v>2.1 ทุติยภูมิระดับต้น</v>
          </cell>
        </row>
        <row r="647">
          <cell r="A647" t="str">
            <v>14</v>
          </cell>
          <cell r="B647" t="str">
            <v>21002</v>
          </cell>
          <cell r="C647" t="str">
            <v>กระทรวงสาธารณสุข สำนักงานปลัดกระทรวงสาธารณสุข</v>
          </cell>
          <cell r="D647" t="str">
            <v>001097800</v>
          </cell>
          <cell r="E647" t="str">
            <v>10978</v>
          </cell>
          <cell r="F647" t="str">
            <v>รพช.ภูเขียว</v>
          </cell>
          <cell r="G647" t="str">
            <v>โรงพยาบาลชุมชนภูเขียว</v>
          </cell>
          <cell r="H647" t="str">
            <v>36100104</v>
          </cell>
          <cell r="I647">
            <v>36</v>
          </cell>
          <cell r="J647" t="str">
            <v>จังหวัดชัยภูมิ</v>
          </cell>
          <cell r="K647">
            <v>3610</v>
          </cell>
          <cell r="L647" t="str">
            <v>ภูเขียว</v>
          </cell>
          <cell r="M647">
            <v>361001</v>
          </cell>
          <cell r="N647" t="str">
            <v>ผักปัง</v>
          </cell>
          <cell r="O647" t="str">
            <v>ตะวันออกเฉียงเหนือ</v>
          </cell>
          <cell r="P647" t="str">
            <v>07</v>
          </cell>
          <cell r="Q647" t="str">
            <v>โรงพยาบาลชุมชน</v>
          </cell>
          <cell r="R647">
            <v>4</v>
          </cell>
          <cell r="S647">
            <v>90</v>
          </cell>
          <cell r="T647" t="str">
            <v>90</v>
          </cell>
          <cell r="U647" t="str">
            <v>22</v>
          </cell>
          <cell r="V647" t="str">
            <v>2.2 ทุติยภูมิระดับกลาง</v>
          </cell>
        </row>
        <row r="648">
          <cell r="A648" t="str">
            <v>14</v>
          </cell>
          <cell r="B648" t="str">
            <v>21002</v>
          </cell>
          <cell r="C648" t="str">
            <v>กระทรวงสาธารณสุข สำนักงานปลัดกระทรวงสาธารณสุข</v>
          </cell>
          <cell r="D648" t="str">
            <v>001097900</v>
          </cell>
          <cell r="E648" t="str">
            <v>10979</v>
          </cell>
          <cell r="F648" t="str">
            <v>รพช.บ้านแท่น</v>
          </cell>
          <cell r="G648" t="str">
            <v>โรงพยาบาลชุมชนบ้านแท่น</v>
          </cell>
          <cell r="H648" t="str">
            <v>36110103</v>
          </cell>
          <cell r="I648">
            <v>36</v>
          </cell>
          <cell r="J648" t="str">
            <v>จังหวัดชัยภูมิ</v>
          </cell>
          <cell r="K648">
            <v>3611</v>
          </cell>
          <cell r="L648" t="str">
            <v>บ้านแท่น</v>
          </cell>
          <cell r="M648">
            <v>361101</v>
          </cell>
          <cell r="N648" t="str">
            <v>บ้านแท่น</v>
          </cell>
          <cell r="O648" t="str">
            <v>ตะวันออกเฉียงเหนือ</v>
          </cell>
          <cell r="P648" t="str">
            <v>07</v>
          </cell>
          <cell r="Q648" t="str">
            <v>โรงพยาบาลชุมชน</v>
          </cell>
          <cell r="R648">
            <v>5</v>
          </cell>
          <cell r="S648">
            <v>30</v>
          </cell>
          <cell r="T648" t="str">
            <v>30</v>
          </cell>
          <cell r="U648" t="str">
            <v>21</v>
          </cell>
          <cell r="V648" t="str">
            <v>2.1 ทุติยภูมิระดับต้น</v>
          </cell>
        </row>
        <row r="649">
          <cell r="A649" t="str">
            <v>14</v>
          </cell>
          <cell r="B649" t="str">
            <v>21002</v>
          </cell>
          <cell r="C649" t="str">
            <v>กระทรวงสาธารณสุข สำนักงานปลัดกระทรวงสาธารณสุข</v>
          </cell>
          <cell r="D649" t="str">
            <v>001098000</v>
          </cell>
          <cell r="E649" t="str">
            <v>10980</v>
          </cell>
          <cell r="F649" t="str">
            <v>รพช.แก้งคร้อ</v>
          </cell>
          <cell r="G649" t="str">
            <v>โรงพยาบาลชุมชนแก้งคร้อ</v>
          </cell>
          <cell r="H649" t="str">
            <v>36120101</v>
          </cell>
          <cell r="I649">
            <v>36</v>
          </cell>
          <cell r="J649" t="str">
            <v>จังหวัดชัยภูมิ</v>
          </cell>
          <cell r="K649">
            <v>3612</v>
          </cell>
          <cell r="L649" t="str">
            <v>แก้งคร้อ</v>
          </cell>
          <cell r="M649">
            <v>361201</v>
          </cell>
          <cell r="N649" t="str">
            <v>ช่องสามหมอ</v>
          </cell>
          <cell r="O649" t="str">
            <v>ตะวันออกเฉียงเหนือ</v>
          </cell>
          <cell r="P649" t="str">
            <v>07</v>
          </cell>
          <cell r="Q649" t="str">
            <v>โรงพยาบาลชุมชน</v>
          </cell>
          <cell r="R649">
            <v>4</v>
          </cell>
          <cell r="S649">
            <v>60</v>
          </cell>
          <cell r="T649" t="str">
            <v>60</v>
          </cell>
          <cell r="U649" t="str">
            <v>21</v>
          </cell>
          <cell r="V649" t="str">
            <v>2.1 ทุติยภูมิระดับต้น</v>
          </cell>
        </row>
        <row r="650">
          <cell r="A650" t="str">
            <v>14</v>
          </cell>
          <cell r="B650" t="str">
            <v>21002</v>
          </cell>
          <cell r="C650" t="str">
            <v>กระทรวงสาธารณสุข สำนักงานปลัดกระทรวงสาธารณสุข</v>
          </cell>
          <cell r="D650" t="str">
            <v>001098100</v>
          </cell>
          <cell r="E650" t="str">
            <v>10981</v>
          </cell>
          <cell r="F650" t="str">
            <v>รพช.คอนสาร</v>
          </cell>
          <cell r="G650" t="str">
            <v>โรงพยาบาลชุมชนคอนสาร</v>
          </cell>
          <cell r="H650" t="str">
            <v>36130705</v>
          </cell>
          <cell r="I650">
            <v>36</v>
          </cell>
          <cell r="J650" t="str">
            <v>จังหวัดชัยภูมิ</v>
          </cell>
          <cell r="K650">
            <v>3613</v>
          </cell>
          <cell r="L650" t="str">
            <v>คอนสาร</v>
          </cell>
          <cell r="M650">
            <v>361307</v>
          </cell>
          <cell r="N650" t="str">
            <v>ทุ่งนาเลา</v>
          </cell>
          <cell r="O650" t="str">
            <v>ตะวันออกเฉียงเหนือ</v>
          </cell>
          <cell r="P650" t="str">
            <v>07</v>
          </cell>
          <cell r="Q650" t="str">
            <v>โรงพยาบาลชุมชน</v>
          </cell>
          <cell r="R650">
            <v>5</v>
          </cell>
          <cell r="S650">
            <v>30</v>
          </cell>
          <cell r="T650" t="str">
            <v>30</v>
          </cell>
          <cell r="U650" t="str">
            <v>21</v>
          </cell>
          <cell r="V650" t="str">
            <v>2.1 ทุติยภูมิระดับต้น</v>
          </cell>
        </row>
        <row r="651">
          <cell r="A651" t="str">
            <v>14</v>
          </cell>
          <cell r="B651" t="str">
            <v>21002</v>
          </cell>
          <cell r="C651" t="str">
            <v>กระทรวงสาธารณสุข สำนักงานปลัดกระทรวงสาธารณสุข</v>
          </cell>
          <cell r="D651" t="str">
            <v>001098200</v>
          </cell>
          <cell r="E651" t="str">
            <v>10982</v>
          </cell>
          <cell r="F651" t="str">
            <v>รพช.ภักดีชุมพล</v>
          </cell>
          <cell r="G651" t="str">
            <v>โรงพยาบาลชุมชนภักดีชุมพล</v>
          </cell>
          <cell r="H651" t="str">
            <v>36140203</v>
          </cell>
          <cell r="I651">
            <v>36</v>
          </cell>
          <cell r="J651" t="str">
            <v>จังหวัดชัยภูมิ</v>
          </cell>
          <cell r="K651">
            <v>3614</v>
          </cell>
          <cell r="L651" t="str">
            <v>ภักดีชุมพล</v>
          </cell>
          <cell r="M651">
            <v>361402</v>
          </cell>
          <cell r="N651" t="str">
            <v>เจาทอง</v>
          </cell>
          <cell r="O651" t="str">
            <v>ตะวันออกเฉียงเหนือ</v>
          </cell>
          <cell r="P651" t="str">
            <v>07</v>
          </cell>
          <cell r="Q651" t="str">
            <v>โรงพยาบาลชุมชน</v>
          </cell>
          <cell r="R651">
            <v>5</v>
          </cell>
          <cell r="S651">
            <v>30</v>
          </cell>
          <cell r="T651" t="str">
            <v>30</v>
          </cell>
          <cell r="U651" t="str">
            <v>21</v>
          </cell>
          <cell r="V651" t="str">
            <v>2.1 ทุติยภูมิระดับต้น</v>
          </cell>
        </row>
        <row r="652">
          <cell r="A652" t="str">
            <v>14</v>
          </cell>
          <cell r="B652" t="str">
            <v>21002</v>
          </cell>
          <cell r="C652" t="str">
            <v>กระทรวงสาธารณสุข สำนักงานปลัดกระทรวงสาธารณสุข</v>
          </cell>
          <cell r="D652" t="str">
            <v>001098300</v>
          </cell>
          <cell r="E652" t="str">
            <v>10983</v>
          </cell>
          <cell r="F652" t="str">
            <v>รพช.เนินสง่า</v>
          </cell>
          <cell r="G652" t="str">
            <v>โรงพยาบาลชุมชนเนินสง่า</v>
          </cell>
          <cell r="H652" t="str">
            <v>36150105</v>
          </cell>
          <cell r="I652">
            <v>36</v>
          </cell>
          <cell r="J652" t="str">
            <v>จังหวัดชัยภูมิ</v>
          </cell>
          <cell r="K652">
            <v>3615</v>
          </cell>
          <cell r="L652" t="str">
            <v>เนินสง่า</v>
          </cell>
          <cell r="M652">
            <v>361501</v>
          </cell>
          <cell r="N652" t="str">
            <v>หนองฉิม</v>
          </cell>
          <cell r="O652" t="str">
            <v>ตะวันออกเฉียงเหนือ</v>
          </cell>
          <cell r="P652" t="str">
            <v>07</v>
          </cell>
          <cell r="Q652" t="str">
            <v>โรงพยาบาลชุมชน</v>
          </cell>
          <cell r="R652">
            <v>5</v>
          </cell>
          <cell r="S652">
            <v>30</v>
          </cell>
          <cell r="T652" t="str">
            <v>30</v>
          </cell>
          <cell r="U652" t="str">
            <v>21</v>
          </cell>
          <cell r="V652" t="str">
            <v>2.1 ทุติยภูมิระดับต้น</v>
          </cell>
        </row>
        <row r="653">
          <cell r="A653" t="str">
            <v>15</v>
          </cell>
          <cell r="B653" t="str">
            <v>21002</v>
          </cell>
          <cell r="C653" t="str">
            <v>กระทรวงสาธารณสุข สำนักงานปลัดกระทรวงสาธารณสุข</v>
          </cell>
          <cell r="D653" t="str">
            <v>001071300</v>
          </cell>
          <cell r="E653" t="str">
            <v>10713</v>
          </cell>
          <cell r="F653" t="str">
            <v>รพท.นครพิงค์</v>
          </cell>
          <cell r="G653" t="str">
            <v>โรงพยาบาลทั่วไปนครพิงค์</v>
          </cell>
          <cell r="H653" t="str">
            <v>50070104</v>
          </cell>
          <cell r="I653">
            <v>50</v>
          </cell>
          <cell r="J653" t="str">
            <v>จังหวัดเชียงใหม่</v>
          </cell>
          <cell r="K653">
            <v>5007</v>
          </cell>
          <cell r="L653" t="str">
            <v>แม่ริม</v>
          </cell>
          <cell r="M653">
            <v>500710</v>
          </cell>
          <cell r="N653" t="str">
            <v>ดอนแก้ว</v>
          </cell>
          <cell r="O653" t="str">
            <v>เหนือ</v>
          </cell>
          <cell r="P653" t="str">
            <v>06</v>
          </cell>
          <cell r="Q653" t="str">
            <v>โรงพยาบาลทั่วไป</v>
          </cell>
          <cell r="R653">
            <v>2</v>
          </cell>
          <cell r="S653">
            <v>519</v>
          </cell>
          <cell r="T653" t="str">
            <v>416</v>
          </cell>
          <cell r="U653" t="str">
            <v>31</v>
          </cell>
          <cell r="V653" t="str">
            <v>3.1 ตติยภูมิ</v>
          </cell>
        </row>
        <row r="654">
          <cell r="A654" t="str">
            <v>15</v>
          </cell>
          <cell r="B654" t="str">
            <v>21002</v>
          </cell>
          <cell r="C654" t="str">
            <v>กระทรวงสาธารณสุข สำนักงานปลัดกระทรวงสาธารณสุข</v>
          </cell>
          <cell r="D654" t="str">
            <v>001111900</v>
          </cell>
          <cell r="E654" t="str">
            <v>11119</v>
          </cell>
          <cell r="F654" t="str">
            <v>รพช.จอมทอง</v>
          </cell>
          <cell r="G654" t="str">
            <v>โรงพยาบาลชุมชนจอมทอง</v>
          </cell>
          <cell r="H654" t="str">
            <v>50020702</v>
          </cell>
          <cell r="I654">
            <v>50</v>
          </cell>
          <cell r="J654" t="str">
            <v>จังหวัดเชียงใหม่</v>
          </cell>
          <cell r="K654">
            <v>5002</v>
          </cell>
          <cell r="L654" t="str">
            <v>จอมทอง</v>
          </cell>
          <cell r="M654">
            <v>500207</v>
          </cell>
          <cell r="N654" t="str">
            <v>ดอยแก้ว</v>
          </cell>
          <cell r="O654" t="str">
            <v>เหนือ</v>
          </cell>
          <cell r="P654" t="str">
            <v>07</v>
          </cell>
          <cell r="Q654" t="str">
            <v>โรงพยาบาลชุมชน</v>
          </cell>
          <cell r="R654">
            <v>4</v>
          </cell>
          <cell r="S654">
            <v>130</v>
          </cell>
          <cell r="T654" t="str">
            <v>90</v>
          </cell>
          <cell r="U654" t="str">
            <v>23</v>
          </cell>
          <cell r="V654" t="str">
            <v>2.3 ทุติยภูมิระดับสูง</v>
          </cell>
        </row>
        <row r="655">
          <cell r="A655" t="str">
            <v>15</v>
          </cell>
          <cell r="B655" t="str">
            <v>21002</v>
          </cell>
          <cell r="C655" t="str">
            <v>กระทรวงสาธารณสุข สำนักงานปลัดกระทรวงสาธารณสุข</v>
          </cell>
          <cell r="D655" t="str">
            <v>001112000</v>
          </cell>
          <cell r="E655" t="str">
            <v>11120</v>
          </cell>
          <cell r="F655" t="str">
            <v>รพช.แม่แจ่ม</v>
          </cell>
          <cell r="G655" t="str">
            <v>โรงพยาบาลชุมชนแม่แจ่ม</v>
          </cell>
          <cell r="H655" t="str">
            <v>50030104</v>
          </cell>
          <cell r="I655">
            <v>50</v>
          </cell>
          <cell r="J655" t="str">
            <v>จังหวัดเชียงใหม่</v>
          </cell>
          <cell r="K655">
            <v>5003</v>
          </cell>
          <cell r="L655" t="str">
            <v>แม่แจ่ม</v>
          </cell>
          <cell r="M655">
            <v>500301</v>
          </cell>
          <cell r="N655" t="str">
            <v>ช่างเคิ่ง</v>
          </cell>
          <cell r="O655" t="str">
            <v>เหนือ</v>
          </cell>
          <cell r="P655" t="str">
            <v>07</v>
          </cell>
          <cell r="Q655" t="str">
            <v>โรงพยาบาลชุมชน</v>
          </cell>
          <cell r="R655">
            <v>5</v>
          </cell>
          <cell r="S655">
            <v>30</v>
          </cell>
          <cell r="T655" t="str">
            <v>30</v>
          </cell>
          <cell r="U655" t="str">
            <v>21</v>
          </cell>
          <cell r="V655" t="str">
            <v>2.1 ทุติยภูมิระดับต้น</v>
          </cell>
        </row>
        <row r="656">
          <cell r="A656" t="str">
            <v>15</v>
          </cell>
          <cell r="B656" t="str">
            <v>21002</v>
          </cell>
          <cell r="C656" t="str">
            <v>กระทรวงสาธารณสุข สำนักงานปลัดกระทรวงสาธารณสุข</v>
          </cell>
          <cell r="D656" t="str">
            <v>001112100</v>
          </cell>
          <cell r="E656" t="str">
            <v>11121</v>
          </cell>
          <cell r="F656" t="str">
            <v>รพช.เชียงดาว</v>
          </cell>
          <cell r="G656" t="str">
            <v>โรงพยาบาลชุมชนเชียงดาว</v>
          </cell>
          <cell r="H656" t="str">
            <v>50040102</v>
          </cell>
          <cell r="I656">
            <v>50</v>
          </cell>
          <cell r="J656" t="str">
            <v>จังหวัดเชียงใหม่</v>
          </cell>
          <cell r="K656">
            <v>5004</v>
          </cell>
          <cell r="L656" t="str">
            <v>เชียงดาว</v>
          </cell>
          <cell r="M656">
            <v>500401</v>
          </cell>
          <cell r="N656" t="str">
            <v>เชียงดาว</v>
          </cell>
          <cell r="O656" t="str">
            <v>เหนือ</v>
          </cell>
          <cell r="P656" t="str">
            <v>07</v>
          </cell>
          <cell r="Q656" t="str">
            <v>โรงพยาบาลชุมชน</v>
          </cell>
          <cell r="R656">
            <v>4</v>
          </cell>
          <cell r="S656">
            <v>60</v>
          </cell>
          <cell r="T656" t="str">
            <v>60</v>
          </cell>
          <cell r="U656" t="str">
            <v>21</v>
          </cell>
          <cell r="V656" t="str">
            <v>2.1 ทุติยภูมิระดับต้น</v>
          </cell>
        </row>
        <row r="657">
          <cell r="A657" t="str">
            <v>15</v>
          </cell>
          <cell r="B657" t="str">
            <v>21002</v>
          </cell>
          <cell r="C657" t="str">
            <v>กระทรวงสาธารณสุข สำนักงานปลัดกระทรวงสาธารณสุข</v>
          </cell>
          <cell r="D657" t="str">
            <v>001112200</v>
          </cell>
          <cell r="E657" t="str">
            <v>11122</v>
          </cell>
          <cell r="F657" t="str">
            <v>รพช.ดอยสะเก็ด</v>
          </cell>
          <cell r="G657" t="str">
            <v>โรงพยาบาลชุมชนดอยสะเก็ด</v>
          </cell>
          <cell r="H657" t="str">
            <v>50050108</v>
          </cell>
          <cell r="I657">
            <v>50</v>
          </cell>
          <cell r="J657" t="str">
            <v>จังหวัดเชียงใหม่</v>
          </cell>
          <cell r="K657">
            <v>5005</v>
          </cell>
          <cell r="L657" t="str">
            <v>ดอยสะเก็ด</v>
          </cell>
          <cell r="M657">
            <v>500501</v>
          </cell>
          <cell r="N657" t="str">
            <v>เชิงดอย</v>
          </cell>
          <cell r="O657" t="str">
            <v>เหนือ</v>
          </cell>
          <cell r="P657" t="str">
            <v>07</v>
          </cell>
          <cell r="Q657" t="str">
            <v>โรงพยาบาลชุมชน</v>
          </cell>
          <cell r="R657">
            <v>5</v>
          </cell>
          <cell r="S657">
            <v>30</v>
          </cell>
          <cell r="T657" t="str">
            <v>60</v>
          </cell>
          <cell r="U657" t="str">
            <v>21</v>
          </cell>
          <cell r="V657" t="str">
            <v>2.1 ทุติยภูมิระดับต้น</v>
          </cell>
        </row>
        <row r="658">
          <cell r="A658" t="str">
            <v>15</v>
          </cell>
          <cell r="B658" t="str">
            <v>21002</v>
          </cell>
          <cell r="C658" t="str">
            <v>กระทรวงสาธารณสุข สำนักงานปลัดกระทรวงสาธารณสุข</v>
          </cell>
          <cell r="D658" t="str">
            <v>001112300</v>
          </cell>
          <cell r="E658" t="str">
            <v>11123</v>
          </cell>
          <cell r="F658" t="str">
            <v>รพช.แม่แตง</v>
          </cell>
          <cell r="G658" t="str">
            <v>โรงพยาบาลชุมชนแม่แตง</v>
          </cell>
          <cell r="H658" t="str">
            <v>50060107</v>
          </cell>
          <cell r="I658">
            <v>50</v>
          </cell>
          <cell r="J658" t="str">
            <v>จังหวัดเชียงใหม่</v>
          </cell>
          <cell r="K658">
            <v>5006</v>
          </cell>
          <cell r="L658" t="str">
            <v>แม่แตง</v>
          </cell>
          <cell r="M658">
            <v>500601</v>
          </cell>
          <cell r="N658" t="str">
            <v>สันมหาพน</v>
          </cell>
          <cell r="O658" t="str">
            <v>เหนือ</v>
          </cell>
          <cell r="P658" t="str">
            <v>07</v>
          </cell>
          <cell r="Q658" t="str">
            <v>โรงพยาบาลชุมชน</v>
          </cell>
          <cell r="R658">
            <v>5</v>
          </cell>
          <cell r="S658">
            <v>30</v>
          </cell>
          <cell r="T658" t="str">
            <v>60</v>
          </cell>
          <cell r="U658" t="str">
            <v>21</v>
          </cell>
          <cell r="V658" t="str">
            <v>2.1 ทุติยภูมิระดับต้น</v>
          </cell>
        </row>
        <row r="659">
          <cell r="A659" t="str">
            <v>15</v>
          </cell>
          <cell r="B659" t="str">
            <v>21002</v>
          </cell>
          <cell r="C659" t="str">
            <v>กระทรวงสาธารณสุข สำนักงานปลัดกระทรวงสาธารณสุข</v>
          </cell>
          <cell r="D659" t="str">
            <v>001112400</v>
          </cell>
          <cell r="E659" t="str">
            <v>11124</v>
          </cell>
          <cell r="F659" t="str">
            <v>รพช.สะเมิง</v>
          </cell>
          <cell r="G659" t="str">
            <v>โรงพยาบาลชุมชนสะเมิง</v>
          </cell>
          <cell r="H659" t="str">
            <v>50080110</v>
          </cell>
          <cell r="I659">
            <v>50</v>
          </cell>
          <cell r="J659" t="str">
            <v>จังหวัดเชียงใหม่</v>
          </cell>
          <cell r="K659">
            <v>5008</v>
          </cell>
          <cell r="L659" t="str">
            <v>สะเมิง</v>
          </cell>
          <cell r="M659">
            <v>500801</v>
          </cell>
          <cell r="N659" t="str">
            <v>สะเมิงใต้</v>
          </cell>
          <cell r="O659" t="str">
            <v>เหนือ</v>
          </cell>
          <cell r="P659" t="str">
            <v>07</v>
          </cell>
          <cell r="Q659" t="str">
            <v>โรงพยาบาลชุมชน</v>
          </cell>
          <cell r="R659">
            <v>5</v>
          </cell>
          <cell r="S659">
            <v>30</v>
          </cell>
          <cell r="T659" t="str">
            <v>30</v>
          </cell>
          <cell r="U659" t="str">
            <v>21</v>
          </cell>
          <cell r="V659" t="str">
            <v>2.1 ทุติยภูมิระดับต้น</v>
          </cell>
        </row>
        <row r="660">
          <cell r="A660" t="str">
            <v>15</v>
          </cell>
          <cell r="B660" t="str">
            <v>21002</v>
          </cell>
          <cell r="C660" t="str">
            <v>กระทรวงสาธารณสุข สำนักงานปลัดกระทรวงสาธารณสุข</v>
          </cell>
          <cell r="D660" t="str">
            <v>001112500</v>
          </cell>
          <cell r="E660" t="str">
            <v>11125</v>
          </cell>
          <cell r="F660" t="str">
            <v>รพช.ฝาง</v>
          </cell>
          <cell r="G660" t="str">
            <v>โรงพยาบาลชุมชนฝาง</v>
          </cell>
          <cell r="H660" t="str">
            <v>50090104</v>
          </cell>
          <cell r="I660">
            <v>50</v>
          </cell>
          <cell r="J660" t="str">
            <v>จังหวัดเชียงใหม่</v>
          </cell>
          <cell r="K660">
            <v>5009</v>
          </cell>
          <cell r="L660" t="str">
            <v>ฝาง</v>
          </cell>
          <cell r="M660">
            <v>500901</v>
          </cell>
          <cell r="N660" t="str">
            <v>เวียง</v>
          </cell>
          <cell r="O660" t="str">
            <v>เหนือ</v>
          </cell>
          <cell r="P660" t="str">
            <v>07</v>
          </cell>
          <cell r="Q660" t="str">
            <v>โรงพยาบาลชุมชน</v>
          </cell>
          <cell r="R660">
            <v>4</v>
          </cell>
          <cell r="S660">
            <v>90</v>
          </cell>
          <cell r="T660" t="str">
            <v>120</v>
          </cell>
          <cell r="U660" t="str">
            <v>21</v>
          </cell>
          <cell r="V660" t="str">
            <v>2.1 ทุติยภูมิระดับต้น</v>
          </cell>
        </row>
        <row r="661">
          <cell r="A661" t="str">
            <v>15</v>
          </cell>
          <cell r="B661" t="str">
            <v>21002</v>
          </cell>
          <cell r="C661" t="str">
            <v>กระทรวงสาธารณสุข สำนักงานปลัดกระทรวงสาธารณสุข</v>
          </cell>
          <cell r="D661" t="str">
            <v>001112600</v>
          </cell>
          <cell r="E661" t="str">
            <v>11126</v>
          </cell>
          <cell r="F661" t="str">
            <v>รพช.แม่อาย</v>
          </cell>
          <cell r="G661" t="str">
            <v>โรงพยาบาลชุมชนแม่อาย</v>
          </cell>
          <cell r="H661" t="str">
            <v>50100108</v>
          </cell>
          <cell r="I661">
            <v>50</v>
          </cell>
          <cell r="J661" t="str">
            <v>จังหวัดเชียงใหม่</v>
          </cell>
          <cell r="K661">
            <v>5010</v>
          </cell>
          <cell r="L661" t="str">
            <v>แม่อาย</v>
          </cell>
          <cell r="M661">
            <v>501001</v>
          </cell>
          <cell r="N661" t="str">
            <v>แม่อาย</v>
          </cell>
          <cell r="O661" t="str">
            <v>เหนือ</v>
          </cell>
          <cell r="P661" t="str">
            <v>07</v>
          </cell>
          <cell r="Q661" t="str">
            <v>โรงพยาบาลชุมชน</v>
          </cell>
          <cell r="R661">
            <v>4</v>
          </cell>
          <cell r="S661">
            <v>72</v>
          </cell>
          <cell r="T661" t="str">
            <v>60</v>
          </cell>
          <cell r="U661" t="str">
            <v>21</v>
          </cell>
          <cell r="V661" t="str">
            <v>2.1 ทุติยภูมิระดับต้น</v>
          </cell>
        </row>
        <row r="662">
          <cell r="A662" t="str">
            <v>15</v>
          </cell>
          <cell r="B662" t="str">
            <v>21002</v>
          </cell>
          <cell r="C662" t="str">
            <v>กระทรวงสาธารณสุข สำนักงานปลัดกระทรวงสาธารณสุข</v>
          </cell>
          <cell r="D662" t="str">
            <v>001112700</v>
          </cell>
          <cell r="E662" t="str">
            <v>11127</v>
          </cell>
          <cell r="F662" t="str">
            <v>รพช.พร้าว</v>
          </cell>
          <cell r="G662" t="str">
            <v>โรงพยาบาลชุมชนพร้าว</v>
          </cell>
          <cell r="H662" t="str">
            <v>50110104</v>
          </cell>
          <cell r="I662">
            <v>50</v>
          </cell>
          <cell r="J662" t="str">
            <v>จังหวัดเชียงใหม่</v>
          </cell>
          <cell r="K662">
            <v>5011</v>
          </cell>
          <cell r="L662" t="str">
            <v>พร้าว</v>
          </cell>
          <cell r="M662">
            <v>501101</v>
          </cell>
          <cell r="N662" t="str">
            <v>เวียง</v>
          </cell>
          <cell r="O662" t="str">
            <v>เหนือ</v>
          </cell>
          <cell r="P662" t="str">
            <v>07</v>
          </cell>
          <cell r="Q662" t="str">
            <v>โรงพยาบาลชุมชน</v>
          </cell>
          <cell r="R662">
            <v>4</v>
          </cell>
          <cell r="S662">
            <v>60</v>
          </cell>
          <cell r="T662" t="str">
            <v>60</v>
          </cell>
          <cell r="U662" t="str">
            <v>22</v>
          </cell>
          <cell r="V662" t="str">
            <v>2.2 ทุติยภูมิระดับกลาง</v>
          </cell>
        </row>
        <row r="663">
          <cell r="A663" t="str">
            <v>15</v>
          </cell>
          <cell r="B663" t="str">
            <v>21002</v>
          </cell>
          <cell r="C663" t="str">
            <v>กระทรวงสาธารณสุข สำนักงานปลัดกระทรวงสาธารณสุข</v>
          </cell>
          <cell r="D663" t="str">
            <v>001112800</v>
          </cell>
          <cell r="E663" t="str">
            <v>11128</v>
          </cell>
          <cell r="F663" t="str">
            <v>รพช.สันป่าตอง</v>
          </cell>
          <cell r="G663" t="str">
            <v>โรงพยาบาลชุมชนสันป่าตอง</v>
          </cell>
          <cell r="H663" t="str">
            <v>50120109</v>
          </cell>
          <cell r="I663">
            <v>50</v>
          </cell>
          <cell r="J663" t="str">
            <v>จังหวัดเชียงใหม่</v>
          </cell>
          <cell r="K663">
            <v>5012</v>
          </cell>
          <cell r="L663" t="str">
            <v>สันป่าตอง</v>
          </cell>
          <cell r="M663">
            <v>501201</v>
          </cell>
          <cell r="N663" t="str">
            <v>ยุหว่า</v>
          </cell>
          <cell r="O663" t="str">
            <v>เหนือ</v>
          </cell>
          <cell r="P663" t="str">
            <v>07</v>
          </cell>
          <cell r="Q663" t="str">
            <v>โรงพยาบาลชุมชน</v>
          </cell>
          <cell r="R663">
            <v>4</v>
          </cell>
          <cell r="S663">
            <v>150</v>
          </cell>
          <cell r="T663" t="str">
            <v>120</v>
          </cell>
          <cell r="U663" t="str">
            <v>21</v>
          </cell>
          <cell r="V663" t="str">
            <v>2.1 ทุติยภูมิระดับต้น</v>
          </cell>
        </row>
        <row r="664">
          <cell r="A664" t="str">
            <v>15</v>
          </cell>
          <cell r="B664" t="str">
            <v>21002</v>
          </cell>
          <cell r="C664" t="str">
            <v>กระทรวงสาธารณสุข สำนักงานปลัดกระทรวงสาธารณสุข</v>
          </cell>
          <cell r="D664" t="str">
            <v>001112900</v>
          </cell>
          <cell r="E664" t="str">
            <v>11129</v>
          </cell>
          <cell r="F664" t="str">
            <v>รพช.สันกำแพง</v>
          </cell>
          <cell r="G664" t="str">
            <v>โรงพยาบาลชุมชนสันกำแพง</v>
          </cell>
          <cell r="H664" t="str">
            <v>50130401</v>
          </cell>
          <cell r="I664">
            <v>50</v>
          </cell>
          <cell r="J664" t="str">
            <v>จังหวัดเชียงใหม่</v>
          </cell>
          <cell r="K664">
            <v>5013</v>
          </cell>
          <cell r="L664" t="str">
            <v>สันกำแพง</v>
          </cell>
          <cell r="M664">
            <v>501304</v>
          </cell>
          <cell r="N664" t="str">
            <v>บวกค้าง</v>
          </cell>
          <cell r="O664" t="str">
            <v>เหนือ</v>
          </cell>
          <cell r="P664" t="str">
            <v>07</v>
          </cell>
          <cell r="Q664" t="str">
            <v>โรงพยาบาลชุมชน</v>
          </cell>
          <cell r="R664">
            <v>5</v>
          </cell>
          <cell r="S664">
            <v>30</v>
          </cell>
          <cell r="T664" t="str">
            <v>30</v>
          </cell>
          <cell r="U664" t="str">
            <v>21</v>
          </cell>
          <cell r="V664" t="str">
            <v>2.1 ทุติยภูมิระดับต้น</v>
          </cell>
        </row>
        <row r="665">
          <cell r="A665" t="str">
            <v>15</v>
          </cell>
          <cell r="B665" t="str">
            <v>21002</v>
          </cell>
          <cell r="C665" t="str">
            <v>กระทรวงสาธารณสุข สำนักงานปลัดกระทรวงสาธารณสุข</v>
          </cell>
          <cell r="D665" t="str">
            <v>001113000</v>
          </cell>
          <cell r="E665" t="str">
            <v>11130</v>
          </cell>
          <cell r="F665" t="str">
            <v>รพช.สันทราย</v>
          </cell>
          <cell r="G665" t="str">
            <v>โรงพยาบาลชุมชนสันทราย</v>
          </cell>
          <cell r="H665" t="str">
            <v>50140811</v>
          </cell>
          <cell r="I665">
            <v>50</v>
          </cell>
          <cell r="J665" t="str">
            <v>จังหวัดเชียงใหม่</v>
          </cell>
          <cell r="K665">
            <v>5014</v>
          </cell>
          <cell r="L665" t="str">
            <v>สันทราย</v>
          </cell>
          <cell r="M665">
            <v>501408</v>
          </cell>
          <cell r="N665" t="str">
            <v>หนองหาร</v>
          </cell>
          <cell r="O665" t="str">
            <v>เหนือ</v>
          </cell>
          <cell r="P665" t="str">
            <v>07</v>
          </cell>
          <cell r="Q665" t="str">
            <v>โรงพยาบาลชุมชน</v>
          </cell>
          <cell r="R665">
            <v>4</v>
          </cell>
          <cell r="S665">
            <v>53</v>
          </cell>
          <cell r="T665" t="str">
            <v>60</v>
          </cell>
          <cell r="U665" t="str">
            <v>21</v>
          </cell>
          <cell r="V665" t="str">
            <v>2.1 ทุติยภูมิระดับต้น</v>
          </cell>
        </row>
        <row r="666">
          <cell r="A666" t="str">
            <v>15</v>
          </cell>
          <cell r="B666" t="str">
            <v>21002</v>
          </cell>
          <cell r="C666" t="str">
            <v>กระทรวงสาธารณสุข สำนักงานปลัดกระทรวงสาธารณสุข</v>
          </cell>
          <cell r="D666" t="str">
            <v>001113100</v>
          </cell>
          <cell r="E666" t="str">
            <v>11131</v>
          </cell>
          <cell r="F666" t="str">
            <v>รพช.หางดง</v>
          </cell>
          <cell r="G666" t="str">
            <v>โรงพยาบาลชุมชนหางดง</v>
          </cell>
          <cell r="H666" t="str">
            <v>50150103</v>
          </cell>
          <cell r="I666">
            <v>50</v>
          </cell>
          <cell r="J666" t="str">
            <v>จังหวัดเชียงใหม่</v>
          </cell>
          <cell r="K666">
            <v>5015</v>
          </cell>
          <cell r="L666" t="str">
            <v>หางดง</v>
          </cell>
          <cell r="M666">
            <v>501501</v>
          </cell>
          <cell r="N666" t="str">
            <v>หางดง</v>
          </cell>
          <cell r="O666" t="str">
            <v>เหนือ</v>
          </cell>
          <cell r="P666" t="str">
            <v>07</v>
          </cell>
          <cell r="Q666" t="str">
            <v>โรงพยาบาลชุมชน</v>
          </cell>
          <cell r="R666">
            <v>5</v>
          </cell>
          <cell r="S666">
            <v>25</v>
          </cell>
          <cell r="T666" t="str">
            <v>23</v>
          </cell>
          <cell r="U666" t="str">
            <v>21</v>
          </cell>
          <cell r="V666" t="str">
            <v>2.1 ทุติยภูมิระดับต้น</v>
          </cell>
        </row>
        <row r="667">
          <cell r="A667" t="str">
            <v>15</v>
          </cell>
          <cell r="B667" t="str">
            <v>21002</v>
          </cell>
          <cell r="C667" t="str">
            <v>กระทรวงสาธารณสุข สำนักงานปลัดกระทรวงสาธารณสุข</v>
          </cell>
          <cell r="D667" t="str">
            <v>001113200</v>
          </cell>
          <cell r="E667" t="str">
            <v>11132</v>
          </cell>
          <cell r="F667" t="str">
            <v>รพช.ฮอด</v>
          </cell>
          <cell r="G667" t="str">
            <v>โรงพยาบาลชุมชนฮอด</v>
          </cell>
          <cell r="H667" t="str">
            <v>50160110</v>
          </cell>
          <cell r="I667">
            <v>50</v>
          </cell>
          <cell r="J667" t="str">
            <v>จังหวัดเชียงใหม่</v>
          </cell>
          <cell r="K667">
            <v>5016</v>
          </cell>
          <cell r="L667" t="str">
            <v>ฮอด</v>
          </cell>
          <cell r="M667">
            <v>501601</v>
          </cell>
          <cell r="N667" t="str">
            <v>หางดง</v>
          </cell>
          <cell r="O667" t="str">
            <v>เหนือ</v>
          </cell>
          <cell r="P667" t="str">
            <v>07</v>
          </cell>
          <cell r="Q667" t="str">
            <v>โรงพยาบาลชุมชน</v>
          </cell>
          <cell r="R667">
            <v>4</v>
          </cell>
          <cell r="S667">
            <v>60</v>
          </cell>
          <cell r="T667" t="str">
            <v>60</v>
          </cell>
          <cell r="U667" t="str">
            <v>21</v>
          </cell>
          <cell r="V667" t="str">
            <v>2.1 ทุติยภูมิระดับต้น</v>
          </cell>
        </row>
        <row r="668">
          <cell r="A668" t="str">
            <v>15</v>
          </cell>
          <cell r="B668" t="str">
            <v>21002</v>
          </cell>
          <cell r="C668" t="str">
            <v>กระทรวงสาธารณสุข สำนักงานปลัดกระทรวงสาธารณสุข</v>
          </cell>
          <cell r="D668" t="str">
            <v>001113300</v>
          </cell>
          <cell r="E668" t="str">
            <v>11133</v>
          </cell>
          <cell r="F668" t="str">
            <v>รพช.ดอยเต่า</v>
          </cell>
          <cell r="G668" t="str">
            <v>โรงพยาบาลชุมชนดอยเต่า</v>
          </cell>
          <cell r="H668" t="str">
            <v>50170103</v>
          </cell>
          <cell r="I668">
            <v>50</v>
          </cell>
          <cell r="J668" t="str">
            <v>จังหวัดเชียงใหม่</v>
          </cell>
          <cell r="K668">
            <v>5017</v>
          </cell>
          <cell r="L668" t="str">
            <v>ดอยเต่า</v>
          </cell>
          <cell r="M668">
            <v>501702</v>
          </cell>
          <cell r="N668" t="str">
            <v>ท่าเดื่อ</v>
          </cell>
          <cell r="O668" t="str">
            <v>เหนือ</v>
          </cell>
          <cell r="P668" t="str">
            <v>07</v>
          </cell>
          <cell r="Q668" t="str">
            <v>โรงพยาบาลชุมชน</v>
          </cell>
          <cell r="R668">
            <v>5</v>
          </cell>
          <cell r="S668">
            <v>30</v>
          </cell>
          <cell r="T668" t="str">
            <v>30</v>
          </cell>
          <cell r="U668" t="str">
            <v>21</v>
          </cell>
          <cell r="V668" t="str">
            <v>2.1 ทุติยภูมิระดับต้น</v>
          </cell>
        </row>
        <row r="669">
          <cell r="A669" t="str">
            <v>15</v>
          </cell>
          <cell r="B669" t="str">
            <v>21002</v>
          </cell>
          <cell r="C669" t="str">
            <v>กระทรวงสาธารณสุข สำนักงานปลัดกระทรวงสาธารณสุข</v>
          </cell>
          <cell r="D669" t="str">
            <v>001113400</v>
          </cell>
          <cell r="E669" t="str">
            <v>11134</v>
          </cell>
          <cell r="F669" t="str">
            <v>รพช.อมก๋อย</v>
          </cell>
          <cell r="G669" t="str">
            <v>โรงพยาบาลชุมชนอมก๋อย</v>
          </cell>
          <cell r="H669" t="str">
            <v>50180101</v>
          </cell>
          <cell r="I669">
            <v>50</v>
          </cell>
          <cell r="J669" t="str">
            <v>จังหวัดเชียงใหม่</v>
          </cell>
          <cell r="K669">
            <v>5018</v>
          </cell>
          <cell r="L669" t="str">
            <v>อมก๋อย</v>
          </cell>
          <cell r="M669">
            <v>501801</v>
          </cell>
          <cell r="N669" t="str">
            <v>อมก๋อย</v>
          </cell>
          <cell r="O669" t="str">
            <v>เหนือ</v>
          </cell>
          <cell r="P669" t="str">
            <v>07</v>
          </cell>
          <cell r="Q669" t="str">
            <v>โรงพยาบาลชุมชน</v>
          </cell>
          <cell r="R669">
            <v>5</v>
          </cell>
          <cell r="S669">
            <v>30</v>
          </cell>
          <cell r="T669" t="str">
            <v>30</v>
          </cell>
          <cell r="U669" t="str">
            <v>21</v>
          </cell>
          <cell r="V669" t="str">
            <v>2.1 ทุติยภูมิระดับต้น</v>
          </cell>
        </row>
        <row r="670">
          <cell r="A670" t="str">
            <v>15</v>
          </cell>
          <cell r="B670" t="str">
            <v>21002</v>
          </cell>
          <cell r="C670" t="str">
            <v>กระทรวงสาธารณสุข สำนักงานปลัดกระทรวงสาธารณสุข</v>
          </cell>
          <cell r="D670" t="str">
            <v>001113500</v>
          </cell>
          <cell r="E670" t="str">
            <v>11135</v>
          </cell>
          <cell r="F670" t="str">
            <v>รพช.สารภี</v>
          </cell>
          <cell r="G670" t="str">
            <v>โรงพยาบาลชุมชนสารภี</v>
          </cell>
          <cell r="H670" t="str">
            <v>50190203</v>
          </cell>
          <cell r="I670">
            <v>50</v>
          </cell>
          <cell r="J670" t="str">
            <v>จังหวัดเชียงใหม่</v>
          </cell>
          <cell r="K670">
            <v>5019</v>
          </cell>
          <cell r="L670" t="str">
            <v>สารภี</v>
          </cell>
          <cell r="M670">
            <v>501902</v>
          </cell>
          <cell r="N670" t="str">
            <v>สารภี</v>
          </cell>
          <cell r="O670" t="str">
            <v>เหนือ</v>
          </cell>
          <cell r="P670" t="str">
            <v>07</v>
          </cell>
          <cell r="Q670" t="str">
            <v>โรงพยาบาลชุมชน</v>
          </cell>
          <cell r="R670">
            <v>4</v>
          </cell>
          <cell r="S670">
            <v>59</v>
          </cell>
          <cell r="T670" t="str">
            <v>30</v>
          </cell>
          <cell r="U670" t="str">
            <v>21</v>
          </cell>
          <cell r="V670" t="str">
            <v>2.1 ทุติยภูมิระดับต้น</v>
          </cell>
        </row>
        <row r="671">
          <cell r="A671" t="str">
            <v>15</v>
          </cell>
          <cell r="B671" t="str">
            <v>21002</v>
          </cell>
          <cell r="C671" t="str">
            <v>กระทรวงสาธารณสุข สำนักงานปลัดกระทรวงสาธารณสุข</v>
          </cell>
          <cell r="D671" t="str">
            <v>001113600</v>
          </cell>
          <cell r="E671" t="str">
            <v>11136</v>
          </cell>
          <cell r="F671" t="str">
            <v>รพช.เวียงแหง</v>
          </cell>
          <cell r="G671" t="str">
            <v>โรงพยาบาลชุมชนเวียงแหง</v>
          </cell>
          <cell r="H671" t="str">
            <v>50200103</v>
          </cell>
          <cell r="I671">
            <v>50</v>
          </cell>
          <cell r="J671" t="str">
            <v>จังหวัดเชียงใหม่</v>
          </cell>
          <cell r="K671">
            <v>5020</v>
          </cell>
          <cell r="L671" t="str">
            <v>เวียงแหง</v>
          </cell>
          <cell r="M671">
            <v>502001</v>
          </cell>
          <cell r="N671" t="str">
            <v>เมืองแหง</v>
          </cell>
          <cell r="O671" t="str">
            <v>เหนือ</v>
          </cell>
          <cell r="P671" t="str">
            <v>07</v>
          </cell>
          <cell r="Q671" t="str">
            <v>โรงพยาบาลชุมชน</v>
          </cell>
          <cell r="R671">
            <v>5</v>
          </cell>
          <cell r="S671">
            <v>30</v>
          </cell>
          <cell r="T671" t="str">
            <v>30</v>
          </cell>
          <cell r="U671" t="str">
            <v>21</v>
          </cell>
          <cell r="V671" t="str">
            <v>2.1 ทุติยภูมิระดับต้น</v>
          </cell>
        </row>
        <row r="672">
          <cell r="A672" t="str">
            <v>15</v>
          </cell>
          <cell r="B672" t="str">
            <v>21002</v>
          </cell>
          <cell r="C672" t="str">
            <v>กระทรวงสาธารณสุข สำนักงานปลัดกระทรวงสาธารณสุข</v>
          </cell>
          <cell r="D672" t="str">
            <v>001113700</v>
          </cell>
          <cell r="E672" t="str">
            <v>11137</v>
          </cell>
          <cell r="F672" t="str">
            <v>รพช.ไชยปราการ</v>
          </cell>
          <cell r="G672" t="str">
            <v>โรงพยาบาลชุมชนไชยปราการ</v>
          </cell>
          <cell r="H672" t="str">
            <v>50210203</v>
          </cell>
          <cell r="I672">
            <v>50</v>
          </cell>
          <cell r="J672" t="str">
            <v>จังหวัดเชียงใหม่</v>
          </cell>
          <cell r="K672">
            <v>5021</v>
          </cell>
          <cell r="L672" t="str">
            <v>ไชยปราการ</v>
          </cell>
          <cell r="M672">
            <v>502102</v>
          </cell>
          <cell r="N672" t="str">
            <v>ศรีดงเย็น</v>
          </cell>
          <cell r="O672" t="str">
            <v>เหนือ</v>
          </cell>
          <cell r="P672" t="str">
            <v>07</v>
          </cell>
          <cell r="Q672" t="str">
            <v>โรงพยาบาลชุมชน</v>
          </cell>
          <cell r="R672">
            <v>5</v>
          </cell>
          <cell r="S672">
            <v>30</v>
          </cell>
          <cell r="T672" t="str">
            <v>42</v>
          </cell>
          <cell r="U672" t="str">
            <v>21</v>
          </cell>
          <cell r="V672" t="str">
            <v>2.1 ทุติยภูมิระดับต้น</v>
          </cell>
        </row>
        <row r="673">
          <cell r="A673" t="str">
            <v>15</v>
          </cell>
          <cell r="B673" t="str">
            <v>21002</v>
          </cell>
          <cell r="C673" t="str">
            <v>กระทรวงสาธารณสุข สำนักงานปลัดกระทรวงสาธารณสุข</v>
          </cell>
          <cell r="D673" t="str">
            <v>001113800</v>
          </cell>
          <cell r="E673" t="str">
            <v>11138</v>
          </cell>
          <cell r="F673" t="str">
            <v>รพช.แม่วาง</v>
          </cell>
          <cell r="G673" t="str">
            <v>โรงพยาบาลชุมชนแม่วาง</v>
          </cell>
          <cell r="H673" t="str">
            <v>50220101</v>
          </cell>
          <cell r="I673">
            <v>50</v>
          </cell>
          <cell r="J673" t="str">
            <v>จังหวัดเชียงใหม่</v>
          </cell>
          <cell r="K673">
            <v>5022</v>
          </cell>
          <cell r="L673" t="str">
            <v>แม่วาง</v>
          </cell>
          <cell r="M673">
            <v>502201</v>
          </cell>
          <cell r="N673" t="str">
            <v>บ้านกาด</v>
          </cell>
          <cell r="O673" t="str">
            <v>เหนือ</v>
          </cell>
          <cell r="P673" t="str">
            <v>07</v>
          </cell>
          <cell r="Q673" t="str">
            <v>โรงพยาบาลชุมชน</v>
          </cell>
          <cell r="R673">
            <v>5</v>
          </cell>
          <cell r="S673">
            <v>30</v>
          </cell>
          <cell r="T673" t="str">
            <v>30</v>
          </cell>
          <cell r="U673" t="str">
            <v>21</v>
          </cell>
          <cell r="V673" t="str">
            <v>2.1 ทุติยภูมิระดับต้น</v>
          </cell>
        </row>
        <row r="674">
          <cell r="A674" t="str">
            <v>15</v>
          </cell>
          <cell r="B674" t="str">
            <v>21002</v>
          </cell>
          <cell r="C674" t="str">
            <v>กระทรวงสาธารณสุข สำนักงานปลัดกระทรวงสาธารณสุข</v>
          </cell>
          <cell r="D674" t="str">
            <v>001113900</v>
          </cell>
          <cell r="E674" t="str">
            <v>11139</v>
          </cell>
          <cell r="F674" t="str">
            <v>รพช.แม่ออน</v>
          </cell>
          <cell r="G674" t="str">
            <v>โรงพยาบาลชุมชนแม่ออน</v>
          </cell>
          <cell r="H674" t="str">
            <v>50230301</v>
          </cell>
          <cell r="I674">
            <v>50</v>
          </cell>
          <cell r="J674" t="str">
            <v>จังหวัดเชียงใหม่</v>
          </cell>
          <cell r="K674">
            <v>5023</v>
          </cell>
          <cell r="L674" t="str">
            <v>แม่ออน</v>
          </cell>
          <cell r="M674">
            <v>502303</v>
          </cell>
          <cell r="N674" t="str">
            <v>บ้านสหกรณ์</v>
          </cell>
          <cell r="O674" t="str">
            <v>เหนือ</v>
          </cell>
          <cell r="P674" t="str">
            <v>07</v>
          </cell>
          <cell r="Q674" t="str">
            <v>โรงพยาบาลชุมชน</v>
          </cell>
          <cell r="R674">
            <v>5</v>
          </cell>
          <cell r="S674">
            <v>18</v>
          </cell>
          <cell r="T674" t="str">
            <v>10</v>
          </cell>
          <cell r="U674" t="str">
            <v>21</v>
          </cell>
          <cell r="V674" t="str">
            <v>2.1 ทุติยภูมิระดับต้น</v>
          </cell>
        </row>
        <row r="675">
          <cell r="A675" t="str">
            <v>15</v>
          </cell>
          <cell r="B675" t="str">
            <v>21002</v>
          </cell>
          <cell r="C675" t="str">
            <v>กระทรวงสาธารณสุข สำนักงานปลัดกระทรวงสาธารณสุข</v>
          </cell>
          <cell r="D675" t="str">
            <v>001164300</v>
          </cell>
          <cell r="E675" t="str">
            <v>11643</v>
          </cell>
          <cell r="F675" t="str">
            <v>รพช.ดอยหล่อ</v>
          </cell>
          <cell r="G675" t="str">
            <v>โรงพยาบาลชุมชนดอยหล่อ</v>
          </cell>
          <cell r="H675" t="str">
            <v>50240105</v>
          </cell>
          <cell r="I675">
            <v>50</v>
          </cell>
          <cell r="J675" t="str">
            <v>จังหวัดเชียงใหม่</v>
          </cell>
          <cell r="K675">
            <v>5024</v>
          </cell>
          <cell r="L675" t="str">
            <v>ดอยหล่อ</v>
          </cell>
          <cell r="M675">
            <v>502401</v>
          </cell>
          <cell r="N675" t="str">
            <v>ดอยหล่อ</v>
          </cell>
          <cell r="O675" t="str">
            <v>เหนือ</v>
          </cell>
          <cell r="P675" t="str">
            <v>07</v>
          </cell>
          <cell r="Q675" t="str">
            <v>โรงพยาบาลชุมชน</v>
          </cell>
          <cell r="R675">
            <v>5</v>
          </cell>
          <cell r="S675">
            <v>30</v>
          </cell>
          <cell r="T675" t="str">
            <v>30</v>
          </cell>
          <cell r="U675" t="str">
            <v>22</v>
          </cell>
          <cell r="V675" t="str">
            <v>2.2 ทุติยภูมิระดับกลาง</v>
          </cell>
        </row>
        <row r="676">
          <cell r="A676" t="str">
            <v>15</v>
          </cell>
          <cell r="B676" t="str">
            <v>21002</v>
          </cell>
          <cell r="C676" t="str">
            <v>กระทรวงสาธารณสุข สำนักงานปลัดกระทรวงสาธารณสุข</v>
          </cell>
          <cell r="D676" t="str">
            <v>002373600</v>
          </cell>
          <cell r="E676" t="str">
            <v>23736</v>
          </cell>
          <cell r="F676" t="str">
            <v>รพช.วัดจันทร์เฉลิมพระเกียรติ 80 พรรษา</v>
          </cell>
          <cell r="G676" t="str">
            <v>โรงพยาบาลชุมชนวัดจันทร์เฉลิมพระเกียรติ 80 พรรษา</v>
          </cell>
          <cell r="H676" t="str">
            <v>50030603</v>
          </cell>
          <cell r="I676">
            <v>50</v>
          </cell>
          <cell r="J676" t="str">
            <v>จังหวัดเชียงใหม่</v>
          </cell>
          <cell r="K676">
            <v>5003</v>
          </cell>
          <cell r="L676" t="str">
            <v>แม่แจ่ม</v>
          </cell>
          <cell r="M676">
            <v>500306</v>
          </cell>
          <cell r="N676" t="str">
            <v>บ้านจันทร์</v>
          </cell>
          <cell r="O676" t="str">
            <v>เหนือ</v>
          </cell>
          <cell r="P676" t="str">
            <v>07</v>
          </cell>
          <cell r="Q676" t="str">
            <v>โรงพยาบาลชุมชน</v>
          </cell>
          <cell r="R676">
            <v>5</v>
          </cell>
          <cell r="S676">
            <v>10</v>
          </cell>
          <cell r="T676" t="str">
            <v>10</v>
          </cell>
        </row>
        <row r="677">
          <cell r="A677" t="str">
            <v>15</v>
          </cell>
          <cell r="B677" t="str">
            <v>21002</v>
          </cell>
          <cell r="C677" t="str">
            <v>กระทรวงสาธารณสุข สำนักงานปลัดกระทรวงสาธารณสุข</v>
          </cell>
          <cell r="D677" t="str">
            <v>001071400</v>
          </cell>
          <cell r="E677" t="str">
            <v>10714</v>
          </cell>
          <cell r="F677" t="str">
            <v>รพท.ลำพูน</v>
          </cell>
          <cell r="G677" t="str">
            <v>โรงพยาบาลทั่วไปลำพูน</v>
          </cell>
          <cell r="H677" t="str">
            <v>51011101</v>
          </cell>
          <cell r="I677">
            <v>51</v>
          </cell>
          <cell r="J677" t="str">
            <v>จังหวัดลำพูน</v>
          </cell>
          <cell r="K677">
            <v>5101</v>
          </cell>
          <cell r="L677" t="str">
            <v>เมืองลำพูน</v>
          </cell>
          <cell r="M677">
            <v>510111</v>
          </cell>
          <cell r="N677" t="str">
            <v>เวียงยอง</v>
          </cell>
          <cell r="O677" t="str">
            <v>เหนือ</v>
          </cell>
          <cell r="P677" t="str">
            <v>06</v>
          </cell>
          <cell r="Q677" t="str">
            <v>โรงพยาบาลทั่วไป</v>
          </cell>
          <cell r="R677">
            <v>2</v>
          </cell>
          <cell r="S677">
            <v>434</v>
          </cell>
          <cell r="T677" t="str">
            <v>411</v>
          </cell>
          <cell r="U677" t="str">
            <v>31</v>
          </cell>
          <cell r="V677" t="str">
            <v>3.1 ตติยภูมิ</v>
          </cell>
        </row>
        <row r="678">
          <cell r="A678" t="str">
            <v>15</v>
          </cell>
          <cell r="B678" t="str">
            <v>21002</v>
          </cell>
          <cell r="C678" t="str">
            <v>กระทรวงสาธารณสุข สำนักงานปลัดกระทรวงสาธารณสุข</v>
          </cell>
          <cell r="D678" t="str">
            <v>001114000</v>
          </cell>
          <cell r="E678" t="str">
            <v>11140</v>
          </cell>
          <cell r="F678" t="str">
            <v>รพช.แม่ทา</v>
          </cell>
          <cell r="G678" t="str">
            <v>โรงพยาบาลชุมชนแม่ทา</v>
          </cell>
          <cell r="H678" t="str">
            <v>51020208</v>
          </cell>
          <cell r="I678">
            <v>51</v>
          </cell>
          <cell r="J678" t="str">
            <v>จังหวัดลำพูน</v>
          </cell>
          <cell r="K678">
            <v>5102</v>
          </cell>
          <cell r="L678" t="str">
            <v>แม่ทา</v>
          </cell>
          <cell r="M678">
            <v>510202</v>
          </cell>
          <cell r="N678" t="str">
            <v>ทาสบเส้า</v>
          </cell>
          <cell r="O678" t="str">
            <v>เหนือ</v>
          </cell>
          <cell r="P678" t="str">
            <v>07</v>
          </cell>
          <cell r="Q678" t="str">
            <v>โรงพยาบาลชุมชน</v>
          </cell>
          <cell r="R678">
            <v>5</v>
          </cell>
          <cell r="S678">
            <v>30</v>
          </cell>
          <cell r="T678" t="str">
            <v>30</v>
          </cell>
          <cell r="U678" t="str">
            <v>21</v>
          </cell>
          <cell r="V678" t="str">
            <v>2.1 ทุติยภูมิระดับต้น</v>
          </cell>
        </row>
        <row r="679">
          <cell r="A679" t="str">
            <v>15</v>
          </cell>
          <cell r="B679" t="str">
            <v>21002</v>
          </cell>
          <cell r="C679" t="str">
            <v>กระทรวงสาธารณสุข สำนักงานปลัดกระทรวงสาธารณสุข</v>
          </cell>
          <cell r="D679" t="str">
            <v>001114100</v>
          </cell>
          <cell r="E679" t="str">
            <v>11141</v>
          </cell>
          <cell r="F679" t="str">
            <v>รพช.บ้านโฮ่ง</v>
          </cell>
          <cell r="G679" t="str">
            <v>โรงพยาบาลชุมชนบ้านโฮ่ง</v>
          </cell>
          <cell r="H679" t="str">
            <v>51030102</v>
          </cell>
          <cell r="I679">
            <v>51</v>
          </cell>
          <cell r="J679" t="str">
            <v>จังหวัดลำพูน</v>
          </cell>
          <cell r="K679">
            <v>5103</v>
          </cell>
          <cell r="L679" t="str">
            <v>บ้านโฮ่ง</v>
          </cell>
          <cell r="M679">
            <v>510301</v>
          </cell>
          <cell r="N679" t="str">
            <v>บ้านโฮ่ง</v>
          </cell>
          <cell r="O679" t="str">
            <v>เหนือ</v>
          </cell>
          <cell r="P679" t="str">
            <v>07</v>
          </cell>
          <cell r="Q679" t="str">
            <v>โรงพยาบาลชุมชน</v>
          </cell>
          <cell r="R679">
            <v>5</v>
          </cell>
          <cell r="S679">
            <v>30</v>
          </cell>
          <cell r="T679" t="str">
            <v>30</v>
          </cell>
          <cell r="U679" t="str">
            <v>21</v>
          </cell>
          <cell r="V679" t="str">
            <v>2.1 ทุติยภูมิระดับต้น</v>
          </cell>
        </row>
        <row r="680">
          <cell r="A680" t="str">
            <v>15</v>
          </cell>
          <cell r="B680" t="str">
            <v>21002</v>
          </cell>
          <cell r="C680" t="str">
            <v>กระทรวงสาธารณสุข สำนักงานปลัดกระทรวงสาธารณสุข</v>
          </cell>
          <cell r="D680" t="str">
            <v>001114200</v>
          </cell>
          <cell r="E680" t="str">
            <v>11142</v>
          </cell>
          <cell r="F680" t="str">
            <v>รพช.ลี้</v>
          </cell>
          <cell r="G680" t="str">
            <v>โรงพยาบาลชุมชนลี้</v>
          </cell>
          <cell r="H680" t="str">
            <v>51040104</v>
          </cell>
          <cell r="I680">
            <v>51</v>
          </cell>
          <cell r="J680" t="str">
            <v>จังหวัดลำพูน</v>
          </cell>
          <cell r="K680">
            <v>5104</v>
          </cell>
          <cell r="L680" t="str">
            <v>ลี้</v>
          </cell>
          <cell r="M680">
            <v>510401</v>
          </cell>
          <cell r="N680" t="str">
            <v>ลี้</v>
          </cell>
          <cell r="O680" t="str">
            <v>เหนือ</v>
          </cell>
          <cell r="P680" t="str">
            <v>07</v>
          </cell>
          <cell r="Q680" t="str">
            <v>โรงพยาบาลชุมชน</v>
          </cell>
          <cell r="R680">
            <v>4</v>
          </cell>
          <cell r="S680">
            <v>60</v>
          </cell>
          <cell r="T680" t="str">
            <v>60</v>
          </cell>
          <cell r="U680" t="str">
            <v>22</v>
          </cell>
          <cell r="V680" t="str">
            <v>2.2 ทุติยภูมิระดับกลาง</v>
          </cell>
        </row>
        <row r="681">
          <cell r="A681" t="str">
            <v>15</v>
          </cell>
          <cell r="B681" t="str">
            <v>21002</v>
          </cell>
          <cell r="C681" t="str">
            <v>กระทรวงสาธารณสุข สำนักงานปลัดกระทรวงสาธารณสุข</v>
          </cell>
          <cell r="D681" t="str">
            <v>001114300</v>
          </cell>
          <cell r="E681" t="str">
            <v>11143</v>
          </cell>
          <cell r="F681" t="str">
            <v>รพช.ทุ่งหัวช้าง</v>
          </cell>
          <cell r="G681" t="str">
            <v>โรงพยาบาลชุมชนทุ่งหัวช้าง</v>
          </cell>
          <cell r="H681" t="str">
            <v>51050103</v>
          </cell>
          <cell r="I681">
            <v>51</v>
          </cell>
          <cell r="J681" t="str">
            <v>จังหวัดลำพูน</v>
          </cell>
          <cell r="K681">
            <v>5105</v>
          </cell>
          <cell r="L681" t="str">
            <v>ทุ่งหัวช้าง</v>
          </cell>
          <cell r="M681">
            <v>510501</v>
          </cell>
          <cell r="N681" t="str">
            <v>ทุ่งหัวช้าง</v>
          </cell>
          <cell r="O681" t="str">
            <v>เหนือ</v>
          </cell>
          <cell r="P681" t="str">
            <v>07</v>
          </cell>
          <cell r="Q681" t="str">
            <v>โรงพยาบาลชุมชน</v>
          </cell>
          <cell r="R681">
            <v>5</v>
          </cell>
          <cell r="S681">
            <v>30</v>
          </cell>
          <cell r="T681" t="str">
            <v>30</v>
          </cell>
          <cell r="U681" t="str">
            <v>21</v>
          </cell>
          <cell r="V681" t="str">
            <v>2.1 ทุติยภูมิระดับต้น</v>
          </cell>
        </row>
        <row r="682">
          <cell r="A682" t="str">
            <v>15</v>
          </cell>
          <cell r="B682" t="str">
            <v>21002</v>
          </cell>
          <cell r="C682" t="str">
            <v>กระทรวงสาธารณสุข สำนักงานปลัดกระทรวงสาธารณสุข</v>
          </cell>
          <cell r="D682" t="str">
            <v>001114400</v>
          </cell>
          <cell r="E682" t="str">
            <v>11144</v>
          </cell>
          <cell r="F682" t="str">
            <v>รพช.ป่าซาง</v>
          </cell>
          <cell r="G682" t="str">
            <v>โรงพยาบาลชุมชนป่าซาง</v>
          </cell>
          <cell r="H682" t="str">
            <v>51061107</v>
          </cell>
          <cell r="I682">
            <v>51</v>
          </cell>
          <cell r="J682" t="str">
            <v>จังหวัดลำพูน</v>
          </cell>
          <cell r="K682">
            <v>5106</v>
          </cell>
          <cell r="L682" t="str">
            <v>ป่าซาง</v>
          </cell>
          <cell r="M682">
            <v>510611</v>
          </cell>
          <cell r="N682" t="str">
            <v>นครเจดีย์</v>
          </cell>
          <cell r="O682" t="str">
            <v>เหนือ</v>
          </cell>
          <cell r="P682" t="str">
            <v>07</v>
          </cell>
          <cell r="Q682" t="str">
            <v>โรงพยาบาลชุมชน</v>
          </cell>
          <cell r="R682">
            <v>4</v>
          </cell>
          <cell r="S682">
            <v>90</v>
          </cell>
          <cell r="T682" t="str">
            <v>60</v>
          </cell>
          <cell r="U682" t="str">
            <v>21</v>
          </cell>
          <cell r="V682" t="str">
            <v>2.1 ทุติยภูมิระดับต้น</v>
          </cell>
        </row>
        <row r="683">
          <cell r="A683" t="str">
            <v>15</v>
          </cell>
          <cell r="B683" t="str">
            <v>21002</v>
          </cell>
          <cell r="C683" t="str">
            <v>กระทรวงสาธารณสุข สำนักงานปลัดกระทรวงสาธารณสุข</v>
          </cell>
          <cell r="D683" t="str">
            <v>001114500</v>
          </cell>
          <cell r="E683" t="str">
            <v>11145</v>
          </cell>
          <cell r="F683" t="str">
            <v>รพช.บ้านธิ</v>
          </cell>
          <cell r="G683" t="str">
            <v>โรงพยาบาลชุมชนบ้านธิ</v>
          </cell>
          <cell r="H683" t="str">
            <v>51070106</v>
          </cell>
          <cell r="I683">
            <v>51</v>
          </cell>
          <cell r="J683" t="str">
            <v>จังหวัดลำพูน</v>
          </cell>
          <cell r="K683">
            <v>5107</v>
          </cell>
          <cell r="L683" t="str">
            <v>บ้านธิ</v>
          </cell>
          <cell r="M683">
            <v>510701</v>
          </cell>
          <cell r="N683" t="str">
            <v>บ้านธิ</v>
          </cell>
          <cell r="O683" t="str">
            <v>เหนือ</v>
          </cell>
          <cell r="P683" t="str">
            <v>07</v>
          </cell>
          <cell r="Q683" t="str">
            <v>โรงพยาบาลชุมชน</v>
          </cell>
          <cell r="R683">
            <v>5</v>
          </cell>
          <cell r="S683">
            <v>30</v>
          </cell>
          <cell r="T683" t="str">
            <v>30</v>
          </cell>
          <cell r="U683" t="str">
            <v>21</v>
          </cell>
          <cell r="V683" t="str">
            <v>2.1 ทุติยภูมิระดับต้น</v>
          </cell>
        </row>
        <row r="684">
          <cell r="A684" t="str">
            <v>15</v>
          </cell>
          <cell r="B684" t="str">
            <v>21002</v>
          </cell>
          <cell r="C684" t="str">
            <v>กระทรวงสาธารณสุข สำนักงานปลัดกระทรวงสาธารณสุข</v>
          </cell>
          <cell r="D684" t="str">
            <v>001067200</v>
          </cell>
          <cell r="E684" t="str">
            <v>10672</v>
          </cell>
          <cell r="F684" t="str">
            <v>รพศ.ลำปาง</v>
          </cell>
          <cell r="G684" t="str">
            <v>โรงพยาบาลศูนย์ลำปาง</v>
          </cell>
          <cell r="H684" t="str">
            <v>52010200</v>
          </cell>
          <cell r="I684">
            <v>52</v>
          </cell>
          <cell r="J684" t="str">
            <v>จังหวัดลำปาง</v>
          </cell>
          <cell r="K684">
            <v>5201</v>
          </cell>
          <cell r="L684" t="str">
            <v>เมืองลำปาง</v>
          </cell>
          <cell r="M684">
            <v>520102</v>
          </cell>
          <cell r="N684" t="str">
            <v>หัวเวียง</v>
          </cell>
          <cell r="O684" t="str">
            <v>เหนือ</v>
          </cell>
          <cell r="P684" t="str">
            <v>05</v>
          </cell>
          <cell r="Q684" t="str">
            <v>โรงพยาบาลศูนย์</v>
          </cell>
          <cell r="R684">
            <v>1</v>
          </cell>
          <cell r="S684">
            <v>800</v>
          </cell>
          <cell r="T684" t="str">
            <v>803</v>
          </cell>
          <cell r="U684" t="str">
            <v>31</v>
          </cell>
          <cell r="V684" t="str">
            <v>3.1 ตติยภูมิ</v>
          </cell>
        </row>
        <row r="685">
          <cell r="A685" t="str">
            <v>15</v>
          </cell>
          <cell r="B685" t="str">
            <v>21002</v>
          </cell>
          <cell r="C685" t="str">
            <v>กระทรวงสาธารณสุข สำนักงานปลัดกระทรวงสาธารณสุข</v>
          </cell>
          <cell r="D685" t="str">
            <v>001114600</v>
          </cell>
          <cell r="E685" t="str">
            <v>11146</v>
          </cell>
          <cell r="F685" t="str">
            <v>รพช.แม่เมาะ</v>
          </cell>
          <cell r="G685" t="str">
            <v>โรงพยาบาลชุมชนแม่เมาะ</v>
          </cell>
          <cell r="H685" t="str">
            <v>52020407</v>
          </cell>
          <cell r="I685">
            <v>52</v>
          </cell>
          <cell r="J685" t="str">
            <v>จังหวัดลำปาง</v>
          </cell>
          <cell r="K685">
            <v>5202</v>
          </cell>
          <cell r="L685" t="str">
            <v>แม่เมาะ</v>
          </cell>
          <cell r="M685">
            <v>520204</v>
          </cell>
          <cell r="N685" t="str">
            <v>แม่เมาะ</v>
          </cell>
          <cell r="O685" t="str">
            <v>เหนือ</v>
          </cell>
          <cell r="P685" t="str">
            <v>07</v>
          </cell>
          <cell r="Q685" t="str">
            <v>โรงพยาบาลชุมชน</v>
          </cell>
          <cell r="R685">
            <v>5</v>
          </cell>
          <cell r="S685">
            <v>30</v>
          </cell>
          <cell r="T685" t="str">
            <v>30</v>
          </cell>
          <cell r="U685" t="str">
            <v>21</v>
          </cell>
          <cell r="V685" t="str">
            <v>2.1 ทุติยภูมิระดับต้น</v>
          </cell>
        </row>
        <row r="686">
          <cell r="A686" t="str">
            <v>15</v>
          </cell>
          <cell r="B686" t="str">
            <v>21002</v>
          </cell>
          <cell r="C686" t="str">
            <v>กระทรวงสาธารณสุข สำนักงานปลัดกระทรวงสาธารณสุข</v>
          </cell>
          <cell r="D686" t="str">
            <v>001114700</v>
          </cell>
          <cell r="E686" t="str">
            <v>11147</v>
          </cell>
          <cell r="F686" t="str">
            <v>รพช.เกาะคา</v>
          </cell>
          <cell r="G686" t="str">
            <v>โรงพยาบาลชุมชนเกาะคา</v>
          </cell>
          <cell r="H686" t="str">
            <v>52030503</v>
          </cell>
          <cell r="I686">
            <v>52</v>
          </cell>
          <cell r="J686" t="str">
            <v>จังหวัดลำปาง</v>
          </cell>
          <cell r="K686">
            <v>5203</v>
          </cell>
          <cell r="L686" t="str">
            <v>เกาะคา</v>
          </cell>
          <cell r="M686">
            <v>520305</v>
          </cell>
          <cell r="N686" t="str">
            <v>ศาลา</v>
          </cell>
          <cell r="O686" t="str">
            <v>เหนือ</v>
          </cell>
          <cell r="P686" t="str">
            <v>07</v>
          </cell>
          <cell r="Q686" t="str">
            <v>โรงพยาบาลชุมชน</v>
          </cell>
          <cell r="R686">
            <v>4</v>
          </cell>
          <cell r="S686">
            <v>60</v>
          </cell>
          <cell r="T686" t="str">
            <v>30</v>
          </cell>
          <cell r="U686" t="str">
            <v>22</v>
          </cell>
          <cell r="V686" t="str">
            <v>2.2 ทุติยภูมิระดับกลาง</v>
          </cell>
        </row>
        <row r="687">
          <cell r="A687" t="str">
            <v>15</v>
          </cell>
          <cell r="B687" t="str">
            <v>21002</v>
          </cell>
          <cell r="C687" t="str">
            <v>กระทรวงสาธารณสุข สำนักงานปลัดกระทรวงสาธารณสุข</v>
          </cell>
          <cell r="D687" t="str">
            <v>001114800</v>
          </cell>
          <cell r="E687" t="str">
            <v>11148</v>
          </cell>
          <cell r="F687" t="str">
            <v>รพช.เสริมงาม</v>
          </cell>
          <cell r="G687" t="str">
            <v>โรงพยาบาลชุมชนเสริมงาม</v>
          </cell>
          <cell r="H687" t="str">
            <v>52040103</v>
          </cell>
          <cell r="I687">
            <v>52</v>
          </cell>
          <cell r="J687" t="str">
            <v>จังหวัดลำปาง</v>
          </cell>
          <cell r="K687">
            <v>5204</v>
          </cell>
          <cell r="L687" t="str">
            <v>เสริมงาม</v>
          </cell>
          <cell r="M687">
            <v>520401</v>
          </cell>
          <cell r="N687" t="str">
            <v>ทุ่งงาม</v>
          </cell>
          <cell r="O687" t="str">
            <v>เหนือ</v>
          </cell>
          <cell r="P687" t="str">
            <v>07</v>
          </cell>
          <cell r="Q687" t="str">
            <v>โรงพยาบาลชุมชน</v>
          </cell>
          <cell r="R687">
            <v>5</v>
          </cell>
          <cell r="S687">
            <v>30</v>
          </cell>
          <cell r="T687" t="str">
            <v>30</v>
          </cell>
          <cell r="U687" t="str">
            <v>21</v>
          </cell>
          <cell r="V687" t="str">
            <v>2.1 ทุติยภูมิระดับต้น</v>
          </cell>
        </row>
        <row r="688">
          <cell r="A688" t="str">
            <v>15</v>
          </cell>
          <cell r="B688" t="str">
            <v>21002</v>
          </cell>
          <cell r="C688" t="str">
            <v>กระทรวงสาธารณสุข สำนักงานปลัดกระทรวงสาธารณสุข</v>
          </cell>
          <cell r="D688" t="str">
            <v>001114900</v>
          </cell>
          <cell r="E688" t="str">
            <v>11149</v>
          </cell>
          <cell r="F688" t="str">
            <v>รพช.งาว</v>
          </cell>
          <cell r="G688" t="str">
            <v>โรงพยาบาลชุมชนงาว</v>
          </cell>
          <cell r="H688" t="str">
            <v>52050104</v>
          </cell>
          <cell r="I688">
            <v>52</v>
          </cell>
          <cell r="J688" t="str">
            <v>จังหวัดลำปาง</v>
          </cell>
          <cell r="K688">
            <v>5205</v>
          </cell>
          <cell r="L688" t="str">
            <v>งาว</v>
          </cell>
          <cell r="M688">
            <v>520501</v>
          </cell>
          <cell r="N688" t="str">
            <v>หลวงเหนือ</v>
          </cell>
          <cell r="O688" t="str">
            <v>เหนือ</v>
          </cell>
          <cell r="P688" t="str">
            <v>07</v>
          </cell>
          <cell r="Q688" t="str">
            <v>โรงพยาบาลชุมชน</v>
          </cell>
          <cell r="R688">
            <v>5</v>
          </cell>
          <cell r="S688">
            <v>30</v>
          </cell>
          <cell r="T688" t="str">
            <v>30</v>
          </cell>
          <cell r="U688" t="str">
            <v>21</v>
          </cell>
          <cell r="V688" t="str">
            <v>2.1 ทุติยภูมิระดับต้น</v>
          </cell>
        </row>
        <row r="689">
          <cell r="A689" t="str">
            <v>15</v>
          </cell>
          <cell r="B689" t="str">
            <v>21002</v>
          </cell>
          <cell r="C689" t="str">
            <v>กระทรวงสาธารณสุข สำนักงานปลัดกระทรวงสาธารณสุข</v>
          </cell>
          <cell r="D689" t="str">
            <v>001115000</v>
          </cell>
          <cell r="E689" t="str">
            <v>11150</v>
          </cell>
          <cell r="F689" t="str">
            <v>รพช.แจ้ห่ม</v>
          </cell>
          <cell r="G689" t="str">
            <v>โรงพยาบาลชุมชนแจ้ห่ม</v>
          </cell>
          <cell r="H689" t="str">
            <v>52060703</v>
          </cell>
          <cell r="I689">
            <v>52</v>
          </cell>
          <cell r="J689" t="str">
            <v>จังหวัดลำปาง</v>
          </cell>
          <cell r="K689">
            <v>5206</v>
          </cell>
          <cell r="L689" t="str">
            <v>แจ้ห่ม</v>
          </cell>
          <cell r="M689">
            <v>520607</v>
          </cell>
          <cell r="N689" t="str">
            <v>วิเชตนคร</v>
          </cell>
          <cell r="O689" t="str">
            <v>เหนือ</v>
          </cell>
          <cell r="P689" t="str">
            <v>07</v>
          </cell>
          <cell r="Q689" t="str">
            <v>โรงพยาบาลชุมชน</v>
          </cell>
          <cell r="R689">
            <v>4</v>
          </cell>
          <cell r="S689">
            <v>60</v>
          </cell>
          <cell r="T689" t="str">
            <v>60</v>
          </cell>
          <cell r="U689" t="str">
            <v>21</v>
          </cell>
          <cell r="V689" t="str">
            <v>2.1 ทุติยภูมิระดับต้น</v>
          </cell>
        </row>
        <row r="690">
          <cell r="A690" t="str">
            <v>15</v>
          </cell>
          <cell r="B690" t="str">
            <v>21002</v>
          </cell>
          <cell r="C690" t="str">
            <v>กระทรวงสาธารณสุข สำนักงานปลัดกระทรวงสาธารณสุข</v>
          </cell>
          <cell r="D690" t="str">
            <v>001115100</v>
          </cell>
          <cell r="E690" t="str">
            <v>11151</v>
          </cell>
          <cell r="F690" t="str">
            <v>รพช.วังเหนือ</v>
          </cell>
          <cell r="G690" t="str">
            <v>โรงพยาบาลชุมชนวังเหนือ</v>
          </cell>
          <cell r="H690" t="str">
            <v>52070204</v>
          </cell>
          <cell r="I690">
            <v>52</v>
          </cell>
          <cell r="J690" t="str">
            <v>จังหวัดลำปาง</v>
          </cell>
          <cell r="K690">
            <v>5207</v>
          </cell>
          <cell r="L690" t="str">
            <v>วังเหนือ</v>
          </cell>
          <cell r="M690">
            <v>520702</v>
          </cell>
          <cell r="N690" t="str">
            <v>วังเหนือ</v>
          </cell>
          <cell r="O690" t="str">
            <v>เหนือ</v>
          </cell>
          <cell r="P690" t="str">
            <v>07</v>
          </cell>
          <cell r="Q690" t="str">
            <v>โรงพยาบาลชุมชน</v>
          </cell>
          <cell r="R690">
            <v>4</v>
          </cell>
          <cell r="S690">
            <v>31</v>
          </cell>
          <cell r="T690" t="str">
            <v>30</v>
          </cell>
          <cell r="U690" t="str">
            <v>21</v>
          </cell>
          <cell r="V690" t="str">
            <v>2.1 ทุติยภูมิระดับต้น</v>
          </cell>
        </row>
        <row r="691">
          <cell r="A691" t="str">
            <v>15</v>
          </cell>
          <cell r="B691" t="str">
            <v>21002</v>
          </cell>
          <cell r="C691" t="str">
            <v>กระทรวงสาธารณสุข สำนักงานปลัดกระทรวงสาธารณสุข</v>
          </cell>
          <cell r="D691" t="str">
            <v>001115200</v>
          </cell>
          <cell r="E691" t="str">
            <v>11152</v>
          </cell>
          <cell r="F691" t="str">
            <v>รพช.เถิน</v>
          </cell>
          <cell r="G691" t="str">
            <v>โรงพยาบาลชุมชนเถิน</v>
          </cell>
          <cell r="H691" t="str">
            <v>52080107</v>
          </cell>
          <cell r="I691">
            <v>52</v>
          </cell>
          <cell r="J691" t="str">
            <v>จังหวัดลำปาง</v>
          </cell>
          <cell r="K691">
            <v>5208</v>
          </cell>
          <cell r="L691" t="str">
            <v>เถิน</v>
          </cell>
          <cell r="M691">
            <v>520801</v>
          </cell>
          <cell r="N691" t="str">
            <v>ล้อมแรด</v>
          </cell>
          <cell r="O691" t="str">
            <v>เหนือ</v>
          </cell>
          <cell r="P691" t="str">
            <v>07</v>
          </cell>
          <cell r="Q691" t="str">
            <v>โรงพยาบาลชุมชน</v>
          </cell>
          <cell r="R691">
            <v>5</v>
          </cell>
          <cell r="S691">
            <v>30</v>
          </cell>
          <cell r="T691" t="str">
            <v>30</v>
          </cell>
          <cell r="U691" t="str">
            <v>22</v>
          </cell>
          <cell r="V691" t="str">
            <v>2.2 ทุติยภูมิระดับกลาง</v>
          </cell>
        </row>
        <row r="692">
          <cell r="A692" t="str">
            <v>15</v>
          </cell>
          <cell r="B692" t="str">
            <v>21002</v>
          </cell>
          <cell r="C692" t="str">
            <v>กระทรวงสาธารณสุข สำนักงานปลัดกระทรวงสาธารณสุข</v>
          </cell>
          <cell r="D692" t="str">
            <v>001115300</v>
          </cell>
          <cell r="E692" t="str">
            <v>11153</v>
          </cell>
          <cell r="F692" t="str">
            <v>รพช.แม่พริก</v>
          </cell>
          <cell r="G692" t="str">
            <v>โรงพยาบาลชุมชนแม่พริก</v>
          </cell>
          <cell r="H692" t="str">
            <v>52090405</v>
          </cell>
          <cell r="I692">
            <v>52</v>
          </cell>
          <cell r="J692" t="str">
            <v>จังหวัดลำปาง</v>
          </cell>
          <cell r="K692">
            <v>5209</v>
          </cell>
          <cell r="L692" t="str">
            <v>แม่พริก</v>
          </cell>
          <cell r="M692">
            <v>520904</v>
          </cell>
          <cell r="N692" t="str">
            <v>พระบาทวังตวง</v>
          </cell>
          <cell r="O692" t="str">
            <v>เหนือ</v>
          </cell>
          <cell r="P692" t="str">
            <v>07</v>
          </cell>
          <cell r="Q692" t="str">
            <v>โรงพยาบาลชุมชน</v>
          </cell>
          <cell r="R692">
            <v>5</v>
          </cell>
          <cell r="S692">
            <v>30</v>
          </cell>
          <cell r="T692" t="str">
            <v>30</v>
          </cell>
          <cell r="U692" t="str">
            <v>21</v>
          </cell>
          <cell r="V692" t="str">
            <v>2.1 ทุติยภูมิระดับต้น</v>
          </cell>
        </row>
        <row r="693">
          <cell r="A693" t="str">
            <v>15</v>
          </cell>
          <cell r="B693" t="str">
            <v>21002</v>
          </cell>
          <cell r="C693" t="str">
            <v>กระทรวงสาธารณสุข สำนักงานปลัดกระทรวงสาธารณสุข</v>
          </cell>
          <cell r="D693" t="str">
            <v>001115400</v>
          </cell>
          <cell r="E693" t="str">
            <v>11154</v>
          </cell>
          <cell r="F693" t="str">
            <v>รพช.แม่ทะ</v>
          </cell>
          <cell r="G693" t="str">
            <v>โรงพยาบาลชุมชนแม่ทะ</v>
          </cell>
          <cell r="H693" t="str">
            <v>52100202</v>
          </cell>
          <cell r="I693">
            <v>52</v>
          </cell>
          <cell r="J693" t="str">
            <v>จังหวัดลำปาง</v>
          </cell>
          <cell r="K693">
            <v>5210</v>
          </cell>
          <cell r="L693" t="str">
            <v>แม่ทะ</v>
          </cell>
          <cell r="M693">
            <v>521002</v>
          </cell>
          <cell r="N693" t="str">
            <v>นาครัว</v>
          </cell>
          <cell r="O693" t="str">
            <v>เหนือ</v>
          </cell>
          <cell r="P693" t="str">
            <v>07</v>
          </cell>
          <cell r="Q693" t="str">
            <v>โรงพยาบาลชุมชน</v>
          </cell>
          <cell r="R693">
            <v>5</v>
          </cell>
          <cell r="S693">
            <v>30</v>
          </cell>
          <cell r="T693" t="str">
            <v>30</v>
          </cell>
          <cell r="U693" t="str">
            <v>21</v>
          </cell>
          <cell r="V693" t="str">
            <v>2.1 ทุติยภูมิระดับต้น</v>
          </cell>
        </row>
        <row r="694">
          <cell r="A694" t="str">
            <v>15</v>
          </cell>
          <cell r="B694" t="str">
            <v>21002</v>
          </cell>
          <cell r="C694" t="str">
            <v>กระทรวงสาธารณสุข สำนักงานปลัดกระทรวงสาธารณสุข</v>
          </cell>
          <cell r="D694" t="str">
            <v>001115500</v>
          </cell>
          <cell r="E694" t="str">
            <v>11155</v>
          </cell>
          <cell r="F694" t="str">
            <v>รพช.สบปราบ</v>
          </cell>
          <cell r="G694" t="str">
            <v>โรงพยาบาลชุมชนสบปราบ</v>
          </cell>
          <cell r="H694" t="str">
            <v>52110102</v>
          </cell>
          <cell r="I694">
            <v>52</v>
          </cell>
          <cell r="J694" t="str">
            <v>จังหวัดลำปาง</v>
          </cell>
          <cell r="K694">
            <v>5211</v>
          </cell>
          <cell r="L694" t="str">
            <v>สบปราบ</v>
          </cell>
          <cell r="M694">
            <v>521101</v>
          </cell>
          <cell r="N694" t="str">
            <v>สบปราบ</v>
          </cell>
          <cell r="O694" t="str">
            <v>เหนือ</v>
          </cell>
          <cell r="P694" t="str">
            <v>07</v>
          </cell>
          <cell r="Q694" t="str">
            <v>โรงพยาบาลชุมชน</v>
          </cell>
          <cell r="R694">
            <v>5</v>
          </cell>
          <cell r="S694">
            <v>30</v>
          </cell>
          <cell r="T694" t="str">
            <v>30</v>
          </cell>
          <cell r="U694" t="str">
            <v>21</v>
          </cell>
          <cell r="V694" t="str">
            <v>2.1 ทุติยภูมิระดับต้น</v>
          </cell>
        </row>
        <row r="695">
          <cell r="A695" t="str">
            <v>15</v>
          </cell>
          <cell r="B695" t="str">
            <v>21002</v>
          </cell>
          <cell r="C695" t="str">
            <v>กระทรวงสาธารณสุข สำนักงานปลัดกระทรวงสาธารณสุข</v>
          </cell>
          <cell r="D695" t="str">
            <v>001115600</v>
          </cell>
          <cell r="E695" t="str">
            <v>11156</v>
          </cell>
          <cell r="F695" t="str">
            <v>รพช.ห้างฉัตร</v>
          </cell>
          <cell r="G695" t="str">
            <v>โรงพยาบาลชุมชนห้างฉัตร</v>
          </cell>
          <cell r="H695" t="str">
            <v>52120107</v>
          </cell>
          <cell r="I695">
            <v>52</v>
          </cell>
          <cell r="J695" t="str">
            <v>จังหวัดลำปาง</v>
          </cell>
          <cell r="K695">
            <v>5212</v>
          </cell>
          <cell r="L695" t="str">
            <v>ห้างฉัตร</v>
          </cell>
          <cell r="M695">
            <v>521201</v>
          </cell>
          <cell r="N695" t="str">
            <v>ห้างฉัตร</v>
          </cell>
          <cell r="O695" t="str">
            <v>เหนือ</v>
          </cell>
          <cell r="P695" t="str">
            <v>07</v>
          </cell>
          <cell r="Q695" t="str">
            <v>โรงพยาบาลชุมชน</v>
          </cell>
          <cell r="R695">
            <v>4</v>
          </cell>
          <cell r="S695">
            <v>60</v>
          </cell>
          <cell r="T695" t="str">
            <v>30</v>
          </cell>
          <cell r="U695" t="str">
            <v>21</v>
          </cell>
          <cell r="V695" t="str">
            <v>2.1 ทุติยภูมิระดับต้น</v>
          </cell>
        </row>
        <row r="696">
          <cell r="A696" t="str">
            <v>15</v>
          </cell>
          <cell r="B696" t="str">
            <v>21002</v>
          </cell>
          <cell r="C696" t="str">
            <v>กระทรวงสาธารณสุข สำนักงานปลัดกระทรวงสาธารณสุข</v>
          </cell>
          <cell r="D696" t="str">
            <v>001115700</v>
          </cell>
          <cell r="E696" t="str">
            <v>11157</v>
          </cell>
          <cell r="F696" t="str">
            <v>รพช.เมืองปาน</v>
          </cell>
          <cell r="G696" t="str">
            <v>โรงพยาบาลชุมชนเมืองปาน</v>
          </cell>
          <cell r="H696" t="str">
            <v>52130104</v>
          </cell>
          <cell r="I696">
            <v>52</v>
          </cell>
          <cell r="J696" t="str">
            <v>จังหวัดลำปาง</v>
          </cell>
          <cell r="K696">
            <v>5213</v>
          </cell>
          <cell r="L696" t="str">
            <v>เมืองปาน</v>
          </cell>
          <cell r="M696">
            <v>521301</v>
          </cell>
          <cell r="N696" t="str">
            <v>เมืองปาน</v>
          </cell>
          <cell r="O696" t="str">
            <v>เหนือ</v>
          </cell>
          <cell r="P696" t="str">
            <v>07</v>
          </cell>
          <cell r="Q696" t="str">
            <v>โรงพยาบาลชุมชน</v>
          </cell>
          <cell r="R696">
            <v>5</v>
          </cell>
          <cell r="S696">
            <v>30</v>
          </cell>
          <cell r="T696" t="str">
            <v>10</v>
          </cell>
          <cell r="U696" t="str">
            <v>21</v>
          </cell>
          <cell r="V696" t="str">
            <v>2.1 ทุติยภูมิระดับต้น</v>
          </cell>
        </row>
        <row r="697">
          <cell r="A697" t="str">
            <v>15</v>
          </cell>
          <cell r="B697" t="str">
            <v>21002</v>
          </cell>
          <cell r="C697" t="str">
            <v>กระทรวงสาธารณสุข สำนักงานปลัดกระทรวงสาธารณสุข</v>
          </cell>
          <cell r="D697" t="str">
            <v>001071900</v>
          </cell>
          <cell r="E697" t="str">
            <v>10719</v>
          </cell>
          <cell r="F697" t="str">
            <v>รพท.ศรีสังวาลย์</v>
          </cell>
          <cell r="G697" t="str">
            <v>โรงพยาบาลทั่วไปศรีสังวาลย์</v>
          </cell>
          <cell r="H697" t="str">
            <v>58010100</v>
          </cell>
          <cell r="I697">
            <v>58</v>
          </cell>
          <cell r="J697" t="str">
            <v>จังหวัดแม่ฮ่องสอน</v>
          </cell>
          <cell r="K697">
            <v>5801</v>
          </cell>
          <cell r="L697" t="str">
            <v>เมืองแม่ฮ่องสอน</v>
          </cell>
          <cell r="M697">
            <v>580101</v>
          </cell>
          <cell r="N697" t="str">
            <v>จองคำ</v>
          </cell>
          <cell r="O697" t="str">
            <v>เหนือ</v>
          </cell>
          <cell r="P697" t="str">
            <v>06</v>
          </cell>
          <cell r="Q697" t="str">
            <v>โรงพยาบาลทั่วไป</v>
          </cell>
          <cell r="R697">
            <v>3</v>
          </cell>
          <cell r="S697">
            <v>154</v>
          </cell>
          <cell r="T697" t="str">
            <v>150</v>
          </cell>
          <cell r="U697" t="str">
            <v>23</v>
          </cell>
          <cell r="V697" t="str">
            <v>2.3 ทุติยภูมิระดับสูง</v>
          </cell>
        </row>
        <row r="698">
          <cell r="A698" t="str">
            <v>15</v>
          </cell>
          <cell r="B698" t="str">
            <v>21002</v>
          </cell>
          <cell r="C698" t="str">
            <v>กระทรวงสาธารณสุข สำนักงานปลัดกระทรวงสาธารณสุข</v>
          </cell>
          <cell r="D698" t="str">
            <v>001120300</v>
          </cell>
          <cell r="E698" t="str">
            <v>11203</v>
          </cell>
          <cell r="F698" t="str">
            <v>รพช.ขุนยวม</v>
          </cell>
          <cell r="G698" t="str">
            <v>โรงพยาบาลชุมชนขุนยวม</v>
          </cell>
          <cell r="H698" t="str">
            <v>58020101</v>
          </cell>
          <cell r="I698">
            <v>58</v>
          </cell>
          <cell r="J698" t="str">
            <v>จังหวัดแม่ฮ่องสอน</v>
          </cell>
          <cell r="K698">
            <v>5802</v>
          </cell>
          <cell r="L698" t="str">
            <v>ขุนยวม</v>
          </cell>
          <cell r="M698">
            <v>580201</v>
          </cell>
          <cell r="N698" t="str">
            <v>ขุนยวม</v>
          </cell>
          <cell r="O698" t="str">
            <v>เหนือ</v>
          </cell>
          <cell r="P698" t="str">
            <v>07</v>
          </cell>
          <cell r="Q698" t="str">
            <v>โรงพยาบาลชุมชน</v>
          </cell>
          <cell r="R698">
            <v>5</v>
          </cell>
          <cell r="S698">
            <v>30</v>
          </cell>
          <cell r="T698" t="str">
            <v>10</v>
          </cell>
          <cell r="U698" t="str">
            <v>21</v>
          </cell>
          <cell r="V698" t="str">
            <v>2.1 ทุติยภูมิระดับต้น</v>
          </cell>
        </row>
        <row r="699">
          <cell r="A699" t="str">
            <v>15</v>
          </cell>
          <cell r="B699" t="str">
            <v>21002</v>
          </cell>
          <cell r="C699" t="str">
            <v>กระทรวงสาธารณสุข สำนักงานปลัดกระทรวงสาธารณสุข</v>
          </cell>
          <cell r="D699" t="str">
            <v>001120400</v>
          </cell>
          <cell r="E699" t="str">
            <v>11204</v>
          </cell>
          <cell r="F699" t="str">
            <v>รพช.ปาย</v>
          </cell>
          <cell r="G699" t="str">
            <v>โรงพยาบาลชุมชนปาย</v>
          </cell>
          <cell r="H699" t="str">
            <v>58030101</v>
          </cell>
          <cell r="I699">
            <v>58</v>
          </cell>
          <cell r="J699" t="str">
            <v>จังหวัดแม่ฮ่องสอน</v>
          </cell>
          <cell r="K699">
            <v>5803</v>
          </cell>
          <cell r="L699" t="str">
            <v>ปาย</v>
          </cell>
          <cell r="M699">
            <v>580301</v>
          </cell>
          <cell r="N699" t="str">
            <v>เวียงใต้</v>
          </cell>
          <cell r="O699" t="str">
            <v>เหนือ</v>
          </cell>
          <cell r="P699" t="str">
            <v>07</v>
          </cell>
          <cell r="Q699" t="str">
            <v>โรงพยาบาลชุมชน</v>
          </cell>
          <cell r="R699">
            <v>5</v>
          </cell>
          <cell r="S699">
            <v>30</v>
          </cell>
          <cell r="T699" t="str">
            <v>60</v>
          </cell>
          <cell r="U699" t="str">
            <v>21</v>
          </cell>
          <cell r="V699" t="str">
            <v>2.1 ทุติยภูมิระดับต้น</v>
          </cell>
        </row>
        <row r="700">
          <cell r="A700" t="str">
            <v>15</v>
          </cell>
          <cell r="B700" t="str">
            <v>21002</v>
          </cell>
          <cell r="C700" t="str">
            <v>กระทรวงสาธารณสุข สำนักงานปลัดกระทรวงสาธารณสุข</v>
          </cell>
          <cell r="D700" t="str">
            <v>001120500</v>
          </cell>
          <cell r="E700" t="str">
            <v>11205</v>
          </cell>
          <cell r="F700" t="str">
            <v>รพช.แม่สะเรียง</v>
          </cell>
          <cell r="G700" t="str">
            <v>โรงพยาบาลชุมชนแม่สะเรียง</v>
          </cell>
          <cell r="H700" t="str">
            <v>58040201</v>
          </cell>
          <cell r="I700">
            <v>58</v>
          </cell>
          <cell r="J700" t="str">
            <v>จังหวัดแม่ฮ่องสอน</v>
          </cell>
          <cell r="K700">
            <v>5804</v>
          </cell>
          <cell r="L700" t="str">
            <v>แม่สะเรียง</v>
          </cell>
          <cell r="M700">
            <v>580402</v>
          </cell>
          <cell r="N700" t="str">
            <v>แม่สะเรียง</v>
          </cell>
          <cell r="O700" t="str">
            <v>เหนือ</v>
          </cell>
          <cell r="P700" t="str">
            <v>07</v>
          </cell>
          <cell r="Q700" t="str">
            <v>โรงพยาบาลชุมชน</v>
          </cell>
          <cell r="R700">
            <v>4</v>
          </cell>
          <cell r="S700">
            <v>90</v>
          </cell>
          <cell r="T700" t="str">
            <v>90</v>
          </cell>
          <cell r="U700" t="str">
            <v>21</v>
          </cell>
          <cell r="V700" t="str">
            <v>2.1 ทุติยภูมิระดับต้น</v>
          </cell>
        </row>
        <row r="701">
          <cell r="A701" t="str">
            <v>15</v>
          </cell>
          <cell r="B701" t="str">
            <v>21002</v>
          </cell>
          <cell r="C701" t="str">
            <v>กระทรวงสาธารณสุข สำนักงานปลัดกระทรวงสาธารณสุข</v>
          </cell>
          <cell r="D701" t="str">
            <v>001120600</v>
          </cell>
          <cell r="E701" t="str">
            <v>11206</v>
          </cell>
          <cell r="F701" t="str">
            <v>รพช.แม่ลาน้อย</v>
          </cell>
          <cell r="G701" t="str">
            <v>โรงพยาบาลชุมชนแม่ลาน้อย</v>
          </cell>
          <cell r="H701" t="str">
            <v>58050809</v>
          </cell>
          <cell r="I701">
            <v>58</v>
          </cell>
          <cell r="J701" t="str">
            <v>จังหวัดแม่ฮ่องสอน</v>
          </cell>
          <cell r="K701">
            <v>5805</v>
          </cell>
          <cell r="L701" t="str">
            <v>แม่ลาน้อย</v>
          </cell>
          <cell r="M701">
            <v>580508</v>
          </cell>
          <cell r="N701" t="str">
            <v>ขุนแม่ลาน้อย</v>
          </cell>
          <cell r="O701" t="str">
            <v>เหนือ</v>
          </cell>
          <cell r="P701" t="str">
            <v>07</v>
          </cell>
          <cell r="Q701" t="str">
            <v>โรงพยาบาลชุมชน</v>
          </cell>
          <cell r="R701">
            <v>5</v>
          </cell>
          <cell r="S701">
            <v>30</v>
          </cell>
          <cell r="T701" t="str">
            <v>10</v>
          </cell>
          <cell r="U701" t="str">
            <v>21</v>
          </cell>
          <cell r="V701" t="str">
            <v>2.1 ทุติยภูมิระดับต้น</v>
          </cell>
        </row>
        <row r="702">
          <cell r="A702" t="str">
            <v>15</v>
          </cell>
          <cell r="B702" t="str">
            <v>21002</v>
          </cell>
          <cell r="C702" t="str">
            <v>กระทรวงสาธารณสุข สำนักงานปลัดกระทรวงสาธารณสุข</v>
          </cell>
          <cell r="D702" t="str">
            <v>001120700</v>
          </cell>
          <cell r="E702" t="str">
            <v>11207</v>
          </cell>
          <cell r="F702" t="str">
            <v>รพช.สบเมย</v>
          </cell>
          <cell r="G702" t="str">
            <v>โรงพยาบาลชุมชนสบเมย</v>
          </cell>
          <cell r="H702" t="str">
            <v>58060401</v>
          </cell>
          <cell r="I702">
            <v>58</v>
          </cell>
          <cell r="J702" t="str">
            <v>จังหวัดแม่ฮ่องสอน</v>
          </cell>
          <cell r="K702">
            <v>5806</v>
          </cell>
          <cell r="L702" t="str">
            <v>สบเมย</v>
          </cell>
          <cell r="M702">
            <v>580604</v>
          </cell>
          <cell r="N702" t="str">
            <v>แม่สวด</v>
          </cell>
          <cell r="O702" t="str">
            <v>เหนือ</v>
          </cell>
          <cell r="P702" t="str">
            <v>07</v>
          </cell>
          <cell r="Q702" t="str">
            <v>โรงพยาบาลชุมชน</v>
          </cell>
          <cell r="R702">
            <v>5</v>
          </cell>
          <cell r="S702">
            <v>30</v>
          </cell>
          <cell r="T702" t="str">
            <v>10</v>
          </cell>
          <cell r="U702" t="str">
            <v>21</v>
          </cell>
          <cell r="V702" t="str">
            <v>2.1 ทุติยภูมิระดับต้น</v>
          </cell>
        </row>
        <row r="703">
          <cell r="A703" t="str">
            <v>15</v>
          </cell>
          <cell r="B703" t="str">
            <v>21002</v>
          </cell>
          <cell r="C703" t="str">
            <v>กระทรวงสาธารณสุข สำนักงานปลัดกระทรวงสาธารณสุข</v>
          </cell>
          <cell r="D703" t="str">
            <v>001120800</v>
          </cell>
          <cell r="E703" t="str">
            <v>11208</v>
          </cell>
          <cell r="F703" t="str">
            <v>รพช.ปางมะผ้า</v>
          </cell>
          <cell r="G703" t="str">
            <v>โรงพยาบาลชุมชนปางมะผ้า</v>
          </cell>
          <cell r="H703" t="str">
            <v>58070101</v>
          </cell>
          <cell r="I703">
            <v>58</v>
          </cell>
          <cell r="J703" t="str">
            <v>จังหวัดแม่ฮ่องสอน</v>
          </cell>
          <cell r="K703">
            <v>5807</v>
          </cell>
          <cell r="L703" t="str">
            <v>ปางมะผ้า</v>
          </cell>
          <cell r="M703">
            <v>580701</v>
          </cell>
          <cell r="N703" t="str">
            <v>สบป่อง</v>
          </cell>
          <cell r="O703" t="str">
            <v>เหนือ</v>
          </cell>
          <cell r="P703" t="str">
            <v>07</v>
          </cell>
          <cell r="Q703" t="str">
            <v>โรงพยาบาลชุมชน</v>
          </cell>
          <cell r="R703">
            <v>5</v>
          </cell>
          <cell r="S703">
            <v>30</v>
          </cell>
          <cell r="T703" t="str">
            <v>10</v>
          </cell>
          <cell r="U703" t="str">
            <v>21</v>
          </cell>
          <cell r="V703" t="str">
            <v>2.1 ทุติยภูมิระดับต้น</v>
          </cell>
        </row>
        <row r="704">
          <cell r="A704" t="str">
            <v>16</v>
          </cell>
          <cell r="B704" t="str">
            <v>21002</v>
          </cell>
          <cell r="C704" t="str">
            <v>กระทรวงสาธารณสุข สำนักงานปลัดกระทรวงสาธารณสุข</v>
          </cell>
          <cell r="D704" t="str">
            <v>001071500</v>
          </cell>
          <cell r="E704" t="str">
            <v>10715</v>
          </cell>
          <cell r="F704" t="str">
            <v>รพท.แพร่</v>
          </cell>
          <cell r="G704" t="str">
            <v>โรงพยาบาลทั่วไปแพร่</v>
          </cell>
          <cell r="H704" t="str">
            <v>54010100</v>
          </cell>
          <cell r="I704">
            <v>54</v>
          </cell>
          <cell r="J704" t="str">
            <v>จังหวัดแพร่</v>
          </cell>
          <cell r="K704">
            <v>5401</v>
          </cell>
          <cell r="L704" t="str">
            <v>เมืองแพร่</v>
          </cell>
          <cell r="M704">
            <v>540101</v>
          </cell>
          <cell r="N704" t="str">
            <v>ในเวียง</v>
          </cell>
          <cell r="O704" t="str">
            <v>เหนือ</v>
          </cell>
          <cell r="P704" t="str">
            <v>06</v>
          </cell>
          <cell r="Q704" t="str">
            <v>โรงพยาบาลทั่วไป</v>
          </cell>
          <cell r="R704">
            <v>2</v>
          </cell>
          <cell r="S704">
            <v>460</v>
          </cell>
          <cell r="T704" t="str">
            <v>395</v>
          </cell>
          <cell r="U704" t="str">
            <v>23</v>
          </cell>
          <cell r="V704" t="str">
            <v>2.3 ทุติยภูมิระดับสูง</v>
          </cell>
        </row>
        <row r="705">
          <cell r="A705" t="str">
            <v>16</v>
          </cell>
          <cell r="B705" t="str">
            <v>21002</v>
          </cell>
          <cell r="C705" t="str">
            <v>กระทรวงสาธารณสุข สำนักงานปลัดกระทรวงสาธารณสุข</v>
          </cell>
          <cell r="D705" t="str">
            <v>001116600</v>
          </cell>
          <cell r="E705" t="str">
            <v>11166</v>
          </cell>
          <cell r="F705" t="str">
            <v>รพช.ร้องกวาง</v>
          </cell>
          <cell r="G705" t="str">
            <v>โรงพยาบาลชุมชนร้องกวาง</v>
          </cell>
          <cell r="H705" t="str">
            <v>54020406</v>
          </cell>
          <cell r="I705">
            <v>54</v>
          </cell>
          <cell r="J705" t="str">
            <v>จังหวัดแพร่</v>
          </cell>
          <cell r="K705">
            <v>5402</v>
          </cell>
          <cell r="L705" t="str">
            <v>ร้องกวาง</v>
          </cell>
          <cell r="M705">
            <v>540204</v>
          </cell>
          <cell r="N705" t="str">
            <v>ร้องเข็ม</v>
          </cell>
          <cell r="O705" t="str">
            <v>เหนือ</v>
          </cell>
          <cell r="P705" t="str">
            <v>07</v>
          </cell>
          <cell r="Q705" t="str">
            <v>โรงพยาบาลชุมชน</v>
          </cell>
          <cell r="R705">
            <v>5</v>
          </cell>
          <cell r="S705">
            <v>46</v>
          </cell>
          <cell r="T705" t="str">
            <v>30</v>
          </cell>
          <cell r="U705" t="str">
            <v>22</v>
          </cell>
          <cell r="V705" t="str">
            <v>2.2 ทุติยภูมิระดับกลาง</v>
          </cell>
        </row>
        <row r="706">
          <cell r="A706" t="str">
            <v>16</v>
          </cell>
          <cell r="B706" t="str">
            <v>21002</v>
          </cell>
          <cell r="C706" t="str">
            <v>กระทรวงสาธารณสุข สำนักงานปลัดกระทรวงสาธารณสุข</v>
          </cell>
          <cell r="D706" t="str">
            <v>001116700</v>
          </cell>
          <cell r="E706" t="str">
            <v>11167</v>
          </cell>
          <cell r="F706" t="str">
            <v>รพช.ลอง</v>
          </cell>
          <cell r="G706" t="str">
            <v>โรงพยาบาลชุมชนลอง</v>
          </cell>
          <cell r="H706" t="str">
            <v>54030206</v>
          </cell>
          <cell r="I706">
            <v>54</v>
          </cell>
          <cell r="J706" t="str">
            <v>จังหวัดแพร่</v>
          </cell>
          <cell r="K706">
            <v>5403</v>
          </cell>
          <cell r="L706" t="str">
            <v>ลอง</v>
          </cell>
          <cell r="M706">
            <v>540302</v>
          </cell>
          <cell r="N706" t="str">
            <v>ห้วยอ้อ</v>
          </cell>
          <cell r="O706" t="str">
            <v>เหนือ</v>
          </cell>
          <cell r="P706" t="str">
            <v>07</v>
          </cell>
          <cell r="Q706" t="str">
            <v>โรงพยาบาลชุมชน</v>
          </cell>
          <cell r="R706">
            <v>4</v>
          </cell>
          <cell r="S706">
            <v>46</v>
          </cell>
          <cell r="T706" t="str">
            <v>60</v>
          </cell>
          <cell r="U706" t="str">
            <v>22</v>
          </cell>
          <cell r="V706" t="str">
            <v>2.2 ทุติยภูมิระดับกลาง</v>
          </cell>
        </row>
        <row r="707">
          <cell r="A707" t="str">
            <v>16</v>
          </cell>
          <cell r="B707" t="str">
            <v>21002</v>
          </cell>
          <cell r="C707" t="str">
            <v>กระทรวงสาธารณสุข สำนักงานปลัดกระทรวงสาธารณสุข</v>
          </cell>
          <cell r="D707" t="str">
            <v>001116900</v>
          </cell>
          <cell r="E707" t="str">
            <v>11169</v>
          </cell>
          <cell r="F707" t="str">
            <v>รพช.สูงเม่น</v>
          </cell>
          <cell r="G707" t="str">
            <v>โรงพยาบาลชุมชนสูงเม่น</v>
          </cell>
          <cell r="H707" t="str">
            <v>54040406</v>
          </cell>
          <cell r="I707">
            <v>54</v>
          </cell>
          <cell r="J707" t="str">
            <v>จังหวัดแพร่</v>
          </cell>
          <cell r="K707">
            <v>5404</v>
          </cell>
          <cell r="L707" t="str">
            <v>สูงเม่น</v>
          </cell>
          <cell r="M707">
            <v>540404</v>
          </cell>
          <cell r="N707" t="str">
            <v>ดอนมูล</v>
          </cell>
          <cell r="O707" t="str">
            <v>เหนือ</v>
          </cell>
          <cell r="P707" t="str">
            <v>07</v>
          </cell>
          <cell r="Q707" t="str">
            <v>โรงพยาบาลชุมชน</v>
          </cell>
          <cell r="R707">
            <v>5</v>
          </cell>
          <cell r="S707">
            <v>45</v>
          </cell>
          <cell r="T707" t="str">
            <v>30</v>
          </cell>
          <cell r="U707" t="str">
            <v>22</v>
          </cell>
          <cell r="V707" t="str">
            <v>2.2 ทุติยภูมิระดับกลาง</v>
          </cell>
        </row>
        <row r="708">
          <cell r="A708" t="str">
            <v>16</v>
          </cell>
          <cell r="B708" t="str">
            <v>21002</v>
          </cell>
          <cell r="C708" t="str">
            <v>กระทรวงสาธารณสุข สำนักงานปลัดกระทรวงสาธารณสุข</v>
          </cell>
          <cell r="D708" t="str">
            <v>001117000</v>
          </cell>
          <cell r="E708" t="str">
            <v>11170</v>
          </cell>
          <cell r="F708" t="str">
            <v>รพช.สอง</v>
          </cell>
          <cell r="G708" t="str">
            <v>โรงพยาบาลชุมชนสอง</v>
          </cell>
          <cell r="H708" t="str">
            <v>54060104</v>
          </cell>
          <cell r="I708">
            <v>54</v>
          </cell>
          <cell r="J708" t="str">
            <v>จังหวัดแพร่</v>
          </cell>
          <cell r="K708">
            <v>5406</v>
          </cell>
          <cell r="L708" t="str">
            <v>สอง</v>
          </cell>
          <cell r="M708">
            <v>540601</v>
          </cell>
          <cell r="N708" t="str">
            <v>บ้านหนุน</v>
          </cell>
          <cell r="O708" t="str">
            <v>เหนือ</v>
          </cell>
          <cell r="P708" t="str">
            <v>07</v>
          </cell>
          <cell r="Q708" t="str">
            <v>โรงพยาบาลชุมชน</v>
          </cell>
          <cell r="R708">
            <v>5</v>
          </cell>
          <cell r="S708">
            <v>44</v>
          </cell>
          <cell r="T708" t="str">
            <v>30</v>
          </cell>
          <cell r="U708" t="str">
            <v>22</v>
          </cell>
          <cell r="V708" t="str">
            <v>2.2 ทุติยภูมิระดับกลาง</v>
          </cell>
        </row>
        <row r="709">
          <cell r="A709" t="str">
            <v>16</v>
          </cell>
          <cell r="B709" t="str">
            <v>21002</v>
          </cell>
          <cell r="C709" t="str">
            <v>กระทรวงสาธารณสุข สำนักงานปลัดกระทรวงสาธารณสุข</v>
          </cell>
          <cell r="D709" t="str">
            <v>001117100</v>
          </cell>
          <cell r="E709" t="str">
            <v>11171</v>
          </cell>
          <cell r="F709" t="str">
            <v>รพช.วังชิ้น</v>
          </cell>
          <cell r="G709" t="str">
            <v>โรงพยาบาลชุมชนวังชิ้น</v>
          </cell>
          <cell r="H709" t="str">
            <v>54070108</v>
          </cell>
          <cell r="I709">
            <v>54</v>
          </cell>
          <cell r="J709" t="str">
            <v>จังหวัดแพร่</v>
          </cell>
          <cell r="K709">
            <v>5407</v>
          </cell>
          <cell r="L709" t="str">
            <v>วังชิ้น</v>
          </cell>
          <cell r="M709">
            <v>540701</v>
          </cell>
          <cell r="N709" t="str">
            <v>วังชิ้น</v>
          </cell>
          <cell r="O709" t="str">
            <v>เหนือ</v>
          </cell>
          <cell r="P709" t="str">
            <v>07</v>
          </cell>
          <cell r="Q709" t="str">
            <v>โรงพยาบาลชุมชน</v>
          </cell>
          <cell r="R709">
            <v>5</v>
          </cell>
          <cell r="S709">
            <v>34</v>
          </cell>
          <cell r="T709" t="str">
            <v>30</v>
          </cell>
          <cell r="U709" t="str">
            <v>22</v>
          </cell>
          <cell r="V709" t="str">
            <v>2.2 ทุติยภูมิระดับกลาง</v>
          </cell>
        </row>
        <row r="710">
          <cell r="A710" t="str">
            <v>16</v>
          </cell>
          <cell r="B710" t="str">
            <v>21002</v>
          </cell>
          <cell r="C710" t="str">
            <v>กระทรวงสาธารณสุข สำนักงานปลัดกระทรวงสาธารณสุข</v>
          </cell>
          <cell r="D710" t="str">
            <v>001117200</v>
          </cell>
          <cell r="E710" t="str">
            <v>11172</v>
          </cell>
          <cell r="F710" t="str">
            <v>รพช.หนองม่วงไข่</v>
          </cell>
          <cell r="G710" t="str">
            <v>โรงพยาบาลชุมชนหนองม่วงไข่</v>
          </cell>
          <cell r="H710" t="str">
            <v>54080304</v>
          </cell>
          <cell r="I710">
            <v>54</v>
          </cell>
          <cell r="J710" t="str">
            <v>จังหวัดแพร่</v>
          </cell>
          <cell r="K710">
            <v>5408</v>
          </cell>
          <cell r="L710" t="str">
            <v>หนองม่วงไข่</v>
          </cell>
          <cell r="M710">
            <v>540803</v>
          </cell>
          <cell r="N710" t="str">
            <v>น้ำรัด</v>
          </cell>
          <cell r="O710" t="str">
            <v>เหนือ</v>
          </cell>
          <cell r="P710" t="str">
            <v>07</v>
          </cell>
          <cell r="Q710" t="str">
            <v>โรงพยาบาลชุมชน</v>
          </cell>
          <cell r="R710">
            <v>5</v>
          </cell>
          <cell r="S710">
            <v>34</v>
          </cell>
          <cell r="T710" t="str">
            <v>30</v>
          </cell>
          <cell r="U710" t="str">
            <v>22</v>
          </cell>
          <cell r="V710" t="str">
            <v>2.2 ทุติยภูมิระดับกลาง</v>
          </cell>
        </row>
        <row r="711">
          <cell r="A711" t="str">
            <v>16</v>
          </cell>
          <cell r="B711" t="str">
            <v>21002</v>
          </cell>
          <cell r="C711" t="str">
            <v>กระทรวงสาธารณสุข สำนักงานปลัดกระทรวงสาธารณสุข</v>
          </cell>
          <cell r="D711" t="str">
            <v>001145200</v>
          </cell>
          <cell r="E711" t="str">
            <v>11452</v>
          </cell>
          <cell r="F711" t="str">
            <v>รพร.เด่นชัย</v>
          </cell>
          <cell r="G711" t="str">
            <v>โรงพยาบาลสมเด็จพระยุพราชเด่นชัย</v>
          </cell>
          <cell r="H711" t="str">
            <v>54050109</v>
          </cell>
          <cell r="I711">
            <v>54</v>
          </cell>
          <cell r="J711" t="str">
            <v>จังหวัดแพร่</v>
          </cell>
          <cell r="K711">
            <v>5405</v>
          </cell>
          <cell r="L711" t="str">
            <v>เด่นชัย</v>
          </cell>
          <cell r="M711">
            <v>540501</v>
          </cell>
          <cell r="N711" t="str">
            <v>เด่นชัย</v>
          </cell>
          <cell r="O711" t="str">
            <v>เหนือ</v>
          </cell>
          <cell r="P711" t="str">
            <v>07</v>
          </cell>
          <cell r="Q711" t="str">
            <v>โรงพยาบาลชุมชน</v>
          </cell>
          <cell r="R711">
            <v>4</v>
          </cell>
          <cell r="S711">
            <v>38</v>
          </cell>
          <cell r="T711" t="str">
            <v>30</v>
          </cell>
          <cell r="U711" t="str">
            <v>22</v>
          </cell>
          <cell r="V711" t="str">
            <v>2.2 ทุติยภูมิระดับกลาง</v>
          </cell>
        </row>
        <row r="712">
          <cell r="A712" t="str">
            <v>16</v>
          </cell>
          <cell r="B712" t="str">
            <v>21002</v>
          </cell>
          <cell r="C712" t="str">
            <v>กระทรวงสาธารณสุข สำนักงานปลัดกระทรวงสาธารณสุข</v>
          </cell>
          <cell r="D712" t="str">
            <v>001071600</v>
          </cell>
          <cell r="E712" t="str">
            <v>10716</v>
          </cell>
          <cell r="F712" t="str">
            <v>รพท.น่าน</v>
          </cell>
          <cell r="G712" t="str">
            <v>โรงพยาบาลทั่วไปน่าน</v>
          </cell>
          <cell r="H712" t="str">
            <v>55010100</v>
          </cell>
          <cell r="I712">
            <v>55</v>
          </cell>
          <cell r="J712" t="str">
            <v>จังหวัดน่าน</v>
          </cell>
          <cell r="K712">
            <v>5501</v>
          </cell>
          <cell r="L712" t="str">
            <v>เมืองน่าน</v>
          </cell>
          <cell r="M712">
            <v>550101</v>
          </cell>
          <cell r="N712" t="str">
            <v>ในเวียง</v>
          </cell>
          <cell r="O712" t="str">
            <v>เหนือ</v>
          </cell>
          <cell r="P712" t="str">
            <v>06</v>
          </cell>
          <cell r="Q712" t="str">
            <v>โรงพยาบาลทั่วไป</v>
          </cell>
          <cell r="R712">
            <v>2</v>
          </cell>
          <cell r="S712">
            <v>500</v>
          </cell>
          <cell r="T712" t="str">
            <v>420</v>
          </cell>
          <cell r="U712" t="str">
            <v>23</v>
          </cell>
          <cell r="V712" t="str">
            <v>2.3 ทุติยภูมิระดับสูง</v>
          </cell>
        </row>
        <row r="713">
          <cell r="A713" t="str">
            <v>16</v>
          </cell>
          <cell r="B713" t="str">
            <v>21002</v>
          </cell>
          <cell r="C713" t="str">
            <v>กระทรวงสาธารณสุข สำนักงานปลัดกระทรวงสาธารณสุข</v>
          </cell>
          <cell r="D713" t="str">
            <v>001117300</v>
          </cell>
          <cell r="E713" t="str">
            <v>11173</v>
          </cell>
          <cell r="F713" t="str">
            <v>รพช.แม่จริม</v>
          </cell>
          <cell r="G713" t="str">
            <v>โรงพยาบาลชุมชนแม่จริม</v>
          </cell>
          <cell r="H713" t="str">
            <v>55020204</v>
          </cell>
          <cell r="I713">
            <v>55</v>
          </cell>
          <cell r="J713" t="str">
            <v>จังหวัดน่าน</v>
          </cell>
          <cell r="K713">
            <v>5502</v>
          </cell>
          <cell r="L713" t="str">
            <v>แม่จริม</v>
          </cell>
          <cell r="M713">
            <v>550202</v>
          </cell>
          <cell r="N713" t="str">
            <v>หนองแดง</v>
          </cell>
          <cell r="O713" t="str">
            <v>เหนือ</v>
          </cell>
          <cell r="P713" t="str">
            <v>07</v>
          </cell>
          <cell r="Q713" t="str">
            <v>โรงพยาบาลชุมชน</v>
          </cell>
          <cell r="R713">
            <v>5</v>
          </cell>
          <cell r="S713">
            <v>30</v>
          </cell>
          <cell r="T713" t="str">
            <v>30</v>
          </cell>
          <cell r="U713" t="str">
            <v>22</v>
          </cell>
          <cell r="V713" t="str">
            <v>2.2 ทุติยภูมิระดับกลาง</v>
          </cell>
        </row>
        <row r="714">
          <cell r="A714" t="str">
            <v>16</v>
          </cell>
          <cell r="B714" t="str">
            <v>21002</v>
          </cell>
          <cell r="C714" t="str">
            <v>กระทรวงสาธารณสุข สำนักงานปลัดกระทรวงสาธารณสุข</v>
          </cell>
          <cell r="D714" t="str">
            <v>001117400</v>
          </cell>
          <cell r="E714" t="str">
            <v>11174</v>
          </cell>
          <cell r="F714" t="str">
            <v>รพช.บ้านหลวง</v>
          </cell>
          <cell r="G714" t="str">
            <v>โรงพยาบาลชุมชนบ้านหลวง</v>
          </cell>
          <cell r="H714" t="str">
            <v>55030105</v>
          </cell>
          <cell r="I714">
            <v>55</v>
          </cell>
          <cell r="J714" t="str">
            <v>จังหวัดน่าน</v>
          </cell>
          <cell r="K714">
            <v>5503</v>
          </cell>
          <cell r="L714" t="str">
            <v>บ้านหลวง</v>
          </cell>
          <cell r="M714">
            <v>550302</v>
          </cell>
          <cell r="N714" t="str">
            <v>ป่าคาหลวง</v>
          </cell>
          <cell r="O714" t="str">
            <v>เหนือ</v>
          </cell>
          <cell r="P714" t="str">
            <v>07</v>
          </cell>
          <cell r="Q714" t="str">
            <v>โรงพยาบาลชุมชน</v>
          </cell>
          <cell r="R714">
            <v>5</v>
          </cell>
          <cell r="S714">
            <v>30</v>
          </cell>
          <cell r="T714" t="str">
            <v>30</v>
          </cell>
          <cell r="U714" t="str">
            <v>22</v>
          </cell>
          <cell r="V714" t="str">
            <v>2.2 ทุติยภูมิระดับกลาง</v>
          </cell>
        </row>
        <row r="715">
          <cell r="A715" t="str">
            <v>16</v>
          </cell>
          <cell r="B715" t="str">
            <v>21002</v>
          </cell>
          <cell r="C715" t="str">
            <v>กระทรวงสาธารณสุข สำนักงานปลัดกระทรวงสาธารณสุข</v>
          </cell>
          <cell r="D715" t="str">
            <v>001117500</v>
          </cell>
          <cell r="E715" t="str">
            <v>11175</v>
          </cell>
          <cell r="F715" t="str">
            <v>รพช.นาน้อย</v>
          </cell>
          <cell r="G715" t="str">
            <v>โรงพยาบาลชุมชนนาน้อย</v>
          </cell>
          <cell r="H715" t="str">
            <v>55040306</v>
          </cell>
          <cell r="I715">
            <v>55</v>
          </cell>
          <cell r="J715" t="str">
            <v>จังหวัดน่าน</v>
          </cell>
          <cell r="K715">
            <v>5504</v>
          </cell>
          <cell r="L715" t="str">
            <v>นาน้อย</v>
          </cell>
          <cell r="M715">
            <v>550403</v>
          </cell>
          <cell r="N715" t="str">
            <v>ศรีษะเกษ</v>
          </cell>
          <cell r="O715" t="str">
            <v>เหนือ</v>
          </cell>
          <cell r="P715" t="str">
            <v>07</v>
          </cell>
          <cell r="Q715" t="str">
            <v>โรงพยาบาลชุมชน</v>
          </cell>
          <cell r="R715">
            <v>4</v>
          </cell>
          <cell r="S715">
            <v>49</v>
          </cell>
          <cell r="T715" t="str">
            <v>30</v>
          </cell>
          <cell r="U715" t="str">
            <v>22</v>
          </cell>
          <cell r="V715" t="str">
            <v>2.2 ทุติยภูมิระดับกลาง</v>
          </cell>
        </row>
        <row r="716">
          <cell r="A716" t="str">
            <v>16</v>
          </cell>
          <cell r="B716" t="str">
            <v>21002</v>
          </cell>
          <cell r="C716" t="str">
            <v>กระทรวงสาธารณสุข สำนักงานปลัดกระทรวงสาธารณสุข</v>
          </cell>
          <cell r="D716" t="str">
            <v>001117600</v>
          </cell>
          <cell r="E716" t="str">
            <v>11176</v>
          </cell>
          <cell r="F716" t="str">
            <v>รพช.ท่าวังผา</v>
          </cell>
          <cell r="G716" t="str">
            <v>โรงพยาบาลชุมชนท่าวังผา</v>
          </cell>
          <cell r="H716" t="str">
            <v>55060906</v>
          </cell>
          <cell r="I716">
            <v>55</v>
          </cell>
          <cell r="J716" t="str">
            <v>จังหวัดน่าน</v>
          </cell>
          <cell r="K716">
            <v>5506</v>
          </cell>
          <cell r="L716" t="str">
            <v>ท่าวังผา</v>
          </cell>
          <cell r="M716">
            <v>550609</v>
          </cell>
          <cell r="N716" t="str">
            <v>ท่าวังผา</v>
          </cell>
          <cell r="O716" t="str">
            <v>เหนือ</v>
          </cell>
          <cell r="P716" t="str">
            <v>07</v>
          </cell>
          <cell r="Q716" t="str">
            <v>โรงพยาบาลชุมชน</v>
          </cell>
          <cell r="R716">
            <v>5</v>
          </cell>
          <cell r="S716">
            <v>30</v>
          </cell>
          <cell r="T716" t="str">
            <v>30</v>
          </cell>
          <cell r="U716" t="str">
            <v>22</v>
          </cell>
          <cell r="V716" t="str">
            <v>2.2 ทุติยภูมิระดับกลาง</v>
          </cell>
        </row>
        <row r="717">
          <cell r="A717" t="str">
            <v>16</v>
          </cell>
          <cell r="B717" t="str">
            <v>21002</v>
          </cell>
          <cell r="C717" t="str">
            <v>กระทรวงสาธารณสุข สำนักงานปลัดกระทรวงสาธารณสุข</v>
          </cell>
          <cell r="D717" t="str">
            <v>001117700</v>
          </cell>
          <cell r="E717" t="str">
            <v>11177</v>
          </cell>
          <cell r="F717" t="str">
            <v>รพช.เวียงสา</v>
          </cell>
          <cell r="G717" t="str">
            <v>โรงพยาบาลชุมชนเวียงสา</v>
          </cell>
          <cell r="H717" t="str">
            <v>55070111</v>
          </cell>
          <cell r="I717">
            <v>55</v>
          </cell>
          <cell r="J717" t="str">
            <v>จังหวัดน่าน</v>
          </cell>
          <cell r="K717">
            <v>5507</v>
          </cell>
          <cell r="L717" t="str">
            <v>เวียงสา</v>
          </cell>
          <cell r="M717">
            <v>550701</v>
          </cell>
          <cell r="N717" t="str">
            <v>กลางเวียง</v>
          </cell>
          <cell r="O717" t="str">
            <v>เหนือ</v>
          </cell>
          <cell r="P717" t="str">
            <v>07</v>
          </cell>
          <cell r="Q717" t="str">
            <v>โรงพยาบาลชุมชน</v>
          </cell>
          <cell r="R717">
            <v>4</v>
          </cell>
          <cell r="S717">
            <v>60</v>
          </cell>
          <cell r="T717" t="str">
            <v>60</v>
          </cell>
          <cell r="U717" t="str">
            <v>22</v>
          </cell>
          <cell r="V717" t="str">
            <v>2.2 ทุติยภูมิระดับกลาง</v>
          </cell>
        </row>
        <row r="718">
          <cell r="A718" t="str">
            <v>16</v>
          </cell>
          <cell r="B718" t="str">
            <v>21002</v>
          </cell>
          <cell r="C718" t="str">
            <v>กระทรวงสาธารณสุข สำนักงานปลัดกระทรวงสาธารณสุข</v>
          </cell>
          <cell r="D718" t="str">
            <v>001117800</v>
          </cell>
          <cell r="E718" t="str">
            <v>11178</v>
          </cell>
          <cell r="F718" t="str">
            <v>รพช.ทุ่งช้าง</v>
          </cell>
          <cell r="G718" t="str">
            <v>โรงพยาบาลชุมชนทุ่งช้าง</v>
          </cell>
          <cell r="H718" t="str">
            <v>55080402</v>
          </cell>
          <cell r="I718">
            <v>55</v>
          </cell>
          <cell r="J718" t="str">
            <v>จังหวัดน่าน</v>
          </cell>
          <cell r="K718">
            <v>5508</v>
          </cell>
          <cell r="L718" t="str">
            <v>ทุ่งช้าง</v>
          </cell>
          <cell r="M718">
            <v>550804</v>
          </cell>
          <cell r="N718" t="str">
            <v>ทุ่งช้าง</v>
          </cell>
          <cell r="O718" t="str">
            <v>เหนือ</v>
          </cell>
          <cell r="P718" t="str">
            <v>07</v>
          </cell>
          <cell r="Q718" t="str">
            <v>โรงพยาบาลชุมชน</v>
          </cell>
          <cell r="R718">
            <v>5</v>
          </cell>
          <cell r="S718">
            <v>30</v>
          </cell>
          <cell r="T718" t="str">
            <v>30</v>
          </cell>
          <cell r="U718" t="str">
            <v>22</v>
          </cell>
          <cell r="V718" t="str">
            <v>2.2 ทุติยภูมิระดับกลาง</v>
          </cell>
        </row>
        <row r="719">
          <cell r="A719" t="str">
            <v>16</v>
          </cell>
          <cell r="B719" t="str">
            <v>21002</v>
          </cell>
          <cell r="C719" t="str">
            <v>กระทรวงสาธารณสุข สำนักงานปลัดกระทรวงสาธารณสุข</v>
          </cell>
          <cell r="D719" t="str">
            <v>001117900</v>
          </cell>
          <cell r="E719" t="str">
            <v>11179</v>
          </cell>
          <cell r="F719" t="str">
            <v>รพช.เชียงกลาง</v>
          </cell>
          <cell r="G719" t="str">
            <v>โรงพยาบาลชุมชนเชียงกลาง</v>
          </cell>
          <cell r="H719" t="str">
            <v>55090105</v>
          </cell>
          <cell r="I719">
            <v>55</v>
          </cell>
          <cell r="J719" t="str">
            <v>จังหวัดน่าน</v>
          </cell>
          <cell r="K719">
            <v>5509</v>
          </cell>
          <cell r="L719" t="str">
            <v>เชียงกลาง</v>
          </cell>
          <cell r="M719">
            <v>550901</v>
          </cell>
          <cell r="N719" t="str">
            <v>เชียงกลาง</v>
          </cell>
          <cell r="O719" t="str">
            <v>เหนือ</v>
          </cell>
          <cell r="P719" t="str">
            <v>07</v>
          </cell>
          <cell r="Q719" t="str">
            <v>โรงพยาบาลชุมชน</v>
          </cell>
          <cell r="R719">
            <v>5</v>
          </cell>
          <cell r="S719">
            <v>30</v>
          </cell>
          <cell r="T719" t="str">
            <v>30</v>
          </cell>
          <cell r="U719" t="str">
            <v>22</v>
          </cell>
          <cell r="V719" t="str">
            <v>2.2 ทุติยภูมิระดับกลาง</v>
          </cell>
        </row>
        <row r="720">
          <cell r="A720" t="str">
            <v>16</v>
          </cell>
          <cell r="B720" t="str">
            <v>21002</v>
          </cell>
          <cell r="C720" t="str">
            <v>กระทรวงสาธารณสุข สำนักงานปลัดกระทรวงสาธารณสุข</v>
          </cell>
          <cell r="D720" t="str">
            <v>001118000</v>
          </cell>
          <cell r="E720" t="str">
            <v>11180</v>
          </cell>
          <cell r="F720" t="str">
            <v>รพช.นาหมื่น</v>
          </cell>
          <cell r="G720" t="str">
            <v>โรงพยาบาลชุมชนนาหมื่น</v>
          </cell>
          <cell r="H720" t="str">
            <v>55100114</v>
          </cell>
          <cell r="I720">
            <v>55</v>
          </cell>
          <cell r="J720" t="str">
            <v>จังหวัดน่าน</v>
          </cell>
          <cell r="K720">
            <v>5510</v>
          </cell>
          <cell r="L720" t="str">
            <v>นาหมื่น</v>
          </cell>
          <cell r="M720">
            <v>551002</v>
          </cell>
          <cell r="N720" t="str">
            <v>บ่อแก้ว</v>
          </cell>
          <cell r="O720" t="str">
            <v>เหนือ</v>
          </cell>
          <cell r="P720" t="str">
            <v>07</v>
          </cell>
          <cell r="Q720" t="str">
            <v>โรงพยาบาลชุมชน</v>
          </cell>
          <cell r="R720">
            <v>5</v>
          </cell>
          <cell r="S720">
            <v>30</v>
          </cell>
          <cell r="T720" t="str">
            <v>30</v>
          </cell>
          <cell r="U720" t="str">
            <v>22</v>
          </cell>
          <cell r="V720" t="str">
            <v>2.2 ทุติยภูมิระดับกลาง</v>
          </cell>
        </row>
        <row r="721">
          <cell r="A721" t="str">
            <v>16</v>
          </cell>
          <cell r="B721" t="str">
            <v>21002</v>
          </cell>
          <cell r="C721" t="str">
            <v>กระทรวงสาธารณสุข สำนักงานปลัดกระทรวงสาธารณสุข</v>
          </cell>
          <cell r="D721" t="str">
            <v>001118100</v>
          </cell>
          <cell r="E721" t="str">
            <v>11181</v>
          </cell>
          <cell r="F721" t="str">
            <v>รพช.สันติสุข</v>
          </cell>
          <cell r="G721" t="str">
            <v>โรงพยาบาลชุมชนสันติสุข</v>
          </cell>
          <cell r="H721" t="str">
            <v>55110104</v>
          </cell>
          <cell r="I721">
            <v>55</v>
          </cell>
          <cell r="J721" t="str">
            <v>จังหวัดน่าน</v>
          </cell>
          <cell r="K721">
            <v>5511</v>
          </cell>
          <cell r="L721" t="str">
            <v>สันติสุข</v>
          </cell>
          <cell r="M721">
            <v>551101</v>
          </cell>
          <cell r="N721" t="str">
            <v>ดู่พงษ์</v>
          </cell>
          <cell r="O721" t="str">
            <v>เหนือ</v>
          </cell>
          <cell r="P721" t="str">
            <v>07</v>
          </cell>
          <cell r="Q721" t="str">
            <v>โรงพยาบาลชุมชน</v>
          </cell>
          <cell r="R721">
            <v>5</v>
          </cell>
          <cell r="S721">
            <v>30</v>
          </cell>
          <cell r="T721" t="str">
            <v>30</v>
          </cell>
          <cell r="U721" t="str">
            <v>22</v>
          </cell>
          <cell r="V721" t="str">
            <v>2.2 ทุติยภูมิระดับกลาง</v>
          </cell>
        </row>
        <row r="722">
          <cell r="A722" t="str">
            <v>16</v>
          </cell>
          <cell r="B722" t="str">
            <v>21002</v>
          </cell>
          <cell r="C722" t="str">
            <v>กระทรวงสาธารณสุข สำนักงานปลัดกระทรวงสาธารณสุข</v>
          </cell>
          <cell r="D722" t="str">
            <v>001118200</v>
          </cell>
          <cell r="E722" t="str">
            <v>11182</v>
          </cell>
          <cell r="F722" t="str">
            <v>รพช.บ่อเกลือ</v>
          </cell>
          <cell r="G722" t="str">
            <v>โรงพยาบาลชุมชนบ่อเกลือ</v>
          </cell>
          <cell r="H722" t="str">
            <v>55120203</v>
          </cell>
          <cell r="I722">
            <v>55</v>
          </cell>
          <cell r="J722" t="str">
            <v>จังหวัดน่าน</v>
          </cell>
          <cell r="K722">
            <v>5512</v>
          </cell>
          <cell r="L722" t="str">
            <v>บ่อเกลือ</v>
          </cell>
          <cell r="M722">
            <v>551202</v>
          </cell>
          <cell r="N722" t="str">
            <v>บ่อเกลือใต้</v>
          </cell>
          <cell r="O722" t="str">
            <v>เหนือ</v>
          </cell>
          <cell r="P722" t="str">
            <v>07</v>
          </cell>
          <cell r="Q722" t="str">
            <v>โรงพยาบาลชุมชน</v>
          </cell>
          <cell r="R722">
            <v>5</v>
          </cell>
          <cell r="S722">
            <v>10</v>
          </cell>
          <cell r="T722" t="str">
            <v>10</v>
          </cell>
          <cell r="U722" t="str">
            <v>22</v>
          </cell>
          <cell r="V722" t="str">
            <v>2.2 ทุติยภูมิระดับกลาง</v>
          </cell>
        </row>
        <row r="723">
          <cell r="A723" t="str">
            <v>16</v>
          </cell>
          <cell r="B723" t="str">
            <v>21002</v>
          </cell>
          <cell r="C723" t="str">
            <v>กระทรวงสาธารณสุข สำนักงานปลัดกระทรวงสาธารณสุข</v>
          </cell>
          <cell r="D723" t="str">
            <v>001118300</v>
          </cell>
          <cell r="E723" t="str">
            <v>11183</v>
          </cell>
          <cell r="F723" t="str">
            <v>รพช.สองแคว</v>
          </cell>
          <cell r="G723" t="str">
            <v>โรงพยาบาลชุมชนสองแคว</v>
          </cell>
          <cell r="H723" t="str">
            <v>55130102</v>
          </cell>
          <cell r="I723">
            <v>55</v>
          </cell>
          <cell r="J723" t="str">
            <v>จังหวัดน่าน</v>
          </cell>
          <cell r="K723">
            <v>5513</v>
          </cell>
          <cell r="L723" t="str">
            <v>สองแคว</v>
          </cell>
          <cell r="M723">
            <v>551301</v>
          </cell>
          <cell r="N723" t="str">
            <v>นาไร่หลวง</v>
          </cell>
          <cell r="O723" t="str">
            <v>เหนือ</v>
          </cell>
          <cell r="P723" t="str">
            <v>07</v>
          </cell>
          <cell r="Q723" t="str">
            <v>โรงพยาบาลชุมชน</v>
          </cell>
          <cell r="R723">
            <v>5</v>
          </cell>
          <cell r="S723">
            <v>30</v>
          </cell>
          <cell r="T723" t="str">
            <v>10</v>
          </cell>
          <cell r="U723" t="str">
            <v>22</v>
          </cell>
          <cell r="V723" t="str">
            <v>2.2 ทุติยภูมิระดับกลาง</v>
          </cell>
        </row>
        <row r="724">
          <cell r="A724" t="str">
            <v>16</v>
          </cell>
          <cell r="B724" t="str">
            <v>21002</v>
          </cell>
          <cell r="C724" t="str">
            <v>กระทรวงสาธารณสุข สำนักงานปลัดกระทรวงสาธารณสุข</v>
          </cell>
          <cell r="D724" t="str">
            <v>001145300</v>
          </cell>
          <cell r="E724" t="str">
            <v>11453</v>
          </cell>
          <cell r="F724" t="str">
            <v>รพร.ปัว</v>
          </cell>
          <cell r="G724" t="str">
            <v>โรงพยาบาลสมเด็จพระยุพราชปัว</v>
          </cell>
          <cell r="H724" t="str">
            <v>55051406</v>
          </cell>
          <cell r="I724">
            <v>55</v>
          </cell>
          <cell r="J724" t="str">
            <v>จังหวัดน่าน</v>
          </cell>
          <cell r="K724">
            <v>5505</v>
          </cell>
          <cell r="L724" t="str">
            <v>ปัว</v>
          </cell>
          <cell r="M724">
            <v>550514</v>
          </cell>
          <cell r="N724" t="str">
            <v>วรนคร</v>
          </cell>
          <cell r="O724" t="str">
            <v>เหนือ</v>
          </cell>
          <cell r="P724" t="str">
            <v>07</v>
          </cell>
          <cell r="Q724" t="str">
            <v>โรงพยาบาลชุมชน</v>
          </cell>
          <cell r="R724">
            <v>4</v>
          </cell>
          <cell r="S724">
            <v>90</v>
          </cell>
          <cell r="T724" t="str">
            <v>90</v>
          </cell>
          <cell r="U724" t="str">
            <v>22</v>
          </cell>
          <cell r="V724" t="str">
            <v>2.2 ทุติยภูมิระดับกลาง</v>
          </cell>
        </row>
        <row r="725">
          <cell r="A725" t="str">
            <v>16</v>
          </cell>
          <cell r="B725" t="str">
            <v>21002</v>
          </cell>
          <cell r="C725" t="str">
            <v>กระทรวงสาธารณสุข สำนักงานปลัดกระทรวงสาธารณสุข</v>
          </cell>
          <cell r="D725" t="str">
            <v>001162500</v>
          </cell>
          <cell r="E725" t="str">
            <v>11625</v>
          </cell>
          <cell r="F725" t="str">
            <v>รพช.เฉลิมพระเกียรติ</v>
          </cell>
          <cell r="G725" t="str">
            <v>โรงพยาบาลชุมชนเฉลิมพระเกียรติ</v>
          </cell>
          <cell r="H725" t="str">
            <v>55150201</v>
          </cell>
          <cell r="I725">
            <v>55</v>
          </cell>
          <cell r="J725" t="str">
            <v>จังหวัดน่าน</v>
          </cell>
          <cell r="K725">
            <v>5515</v>
          </cell>
          <cell r="L725" t="str">
            <v>เฉลิมพระเกียรติ</v>
          </cell>
          <cell r="M725">
            <v>551502</v>
          </cell>
          <cell r="N725" t="str">
            <v>ขุนน่าน</v>
          </cell>
          <cell r="O725" t="str">
            <v>เหนือ</v>
          </cell>
          <cell r="P725" t="str">
            <v>07</v>
          </cell>
          <cell r="Q725" t="str">
            <v>โรงพยาบาลชุมชน</v>
          </cell>
          <cell r="R725">
            <v>5</v>
          </cell>
          <cell r="S725">
            <v>10</v>
          </cell>
          <cell r="T725" t="str">
            <v>30</v>
          </cell>
          <cell r="U725" t="str">
            <v>22</v>
          </cell>
          <cell r="V725" t="str">
            <v>2.2 ทุติยภูมิระดับกลาง</v>
          </cell>
        </row>
        <row r="726">
          <cell r="A726" t="str">
            <v>16</v>
          </cell>
          <cell r="B726" t="str">
            <v>21002</v>
          </cell>
          <cell r="C726" t="str">
            <v>กระทรวงสาธารณสุข สำนักงานปลัดกระทรวงสาธารณสุข</v>
          </cell>
          <cell r="D726" t="str">
            <v>001071700</v>
          </cell>
          <cell r="E726" t="str">
            <v>10717</v>
          </cell>
          <cell r="F726" t="str">
            <v>รพท.พะเยา</v>
          </cell>
          <cell r="G726" t="str">
            <v>โรงพยาบาลทั่วไปพะเยา</v>
          </cell>
          <cell r="H726" t="str">
            <v>56010700</v>
          </cell>
          <cell r="I726">
            <v>56</v>
          </cell>
          <cell r="J726" t="str">
            <v>จังหวัดพะเยา</v>
          </cell>
          <cell r="K726">
            <v>5601</v>
          </cell>
          <cell r="L726" t="str">
            <v>เมืองพะเยา</v>
          </cell>
          <cell r="M726">
            <v>560107</v>
          </cell>
          <cell r="N726" t="str">
            <v>บ้านต๋อม</v>
          </cell>
          <cell r="O726" t="str">
            <v>เหนือ</v>
          </cell>
          <cell r="P726" t="str">
            <v>06</v>
          </cell>
          <cell r="Q726" t="str">
            <v>โรงพยาบาลทั่วไป</v>
          </cell>
          <cell r="R726">
            <v>2</v>
          </cell>
          <cell r="S726">
            <v>377</v>
          </cell>
          <cell r="T726" t="str">
            <v>360</v>
          </cell>
          <cell r="U726" t="str">
            <v>23</v>
          </cell>
          <cell r="V726" t="str">
            <v>2.3 ทุติยภูมิระดับสูง</v>
          </cell>
        </row>
        <row r="727">
          <cell r="A727" t="str">
            <v>16</v>
          </cell>
          <cell r="B727" t="str">
            <v>21002</v>
          </cell>
          <cell r="C727" t="str">
            <v>กระทรวงสาธารณสุข สำนักงานปลัดกระทรวงสาธารณสุข</v>
          </cell>
          <cell r="D727" t="str">
            <v>001071800</v>
          </cell>
          <cell r="E727" t="str">
            <v>10718</v>
          </cell>
          <cell r="F727" t="str">
            <v>รพท.เชียงคำ</v>
          </cell>
          <cell r="G727" t="str">
            <v>โรงพยาบาลทั่วไปเชียงคำ</v>
          </cell>
          <cell r="H727" t="str">
            <v>56030100</v>
          </cell>
          <cell r="I727">
            <v>56</v>
          </cell>
          <cell r="J727" t="str">
            <v>จังหวัดพะเยา</v>
          </cell>
          <cell r="K727">
            <v>5603</v>
          </cell>
          <cell r="L727" t="str">
            <v>เชียงคำ</v>
          </cell>
          <cell r="M727">
            <v>560301</v>
          </cell>
          <cell r="N727" t="str">
            <v>หย่วน</v>
          </cell>
          <cell r="O727" t="str">
            <v>เหนือ</v>
          </cell>
          <cell r="P727" t="str">
            <v>06</v>
          </cell>
          <cell r="Q727" t="str">
            <v>โรงพยาบาลทั่วไป</v>
          </cell>
          <cell r="R727">
            <v>3</v>
          </cell>
          <cell r="S727">
            <v>225</v>
          </cell>
          <cell r="T727" t="str">
            <v>232</v>
          </cell>
          <cell r="U727" t="str">
            <v>23</v>
          </cell>
          <cell r="V727" t="str">
            <v>2.3 ทุติยภูมิระดับสูง</v>
          </cell>
        </row>
        <row r="728">
          <cell r="A728" t="str">
            <v>16</v>
          </cell>
          <cell r="B728" t="str">
            <v>21002</v>
          </cell>
          <cell r="C728" t="str">
            <v>กระทรวงสาธารณสุข สำนักงานปลัดกระทรวงสาธารณสุข</v>
          </cell>
          <cell r="D728" t="str">
            <v>001118400</v>
          </cell>
          <cell r="E728" t="str">
            <v>11184</v>
          </cell>
          <cell r="F728" t="str">
            <v>รพช.จุน</v>
          </cell>
          <cell r="G728" t="str">
            <v>โรงพยาบาลชุมชนจุน</v>
          </cell>
          <cell r="H728" t="str">
            <v>56020107</v>
          </cell>
          <cell r="I728">
            <v>56</v>
          </cell>
          <cell r="J728" t="str">
            <v>จังหวัดพะเยา</v>
          </cell>
          <cell r="K728">
            <v>5602</v>
          </cell>
          <cell r="L728" t="str">
            <v>จุน</v>
          </cell>
          <cell r="M728">
            <v>560201</v>
          </cell>
          <cell r="N728" t="str">
            <v>ห้วยข้าวก่ำ</v>
          </cell>
          <cell r="O728" t="str">
            <v>เหนือ</v>
          </cell>
          <cell r="P728" t="str">
            <v>07</v>
          </cell>
          <cell r="Q728" t="str">
            <v>โรงพยาบาลชุมชน</v>
          </cell>
          <cell r="R728">
            <v>5</v>
          </cell>
          <cell r="S728">
            <v>30</v>
          </cell>
          <cell r="T728" t="str">
            <v>30</v>
          </cell>
          <cell r="U728" t="str">
            <v>21</v>
          </cell>
          <cell r="V728" t="str">
            <v>2.1 ทุติยภูมิระดับต้น</v>
          </cell>
        </row>
        <row r="729">
          <cell r="A729" t="str">
            <v>16</v>
          </cell>
          <cell r="B729" t="str">
            <v>21002</v>
          </cell>
          <cell r="C729" t="str">
            <v>กระทรวงสาธารณสุข สำนักงานปลัดกระทรวงสาธารณสุข</v>
          </cell>
          <cell r="D729" t="str">
            <v>001118500</v>
          </cell>
          <cell r="E729" t="str">
            <v>11185</v>
          </cell>
          <cell r="F729" t="str">
            <v>รพช.เชียงม่วน</v>
          </cell>
          <cell r="G729" t="str">
            <v>โรงพยาบาลชุมชนเชียงม่วน</v>
          </cell>
          <cell r="H729" t="str">
            <v>56040201</v>
          </cell>
          <cell r="I729">
            <v>56</v>
          </cell>
          <cell r="J729" t="str">
            <v>จังหวัดพะเยา</v>
          </cell>
          <cell r="K729">
            <v>5604</v>
          </cell>
          <cell r="L729" t="str">
            <v>เชียงม่วน</v>
          </cell>
          <cell r="M729">
            <v>560402</v>
          </cell>
          <cell r="N729" t="str">
            <v>บ้านมาง</v>
          </cell>
          <cell r="O729" t="str">
            <v>เหนือ</v>
          </cell>
          <cell r="P729" t="str">
            <v>07</v>
          </cell>
          <cell r="Q729" t="str">
            <v>โรงพยาบาลชุมชน</v>
          </cell>
          <cell r="R729">
            <v>5</v>
          </cell>
          <cell r="S729">
            <v>30</v>
          </cell>
          <cell r="T729" t="str">
            <v>30</v>
          </cell>
          <cell r="U729" t="str">
            <v>21</v>
          </cell>
          <cell r="V729" t="str">
            <v>2.1 ทุติยภูมิระดับต้น</v>
          </cell>
        </row>
        <row r="730">
          <cell r="A730" t="str">
            <v>16</v>
          </cell>
          <cell r="B730" t="str">
            <v>21002</v>
          </cell>
          <cell r="C730" t="str">
            <v>กระทรวงสาธารณสุข สำนักงานปลัดกระทรวงสาธารณสุข</v>
          </cell>
          <cell r="D730" t="str">
            <v>001118600</v>
          </cell>
          <cell r="E730" t="str">
            <v>11186</v>
          </cell>
          <cell r="F730" t="str">
            <v>รพช.ดอกคำใต้</v>
          </cell>
          <cell r="G730" t="str">
            <v>โรงพยาบาลชุมชนดอกคำใต้</v>
          </cell>
          <cell r="H730" t="str">
            <v>56050208</v>
          </cell>
          <cell r="I730">
            <v>56</v>
          </cell>
          <cell r="J730" t="str">
            <v>จังหวัดพะเยา</v>
          </cell>
          <cell r="K730">
            <v>5605</v>
          </cell>
          <cell r="L730" t="str">
            <v>ดอกคำใต้</v>
          </cell>
          <cell r="M730">
            <v>560502</v>
          </cell>
          <cell r="N730" t="str">
            <v>ดอนศรีชุม</v>
          </cell>
          <cell r="O730" t="str">
            <v>เหนือ</v>
          </cell>
          <cell r="P730" t="str">
            <v>07</v>
          </cell>
          <cell r="Q730" t="str">
            <v>โรงพยาบาลชุมชน</v>
          </cell>
          <cell r="R730">
            <v>4</v>
          </cell>
          <cell r="S730">
            <v>60</v>
          </cell>
          <cell r="T730" t="str">
            <v>30</v>
          </cell>
          <cell r="U730" t="str">
            <v>21</v>
          </cell>
          <cell r="V730" t="str">
            <v>2.1 ทุติยภูมิระดับต้น</v>
          </cell>
        </row>
        <row r="731">
          <cell r="A731" t="str">
            <v>16</v>
          </cell>
          <cell r="B731" t="str">
            <v>21002</v>
          </cell>
          <cell r="C731" t="str">
            <v>กระทรวงสาธารณสุข สำนักงานปลัดกระทรวงสาธารณสุข</v>
          </cell>
          <cell r="D731" t="str">
            <v>001118700</v>
          </cell>
          <cell r="E731" t="str">
            <v>11187</v>
          </cell>
          <cell r="F731" t="str">
            <v>รพช.ปง</v>
          </cell>
          <cell r="G731" t="str">
            <v>โรงพยาบาลชุมชนปง</v>
          </cell>
          <cell r="H731" t="str">
            <v>56060601</v>
          </cell>
          <cell r="I731">
            <v>56</v>
          </cell>
          <cell r="J731" t="str">
            <v>จังหวัดพะเยา</v>
          </cell>
          <cell r="K731">
            <v>5606</v>
          </cell>
          <cell r="L731" t="str">
            <v>ปง</v>
          </cell>
          <cell r="M731">
            <v>560606</v>
          </cell>
          <cell r="N731" t="str">
            <v>นาปรัง</v>
          </cell>
          <cell r="O731" t="str">
            <v>เหนือ</v>
          </cell>
          <cell r="P731" t="str">
            <v>07</v>
          </cell>
          <cell r="Q731" t="str">
            <v>โรงพยาบาลชุมชน</v>
          </cell>
          <cell r="R731">
            <v>5</v>
          </cell>
          <cell r="S731">
            <v>30</v>
          </cell>
          <cell r="T731" t="str">
            <v>30</v>
          </cell>
          <cell r="U731" t="str">
            <v>21</v>
          </cell>
          <cell r="V731" t="str">
            <v>2.1 ทุติยภูมิระดับต้น</v>
          </cell>
        </row>
        <row r="732">
          <cell r="A732" t="str">
            <v>16</v>
          </cell>
          <cell r="B732" t="str">
            <v>21002</v>
          </cell>
          <cell r="C732" t="str">
            <v>กระทรวงสาธารณสุข สำนักงานปลัดกระทรวงสาธารณสุข</v>
          </cell>
          <cell r="D732" t="str">
            <v>001118800</v>
          </cell>
          <cell r="E732" t="str">
            <v>11188</v>
          </cell>
          <cell r="F732" t="str">
            <v>รพช.แม่ใจ</v>
          </cell>
          <cell r="G732" t="str">
            <v>โรงพยาบาลชุมชนแม่ใจ</v>
          </cell>
          <cell r="H732" t="str">
            <v>56070209</v>
          </cell>
          <cell r="I732">
            <v>56</v>
          </cell>
          <cell r="J732" t="str">
            <v>จังหวัดพะเยา</v>
          </cell>
          <cell r="K732">
            <v>5607</v>
          </cell>
          <cell r="L732" t="str">
            <v>แม่ใจ</v>
          </cell>
          <cell r="M732">
            <v>560702</v>
          </cell>
          <cell r="N732" t="str">
            <v>ศรีถ้อย</v>
          </cell>
          <cell r="O732" t="str">
            <v>เหนือ</v>
          </cell>
          <cell r="P732" t="str">
            <v>07</v>
          </cell>
          <cell r="Q732" t="str">
            <v>โรงพยาบาลชุมชน</v>
          </cell>
          <cell r="R732">
            <v>5</v>
          </cell>
          <cell r="S732">
            <v>30</v>
          </cell>
          <cell r="T732" t="str">
            <v>30</v>
          </cell>
          <cell r="U732" t="str">
            <v>21</v>
          </cell>
          <cell r="V732" t="str">
            <v>2.1 ทุติยภูมิระดับต้น</v>
          </cell>
        </row>
        <row r="733">
          <cell r="A733" t="str">
            <v>16</v>
          </cell>
          <cell r="B733" t="str">
            <v>21002</v>
          </cell>
          <cell r="C733" t="str">
            <v>กระทรวงสาธารณสุข สำนักงานปลัดกระทรวงสาธารณสุข</v>
          </cell>
          <cell r="D733" t="str">
            <v>001067400</v>
          </cell>
          <cell r="E733" t="str">
            <v>10674</v>
          </cell>
          <cell r="F733" t="str">
            <v>รพศ.เชียงรายประชานุเคราะห์</v>
          </cell>
          <cell r="G733" t="str">
            <v>โรงพยาบาลศูนย์เชียงรายประชานุเคราะห์</v>
          </cell>
          <cell r="H733" t="str">
            <v>57010100</v>
          </cell>
          <cell r="I733">
            <v>57</v>
          </cell>
          <cell r="J733" t="str">
            <v>จังหวัดเชียงราย</v>
          </cell>
          <cell r="K733">
            <v>5701</v>
          </cell>
          <cell r="L733" t="str">
            <v>เมืองเชียงราย</v>
          </cell>
          <cell r="M733">
            <v>570101</v>
          </cell>
          <cell r="N733" t="str">
            <v>เวียง</v>
          </cell>
          <cell r="O733" t="str">
            <v>เหนือ</v>
          </cell>
          <cell r="P733" t="str">
            <v>05</v>
          </cell>
          <cell r="Q733" t="str">
            <v>โรงพยาบาลศูนย์</v>
          </cell>
          <cell r="R733">
            <v>1</v>
          </cell>
          <cell r="S733">
            <v>756</v>
          </cell>
          <cell r="T733" t="str">
            <v>756</v>
          </cell>
          <cell r="U733" t="str">
            <v>31</v>
          </cell>
          <cell r="V733" t="str">
            <v>3.1 ตติยภูมิ</v>
          </cell>
        </row>
        <row r="734">
          <cell r="A734" t="str">
            <v>16</v>
          </cell>
          <cell r="B734" t="str">
            <v>21002</v>
          </cell>
          <cell r="C734" t="str">
            <v>กระทรวงสาธารณสุข สำนักงานปลัดกระทรวงสาธารณสุข</v>
          </cell>
          <cell r="D734" t="str">
            <v>001118900</v>
          </cell>
          <cell r="E734" t="str">
            <v>11189</v>
          </cell>
          <cell r="F734" t="str">
            <v>รพช.เทิง</v>
          </cell>
          <cell r="G734" t="str">
            <v>โรงพยาบาลชุมชนเทิง</v>
          </cell>
          <cell r="H734" t="str">
            <v>57040120</v>
          </cell>
          <cell r="I734">
            <v>57</v>
          </cell>
          <cell r="J734" t="str">
            <v>จังหวัดเชียงราย</v>
          </cell>
          <cell r="K734">
            <v>5704</v>
          </cell>
          <cell r="L734" t="str">
            <v>เทิง</v>
          </cell>
          <cell r="M734">
            <v>570401</v>
          </cell>
          <cell r="N734" t="str">
            <v>เวียง</v>
          </cell>
          <cell r="O734" t="str">
            <v>เหนือ</v>
          </cell>
          <cell r="P734" t="str">
            <v>07</v>
          </cell>
          <cell r="Q734" t="str">
            <v>โรงพยาบาลชุมชน</v>
          </cell>
          <cell r="R734">
            <v>4</v>
          </cell>
          <cell r="S734">
            <v>60</v>
          </cell>
          <cell r="T734" t="str">
            <v>60</v>
          </cell>
          <cell r="U734" t="str">
            <v>21</v>
          </cell>
          <cell r="V734" t="str">
            <v>2.1 ทุติยภูมิระดับต้น</v>
          </cell>
        </row>
        <row r="735">
          <cell r="A735" t="str">
            <v>16</v>
          </cell>
          <cell r="B735" t="str">
            <v>21002</v>
          </cell>
          <cell r="C735" t="str">
            <v>กระทรวงสาธารณสุข สำนักงานปลัดกระทรวงสาธารณสุข</v>
          </cell>
          <cell r="D735" t="str">
            <v>001119000</v>
          </cell>
          <cell r="E735" t="str">
            <v>11190</v>
          </cell>
          <cell r="F735" t="str">
            <v>รพช.พาน</v>
          </cell>
          <cell r="G735" t="str">
            <v>โรงพยาบาลชุมชนพาน</v>
          </cell>
          <cell r="H735" t="str">
            <v>57050901</v>
          </cell>
          <cell r="I735">
            <v>57</v>
          </cell>
          <cell r="J735" t="str">
            <v>จังหวัดเชียงราย</v>
          </cell>
          <cell r="K735">
            <v>5705</v>
          </cell>
          <cell r="L735" t="str">
            <v>พาน</v>
          </cell>
          <cell r="M735">
            <v>570509</v>
          </cell>
          <cell r="N735" t="str">
            <v>ม่วงคำ</v>
          </cell>
          <cell r="O735" t="str">
            <v>เหนือ</v>
          </cell>
          <cell r="P735" t="str">
            <v>07</v>
          </cell>
          <cell r="Q735" t="str">
            <v>โรงพยาบาลชุมชน</v>
          </cell>
          <cell r="R735">
            <v>4</v>
          </cell>
          <cell r="S735">
            <v>120</v>
          </cell>
          <cell r="T735" t="str">
            <v>90</v>
          </cell>
          <cell r="U735" t="str">
            <v>21</v>
          </cell>
          <cell r="V735" t="str">
            <v>2.1 ทุติยภูมิระดับต้น</v>
          </cell>
        </row>
        <row r="736">
          <cell r="A736" t="str">
            <v>16</v>
          </cell>
          <cell r="B736" t="str">
            <v>21002</v>
          </cell>
          <cell r="C736" t="str">
            <v>กระทรวงสาธารณสุข สำนักงานปลัดกระทรวงสาธารณสุข</v>
          </cell>
          <cell r="D736" t="str">
            <v>001119100</v>
          </cell>
          <cell r="E736" t="str">
            <v>11191</v>
          </cell>
          <cell r="F736" t="str">
            <v>รพช.ป่าแดด</v>
          </cell>
          <cell r="G736" t="str">
            <v>โรงพยาบาลชุมชนป่าแดด</v>
          </cell>
          <cell r="H736" t="str">
            <v>57060104</v>
          </cell>
          <cell r="I736">
            <v>57</v>
          </cell>
          <cell r="J736" t="str">
            <v>จังหวัดเชียงราย</v>
          </cell>
          <cell r="K736">
            <v>5706</v>
          </cell>
          <cell r="L736" t="str">
            <v>ป่าแดด</v>
          </cell>
          <cell r="M736">
            <v>570601</v>
          </cell>
          <cell r="N736" t="str">
            <v>ป่าแดด</v>
          </cell>
          <cell r="O736" t="str">
            <v>เหนือ</v>
          </cell>
          <cell r="P736" t="str">
            <v>07</v>
          </cell>
          <cell r="Q736" t="str">
            <v>โรงพยาบาลชุมชน</v>
          </cell>
          <cell r="R736">
            <v>5</v>
          </cell>
          <cell r="S736">
            <v>30</v>
          </cell>
          <cell r="T736" t="str">
            <v>30</v>
          </cell>
          <cell r="U736" t="str">
            <v>21</v>
          </cell>
          <cell r="V736" t="str">
            <v>2.1 ทุติยภูมิระดับต้น</v>
          </cell>
        </row>
        <row r="737">
          <cell r="A737" t="str">
            <v>16</v>
          </cell>
          <cell r="B737" t="str">
            <v>21002</v>
          </cell>
          <cell r="C737" t="str">
            <v>กระทรวงสาธารณสุข สำนักงานปลัดกระทรวงสาธารณสุข</v>
          </cell>
          <cell r="D737" t="str">
            <v>001119200</v>
          </cell>
          <cell r="E737" t="str">
            <v>11192</v>
          </cell>
          <cell r="F737" t="str">
            <v>รพช.แม่จัน</v>
          </cell>
          <cell r="G737" t="str">
            <v>โรงพยาบาลชุมชนแม่จัน</v>
          </cell>
          <cell r="H737" t="str">
            <v>57070105</v>
          </cell>
          <cell r="I737">
            <v>57</v>
          </cell>
          <cell r="J737" t="str">
            <v>จังหวัดเชียงราย</v>
          </cell>
          <cell r="K737">
            <v>5707</v>
          </cell>
          <cell r="L737" t="str">
            <v>แม่จัน</v>
          </cell>
          <cell r="M737">
            <v>570701</v>
          </cell>
          <cell r="N737" t="str">
            <v>แม่จัน</v>
          </cell>
          <cell r="O737" t="str">
            <v>เหนือ</v>
          </cell>
          <cell r="P737" t="str">
            <v>07</v>
          </cell>
          <cell r="Q737" t="str">
            <v>โรงพยาบาลชุมชน</v>
          </cell>
          <cell r="R737">
            <v>4</v>
          </cell>
          <cell r="S737">
            <v>90</v>
          </cell>
          <cell r="T737" t="str">
            <v>101</v>
          </cell>
          <cell r="U737" t="str">
            <v>21</v>
          </cell>
          <cell r="V737" t="str">
            <v>2.1 ทุติยภูมิระดับต้น</v>
          </cell>
        </row>
        <row r="738">
          <cell r="A738" t="str">
            <v>16</v>
          </cell>
          <cell r="B738" t="str">
            <v>21002</v>
          </cell>
          <cell r="C738" t="str">
            <v>กระทรวงสาธารณสุข สำนักงานปลัดกระทรวงสาธารณสุข</v>
          </cell>
          <cell r="D738" t="str">
            <v>001119300</v>
          </cell>
          <cell r="E738" t="str">
            <v>11193</v>
          </cell>
          <cell r="F738" t="str">
            <v>รพช.เชียงแสน</v>
          </cell>
          <cell r="G738" t="str">
            <v>โรงพยาบาลชุมชนเชียงแสน</v>
          </cell>
          <cell r="H738" t="str">
            <v>57080106</v>
          </cell>
          <cell r="I738">
            <v>57</v>
          </cell>
          <cell r="J738" t="str">
            <v>จังหวัดเชียงราย</v>
          </cell>
          <cell r="K738">
            <v>5708</v>
          </cell>
          <cell r="L738" t="str">
            <v>เชียงแสน</v>
          </cell>
          <cell r="M738">
            <v>570801</v>
          </cell>
          <cell r="N738" t="str">
            <v>เวียง</v>
          </cell>
          <cell r="O738" t="str">
            <v>เหนือ</v>
          </cell>
          <cell r="P738" t="str">
            <v>07</v>
          </cell>
          <cell r="Q738" t="str">
            <v>โรงพยาบาลชุมชน</v>
          </cell>
          <cell r="R738">
            <v>4</v>
          </cell>
          <cell r="S738">
            <v>60</v>
          </cell>
          <cell r="T738" t="str">
            <v>60</v>
          </cell>
          <cell r="U738" t="str">
            <v>21</v>
          </cell>
          <cell r="V738" t="str">
            <v>2.1 ทุติยภูมิระดับต้น</v>
          </cell>
        </row>
        <row r="739">
          <cell r="A739" t="str">
            <v>16</v>
          </cell>
          <cell r="B739" t="str">
            <v>21002</v>
          </cell>
          <cell r="C739" t="str">
            <v>กระทรวงสาธารณสุข สำนักงานปลัดกระทรวงสาธารณสุข</v>
          </cell>
          <cell r="D739" t="str">
            <v>001119400</v>
          </cell>
          <cell r="E739" t="str">
            <v>11194</v>
          </cell>
          <cell r="F739" t="str">
            <v>รพช.แม่สาย</v>
          </cell>
          <cell r="G739" t="str">
            <v>โรงพยาบาลชุมชนแม่สาย</v>
          </cell>
          <cell r="H739" t="str">
            <v>57090610</v>
          </cell>
          <cell r="I739">
            <v>57</v>
          </cell>
          <cell r="J739" t="str">
            <v>จังหวัดเชียงราย</v>
          </cell>
          <cell r="K739">
            <v>5709</v>
          </cell>
          <cell r="L739" t="str">
            <v>แม่สาย</v>
          </cell>
          <cell r="M739">
            <v>570906</v>
          </cell>
          <cell r="N739" t="str">
            <v>เวียงพางคำ</v>
          </cell>
          <cell r="O739" t="str">
            <v>เหนือ</v>
          </cell>
          <cell r="P739" t="str">
            <v>07</v>
          </cell>
          <cell r="Q739" t="str">
            <v>โรงพยาบาลชุมชน</v>
          </cell>
          <cell r="R739">
            <v>4</v>
          </cell>
          <cell r="S739">
            <v>90</v>
          </cell>
          <cell r="T739" t="str">
            <v>90</v>
          </cell>
          <cell r="U739" t="str">
            <v>21</v>
          </cell>
          <cell r="V739" t="str">
            <v>2.1 ทุติยภูมิระดับต้น</v>
          </cell>
        </row>
        <row r="740">
          <cell r="A740" t="str">
            <v>16</v>
          </cell>
          <cell r="B740" t="str">
            <v>21002</v>
          </cell>
          <cell r="C740" t="str">
            <v>กระทรวงสาธารณสุข สำนักงานปลัดกระทรวงสาธารณสุข</v>
          </cell>
          <cell r="D740" t="str">
            <v>001119500</v>
          </cell>
          <cell r="E740" t="str">
            <v>11195</v>
          </cell>
          <cell r="F740" t="str">
            <v>รพช.แม่สรวย</v>
          </cell>
          <cell r="G740" t="str">
            <v>โรงพยาบาลชุมชนแม่สรวย</v>
          </cell>
          <cell r="H740" t="str">
            <v>57100313</v>
          </cell>
          <cell r="I740">
            <v>57</v>
          </cell>
          <cell r="J740" t="str">
            <v>จังหวัดเชียงราย</v>
          </cell>
          <cell r="K740">
            <v>5710</v>
          </cell>
          <cell r="L740" t="str">
            <v>แม่สรวย</v>
          </cell>
          <cell r="M740">
            <v>571003</v>
          </cell>
          <cell r="N740" t="str">
            <v>แม่พริก</v>
          </cell>
          <cell r="O740" t="str">
            <v>เหนือ</v>
          </cell>
          <cell r="P740" t="str">
            <v>07</v>
          </cell>
          <cell r="Q740" t="str">
            <v>โรงพยาบาลชุมชน</v>
          </cell>
          <cell r="R740">
            <v>4</v>
          </cell>
          <cell r="S740">
            <v>48</v>
          </cell>
          <cell r="T740" t="str">
            <v>60</v>
          </cell>
          <cell r="U740" t="str">
            <v>21</v>
          </cell>
          <cell r="V740" t="str">
            <v>2.1 ทุติยภูมิระดับต้น</v>
          </cell>
        </row>
        <row r="741">
          <cell r="A741" t="str">
            <v>16</v>
          </cell>
          <cell r="B741" t="str">
            <v>21002</v>
          </cell>
          <cell r="C741" t="str">
            <v>กระทรวงสาธารณสุข สำนักงานปลัดกระทรวงสาธารณสุข</v>
          </cell>
          <cell r="D741" t="str">
            <v>001119600</v>
          </cell>
          <cell r="E741" t="str">
            <v>11196</v>
          </cell>
          <cell r="F741" t="str">
            <v>รพช.เวียงป่าเป้า</v>
          </cell>
          <cell r="G741" t="str">
            <v>โรงพยาบาลชุมชนเวียงป่าเป้า</v>
          </cell>
          <cell r="H741" t="str">
            <v>57110211</v>
          </cell>
          <cell r="I741">
            <v>57</v>
          </cell>
          <cell r="J741" t="str">
            <v>จังหวัดเชียงราย</v>
          </cell>
          <cell r="K741">
            <v>5711</v>
          </cell>
          <cell r="L741" t="str">
            <v>เวียงป่าเป้า</v>
          </cell>
          <cell r="M741">
            <v>571102</v>
          </cell>
          <cell r="N741" t="str">
            <v>เวียง</v>
          </cell>
          <cell r="O741" t="str">
            <v>เหนือ</v>
          </cell>
          <cell r="P741" t="str">
            <v>07</v>
          </cell>
          <cell r="Q741" t="str">
            <v>โรงพยาบาลชุมชน</v>
          </cell>
          <cell r="R741">
            <v>4</v>
          </cell>
          <cell r="S741">
            <v>60</v>
          </cell>
          <cell r="T741" t="str">
            <v>60</v>
          </cell>
          <cell r="U741" t="str">
            <v>21</v>
          </cell>
          <cell r="V741" t="str">
            <v>2.1 ทุติยภูมิระดับต้น</v>
          </cell>
        </row>
        <row r="742">
          <cell r="A742" t="str">
            <v>16</v>
          </cell>
          <cell r="B742" t="str">
            <v>21002</v>
          </cell>
          <cell r="C742" t="str">
            <v>กระทรวงสาธารณสุข สำนักงานปลัดกระทรวงสาธารณสุข</v>
          </cell>
          <cell r="D742" t="str">
            <v>001119700</v>
          </cell>
          <cell r="E742" t="str">
            <v>11197</v>
          </cell>
          <cell r="F742" t="str">
            <v>รพช.พญาเม็งราย</v>
          </cell>
          <cell r="G742" t="str">
            <v>โรงพยาบาลชุมชนพญาเม็งราย</v>
          </cell>
          <cell r="H742" t="str">
            <v>57120110</v>
          </cell>
          <cell r="I742">
            <v>57</v>
          </cell>
          <cell r="J742" t="str">
            <v>จังหวัดเชียงราย</v>
          </cell>
          <cell r="K742">
            <v>5712</v>
          </cell>
          <cell r="L742" t="str">
            <v>พญาเม็งราย</v>
          </cell>
          <cell r="M742">
            <v>571201</v>
          </cell>
          <cell r="N742" t="str">
            <v>แม่เปา</v>
          </cell>
          <cell r="O742" t="str">
            <v>เหนือ</v>
          </cell>
          <cell r="P742" t="str">
            <v>07</v>
          </cell>
          <cell r="Q742" t="str">
            <v>โรงพยาบาลชุมชน</v>
          </cell>
          <cell r="R742">
            <v>5</v>
          </cell>
          <cell r="S742">
            <v>30</v>
          </cell>
          <cell r="T742" t="str">
            <v>30</v>
          </cell>
          <cell r="U742" t="str">
            <v>21</v>
          </cell>
          <cell r="V742" t="str">
            <v>2.1 ทุติยภูมิระดับต้น</v>
          </cell>
        </row>
        <row r="743">
          <cell r="A743" t="str">
            <v>16</v>
          </cell>
          <cell r="B743" t="str">
            <v>21002</v>
          </cell>
          <cell r="C743" t="str">
            <v>กระทรวงสาธารณสุข สำนักงานปลัดกระทรวงสาธารณสุข</v>
          </cell>
          <cell r="D743" t="str">
            <v>001119800</v>
          </cell>
          <cell r="E743" t="str">
            <v>11198</v>
          </cell>
          <cell r="F743" t="str">
            <v>รพช.เวียงแก่น</v>
          </cell>
          <cell r="G743" t="str">
            <v>โรงพยาบาลชุมชนเวียงแก่น</v>
          </cell>
          <cell r="H743" t="str">
            <v>57130106</v>
          </cell>
          <cell r="I743">
            <v>57</v>
          </cell>
          <cell r="J743" t="str">
            <v>จังหวัดเชียงราย</v>
          </cell>
          <cell r="K743">
            <v>5713</v>
          </cell>
          <cell r="L743" t="str">
            <v>เวียงแก่น</v>
          </cell>
          <cell r="M743">
            <v>571304</v>
          </cell>
          <cell r="N743" t="str">
            <v>ท่าข้าม</v>
          </cell>
          <cell r="O743" t="str">
            <v>เหนือ</v>
          </cell>
          <cell r="P743" t="str">
            <v>07</v>
          </cell>
          <cell r="Q743" t="str">
            <v>โรงพยาบาลชุมชน</v>
          </cell>
          <cell r="R743">
            <v>5</v>
          </cell>
          <cell r="S743">
            <v>30</v>
          </cell>
          <cell r="T743" t="str">
            <v>30</v>
          </cell>
          <cell r="U743" t="str">
            <v>21</v>
          </cell>
          <cell r="V743" t="str">
            <v>2.1 ทุติยภูมิระดับต้น</v>
          </cell>
        </row>
        <row r="744">
          <cell r="A744" t="str">
            <v>16</v>
          </cell>
          <cell r="B744" t="str">
            <v>21002</v>
          </cell>
          <cell r="C744" t="str">
            <v>กระทรวงสาธารณสุข สำนักงานปลัดกระทรวงสาธารณสุข</v>
          </cell>
          <cell r="D744" t="str">
            <v>001119900</v>
          </cell>
          <cell r="E744" t="str">
            <v>11199</v>
          </cell>
          <cell r="F744" t="str">
            <v>รพช.ขุนตาล</v>
          </cell>
          <cell r="G744" t="str">
            <v>โรงพยาบาลชุมชนขุนตาล</v>
          </cell>
          <cell r="H744" t="str">
            <v>57140112</v>
          </cell>
          <cell r="I744">
            <v>57</v>
          </cell>
          <cell r="J744" t="str">
            <v>จังหวัดเชียงราย</v>
          </cell>
          <cell r="K744">
            <v>5714</v>
          </cell>
          <cell r="L744" t="str">
            <v>ขุนตาล</v>
          </cell>
          <cell r="M744">
            <v>571403</v>
          </cell>
          <cell r="N744" t="str">
            <v>ยางฮอม</v>
          </cell>
          <cell r="O744" t="str">
            <v>เหนือ</v>
          </cell>
          <cell r="P744" t="str">
            <v>07</v>
          </cell>
          <cell r="Q744" t="str">
            <v>โรงพยาบาลชุมชน</v>
          </cell>
          <cell r="R744">
            <v>5</v>
          </cell>
          <cell r="S744">
            <v>30</v>
          </cell>
          <cell r="T744" t="str">
            <v>30</v>
          </cell>
          <cell r="U744" t="str">
            <v>21</v>
          </cell>
          <cell r="V744" t="str">
            <v>2.1 ทุติยภูมิระดับต้น</v>
          </cell>
        </row>
        <row r="745">
          <cell r="A745" t="str">
            <v>16</v>
          </cell>
          <cell r="B745" t="str">
            <v>21002</v>
          </cell>
          <cell r="C745" t="str">
            <v>กระทรวงสาธารณสุข สำนักงานปลัดกระทรวงสาธารณสุข</v>
          </cell>
          <cell r="D745" t="str">
            <v>001120000</v>
          </cell>
          <cell r="E745" t="str">
            <v>11200</v>
          </cell>
          <cell r="F745" t="str">
            <v>รพช.แม่ฟ้าหลวง</v>
          </cell>
          <cell r="G745" t="str">
            <v>โรงพยาบาลชุมชนแม่ฟ้าหลวง</v>
          </cell>
          <cell r="H745" t="str">
            <v>57150201</v>
          </cell>
          <cell r="I745">
            <v>57</v>
          </cell>
          <cell r="J745" t="str">
            <v>จังหวัดเชียงราย</v>
          </cell>
          <cell r="K745">
            <v>5715</v>
          </cell>
          <cell r="L745" t="str">
            <v>แม่ฟ้าหลวง</v>
          </cell>
          <cell r="M745">
            <v>571502</v>
          </cell>
          <cell r="N745" t="str">
            <v>แม่สลองใน</v>
          </cell>
          <cell r="O745" t="str">
            <v>เหนือ</v>
          </cell>
          <cell r="P745" t="str">
            <v>07</v>
          </cell>
          <cell r="Q745" t="str">
            <v>โรงพยาบาลชุมชน</v>
          </cell>
          <cell r="R745">
            <v>5</v>
          </cell>
          <cell r="S745">
            <v>27</v>
          </cell>
          <cell r="T745" t="str">
            <v>30</v>
          </cell>
          <cell r="U745" t="str">
            <v>21</v>
          </cell>
          <cell r="V745" t="str">
            <v>2.1 ทุติยภูมิระดับต้น</v>
          </cell>
        </row>
        <row r="746">
          <cell r="A746" t="str">
            <v>16</v>
          </cell>
          <cell r="B746" t="str">
            <v>21002</v>
          </cell>
          <cell r="C746" t="str">
            <v>กระทรวงสาธารณสุข สำนักงานปลัดกระทรวงสาธารณสุข</v>
          </cell>
          <cell r="D746" t="str">
            <v>001120100</v>
          </cell>
          <cell r="E746" t="str">
            <v>11201</v>
          </cell>
          <cell r="F746" t="str">
            <v>รพช.แม่ลาว</v>
          </cell>
          <cell r="G746" t="str">
            <v>โรงพยาบาลชุมชนแม่ลาว</v>
          </cell>
          <cell r="H746" t="str">
            <v>57160203</v>
          </cell>
          <cell r="I746">
            <v>57</v>
          </cell>
          <cell r="J746" t="str">
            <v>จังหวัดเชียงราย</v>
          </cell>
          <cell r="K746">
            <v>5716</v>
          </cell>
          <cell r="L746" t="str">
            <v>แม่ลาว</v>
          </cell>
          <cell r="M746">
            <v>571602</v>
          </cell>
          <cell r="N746" t="str">
            <v>จอมหมอกแก้ว</v>
          </cell>
          <cell r="O746" t="str">
            <v>เหนือ</v>
          </cell>
          <cell r="P746" t="str">
            <v>07</v>
          </cell>
          <cell r="Q746" t="str">
            <v>โรงพยาบาลชุมชน</v>
          </cell>
          <cell r="R746">
            <v>5</v>
          </cell>
          <cell r="S746">
            <v>30</v>
          </cell>
          <cell r="T746" t="str">
            <v>30</v>
          </cell>
          <cell r="U746" t="str">
            <v>21</v>
          </cell>
          <cell r="V746" t="str">
            <v>2.1 ทุติยภูมิระดับต้น</v>
          </cell>
        </row>
        <row r="747">
          <cell r="A747" t="str">
            <v>16</v>
          </cell>
          <cell r="B747" t="str">
            <v>21002</v>
          </cell>
          <cell r="C747" t="str">
            <v>กระทรวงสาธารณสุข สำนักงานปลัดกระทรวงสาธารณสุข</v>
          </cell>
          <cell r="D747" t="str">
            <v>001120200</v>
          </cell>
          <cell r="E747" t="str">
            <v>11202</v>
          </cell>
          <cell r="F747" t="str">
            <v>รพช.เวียงเชียงรุ้ง</v>
          </cell>
          <cell r="G747" t="str">
            <v>โรงพยาบาลชุมชนเวียงเชียงรุ้ง</v>
          </cell>
          <cell r="H747" t="str">
            <v>57170101</v>
          </cell>
          <cell r="I747">
            <v>57</v>
          </cell>
          <cell r="J747" t="str">
            <v>จังหวัดเชียงราย</v>
          </cell>
          <cell r="K747">
            <v>5717</v>
          </cell>
          <cell r="L747" t="str">
            <v>เวียงเชียงรุ้ง</v>
          </cell>
          <cell r="M747">
            <v>571701</v>
          </cell>
          <cell r="N747" t="str">
            <v>ทุ่งก่อ</v>
          </cell>
          <cell r="O747" t="str">
            <v>เหนือ</v>
          </cell>
          <cell r="P747" t="str">
            <v>07</v>
          </cell>
          <cell r="Q747" t="str">
            <v>โรงพยาบาลชุมชน</v>
          </cell>
          <cell r="R747">
            <v>5</v>
          </cell>
          <cell r="S747">
            <v>30</v>
          </cell>
          <cell r="T747" t="str">
            <v>30</v>
          </cell>
          <cell r="U747" t="str">
            <v>21</v>
          </cell>
          <cell r="V747" t="str">
            <v>2.1 ทุติยภูมิระดับต้น</v>
          </cell>
        </row>
        <row r="748">
          <cell r="A748" t="str">
            <v>16</v>
          </cell>
          <cell r="B748" t="str">
            <v>21002</v>
          </cell>
          <cell r="C748" t="str">
            <v>กระทรวงสาธารณสุข สำนักงานปลัดกระทรวงสาธารณสุข</v>
          </cell>
          <cell r="D748" t="str">
            <v>001145400</v>
          </cell>
          <cell r="E748" t="str">
            <v>11454</v>
          </cell>
          <cell r="F748" t="str">
            <v>รพร.เชียงของ</v>
          </cell>
          <cell r="G748" t="str">
            <v>โรงพยาบาลสมเด็จพระยุพราชเชียงของ</v>
          </cell>
          <cell r="H748" t="str">
            <v>57030110</v>
          </cell>
          <cell r="I748">
            <v>57</v>
          </cell>
          <cell r="J748" t="str">
            <v>จังหวัดเชียงราย</v>
          </cell>
          <cell r="K748">
            <v>5703</v>
          </cell>
          <cell r="L748" t="str">
            <v>เชียงของ</v>
          </cell>
          <cell r="M748">
            <v>570301</v>
          </cell>
          <cell r="N748" t="str">
            <v>เวียง</v>
          </cell>
          <cell r="O748" t="str">
            <v>เหนือ</v>
          </cell>
          <cell r="P748" t="str">
            <v>07</v>
          </cell>
          <cell r="Q748" t="str">
            <v>โรงพยาบาลชุมชน</v>
          </cell>
          <cell r="R748">
            <v>4</v>
          </cell>
          <cell r="S748">
            <v>69</v>
          </cell>
          <cell r="T748" t="str">
            <v>90</v>
          </cell>
          <cell r="U748" t="str">
            <v>21</v>
          </cell>
          <cell r="V748" t="str">
            <v>2.1 ทุติยภูมิระดับต้น</v>
          </cell>
        </row>
        <row r="749">
          <cell r="A749" t="str">
            <v>16</v>
          </cell>
          <cell r="B749" t="str">
            <v>21002</v>
          </cell>
          <cell r="C749" t="str">
            <v>กระทรวงสาธารณสุข สำนักงานปลัดกระทรวงสาธารณสุข</v>
          </cell>
          <cell r="D749" t="str">
            <v>001501200</v>
          </cell>
          <cell r="E749" t="str">
            <v>15012</v>
          </cell>
          <cell r="F749" t="str">
            <v>รพช.สมเด็จพระญาณสังวร</v>
          </cell>
          <cell r="G749" t="str">
            <v>โรงพยาบาลชุมชนสมเด็จพระญาณสังวร</v>
          </cell>
          <cell r="H749" t="str">
            <v>57020203</v>
          </cell>
          <cell r="I749">
            <v>57</v>
          </cell>
          <cell r="J749" t="str">
            <v>จังหวัดเชียงราย</v>
          </cell>
          <cell r="K749">
            <v>5701</v>
          </cell>
          <cell r="L749" t="str">
            <v>เมืองเชียงราย</v>
          </cell>
          <cell r="M749">
            <v>570116</v>
          </cell>
          <cell r="N749" t="str">
            <v>ป่าอ้อดอนชัย</v>
          </cell>
          <cell r="O749" t="str">
            <v>เหนือ</v>
          </cell>
          <cell r="P749" t="str">
            <v>07</v>
          </cell>
          <cell r="Q749" t="str">
            <v>โรงพยาบาลชุมชน</v>
          </cell>
          <cell r="R749">
            <v>5</v>
          </cell>
          <cell r="S749">
            <v>30</v>
          </cell>
          <cell r="T749" t="str">
            <v>30</v>
          </cell>
          <cell r="U749" t="str">
            <v>21</v>
          </cell>
          <cell r="V749" t="str">
            <v>2.1 ทุติยภูมิระดับต้น</v>
          </cell>
        </row>
        <row r="750">
          <cell r="A750" t="str">
            <v>17</v>
          </cell>
          <cell r="B750" t="str">
            <v>21002</v>
          </cell>
          <cell r="C750" t="str">
            <v>กระทรวงสาธารณสุข สำนักงานปลัดกระทรวงสาธารณสุข</v>
          </cell>
          <cell r="D750" t="str">
            <v>001067300</v>
          </cell>
          <cell r="E750" t="str">
            <v>10673</v>
          </cell>
          <cell r="F750" t="str">
            <v>รพศ.อุตรดิตถ์</v>
          </cell>
          <cell r="G750" t="str">
            <v>โรงพยาบาลศูนย์อุตรดิตถ์</v>
          </cell>
          <cell r="H750" t="str">
            <v>53010100</v>
          </cell>
          <cell r="I750">
            <v>53</v>
          </cell>
          <cell r="J750" t="str">
            <v>จังหวัดอุตรดิตถ์</v>
          </cell>
          <cell r="K750">
            <v>5301</v>
          </cell>
          <cell r="L750" t="str">
            <v>เมืองอุตรดิตถ์</v>
          </cell>
          <cell r="M750">
            <v>530101</v>
          </cell>
          <cell r="N750" t="str">
            <v>ท่าอิฐ</v>
          </cell>
          <cell r="O750" t="str">
            <v>เหนือ</v>
          </cell>
          <cell r="P750" t="str">
            <v>05</v>
          </cell>
          <cell r="Q750" t="str">
            <v>โรงพยาบาลศูนย์</v>
          </cell>
          <cell r="R750">
            <v>1</v>
          </cell>
          <cell r="S750">
            <v>561</v>
          </cell>
          <cell r="T750" t="str">
            <v>561</v>
          </cell>
          <cell r="U750" t="str">
            <v>31</v>
          </cell>
          <cell r="V750" t="str">
            <v>3.1 ตติยภูมิ</v>
          </cell>
        </row>
        <row r="751">
          <cell r="A751" t="str">
            <v>17</v>
          </cell>
          <cell r="B751" t="str">
            <v>21002</v>
          </cell>
          <cell r="C751" t="str">
            <v>กระทรวงสาธารณสุข สำนักงานปลัดกระทรวงสาธารณสุข</v>
          </cell>
          <cell r="D751" t="str">
            <v>001115800</v>
          </cell>
          <cell r="E751" t="str">
            <v>11158</v>
          </cell>
          <cell r="F751" t="str">
            <v>รพช.ตรอน</v>
          </cell>
          <cell r="G751" t="str">
            <v>โรงพยาบาลชุมชนตรอน</v>
          </cell>
          <cell r="H751" t="str">
            <v>53020202</v>
          </cell>
          <cell r="I751">
            <v>53</v>
          </cell>
          <cell r="J751" t="str">
            <v>จังหวัดอุตรดิตถ์</v>
          </cell>
          <cell r="K751">
            <v>5302</v>
          </cell>
          <cell r="L751" t="str">
            <v>ตรอน</v>
          </cell>
          <cell r="M751">
            <v>530202</v>
          </cell>
          <cell r="N751" t="str">
            <v>บ้านแก่ง</v>
          </cell>
          <cell r="O751" t="str">
            <v>เหนือ</v>
          </cell>
          <cell r="P751" t="str">
            <v>07</v>
          </cell>
          <cell r="Q751" t="str">
            <v>โรงพยาบาลชุมชน</v>
          </cell>
          <cell r="R751">
            <v>5</v>
          </cell>
          <cell r="S751">
            <v>30</v>
          </cell>
          <cell r="T751" t="str">
            <v>30</v>
          </cell>
          <cell r="U751" t="str">
            <v>22</v>
          </cell>
          <cell r="V751" t="str">
            <v>2.2 ทุติยภูมิระดับกลาง</v>
          </cell>
        </row>
        <row r="752">
          <cell r="A752" t="str">
            <v>17</v>
          </cell>
          <cell r="B752" t="str">
            <v>21002</v>
          </cell>
          <cell r="C752" t="str">
            <v>กระทรวงสาธารณสุข สำนักงานปลัดกระทรวงสาธารณสุข</v>
          </cell>
          <cell r="D752" t="str">
            <v>001115900</v>
          </cell>
          <cell r="E752" t="str">
            <v>11159</v>
          </cell>
          <cell r="F752" t="str">
            <v>รพช.ท่าปลา</v>
          </cell>
          <cell r="G752" t="str">
            <v>โรงพยาบาลชุมชนท่าปลา</v>
          </cell>
          <cell r="H752" t="str">
            <v>53030101</v>
          </cell>
          <cell r="I752">
            <v>53</v>
          </cell>
          <cell r="J752" t="str">
            <v>จังหวัดอุตรดิตถ์</v>
          </cell>
          <cell r="K752">
            <v>5303</v>
          </cell>
          <cell r="L752" t="str">
            <v>ท่าปลา</v>
          </cell>
          <cell r="M752">
            <v>530301</v>
          </cell>
          <cell r="N752" t="str">
            <v>ท่าปลา</v>
          </cell>
          <cell r="O752" t="str">
            <v>เหนือ</v>
          </cell>
          <cell r="P752" t="str">
            <v>07</v>
          </cell>
          <cell r="Q752" t="str">
            <v>โรงพยาบาลชุมชน</v>
          </cell>
          <cell r="R752">
            <v>5</v>
          </cell>
          <cell r="S752">
            <v>30</v>
          </cell>
          <cell r="T752" t="str">
            <v>30</v>
          </cell>
          <cell r="U752" t="str">
            <v>22</v>
          </cell>
          <cell r="V752" t="str">
            <v>2.2 ทุติยภูมิระดับกลาง</v>
          </cell>
        </row>
        <row r="753">
          <cell r="A753" t="str">
            <v>17</v>
          </cell>
          <cell r="B753" t="str">
            <v>21002</v>
          </cell>
          <cell r="C753" t="str">
            <v>กระทรวงสาธารณสุข สำนักงานปลัดกระทรวงสาธารณสุข</v>
          </cell>
          <cell r="D753" t="str">
            <v>001116000</v>
          </cell>
          <cell r="E753" t="str">
            <v>11160</v>
          </cell>
          <cell r="F753" t="str">
            <v>รพช.น้ำปาด</v>
          </cell>
          <cell r="G753" t="str">
            <v>โรงพยาบาลชุมชนน้ำปาด</v>
          </cell>
          <cell r="H753" t="str">
            <v>53040104</v>
          </cell>
          <cell r="I753">
            <v>53</v>
          </cell>
          <cell r="J753" t="str">
            <v>จังหวัดอุตรดิตถ์</v>
          </cell>
          <cell r="K753">
            <v>5304</v>
          </cell>
          <cell r="L753" t="str">
            <v>น้ำปาด</v>
          </cell>
          <cell r="M753">
            <v>530401</v>
          </cell>
          <cell r="N753" t="str">
            <v>แสนตอ</v>
          </cell>
          <cell r="O753" t="str">
            <v>เหนือ</v>
          </cell>
          <cell r="P753" t="str">
            <v>07</v>
          </cell>
          <cell r="Q753" t="str">
            <v>โรงพยาบาลชุมชน</v>
          </cell>
          <cell r="R753">
            <v>5</v>
          </cell>
          <cell r="S753">
            <v>30</v>
          </cell>
          <cell r="T753" t="str">
            <v>30</v>
          </cell>
          <cell r="U753" t="str">
            <v>22</v>
          </cell>
          <cell r="V753" t="str">
            <v>2.2 ทุติยภูมิระดับกลาง</v>
          </cell>
        </row>
        <row r="754">
          <cell r="A754" t="str">
            <v>17</v>
          </cell>
          <cell r="B754" t="str">
            <v>21002</v>
          </cell>
          <cell r="C754" t="str">
            <v>กระทรวงสาธารณสุข สำนักงานปลัดกระทรวงสาธารณสุข</v>
          </cell>
          <cell r="D754" t="str">
            <v>001116100</v>
          </cell>
          <cell r="E754" t="str">
            <v>11161</v>
          </cell>
          <cell r="F754" t="str">
            <v>รพช.ฟากท่า</v>
          </cell>
          <cell r="G754" t="str">
            <v>โรงพยาบาลชุมชนฟากท่า</v>
          </cell>
          <cell r="H754" t="str">
            <v>53050101</v>
          </cell>
          <cell r="I754">
            <v>53</v>
          </cell>
          <cell r="J754" t="str">
            <v>จังหวัดอุตรดิตถ์</v>
          </cell>
          <cell r="K754">
            <v>5305</v>
          </cell>
          <cell r="L754" t="str">
            <v>ฟากท่า</v>
          </cell>
          <cell r="M754">
            <v>530501</v>
          </cell>
          <cell r="N754" t="str">
            <v>ฟากท่า</v>
          </cell>
          <cell r="O754" t="str">
            <v>เหนือ</v>
          </cell>
          <cell r="P754" t="str">
            <v>07</v>
          </cell>
          <cell r="Q754" t="str">
            <v>โรงพยาบาลชุมชน</v>
          </cell>
          <cell r="R754">
            <v>5</v>
          </cell>
          <cell r="S754">
            <v>30</v>
          </cell>
          <cell r="T754" t="str">
            <v>30</v>
          </cell>
          <cell r="U754" t="str">
            <v>22</v>
          </cell>
          <cell r="V754" t="str">
            <v>2.2 ทุติยภูมิระดับกลาง</v>
          </cell>
        </row>
        <row r="755">
          <cell r="A755" t="str">
            <v>17</v>
          </cell>
          <cell r="B755" t="str">
            <v>21002</v>
          </cell>
          <cell r="C755" t="str">
            <v>กระทรวงสาธารณสุข สำนักงานปลัดกระทรวงสาธารณสุข</v>
          </cell>
          <cell r="D755" t="str">
            <v>001116200</v>
          </cell>
          <cell r="E755" t="str">
            <v>11162</v>
          </cell>
          <cell r="F755" t="str">
            <v>รพช.บ้านโคก</v>
          </cell>
          <cell r="G755" t="str">
            <v>โรงพยาบาลชุมชนบ้านโคก</v>
          </cell>
          <cell r="H755" t="str">
            <v>53060203</v>
          </cell>
          <cell r="I755">
            <v>53</v>
          </cell>
          <cell r="J755" t="str">
            <v>จังหวัดอุตรดิตถ์</v>
          </cell>
          <cell r="K755">
            <v>5306</v>
          </cell>
          <cell r="L755" t="str">
            <v>บ้านโคก</v>
          </cell>
          <cell r="M755">
            <v>530602</v>
          </cell>
          <cell r="N755" t="str">
            <v>บ้านโคก</v>
          </cell>
          <cell r="O755" t="str">
            <v>เหนือ</v>
          </cell>
          <cell r="P755" t="str">
            <v>07</v>
          </cell>
          <cell r="Q755" t="str">
            <v>โรงพยาบาลชุมชน</v>
          </cell>
          <cell r="R755">
            <v>5</v>
          </cell>
          <cell r="S755">
            <v>30</v>
          </cell>
          <cell r="T755" t="str">
            <v>30</v>
          </cell>
          <cell r="U755" t="str">
            <v>22</v>
          </cell>
          <cell r="V755" t="str">
            <v>2.2 ทุติยภูมิระดับกลาง</v>
          </cell>
        </row>
        <row r="756">
          <cell r="A756" t="str">
            <v>17</v>
          </cell>
          <cell r="B756" t="str">
            <v>21002</v>
          </cell>
          <cell r="C756" t="str">
            <v>กระทรวงสาธารณสุข สำนักงานปลัดกระทรวงสาธารณสุข</v>
          </cell>
          <cell r="D756" t="str">
            <v>001116300</v>
          </cell>
          <cell r="E756" t="str">
            <v>11163</v>
          </cell>
          <cell r="F756" t="str">
            <v>รพช.พิชัย</v>
          </cell>
          <cell r="G756" t="str">
            <v>โรงพยาบาลชุมชนพิชัย</v>
          </cell>
          <cell r="H756" t="str">
            <v>53070101</v>
          </cell>
          <cell r="I756">
            <v>53</v>
          </cell>
          <cell r="J756" t="str">
            <v>จังหวัดอุตรดิตถ์</v>
          </cell>
          <cell r="K756">
            <v>5307</v>
          </cell>
          <cell r="L756" t="str">
            <v>พิชัย</v>
          </cell>
          <cell r="M756">
            <v>530701</v>
          </cell>
          <cell r="N756" t="str">
            <v>ในเมือง</v>
          </cell>
          <cell r="O756" t="str">
            <v>เหนือ</v>
          </cell>
          <cell r="P756" t="str">
            <v>07</v>
          </cell>
          <cell r="Q756" t="str">
            <v>โรงพยาบาลชุมชน</v>
          </cell>
          <cell r="R756">
            <v>4</v>
          </cell>
          <cell r="S756">
            <v>60</v>
          </cell>
          <cell r="T756" t="str">
            <v>60</v>
          </cell>
          <cell r="U756" t="str">
            <v>22</v>
          </cell>
          <cell r="V756" t="str">
            <v>2.2 ทุติยภูมิระดับกลาง</v>
          </cell>
        </row>
        <row r="757">
          <cell r="A757" t="str">
            <v>17</v>
          </cell>
          <cell r="B757" t="str">
            <v>21002</v>
          </cell>
          <cell r="C757" t="str">
            <v>กระทรวงสาธารณสุข สำนักงานปลัดกระทรวงสาธารณสุข</v>
          </cell>
          <cell r="D757" t="str">
            <v>001116400</v>
          </cell>
          <cell r="E757" t="str">
            <v>11164</v>
          </cell>
          <cell r="F757" t="str">
            <v>รพช.ลับแล</v>
          </cell>
          <cell r="G757" t="str">
            <v>โรงพยาบาลชุมชนลับแล</v>
          </cell>
          <cell r="H757" t="str">
            <v>53080501</v>
          </cell>
          <cell r="I757">
            <v>53</v>
          </cell>
          <cell r="J757" t="str">
            <v>จังหวัดอุตรดิตถ์</v>
          </cell>
          <cell r="K757">
            <v>5308</v>
          </cell>
          <cell r="L757" t="str">
            <v>ลับแล</v>
          </cell>
          <cell r="M757">
            <v>530805</v>
          </cell>
          <cell r="N757" t="str">
            <v>ชัยจุมพล</v>
          </cell>
          <cell r="O757" t="str">
            <v>เหนือ</v>
          </cell>
          <cell r="P757" t="str">
            <v>07</v>
          </cell>
          <cell r="Q757" t="str">
            <v>โรงพยาบาลชุมชน</v>
          </cell>
          <cell r="R757">
            <v>5</v>
          </cell>
          <cell r="S757">
            <v>30</v>
          </cell>
          <cell r="T757" t="str">
            <v>30</v>
          </cell>
          <cell r="U757" t="str">
            <v>22</v>
          </cell>
          <cell r="V757" t="str">
            <v>2.2 ทุติยภูมิระดับกลาง</v>
          </cell>
        </row>
        <row r="758">
          <cell r="A758" t="str">
            <v>17</v>
          </cell>
          <cell r="B758" t="str">
            <v>21002</v>
          </cell>
          <cell r="C758" t="str">
            <v>กระทรวงสาธารณสุข สำนักงานปลัดกระทรวงสาธารณสุข</v>
          </cell>
          <cell r="D758" t="str">
            <v>001116500</v>
          </cell>
          <cell r="E758" t="str">
            <v>11165</v>
          </cell>
          <cell r="F758" t="str">
            <v>รพช.ทองแสนขัน</v>
          </cell>
          <cell r="G758" t="str">
            <v>โรงพยาบาลชุมชนทองแสนขัน</v>
          </cell>
          <cell r="H758" t="str">
            <v>53090209</v>
          </cell>
          <cell r="I758">
            <v>53</v>
          </cell>
          <cell r="J758" t="str">
            <v>จังหวัดอุตรดิตถ์</v>
          </cell>
          <cell r="K758">
            <v>5309</v>
          </cell>
          <cell r="L758" t="str">
            <v>ทองแสนขัน</v>
          </cell>
          <cell r="M758">
            <v>530902</v>
          </cell>
          <cell r="N758" t="str">
            <v>บ่อทอง</v>
          </cell>
          <cell r="O758" t="str">
            <v>เหนือ</v>
          </cell>
          <cell r="P758" t="str">
            <v>07</v>
          </cell>
          <cell r="Q758" t="str">
            <v>โรงพยาบาลชุมชน</v>
          </cell>
          <cell r="R758">
            <v>5</v>
          </cell>
          <cell r="S758">
            <v>30</v>
          </cell>
          <cell r="T758" t="str">
            <v>30</v>
          </cell>
          <cell r="U758" t="str">
            <v>22</v>
          </cell>
          <cell r="V758" t="str">
            <v>2.2 ทุติยภูมิระดับกลาง</v>
          </cell>
        </row>
        <row r="759">
          <cell r="A759" t="str">
            <v>17</v>
          </cell>
          <cell r="B759" t="str">
            <v>21002</v>
          </cell>
          <cell r="C759" t="str">
            <v>กระทรวงสาธารณสุข สำนักงานปลัดกระทรวงสาธารณสุข</v>
          </cell>
          <cell r="D759" t="str">
            <v>001072200</v>
          </cell>
          <cell r="E759" t="str">
            <v>10722</v>
          </cell>
          <cell r="F759" t="str">
            <v>รพท.สมเด็จพระเจ้าตากสินมหาราช</v>
          </cell>
          <cell r="G759" t="str">
            <v>โรงพยาบาลทั่วไปสมเด็จพระเจ้าตากสินมหาราช</v>
          </cell>
          <cell r="H759" t="str">
            <v>63010100</v>
          </cell>
          <cell r="I759">
            <v>63</v>
          </cell>
          <cell r="J759" t="str">
            <v>จังหวัดตาก</v>
          </cell>
          <cell r="K759">
            <v>6301</v>
          </cell>
          <cell r="L759" t="str">
            <v>เมืองตาก</v>
          </cell>
          <cell r="M759">
            <v>630101</v>
          </cell>
          <cell r="N759" t="str">
            <v>ระแหง</v>
          </cell>
          <cell r="O759" t="str">
            <v>เหนือ</v>
          </cell>
          <cell r="P759" t="str">
            <v>06</v>
          </cell>
          <cell r="Q759" t="str">
            <v>โรงพยาบาลทั่วไป</v>
          </cell>
          <cell r="R759">
            <v>2</v>
          </cell>
          <cell r="S759">
            <v>410</v>
          </cell>
          <cell r="T759" t="str">
            <v>320</v>
          </cell>
          <cell r="U759" t="str">
            <v>23</v>
          </cell>
          <cell r="V759" t="str">
            <v>2.3 ทุติยภูมิระดับสูง</v>
          </cell>
        </row>
        <row r="760">
          <cell r="A760" t="str">
            <v>17</v>
          </cell>
          <cell r="B760" t="str">
            <v>21002</v>
          </cell>
          <cell r="C760" t="str">
            <v>กระทรวงสาธารณสุข สำนักงานปลัดกระทรวงสาธารณสุข</v>
          </cell>
          <cell r="D760" t="str">
            <v>001072300</v>
          </cell>
          <cell r="E760" t="str">
            <v>10723</v>
          </cell>
          <cell r="F760" t="str">
            <v>รพท.แม่สอด</v>
          </cell>
          <cell r="G760" t="str">
            <v>โรงพยาบาลทั่วไปแม่สอด</v>
          </cell>
          <cell r="H760" t="str">
            <v>63060100</v>
          </cell>
          <cell r="I760">
            <v>63</v>
          </cell>
          <cell r="J760" t="str">
            <v>จังหวัดตาก</v>
          </cell>
          <cell r="K760">
            <v>6306</v>
          </cell>
          <cell r="L760" t="str">
            <v>แม่สอด</v>
          </cell>
          <cell r="M760">
            <v>630601</v>
          </cell>
          <cell r="N760" t="str">
            <v>แม่สอด</v>
          </cell>
          <cell r="O760" t="str">
            <v>เหนือ</v>
          </cell>
          <cell r="P760" t="str">
            <v>06</v>
          </cell>
          <cell r="Q760" t="str">
            <v>โรงพยาบาลทั่วไป</v>
          </cell>
          <cell r="R760">
            <v>2</v>
          </cell>
          <cell r="S760">
            <v>406</v>
          </cell>
          <cell r="T760" t="str">
            <v>310</v>
          </cell>
          <cell r="U760" t="str">
            <v>23</v>
          </cell>
          <cell r="V760" t="str">
            <v>2.3 ทุติยภูมิระดับสูง</v>
          </cell>
        </row>
        <row r="761">
          <cell r="A761" t="str">
            <v>17</v>
          </cell>
          <cell r="B761" t="str">
            <v>21002</v>
          </cell>
          <cell r="C761" t="str">
            <v>กระทรวงสาธารณสุข สำนักงานปลัดกระทรวงสาธารณสุข</v>
          </cell>
          <cell r="D761" t="str">
            <v>001123800</v>
          </cell>
          <cell r="E761" t="str">
            <v>11238</v>
          </cell>
          <cell r="F761" t="str">
            <v>รพช.บ้านตาก</v>
          </cell>
          <cell r="G761" t="str">
            <v>โรงพยาบาลชุมชนบ้านตาก</v>
          </cell>
          <cell r="H761" t="str">
            <v>63020107</v>
          </cell>
          <cell r="I761">
            <v>63</v>
          </cell>
          <cell r="J761" t="str">
            <v>จังหวัดตาก</v>
          </cell>
          <cell r="K761">
            <v>6302</v>
          </cell>
          <cell r="L761" t="str">
            <v>บ้านตาก</v>
          </cell>
          <cell r="M761">
            <v>630201</v>
          </cell>
          <cell r="N761" t="str">
            <v>ตากออก</v>
          </cell>
          <cell r="O761" t="str">
            <v>เหนือ</v>
          </cell>
          <cell r="P761" t="str">
            <v>07</v>
          </cell>
          <cell r="Q761" t="str">
            <v>โรงพยาบาลชุมชน</v>
          </cell>
          <cell r="R761">
            <v>4</v>
          </cell>
          <cell r="S761">
            <v>70</v>
          </cell>
          <cell r="T761" t="str">
            <v>60</v>
          </cell>
          <cell r="U761" t="str">
            <v>21</v>
          </cell>
          <cell r="V761" t="str">
            <v>2.1 ทุติยภูมิระดับต้น</v>
          </cell>
        </row>
        <row r="762">
          <cell r="A762" t="str">
            <v>17</v>
          </cell>
          <cell r="B762" t="str">
            <v>21002</v>
          </cell>
          <cell r="C762" t="str">
            <v>กระทรวงสาธารณสุข สำนักงานปลัดกระทรวงสาธารณสุข</v>
          </cell>
          <cell r="D762" t="str">
            <v>001123900</v>
          </cell>
          <cell r="E762" t="str">
            <v>11239</v>
          </cell>
          <cell r="F762" t="str">
            <v>รพช.สามเงา</v>
          </cell>
          <cell r="G762" t="str">
            <v>โรงพยาบาลชุมชนสามเงา</v>
          </cell>
          <cell r="H762" t="str">
            <v>63030104</v>
          </cell>
          <cell r="I762">
            <v>63</v>
          </cell>
          <cell r="J762" t="str">
            <v>จังหวัดตาก</v>
          </cell>
          <cell r="K762">
            <v>6303</v>
          </cell>
          <cell r="L762" t="str">
            <v>สามเงา</v>
          </cell>
          <cell r="M762">
            <v>630301</v>
          </cell>
          <cell r="N762" t="str">
            <v>สามเงา</v>
          </cell>
          <cell r="O762" t="str">
            <v>เหนือ</v>
          </cell>
          <cell r="P762" t="str">
            <v>07</v>
          </cell>
          <cell r="Q762" t="str">
            <v>โรงพยาบาลชุมชน</v>
          </cell>
          <cell r="R762">
            <v>5</v>
          </cell>
          <cell r="S762">
            <v>41</v>
          </cell>
          <cell r="T762" t="str">
            <v>30</v>
          </cell>
          <cell r="U762" t="str">
            <v>21</v>
          </cell>
          <cell r="V762" t="str">
            <v>2.1 ทุติยภูมิระดับต้น</v>
          </cell>
        </row>
        <row r="763">
          <cell r="A763" t="str">
            <v>17</v>
          </cell>
          <cell r="B763" t="str">
            <v>21002</v>
          </cell>
          <cell r="C763" t="str">
            <v>กระทรวงสาธารณสุข สำนักงานปลัดกระทรวงสาธารณสุข</v>
          </cell>
          <cell r="D763" t="str">
            <v>001124000</v>
          </cell>
          <cell r="E763" t="str">
            <v>11240</v>
          </cell>
          <cell r="F763" t="str">
            <v>รพช.แม่ระมาด</v>
          </cell>
          <cell r="G763" t="str">
            <v>โรงพยาบาลชุมชนแม่ระมาด</v>
          </cell>
          <cell r="H763" t="str">
            <v>63040104</v>
          </cell>
          <cell r="I763">
            <v>63</v>
          </cell>
          <cell r="J763" t="str">
            <v>จังหวัดตาก</v>
          </cell>
          <cell r="K763">
            <v>6304</v>
          </cell>
          <cell r="L763" t="str">
            <v>แม่ระมาด</v>
          </cell>
          <cell r="M763">
            <v>630401</v>
          </cell>
          <cell r="N763" t="str">
            <v>แม่ระมาด</v>
          </cell>
          <cell r="O763" t="str">
            <v>เหนือ</v>
          </cell>
          <cell r="P763" t="str">
            <v>07</v>
          </cell>
          <cell r="Q763" t="str">
            <v>โรงพยาบาลชุมชน</v>
          </cell>
          <cell r="R763">
            <v>4</v>
          </cell>
          <cell r="S763">
            <v>84</v>
          </cell>
          <cell r="T763" t="str">
            <v>60</v>
          </cell>
          <cell r="U763" t="str">
            <v>21</v>
          </cell>
          <cell r="V763" t="str">
            <v>2.1 ทุติยภูมิระดับต้น</v>
          </cell>
        </row>
        <row r="764">
          <cell r="A764" t="str">
            <v>17</v>
          </cell>
          <cell r="B764" t="str">
            <v>21002</v>
          </cell>
          <cell r="C764" t="str">
            <v>กระทรวงสาธารณสุข สำนักงานปลัดกระทรวงสาธารณสุข</v>
          </cell>
          <cell r="D764" t="str">
            <v>001124100</v>
          </cell>
          <cell r="E764" t="str">
            <v>11241</v>
          </cell>
          <cell r="F764" t="str">
            <v>รพช.ท่าสองยาง</v>
          </cell>
          <cell r="G764" t="str">
            <v>โรงพยาบาลชุมชนท่าสองยาง</v>
          </cell>
          <cell r="H764" t="str">
            <v>63050202</v>
          </cell>
          <cell r="I764">
            <v>63</v>
          </cell>
          <cell r="J764" t="str">
            <v>จังหวัดตาก</v>
          </cell>
          <cell r="K764">
            <v>6305</v>
          </cell>
          <cell r="L764" t="str">
            <v>ท่าสองยาง</v>
          </cell>
          <cell r="M764">
            <v>630502</v>
          </cell>
          <cell r="N764" t="str">
            <v>แม่ต้าน</v>
          </cell>
          <cell r="O764" t="str">
            <v>เหนือ</v>
          </cell>
          <cell r="P764" t="str">
            <v>07</v>
          </cell>
          <cell r="Q764" t="str">
            <v>โรงพยาบาลชุมชน</v>
          </cell>
          <cell r="R764">
            <v>4</v>
          </cell>
          <cell r="S764">
            <v>52</v>
          </cell>
          <cell r="T764" t="str">
            <v>30</v>
          </cell>
          <cell r="U764" t="str">
            <v>21</v>
          </cell>
          <cell r="V764" t="str">
            <v>2.1 ทุติยภูมิระดับต้น</v>
          </cell>
        </row>
        <row r="765">
          <cell r="A765" t="str">
            <v>17</v>
          </cell>
          <cell r="B765" t="str">
            <v>21002</v>
          </cell>
          <cell r="C765" t="str">
            <v>กระทรวงสาธารณสุข สำนักงานปลัดกระทรวงสาธารณสุข</v>
          </cell>
          <cell r="D765" t="str">
            <v>001124200</v>
          </cell>
          <cell r="E765" t="str">
            <v>11242</v>
          </cell>
          <cell r="F765" t="str">
            <v>รพช.พบพระ</v>
          </cell>
          <cell r="G765" t="str">
            <v>โรงพยาบาลชุมชนพบพระ</v>
          </cell>
          <cell r="H765" t="str">
            <v>63070102</v>
          </cell>
          <cell r="I765">
            <v>63</v>
          </cell>
          <cell r="J765" t="str">
            <v>จังหวัดตาก</v>
          </cell>
          <cell r="K765">
            <v>6307</v>
          </cell>
          <cell r="L765" t="str">
            <v>พบพระ</v>
          </cell>
          <cell r="M765">
            <v>630701</v>
          </cell>
          <cell r="N765" t="str">
            <v>พบพระ</v>
          </cell>
          <cell r="O765" t="str">
            <v>เหนือ</v>
          </cell>
          <cell r="P765" t="str">
            <v>07</v>
          </cell>
          <cell r="Q765" t="str">
            <v>โรงพยาบาลชุมชน</v>
          </cell>
          <cell r="R765">
            <v>5</v>
          </cell>
          <cell r="S765">
            <v>73</v>
          </cell>
          <cell r="T765" t="str">
            <v>30</v>
          </cell>
          <cell r="U765" t="str">
            <v>21</v>
          </cell>
          <cell r="V765" t="str">
            <v>2.1 ทุติยภูมิระดับต้น</v>
          </cell>
        </row>
        <row r="766">
          <cell r="A766" t="str">
            <v>17</v>
          </cell>
          <cell r="B766" t="str">
            <v>21002</v>
          </cell>
          <cell r="C766" t="str">
            <v>กระทรวงสาธารณสุข สำนักงานปลัดกระทรวงสาธารณสุข</v>
          </cell>
          <cell r="D766" t="str">
            <v>001124300</v>
          </cell>
          <cell r="E766" t="str">
            <v>11243</v>
          </cell>
          <cell r="F766" t="str">
            <v>รพช.อุ้มผาง</v>
          </cell>
          <cell r="G766" t="str">
            <v>โรงพยาบาลชุมชนอุ้มผาง</v>
          </cell>
          <cell r="H766" t="str">
            <v>63080101</v>
          </cell>
          <cell r="I766">
            <v>63</v>
          </cell>
          <cell r="J766" t="str">
            <v>จังหวัดตาก</v>
          </cell>
          <cell r="K766">
            <v>6308</v>
          </cell>
          <cell r="L766" t="str">
            <v>อุ้มผาง</v>
          </cell>
          <cell r="M766">
            <v>630801</v>
          </cell>
          <cell r="N766" t="str">
            <v>อุ้มผาง</v>
          </cell>
          <cell r="O766" t="str">
            <v>เหนือ</v>
          </cell>
          <cell r="P766" t="str">
            <v>07</v>
          </cell>
          <cell r="Q766" t="str">
            <v>โรงพยาบาลชุมชน</v>
          </cell>
          <cell r="R766">
            <v>4</v>
          </cell>
          <cell r="S766">
            <v>80</v>
          </cell>
          <cell r="T766" t="str">
            <v>30</v>
          </cell>
          <cell r="U766" t="str">
            <v>21</v>
          </cell>
          <cell r="V766" t="str">
            <v>2.1 ทุติยภูมิระดับต้น</v>
          </cell>
        </row>
        <row r="767">
          <cell r="A767" t="str">
            <v>17</v>
          </cell>
          <cell r="B767" t="str">
            <v>21002</v>
          </cell>
          <cell r="C767" t="str">
            <v>กระทรวงสาธารณสุข สำนักงานปลัดกระทรวงสาธารณสุข</v>
          </cell>
          <cell r="D767" t="str">
            <v>001072400</v>
          </cell>
          <cell r="E767" t="str">
            <v>10724</v>
          </cell>
          <cell r="F767" t="str">
            <v>รพท.สุโขทัย</v>
          </cell>
          <cell r="G767" t="str">
            <v>โรงพยาบาลทั่วไปสุโขทัย</v>
          </cell>
          <cell r="H767" t="str">
            <v>64010601</v>
          </cell>
          <cell r="I767">
            <v>64</v>
          </cell>
          <cell r="J767" t="str">
            <v>จังหวัดสุโขทัย</v>
          </cell>
          <cell r="K767">
            <v>6401</v>
          </cell>
          <cell r="L767" t="str">
            <v>เมืองสุโขทัย</v>
          </cell>
          <cell r="M767">
            <v>640106</v>
          </cell>
          <cell r="N767" t="str">
            <v>บ้านกล้วย</v>
          </cell>
          <cell r="O767" t="str">
            <v>เหนือ</v>
          </cell>
          <cell r="P767" t="str">
            <v>06</v>
          </cell>
          <cell r="Q767" t="str">
            <v>โรงพยาบาลทั่วไป</v>
          </cell>
          <cell r="R767">
            <v>2</v>
          </cell>
          <cell r="S767">
            <v>320</v>
          </cell>
          <cell r="T767" t="str">
            <v>320</v>
          </cell>
          <cell r="U767" t="str">
            <v>23</v>
          </cell>
          <cell r="V767" t="str">
            <v>2.3 ทุติยภูมิระดับสูง</v>
          </cell>
        </row>
        <row r="768">
          <cell r="A768" t="str">
            <v>17</v>
          </cell>
          <cell r="B768" t="str">
            <v>21002</v>
          </cell>
          <cell r="C768" t="str">
            <v>กระทรวงสาธารณสุข สำนักงานปลัดกระทรวงสาธารณสุข</v>
          </cell>
          <cell r="D768" t="str">
            <v>001072500</v>
          </cell>
          <cell r="E768" t="str">
            <v>10725</v>
          </cell>
          <cell r="F768" t="str">
            <v>รพท.ศรีสังวรสุโขทัย</v>
          </cell>
          <cell r="G768" t="str">
            <v>โรงพยาบาลทั่วไปศรีสังวรสุโขทัย</v>
          </cell>
          <cell r="H768" t="str">
            <v>64060108</v>
          </cell>
          <cell r="I768">
            <v>64</v>
          </cell>
          <cell r="J768" t="str">
            <v>จังหวัดสุโขทัย</v>
          </cell>
          <cell r="K768">
            <v>6406</v>
          </cell>
          <cell r="L768" t="str">
            <v>ศรีสำโรง</v>
          </cell>
          <cell r="M768">
            <v>640601</v>
          </cell>
          <cell r="N768" t="str">
            <v>คลองตาล</v>
          </cell>
          <cell r="O768" t="str">
            <v>เหนือ</v>
          </cell>
          <cell r="P768" t="str">
            <v>06</v>
          </cell>
          <cell r="Q768" t="str">
            <v>โรงพยาบาลทั่วไป</v>
          </cell>
          <cell r="R768">
            <v>2</v>
          </cell>
          <cell r="S768">
            <v>307</v>
          </cell>
          <cell r="T768" t="str">
            <v>307</v>
          </cell>
          <cell r="U768" t="str">
            <v>23</v>
          </cell>
          <cell r="V768" t="str">
            <v>2.3 ทุติยภูมิระดับสูง</v>
          </cell>
        </row>
        <row r="769">
          <cell r="A769" t="str">
            <v>17</v>
          </cell>
          <cell r="B769" t="str">
            <v>21002</v>
          </cell>
          <cell r="C769" t="str">
            <v>กระทรวงสาธารณสุข สำนักงานปลัดกระทรวงสาธารณสุข</v>
          </cell>
          <cell r="D769" t="str">
            <v>001124400</v>
          </cell>
          <cell r="E769" t="str">
            <v>11244</v>
          </cell>
          <cell r="F769" t="str">
            <v>รพช.บ้านด่านลานหอย</v>
          </cell>
          <cell r="G769" t="str">
            <v>โรงพยาบาลชุมชนบ้านด่านลานหอย</v>
          </cell>
          <cell r="H769" t="str">
            <v>64020202</v>
          </cell>
          <cell r="I769">
            <v>64</v>
          </cell>
          <cell r="J769" t="str">
            <v>จังหวัดสุโขทัย</v>
          </cell>
          <cell r="K769">
            <v>6402</v>
          </cell>
          <cell r="L769" t="str">
            <v>บ้านด่านลานหอย</v>
          </cell>
          <cell r="M769">
            <v>640202</v>
          </cell>
          <cell r="N769" t="str">
            <v>บ้านด่าน</v>
          </cell>
          <cell r="O769" t="str">
            <v>เหนือ</v>
          </cell>
          <cell r="P769" t="str">
            <v>07</v>
          </cell>
          <cell r="Q769" t="str">
            <v>โรงพยาบาลชุมชน</v>
          </cell>
          <cell r="R769">
            <v>5</v>
          </cell>
          <cell r="S769">
            <v>30</v>
          </cell>
          <cell r="T769" t="str">
            <v>30</v>
          </cell>
          <cell r="U769" t="str">
            <v>21</v>
          </cell>
          <cell r="V769" t="str">
            <v>2.1 ทุติยภูมิระดับต้น</v>
          </cell>
        </row>
        <row r="770">
          <cell r="A770" t="str">
            <v>17</v>
          </cell>
          <cell r="B770" t="str">
            <v>21002</v>
          </cell>
          <cell r="C770" t="str">
            <v>กระทรวงสาธารณสุข สำนักงานปลัดกระทรวงสาธารณสุข</v>
          </cell>
          <cell r="D770" t="str">
            <v>001124500</v>
          </cell>
          <cell r="E770" t="str">
            <v>11245</v>
          </cell>
          <cell r="F770" t="str">
            <v>รพช.คีรีมาศ</v>
          </cell>
          <cell r="G770" t="str">
            <v>โรงพยาบาลชุมชนคีรีมาศ</v>
          </cell>
          <cell r="H770" t="str">
            <v>64030107</v>
          </cell>
          <cell r="I770">
            <v>64</v>
          </cell>
          <cell r="J770" t="str">
            <v>จังหวัดสุโขทัย</v>
          </cell>
          <cell r="K770">
            <v>6403</v>
          </cell>
          <cell r="L770" t="str">
            <v>คีรีมาศ</v>
          </cell>
          <cell r="M770">
            <v>640301</v>
          </cell>
          <cell r="N770" t="str">
            <v>โตนด</v>
          </cell>
          <cell r="O770" t="str">
            <v>เหนือ</v>
          </cell>
          <cell r="P770" t="str">
            <v>07</v>
          </cell>
          <cell r="Q770" t="str">
            <v>โรงพยาบาลชุมชน</v>
          </cell>
          <cell r="R770">
            <v>5</v>
          </cell>
          <cell r="S770">
            <v>30</v>
          </cell>
          <cell r="T770" t="str">
            <v>30</v>
          </cell>
          <cell r="U770" t="str">
            <v>21</v>
          </cell>
          <cell r="V770" t="str">
            <v>2.1 ทุติยภูมิระดับต้น</v>
          </cell>
        </row>
        <row r="771">
          <cell r="A771" t="str">
            <v>17</v>
          </cell>
          <cell r="B771" t="str">
            <v>21002</v>
          </cell>
          <cell r="C771" t="str">
            <v>กระทรวงสาธารณสุข สำนักงานปลัดกระทรวงสาธารณสุข</v>
          </cell>
          <cell r="D771" t="str">
            <v>001124600</v>
          </cell>
          <cell r="E771" t="str">
            <v>11246</v>
          </cell>
          <cell r="F771" t="str">
            <v>รพช.กงไกรลาศ</v>
          </cell>
          <cell r="G771" t="str">
            <v>โรงพยาบาลชุมชนกงไกรลาศ</v>
          </cell>
          <cell r="H771" t="str">
            <v>64040102</v>
          </cell>
          <cell r="I771">
            <v>64</v>
          </cell>
          <cell r="J771" t="str">
            <v>จังหวัดสุโขทัย</v>
          </cell>
          <cell r="K771">
            <v>6404</v>
          </cell>
          <cell r="L771" t="str">
            <v>กงไกรลาศ</v>
          </cell>
          <cell r="M771">
            <v>640402</v>
          </cell>
          <cell r="N771" t="str">
            <v>บ้านกร่าง</v>
          </cell>
          <cell r="O771" t="str">
            <v>เหนือ</v>
          </cell>
          <cell r="P771" t="str">
            <v>07</v>
          </cell>
          <cell r="Q771" t="str">
            <v>โรงพยาบาลชุมชน</v>
          </cell>
          <cell r="R771">
            <v>5</v>
          </cell>
          <cell r="S771">
            <v>30</v>
          </cell>
          <cell r="T771" t="str">
            <v>30</v>
          </cell>
          <cell r="U771" t="str">
            <v>21</v>
          </cell>
          <cell r="V771" t="str">
            <v>2.1 ทุติยภูมิระดับต้น</v>
          </cell>
        </row>
        <row r="772">
          <cell r="A772" t="str">
            <v>17</v>
          </cell>
          <cell r="B772" t="str">
            <v>21002</v>
          </cell>
          <cell r="C772" t="str">
            <v>กระทรวงสาธารณสุข สำนักงานปลัดกระทรวงสาธารณสุข</v>
          </cell>
          <cell r="D772" t="str">
            <v>001124700</v>
          </cell>
          <cell r="E772" t="str">
            <v>11247</v>
          </cell>
          <cell r="F772" t="str">
            <v>รพช.ศรีสัชนาลัย</v>
          </cell>
          <cell r="G772" t="str">
            <v>โรงพยาบาลชุมชนศรีสัชนาลัย</v>
          </cell>
          <cell r="H772" t="str">
            <v>64050103</v>
          </cell>
          <cell r="I772">
            <v>64</v>
          </cell>
          <cell r="J772" t="str">
            <v>จังหวัดสุโขทัย</v>
          </cell>
          <cell r="K772">
            <v>6405</v>
          </cell>
          <cell r="L772" t="str">
            <v>ศรีสัชนาลัย</v>
          </cell>
          <cell r="M772">
            <v>640501</v>
          </cell>
          <cell r="N772" t="str">
            <v>หาดเสี้ยว</v>
          </cell>
          <cell r="O772" t="str">
            <v>เหนือ</v>
          </cell>
          <cell r="P772" t="str">
            <v>07</v>
          </cell>
          <cell r="Q772" t="str">
            <v>โรงพยาบาลชุมชน</v>
          </cell>
          <cell r="R772">
            <v>4</v>
          </cell>
          <cell r="S772">
            <v>60</v>
          </cell>
          <cell r="T772" t="str">
            <v>60</v>
          </cell>
          <cell r="U772" t="str">
            <v>21</v>
          </cell>
          <cell r="V772" t="str">
            <v>2.1 ทุติยภูมิระดับต้น</v>
          </cell>
        </row>
        <row r="773">
          <cell r="A773" t="str">
            <v>17</v>
          </cell>
          <cell r="B773" t="str">
            <v>21002</v>
          </cell>
          <cell r="C773" t="str">
            <v>กระทรวงสาธารณสุข สำนักงานปลัดกระทรวงสาธารณสุข</v>
          </cell>
          <cell r="D773" t="str">
            <v>001124800</v>
          </cell>
          <cell r="E773" t="str">
            <v>11248</v>
          </cell>
          <cell r="F773" t="str">
            <v>รพช.สวรรคโลก</v>
          </cell>
          <cell r="G773" t="str">
            <v>โรงพยาบาลชุมชนสวรรคโลก</v>
          </cell>
          <cell r="H773" t="str">
            <v>64070104</v>
          </cell>
          <cell r="I773">
            <v>64</v>
          </cell>
          <cell r="J773" t="str">
            <v>จังหวัดสุโขทัย</v>
          </cell>
          <cell r="K773">
            <v>6407</v>
          </cell>
          <cell r="L773" t="str">
            <v>สวรรคโลก</v>
          </cell>
          <cell r="M773">
            <v>640702</v>
          </cell>
          <cell r="N773" t="str">
            <v>ในเมือง</v>
          </cell>
          <cell r="O773" t="str">
            <v>เหนือ</v>
          </cell>
          <cell r="P773" t="str">
            <v>07</v>
          </cell>
          <cell r="Q773" t="str">
            <v>โรงพยาบาลชุมชน</v>
          </cell>
          <cell r="R773">
            <v>4</v>
          </cell>
          <cell r="S773">
            <v>120</v>
          </cell>
          <cell r="T773" t="str">
            <v>120</v>
          </cell>
          <cell r="U773" t="str">
            <v>21</v>
          </cell>
          <cell r="V773" t="str">
            <v>2.1 ทุติยภูมิระดับต้น</v>
          </cell>
        </row>
        <row r="774">
          <cell r="A774" t="str">
            <v>17</v>
          </cell>
          <cell r="B774" t="str">
            <v>21002</v>
          </cell>
          <cell r="C774" t="str">
            <v>กระทรวงสาธารณสุข สำนักงานปลัดกระทรวงสาธารณสุข</v>
          </cell>
          <cell r="D774" t="str">
            <v>001124900</v>
          </cell>
          <cell r="E774" t="str">
            <v>11249</v>
          </cell>
          <cell r="F774" t="str">
            <v>รพช.ศรีนคร</v>
          </cell>
          <cell r="G774" t="str">
            <v>โรงพยาบาลชุมชนศรีนคร</v>
          </cell>
          <cell r="H774" t="str">
            <v>64080103</v>
          </cell>
          <cell r="I774">
            <v>64</v>
          </cell>
          <cell r="J774" t="str">
            <v>จังหวัดสุโขทัย</v>
          </cell>
          <cell r="K774">
            <v>6408</v>
          </cell>
          <cell r="L774" t="str">
            <v>ศรีนคร</v>
          </cell>
          <cell r="M774">
            <v>640801</v>
          </cell>
          <cell r="N774" t="str">
            <v>ศรีนคร</v>
          </cell>
          <cell r="O774" t="str">
            <v>เหนือ</v>
          </cell>
          <cell r="P774" t="str">
            <v>07</v>
          </cell>
          <cell r="Q774" t="str">
            <v>โรงพยาบาลชุมชน</v>
          </cell>
          <cell r="R774">
            <v>5</v>
          </cell>
          <cell r="S774">
            <v>30</v>
          </cell>
          <cell r="T774" t="str">
            <v>30</v>
          </cell>
          <cell r="U774" t="str">
            <v>21</v>
          </cell>
          <cell r="V774" t="str">
            <v>2.1 ทุติยภูมิระดับต้น</v>
          </cell>
        </row>
        <row r="775">
          <cell r="A775" t="str">
            <v>17</v>
          </cell>
          <cell r="B775" t="str">
            <v>21002</v>
          </cell>
          <cell r="C775" t="str">
            <v>กระทรวงสาธารณสุข สำนักงานปลัดกระทรวงสาธารณสุข</v>
          </cell>
          <cell r="D775" t="str">
            <v>001125000</v>
          </cell>
          <cell r="E775" t="str">
            <v>11250</v>
          </cell>
          <cell r="F775" t="str">
            <v>รพช.ทุ่งเสลี่ยม</v>
          </cell>
          <cell r="G775" t="str">
            <v>โรงพยาบาลชุมชนทุ่งเสลี่ยม</v>
          </cell>
          <cell r="H775" t="str">
            <v>64090308</v>
          </cell>
          <cell r="I775">
            <v>64</v>
          </cell>
          <cell r="J775" t="str">
            <v>จังหวัดสุโขทัย</v>
          </cell>
          <cell r="K775">
            <v>6409</v>
          </cell>
          <cell r="L775" t="str">
            <v>ทุ่งเสลี่ยม</v>
          </cell>
          <cell r="M775">
            <v>640903</v>
          </cell>
          <cell r="N775" t="str">
            <v>ทุ่งเสลี่ยม</v>
          </cell>
          <cell r="O775" t="str">
            <v>เหนือ</v>
          </cell>
          <cell r="P775" t="str">
            <v>07</v>
          </cell>
          <cell r="Q775" t="str">
            <v>โรงพยาบาลชุมชน</v>
          </cell>
          <cell r="R775">
            <v>5</v>
          </cell>
          <cell r="S775">
            <v>30</v>
          </cell>
          <cell r="T775" t="str">
            <v>30</v>
          </cell>
          <cell r="U775" t="str">
            <v>21</v>
          </cell>
          <cell r="V775" t="str">
            <v>2.1 ทุติยภูมิระดับต้น</v>
          </cell>
        </row>
        <row r="776">
          <cell r="A776" t="str">
            <v>17</v>
          </cell>
          <cell r="B776" t="str">
            <v>21002</v>
          </cell>
          <cell r="C776" t="str">
            <v>กระทรวงสาธารณสุข สำนักงานปลัดกระทรวงสาธารณสุข</v>
          </cell>
          <cell r="D776" t="str">
            <v>001067600</v>
          </cell>
          <cell r="E776" t="str">
            <v>10676</v>
          </cell>
          <cell r="F776" t="str">
            <v>รพศ.พุทธชินราช</v>
          </cell>
          <cell r="G776" t="str">
            <v>โรงพยาบาลศูนย์พุทธชินราช</v>
          </cell>
          <cell r="H776" t="str">
            <v>65010100</v>
          </cell>
          <cell r="I776">
            <v>65</v>
          </cell>
          <cell r="J776" t="str">
            <v>จังหวัดพิษณุโลก</v>
          </cell>
          <cell r="K776">
            <v>6501</v>
          </cell>
          <cell r="L776" t="str">
            <v>เมืองพิษณุโลก</v>
          </cell>
          <cell r="M776">
            <v>650101</v>
          </cell>
          <cell r="N776" t="str">
            <v>ในเมือง</v>
          </cell>
          <cell r="O776" t="str">
            <v>เหนือ</v>
          </cell>
          <cell r="P776" t="str">
            <v>05</v>
          </cell>
          <cell r="Q776" t="str">
            <v>โรงพยาบาลศูนย์</v>
          </cell>
          <cell r="R776">
            <v>1</v>
          </cell>
          <cell r="S776">
            <v>905</v>
          </cell>
          <cell r="T776" t="str">
            <v>878</v>
          </cell>
          <cell r="U776" t="str">
            <v>31</v>
          </cell>
          <cell r="V776" t="str">
            <v>3.1 ตติยภูมิ</v>
          </cell>
        </row>
        <row r="777">
          <cell r="A777" t="str">
            <v>17</v>
          </cell>
          <cell r="B777" t="str">
            <v>21002</v>
          </cell>
          <cell r="C777" t="str">
            <v>กระทรวงสาธารณสุข สำนักงานปลัดกระทรวงสาธารณสุข</v>
          </cell>
          <cell r="D777" t="str">
            <v>001125100</v>
          </cell>
          <cell r="E777" t="str">
            <v>11251</v>
          </cell>
          <cell r="F777" t="str">
            <v>รพช.ชาติตระการ</v>
          </cell>
          <cell r="G777" t="str">
            <v>โรงพยาบาลชุมชนชาติตระการ</v>
          </cell>
          <cell r="H777" t="str">
            <v>65030105</v>
          </cell>
          <cell r="I777">
            <v>65</v>
          </cell>
          <cell r="J777" t="str">
            <v>จังหวัดพิษณุโลก</v>
          </cell>
          <cell r="K777">
            <v>6503</v>
          </cell>
          <cell r="L777" t="str">
            <v>ชาติตระการ</v>
          </cell>
          <cell r="M777">
            <v>650301</v>
          </cell>
          <cell r="N777" t="str">
            <v>ป่าแดง</v>
          </cell>
          <cell r="O777" t="str">
            <v>เหนือ</v>
          </cell>
          <cell r="P777" t="str">
            <v>07</v>
          </cell>
          <cell r="Q777" t="str">
            <v>โรงพยาบาลชุมชน</v>
          </cell>
          <cell r="R777">
            <v>5</v>
          </cell>
          <cell r="S777">
            <v>30</v>
          </cell>
          <cell r="T777" t="str">
            <v>30</v>
          </cell>
          <cell r="U777" t="str">
            <v>21</v>
          </cell>
          <cell r="V777" t="str">
            <v>2.1 ทุติยภูมิระดับต้น</v>
          </cell>
        </row>
        <row r="778">
          <cell r="A778" t="str">
            <v>17</v>
          </cell>
          <cell r="B778" t="str">
            <v>21002</v>
          </cell>
          <cell r="C778" t="str">
            <v>กระทรวงสาธารณสุข สำนักงานปลัดกระทรวงสาธารณสุข</v>
          </cell>
          <cell r="D778" t="str">
            <v>001125200</v>
          </cell>
          <cell r="E778" t="str">
            <v>11252</v>
          </cell>
          <cell r="F778" t="str">
            <v>รพช.บางระกำ</v>
          </cell>
          <cell r="G778" t="str">
            <v>โรงพยาบาลชุมชนบางระกำ</v>
          </cell>
          <cell r="H778" t="str">
            <v>65040107</v>
          </cell>
          <cell r="I778">
            <v>65</v>
          </cell>
          <cell r="J778" t="str">
            <v>จังหวัดพิษณุโลก</v>
          </cell>
          <cell r="K778">
            <v>6504</v>
          </cell>
          <cell r="L778" t="str">
            <v>บางระกำ</v>
          </cell>
          <cell r="M778">
            <v>650401</v>
          </cell>
          <cell r="N778" t="str">
            <v>บางระกำ</v>
          </cell>
          <cell r="O778" t="str">
            <v>เหนือ</v>
          </cell>
          <cell r="P778" t="str">
            <v>07</v>
          </cell>
          <cell r="Q778" t="str">
            <v>โรงพยาบาลชุมชน</v>
          </cell>
          <cell r="R778">
            <v>5</v>
          </cell>
          <cell r="S778">
            <v>30</v>
          </cell>
          <cell r="T778" t="str">
            <v>30</v>
          </cell>
          <cell r="U778" t="str">
            <v>21</v>
          </cell>
          <cell r="V778" t="str">
            <v>2.1 ทุติยภูมิระดับต้น</v>
          </cell>
        </row>
        <row r="779">
          <cell r="A779" t="str">
            <v>17</v>
          </cell>
          <cell r="B779" t="str">
            <v>21002</v>
          </cell>
          <cell r="C779" t="str">
            <v>กระทรวงสาธารณสุข สำนักงานปลัดกระทรวงสาธารณสุข</v>
          </cell>
          <cell r="D779" t="str">
            <v>001125300</v>
          </cell>
          <cell r="E779" t="str">
            <v>11253</v>
          </cell>
          <cell r="F779" t="str">
            <v>รพช.บางกระทุ่ม</v>
          </cell>
          <cell r="G779" t="str">
            <v>โรงพยาบาลชุมชนบางกระทุ่ม</v>
          </cell>
          <cell r="H779" t="str">
            <v>65050611</v>
          </cell>
          <cell r="I779">
            <v>65</v>
          </cell>
          <cell r="J779" t="str">
            <v>จังหวัดพิษณุโลก</v>
          </cell>
          <cell r="K779">
            <v>6505</v>
          </cell>
          <cell r="L779" t="str">
            <v>บางกระทุ่ม</v>
          </cell>
          <cell r="M779">
            <v>650506</v>
          </cell>
          <cell r="N779" t="str">
            <v>ไผ่ล้อม</v>
          </cell>
          <cell r="O779" t="str">
            <v>เหนือ</v>
          </cell>
          <cell r="P779" t="str">
            <v>07</v>
          </cell>
          <cell r="Q779" t="str">
            <v>โรงพยาบาลชุมชน</v>
          </cell>
          <cell r="R779">
            <v>5</v>
          </cell>
          <cell r="S779">
            <v>30</v>
          </cell>
          <cell r="T779" t="str">
            <v>30</v>
          </cell>
          <cell r="U779" t="str">
            <v>21</v>
          </cell>
          <cell r="V779" t="str">
            <v>2.1 ทุติยภูมิระดับต้น</v>
          </cell>
        </row>
        <row r="780">
          <cell r="A780" t="str">
            <v>17</v>
          </cell>
          <cell r="B780" t="str">
            <v>21002</v>
          </cell>
          <cell r="C780" t="str">
            <v>กระทรวงสาธารณสุข สำนักงานปลัดกระทรวงสาธารณสุข</v>
          </cell>
          <cell r="D780" t="str">
            <v>001125400</v>
          </cell>
          <cell r="E780" t="str">
            <v>11254</v>
          </cell>
          <cell r="F780" t="str">
            <v>รพช.พรหมพิราม</v>
          </cell>
          <cell r="G780" t="str">
            <v>โรงพยาบาลชุมชนพรหมพิราม</v>
          </cell>
          <cell r="H780" t="str">
            <v>65060101</v>
          </cell>
          <cell r="I780">
            <v>65</v>
          </cell>
          <cell r="J780" t="str">
            <v>จังหวัดพิษณุโลก</v>
          </cell>
          <cell r="K780">
            <v>6506</v>
          </cell>
          <cell r="L780" t="str">
            <v>พรหมพิราม</v>
          </cell>
          <cell r="M780">
            <v>650601</v>
          </cell>
          <cell r="N780" t="str">
            <v>พรหมพิราม</v>
          </cell>
          <cell r="O780" t="str">
            <v>เหนือ</v>
          </cell>
          <cell r="P780" t="str">
            <v>07</v>
          </cell>
          <cell r="Q780" t="str">
            <v>โรงพยาบาลชุมชน</v>
          </cell>
          <cell r="R780">
            <v>5</v>
          </cell>
          <cell r="S780">
            <v>30</v>
          </cell>
          <cell r="T780" t="str">
            <v>30</v>
          </cell>
          <cell r="U780" t="str">
            <v>21</v>
          </cell>
          <cell r="V780" t="str">
            <v>2.1 ทุติยภูมิระดับต้น</v>
          </cell>
        </row>
        <row r="781">
          <cell r="A781" t="str">
            <v>17</v>
          </cell>
          <cell r="B781" t="str">
            <v>21002</v>
          </cell>
          <cell r="C781" t="str">
            <v>กระทรวงสาธารณสุข สำนักงานปลัดกระทรวงสาธารณสุข</v>
          </cell>
          <cell r="D781" t="str">
            <v>001125500</v>
          </cell>
          <cell r="E781" t="str">
            <v>11255</v>
          </cell>
          <cell r="F781" t="str">
            <v>รพช.วัดโบสถ์</v>
          </cell>
          <cell r="G781" t="str">
            <v>โรงพยาบาลชุมชนวัดโบสถ์</v>
          </cell>
          <cell r="H781" t="str">
            <v>65070101</v>
          </cell>
          <cell r="I781">
            <v>65</v>
          </cell>
          <cell r="J781" t="str">
            <v>จังหวัดพิษณุโลก</v>
          </cell>
          <cell r="K781">
            <v>6507</v>
          </cell>
          <cell r="L781" t="str">
            <v>วัดโบสถ์</v>
          </cell>
          <cell r="M781">
            <v>650701</v>
          </cell>
          <cell r="N781" t="str">
            <v>วัดโบสถ์</v>
          </cell>
          <cell r="O781" t="str">
            <v>เหนือ</v>
          </cell>
          <cell r="P781" t="str">
            <v>07</v>
          </cell>
          <cell r="Q781" t="str">
            <v>โรงพยาบาลชุมชน</v>
          </cell>
          <cell r="R781">
            <v>5</v>
          </cell>
          <cell r="S781">
            <v>30</v>
          </cell>
          <cell r="T781" t="str">
            <v>30</v>
          </cell>
          <cell r="U781" t="str">
            <v>21</v>
          </cell>
          <cell r="V781" t="str">
            <v>2.1 ทุติยภูมิระดับต้น</v>
          </cell>
        </row>
        <row r="782">
          <cell r="A782" t="str">
            <v>17</v>
          </cell>
          <cell r="B782" t="str">
            <v>21002</v>
          </cell>
          <cell r="C782" t="str">
            <v>กระทรวงสาธารณสุข สำนักงานปลัดกระทรวงสาธารณสุข</v>
          </cell>
          <cell r="D782" t="str">
            <v>001125600</v>
          </cell>
          <cell r="E782" t="str">
            <v>11256</v>
          </cell>
          <cell r="F782" t="str">
            <v>รพช.วังทอง</v>
          </cell>
          <cell r="G782" t="str">
            <v>โรงพยาบาลชุมชนวังทอง</v>
          </cell>
          <cell r="H782" t="str">
            <v>65080105</v>
          </cell>
          <cell r="I782">
            <v>65</v>
          </cell>
          <cell r="J782" t="str">
            <v>จังหวัดพิษณุโลก</v>
          </cell>
          <cell r="K782">
            <v>6508</v>
          </cell>
          <cell r="L782" t="str">
            <v>วังทอง</v>
          </cell>
          <cell r="M782">
            <v>650801</v>
          </cell>
          <cell r="N782" t="str">
            <v>วังทอง</v>
          </cell>
          <cell r="O782" t="str">
            <v>เหนือ</v>
          </cell>
          <cell r="P782" t="str">
            <v>07</v>
          </cell>
          <cell r="Q782" t="str">
            <v>โรงพยาบาลชุมชน</v>
          </cell>
          <cell r="R782">
            <v>5</v>
          </cell>
          <cell r="S782">
            <v>30</v>
          </cell>
          <cell r="T782" t="str">
            <v>30</v>
          </cell>
          <cell r="U782" t="str">
            <v>21</v>
          </cell>
          <cell r="V782" t="str">
            <v>2.1 ทุติยภูมิระดับต้น</v>
          </cell>
        </row>
        <row r="783">
          <cell r="A783" t="str">
            <v>17</v>
          </cell>
          <cell r="B783" t="str">
            <v>21002</v>
          </cell>
          <cell r="C783" t="str">
            <v>กระทรวงสาธารณสุข สำนักงานปลัดกระทรวงสาธารณสุข</v>
          </cell>
          <cell r="D783" t="str">
            <v>001125700</v>
          </cell>
          <cell r="E783" t="str">
            <v>11257</v>
          </cell>
          <cell r="F783" t="str">
            <v>รพช.เนินมะปราง</v>
          </cell>
          <cell r="G783" t="str">
            <v>โรงพยาบาลชุมชนเนินมะปราง</v>
          </cell>
          <cell r="H783" t="str">
            <v>65090602</v>
          </cell>
          <cell r="I783">
            <v>65</v>
          </cell>
          <cell r="J783" t="str">
            <v>จังหวัดพิษณุโลก</v>
          </cell>
          <cell r="K783">
            <v>6509</v>
          </cell>
          <cell r="L783" t="str">
            <v>เนินมะปราง</v>
          </cell>
          <cell r="M783">
            <v>650906</v>
          </cell>
          <cell r="N783" t="str">
            <v>เนินมะปราง</v>
          </cell>
          <cell r="O783" t="str">
            <v>เหนือ</v>
          </cell>
          <cell r="P783" t="str">
            <v>07</v>
          </cell>
          <cell r="Q783" t="str">
            <v>โรงพยาบาลชุมชน</v>
          </cell>
          <cell r="R783">
            <v>5</v>
          </cell>
          <cell r="S783">
            <v>30</v>
          </cell>
          <cell r="T783" t="str">
            <v>30</v>
          </cell>
          <cell r="U783" t="str">
            <v>21</v>
          </cell>
          <cell r="V783" t="str">
            <v>2.1 ทุติยภูมิระดับต้น</v>
          </cell>
        </row>
        <row r="784">
          <cell r="A784" t="str">
            <v>17</v>
          </cell>
          <cell r="B784" t="str">
            <v>21002</v>
          </cell>
          <cell r="C784" t="str">
            <v>กระทรวงสาธารณสุข สำนักงานปลัดกระทรวงสาธารณสุข</v>
          </cell>
          <cell r="D784" t="str">
            <v>001145500</v>
          </cell>
          <cell r="E784" t="str">
            <v>11455</v>
          </cell>
          <cell r="F784" t="str">
            <v>รพร.นครไทย</v>
          </cell>
          <cell r="G784" t="str">
            <v>โรงพยาบาลสมเด็จพระยุพราชนครไทย</v>
          </cell>
          <cell r="H784" t="str">
            <v>65020107</v>
          </cell>
          <cell r="I784">
            <v>65</v>
          </cell>
          <cell r="J784" t="str">
            <v>จังหวัดพิษณุโลก</v>
          </cell>
          <cell r="K784">
            <v>6502</v>
          </cell>
          <cell r="L784" t="str">
            <v>นครไทย</v>
          </cell>
          <cell r="M784">
            <v>650201</v>
          </cell>
          <cell r="N784" t="str">
            <v>นครไทย</v>
          </cell>
          <cell r="O784" t="str">
            <v>เหนือ</v>
          </cell>
          <cell r="P784" t="str">
            <v>07</v>
          </cell>
          <cell r="Q784" t="str">
            <v>โรงพยาบาลชุมชน</v>
          </cell>
          <cell r="R784">
            <v>4</v>
          </cell>
          <cell r="S784">
            <v>60</v>
          </cell>
          <cell r="T784" t="str">
            <v>60</v>
          </cell>
          <cell r="U784" t="str">
            <v>21</v>
          </cell>
          <cell r="V784" t="str">
            <v>2.1 ทุติยภูมิระดับต้น</v>
          </cell>
        </row>
        <row r="785">
          <cell r="A785" t="str">
            <v>17</v>
          </cell>
          <cell r="B785" t="str">
            <v>21002</v>
          </cell>
          <cell r="C785" t="str">
            <v>กระทรวงสาธารณสุข สำนักงานปลัดกระทรวงสาธารณสุข</v>
          </cell>
          <cell r="D785" t="str">
            <v>001072700</v>
          </cell>
          <cell r="E785" t="str">
            <v>10727</v>
          </cell>
          <cell r="F785" t="str">
            <v>รพท.เพชรบูรณ์</v>
          </cell>
          <cell r="G785" t="str">
            <v>โรงพยาบาลทั่วไปเพชรบูรณ์</v>
          </cell>
          <cell r="H785" t="str">
            <v>67010100</v>
          </cell>
          <cell r="I785">
            <v>67</v>
          </cell>
          <cell r="J785" t="str">
            <v>จังหวัดเพชรบูรณ์</v>
          </cell>
          <cell r="K785">
            <v>6701</v>
          </cell>
          <cell r="L785" t="str">
            <v>เมืองเพชรบูรณ์</v>
          </cell>
          <cell r="M785">
            <v>670101</v>
          </cell>
          <cell r="N785" t="str">
            <v>ในเมือง</v>
          </cell>
          <cell r="O785" t="str">
            <v>เหนือ</v>
          </cell>
          <cell r="P785" t="str">
            <v>06</v>
          </cell>
          <cell r="Q785" t="str">
            <v>โรงพยาบาลทั่วไป</v>
          </cell>
          <cell r="R785">
            <v>2</v>
          </cell>
          <cell r="S785">
            <v>509</v>
          </cell>
          <cell r="T785" t="str">
            <v>344</v>
          </cell>
          <cell r="U785" t="str">
            <v>23</v>
          </cell>
          <cell r="V785" t="str">
            <v>2.3 ทุติยภูมิระดับสูง</v>
          </cell>
        </row>
        <row r="786">
          <cell r="A786" t="str">
            <v>17</v>
          </cell>
          <cell r="B786" t="str">
            <v>21002</v>
          </cell>
          <cell r="C786" t="str">
            <v>กระทรวงสาธารณสุข สำนักงานปลัดกระทรวงสาธารณสุข</v>
          </cell>
          <cell r="D786" t="str">
            <v>001126400</v>
          </cell>
          <cell r="E786" t="str">
            <v>11264</v>
          </cell>
          <cell r="F786" t="str">
            <v>รพช.ชนแดน</v>
          </cell>
          <cell r="G786" t="str">
            <v>โรงพยาบาลชุมชนชนแดน</v>
          </cell>
          <cell r="H786" t="str">
            <v>67020107</v>
          </cell>
          <cell r="I786">
            <v>67</v>
          </cell>
          <cell r="J786" t="str">
            <v>จังหวัดเพชรบูรณ์</v>
          </cell>
          <cell r="K786">
            <v>6702</v>
          </cell>
          <cell r="L786" t="str">
            <v>ชนแดน</v>
          </cell>
          <cell r="M786">
            <v>670201</v>
          </cell>
          <cell r="N786" t="str">
            <v>ชนแดน</v>
          </cell>
          <cell r="O786" t="str">
            <v>เหนือ</v>
          </cell>
          <cell r="P786" t="str">
            <v>07</v>
          </cell>
          <cell r="Q786" t="str">
            <v>โรงพยาบาลชุมชน</v>
          </cell>
          <cell r="R786">
            <v>4</v>
          </cell>
          <cell r="S786">
            <v>60</v>
          </cell>
          <cell r="T786" t="str">
            <v>60</v>
          </cell>
          <cell r="U786" t="str">
            <v>21</v>
          </cell>
          <cell r="V786" t="str">
            <v>2.1 ทุติยภูมิระดับต้น</v>
          </cell>
        </row>
        <row r="787">
          <cell r="A787" t="str">
            <v>17</v>
          </cell>
          <cell r="B787" t="str">
            <v>21002</v>
          </cell>
          <cell r="C787" t="str">
            <v>กระทรวงสาธารณสุข สำนักงานปลัดกระทรวงสาธารณสุข</v>
          </cell>
          <cell r="D787" t="str">
            <v>001126500</v>
          </cell>
          <cell r="E787" t="str">
            <v>11265</v>
          </cell>
          <cell r="F787" t="str">
            <v>รพช.หล่มสัก</v>
          </cell>
          <cell r="G787" t="str">
            <v>โรงพยาบาลชุมชนหล่มสัก</v>
          </cell>
          <cell r="H787" t="str">
            <v>67030100</v>
          </cell>
          <cell r="I787">
            <v>67</v>
          </cell>
          <cell r="J787" t="str">
            <v>จังหวัดเพชรบูรณ์</v>
          </cell>
          <cell r="K787">
            <v>6703</v>
          </cell>
          <cell r="L787" t="str">
            <v>หล่มสัก</v>
          </cell>
          <cell r="M787">
            <v>670301</v>
          </cell>
          <cell r="N787" t="str">
            <v>หล่มสัก</v>
          </cell>
          <cell r="O787" t="str">
            <v>เหนือ</v>
          </cell>
          <cell r="P787" t="str">
            <v>07</v>
          </cell>
          <cell r="Q787" t="str">
            <v>โรงพยาบาลชุมชน</v>
          </cell>
          <cell r="R787">
            <v>4</v>
          </cell>
          <cell r="S787">
            <v>90</v>
          </cell>
          <cell r="T787" t="str">
            <v>90</v>
          </cell>
          <cell r="U787" t="str">
            <v>22</v>
          </cell>
          <cell r="V787" t="str">
            <v>2.2 ทุติยภูมิระดับกลาง</v>
          </cell>
        </row>
        <row r="788">
          <cell r="A788" t="str">
            <v>17</v>
          </cell>
          <cell r="B788" t="str">
            <v>21002</v>
          </cell>
          <cell r="C788" t="str">
            <v>กระทรวงสาธารณสุข สำนักงานปลัดกระทรวงสาธารณสุข</v>
          </cell>
          <cell r="D788" t="str">
            <v>001126600</v>
          </cell>
          <cell r="E788" t="str">
            <v>11266</v>
          </cell>
          <cell r="F788" t="str">
            <v>รพช.วิเชียรบุรี</v>
          </cell>
          <cell r="G788" t="str">
            <v>โรงพยาบาลชุมชนวิเชียรบุรี</v>
          </cell>
          <cell r="H788" t="str">
            <v>67050201</v>
          </cell>
          <cell r="I788">
            <v>67</v>
          </cell>
          <cell r="J788" t="str">
            <v>จังหวัดเพชรบูรณ์</v>
          </cell>
          <cell r="K788">
            <v>6705</v>
          </cell>
          <cell r="L788" t="str">
            <v>วิเชียรบุรี</v>
          </cell>
          <cell r="M788">
            <v>670502</v>
          </cell>
          <cell r="N788" t="str">
            <v>สระประดู่</v>
          </cell>
          <cell r="O788" t="str">
            <v>เหนือ</v>
          </cell>
          <cell r="P788" t="str">
            <v>07</v>
          </cell>
          <cell r="Q788" t="str">
            <v>โรงพยาบาลชุมชน</v>
          </cell>
          <cell r="R788">
            <v>4</v>
          </cell>
          <cell r="S788">
            <v>150</v>
          </cell>
          <cell r="T788" t="str">
            <v>90</v>
          </cell>
          <cell r="U788" t="str">
            <v>23</v>
          </cell>
          <cell r="V788" t="str">
            <v>2.3 ทุติยภูมิระดับสูง</v>
          </cell>
        </row>
        <row r="789">
          <cell r="A789" t="str">
            <v>17</v>
          </cell>
          <cell r="B789" t="str">
            <v>21002</v>
          </cell>
          <cell r="C789" t="str">
            <v>กระทรวงสาธารณสุข สำนักงานปลัดกระทรวงสาธารณสุข</v>
          </cell>
          <cell r="D789" t="str">
            <v>001126700</v>
          </cell>
          <cell r="E789" t="str">
            <v>11267</v>
          </cell>
          <cell r="F789" t="str">
            <v>รพช.ศรีเทพ</v>
          </cell>
          <cell r="G789" t="str">
            <v>โรงพยาบาลชุมชนศรีเทพ</v>
          </cell>
          <cell r="H789" t="str">
            <v>67060212</v>
          </cell>
          <cell r="I789">
            <v>67</v>
          </cell>
          <cell r="J789" t="str">
            <v>จังหวัดเพชรบูรณ์</v>
          </cell>
          <cell r="K789">
            <v>6706</v>
          </cell>
          <cell r="L789" t="str">
            <v>ศรีเทพ</v>
          </cell>
          <cell r="M789">
            <v>670602</v>
          </cell>
          <cell r="N789" t="str">
            <v>สระกรวด</v>
          </cell>
          <cell r="O789" t="str">
            <v>เหนือ</v>
          </cell>
          <cell r="P789" t="str">
            <v>07</v>
          </cell>
          <cell r="Q789" t="str">
            <v>โรงพยาบาลชุมชน</v>
          </cell>
          <cell r="R789">
            <v>5</v>
          </cell>
          <cell r="S789">
            <v>30</v>
          </cell>
          <cell r="T789" t="str">
            <v>30</v>
          </cell>
          <cell r="U789" t="str">
            <v>21</v>
          </cell>
          <cell r="V789" t="str">
            <v>2.1 ทุติยภูมิระดับต้น</v>
          </cell>
        </row>
        <row r="790">
          <cell r="A790" t="str">
            <v>17</v>
          </cell>
          <cell r="B790" t="str">
            <v>21002</v>
          </cell>
          <cell r="C790" t="str">
            <v>กระทรวงสาธารณสุข สำนักงานปลัดกระทรวงสาธารณสุข</v>
          </cell>
          <cell r="D790" t="str">
            <v>001126800</v>
          </cell>
          <cell r="E790" t="str">
            <v>11268</v>
          </cell>
          <cell r="F790" t="str">
            <v>รพช.หนองไผ่</v>
          </cell>
          <cell r="G790" t="str">
            <v>โรงพยาบาลชุมชนหนองไผ่</v>
          </cell>
          <cell r="H790" t="str">
            <v>67071006</v>
          </cell>
          <cell r="I790">
            <v>67</v>
          </cell>
          <cell r="J790" t="str">
            <v>จังหวัดเพชรบูรณ์</v>
          </cell>
          <cell r="K790">
            <v>6707</v>
          </cell>
          <cell r="L790" t="str">
            <v>หนองไผ่</v>
          </cell>
          <cell r="M790">
            <v>670710</v>
          </cell>
          <cell r="N790" t="str">
            <v>หนองไผ่</v>
          </cell>
          <cell r="O790" t="str">
            <v>เหนือ</v>
          </cell>
          <cell r="P790" t="str">
            <v>07</v>
          </cell>
          <cell r="Q790" t="str">
            <v>โรงพยาบาลชุมชน</v>
          </cell>
          <cell r="R790">
            <v>4</v>
          </cell>
          <cell r="S790">
            <v>60</v>
          </cell>
          <cell r="T790" t="str">
            <v>60</v>
          </cell>
          <cell r="U790" t="str">
            <v>21</v>
          </cell>
          <cell r="V790" t="str">
            <v>2.1 ทุติยภูมิระดับต้น</v>
          </cell>
        </row>
        <row r="791">
          <cell r="A791" t="str">
            <v>17</v>
          </cell>
          <cell r="B791" t="str">
            <v>21002</v>
          </cell>
          <cell r="C791" t="str">
            <v>กระทรวงสาธารณสุข สำนักงานปลัดกระทรวงสาธารณสุข</v>
          </cell>
          <cell r="D791" t="str">
            <v>001126900</v>
          </cell>
          <cell r="E791" t="str">
            <v>11269</v>
          </cell>
          <cell r="F791" t="str">
            <v>รพช.บึงสามพัน</v>
          </cell>
          <cell r="G791" t="str">
            <v>โรงพยาบาลชุมชนบึงสามพัน</v>
          </cell>
          <cell r="H791" t="str">
            <v>67080109</v>
          </cell>
          <cell r="I791">
            <v>67</v>
          </cell>
          <cell r="J791" t="str">
            <v>จังหวัดเพชรบูรณ์</v>
          </cell>
          <cell r="K791">
            <v>6708</v>
          </cell>
          <cell r="L791" t="str">
            <v>บึงสามพัน</v>
          </cell>
          <cell r="M791">
            <v>670801</v>
          </cell>
          <cell r="N791" t="str">
            <v>ซับสมอทอด</v>
          </cell>
          <cell r="O791" t="str">
            <v>เหนือ</v>
          </cell>
          <cell r="P791" t="str">
            <v>07</v>
          </cell>
          <cell r="Q791" t="str">
            <v>โรงพยาบาลชุมชน</v>
          </cell>
          <cell r="R791">
            <v>4</v>
          </cell>
          <cell r="S791">
            <v>60</v>
          </cell>
          <cell r="T791" t="str">
            <v>60</v>
          </cell>
          <cell r="U791" t="str">
            <v>21</v>
          </cell>
          <cell r="V791" t="str">
            <v>2.1 ทุติยภูมิระดับต้น</v>
          </cell>
        </row>
        <row r="792">
          <cell r="A792" t="str">
            <v>17</v>
          </cell>
          <cell r="B792" t="str">
            <v>21002</v>
          </cell>
          <cell r="C792" t="str">
            <v>กระทรวงสาธารณสุข สำนักงานปลัดกระทรวงสาธารณสุข</v>
          </cell>
          <cell r="D792" t="str">
            <v>001127000</v>
          </cell>
          <cell r="E792" t="str">
            <v>11270</v>
          </cell>
          <cell r="F792" t="str">
            <v>รพช.น้ำหนาว</v>
          </cell>
          <cell r="G792" t="str">
            <v>โรงพยาบาลชุมชนน้ำหนาว</v>
          </cell>
          <cell r="H792" t="str">
            <v>67090105</v>
          </cell>
          <cell r="I792">
            <v>67</v>
          </cell>
          <cell r="J792" t="str">
            <v>จังหวัดเพชรบูรณ์</v>
          </cell>
          <cell r="K792">
            <v>6709</v>
          </cell>
          <cell r="L792" t="str">
            <v>น้ำหนาว</v>
          </cell>
          <cell r="M792">
            <v>670901</v>
          </cell>
          <cell r="N792" t="str">
            <v>น้ำหนาว</v>
          </cell>
          <cell r="O792" t="str">
            <v>เหนือ</v>
          </cell>
          <cell r="P792" t="str">
            <v>07</v>
          </cell>
          <cell r="Q792" t="str">
            <v>โรงพยาบาลชุมชน</v>
          </cell>
          <cell r="R792">
            <v>5</v>
          </cell>
          <cell r="S792">
            <v>10</v>
          </cell>
          <cell r="T792" t="str">
            <v>10</v>
          </cell>
          <cell r="U792" t="str">
            <v>21</v>
          </cell>
          <cell r="V792" t="str">
            <v>2.1 ทุติยภูมิระดับต้น</v>
          </cell>
        </row>
        <row r="793">
          <cell r="A793" t="str">
            <v>17</v>
          </cell>
          <cell r="B793" t="str">
            <v>21002</v>
          </cell>
          <cell r="C793" t="str">
            <v>กระทรวงสาธารณสุข สำนักงานปลัดกระทรวงสาธารณสุข</v>
          </cell>
          <cell r="D793" t="str">
            <v>001127100</v>
          </cell>
          <cell r="E793" t="str">
            <v>11271</v>
          </cell>
          <cell r="F793" t="str">
            <v>รพช.วังโป่ง</v>
          </cell>
          <cell r="G793" t="str">
            <v>โรงพยาบาลชุมชนวังโป่ง</v>
          </cell>
          <cell r="H793" t="str">
            <v>67100101</v>
          </cell>
          <cell r="I793">
            <v>67</v>
          </cell>
          <cell r="J793" t="str">
            <v>จังหวัดเพชรบูรณ์</v>
          </cell>
          <cell r="K793">
            <v>6710</v>
          </cell>
          <cell r="L793" t="str">
            <v>วังโป่ง</v>
          </cell>
          <cell r="M793">
            <v>671001</v>
          </cell>
          <cell r="N793" t="str">
            <v>วังโป่ง</v>
          </cell>
          <cell r="O793" t="str">
            <v>เหนือ</v>
          </cell>
          <cell r="P793" t="str">
            <v>07</v>
          </cell>
          <cell r="Q793" t="str">
            <v>โรงพยาบาลชุมชน</v>
          </cell>
          <cell r="R793">
            <v>5</v>
          </cell>
          <cell r="S793">
            <v>30</v>
          </cell>
          <cell r="T793" t="str">
            <v>30</v>
          </cell>
          <cell r="U793" t="str">
            <v>21</v>
          </cell>
          <cell r="V793" t="str">
            <v>2.1 ทุติยภูมิระดับต้น</v>
          </cell>
        </row>
        <row r="794">
          <cell r="A794" t="str">
            <v>17</v>
          </cell>
          <cell r="B794" t="str">
            <v>21002</v>
          </cell>
          <cell r="C794" t="str">
            <v>กระทรวงสาธารณสุข สำนักงานปลัดกระทรวงสาธารณสุข</v>
          </cell>
          <cell r="D794" t="str">
            <v>001127200</v>
          </cell>
          <cell r="E794" t="str">
            <v>11272</v>
          </cell>
          <cell r="F794" t="str">
            <v>รพช.เขาค้อ</v>
          </cell>
          <cell r="G794" t="str">
            <v>โรงพยาบาลชุมชนเขาค้อ</v>
          </cell>
          <cell r="H794" t="str">
            <v>67110301</v>
          </cell>
          <cell r="I794">
            <v>67</v>
          </cell>
          <cell r="J794" t="str">
            <v>จังหวัดเพชรบูรณ์</v>
          </cell>
          <cell r="K794">
            <v>6711</v>
          </cell>
          <cell r="L794" t="str">
            <v>เขาค้อ</v>
          </cell>
          <cell r="M794">
            <v>671103</v>
          </cell>
          <cell r="N794" t="str">
            <v>เขาค้อ</v>
          </cell>
          <cell r="O794" t="str">
            <v>เหนือ</v>
          </cell>
          <cell r="P794" t="str">
            <v>07</v>
          </cell>
          <cell r="Q794" t="str">
            <v>โรงพยาบาลชุมชน</v>
          </cell>
          <cell r="R794">
            <v>5</v>
          </cell>
          <cell r="S794">
            <v>30</v>
          </cell>
          <cell r="T794" t="str">
            <v>30</v>
          </cell>
          <cell r="U794" t="str">
            <v>22</v>
          </cell>
          <cell r="V794" t="str">
            <v>2.2 ทุติยภูมิระดับกลาง</v>
          </cell>
        </row>
        <row r="795">
          <cell r="A795" t="str">
            <v>17</v>
          </cell>
          <cell r="B795" t="str">
            <v>21002</v>
          </cell>
          <cell r="C795" t="str">
            <v>กระทรวงสาธารณสุข สำนักงานปลัดกระทรวงสาธารณสุข</v>
          </cell>
          <cell r="D795" t="str">
            <v>001145700</v>
          </cell>
          <cell r="E795" t="str">
            <v>11457</v>
          </cell>
          <cell r="F795" t="str">
            <v>รพร.หล่มเก่า</v>
          </cell>
          <cell r="G795" t="str">
            <v>โรงพยาบาลสมเด็จพระยุพราชหล่มเก่า</v>
          </cell>
          <cell r="H795" t="str">
            <v>67040105</v>
          </cell>
          <cell r="I795">
            <v>67</v>
          </cell>
          <cell r="J795" t="str">
            <v>จังหวัดเพชรบูรณ์</v>
          </cell>
          <cell r="K795">
            <v>6704</v>
          </cell>
          <cell r="L795" t="str">
            <v>หล่มเก่า</v>
          </cell>
          <cell r="M795">
            <v>670401</v>
          </cell>
          <cell r="N795" t="str">
            <v>หล่มเก่า</v>
          </cell>
          <cell r="O795" t="str">
            <v>เหนือ</v>
          </cell>
          <cell r="P795" t="str">
            <v>07</v>
          </cell>
          <cell r="Q795" t="str">
            <v>โรงพยาบาลชุมชน</v>
          </cell>
          <cell r="R795">
            <v>4</v>
          </cell>
          <cell r="S795">
            <v>60</v>
          </cell>
          <cell r="T795" t="str">
            <v>60</v>
          </cell>
          <cell r="U795" t="str">
            <v>22</v>
          </cell>
          <cell r="V795" t="str">
            <v>2.2 ทุติยภูมิระดับกลาง</v>
          </cell>
        </row>
        <row r="796">
          <cell r="A796" t="str">
            <v>18</v>
          </cell>
          <cell r="B796" t="str">
            <v>21002</v>
          </cell>
          <cell r="C796" t="str">
            <v>กระทรวงสาธารณสุข สำนักงานปลัดกระทรวงสาธารณสุข</v>
          </cell>
          <cell r="D796" t="str">
            <v>001067500</v>
          </cell>
          <cell r="E796" t="str">
            <v>10675</v>
          </cell>
          <cell r="F796" t="str">
            <v>รพศ.สวรรค์ประชารักษ์</v>
          </cell>
          <cell r="G796" t="str">
            <v>โรงพยาบาลศูนย์สวรรค์ประชารักษ์</v>
          </cell>
          <cell r="H796" t="str">
            <v>60010100</v>
          </cell>
          <cell r="I796">
            <v>60</v>
          </cell>
          <cell r="J796" t="str">
            <v>จังหวัดนครสวรรค์</v>
          </cell>
          <cell r="K796">
            <v>6001</v>
          </cell>
          <cell r="L796" t="str">
            <v>เมืองนครสวรรค์</v>
          </cell>
          <cell r="M796">
            <v>600101</v>
          </cell>
          <cell r="N796" t="str">
            <v>ปากน้ำโพ</v>
          </cell>
          <cell r="O796" t="str">
            <v>เหนือ</v>
          </cell>
          <cell r="P796" t="str">
            <v>05</v>
          </cell>
          <cell r="Q796" t="str">
            <v>โรงพยาบาลศูนย์</v>
          </cell>
          <cell r="R796">
            <v>1</v>
          </cell>
          <cell r="S796">
            <v>653</v>
          </cell>
          <cell r="T796" t="str">
            <v>672</v>
          </cell>
          <cell r="U796" t="str">
            <v>31</v>
          </cell>
          <cell r="V796" t="str">
            <v>3.1 ตติยภูมิ</v>
          </cell>
        </row>
        <row r="797">
          <cell r="A797" t="str">
            <v>18</v>
          </cell>
          <cell r="B797" t="str">
            <v>21002</v>
          </cell>
          <cell r="C797" t="str">
            <v>กระทรวงสาธารณสุข สำนักงานปลัดกระทรวงสาธารณสุข</v>
          </cell>
          <cell r="D797" t="str">
            <v>001120900</v>
          </cell>
          <cell r="E797" t="str">
            <v>11209</v>
          </cell>
          <cell r="F797" t="str">
            <v>รพช.โกรกพระ</v>
          </cell>
          <cell r="G797" t="str">
            <v>โรงพยาบาลชุมชนโกรกพระ</v>
          </cell>
          <cell r="H797" t="str">
            <v>60020107</v>
          </cell>
          <cell r="I797">
            <v>60</v>
          </cell>
          <cell r="J797" t="str">
            <v>จังหวัดนครสวรรค์</v>
          </cell>
          <cell r="K797">
            <v>6002</v>
          </cell>
          <cell r="L797" t="str">
            <v>โกรกพระ</v>
          </cell>
          <cell r="M797">
            <v>600201</v>
          </cell>
          <cell r="N797" t="str">
            <v>โกรกพระ</v>
          </cell>
          <cell r="O797" t="str">
            <v>เหนือ</v>
          </cell>
          <cell r="P797" t="str">
            <v>07</v>
          </cell>
          <cell r="Q797" t="str">
            <v>โรงพยาบาลชุมชน</v>
          </cell>
          <cell r="R797">
            <v>5</v>
          </cell>
          <cell r="S797">
            <v>30</v>
          </cell>
          <cell r="T797" t="str">
            <v>30</v>
          </cell>
          <cell r="U797" t="str">
            <v>21</v>
          </cell>
          <cell r="V797" t="str">
            <v>2.1 ทุติยภูมิระดับต้น</v>
          </cell>
        </row>
        <row r="798">
          <cell r="A798" t="str">
            <v>18</v>
          </cell>
          <cell r="B798" t="str">
            <v>21002</v>
          </cell>
          <cell r="C798" t="str">
            <v>กระทรวงสาธารณสุข สำนักงานปลัดกระทรวงสาธารณสุข</v>
          </cell>
          <cell r="D798" t="str">
            <v>001121000</v>
          </cell>
          <cell r="E798" t="str">
            <v>11210</v>
          </cell>
          <cell r="F798" t="str">
            <v>รพช.ชุมแสง</v>
          </cell>
          <cell r="G798" t="str">
            <v>โรงพยาบาลชุมชนชุมแสง</v>
          </cell>
          <cell r="H798" t="str">
            <v>60030404</v>
          </cell>
          <cell r="I798">
            <v>60</v>
          </cell>
          <cell r="J798" t="str">
            <v>จังหวัดนครสวรรค์</v>
          </cell>
          <cell r="K798">
            <v>6003</v>
          </cell>
          <cell r="L798" t="str">
            <v>ชุมแสง</v>
          </cell>
          <cell r="M798">
            <v>600304</v>
          </cell>
          <cell r="N798" t="str">
            <v>เกยไชย</v>
          </cell>
          <cell r="O798" t="str">
            <v>เหนือ</v>
          </cell>
          <cell r="P798" t="str">
            <v>07</v>
          </cell>
          <cell r="Q798" t="str">
            <v>โรงพยาบาลชุมชน</v>
          </cell>
          <cell r="R798">
            <v>4</v>
          </cell>
          <cell r="S798">
            <v>60</v>
          </cell>
          <cell r="T798" t="str">
            <v>30</v>
          </cell>
          <cell r="U798" t="str">
            <v>22</v>
          </cell>
          <cell r="V798" t="str">
            <v>2.2 ทุติยภูมิระดับกลาง</v>
          </cell>
        </row>
        <row r="799">
          <cell r="A799" t="str">
            <v>18</v>
          </cell>
          <cell r="B799" t="str">
            <v>21002</v>
          </cell>
          <cell r="C799" t="str">
            <v>กระทรวงสาธารณสุข สำนักงานปลัดกระทรวงสาธารณสุข</v>
          </cell>
          <cell r="D799" t="str">
            <v>001121100</v>
          </cell>
          <cell r="E799" t="str">
            <v>11211</v>
          </cell>
          <cell r="F799" t="str">
            <v>รพช.หนองบัว</v>
          </cell>
          <cell r="G799" t="str">
            <v>โรงพยาบาลชุมชนหนองบัว</v>
          </cell>
          <cell r="H799" t="str">
            <v>60040103</v>
          </cell>
          <cell r="I799">
            <v>60</v>
          </cell>
          <cell r="J799" t="str">
            <v>จังหวัดนครสวรรค์</v>
          </cell>
          <cell r="K799">
            <v>6004</v>
          </cell>
          <cell r="L799" t="str">
            <v>หนองบัว</v>
          </cell>
          <cell r="M799">
            <v>600401</v>
          </cell>
          <cell r="N799" t="str">
            <v>หนองบัว</v>
          </cell>
          <cell r="O799" t="str">
            <v>เหนือ</v>
          </cell>
          <cell r="P799" t="str">
            <v>07</v>
          </cell>
          <cell r="Q799" t="str">
            <v>โรงพยาบาลชุมชน</v>
          </cell>
          <cell r="R799">
            <v>4</v>
          </cell>
          <cell r="S799">
            <v>60</v>
          </cell>
          <cell r="T799" t="str">
            <v>60</v>
          </cell>
          <cell r="U799" t="str">
            <v>21</v>
          </cell>
          <cell r="V799" t="str">
            <v>2.1 ทุติยภูมิระดับต้น</v>
          </cell>
        </row>
        <row r="800">
          <cell r="A800" t="str">
            <v>18</v>
          </cell>
          <cell r="B800" t="str">
            <v>21002</v>
          </cell>
          <cell r="C800" t="str">
            <v>กระทรวงสาธารณสุข สำนักงานปลัดกระทรวงสาธารณสุข</v>
          </cell>
          <cell r="D800" t="str">
            <v>001121200</v>
          </cell>
          <cell r="E800" t="str">
            <v>11212</v>
          </cell>
          <cell r="F800" t="str">
            <v>รพช.บรรพตพิสัย</v>
          </cell>
          <cell r="G800" t="str">
            <v>โรงพยาบาลชุมชนบรรพตพิสัย</v>
          </cell>
          <cell r="H800" t="str">
            <v>60051302</v>
          </cell>
          <cell r="I800">
            <v>60</v>
          </cell>
          <cell r="J800" t="str">
            <v>จังหวัดนครสวรรค์</v>
          </cell>
          <cell r="K800">
            <v>6005</v>
          </cell>
          <cell r="L800" t="str">
            <v>บรรพตพิสัย</v>
          </cell>
          <cell r="M800">
            <v>600513</v>
          </cell>
          <cell r="N800" t="str">
            <v>เจริญผล</v>
          </cell>
          <cell r="O800" t="str">
            <v>เหนือ</v>
          </cell>
          <cell r="P800" t="str">
            <v>07</v>
          </cell>
          <cell r="Q800" t="str">
            <v>โรงพยาบาลชุมชน</v>
          </cell>
          <cell r="R800">
            <v>4</v>
          </cell>
          <cell r="S800">
            <v>60</v>
          </cell>
          <cell r="T800" t="str">
            <v>60</v>
          </cell>
          <cell r="U800" t="str">
            <v>21</v>
          </cell>
          <cell r="V800" t="str">
            <v>2.1 ทุติยภูมิระดับต้น</v>
          </cell>
        </row>
        <row r="801">
          <cell r="A801" t="str">
            <v>18</v>
          </cell>
          <cell r="B801" t="str">
            <v>21002</v>
          </cell>
          <cell r="C801" t="str">
            <v>กระทรวงสาธารณสุข สำนักงานปลัดกระทรวงสาธารณสุข</v>
          </cell>
          <cell r="D801" t="str">
            <v>001121300</v>
          </cell>
          <cell r="E801" t="str">
            <v>11213</v>
          </cell>
          <cell r="F801" t="str">
            <v>รพช.เก้าเลี้ยว</v>
          </cell>
          <cell r="G801" t="str">
            <v>โรงพยาบาลชุมชนเก้าเลี้ยว</v>
          </cell>
          <cell r="H801" t="str">
            <v>60060201</v>
          </cell>
          <cell r="I801">
            <v>60</v>
          </cell>
          <cell r="J801" t="str">
            <v>จังหวัดนครสวรรค์</v>
          </cell>
          <cell r="K801">
            <v>6006</v>
          </cell>
          <cell r="L801" t="str">
            <v>เก้าเลี้ยว</v>
          </cell>
          <cell r="M801">
            <v>600602</v>
          </cell>
          <cell r="N801" t="str">
            <v>เก้าเลี้ยว</v>
          </cell>
          <cell r="O801" t="str">
            <v>เหนือ</v>
          </cell>
          <cell r="P801" t="str">
            <v>07</v>
          </cell>
          <cell r="Q801" t="str">
            <v>โรงพยาบาลชุมชน</v>
          </cell>
          <cell r="R801">
            <v>5</v>
          </cell>
          <cell r="S801">
            <v>30</v>
          </cell>
          <cell r="T801" t="str">
            <v>30</v>
          </cell>
          <cell r="U801" t="str">
            <v>21</v>
          </cell>
          <cell r="V801" t="str">
            <v>2.1 ทุติยภูมิระดับต้น</v>
          </cell>
        </row>
        <row r="802">
          <cell r="A802" t="str">
            <v>18</v>
          </cell>
          <cell r="B802" t="str">
            <v>21002</v>
          </cell>
          <cell r="C802" t="str">
            <v>กระทรวงสาธารณสุข สำนักงานปลัดกระทรวงสาธารณสุข</v>
          </cell>
          <cell r="D802" t="str">
            <v>001121400</v>
          </cell>
          <cell r="E802" t="str">
            <v>11214</v>
          </cell>
          <cell r="F802" t="str">
            <v>รพช.ตาคลี</v>
          </cell>
          <cell r="G802" t="str">
            <v>โรงพยาบาลชุมชนตาคลี</v>
          </cell>
          <cell r="H802" t="str">
            <v>60070114</v>
          </cell>
          <cell r="I802">
            <v>60</v>
          </cell>
          <cell r="J802" t="str">
            <v>จังหวัดนครสวรรค์</v>
          </cell>
          <cell r="K802">
            <v>6007</v>
          </cell>
          <cell r="L802" t="str">
            <v>ตาคลี</v>
          </cell>
          <cell r="M802">
            <v>600701</v>
          </cell>
          <cell r="N802" t="str">
            <v>ตาคลี</v>
          </cell>
          <cell r="O802" t="str">
            <v>เหนือ</v>
          </cell>
          <cell r="P802" t="str">
            <v>07</v>
          </cell>
          <cell r="Q802" t="str">
            <v>โรงพยาบาลชุมชน</v>
          </cell>
          <cell r="R802">
            <v>4</v>
          </cell>
          <cell r="S802">
            <v>90</v>
          </cell>
          <cell r="T802" t="str">
            <v>90</v>
          </cell>
          <cell r="U802" t="str">
            <v>22</v>
          </cell>
          <cell r="V802" t="str">
            <v>2.2 ทุติยภูมิระดับกลาง</v>
          </cell>
        </row>
        <row r="803">
          <cell r="A803" t="str">
            <v>18</v>
          </cell>
          <cell r="B803" t="str">
            <v>21002</v>
          </cell>
          <cell r="C803" t="str">
            <v>กระทรวงสาธารณสุข สำนักงานปลัดกระทรวงสาธารณสุข</v>
          </cell>
          <cell r="D803" t="str">
            <v>001121500</v>
          </cell>
          <cell r="E803" t="str">
            <v>11215</v>
          </cell>
          <cell r="F803" t="str">
            <v>รพช.ท่าตะโก</v>
          </cell>
          <cell r="G803" t="str">
            <v>โรงพยาบาลชุมชนท่าตะโก</v>
          </cell>
          <cell r="H803" t="str">
            <v>60080101</v>
          </cell>
          <cell r="I803">
            <v>60</v>
          </cell>
          <cell r="J803" t="str">
            <v>จังหวัดนครสวรรค์</v>
          </cell>
          <cell r="K803">
            <v>6008</v>
          </cell>
          <cell r="L803" t="str">
            <v>ท่าตะโก</v>
          </cell>
          <cell r="M803">
            <v>600801</v>
          </cell>
          <cell r="N803" t="str">
            <v>ท่าตะโก</v>
          </cell>
          <cell r="O803" t="str">
            <v>เหนือ</v>
          </cell>
          <cell r="P803" t="str">
            <v>07</v>
          </cell>
          <cell r="Q803" t="str">
            <v>โรงพยาบาลชุมชน</v>
          </cell>
          <cell r="R803">
            <v>4</v>
          </cell>
          <cell r="S803">
            <v>60</v>
          </cell>
          <cell r="T803" t="str">
            <v>60</v>
          </cell>
          <cell r="U803" t="str">
            <v>22</v>
          </cell>
          <cell r="V803" t="str">
            <v>2.2 ทุติยภูมิระดับกลาง</v>
          </cell>
        </row>
        <row r="804">
          <cell r="A804" t="str">
            <v>18</v>
          </cell>
          <cell r="B804" t="str">
            <v>21002</v>
          </cell>
          <cell r="C804" t="str">
            <v>กระทรวงสาธารณสุข สำนักงานปลัดกระทรวงสาธารณสุข</v>
          </cell>
          <cell r="D804" t="str">
            <v>001121600</v>
          </cell>
          <cell r="E804" t="str">
            <v>11216</v>
          </cell>
          <cell r="F804" t="str">
            <v>รพช.ไพศาลี</v>
          </cell>
          <cell r="G804" t="str">
            <v>โรงพยาบาลชุมชนไพศาลี</v>
          </cell>
          <cell r="H804" t="str">
            <v>60090808</v>
          </cell>
          <cell r="I804">
            <v>60</v>
          </cell>
          <cell r="J804" t="str">
            <v>จังหวัดนครสวรรค์</v>
          </cell>
          <cell r="K804">
            <v>6009</v>
          </cell>
          <cell r="L804" t="str">
            <v>ไพศาลี</v>
          </cell>
          <cell r="M804">
            <v>600908</v>
          </cell>
          <cell r="N804" t="str">
            <v>ไพศาลี</v>
          </cell>
          <cell r="O804" t="str">
            <v>เหนือ</v>
          </cell>
          <cell r="P804" t="str">
            <v>07</v>
          </cell>
          <cell r="Q804" t="str">
            <v>โรงพยาบาลชุมชน</v>
          </cell>
          <cell r="R804">
            <v>4</v>
          </cell>
          <cell r="S804">
            <v>60</v>
          </cell>
          <cell r="T804" t="str">
            <v>30</v>
          </cell>
          <cell r="U804" t="str">
            <v>21</v>
          </cell>
          <cell r="V804" t="str">
            <v>2.1 ทุติยภูมิระดับต้น</v>
          </cell>
        </row>
        <row r="805">
          <cell r="A805" t="str">
            <v>18</v>
          </cell>
          <cell r="B805" t="str">
            <v>21002</v>
          </cell>
          <cell r="C805" t="str">
            <v>กระทรวงสาธารณสุข สำนักงานปลัดกระทรวงสาธารณสุข</v>
          </cell>
          <cell r="D805" t="str">
            <v>001121700</v>
          </cell>
          <cell r="E805" t="str">
            <v>11217</v>
          </cell>
          <cell r="F805" t="str">
            <v>รพช.พยุหะคีรี</v>
          </cell>
          <cell r="G805" t="str">
            <v>โรงพยาบาลชุมชนพยุหะคีรี</v>
          </cell>
          <cell r="H805" t="str">
            <v>60100108</v>
          </cell>
          <cell r="I805">
            <v>60</v>
          </cell>
          <cell r="J805" t="str">
            <v>จังหวัดนครสวรรค์</v>
          </cell>
          <cell r="K805">
            <v>6010</v>
          </cell>
          <cell r="L805" t="str">
            <v>พยุหะคีรี</v>
          </cell>
          <cell r="M805">
            <v>601001</v>
          </cell>
          <cell r="N805" t="str">
            <v>พยุหะ</v>
          </cell>
          <cell r="O805" t="str">
            <v>เหนือ</v>
          </cell>
          <cell r="P805" t="str">
            <v>07</v>
          </cell>
          <cell r="Q805" t="str">
            <v>โรงพยาบาลชุมชน</v>
          </cell>
          <cell r="R805">
            <v>4</v>
          </cell>
          <cell r="S805">
            <v>42</v>
          </cell>
          <cell r="T805" t="str">
            <v>30</v>
          </cell>
          <cell r="U805" t="str">
            <v>21</v>
          </cell>
          <cell r="V805" t="str">
            <v>2.1 ทุติยภูมิระดับต้น</v>
          </cell>
        </row>
        <row r="806">
          <cell r="A806" t="str">
            <v>18</v>
          </cell>
          <cell r="B806" t="str">
            <v>21002</v>
          </cell>
          <cell r="C806" t="str">
            <v>กระทรวงสาธารณสุข สำนักงานปลัดกระทรวงสาธารณสุข</v>
          </cell>
          <cell r="D806" t="str">
            <v>001121800</v>
          </cell>
          <cell r="E806" t="str">
            <v>11218</v>
          </cell>
          <cell r="F806" t="str">
            <v>รพช.ลาดยาว</v>
          </cell>
          <cell r="G806" t="str">
            <v>โรงพยาบาลชุมชนลาดยาว</v>
          </cell>
          <cell r="H806" t="str">
            <v>60110108</v>
          </cell>
          <cell r="I806">
            <v>60</v>
          </cell>
          <cell r="J806" t="str">
            <v>จังหวัดนครสวรรค์</v>
          </cell>
          <cell r="K806">
            <v>6011</v>
          </cell>
          <cell r="L806" t="str">
            <v>ลาดยาว</v>
          </cell>
          <cell r="M806">
            <v>601101</v>
          </cell>
          <cell r="N806" t="str">
            <v>ลาดยาว</v>
          </cell>
          <cell r="O806" t="str">
            <v>เหนือ</v>
          </cell>
          <cell r="P806" t="str">
            <v>07</v>
          </cell>
          <cell r="Q806" t="str">
            <v>โรงพยาบาลชุมชน</v>
          </cell>
          <cell r="R806">
            <v>4</v>
          </cell>
          <cell r="S806">
            <v>60</v>
          </cell>
          <cell r="T806" t="str">
            <v>60</v>
          </cell>
          <cell r="U806" t="str">
            <v>22</v>
          </cell>
          <cell r="V806" t="str">
            <v>2.2 ทุติยภูมิระดับกลาง</v>
          </cell>
        </row>
        <row r="807">
          <cell r="A807" t="str">
            <v>18</v>
          </cell>
          <cell r="B807" t="str">
            <v>21002</v>
          </cell>
          <cell r="C807" t="str">
            <v>กระทรวงสาธารณสุข สำนักงานปลัดกระทรวงสาธารณสุข</v>
          </cell>
          <cell r="D807" t="str">
            <v>001121900</v>
          </cell>
          <cell r="E807" t="str">
            <v>11219</v>
          </cell>
          <cell r="F807" t="str">
            <v>รพช.ตากฟ้า</v>
          </cell>
          <cell r="G807" t="str">
            <v>โรงพยาบาลชุมชนตากฟ้า</v>
          </cell>
          <cell r="H807" t="str">
            <v>60120101</v>
          </cell>
          <cell r="I807">
            <v>60</v>
          </cell>
          <cell r="J807" t="str">
            <v>จังหวัดนครสวรรค์</v>
          </cell>
          <cell r="K807">
            <v>6012</v>
          </cell>
          <cell r="L807" t="str">
            <v>ตากฟ้า</v>
          </cell>
          <cell r="M807">
            <v>601201</v>
          </cell>
          <cell r="N807" t="str">
            <v>ตากฟ้า</v>
          </cell>
          <cell r="O807" t="str">
            <v>เหนือ</v>
          </cell>
          <cell r="P807" t="str">
            <v>07</v>
          </cell>
          <cell r="Q807" t="str">
            <v>โรงพยาบาลชุมชน</v>
          </cell>
          <cell r="R807">
            <v>5</v>
          </cell>
          <cell r="S807">
            <v>30</v>
          </cell>
          <cell r="T807" t="str">
            <v>30</v>
          </cell>
          <cell r="U807" t="str">
            <v>21</v>
          </cell>
          <cell r="V807" t="str">
            <v>2.1 ทุติยภูมิระดับต้น</v>
          </cell>
        </row>
        <row r="808">
          <cell r="A808" t="str">
            <v>18</v>
          </cell>
          <cell r="B808" t="str">
            <v>21002</v>
          </cell>
          <cell r="C808" t="str">
            <v>กระทรวงสาธารณสุข สำนักงานปลัดกระทรวงสาธารณสุข</v>
          </cell>
          <cell r="D808" t="str">
            <v>001122000</v>
          </cell>
          <cell r="E808" t="str">
            <v>11220</v>
          </cell>
          <cell r="F808" t="str">
            <v>รพช.แม่วงก์</v>
          </cell>
          <cell r="G808" t="str">
            <v>โรงพยาบาลชุมชนแม่วงก์</v>
          </cell>
          <cell r="H808" t="str">
            <v>60130109</v>
          </cell>
          <cell r="I808">
            <v>60</v>
          </cell>
          <cell r="J808" t="str">
            <v>จังหวัดนครสวรรค์</v>
          </cell>
          <cell r="K808">
            <v>6013</v>
          </cell>
          <cell r="L808" t="str">
            <v>แม่วงก์</v>
          </cell>
          <cell r="M808">
            <v>601301</v>
          </cell>
          <cell r="N808" t="str">
            <v>แม่วงก์</v>
          </cell>
          <cell r="O808" t="str">
            <v>เหนือ</v>
          </cell>
          <cell r="P808" t="str">
            <v>07</v>
          </cell>
          <cell r="Q808" t="str">
            <v>โรงพยาบาลชุมชน</v>
          </cell>
          <cell r="R808">
            <v>5</v>
          </cell>
          <cell r="S808">
            <v>30</v>
          </cell>
          <cell r="T808" t="str">
            <v>10</v>
          </cell>
          <cell r="U808" t="str">
            <v>21</v>
          </cell>
          <cell r="V808" t="str">
            <v>2.1 ทุติยภูมิระดับต้น</v>
          </cell>
        </row>
        <row r="809">
          <cell r="A809" t="str">
            <v>18</v>
          </cell>
          <cell r="B809" t="str">
            <v>21002</v>
          </cell>
          <cell r="C809" t="str">
            <v>กระทรวงสาธารณสุข สำนักงานปลัดกระทรวงสาธารณสุข</v>
          </cell>
          <cell r="D809" t="str">
            <v>001072000</v>
          </cell>
          <cell r="E809" t="str">
            <v>10720</v>
          </cell>
          <cell r="F809" t="str">
            <v>รพท.อุทัยธานี</v>
          </cell>
          <cell r="G809" t="str">
            <v>โรงพยาบาลทั่วไปอุทัยธานี</v>
          </cell>
          <cell r="H809" t="str">
            <v>61010100</v>
          </cell>
          <cell r="I809">
            <v>61</v>
          </cell>
          <cell r="J809" t="str">
            <v>จังหวัดอุทัยธานี</v>
          </cell>
          <cell r="K809">
            <v>6101</v>
          </cell>
          <cell r="L809" t="str">
            <v>เมืองอุทัยธานี</v>
          </cell>
          <cell r="M809">
            <v>610101</v>
          </cell>
          <cell r="N809" t="str">
            <v>อุทัยใหม่</v>
          </cell>
          <cell r="O809" t="str">
            <v>เหนือ</v>
          </cell>
          <cell r="P809" t="str">
            <v>06</v>
          </cell>
          <cell r="Q809" t="str">
            <v>โรงพยาบาลทั่วไป</v>
          </cell>
          <cell r="R809">
            <v>2</v>
          </cell>
          <cell r="S809">
            <v>350</v>
          </cell>
          <cell r="T809" t="str">
            <v>350</v>
          </cell>
          <cell r="U809" t="str">
            <v>23</v>
          </cell>
          <cell r="V809" t="str">
            <v>2.3 ทุติยภูมิระดับสูง</v>
          </cell>
        </row>
        <row r="810">
          <cell r="A810" t="str">
            <v>18</v>
          </cell>
          <cell r="B810" t="str">
            <v>21002</v>
          </cell>
          <cell r="C810" t="str">
            <v>กระทรวงสาธารณสุข สำนักงานปลัดกระทรวงสาธารณสุข</v>
          </cell>
          <cell r="D810" t="str">
            <v>001122100</v>
          </cell>
          <cell r="E810" t="str">
            <v>11221</v>
          </cell>
          <cell r="F810" t="str">
            <v>รพช.ทัพทัน</v>
          </cell>
          <cell r="G810" t="str">
            <v>โรงพยาบาลชุมชนทัพทัน</v>
          </cell>
          <cell r="H810" t="str">
            <v>61020101</v>
          </cell>
          <cell r="I810">
            <v>61</v>
          </cell>
          <cell r="J810" t="str">
            <v>จังหวัดอุทัยธานี</v>
          </cell>
          <cell r="K810">
            <v>6102</v>
          </cell>
          <cell r="L810" t="str">
            <v>ทัพทัน</v>
          </cell>
          <cell r="M810">
            <v>610201</v>
          </cell>
          <cell r="N810" t="str">
            <v>ทัพทัน</v>
          </cell>
          <cell r="O810" t="str">
            <v>เหนือ</v>
          </cell>
          <cell r="P810" t="str">
            <v>07</v>
          </cell>
          <cell r="Q810" t="str">
            <v>โรงพยาบาลชุมชน</v>
          </cell>
          <cell r="R810">
            <v>4</v>
          </cell>
          <cell r="S810">
            <v>90</v>
          </cell>
          <cell r="T810" t="str">
            <v>90</v>
          </cell>
          <cell r="U810" t="str">
            <v>21</v>
          </cell>
          <cell r="V810" t="str">
            <v>2.1 ทุติยภูมิระดับต้น</v>
          </cell>
        </row>
        <row r="811">
          <cell r="A811" t="str">
            <v>18</v>
          </cell>
          <cell r="B811" t="str">
            <v>21002</v>
          </cell>
          <cell r="C811" t="str">
            <v>กระทรวงสาธารณสุข สำนักงานปลัดกระทรวงสาธารณสุข</v>
          </cell>
          <cell r="D811" t="str">
            <v>001122200</v>
          </cell>
          <cell r="E811" t="str">
            <v>11222</v>
          </cell>
          <cell r="F811" t="str">
            <v>รพช.สว่างอารมณ์</v>
          </cell>
          <cell r="G811" t="str">
            <v>โรงพยาบาลชุมชนสว่างอารมณ์</v>
          </cell>
          <cell r="H811" t="str">
            <v>61030101</v>
          </cell>
          <cell r="I811">
            <v>61</v>
          </cell>
          <cell r="J811" t="str">
            <v>จังหวัดอุทัยธานี</v>
          </cell>
          <cell r="K811">
            <v>6103</v>
          </cell>
          <cell r="L811" t="str">
            <v>สว่างอารมณ์</v>
          </cell>
          <cell r="M811">
            <v>610301</v>
          </cell>
          <cell r="N811" t="str">
            <v>สว่างอารมณ์</v>
          </cell>
          <cell r="O811" t="str">
            <v>เหนือ</v>
          </cell>
          <cell r="P811" t="str">
            <v>07</v>
          </cell>
          <cell r="Q811" t="str">
            <v>โรงพยาบาลชุมชน</v>
          </cell>
          <cell r="R811">
            <v>5</v>
          </cell>
          <cell r="S811">
            <v>30</v>
          </cell>
          <cell r="T811" t="str">
            <v>30</v>
          </cell>
          <cell r="U811" t="str">
            <v>21</v>
          </cell>
          <cell r="V811" t="str">
            <v>2.1 ทุติยภูมิระดับต้น</v>
          </cell>
        </row>
        <row r="812">
          <cell r="A812" t="str">
            <v>18</v>
          </cell>
          <cell r="B812" t="str">
            <v>21002</v>
          </cell>
          <cell r="C812" t="str">
            <v>กระทรวงสาธารณสุข สำนักงานปลัดกระทรวงสาธารณสุข</v>
          </cell>
          <cell r="D812" t="str">
            <v>001122300</v>
          </cell>
          <cell r="E812" t="str">
            <v>11223</v>
          </cell>
          <cell r="F812" t="str">
            <v>รพช.หนองฉาง</v>
          </cell>
          <cell r="G812" t="str">
            <v>โรงพยาบาลชุมชนหนองฉาง</v>
          </cell>
          <cell r="H812" t="str">
            <v>61040105</v>
          </cell>
          <cell r="I812">
            <v>61</v>
          </cell>
          <cell r="J812" t="str">
            <v>จังหวัดอุทัยธานี</v>
          </cell>
          <cell r="K812">
            <v>6104</v>
          </cell>
          <cell r="L812" t="str">
            <v>หนองฉาง</v>
          </cell>
          <cell r="M812">
            <v>610401</v>
          </cell>
          <cell r="N812" t="str">
            <v>หนองฉาง</v>
          </cell>
          <cell r="O812" t="str">
            <v>เหนือ</v>
          </cell>
          <cell r="P812" t="str">
            <v>07</v>
          </cell>
          <cell r="Q812" t="str">
            <v>โรงพยาบาลชุมชน</v>
          </cell>
          <cell r="R812">
            <v>4</v>
          </cell>
          <cell r="S812">
            <v>60</v>
          </cell>
          <cell r="T812" t="str">
            <v>60</v>
          </cell>
          <cell r="U812" t="str">
            <v>21</v>
          </cell>
          <cell r="V812" t="str">
            <v>2.1 ทุติยภูมิระดับต้น</v>
          </cell>
        </row>
        <row r="813">
          <cell r="A813" t="str">
            <v>18</v>
          </cell>
          <cell r="B813" t="str">
            <v>21002</v>
          </cell>
          <cell r="C813" t="str">
            <v>กระทรวงสาธารณสุข สำนักงานปลัดกระทรวงสาธารณสุข</v>
          </cell>
          <cell r="D813" t="str">
            <v>001122400</v>
          </cell>
          <cell r="E813" t="str">
            <v>11224</v>
          </cell>
          <cell r="F813" t="str">
            <v>รพช.หนองขาหย่าง</v>
          </cell>
          <cell r="G813" t="str">
            <v>โรงพยาบาลชุมชนหนองขาหย่าง</v>
          </cell>
          <cell r="H813" t="str">
            <v>61050105</v>
          </cell>
          <cell r="I813">
            <v>61</v>
          </cell>
          <cell r="J813" t="str">
            <v>จังหวัดอุทัยธานี</v>
          </cell>
          <cell r="K813">
            <v>6105</v>
          </cell>
          <cell r="L813" t="str">
            <v>หนองขาหย่าง</v>
          </cell>
          <cell r="M813">
            <v>610501</v>
          </cell>
          <cell r="N813" t="str">
            <v>หนองขาหย่าง</v>
          </cell>
          <cell r="O813" t="str">
            <v>เหนือ</v>
          </cell>
          <cell r="P813" t="str">
            <v>07</v>
          </cell>
          <cell r="Q813" t="str">
            <v>โรงพยาบาลชุมชน</v>
          </cell>
          <cell r="R813">
            <v>5</v>
          </cell>
          <cell r="S813">
            <v>10</v>
          </cell>
          <cell r="T813" t="str">
            <v>10</v>
          </cell>
          <cell r="U813" t="str">
            <v>21</v>
          </cell>
          <cell r="V813" t="str">
            <v>2.1 ทุติยภูมิระดับต้น</v>
          </cell>
        </row>
        <row r="814">
          <cell r="A814" t="str">
            <v>18</v>
          </cell>
          <cell r="B814" t="str">
            <v>21002</v>
          </cell>
          <cell r="C814" t="str">
            <v>กระทรวงสาธารณสุข สำนักงานปลัดกระทรวงสาธารณสุข</v>
          </cell>
          <cell r="D814" t="str">
            <v>001122500</v>
          </cell>
          <cell r="E814" t="str">
            <v>11225</v>
          </cell>
          <cell r="F814" t="str">
            <v>รพช.บ้านไร่</v>
          </cell>
          <cell r="G814" t="str">
            <v>โรงพยาบาลชุมชนบ้านไร่</v>
          </cell>
          <cell r="H814" t="str">
            <v>61060401</v>
          </cell>
          <cell r="I814">
            <v>61</v>
          </cell>
          <cell r="J814" t="str">
            <v>จังหวัดอุทัยธานี</v>
          </cell>
          <cell r="K814">
            <v>6106</v>
          </cell>
          <cell r="L814" t="str">
            <v>บ้านไร่</v>
          </cell>
          <cell r="M814">
            <v>610604</v>
          </cell>
          <cell r="N814" t="str">
            <v>คอกควาย</v>
          </cell>
          <cell r="O814" t="str">
            <v>เหนือ</v>
          </cell>
          <cell r="P814" t="str">
            <v>07</v>
          </cell>
          <cell r="Q814" t="str">
            <v>โรงพยาบาลชุมชน</v>
          </cell>
          <cell r="R814">
            <v>4</v>
          </cell>
          <cell r="S814">
            <v>60</v>
          </cell>
          <cell r="T814" t="str">
            <v>60</v>
          </cell>
          <cell r="U814" t="str">
            <v>21</v>
          </cell>
          <cell r="V814" t="str">
            <v>2.1 ทุติยภูมิระดับต้น</v>
          </cell>
        </row>
        <row r="815">
          <cell r="A815" t="str">
            <v>18</v>
          </cell>
          <cell r="B815" t="str">
            <v>21002</v>
          </cell>
          <cell r="C815" t="str">
            <v>กระทรวงสาธารณสุข สำนักงานปลัดกระทรวงสาธารณสุข</v>
          </cell>
          <cell r="D815" t="str">
            <v>001122600</v>
          </cell>
          <cell r="E815" t="str">
            <v>11226</v>
          </cell>
          <cell r="F815" t="str">
            <v>รพช.ลานสัก</v>
          </cell>
          <cell r="G815" t="str">
            <v>โรงพยาบาลชุมชนลานสัก</v>
          </cell>
          <cell r="H815" t="str">
            <v>61070102</v>
          </cell>
          <cell r="I815">
            <v>61</v>
          </cell>
          <cell r="J815" t="str">
            <v>จังหวัดอุทัยธานี</v>
          </cell>
          <cell r="K815">
            <v>6107</v>
          </cell>
          <cell r="L815" t="str">
            <v>ลานสัก</v>
          </cell>
          <cell r="M815">
            <v>610701</v>
          </cell>
          <cell r="N815" t="str">
            <v>ลานสัก</v>
          </cell>
          <cell r="O815" t="str">
            <v>เหนือ</v>
          </cell>
          <cell r="P815" t="str">
            <v>07</v>
          </cell>
          <cell r="Q815" t="str">
            <v>โรงพยาบาลชุมชน</v>
          </cell>
          <cell r="R815">
            <v>4</v>
          </cell>
          <cell r="S815">
            <v>60</v>
          </cell>
          <cell r="T815" t="str">
            <v>60</v>
          </cell>
          <cell r="U815" t="str">
            <v>21</v>
          </cell>
          <cell r="V815" t="str">
            <v>2.1 ทุติยภูมิระดับต้น</v>
          </cell>
        </row>
        <row r="816">
          <cell r="A816" t="str">
            <v>18</v>
          </cell>
          <cell r="B816" t="str">
            <v>21002</v>
          </cell>
          <cell r="C816" t="str">
            <v>กระทรวงสาธารณสุข สำนักงานปลัดกระทรวงสาธารณสุข</v>
          </cell>
          <cell r="D816" t="str">
            <v>001122700</v>
          </cell>
          <cell r="E816" t="str">
            <v>11227</v>
          </cell>
          <cell r="F816" t="str">
            <v>รพช.ห้วยคต</v>
          </cell>
          <cell r="G816" t="str">
            <v>โรงพยาบาลชุมชนห้วยคต</v>
          </cell>
          <cell r="H816" t="str">
            <v>61080105</v>
          </cell>
          <cell r="I816">
            <v>61</v>
          </cell>
          <cell r="J816" t="str">
            <v>จังหวัดอุทัยธานี</v>
          </cell>
          <cell r="K816">
            <v>6108</v>
          </cell>
          <cell r="L816" t="str">
            <v>ห้วยคต</v>
          </cell>
          <cell r="M816">
            <v>610803</v>
          </cell>
          <cell r="N816" t="str">
            <v>ห้วยคต</v>
          </cell>
          <cell r="O816" t="str">
            <v>เหนือ</v>
          </cell>
          <cell r="P816" t="str">
            <v>07</v>
          </cell>
          <cell r="Q816" t="str">
            <v>โรงพยาบาลชุมชน</v>
          </cell>
          <cell r="R816">
            <v>5</v>
          </cell>
          <cell r="S816">
            <v>30</v>
          </cell>
          <cell r="T816" t="str">
            <v>30</v>
          </cell>
          <cell r="U816" t="str">
            <v>21</v>
          </cell>
          <cell r="V816" t="str">
            <v>2.1 ทุติยภูมิระดับต้น</v>
          </cell>
        </row>
        <row r="817">
          <cell r="A817" t="str">
            <v>18</v>
          </cell>
          <cell r="B817" t="str">
            <v>21002</v>
          </cell>
          <cell r="C817" t="str">
            <v>กระทรวงสาธารณสุข สำนักงานปลัดกระทรวงสาธารณสุข</v>
          </cell>
          <cell r="D817" t="str">
            <v>001072100</v>
          </cell>
          <cell r="E817" t="str">
            <v>10721</v>
          </cell>
          <cell r="F817" t="str">
            <v>รพท.กำแพงเพชร</v>
          </cell>
          <cell r="G817" t="str">
            <v>โรงพยาบาลทั่วไปกำแพงเพชร</v>
          </cell>
          <cell r="H817" t="str">
            <v>62010100</v>
          </cell>
          <cell r="I817">
            <v>62</v>
          </cell>
          <cell r="J817" t="str">
            <v>จังหวัดกำแพงเพชร</v>
          </cell>
          <cell r="K817">
            <v>6201</v>
          </cell>
          <cell r="L817" t="str">
            <v>เมืองกำแพงเพชร</v>
          </cell>
          <cell r="M817">
            <v>620101</v>
          </cell>
          <cell r="N817" t="str">
            <v>ในเมือง</v>
          </cell>
          <cell r="O817" t="str">
            <v>เหนือ</v>
          </cell>
          <cell r="P817" t="str">
            <v>06</v>
          </cell>
          <cell r="Q817" t="str">
            <v>โรงพยาบาลทั่วไป</v>
          </cell>
          <cell r="R817">
            <v>2</v>
          </cell>
          <cell r="S817">
            <v>334</v>
          </cell>
          <cell r="T817" t="str">
            <v>334</v>
          </cell>
          <cell r="U817" t="str">
            <v>23</v>
          </cell>
          <cell r="V817" t="str">
            <v>2.3 ทุติยภูมิระดับสูง</v>
          </cell>
        </row>
        <row r="818">
          <cell r="A818" t="str">
            <v>18</v>
          </cell>
          <cell r="B818" t="str">
            <v>21002</v>
          </cell>
          <cell r="C818" t="str">
            <v>กระทรวงสาธารณสุข สำนักงานปลัดกระทรวงสาธารณสุข</v>
          </cell>
          <cell r="D818" t="str">
            <v>001122800</v>
          </cell>
          <cell r="E818" t="str">
            <v>11228</v>
          </cell>
          <cell r="F818" t="str">
            <v>รพช.ทุ่งโพธิ์ทะเล</v>
          </cell>
          <cell r="G818" t="str">
            <v>โรงพยาบาลชุมชนทุ่งโพธิ์ทะเล</v>
          </cell>
          <cell r="H818" t="str">
            <v>62011212</v>
          </cell>
          <cell r="I818">
            <v>62</v>
          </cell>
          <cell r="J818" t="str">
            <v>จังหวัดกำแพงเพชร</v>
          </cell>
          <cell r="K818">
            <v>6201</v>
          </cell>
          <cell r="L818" t="str">
            <v>เมืองกำแพงเพชร</v>
          </cell>
          <cell r="M818">
            <v>620112</v>
          </cell>
          <cell r="N818" t="str">
            <v>นิคมทุ่งโพธิ์ทะเล</v>
          </cell>
          <cell r="O818" t="str">
            <v>เหนือ</v>
          </cell>
          <cell r="P818" t="str">
            <v>07</v>
          </cell>
          <cell r="Q818" t="str">
            <v>โรงพยาบาลชุมชน</v>
          </cell>
          <cell r="R818">
            <v>5</v>
          </cell>
          <cell r="S818">
            <v>10</v>
          </cell>
          <cell r="T818" t="str">
            <v>10</v>
          </cell>
          <cell r="U818" t="str">
            <v>21</v>
          </cell>
          <cell r="V818" t="str">
            <v>2.1 ทุติยภูมิระดับต้น</v>
          </cell>
        </row>
        <row r="819">
          <cell r="A819" t="str">
            <v>18</v>
          </cell>
          <cell r="B819" t="str">
            <v>21002</v>
          </cell>
          <cell r="C819" t="str">
            <v>กระทรวงสาธารณสุข สำนักงานปลัดกระทรวงสาธารณสุข</v>
          </cell>
          <cell r="D819" t="str">
            <v>001122900</v>
          </cell>
          <cell r="E819" t="str">
            <v>11229</v>
          </cell>
          <cell r="F819" t="str">
            <v>รพช.ไทรงาม</v>
          </cell>
          <cell r="G819" t="str">
            <v>โรงพยาบาลชุมชนไทรงาม</v>
          </cell>
          <cell r="H819" t="str">
            <v>62020104</v>
          </cell>
          <cell r="I819">
            <v>62</v>
          </cell>
          <cell r="J819" t="str">
            <v>จังหวัดกำแพงเพชร</v>
          </cell>
          <cell r="K819">
            <v>6202</v>
          </cell>
          <cell r="L819" t="str">
            <v>ไทรงาม</v>
          </cell>
          <cell r="M819">
            <v>620201</v>
          </cell>
          <cell r="N819" t="str">
            <v>ไทรงาม</v>
          </cell>
          <cell r="O819" t="str">
            <v>เหนือ</v>
          </cell>
          <cell r="P819" t="str">
            <v>07</v>
          </cell>
          <cell r="Q819" t="str">
            <v>โรงพยาบาลชุมชน</v>
          </cell>
          <cell r="R819">
            <v>5</v>
          </cell>
          <cell r="S819">
            <v>30</v>
          </cell>
          <cell r="T819" t="str">
            <v>30</v>
          </cell>
          <cell r="U819" t="str">
            <v>21</v>
          </cell>
          <cell r="V819" t="str">
            <v>2.1 ทุติยภูมิระดับต้น</v>
          </cell>
        </row>
        <row r="820">
          <cell r="A820" t="str">
            <v>18</v>
          </cell>
          <cell r="B820" t="str">
            <v>21002</v>
          </cell>
          <cell r="C820" t="str">
            <v>กระทรวงสาธารณสุข สำนักงานปลัดกระทรวงสาธารณสุข</v>
          </cell>
          <cell r="D820" t="str">
            <v>001123000</v>
          </cell>
          <cell r="E820" t="str">
            <v>11230</v>
          </cell>
          <cell r="F820" t="str">
            <v>รพช.คลองลาน</v>
          </cell>
          <cell r="G820" t="str">
            <v>โรงพยาบาลชุมชนคลองลาน</v>
          </cell>
          <cell r="H820" t="str">
            <v>62030109</v>
          </cell>
          <cell r="I820">
            <v>62</v>
          </cell>
          <cell r="J820" t="str">
            <v>จังหวัดกำแพงเพชร</v>
          </cell>
          <cell r="K820">
            <v>6203</v>
          </cell>
          <cell r="L820" t="str">
            <v>คลองลาน</v>
          </cell>
          <cell r="M820">
            <v>620301</v>
          </cell>
          <cell r="N820" t="str">
            <v>คลองน้ำไหล</v>
          </cell>
          <cell r="O820" t="str">
            <v>เหนือ</v>
          </cell>
          <cell r="P820" t="str">
            <v>07</v>
          </cell>
          <cell r="Q820" t="str">
            <v>โรงพยาบาลชุมชน</v>
          </cell>
          <cell r="R820">
            <v>4</v>
          </cell>
          <cell r="S820">
            <v>60</v>
          </cell>
          <cell r="T820" t="str">
            <v>60</v>
          </cell>
          <cell r="U820" t="str">
            <v>21</v>
          </cell>
          <cell r="V820" t="str">
            <v>2.1 ทุติยภูมิระดับต้น</v>
          </cell>
        </row>
        <row r="821">
          <cell r="A821" t="str">
            <v>18</v>
          </cell>
          <cell r="B821" t="str">
            <v>21002</v>
          </cell>
          <cell r="C821" t="str">
            <v>กระทรวงสาธารณสุข สำนักงานปลัดกระทรวงสาธารณสุข</v>
          </cell>
          <cell r="D821" t="str">
            <v>001123100</v>
          </cell>
          <cell r="E821" t="str">
            <v>11231</v>
          </cell>
          <cell r="F821" t="str">
            <v>รพช.ขาณุวรลักษบุรี</v>
          </cell>
          <cell r="G821" t="str">
            <v>โรงพยาบาลชุมชนขาณุวรลักษบุรี</v>
          </cell>
          <cell r="H821" t="str">
            <v>62040502</v>
          </cell>
          <cell r="I821">
            <v>62</v>
          </cell>
          <cell r="J821" t="str">
            <v>จังหวัดกำแพงเพชร</v>
          </cell>
          <cell r="K821">
            <v>6204</v>
          </cell>
          <cell r="L821" t="str">
            <v>ขาณุวรลักษบุรี</v>
          </cell>
          <cell r="M821">
            <v>620405</v>
          </cell>
          <cell r="N821" t="str">
            <v>แสนตอ</v>
          </cell>
          <cell r="O821" t="str">
            <v>เหนือ</v>
          </cell>
          <cell r="P821" t="str">
            <v>07</v>
          </cell>
          <cell r="Q821" t="str">
            <v>โรงพยาบาลชุมชน</v>
          </cell>
          <cell r="R821">
            <v>4</v>
          </cell>
          <cell r="S821">
            <v>60</v>
          </cell>
          <cell r="T821" t="str">
            <v>60</v>
          </cell>
          <cell r="U821" t="str">
            <v>21</v>
          </cell>
          <cell r="V821" t="str">
            <v>2.1 ทุติยภูมิระดับต้น</v>
          </cell>
        </row>
        <row r="822">
          <cell r="A822" t="str">
            <v>18</v>
          </cell>
          <cell r="B822" t="str">
            <v>21002</v>
          </cell>
          <cell r="C822" t="str">
            <v>กระทรวงสาธารณสุข สำนักงานปลัดกระทรวงสาธารณสุข</v>
          </cell>
          <cell r="D822" t="str">
            <v>001123200</v>
          </cell>
          <cell r="E822" t="str">
            <v>11232</v>
          </cell>
          <cell r="F822" t="str">
            <v>รพช.คลองขลุง</v>
          </cell>
          <cell r="G822" t="str">
            <v>โรงพยาบาลชุมชนคลองขลุง</v>
          </cell>
          <cell r="H822" t="str">
            <v>62050110</v>
          </cell>
          <cell r="I822">
            <v>62</v>
          </cell>
          <cell r="J822" t="str">
            <v>จังหวัดกำแพงเพชร</v>
          </cell>
          <cell r="K822">
            <v>6205</v>
          </cell>
          <cell r="L822" t="str">
            <v>คลองขลุง</v>
          </cell>
          <cell r="M822">
            <v>620501</v>
          </cell>
          <cell r="N822" t="str">
            <v>คลองขลุง</v>
          </cell>
          <cell r="O822" t="str">
            <v>เหนือ</v>
          </cell>
          <cell r="P822" t="str">
            <v>07</v>
          </cell>
          <cell r="Q822" t="str">
            <v>โรงพยาบาลชุมชน</v>
          </cell>
          <cell r="R822">
            <v>4</v>
          </cell>
          <cell r="S822">
            <v>60</v>
          </cell>
          <cell r="T822" t="str">
            <v>60</v>
          </cell>
          <cell r="U822" t="str">
            <v>21</v>
          </cell>
          <cell r="V822" t="str">
            <v>2.1 ทุติยภูมิระดับต้น</v>
          </cell>
        </row>
        <row r="823">
          <cell r="A823" t="str">
            <v>18</v>
          </cell>
          <cell r="B823" t="str">
            <v>21002</v>
          </cell>
          <cell r="C823" t="str">
            <v>กระทรวงสาธารณสุข สำนักงานปลัดกระทรวงสาธารณสุข</v>
          </cell>
          <cell r="D823" t="str">
            <v>001123300</v>
          </cell>
          <cell r="E823" t="str">
            <v>11233</v>
          </cell>
          <cell r="F823" t="str">
            <v>รพช.พรานกระต่าย</v>
          </cell>
          <cell r="G823" t="str">
            <v>โรงพยาบาลชุมชนพรานกระต่าย</v>
          </cell>
          <cell r="H823" t="str">
            <v>62060111</v>
          </cell>
          <cell r="I823">
            <v>62</v>
          </cell>
          <cell r="J823" t="str">
            <v>จังหวัดกำแพงเพชร</v>
          </cell>
          <cell r="K823">
            <v>6206</v>
          </cell>
          <cell r="L823" t="str">
            <v>พรานกระต่าย</v>
          </cell>
          <cell r="M823">
            <v>620601</v>
          </cell>
          <cell r="N823" t="str">
            <v>พรานกระต่าย</v>
          </cell>
          <cell r="O823" t="str">
            <v>เหนือ</v>
          </cell>
          <cell r="P823" t="str">
            <v>07</v>
          </cell>
          <cell r="Q823" t="str">
            <v>โรงพยาบาลชุมชน</v>
          </cell>
          <cell r="R823">
            <v>4</v>
          </cell>
          <cell r="S823">
            <v>60</v>
          </cell>
          <cell r="T823" t="str">
            <v>60</v>
          </cell>
          <cell r="U823" t="str">
            <v>21</v>
          </cell>
          <cell r="V823" t="str">
            <v>2.1 ทุติยภูมิระดับต้น</v>
          </cell>
        </row>
        <row r="824">
          <cell r="A824" t="str">
            <v>18</v>
          </cell>
          <cell r="B824" t="str">
            <v>21002</v>
          </cell>
          <cell r="C824" t="str">
            <v>กระทรวงสาธารณสุข สำนักงานปลัดกระทรวงสาธารณสุข</v>
          </cell>
          <cell r="D824" t="str">
            <v>001123400</v>
          </cell>
          <cell r="E824" t="str">
            <v>11234</v>
          </cell>
          <cell r="F824" t="str">
            <v>รพช.ลานกระบือ</v>
          </cell>
          <cell r="G824" t="str">
            <v>โรงพยาบาลชุมชนลานกระบือ</v>
          </cell>
          <cell r="H824" t="str">
            <v>62070106</v>
          </cell>
          <cell r="I824">
            <v>62</v>
          </cell>
          <cell r="J824" t="str">
            <v>จังหวัดกำแพงเพชร</v>
          </cell>
          <cell r="K824">
            <v>6207</v>
          </cell>
          <cell r="L824" t="str">
            <v>ลานกระบือ</v>
          </cell>
          <cell r="M824">
            <v>620701</v>
          </cell>
          <cell r="N824" t="str">
            <v>ลานกระบือ</v>
          </cell>
          <cell r="O824" t="str">
            <v>เหนือ</v>
          </cell>
          <cell r="P824" t="str">
            <v>07</v>
          </cell>
          <cell r="Q824" t="str">
            <v>โรงพยาบาลชุมชน</v>
          </cell>
          <cell r="R824">
            <v>5</v>
          </cell>
          <cell r="S824">
            <v>30</v>
          </cell>
          <cell r="T824" t="str">
            <v>30</v>
          </cell>
          <cell r="U824" t="str">
            <v>21</v>
          </cell>
          <cell r="V824" t="str">
            <v>2.1 ทุติยภูมิระดับต้น</v>
          </cell>
        </row>
        <row r="825">
          <cell r="A825" t="str">
            <v>18</v>
          </cell>
          <cell r="B825" t="str">
            <v>21002</v>
          </cell>
          <cell r="C825" t="str">
            <v>กระทรวงสาธารณสุข สำนักงานปลัดกระทรวงสาธารณสุข</v>
          </cell>
          <cell r="D825" t="str">
            <v>001123500</v>
          </cell>
          <cell r="E825" t="str">
            <v>11235</v>
          </cell>
          <cell r="F825" t="str">
            <v>รพช.ทรายทองวัฒนา</v>
          </cell>
          <cell r="G825" t="str">
            <v>โรงพยาบาลชุมชนทรายทองวัฒนา</v>
          </cell>
          <cell r="H825" t="str">
            <v>62080101</v>
          </cell>
          <cell r="I825">
            <v>62</v>
          </cell>
          <cell r="J825" t="str">
            <v>จังหวัดกำแพงเพชร</v>
          </cell>
          <cell r="K825">
            <v>6208</v>
          </cell>
          <cell r="L825" t="str">
            <v>ทรายทองวัฒนา</v>
          </cell>
          <cell r="M825">
            <v>620801</v>
          </cell>
          <cell r="N825" t="str">
            <v>ทุ่งทราย</v>
          </cell>
          <cell r="O825" t="str">
            <v>เหนือ</v>
          </cell>
          <cell r="P825" t="str">
            <v>07</v>
          </cell>
          <cell r="Q825" t="str">
            <v>โรงพยาบาลชุมชน</v>
          </cell>
          <cell r="R825">
            <v>5</v>
          </cell>
          <cell r="S825">
            <v>30</v>
          </cell>
          <cell r="T825" t="str">
            <v>10</v>
          </cell>
          <cell r="U825" t="str">
            <v>21</v>
          </cell>
          <cell r="V825" t="str">
            <v>2.1 ทุติยภูมิระดับต้น</v>
          </cell>
        </row>
        <row r="826">
          <cell r="A826" t="str">
            <v>18</v>
          </cell>
          <cell r="B826" t="str">
            <v>21002</v>
          </cell>
          <cell r="C826" t="str">
            <v>กระทรวงสาธารณสุข สำนักงานปลัดกระทรวงสาธารณสุข</v>
          </cell>
          <cell r="D826" t="str">
            <v>001123600</v>
          </cell>
          <cell r="E826" t="str">
            <v>11236</v>
          </cell>
          <cell r="F826" t="str">
            <v>รพช.ปางศิลาทอง</v>
          </cell>
          <cell r="G826" t="str">
            <v>โรงพยาบาลชุมชนปางศิลาทอง</v>
          </cell>
          <cell r="H826" t="str">
            <v>62090204</v>
          </cell>
          <cell r="I826">
            <v>62</v>
          </cell>
          <cell r="J826" t="str">
            <v>จังหวัดกำแพงเพชร</v>
          </cell>
          <cell r="K826">
            <v>6209</v>
          </cell>
          <cell r="L826" t="str">
            <v>ปางศิลาทอง</v>
          </cell>
          <cell r="M826">
            <v>620902</v>
          </cell>
          <cell r="N826" t="str">
            <v>หินดาต</v>
          </cell>
          <cell r="O826" t="str">
            <v>เหนือ</v>
          </cell>
          <cell r="P826" t="str">
            <v>07</v>
          </cell>
          <cell r="Q826" t="str">
            <v>โรงพยาบาลชุมชน</v>
          </cell>
          <cell r="R826">
            <v>5</v>
          </cell>
          <cell r="S826">
            <v>30</v>
          </cell>
          <cell r="T826" t="str">
            <v>30</v>
          </cell>
          <cell r="U826" t="str">
            <v>21</v>
          </cell>
          <cell r="V826" t="str">
            <v>2.1 ทุติยภูมิระดับต้น</v>
          </cell>
        </row>
        <row r="827">
          <cell r="A827" t="str">
            <v>18</v>
          </cell>
          <cell r="B827" t="str">
            <v>21002</v>
          </cell>
          <cell r="C827" t="str">
            <v>กระทรวงสาธารณสุข สำนักงานปลัดกระทรวงสาธารณสุข</v>
          </cell>
          <cell r="D827" t="str">
            <v>001413500</v>
          </cell>
          <cell r="E827" t="str">
            <v>14135</v>
          </cell>
          <cell r="F827" t="str">
            <v>รพช.บึงสามัคคี</v>
          </cell>
          <cell r="G827" t="str">
            <v>โรงพยาบาลชุมชนบึงสามัคคี</v>
          </cell>
          <cell r="H827" t="str">
            <v>62100307</v>
          </cell>
          <cell r="I827">
            <v>62</v>
          </cell>
          <cell r="J827" t="str">
            <v>จังหวัดกำแพงเพชร</v>
          </cell>
          <cell r="K827">
            <v>6210</v>
          </cell>
          <cell r="L827" t="str">
            <v>บึงสามัคคี</v>
          </cell>
          <cell r="M827">
            <v>621003</v>
          </cell>
          <cell r="N827" t="str">
            <v>ระหาน</v>
          </cell>
          <cell r="O827" t="str">
            <v>เหนือ</v>
          </cell>
          <cell r="P827" t="str">
            <v>07</v>
          </cell>
          <cell r="Q827" t="str">
            <v>โรงพยาบาลชุมชน</v>
          </cell>
          <cell r="R827">
            <v>5</v>
          </cell>
          <cell r="S827">
            <v>30</v>
          </cell>
          <cell r="T827" t="str">
            <v>30</v>
          </cell>
          <cell r="U827" t="str">
            <v>21</v>
          </cell>
          <cell r="V827" t="str">
            <v>2.1 ทุติยภูมิระดับต้น</v>
          </cell>
        </row>
        <row r="828">
          <cell r="A828" t="str">
            <v>18</v>
          </cell>
          <cell r="B828" t="str">
            <v>21002</v>
          </cell>
          <cell r="C828" t="str">
            <v>กระทรวงสาธารณสุข สำนักงานปลัดกระทรวงสาธารณสุข</v>
          </cell>
          <cell r="D828" t="str">
            <v>001072600</v>
          </cell>
          <cell r="E828" t="str">
            <v>10726</v>
          </cell>
          <cell r="F828" t="str">
            <v>รพท.พิจิตร</v>
          </cell>
          <cell r="G828" t="str">
            <v>โรงพยาบาลทั่วไปพิจิตร</v>
          </cell>
          <cell r="H828" t="str">
            <v>66010100</v>
          </cell>
          <cell r="I828">
            <v>66</v>
          </cell>
          <cell r="J828" t="str">
            <v>จังหวัดพิจิตร</v>
          </cell>
          <cell r="K828">
            <v>6601</v>
          </cell>
          <cell r="L828" t="str">
            <v>เมืองพิจิตร</v>
          </cell>
          <cell r="M828">
            <v>660101</v>
          </cell>
          <cell r="N828" t="str">
            <v>ในเมือง</v>
          </cell>
          <cell r="O828" t="str">
            <v>เหนือ</v>
          </cell>
          <cell r="P828" t="str">
            <v>06</v>
          </cell>
          <cell r="Q828" t="str">
            <v>โรงพยาบาลทั่วไป</v>
          </cell>
          <cell r="R828">
            <v>2</v>
          </cell>
          <cell r="S828">
            <v>405</v>
          </cell>
          <cell r="T828" t="str">
            <v>342</v>
          </cell>
          <cell r="U828" t="str">
            <v>23</v>
          </cell>
          <cell r="V828" t="str">
            <v>2.3 ทุติยภูมิระดับสูง</v>
          </cell>
        </row>
        <row r="829">
          <cell r="A829" t="str">
            <v>18</v>
          </cell>
          <cell r="B829" t="str">
            <v>21002</v>
          </cell>
          <cell r="C829" t="str">
            <v>กระทรวงสาธารณสุข สำนักงานปลัดกระทรวงสาธารณสุข</v>
          </cell>
          <cell r="D829" t="str">
            <v>001125800</v>
          </cell>
          <cell r="E829" t="str">
            <v>11258</v>
          </cell>
          <cell r="F829" t="str">
            <v>รพช.วังทรายพูน</v>
          </cell>
          <cell r="G829" t="str">
            <v>โรงพยาบาลชุมชนวังทรายพูน</v>
          </cell>
          <cell r="H829" t="str">
            <v>66020101</v>
          </cell>
          <cell r="I829">
            <v>66</v>
          </cell>
          <cell r="J829" t="str">
            <v>จังหวัดพิจิตร</v>
          </cell>
          <cell r="K829">
            <v>6602</v>
          </cell>
          <cell r="L829" t="str">
            <v>วังทรายพูน</v>
          </cell>
          <cell r="M829">
            <v>660201</v>
          </cell>
          <cell r="N829" t="str">
            <v>วังทรายพูน</v>
          </cell>
          <cell r="O829" t="str">
            <v>เหนือ</v>
          </cell>
          <cell r="P829" t="str">
            <v>07</v>
          </cell>
          <cell r="Q829" t="str">
            <v>โรงพยาบาลชุมชน</v>
          </cell>
          <cell r="R829">
            <v>5</v>
          </cell>
          <cell r="S829">
            <v>30</v>
          </cell>
          <cell r="T829" t="str">
            <v>30</v>
          </cell>
          <cell r="U829" t="str">
            <v>21</v>
          </cell>
          <cell r="V829" t="str">
            <v>2.1 ทุติยภูมิระดับต้น</v>
          </cell>
        </row>
        <row r="830">
          <cell r="A830" t="str">
            <v>18</v>
          </cell>
          <cell r="B830" t="str">
            <v>21002</v>
          </cell>
          <cell r="C830" t="str">
            <v>กระทรวงสาธารณสุข สำนักงานปลัดกระทรวงสาธารณสุข</v>
          </cell>
          <cell r="D830" t="str">
            <v>001125900</v>
          </cell>
          <cell r="E830" t="str">
            <v>11259</v>
          </cell>
          <cell r="F830" t="str">
            <v>รพช.โพธิ์ประทับช้าง</v>
          </cell>
          <cell r="G830" t="str">
            <v>โรงพยาบาลชุมชนโพธิ์ประทับช้าง</v>
          </cell>
          <cell r="H830" t="str">
            <v>66030102</v>
          </cell>
          <cell r="I830">
            <v>66</v>
          </cell>
          <cell r="J830" t="str">
            <v>จังหวัดพิจิตร</v>
          </cell>
          <cell r="K830">
            <v>6603</v>
          </cell>
          <cell r="L830" t="str">
            <v>โพธิ์ประทับช้าง</v>
          </cell>
          <cell r="M830">
            <v>660301</v>
          </cell>
          <cell r="N830" t="str">
            <v>โพธิ์ประทับช้าง</v>
          </cell>
          <cell r="O830" t="str">
            <v>เหนือ</v>
          </cell>
          <cell r="P830" t="str">
            <v>07</v>
          </cell>
          <cell r="Q830" t="str">
            <v>โรงพยาบาลชุมชน</v>
          </cell>
          <cell r="R830">
            <v>5</v>
          </cell>
          <cell r="S830">
            <v>30</v>
          </cell>
          <cell r="T830" t="str">
            <v>30</v>
          </cell>
          <cell r="U830" t="str">
            <v>21</v>
          </cell>
          <cell r="V830" t="str">
            <v>2.1 ทุติยภูมิระดับต้น</v>
          </cell>
        </row>
        <row r="831">
          <cell r="A831" t="str">
            <v>18</v>
          </cell>
          <cell r="B831" t="str">
            <v>21002</v>
          </cell>
          <cell r="C831" t="str">
            <v>กระทรวงสาธารณสุข สำนักงานปลัดกระทรวงสาธารณสุข</v>
          </cell>
          <cell r="D831" t="str">
            <v>001126000</v>
          </cell>
          <cell r="E831" t="str">
            <v>11260</v>
          </cell>
          <cell r="F831" t="str">
            <v>รพช.บางมูลนาก</v>
          </cell>
          <cell r="G831" t="str">
            <v>โรงพยาบาลชุมชนบางมูลนาก</v>
          </cell>
          <cell r="H831" t="str">
            <v>66050109</v>
          </cell>
          <cell r="I831">
            <v>66</v>
          </cell>
          <cell r="J831" t="str">
            <v>จังหวัดพิจิตร</v>
          </cell>
          <cell r="K831">
            <v>6605</v>
          </cell>
          <cell r="L831" t="str">
            <v>บางมูลนาก</v>
          </cell>
          <cell r="M831">
            <v>660503</v>
          </cell>
          <cell r="N831" t="str">
            <v>หอไกร</v>
          </cell>
          <cell r="O831" t="str">
            <v>เหนือ</v>
          </cell>
          <cell r="P831" t="str">
            <v>07</v>
          </cell>
          <cell r="Q831" t="str">
            <v>โรงพยาบาลชุมชน</v>
          </cell>
          <cell r="R831">
            <v>4</v>
          </cell>
          <cell r="S831">
            <v>90</v>
          </cell>
          <cell r="T831" t="str">
            <v>90</v>
          </cell>
          <cell r="U831" t="str">
            <v>21</v>
          </cell>
          <cell r="V831" t="str">
            <v>2.1 ทุติยภูมิระดับต้น</v>
          </cell>
        </row>
        <row r="832">
          <cell r="A832" t="str">
            <v>18</v>
          </cell>
          <cell r="B832" t="str">
            <v>21002</v>
          </cell>
          <cell r="C832" t="str">
            <v>กระทรวงสาธารณสุข สำนักงานปลัดกระทรวงสาธารณสุข</v>
          </cell>
          <cell r="D832" t="str">
            <v>001126100</v>
          </cell>
          <cell r="E832" t="str">
            <v>11261</v>
          </cell>
          <cell r="F832" t="str">
            <v>รพช.โพทะเล</v>
          </cell>
          <cell r="G832" t="str">
            <v>โรงพยาบาลชุมชนโพทะเล</v>
          </cell>
          <cell r="H832" t="str">
            <v>66060102</v>
          </cell>
          <cell r="I832">
            <v>66</v>
          </cell>
          <cell r="J832" t="str">
            <v>จังหวัดพิจิตร</v>
          </cell>
          <cell r="K832">
            <v>6606</v>
          </cell>
          <cell r="L832" t="str">
            <v>โพทะเล</v>
          </cell>
          <cell r="M832">
            <v>660601</v>
          </cell>
          <cell r="N832" t="str">
            <v>โพทะเล</v>
          </cell>
          <cell r="O832" t="str">
            <v>เหนือ</v>
          </cell>
          <cell r="P832" t="str">
            <v>07</v>
          </cell>
          <cell r="Q832" t="str">
            <v>โรงพยาบาลชุมชน</v>
          </cell>
          <cell r="R832">
            <v>4</v>
          </cell>
          <cell r="S832">
            <v>60</v>
          </cell>
          <cell r="T832" t="str">
            <v>30</v>
          </cell>
          <cell r="U832" t="str">
            <v>21</v>
          </cell>
          <cell r="V832" t="str">
            <v>2.1 ทุติยภูมิระดับต้น</v>
          </cell>
        </row>
        <row r="833">
          <cell r="A833" t="str">
            <v>18</v>
          </cell>
          <cell r="B833" t="str">
            <v>21002</v>
          </cell>
          <cell r="C833" t="str">
            <v>กระทรวงสาธารณสุข สำนักงานปลัดกระทรวงสาธารณสุข</v>
          </cell>
          <cell r="D833" t="str">
            <v>001126200</v>
          </cell>
          <cell r="E833" t="str">
            <v>11262</v>
          </cell>
          <cell r="F833" t="str">
            <v>รพช.สามง่าม</v>
          </cell>
          <cell r="G833" t="str">
            <v>โรงพยาบาลชุมชนสามง่าม</v>
          </cell>
          <cell r="H833" t="str">
            <v>66070105</v>
          </cell>
          <cell r="I833">
            <v>66</v>
          </cell>
          <cell r="J833" t="str">
            <v>จังหวัดพิจิตร</v>
          </cell>
          <cell r="K833">
            <v>6607</v>
          </cell>
          <cell r="L833" t="str">
            <v>สามง่าม</v>
          </cell>
          <cell r="M833">
            <v>660701</v>
          </cell>
          <cell r="N833" t="str">
            <v>สามง่าม</v>
          </cell>
          <cell r="O833" t="str">
            <v>เหนือ</v>
          </cell>
          <cell r="P833" t="str">
            <v>07</v>
          </cell>
          <cell r="Q833" t="str">
            <v>โรงพยาบาลชุมชน</v>
          </cell>
          <cell r="R833">
            <v>4</v>
          </cell>
          <cell r="S833">
            <v>60</v>
          </cell>
          <cell r="T833" t="str">
            <v>60</v>
          </cell>
          <cell r="U833" t="str">
            <v>21</v>
          </cell>
          <cell r="V833" t="str">
            <v>2.1 ทุติยภูมิระดับต้น</v>
          </cell>
        </row>
        <row r="834">
          <cell r="A834" t="str">
            <v>18</v>
          </cell>
          <cell r="B834" t="str">
            <v>21002</v>
          </cell>
          <cell r="C834" t="str">
            <v>กระทรวงสาธารณสุข สำนักงานปลัดกระทรวงสาธารณสุข</v>
          </cell>
          <cell r="D834" t="str">
            <v>001126300</v>
          </cell>
          <cell r="E834" t="str">
            <v>11263</v>
          </cell>
          <cell r="F834" t="str">
            <v>รพช.ทับคล้อ</v>
          </cell>
          <cell r="G834" t="str">
            <v>โรงพยาบาลชุมชนทับคล้อ</v>
          </cell>
          <cell r="H834" t="str">
            <v>66080204</v>
          </cell>
          <cell r="I834">
            <v>66</v>
          </cell>
          <cell r="J834" t="str">
            <v>จังหวัดพิจิตร</v>
          </cell>
          <cell r="K834">
            <v>6608</v>
          </cell>
          <cell r="L834" t="str">
            <v>ทับคล้อ</v>
          </cell>
          <cell r="M834">
            <v>660802</v>
          </cell>
          <cell r="N834" t="str">
            <v>เขาทราย</v>
          </cell>
          <cell r="O834" t="str">
            <v>เหนือ</v>
          </cell>
          <cell r="P834" t="str">
            <v>07</v>
          </cell>
          <cell r="Q834" t="str">
            <v>โรงพยาบาลชุมชน</v>
          </cell>
          <cell r="R834">
            <v>5</v>
          </cell>
          <cell r="S834">
            <v>30</v>
          </cell>
          <cell r="T834" t="str">
            <v>30</v>
          </cell>
          <cell r="U834" t="str">
            <v>21</v>
          </cell>
          <cell r="V834" t="str">
            <v>2.1 ทุติยภูมิระดับต้น</v>
          </cell>
        </row>
        <row r="835">
          <cell r="A835" t="str">
            <v>18</v>
          </cell>
          <cell r="B835" t="str">
            <v>21002</v>
          </cell>
          <cell r="C835" t="str">
            <v>กระทรวงสาธารณสุข สำนักงานปลัดกระทรวงสาธารณสุข</v>
          </cell>
          <cell r="D835" t="str">
            <v>001145600</v>
          </cell>
          <cell r="E835" t="str">
            <v>11456</v>
          </cell>
          <cell r="F835" t="str">
            <v>รพร.ตะพานหิน</v>
          </cell>
          <cell r="G835" t="str">
            <v>โรงพยาบาลสมเด็จพระยุพราชตะพานหิน</v>
          </cell>
          <cell r="H835" t="str">
            <v>66040100</v>
          </cell>
          <cell r="I835">
            <v>66</v>
          </cell>
          <cell r="J835" t="str">
            <v>จังหวัดพิจิตร</v>
          </cell>
          <cell r="K835">
            <v>6604</v>
          </cell>
          <cell r="L835" t="str">
            <v>ตะพานหิน</v>
          </cell>
          <cell r="M835">
            <v>660401</v>
          </cell>
          <cell r="N835" t="str">
            <v>ตะพานหิน</v>
          </cell>
          <cell r="O835" t="str">
            <v>เหนือ</v>
          </cell>
          <cell r="P835" t="str">
            <v>07</v>
          </cell>
          <cell r="Q835" t="str">
            <v>โรงพยาบาลชุมชน</v>
          </cell>
          <cell r="R835">
            <v>4</v>
          </cell>
          <cell r="S835">
            <v>90</v>
          </cell>
          <cell r="T835" t="str">
            <v>90</v>
          </cell>
          <cell r="U835" t="str">
            <v>21</v>
          </cell>
          <cell r="V835" t="str">
            <v>2.1 ทุติยภูมิระดับต้น</v>
          </cell>
        </row>
        <row r="836">
          <cell r="A836" t="str">
            <v>18</v>
          </cell>
          <cell r="B836" t="str">
            <v>21002</v>
          </cell>
          <cell r="C836" t="str">
            <v>กระทรวงสาธารณสุข สำนักงานปลัดกระทรวงสาธารณสุข</v>
          </cell>
          <cell r="D836" t="str">
            <v>001163100</v>
          </cell>
          <cell r="E836" t="str">
            <v>11631</v>
          </cell>
          <cell r="F836" t="str">
            <v>รพช.วชิรบารมี</v>
          </cell>
          <cell r="G836" t="str">
            <v>โรงพยาบาลชุมชนวชิรบารมี</v>
          </cell>
          <cell r="H836" t="str">
            <v>66120113</v>
          </cell>
          <cell r="I836">
            <v>66</v>
          </cell>
          <cell r="J836" t="str">
            <v>จังหวัดพิจิตร</v>
          </cell>
          <cell r="K836">
            <v>6612</v>
          </cell>
          <cell r="L836" t="str">
            <v>วชิรบารมี</v>
          </cell>
          <cell r="M836">
            <v>661201</v>
          </cell>
          <cell r="N836" t="str">
            <v>บ้านนา</v>
          </cell>
          <cell r="O836" t="str">
            <v>เหนือ</v>
          </cell>
          <cell r="P836" t="str">
            <v>07</v>
          </cell>
          <cell r="Q836" t="str">
            <v>โรงพยาบาลชุมชน</v>
          </cell>
          <cell r="R836">
            <v>5</v>
          </cell>
          <cell r="S836">
            <v>30</v>
          </cell>
          <cell r="T836" t="str">
            <v>30</v>
          </cell>
          <cell r="U836" t="str">
            <v>21</v>
          </cell>
          <cell r="V836" t="str">
            <v>2.1 ทุติยภูมิระดับต้น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รพศ_รพท_รพช"/>
      <sheetName val="หมายเหตุ"/>
      <sheetName val="จำนวนสถานบริการปี55"/>
    </sheetNames>
    <sheetDataSet>
      <sheetData sheetId="0">
        <row r="1">
          <cell r="A1" t="str">
            <v>เขต</v>
          </cell>
          <cell r="B1" t="str">
            <v>รหัสสังกัด</v>
          </cell>
          <cell r="C1" t="str">
            <v>สังกัด</v>
          </cell>
          <cell r="D1" t="str">
            <v>รหัส9หลัก</v>
          </cell>
          <cell r="E1" t="str">
            <v>รหัส5หลัก</v>
          </cell>
          <cell r="F1" t="str">
            <v>ชื่อหน่วยงานบริการสุขภาพ</v>
          </cell>
          <cell r="G1" t="str">
            <v>ชื่อเต็มหน่วยงานบริการสุขภาพ</v>
          </cell>
          <cell r="H1" t="str">
            <v>รหัสพื้นที่</v>
          </cell>
          <cell r="I1" t="str">
            <v>รหัสจังหวัด</v>
          </cell>
          <cell r="J1" t="str">
            <v>จังหวัด</v>
          </cell>
          <cell r="K1" t="str">
            <v>รหัสอำเภอ</v>
          </cell>
          <cell r="L1" t="str">
            <v>อำเภอ</v>
          </cell>
          <cell r="M1" t="str">
            <v>รหัสตำบล</v>
          </cell>
          <cell r="N1" t="str">
            <v>ตำบล</v>
          </cell>
          <cell r="O1" t="str">
            <v>ภาค</v>
          </cell>
          <cell r="P1" t="str">
            <v>รหัสประเภท</v>
          </cell>
          <cell r="Q1" t="str">
            <v>ประเภท</v>
          </cell>
          <cell r="R1" t="str">
            <v>ประเภทรพ</v>
          </cell>
          <cell r="S1" t="str">
            <v>จำนวนเตียงจริง</v>
          </cell>
          <cell r="T1" t="str">
            <v>จำนวนเตียงตามกรอบ</v>
          </cell>
          <cell r="U1" t="str">
            <v>รหัสระดับการบริการ</v>
          </cell>
          <cell r="V1" t="str">
            <v>ระดับการบริการ</v>
          </cell>
        </row>
        <row r="2">
          <cell r="A2" t="str">
            <v>01</v>
          </cell>
          <cell r="B2" t="str">
            <v>21002</v>
          </cell>
          <cell r="C2" t="str">
            <v>กระทรวงสาธารณสุข สำนักงานปลัดกระทรวงสาธารณสุข</v>
          </cell>
          <cell r="D2" t="str">
            <v>001068600</v>
          </cell>
          <cell r="E2" t="str">
            <v>10686</v>
          </cell>
          <cell r="F2" t="str">
            <v>รพท.พระนั่งเกล้า</v>
          </cell>
          <cell r="G2" t="str">
            <v>โรงพยาบาลทั่วไปพระนั่งเกล้า</v>
          </cell>
          <cell r="H2" t="str">
            <v>12010400</v>
          </cell>
          <cell r="I2">
            <v>12</v>
          </cell>
          <cell r="J2" t="str">
            <v>จังหวัดนนทบุรี</v>
          </cell>
          <cell r="K2">
            <v>1201</v>
          </cell>
          <cell r="L2" t="str">
            <v>เมืองนนทบุรี</v>
          </cell>
          <cell r="M2">
            <v>120104</v>
          </cell>
          <cell r="N2" t="str">
            <v>บางกระสอ</v>
          </cell>
          <cell r="O2" t="str">
            <v>กลาง</v>
          </cell>
          <cell r="P2" t="str">
            <v>06</v>
          </cell>
          <cell r="Q2" t="str">
            <v>โรงพยาบาลทั่วไป</v>
          </cell>
          <cell r="R2">
            <v>2</v>
          </cell>
          <cell r="S2">
            <v>446</v>
          </cell>
          <cell r="T2" t="str">
            <v>446</v>
          </cell>
          <cell r="U2" t="str">
            <v>23</v>
          </cell>
          <cell r="V2" t="str">
            <v>2.3 ทุติยภูมิระดับสูง</v>
          </cell>
        </row>
        <row r="3">
          <cell r="A3" t="str">
            <v>01</v>
          </cell>
          <cell r="B3" t="str">
            <v>21002</v>
          </cell>
          <cell r="C3" t="str">
            <v>กระทรวงสาธารณสุข สำนักงานปลัดกระทรวงสาธารณสุข</v>
          </cell>
          <cell r="D3" t="str">
            <v>001075600</v>
          </cell>
          <cell r="E3" t="str">
            <v>10756</v>
          </cell>
          <cell r="F3" t="str">
            <v>รพช.บางกรวย</v>
          </cell>
          <cell r="G3" t="str">
            <v>โรงพยาบาลชุมชนบางกรวย</v>
          </cell>
          <cell r="H3" t="str">
            <v>12020108</v>
          </cell>
          <cell r="I3">
            <v>12</v>
          </cell>
          <cell r="J3" t="str">
            <v>จังหวัดนนทบุรี</v>
          </cell>
          <cell r="K3">
            <v>1202</v>
          </cell>
          <cell r="L3" t="str">
            <v>บางกรวย</v>
          </cell>
          <cell r="M3">
            <v>120201</v>
          </cell>
          <cell r="N3" t="str">
            <v>วัดชลอ</v>
          </cell>
          <cell r="O3" t="str">
            <v>กลาง</v>
          </cell>
          <cell r="P3" t="str">
            <v>07</v>
          </cell>
          <cell r="Q3" t="str">
            <v>โรงพยาบาลชุมชน</v>
          </cell>
          <cell r="R3">
            <v>5</v>
          </cell>
          <cell r="S3">
            <v>30</v>
          </cell>
          <cell r="T3" t="str">
            <v>30</v>
          </cell>
          <cell r="U3" t="str">
            <v>21</v>
          </cell>
          <cell r="V3" t="str">
            <v>2.1 ทุติยภูมิระดับต้น</v>
          </cell>
        </row>
        <row r="4">
          <cell r="A4" t="str">
            <v>01</v>
          </cell>
          <cell r="B4" t="str">
            <v>21002</v>
          </cell>
          <cell r="C4" t="str">
            <v>กระทรวงสาธารณสุข สำนักงานปลัดกระทรวงสาธารณสุข</v>
          </cell>
          <cell r="D4" t="str">
            <v>001075700</v>
          </cell>
          <cell r="E4" t="str">
            <v>10757</v>
          </cell>
          <cell r="F4" t="str">
            <v>รพช.บางใหญ่</v>
          </cell>
          <cell r="G4" t="str">
            <v>โรงพยาบาลชุมชนบางใหญ่</v>
          </cell>
          <cell r="H4" t="str">
            <v>12030103</v>
          </cell>
          <cell r="I4">
            <v>12</v>
          </cell>
          <cell r="J4" t="str">
            <v>จังหวัดนนทบุรี</v>
          </cell>
          <cell r="K4">
            <v>1203</v>
          </cell>
          <cell r="L4" t="str">
            <v>บางใหญ่</v>
          </cell>
          <cell r="M4">
            <v>120301</v>
          </cell>
          <cell r="N4" t="str">
            <v>บางม่วง</v>
          </cell>
          <cell r="O4" t="str">
            <v>กลาง</v>
          </cell>
          <cell r="P4" t="str">
            <v>07</v>
          </cell>
          <cell r="Q4" t="str">
            <v>โรงพยาบาลชุมชน</v>
          </cell>
          <cell r="R4">
            <v>5</v>
          </cell>
          <cell r="S4">
            <v>30</v>
          </cell>
          <cell r="T4" t="str">
            <v>30</v>
          </cell>
          <cell r="U4" t="str">
            <v>22</v>
          </cell>
          <cell r="V4" t="str">
            <v>2.2 ทุติยภูมิระดับกลาง</v>
          </cell>
        </row>
        <row r="5">
          <cell r="A5" t="str">
            <v>01</v>
          </cell>
          <cell r="B5" t="str">
            <v>21002</v>
          </cell>
          <cell r="C5" t="str">
            <v>กระทรวงสาธารณสุข สำนักงานปลัดกระทรวงสาธารณสุข</v>
          </cell>
          <cell r="D5" t="str">
            <v>001075800</v>
          </cell>
          <cell r="E5" t="str">
            <v>10758</v>
          </cell>
          <cell r="F5" t="str">
            <v>รพช.บางบัวทอง</v>
          </cell>
          <cell r="G5" t="str">
            <v>โรงพยาบาลชุมชนบางบัวทอง</v>
          </cell>
          <cell r="H5" t="str">
            <v>12040103</v>
          </cell>
          <cell r="I5">
            <v>12</v>
          </cell>
          <cell r="J5" t="str">
            <v>จังหวัดนนทบุรี</v>
          </cell>
          <cell r="K5">
            <v>1204</v>
          </cell>
          <cell r="L5" t="str">
            <v>บางบัวทอง</v>
          </cell>
          <cell r="M5">
            <v>120401</v>
          </cell>
          <cell r="N5" t="str">
            <v>โสนลอย</v>
          </cell>
          <cell r="O5" t="str">
            <v>กลาง</v>
          </cell>
          <cell r="P5" t="str">
            <v>07</v>
          </cell>
          <cell r="Q5" t="str">
            <v>โรงพยาบาลชุมชน</v>
          </cell>
          <cell r="R5">
            <v>5</v>
          </cell>
          <cell r="S5">
            <v>30</v>
          </cell>
          <cell r="T5" t="str">
            <v>30</v>
          </cell>
          <cell r="U5" t="str">
            <v>22</v>
          </cell>
          <cell r="V5" t="str">
            <v>2.2 ทุติยภูมิระดับกลาง</v>
          </cell>
        </row>
        <row r="6">
          <cell r="A6" t="str">
            <v>01</v>
          </cell>
          <cell r="B6" t="str">
            <v>21002</v>
          </cell>
          <cell r="C6" t="str">
            <v>กระทรวงสาธารณสุข สำนักงานปลัดกระทรวงสาธารณสุข</v>
          </cell>
          <cell r="D6" t="str">
            <v>001075900</v>
          </cell>
          <cell r="E6" t="str">
            <v>10759</v>
          </cell>
          <cell r="F6" t="str">
            <v>รพช.ไทรน้อย</v>
          </cell>
          <cell r="G6" t="str">
            <v>โรงพยาบาลชุมชนไทรน้อย</v>
          </cell>
          <cell r="H6" t="str">
            <v>12050105</v>
          </cell>
          <cell r="I6">
            <v>12</v>
          </cell>
          <cell r="J6" t="str">
            <v>จังหวัดนนทบุรี</v>
          </cell>
          <cell r="K6">
            <v>1205</v>
          </cell>
          <cell r="L6" t="str">
            <v>ไทรน้อย</v>
          </cell>
          <cell r="M6">
            <v>120501</v>
          </cell>
          <cell r="N6" t="str">
            <v>ไทรน้อย</v>
          </cell>
          <cell r="O6" t="str">
            <v>กลาง</v>
          </cell>
          <cell r="P6" t="str">
            <v>07</v>
          </cell>
          <cell r="Q6" t="str">
            <v>โรงพยาบาลชุมชน</v>
          </cell>
          <cell r="R6">
            <v>4</v>
          </cell>
          <cell r="S6">
            <v>55</v>
          </cell>
          <cell r="T6" t="str">
            <v>30</v>
          </cell>
          <cell r="U6" t="str">
            <v>21</v>
          </cell>
          <cell r="V6" t="str">
            <v>2.1 ทุติยภูมิระดับต้น</v>
          </cell>
        </row>
        <row r="7">
          <cell r="A7" t="str">
            <v>01</v>
          </cell>
          <cell r="B7" t="str">
            <v>21002</v>
          </cell>
          <cell r="C7" t="str">
            <v>กระทรวงสาธารณสุข สำนักงานปลัดกระทรวงสาธารณสุข</v>
          </cell>
          <cell r="D7" t="str">
            <v>001076000</v>
          </cell>
          <cell r="E7" t="str">
            <v>10760</v>
          </cell>
          <cell r="F7" t="str">
            <v>รพช.ปากเกร็ด</v>
          </cell>
          <cell r="G7" t="str">
            <v>โรงพยาบาลชุมชนปากเกร็ด</v>
          </cell>
          <cell r="H7" t="str">
            <v>12060105</v>
          </cell>
          <cell r="I7">
            <v>12</v>
          </cell>
          <cell r="J7" t="str">
            <v>จังหวัดนนทบุรี</v>
          </cell>
          <cell r="K7">
            <v>1206</v>
          </cell>
          <cell r="L7" t="str">
            <v>ปากเกร็ด</v>
          </cell>
          <cell r="M7">
            <v>120601</v>
          </cell>
          <cell r="N7" t="str">
            <v>ปากเกร็ด</v>
          </cell>
          <cell r="O7" t="str">
            <v>กลาง</v>
          </cell>
          <cell r="P7" t="str">
            <v>07</v>
          </cell>
          <cell r="Q7" t="str">
            <v>โรงพยาบาลชุมชน</v>
          </cell>
          <cell r="R7">
            <v>5</v>
          </cell>
          <cell r="S7">
            <v>30</v>
          </cell>
          <cell r="T7" t="str">
            <v>30</v>
          </cell>
          <cell r="U7" t="str">
            <v>22</v>
          </cell>
          <cell r="V7" t="str">
            <v>2.2 ทุติยภูมิระดับกลาง</v>
          </cell>
        </row>
        <row r="8">
          <cell r="A8" t="str">
            <v>01</v>
          </cell>
          <cell r="B8" t="str">
            <v>21002</v>
          </cell>
          <cell r="C8" t="str">
            <v>กระทรวงสาธารณสุข สำนักงานปลัดกระทรวงสาธารณสุข</v>
          </cell>
          <cell r="D8" t="str">
            <v>001068700</v>
          </cell>
          <cell r="E8" t="str">
            <v>10687</v>
          </cell>
          <cell r="F8" t="str">
            <v>รพท.ปทุมธานี</v>
          </cell>
          <cell r="G8" t="str">
            <v>โรงพยาบาลทั่วไปปทุมธานี</v>
          </cell>
          <cell r="H8" t="str">
            <v>13010105</v>
          </cell>
          <cell r="I8">
            <v>13</v>
          </cell>
          <cell r="J8" t="str">
            <v>จังหวัดปทุมธานี</v>
          </cell>
          <cell r="K8">
            <v>1301</v>
          </cell>
          <cell r="L8" t="str">
            <v>เมืองปทุมธานี</v>
          </cell>
          <cell r="M8">
            <v>130101</v>
          </cell>
          <cell r="N8" t="str">
            <v>บางปรอก</v>
          </cell>
          <cell r="O8" t="str">
            <v>กลาง</v>
          </cell>
          <cell r="P8" t="str">
            <v>06</v>
          </cell>
          <cell r="Q8" t="str">
            <v>โรงพยาบาลทั่วไป</v>
          </cell>
          <cell r="R8">
            <v>2</v>
          </cell>
          <cell r="S8">
            <v>385</v>
          </cell>
          <cell r="T8" t="str">
            <v>312</v>
          </cell>
          <cell r="U8" t="str">
            <v>31</v>
          </cell>
          <cell r="V8" t="str">
            <v>3.1 ตติยภูมิ</v>
          </cell>
        </row>
        <row r="9">
          <cell r="A9" t="str">
            <v>01</v>
          </cell>
          <cell r="B9" t="str">
            <v>21002</v>
          </cell>
          <cell r="C9" t="str">
            <v>กระทรวงสาธารณสุข สำนักงานปลัดกระทรวงสาธารณสุข</v>
          </cell>
          <cell r="D9" t="str">
            <v>001076100</v>
          </cell>
          <cell r="E9" t="str">
            <v>10761</v>
          </cell>
          <cell r="F9" t="str">
            <v>รพช.คลองหลวง</v>
          </cell>
          <cell r="G9" t="str">
            <v>โรงพยาบาลชุมชนคลองหลวง</v>
          </cell>
          <cell r="H9" t="str">
            <v>13020607</v>
          </cell>
          <cell r="I9">
            <v>13</v>
          </cell>
          <cell r="J9" t="str">
            <v>จังหวัดปทุมธานี</v>
          </cell>
          <cell r="K9">
            <v>1302</v>
          </cell>
          <cell r="L9" t="str">
            <v>คลองหลวง</v>
          </cell>
          <cell r="M9">
            <v>130206</v>
          </cell>
          <cell r="N9" t="str">
            <v>คลองหก</v>
          </cell>
          <cell r="O9" t="str">
            <v>กลาง</v>
          </cell>
          <cell r="P9" t="str">
            <v>07</v>
          </cell>
          <cell r="Q9" t="str">
            <v>โรงพยาบาลชุมชน</v>
          </cell>
          <cell r="R9">
            <v>5</v>
          </cell>
          <cell r="S9">
            <v>30</v>
          </cell>
          <cell r="T9" t="str">
            <v>30</v>
          </cell>
          <cell r="U9" t="str">
            <v>22</v>
          </cell>
          <cell r="V9" t="str">
            <v>2.2 ทุติยภูมิระดับกลาง</v>
          </cell>
        </row>
        <row r="10">
          <cell r="A10" t="str">
            <v>01</v>
          </cell>
          <cell r="B10" t="str">
            <v>21002</v>
          </cell>
          <cell r="C10" t="str">
            <v>กระทรวงสาธารณสุข สำนักงานปลัดกระทรวงสาธารณสุข</v>
          </cell>
          <cell r="D10" t="str">
            <v>001076200</v>
          </cell>
          <cell r="E10" t="str">
            <v>10762</v>
          </cell>
          <cell r="F10" t="str">
            <v>รพช.ธัญบุรี</v>
          </cell>
          <cell r="G10" t="str">
            <v>โรงพยาบาลชุมชนธัญบุรี</v>
          </cell>
          <cell r="H10" t="str">
            <v>13030302</v>
          </cell>
          <cell r="I10">
            <v>13</v>
          </cell>
          <cell r="J10" t="str">
            <v>จังหวัดปทุมธานี</v>
          </cell>
          <cell r="K10">
            <v>1303</v>
          </cell>
          <cell r="L10" t="str">
            <v>ธัญบุรี</v>
          </cell>
          <cell r="M10">
            <v>130303</v>
          </cell>
          <cell r="N10" t="str">
            <v>รังสิต</v>
          </cell>
          <cell r="O10" t="str">
            <v>กลาง</v>
          </cell>
          <cell r="P10" t="str">
            <v>07</v>
          </cell>
          <cell r="Q10" t="str">
            <v>โรงพยาบาลชุมชน</v>
          </cell>
          <cell r="R10">
            <v>4</v>
          </cell>
          <cell r="S10">
            <v>60</v>
          </cell>
          <cell r="T10" t="str">
            <v>60</v>
          </cell>
          <cell r="U10" t="str">
            <v>22</v>
          </cell>
          <cell r="V10" t="str">
            <v>2.2 ทุติยภูมิระดับกลาง</v>
          </cell>
        </row>
        <row r="11">
          <cell r="A11" t="str">
            <v>01</v>
          </cell>
          <cell r="B11" t="str">
            <v>21002</v>
          </cell>
          <cell r="C11" t="str">
            <v>กระทรวงสาธารณสุข สำนักงานปลัดกระทรวงสาธารณสุข</v>
          </cell>
          <cell r="D11" t="str">
            <v>001076300</v>
          </cell>
          <cell r="E11" t="str">
            <v>10763</v>
          </cell>
          <cell r="F11" t="str">
            <v>รพช.ประชาธิปัตย์</v>
          </cell>
          <cell r="G11" t="str">
            <v>โรงพยาบาลชุมชนประชาธิปัตย์</v>
          </cell>
          <cell r="H11" t="str">
            <v>13030102</v>
          </cell>
          <cell r="I11">
            <v>13</v>
          </cell>
          <cell r="J11" t="str">
            <v>จังหวัดปทุมธานี</v>
          </cell>
          <cell r="K11">
            <v>1303</v>
          </cell>
          <cell r="L11" t="str">
            <v>ธัญบุรี</v>
          </cell>
          <cell r="M11">
            <v>130301</v>
          </cell>
          <cell r="N11" t="str">
            <v>ประชาธิปัตย์</v>
          </cell>
          <cell r="O11" t="str">
            <v>กลาง</v>
          </cell>
          <cell r="P11" t="str">
            <v>07</v>
          </cell>
          <cell r="Q11" t="str">
            <v>โรงพยาบาลชุมชน</v>
          </cell>
          <cell r="R11">
            <v>5</v>
          </cell>
          <cell r="S11">
            <v>30</v>
          </cell>
          <cell r="T11" t="str">
            <v>30</v>
          </cell>
          <cell r="U11" t="str">
            <v>22</v>
          </cell>
          <cell r="V11" t="str">
            <v>2.2 ทุติยภูมิระดับกลาง</v>
          </cell>
        </row>
        <row r="12">
          <cell r="A12" t="str">
            <v>01</v>
          </cell>
          <cell r="B12" t="str">
            <v>21002</v>
          </cell>
          <cell r="C12" t="str">
            <v>กระทรวงสาธารณสุข สำนักงานปลัดกระทรวงสาธารณสุข</v>
          </cell>
          <cell r="D12" t="str">
            <v>001076400</v>
          </cell>
          <cell r="E12" t="str">
            <v>10764</v>
          </cell>
          <cell r="F12" t="str">
            <v>รพช.หนองเสือ</v>
          </cell>
          <cell r="G12" t="str">
            <v>โรงพยาบาลชุมชนหนองเสือ</v>
          </cell>
          <cell r="H12" t="str">
            <v>13040106</v>
          </cell>
          <cell r="I12">
            <v>13</v>
          </cell>
          <cell r="J12" t="str">
            <v>จังหวัดปทุมธานี</v>
          </cell>
          <cell r="K12">
            <v>1304</v>
          </cell>
          <cell r="L12" t="str">
            <v>หนองเสือ</v>
          </cell>
          <cell r="M12">
            <v>130401</v>
          </cell>
          <cell r="N12" t="str">
            <v>บึงบา</v>
          </cell>
          <cell r="O12" t="str">
            <v>กลาง</v>
          </cell>
          <cell r="P12" t="str">
            <v>07</v>
          </cell>
          <cell r="Q12" t="str">
            <v>โรงพยาบาลชุมชน</v>
          </cell>
          <cell r="R12">
            <v>5</v>
          </cell>
          <cell r="S12">
            <v>30</v>
          </cell>
          <cell r="T12" t="str">
            <v>30</v>
          </cell>
          <cell r="U12" t="str">
            <v>22</v>
          </cell>
          <cell r="V12" t="str">
            <v>2.2 ทุติยภูมิระดับกลาง</v>
          </cell>
        </row>
        <row r="13">
          <cell r="A13" t="str">
            <v>01</v>
          </cell>
          <cell r="B13" t="str">
            <v>21002</v>
          </cell>
          <cell r="C13" t="str">
            <v>กระทรวงสาธารณสุข สำนักงานปลัดกระทรวงสาธารณสุข</v>
          </cell>
          <cell r="D13" t="str">
            <v>001076500</v>
          </cell>
          <cell r="E13" t="str">
            <v>10765</v>
          </cell>
          <cell r="F13" t="str">
            <v>รพช.ลาดหลุมแก้ว</v>
          </cell>
          <cell r="G13" t="str">
            <v>โรงพยาบาลชุมชนลาดหลุมแก้ว</v>
          </cell>
          <cell r="H13" t="str">
            <v>13050104</v>
          </cell>
          <cell r="I13">
            <v>13</v>
          </cell>
          <cell r="J13" t="str">
            <v>จังหวัดปทุมธานี</v>
          </cell>
          <cell r="K13">
            <v>1305</v>
          </cell>
          <cell r="L13" t="str">
            <v>ลาดหลุมแก้ว</v>
          </cell>
          <cell r="M13">
            <v>130501</v>
          </cell>
          <cell r="N13" t="str">
            <v>ระแหง</v>
          </cell>
          <cell r="O13" t="str">
            <v>กลาง</v>
          </cell>
          <cell r="P13" t="str">
            <v>07</v>
          </cell>
          <cell r="Q13" t="str">
            <v>โรงพยาบาลชุมชน</v>
          </cell>
          <cell r="R13">
            <v>5</v>
          </cell>
          <cell r="S13">
            <v>30</v>
          </cell>
          <cell r="T13" t="str">
            <v>30</v>
          </cell>
          <cell r="U13" t="str">
            <v>22</v>
          </cell>
          <cell r="V13" t="str">
            <v>2.2 ทุติยภูมิระดับกลาง</v>
          </cell>
        </row>
        <row r="14">
          <cell r="A14" t="str">
            <v>01</v>
          </cell>
          <cell r="B14" t="str">
            <v>21002</v>
          </cell>
          <cell r="C14" t="str">
            <v>กระทรวงสาธารณสุข สำนักงานปลัดกระทรวงสาธารณสุข</v>
          </cell>
          <cell r="D14" t="str">
            <v>001076600</v>
          </cell>
          <cell r="E14" t="str">
            <v>10766</v>
          </cell>
          <cell r="F14" t="str">
            <v>รพช.ลำลูกกา</v>
          </cell>
          <cell r="G14" t="str">
            <v>โรงพยาบาลชุมชนลำลูกกา</v>
          </cell>
          <cell r="H14" t="str">
            <v>13060606</v>
          </cell>
          <cell r="I14">
            <v>13</v>
          </cell>
          <cell r="J14" t="str">
            <v>จังหวัดปทุมธานี</v>
          </cell>
          <cell r="K14">
            <v>1306</v>
          </cell>
          <cell r="L14" t="str">
            <v>ลำลูกกา</v>
          </cell>
          <cell r="M14">
            <v>130606</v>
          </cell>
          <cell r="N14" t="str">
            <v>ลำไทร</v>
          </cell>
          <cell r="O14" t="str">
            <v>กลาง</v>
          </cell>
          <cell r="P14" t="str">
            <v>07</v>
          </cell>
          <cell r="Q14" t="str">
            <v>โรงพยาบาลชุมชน</v>
          </cell>
          <cell r="R14">
            <v>5</v>
          </cell>
          <cell r="S14">
            <v>30</v>
          </cell>
          <cell r="T14" t="str">
            <v>30</v>
          </cell>
          <cell r="U14" t="str">
            <v>22</v>
          </cell>
          <cell r="V14" t="str">
            <v>2.2 ทุติยภูมิระดับกลาง</v>
          </cell>
        </row>
        <row r="15">
          <cell r="A15" t="str">
            <v>01</v>
          </cell>
          <cell r="B15" t="str">
            <v>21002</v>
          </cell>
          <cell r="C15" t="str">
            <v>กระทรวงสาธารณสุข สำนักงานปลัดกระทรวงสาธารณสุข</v>
          </cell>
          <cell r="D15" t="str">
            <v>001076700</v>
          </cell>
          <cell r="E15" t="str">
            <v>10767</v>
          </cell>
          <cell r="F15" t="str">
            <v>รพช.สามโคก</v>
          </cell>
          <cell r="G15" t="str">
            <v>โรงพยาบาลชุมชนสามโคก</v>
          </cell>
          <cell r="H15" t="str">
            <v>13070706</v>
          </cell>
          <cell r="I15">
            <v>13</v>
          </cell>
          <cell r="J15" t="str">
            <v>จังหวัดปทุมธานี</v>
          </cell>
          <cell r="K15">
            <v>1307</v>
          </cell>
          <cell r="L15" t="str">
            <v>สามโคก</v>
          </cell>
          <cell r="M15">
            <v>130707</v>
          </cell>
          <cell r="N15" t="str">
            <v>บ้านปทุม</v>
          </cell>
          <cell r="O15" t="str">
            <v>กลาง</v>
          </cell>
          <cell r="P15" t="str">
            <v>07</v>
          </cell>
          <cell r="Q15" t="str">
            <v>โรงพยาบาลชุมชน</v>
          </cell>
          <cell r="R15">
            <v>5</v>
          </cell>
          <cell r="S15">
            <v>10</v>
          </cell>
          <cell r="T15" t="str">
            <v>30</v>
          </cell>
          <cell r="U15" t="str">
            <v>22</v>
          </cell>
          <cell r="V15" t="str">
            <v>2.2 ทุติยภูมิระดับกลาง</v>
          </cell>
        </row>
        <row r="16">
          <cell r="A16" t="str">
            <v>01</v>
          </cell>
          <cell r="B16" t="str">
            <v>21002</v>
          </cell>
          <cell r="C16" t="str">
            <v>กระทรวงสาธารณสุข สำนักงานปลัดกระทรวงสาธารณสุข</v>
          </cell>
          <cell r="D16" t="str">
            <v>001066000</v>
          </cell>
          <cell r="E16" t="str">
            <v>10660</v>
          </cell>
          <cell r="F16" t="str">
            <v>รพศ.พระนครศรีอยุธยา</v>
          </cell>
          <cell r="G16" t="str">
            <v>โรงพยาบาลศูนย์พระนครศรีอยุธยา</v>
          </cell>
          <cell r="H16" t="str">
            <v>14010104</v>
          </cell>
          <cell r="I16">
            <v>14</v>
          </cell>
          <cell r="J16" t="str">
            <v>จังหวัดพระนครศรีอยุธยา</v>
          </cell>
          <cell r="K16">
            <v>1401</v>
          </cell>
          <cell r="L16" t="str">
            <v>พระนครศรีอยุธยา</v>
          </cell>
          <cell r="M16">
            <v>140101</v>
          </cell>
          <cell r="N16" t="str">
            <v>ประตูชัย</v>
          </cell>
          <cell r="O16" t="str">
            <v>กลาง</v>
          </cell>
          <cell r="P16" t="str">
            <v>05</v>
          </cell>
          <cell r="Q16" t="str">
            <v>โรงพยาบาลศูนย์</v>
          </cell>
          <cell r="R16">
            <v>1</v>
          </cell>
          <cell r="S16">
            <v>445</v>
          </cell>
          <cell r="T16" t="str">
            <v>522</v>
          </cell>
          <cell r="U16" t="str">
            <v>31</v>
          </cell>
          <cell r="V16" t="str">
            <v>3.1 ตติยภูมิ</v>
          </cell>
        </row>
        <row r="17">
          <cell r="A17" t="str">
            <v>01</v>
          </cell>
          <cell r="B17" t="str">
            <v>21002</v>
          </cell>
          <cell r="C17" t="str">
            <v>กระทรวงสาธารณสุข สำนักงานปลัดกระทรวงสาธารณสุข</v>
          </cell>
          <cell r="D17" t="str">
            <v>001068800</v>
          </cell>
          <cell r="E17" t="str">
            <v>10688</v>
          </cell>
          <cell r="F17" t="str">
            <v>รพท.เสนา</v>
          </cell>
          <cell r="G17" t="str">
            <v>โรงพยาบาลทั่วไปเสนา</v>
          </cell>
          <cell r="H17" t="str">
            <v>14120101</v>
          </cell>
          <cell r="I17">
            <v>14</v>
          </cell>
          <cell r="J17" t="str">
            <v>จังหวัดพระนครศรีอยุธยา</v>
          </cell>
          <cell r="K17">
            <v>1412</v>
          </cell>
          <cell r="L17" t="str">
            <v>เสนา</v>
          </cell>
          <cell r="M17">
            <v>141203</v>
          </cell>
          <cell r="N17" t="str">
            <v>เจ้าเจ็ด</v>
          </cell>
          <cell r="O17" t="str">
            <v>กลาง</v>
          </cell>
          <cell r="P17" t="str">
            <v>06</v>
          </cell>
          <cell r="Q17" t="str">
            <v>โรงพยาบาลทั่วไป</v>
          </cell>
          <cell r="R17">
            <v>3</v>
          </cell>
          <cell r="S17">
            <v>160</v>
          </cell>
          <cell r="T17" t="str">
            <v>180</v>
          </cell>
          <cell r="U17" t="str">
            <v>23</v>
          </cell>
          <cell r="V17" t="str">
            <v>2.3 ทุติยภูมิระดับสูง</v>
          </cell>
        </row>
        <row r="18">
          <cell r="A18" t="str">
            <v>01</v>
          </cell>
          <cell r="B18" t="str">
            <v>21002</v>
          </cell>
          <cell r="C18" t="str">
            <v>กระทรวงสาธารณสุข สำนักงานปลัดกระทรวงสาธารณสุข</v>
          </cell>
          <cell r="D18" t="str">
            <v>001076800</v>
          </cell>
          <cell r="E18" t="str">
            <v>10768</v>
          </cell>
          <cell r="F18" t="str">
            <v>รพช.ท่าเรือ</v>
          </cell>
          <cell r="G18" t="str">
            <v>โรงพยาบาลชุมชนท่าเรือ</v>
          </cell>
          <cell r="H18" t="str">
            <v>14020102</v>
          </cell>
          <cell r="I18">
            <v>14</v>
          </cell>
          <cell r="J18" t="str">
            <v>จังหวัดพระนครศรีอยุธยา</v>
          </cell>
          <cell r="K18">
            <v>1402</v>
          </cell>
          <cell r="L18" t="str">
            <v>ท่าเรือ</v>
          </cell>
          <cell r="M18">
            <v>140201</v>
          </cell>
          <cell r="N18" t="str">
            <v>ท่าเรือ</v>
          </cell>
          <cell r="O18" t="str">
            <v>กลาง</v>
          </cell>
          <cell r="P18" t="str">
            <v>07</v>
          </cell>
          <cell r="Q18" t="str">
            <v>โรงพยาบาลชุมชน</v>
          </cell>
          <cell r="R18">
            <v>5</v>
          </cell>
          <cell r="S18">
            <v>30</v>
          </cell>
          <cell r="T18" t="str">
            <v>30</v>
          </cell>
          <cell r="U18" t="str">
            <v>21</v>
          </cell>
          <cell r="V18" t="str">
            <v>2.1 ทุติยภูมิระดับต้น</v>
          </cell>
        </row>
        <row r="19">
          <cell r="A19" t="str">
            <v>01</v>
          </cell>
          <cell r="B19" t="str">
            <v>21002</v>
          </cell>
          <cell r="C19" t="str">
            <v>กระทรวงสาธารณสุข สำนักงานปลัดกระทรวงสาธารณสุข</v>
          </cell>
          <cell r="D19" t="str">
            <v>001076900</v>
          </cell>
          <cell r="E19" t="str">
            <v>10769</v>
          </cell>
          <cell r="F19" t="str">
            <v>รพช.สมเด็จพระสังฆราช(นครหลวง)</v>
          </cell>
          <cell r="G19" t="str">
            <v>โรงพยาบาลชุมชนสมเด็จพระสังฆราช(นครหลวง)</v>
          </cell>
          <cell r="H19" t="str">
            <v>14030102</v>
          </cell>
          <cell r="I19">
            <v>14</v>
          </cell>
          <cell r="J19" t="str">
            <v>จังหวัดพระนครศรีอยุธยา</v>
          </cell>
          <cell r="K19">
            <v>1403</v>
          </cell>
          <cell r="L19" t="str">
            <v>นครหลวง</v>
          </cell>
          <cell r="M19">
            <v>140301</v>
          </cell>
          <cell r="N19" t="str">
            <v>นครหลวง</v>
          </cell>
          <cell r="O19" t="str">
            <v>กลาง</v>
          </cell>
          <cell r="P19" t="str">
            <v>07</v>
          </cell>
          <cell r="Q19" t="str">
            <v>โรงพยาบาลชุมชน</v>
          </cell>
          <cell r="R19">
            <v>4</v>
          </cell>
          <cell r="S19">
            <v>60</v>
          </cell>
          <cell r="T19" t="str">
            <v>60</v>
          </cell>
          <cell r="U19" t="str">
            <v>21</v>
          </cell>
          <cell r="V19" t="str">
            <v>2.1 ทุติยภูมิระดับต้น</v>
          </cell>
        </row>
        <row r="20">
          <cell r="A20" t="str">
            <v>01</v>
          </cell>
          <cell r="B20" t="str">
            <v>21002</v>
          </cell>
          <cell r="C20" t="str">
            <v>กระทรวงสาธารณสุข สำนักงานปลัดกระทรวงสาธารณสุข</v>
          </cell>
          <cell r="D20" t="str">
            <v>001077000</v>
          </cell>
          <cell r="E20" t="str">
            <v>10770</v>
          </cell>
          <cell r="F20" t="str">
            <v>รพช.บางไทร</v>
          </cell>
          <cell r="G20" t="str">
            <v>โรงพยาบาลชุมชนบางไทร</v>
          </cell>
          <cell r="H20" t="str">
            <v>14040102</v>
          </cell>
          <cell r="I20">
            <v>14</v>
          </cell>
          <cell r="J20" t="str">
            <v>จังหวัดพระนครศรีอยุธยา</v>
          </cell>
          <cell r="K20">
            <v>1404</v>
          </cell>
          <cell r="L20" t="str">
            <v>บางไทร</v>
          </cell>
          <cell r="M20">
            <v>140401</v>
          </cell>
          <cell r="N20" t="str">
            <v>บางไทร</v>
          </cell>
          <cell r="O20" t="str">
            <v>กลาง</v>
          </cell>
          <cell r="P20" t="str">
            <v>07</v>
          </cell>
          <cell r="Q20" t="str">
            <v>โรงพยาบาลชุมชน</v>
          </cell>
          <cell r="R20">
            <v>5</v>
          </cell>
          <cell r="S20">
            <v>30</v>
          </cell>
          <cell r="T20" t="str">
            <v>30</v>
          </cell>
          <cell r="U20" t="str">
            <v>21</v>
          </cell>
          <cell r="V20" t="str">
            <v>2.1 ทุติยภูมิระดับต้น</v>
          </cell>
        </row>
        <row r="21">
          <cell r="A21" t="str">
            <v>01</v>
          </cell>
          <cell r="B21" t="str">
            <v>21002</v>
          </cell>
          <cell r="C21" t="str">
            <v>กระทรวงสาธารณสุข สำนักงานปลัดกระทรวงสาธารณสุข</v>
          </cell>
          <cell r="D21" t="str">
            <v>001077100</v>
          </cell>
          <cell r="E21" t="str">
            <v>10771</v>
          </cell>
          <cell r="F21" t="str">
            <v>รพช.บางบาล</v>
          </cell>
          <cell r="G21" t="str">
            <v>โรงพยาบาลชุมชนบางบาล</v>
          </cell>
          <cell r="H21" t="str">
            <v>14050402</v>
          </cell>
          <cell r="I21">
            <v>14</v>
          </cell>
          <cell r="J21" t="str">
            <v>จังหวัดพระนครศรีอยุธยา</v>
          </cell>
          <cell r="K21">
            <v>1405</v>
          </cell>
          <cell r="L21" t="str">
            <v>บางบาล</v>
          </cell>
          <cell r="M21">
            <v>140504</v>
          </cell>
          <cell r="N21" t="str">
            <v>สะพานไทย</v>
          </cell>
          <cell r="O21" t="str">
            <v>กลาง</v>
          </cell>
          <cell r="P21" t="str">
            <v>07</v>
          </cell>
          <cell r="Q21" t="str">
            <v>โรงพยาบาลชุมชน</v>
          </cell>
          <cell r="R21">
            <v>5</v>
          </cell>
          <cell r="S21">
            <v>30</v>
          </cell>
          <cell r="T21" t="str">
            <v>30</v>
          </cell>
          <cell r="U21" t="str">
            <v>21</v>
          </cell>
          <cell r="V21" t="str">
            <v>2.1 ทุติยภูมิระดับต้น</v>
          </cell>
        </row>
        <row r="22">
          <cell r="A22" t="str">
            <v>01</v>
          </cell>
          <cell r="B22" t="str">
            <v>21002</v>
          </cell>
          <cell r="C22" t="str">
            <v>กระทรวงสาธารณสุข สำนักงานปลัดกระทรวงสาธารณสุข</v>
          </cell>
          <cell r="D22" t="str">
            <v>001077200</v>
          </cell>
          <cell r="E22" t="str">
            <v>10772</v>
          </cell>
          <cell r="F22" t="str">
            <v>รพช.บางปะอิน</v>
          </cell>
          <cell r="G22" t="str">
            <v>โรงพยาบาลชุมชนบางปะอิน</v>
          </cell>
          <cell r="H22" t="str">
            <v>14060111</v>
          </cell>
          <cell r="I22">
            <v>14</v>
          </cell>
          <cell r="J22" t="str">
            <v>จังหวัดพระนครศรีอยุธยา</v>
          </cell>
          <cell r="K22">
            <v>1406</v>
          </cell>
          <cell r="L22" t="str">
            <v>บางปะอิน</v>
          </cell>
          <cell r="M22">
            <v>140601</v>
          </cell>
          <cell r="N22" t="str">
            <v>บ้านเลน</v>
          </cell>
          <cell r="O22" t="str">
            <v>กลาง</v>
          </cell>
          <cell r="P22" t="str">
            <v>07</v>
          </cell>
          <cell r="Q22" t="str">
            <v>โรงพยาบาลชุมชน</v>
          </cell>
          <cell r="R22">
            <v>4</v>
          </cell>
          <cell r="S22">
            <v>60</v>
          </cell>
          <cell r="T22" t="str">
            <v>60</v>
          </cell>
          <cell r="U22" t="str">
            <v>21</v>
          </cell>
          <cell r="V22" t="str">
            <v>2.1 ทุติยภูมิระดับต้น</v>
          </cell>
        </row>
        <row r="23">
          <cell r="A23" t="str">
            <v>01</v>
          </cell>
          <cell r="B23" t="str">
            <v>21002</v>
          </cell>
          <cell r="C23" t="str">
            <v>กระทรวงสาธารณสุข สำนักงานปลัดกระทรวงสาธารณสุข</v>
          </cell>
          <cell r="D23" t="str">
            <v>001077300</v>
          </cell>
          <cell r="E23" t="str">
            <v>10773</v>
          </cell>
          <cell r="F23" t="str">
            <v>รพช.บางปะหัน</v>
          </cell>
          <cell r="G23" t="str">
            <v>โรงพยาบาลชุมชนบางปะหัน</v>
          </cell>
          <cell r="H23" t="str">
            <v>14070105</v>
          </cell>
          <cell r="I23">
            <v>14</v>
          </cell>
          <cell r="J23" t="str">
            <v>จังหวัดพระนครศรีอยุธยา</v>
          </cell>
          <cell r="K23">
            <v>1407</v>
          </cell>
          <cell r="L23" t="str">
            <v>บางปะหัน</v>
          </cell>
          <cell r="M23">
            <v>140701</v>
          </cell>
          <cell r="N23" t="str">
            <v>บางปะหัน</v>
          </cell>
          <cell r="O23" t="str">
            <v>กลาง</v>
          </cell>
          <cell r="P23" t="str">
            <v>07</v>
          </cell>
          <cell r="Q23" t="str">
            <v>โรงพยาบาลชุมชน</v>
          </cell>
          <cell r="R23">
            <v>5</v>
          </cell>
          <cell r="S23">
            <v>30</v>
          </cell>
          <cell r="T23" t="str">
            <v>10</v>
          </cell>
          <cell r="U23" t="str">
            <v>21</v>
          </cell>
          <cell r="V23" t="str">
            <v>2.1 ทุติยภูมิระดับต้น</v>
          </cell>
        </row>
        <row r="24">
          <cell r="A24" t="str">
            <v>01</v>
          </cell>
          <cell r="B24" t="str">
            <v>21002</v>
          </cell>
          <cell r="C24" t="str">
            <v>กระทรวงสาธารณสุข สำนักงานปลัดกระทรวงสาธารณสุข</v>
          </cell>
          <cell r="D24" t="str">
            <v>001077400</v>
          </cell>
          <cell r="E24" t="str">
            <v>10774</v>
          </cell>
          <cell r="F24" t="str">
            <v>รพช.ผักไห่</v>
          </cell>
          <cell r="G24" t="str">
            <v>โรงพยาบาลชุมชนผักไห่</v>
          </cell>
          <cell r="H24" t="str">
            <v>14080105</v>
          </cell>
          <cell r="I24">
            <v>14</v>
          </cell>
          <cell r="J24" t="str">
            <v>จังหวัดพระนครศรีอยุธยา</v>
          </cell>
          <cell r="K24">
            <v>1408</v>
          </cell>
          <cell r="L24" t="str">
            <v>ผักไห่</v>
          </cell>
          <cell r="M24">
            <v>140801</v>
          </cell>
          <cell r="N24" t="str">
            <v>ผักไห่</v>
          </cell>
          <cell r="O24" t="str">
            <v>กลาง</v>
          </cell>
          <cell r="P24" t="str">
            <v>07</v>
          </cell>
          <cell r="Q24" t="str">
            <v>โรงพยาบาลชุมชน</v>
          </cell>
          <cell r="R24">
            <v>5</v>
          </cell>
          <cell r="S24">
            <v>30</v>
          </cell>
          <cell r="T24" t="str">
            <v>30</v>
          </cell>
          <cell r="U24" t="str">
            <v>21</v>
          </cell>
          <cell r="V24" t="str">
            <v>2.1 ทุติยภูมิระดับต้น</v>
          </cell>
        </row>
        <row r="25">
          <cell r="A25" t="str">
            <v>01</v>
          </cell>
          <cell r="B25" t="str">
            <v>21002</v>
          </cell>
          <cell r="C25" t="str">
            <v>กระทรวงสาธารณสุข สำนักงานปลัดกระทรวงสาธารณสุข</v>
          </cell>
          <cell r="D25" t="str">
            <v>001077500</v>
          </cell>
          <cell r="E25" t="str">
            <v>10775</v>
          </cell>
          <cell r="F25" t="str">
            <v>รพช.ภาชี</v>
          </cell>
          <cell r="G25" t="str">
            <v>โรงพยาบาลชุมชนภาชี</v>
          </cell>
          <cell r="H25" t="str">
            <v>14090105</v>
          </cell>
          <cell r="I25">
            <v>14</v>
          </cell>
          <cell r="J25" t="str">
            <v>จังหวัดพระนครศรีอยุธยา</v>
          </cell>
          <cell r="K25">
            <v>1409</v>
          </cell>
          <cell r="L25" t="str">
            <v>ภาชี</v>
          </cell>
          <cell r="M25">
            <v>140901</v>
          </cell>
          <cell r="N25" t="str">
            <v>ภาชี</v>
          </cell>
          <cell r="O25" t="str">
            <v>กลาง</v>
          </cell>
          <cell r="P25" t="str">
            <v>07</v>
          </cell>
          <cell r="Q25" t="str">
            <v>โรงพยาบาลชุมชน</v>
          </cell>
          <cell r="R25">
            <v>4</v>
          </cell>
          <cell r="S25">
            <v>46</v>
          </cell>
          <cell r="T25" t="str">
            <v>30</v>
          </cell>
          <cell r="U25" t="str">
            <v>21</v>
          </cell>
          <cell r="V25" t="str">
            <v>2.1 ทุติยภูมิระดับต้น</v>
          </cell>
        </row>
        <row r="26">
          <cell r="A26" t="str">
            <v>01</v>
          </cell>
          <cell r="B26" t="str">
            <v>21002</v>
          </cell>
          <cell r="C26" t="str">
            <v>กระทรวงสาธารณสุข สำนักงานปลัดกระทรวงสาธารณสุข</v>
          </cell>
          <cell r="D26" t="str">
            <v>001077600</v>
          </cell>
          <cell r="E26" t="str">
            <v>10776</v>
          </cell>
          <cell r="F26" t="str">
            <v>รพช.ลาดบัวหลวง</v>
          </cell>
          <cell r="G26" t="str">
            <v>โรงพยาบาลชุมชนลาดบัวหลวง</v>
          </cell>
          <cell r="H26" t="str">
            <v>14100103</v>
          </cell>
          <cell r="I26">
            <v>14</v>
          </cell>
          <cell r="J26" t="str">
            <v>จังหวัดพระนครศรีอยุธยา</v>
          </cell>
          <cell r="K26">
            <v>1410</v>
          </cell>
          <cell r="L26" t="str">
            <v>ลาดบัวหลวง</v>
          </cell>
          <cell r="M26">
            <v>141003</v>
          </cell>
          <cell r="N26" t="str">
            <v>สามเมือง</v>
          </cell>
          <cell r="O26" t="str">
            <v>กลาง</v>
          </cell>
          <cell r="P26" t="str">
            <v>07</v>
          </cell>
          <cell r="Q26" t="str">
            <v>โรงพยาบาลชุมชน</v>
          </cell>
          <cell r="R26">
            <v>5</v>
          </cell>
          <cell r="S26">
            <v>30</v>
          </cell>
          <cell r="T26" t="str">
            <v>60</v>
          </cell>
          <cell r="U26" t="str">
            <v>21</v>
          </cell>
          <cell r="V26" t="str">
            <v>2.1 ทุติยภูมิระดับต้น</v>
          </cell>
        </row>
        <row r="27">
          <cell r="A27" t="str">
            <v>01</v>
          </cell>
          <cell r="B27" t="str">
            <v>21002</v>
          </cell>
          <cell r="C27" t="str">
            <v>กระทรวงสาธารณสุข สำนักงานปลัดกระทรวงสาธารณสุข</v>
          </cell>
          <cell r="D27" t="str">
            <v>001077700</v>
          </cell>
          <cell r="E27" t="str">
            <v>10777</v>
          </cell>
          <cell r="F27" t="str">
            <v>รพช.วังน้อย</v>
          </cell>
          <cell r="G27" t="str">
            <v>โรงพยาบาลชุมชนวังน้อย</v>
          </cell>
          <cell r="H27" t="str">
            <v>14110105</v>
          </cell>
          <cell r="I27">
            <v>14</v>
          </cell>
          <cell r="J27" t="str">
            <v>จังหวัดพระนครศรีอยุธยา</v>
          </cell>
          <cell r="K27">
            <v>1411</v>
          </cell>
          <cell r="L27" t="str">
            <v>วังน้อย</v>
          </cell>
          <cell r="M27">
            <v>141104</v>
          </cell>
          <cell r="N27" t="str">
            <v>ลำไทร</v>
          </cell>
          <cell r="O27" t="str">
            <v>กลาง</v>
          </cell>
          <cell r="P27" t="str">
            <v>07</v>
          </cell>
          <cell r="Q27" t="str">
            <v>โรงพยาบาลชุมชน</v>
          </cell>
          <cell r="R27">
            <v>5</v>
          </cell>
          <cell r="S27">
            <v>30</v>
          </cell>
          <cell r="T27" t="str">
            <v>60</v>
          </cell>
          <cell r="U27" t="str">
            <v>21</v>
          </cell>
          <cell r="V27" t="str">
            <v>2.1 ทุติยภูมิระดับต้น</v>
          </cell>
        </row>
        <row r="28">
          <cell r="A28" t="str">
            <v>01</v>
          </cell>
          <cell r="B28" t="str">
            <v>21002</v>
          </cell>
          <cell r="C28" t="str">
            <v>กระทรวงสาธารณสุข สำนักงานปลัดกระทรวงสาธารณสุข</v>
          </cell>
          <cell r="D28" t="str">
            <v>001077800</v>
          </cell>
          <cell r="E28" t="str">
            <v>10778</v>
          </cell>
          <cell r="F28" t="str">
            <v>รพช.บางซ้าย</v>
          </cell>
          <cell r="G28" t="str">
            <v>โรงพยาบาลชุมชนบางซ้าย</v>
          </cell>
          <cell r="H28" t="str">
            <v>14130101</v>
          </cell>
          <cell r="I28">
            <v>14</v>
          </cell>
          <cell r="J28" t="str">
            <v>จังหวัดพระนครศรีอยุธยา</v>
          </cell>
          <cell r="K28">
            <v>1413</v>
          </cell>
          <cell r="L28" t="str">
            <v>บางซ้าย</v>
          </cell>
          <cell r="M28">
            <v>141301</v>
          </cell>
          <cell r="N28" t="str">
            <v>บางซ้าย</v>
          </cell>
          <cell r="O28" t="str">
            <v>กลาง</v>
          </cell>
          <cell r="P28" t="str">
            <v>07</v>
          </cell>
          <cell r="Q28" t="str">
            <v>โรงพยาบาลชุมชน</v>
          </cell>
          <cell r="R28">
            <v>5</v>
          </cell>
          <cell r="S28">
            <v>10</v>
          </cell>
          <cell r="T28" t="str">
            <v>10</v>
          </cell>
          <cell r="U28" t="str">
            <v>21</v>
          </cell>
          <cell r="V28" t="str">
            <v>2.1 ทุติยภูมิระดับต้น</v>
          </cell>
        </row>
        <row r="29">
          <cell r="A29" t="str">
            <v>01</v>
          </cell>
          <cell r="B29" t="str">
            <v>21002</v>
          </cell>
          <cell r="C29" t="str">
            <v>กระทรวงสาธารณสุข สำนักงานปลัดกระทรวงสาธารณสุข</v>
          </cell>
          <cell r="D29" t="str">
            <v>001077900</v>
          </cell>
          <cell r="E29" t="str">
            <v>10779</v>
          </cell>
          <cell r="F29" t="str">
            <v>รพช.อุทัย</v>
          </cell>
          <cell r="G29" t="str">
            <v>โรงพยาบาลชุมชนอุทัย</v>
          </cell>
          <cell r="H29" t="str">
            <v>14141005</v>
          </cell>
          <cell r="I29">
            <v>14</v>
          </cell>
          <cell r="J29" t="str">
            <v>จังหวัดพระนครศรีอยุธยา</v>
          </cell>
          <cell r="K29">
            <v>1414</v>
          </cell>
          <cell r="L29" t="str">
            <v>อุทัย</v>
          </cell>
          <cell r="M29">
            <v>141410</v>
          </cell>
          <cell r="N29" t="str">
            <v>ธนู</v>
          </cell>
          <cell r="O29" t="str">
            <v>กลาง</v>
          </cell>
          <cell r="P29" t="str">
            <v>07</v>
          </cell>
          <cell r="Q29" t="str">
            <v>โรงพยาบาลชุมชน</v>
          </cell>
          <cell r="R29">
            <v>5</v>
          </cell>
          <cell r="S29">
            <v>10</v>
          </cell>
          <cell r="T29" t="str">
            <v>10</v>
          </cell>
          <cell r="U29" t="str">
            <v>21</v>
          </cell>
          <cell r="V29" t="str">
            <v>2.1 ทุติยภูมิระดับต้น</v>
          </cell>
        </row>
        <row r="30">
          <cell r="A30" t="str">
            <v>01</v>
          </cell>
          <cell r="B30" t="str">
            <v>21002</v>
          </cell>
          <cell r="C30" t="str">
            <v>กระทรวงสาธารณสุข สำนักงานปลัดกระทรวงสาธารณสุข</v>
          </cell>
          <cell r="D30" t="str">
            <v>001078000</v>
          </cell>
          <cell r="E30" t="str">
            <v>10780</v>
          </cell>
          <cell r="F30" t="str">
            <v>รพช.มหาราช</v>
          </cell>
          <cell r="G30" t="str">
            <v>โรงพยาบาลชุมชนมหาราช</v>
          </cell>
          <cell r="H30" t="str">
            <v>14150106</v>
          </cell>
          <cell r="I30">
            <v>14</v>
          </cell>
          <cell r="J30" t="str">
            <v>จังหวัดพระนครศรีอยุธยา</v>
          </cell>
          <cell r="K30">
            <v>1415</v>
          </cell>
          <cell r="L30" t="str">
            <v>มหาราช</v>
          </cell>
          <cell r="M30">
            <v>141501</v>
          </cell>
          <cell r="N30" t="str">
            <v>หัวไผ่</v>
          </cell>
          <cell r="O30" t="str">
            <v>กลาง</v>
          </cell>
          <cell r="P30" t="str">
            <v>07</v>
          </cell>
          <cell r="Q30" t="str">
            <v>โรงพยาบาลชุมชน</v>
          </cell>
          <cell r="R30">
            <v>5</v>
          </cell>
          <cell r="S30">
            <v>10</v>
          </cell>
          <cell r="T30" t="str">
            <v>10</v>
          </cell>
          <cell r="U30" t="str">
            <v>21</v>
          </cell>
          <cell r="V30" t="str">
            <v>2.1 ทุติยภูมิระดับต้น</v>
          </cell>
        </row>
        <row r="31">
          <cell r="A31" t="str">
            <v>01</v>
          </cell>
          <cell r="B31" t="str">
            <v>21002</v>
          </cell>
          <cell r="C31" t="str">
            <v>กระทรวงสาธารณสุข สำนักงานปลัดกระทรวงสาธารณสุข</v>
          </cell>
          <cell r="D31" t="str">
            <v>001078100</v>
          </cell>
          <cell r="E31" t="str">
            <v>10781</v>
          </cell>
          <cell r="F31" t="str">
            <v>รพช.บ้านแพรก</v>
          </cell>
          <cell r="G31" t="str">
            <v>โรงพยาบาลชุมชนบ้านแพรก</v>
          </cell>
          <cell r="H31" t="str">
            <v>14160201</v>
          </cell>
          <cell r="I31">
            <v>14</v>
          </cell>
          <cell r="J31" t="str">
            <v>จังหวัดพระนครศรีอยุธยา</v>
          </cell>
          <cell r="K31">
            <v>1416</v>
          </cell>
          <cell r="L31" t="str">
            <v>บ้านแพรก</v>
          </cell>
          <cell r="M31">
            <v>141602</v>
          </cell>
          <cell r="N31" t="str">
            <v>บ้านใหม่</v>
          </cell>
          <cell r="O31" t="str">
            <v>กลาง</v>
          </cell>
          <cell r="P31" t="str">
            <v>07</v>
          </cell>
          <cell r="Q31" t="str">
            <v>โรงพยาบาลชุมชน</v>
          </cell>
          <cell r="R31">
            <v>5</v>
          </cell>
          <cell r="S31">
            <v>16</v>
          </cell>
          <cell r="T31" t="str">
            <v>10</v>
          </cell>
          <cell r="U31" t="str">
            <v>21</v>
          </cell>
          <cell r="V31" t="str">
            <v>2.1 ทุติยภูมิระดับต้น</v>
          </cell>
        </row>
        <row r="32">
          <cell r="A32" t="str">
            <v>01</v>
          </cell>
          <cell r="B32" t="str">
            <v>21002</v>
          </cell>
          <cell r="C32" t="str">
            <v>กระทรวงสาธารณสุข สำนักงานปลัดกระทรวงสาธารณสุข</v>
          </cell>
          <cell r="D32" t="str">
            <v>001066100</v>
          </cell>
          <cell r="E32" t="str">
            <v>10661</v>
          </cell>
          <cell r="F32" t="str">
            <v>รพศ.สระบุรี</v>
          </cell>
          <cell r="G32" t="str">
            <v>โรงพยาบาลศูนย์สระบุรี</v>
          </cell>
          <cell r="H32" t="str">
            <v>19010100</v>
          </cell>
          <cell r="I32">
            <v>19</v>
          </cell>
          <cell r="J32" t="str">
            <v>จังหวัดสระบุรี</v>
          </cell>
          <cell r="K32">
            <v>1901</v>
          </cell>
          <cell r="L32" t="str">
            <v>เมืองสระบุรี</v>
          </cell>
          <cell r="M32">
            <v>190101</v>
          </cell>
          <cell r="N32" t="str">
            <v>ปากเพรียว</v>
          </cell>
          <cell r="O32" t="str">
            <v>กลาง</v>
          </cell>
          <cell r="P32" t="str">
            <v>05</v>
          </cell>
          <cell r="Q32" t="str">
            <v>โรงพยาบาลศูนย์</v>
          </cell>
          <cell r="R32">
            <v>1</v>
          </cell>
          <cell r="S32">
            <v>680</v>
          </cell>
          <cell r="T32" t="str">
            <v>680</v>
          </cell>
          <cell r="U32" t="str">
            <v>31</v>
          </cell>
          <cell r="V32" t="str">
            <v>3.1 ตติยภูมิ</v>
          </cell>
        </row>
        <row r="33">
          <cell r="A33" t="str">
            <v>01</v>
          </cell>
          <cell r="B33" t="str">
            <v>21002</v>
          </cell>
          <cell r="C33" t="str">
            <v>กระทรวงสาธารณสุข สำนักงานปลัดกระทรวงสาธารณสุข</v>
          </cell>
          <cell r="D33" t="str">
            <v>001069500</v>
          </cell>
          <cell r="E33" t="str">
            <v>10695</v>
          </cell>
          <cell r="F33" t="str">
            <v>รพท.พระพุทธบาท</v>
          </cell>
          <cell r="G33" t="str">
            <v>โรงพยาบาลทั่วไปพระพุทธบาท</v>
          </cell>
          <cell r="H33" t="str">
            <v>19090308</v>
          </cell>
          <cell r="I33">
            <v>19</v>
          </cell>
          <cell r="J33" t="str">
            <v>จังหวัดสระบุรี</v>
          </cell>
          <cell r="K33">
            <v>1909</v>
          </cell>
          <cell r="L33" t="str">
            <v>พระพุทธบาท</v>
          </cell>
          <cell r="M33">
            <v>190903</v>
          </cell>
          <cell r="N33" t="str">
            <v>ธารเกษม</v>
          </cell>
          <cell r="O33" t="str">
            <v>กลาง</v>
          </cell>
          <cell r="P33" t="str">
            <v>06</v>
          </cell>
          <cell r="Q33" t="str">
            <v>โรงพยาบาลทั่วไป</v>
          </cell>
          <cell r="R33">
            <v>2</v>
          </cell>
          <cell r="S33">
            <v>315</v>
          </cell>
          <cell r="T33" t="str">
            <v>315</v>
          </cell>
          <cell r="U33" t="str">
            <v>23</v>
          </cell>
          <cell r="V33" t="str">
            <v>2.3 ทุติยภูมิระดับสูง</v>
          </cell>
        </row>
        <row r="34">
          <cell r="A34" t="str">
            <v>01</v>
          </cell>
          <cell r="B34" t="str">
            <v>21002</v>
          </cell>
          <cell r="C34" t="str">
            <v>กระทรวงสาธารณสุข สำนักงานปลัดกระทรวงสาธารณสุข</v>
          </cell>
          <cell r="D34" t="str">
            <v>001080700</v>
          </cell>
          <cell r="E34" t="str">
            <v>10807</v>
          </cell>
          <cell r="F34" t="str">
            <v>รพช.แก่งคอย</v>
          </cell>
          <cell r="G34" t="str">
            <v>โรงพยาบาลชุมชนแก่งคอย</v>
          </cell>
          <cell r="H34" t="str">
            <v>19020108</v>
          </cell>
          <cell r="I34">
            <v>19</v>
          </cell>
          <cell r="J34" t="str">
            <v>จังหวัดสระบุรี</v>
          </cell>
          <cell r="K34">
            <v>1902</v>
          </cell>
          <cell r="L34" t="str">
            <v>แก่งคอย</v>
          </cell>
          <cell r="M34">
            <v>190201</v>
          </cell>
          <cell r="N34" t="str">
            <v>แก่งคอย</v>
          </cell>
          <cell r="O34" t="str">
            <v>กลาง</v>
          </cell>
          <cell r="P34" t="str">
            <v>07</v>
          </cell>
          <cell r="Q34" t="str">
            <v>โรงพยาบาลชุมชน</v>
          </cell>
          <cell r="R34">
            <v>4</v>
          </cell>
          <cell r="S34">
            <v>60</v>
          </cell>
          <cell r="T34" t="str">
            <v>60</v>
          </cell>
          <cell r="U34" t="str">
            <v>21</v>
          </cell>
          <cell r="V34" t="str">
            <v>2.1 ทุติยภูมิระดับต้น</v>
          </cell>
        </row>
        <row r="35">
          <cell r="A35" t="str">
            <v>01</v>
          </cell>
          <cell r="B35" t="str">
            <v>21002</v>
          </cell>
          <cell r="C35" t="str">
            <v>กระทรวงสาธารณสุข สำนักงานปลัดกระทรวงสาธารณสุข</v>
          </cell>
          <cell r="D35" t="str">
            <v>001080800</v>
          </cell>
          <cell r="E35" t="str">
            <v>10808</v>
          </cell>
          <cell r="F35" t="str">
            <v>รพช.หนองแค</v>
          </cell>
          <cell r="G35" t="str">
            <v>โรงพยาบาลชุมชนหนองแค</v>
          </cell>
          <cell r="H35" t="str">
            <v>19030100</v>
          </cell>
          <cell r="I35">
            <v>19</v>
          </cell>
          <cell r="J35" t="str">
            <v>จังหวัดสระบุรี</v>
          </cell>
          <cell r="K35">
            <v>1903</v>
          </cell>
          <cell r="L35" t="str">
            <v>หนองแค</v>
          </cell>
          <cell r="M35">
            <v>190301</v>
          </cell>
          <cell r="N35" t="str">
            <v>หนองแค</v>
          </cell>
          <cell r="O35" t="str">
            <v>กลาง</v>
          </cell>
          <cell r="P35" t="str">
            <v>07</v>
          </cell>
          <cell r="Q35" t="str">
            <v>โรงพยาบาลชุมชน</v>
          </cell>
          <cell r="R35">
            <v>4</v>
          </cell>
          <cell r="S35">
            <v>60</v>
          </cell>
          <cell r="T35" t="str">
            <v>90</v>
          </cell>
          <cell r="U35" t="str">
            <v>21</v>
          </cell>
          <cell r="V35" t="str">
            <v>2.1 ทุติยภูมิระดับต้น</v>
          </cell>
        </row>
        <row r="36">
          <cell r="A36" t="str">
            <v>01</v>
          </cell>
          <cell r="B36" t="str">
            <v>21002</v>
          </cell>
          <cell r="C36" t="str">
            <v>กระทรวงสาธารณสุข สำนักงานปลัดกระทรวงสาธารณสุข</v>
          </cell>
          <cell r="D36" t="str">
            <v>001080900</v>
          </cell>
          <cell r="E36" t="str">
            <v>10809</v>
          </cell>
          <cell r="F36" t="str">
            <v>รพช.วิหารแดง</v>
          </cell>
          <cell r="G36" t="str">
            <v>โรงพยาบาลชุมชนวิหารแดง</v>
          </cell>
          <cell r="H36" t="str">
            <v>19040203</v>
          </cell>
          <cell r="I36">
            <v>19</v>
          </cell>
          <cell r="J36" t="str">
            <v>จังหวัดสระบุรี</v>
          </cell>
          <cell r="K36">
            <v>1904</v>
          </cell>
          <cell r="L36" t="str">
            <v>วิหารแดง</v>
          </cell>
          <cell r="M36">
            <v>190402</v>
          </cell>
          <cell r="N36" t="str">
            <v>บ้านลำ</v>
          </cell>
          <cell r="O36" t="str">
            <v>กลาง</v>
          </cell>
          <cell r="P36" t="str">
            <v>07</v>
          </cell>
          <cell r="Q36" t="str">
            <v>โรงพยาบาลชุมชน</v>
          </cell>
          <cell r="R36">
            <v>5</v>
          </cell>
          <cell r="S36">
            <v>30</v>
          </cell>
          <cell r="T36" t="str">
            <v>30</v>
          </cell>
          <cell r="U36" t="str">
            <v>21</v>
          </cell>
          <cell r="V36" t="str">
            <v>2.1 ทุติยภูมิระดับต้น</v>
          </cell>
        </row>
        <row r="37">
          <cell r="A37" t="str">
            <v>01</v>
          </cell>
          <cell r="B37" t="str">
            <v>21002</v>
          </cell>
          <cell r="C37" t="str">
            <v>กระทรวงสาธารณสุข สำนักงานปลัดกระทรวงสาธารณสุข</v>
          </cell>
          <cell r="D37" t="str">
            <v>001081000</v>
          </cell>
          <cell r="E37" t="str">
            <v>10810</v>
          </cell>
          <cell r="F37" t="str">
            <v>รพช.หนองแซง</v>
          </cell>
          <cell r="G37" t="str">
            <v>โรงพยาบาลชุมชนหนองแซง</v>
          </cell>
          <cell r="H37" t="str">
            <v>19050606</v>
          </cell>
          <cell r="I37">
            <v>19</v>
          </cell>
          <cell r="J37" t="str">
            <v>จังหวัดสระบุรี</v>
          </cell>
          <cell r="K37">
            <v>1905</v>
          </cell>
          <cell r="L37" t="str">
            <v>หนองแซง</v>
          </cell>
          <cell r="M37">
            <v>190506</v>
          </cell>
          <cell r="N37" t="str">
            <v>ไก่เส่า</v>
          </cell>
          <cell r="O37" t="str">
            <v>กลาง</v>
          </cell>
          <cell r="P37" t="str">
            <v>07</v>
          </cell>
          <cell r="Q37" t="str">
            <v>โรงพยาบาลชุมชน</v>
          </cell>
          <cell r="R37">
            <v>5</v>
          </cell>
          <cell r="S37">
            <v>23</v>
          </cell>
          <cell r="T37" t="str">
            <v>10</v>
          </cell>
          <cell r="U37" t="str">
            <v>21</v>
          </cell>
          <cell r="V37" t="str">
            <v>2.1 ทุติยภูมิระดับต้น</v>
          </cell>
        </row>
        <row r="38">
          <cell r="A38" t="str">
            <v>01</v>
          </cell>
          <cell r="B38" t="str">
            <v>21002</v>
          </cell>
          <cell r="C38" t="str">
            <v>กระทรวงสาธารณสุข สำนักงานปลัดกระทรวงสาธารณสุข</v>
          </cell>
          <cell r="D38" t="str">
            <v>001081100</v>
          </cell>
          <cell r="E38" t="str">
            <v>10811</v>
          </cell>
          <cell r="F38" t="str">
            <v>รพช.บ้านหมอ</v>
          </cell>
          <cell r="G38" t="str">
            <v>โรงพยาบาลชุมชนบ้านหมอ</v>
          </cell>
          <cell r="H38" t="str">
            <v>19060104</v>
          </cell>
          <cell r="I38">
            <v>19</v>
          </cell>
          <cell r="J38" t="str">
            <v>จังหวัดสระบุรี</v>
          </cell>
          <cell r="K38">
            <v>1906</v>
          </cell>
          <cell r="L38" t="str">
            <v>บ้านหมอ</v>
          </cell>
          <cell r="M38">
            <v>190601</v>
          </cell>
          <cell r="N38" t="str">
            <v>บ้านหมอ</v>
          </cell>
          <cell r="O38" t="str">
            <v>กลาง</v>
          </cell>
          <cell r="P38" t="str">
            <v>07</v>
          </cell>
          <cell r="Q38" t="str">
            <v>โรงพยาบาลชุมชน</v>
          </cell>
          <cell r="R38">
            <v>5</v>
          </cell>
          <cell r="S38">
            <v>30</v>
          </cell>
          <cell r="T38" t="str">
            <v>30</v>
          </cell>
          <cell r="U38" t="str">
            <v>21</v>
          </cell>
          <cell r="V38" t="str">
            <v>2.1 ทุติยภูมิระดับต้น</v>
          </cell>
        </row>
        <row r="39">
          <cell r="A39" t="str">
            <v>01</v>
          </cell>
          <cell r="B39" t="str">
            <v>21002</v>
          </cell>
          <cell r="C39" t="str">
            <v>กระทรวงสาธารณสุข สำนักงานปลัดกระทรวงสาธารณสุข</v>
          </cell>
          <cell r="D39" t="str">
            <v>001081200</v>
          </cell>
          <cell r="E39" t="str">
            <v>10812</v>
          </cell>
          <cell r="F39" t="str">
            <v>รพช.ดอนพุด</v>
          </cell>
          <cell r="G39" t="str">
            <v>โรงพยาบาลชุมชนดอนพุด</v>
          </cell>
          <cell r="H39" t="str">
            <v>19070102</v>
          </cell>
          <cell r="I39">
            <v>19</v>
          </cell>
          <cell r="J39" t="str">
            <v>จังหวัดสระบุรี</v>
          </cell>
          <cell r="K39">
            <v>1907</v>
          </cell>
          <cell r="L39" t="str">
            <v>ดอนพุด</v>
          </cell>
          <cell r="M39">
            <v>190701</v>
          </cell>
          <cell r="N39" t="str">
            <v>ดอนพุด</v>
          </cell>
          <cell r="O39" t="str">
            <v>กลาง</v>
          </cell>
          <cell r="P39" t="str">
            <v>07</v>
          </cell>
          <cell r="Q39" t="str">
            <v>โรงพยาบาลชุมชน</v>
          </cell>
          <cell r="R39">
            <v>5</v>
          </cell>
          <cell r="S39">
            <v>10</v>
          </cell>
          <cell r="T39" t="str">
            <v>30</v>
          </cell>
          <cell r="U39" t="str">
            <v>21</v>
          </cell>
          <cell r="V39" t="str">
            <v>2.1 ทุติยภูมิระดับต้น</v>
          </cell>
        </row>
        <row r="40">
          <cell r="A40" t="str">
            <v>01</v>
          </cell>
          <cell r="B40" t="str">
            <v>21002</v>
          </cell>
          <cell r="C40" t="str">
            <v>กระทรวงสาธารณสุข สำนักงานปลัดกระทรวงสาธารณสุข</v>
          </cell>
          <cell r="D40" t="str">
            <v>001081300</v>
          </cell>
          <cell r="E40" t="str">
            <v>10813</v>
          </cell>
          <cell r="F40" t="str">
            <v>รพช.หนองโดน</v>
          </cell>
          <cell r="G40" t="str">
            <v>โรงพยาบาลชุมชนหนองโดน</v>
          </cell>
          <cell r="H40" t="str">
            <v>19080109</v>
          </cell>
          <cell r="I40">
            <v>19</v>
          </cell>
          <cell r="J40" t="str">
            <v>จังหวัดสระบุรี</v>
          </cell>
          <cell r="K40">
            <v>1908</v>
          </cell>
          <cell r="L40" t="str">
            <v>หนองโดน</v>
          </cell>
          <cell r="M40">
            <v>190801</v>
          </cell>
          <cell r="N40" t="str">
            <v>หนองโดน</v>
          </cell>
          <cell r="O40" t="str">
            <v>กลาง</v>
          </cell>
          <cell r="P40" t="str">
            <v>07</v>
          </cell>
          <cell r="Q40" t="str">
            <v>โรงพยาบาลชุมชน</v>
          </cell>
          <cell r="R40">
            <v>5</v>
          </cell>
          <cell r="S40">
            <v>10</v>
          </cell>
          <cell r="T40" t="str">
            <v>10</v>
          </cell>
          <cell r="U40" t="str">
            <v>21</v>
          </cell>
          <cell r="V40" t="str">
            <v>2.1 ทุติยภูมิระดับต้น</v>
          </cell>
        </row>
        <row r="41">
          <cell r="A41" t="str">
            <v>01</v>
          </cell>
          <cell r="B41" t="str">
            <v>21002</v>
          </cell>
          <cell r="C41" t="str">
            <v>กระทรวงสาธารณสุข สำนักงานปลัดกระทรวงสาธารณสุข</v>
          </cell>
          <cell r="D41" t="str">
            <v>001081400</v>
          </cell>
          <cell r="E41" t="str">
            <v>10814</v>
          </cell>
          <cell r="F41" t="str">
            <v>รพช.เสาไห้</v>
          </cell>
          <cell r="G41" t="str">
            <v>โรงพยาบาลชุมชนเสาไห้</v>
          </cell>
          <cell r="H41" t="str">
            <v>19100107</v>
          </cell>
          <cell r="I41">
            <v>19</v>
          </cell>
          <cell r="J41" t="str">
            <v>จังหวัดสระบุรี</v>
          </cell>
          <cell r="K41">
            <v>1910</v>
          </cell>
          <cell r="L41" t="str">
            <v>เสาไห้</v>
          </cell>
          <cell r="M41">
            <v>191001</v>
          </cell>
          <cell r="N41" t="str">
            <v>เสาไห้</v>
          </cell>
          <cell r="O41" t="str">
            <v>กลาง</v>
          </cell>
          <cell r="P41" t="str">
            <v>07</v>
          </cell>
          <cell r="Q41" t="str">
            <v>โรงพยาบาลชุมชน</v>
          </cell>
          <cell r="R41">
            <v>5</v>
          </cell>
          <cell r="S41">
            <v>30</v>
          </cell>
          <cell r="T41" t="str">
            <v>10</v>
          </cell>
          <cell r="U41" t="str">
            <v>21</v>
          </cell>
          <cell r="V41" t="str">
            <v>2.1 ทุติยภูมิระดับต้น</v>
          </cell>
        </row>
        <row r="42">
          <cell r="A42" t="str">
            <v>01</v>
          </cell>
          <cell r="B42" t="str">
            <v>21002</v>
          </cell>
          <cell r="C42" t="str">
            <v>กระทรวงสาธารณสุข สำนักงานปลัดกระทรวงสาธารณสุข</v>
          </cell>
          <cell r="D42" t="str">
            <v>001081500</v>
          </cell>
          <cell r="E42" t="str">
            <v>10815</v>
          </cell>
          <cell r="F42" t="str">
            <v>รพช.มวกเหล็ก</v>
          </cell>
          <cell r="G42" t="str">
            <v>โรงพยาบาลชุมชนมวกเหล็ก</v>
          </cell>
          <cell r="H42" t="str">
            <v>19110209</v>
          </cell>
          <cell r="I42">
            <v>19</v>
          </cell>
          <cell r="J42" t="str">
            <v>จังหวัดสระบุรี</v>
          </cell>
          <cell r="K42">
            <v>1911</v>
          </cell>
          <cell r="L42" t="str">
            <v>มวกเหล็ก</v>
          </cell>
          <cell r="M42">
            <v>191102</v>
          </cell>
          <cell r="N42" t="str">
            <v>มิตรภาพ</v>
          </cell>
          <cell r="O42" t="str">
            <v>กลาง</v>
          </cell>
          <cell r="P42" t="str">
            <v>07</v>
          </cell>
          <cell r="Q42" t="str">
            <v>โรงพยาบาลชุมชน</v>
          </cell>
          <cell r="R42">
            <v>5</v>
          </cell>
          <cell r="S42">
            <v>30</v>
          </cell>
          <cell r="T42" t="str">
            <v>30</v>
          </cell>
          <cell r="U42" t="str">
            <v>21</v>
          </cell>
          <cell r="V42" t="str">
            <v>2.1 ทุติยภูมิระดับต้น</v>
          </cell>
        </row>
        <row r="43">
          <cell r="A43" t="str">
            <v>01</v>
          </cell>
          <cell r="B43" t="str">
            <v>21002</v>
          </cell>
          <cell r="C43" t="str">
            <v>กระทรวงสาธารณสุข สำนักงานปลัดกระทรวงสาธารณสุข</v>
          </cell>
          <cell r="D43" t="str">
            <v>001081600</v>
          </cell>
          <cell r="E43" t="str">
            <v>10816</v>
          </cell>
          <cell r="F43" t="str">
            <v>รพช.วังม่วง</v>
          </cell>
          <cell r="G43" t="str">
            <v>โรงพยาบาลชุมชนวังม่วง</v>
          </cell>
          <cell r="H43" t="str">
            <v>19120301</v>
          </cell>
          <cell r="I43">
            <v>19</v>
          </cell>
          <cell r="J43" t="str">
            <v>จังหวัดสระบุรี</v>
          </cell>
          <cell r="K43">
            <v>1912</v>
          </cell>
          <cell r="L43" t="str">
            <v>วังม่วง</v>
          </cell>
          <cell r="M43">
            <v>191203</v>
          </cell>
          <cell r="N43" t="str">
            <v>วังม่วง</v>
          </cell>
          <cell r="O43" t="str">
            <v>กลาง</v>
          </cell>
          <cell r="P43" t="str">
            <v>07</v>
          </cell>
          <cell r="Q43" t="str">
            <v>โรงพยาบาลชุมชน</v>
          </cell>
          <cell r="R43">
            <v>5</v>
          </cell>
          <cell r="S43">
            <v>30</v>
          </cell>
          <cell r="T43" t="str">
            <v>30</v>
          </cell>
          <cell r="U43" t="str">
            <v>21</v>
          </cell>
          <cell r="V43" t="str">
            <v>2.1 ทุติยภูมิระดับต้น</v>
          </cell>
        </row>
        <row r="44">
          <cell r="A44" t="str">
            <v>02</v>
          </cell>
          <cell r="B44" t="str">
            <v>21002</v>
          </cell>
          <cell r="C44" t="str">
            <v>กระทรวงสาธารณสุข สำนักงานปลัดกระทรวงสาธารณสุข</v>
          </cell>
          <cell r="D44" t="str">
            <v>001068900</v>
          </cell>
          <cell r="E44" t="str">
            <v>10689</v>
          </cell>
          <cell r="F44" t="str">
            <v>รพท.อ่างทอง</v>
          </cell>
          <cell r="G44" t="str">
            <v>โรงพยาบาลทั่วไปอ่างทอง</v>
          </cell>
          <cell r="H44" t="str">
            <v>15010200</v>
          </cell>
          <cell r="I44">
            <v>15</v>
          </cell>
          <cell r="J44" t="str">
            <v>จังหวัดอ่างทอง</v>
          </cell>
          <cell r="K44">
            <v>1501</v>
          </cell>
          <cell r="L44" t="str">
            <v>เมืองอ่างทอง</v>
          </cell>
          <cell r="M44">
            <v>150102</v>
          </cell>
          <cell r="N44" t="str">
            <v>บางแก้ว</v>
          </cell>
          <cell r="O44" t="str">
            <v>กลาง</v>
          </cell>
          <cell r="P44" t="str">
            <v>06</v>
          </cell>
          <cell r="Q44" t="str">
            <v>โรงพยาบาลทั่วไป</v>
          </cell>
          <cell r="R44">
            <v>2</v>
          </cell>
          <cell r="S44">
            <v>326</v>
          </cell>
          <cell r="T44" t="str">
            <v>314</v>
          </cell>
          <cell r="U44" t="str">
            <v>23</v>
          </cell>
          <cell r="V44" t="str">
            <v>2.3 ทุติยภูมิระดับสูง</v>
          </cell>
        </row>
        <row r="45">
          <cell r="A45" t="str">
            <v>02</v>
          </cell>
          <cell r="B45" t="str">
            <v>21002</v>
          </cell>
          <cell r="C45" t="str">
            <v>กระทรวงสาธารณสุข สำนักงานปลัดกระทรวงสาธารณสุข</v>
          </cell>
          <cell r="D45" t="str">
            <v>001078200</v>
          </cell>
          <cell r="E45" t="str">
            <v>10782</v>
          </cell>
          <cell r="F45" t="str">
            <v>รพช.ไชโย</v>
          </cell>
          <cell r="G45" t="str">
            <v>โรงพยาบาลชุมชนไชโย</v>
          </cell>
          <cell r="H45" t="str">
            <v>15020605</v>
          </cell>
          <cell r="I45">
            <v>15</v>
          </cell>
          <cell r="J45" t="str">
            <v>จังหวัดอ่างทอง</v>
          </cell>
          <cell r="K45">
            <v>1502</v>
          </cell>
          <cell r="L45" t="str">
            <v>ไชโย</v>
          </cell>
          <cell r="M45">
            <v>150206</v>
          </cell>
          <cell r="N45" t="str">
            <v>ไชโย</v>
          </cell>
          <cell r="O45" t="str">
            <v>กลาง</v>
          </cell>
          <cell r="P45" t="str">
            <v>07</v>
          </cell>
          <cell r="Q45" t="str">
            <v>โรงพยาบาลชุมชน</v>
          </cell>
          <cell r="R45">
            <v>5</v>
          </cell>
          <cell r="S45">
            <v>30</v>
          </cell>
          <cell r="T45" t="str">
            <v>10</v>
          </cell>
          <cell r="U45" t="str">
            <v>21</v>
          </cell>
          <cell r="V45" t="str">
            <v>2.1 ทุติยภูมิระดับต้น</v>
          </cell>
        </row>
        <row r="46">
          <cell r="A46" t="str">
            <v>02</v>
          </cell>
          <cell r="B46" t="str">
            <v>21002</v>
          </cell>
          <cell r="C46" t="str">
            <v>กระทรวงสาธารณสุข สำนักงานปลัดกระทรวงสาธารณสุข</v>
          </cell>
          <cell r="D46" t="str">
            <v>001078400</v>
          </cell>
          <cell r="E46" t="str">
            <v>10784</v>
          </cell>
          <cell r="F46" t="str">
            <v>รพช.ป่าโมก</v>
          </cell>
          <cell r="G46" t="str">
            <v>โรงพยาบาลชุมชนป่าโมก</v>
          </cell>
          <cell r="H46" t="str">
            <v>15030200</v>
          </cell>
          <cell r="I46">
            <v>15</v>
          </cell>
          <cell r="J46" t="str">
            <v>จังหวัดอ่างทอง</v>
          </cell>
          <cell r="K46">
            <v>1503</v>
          </cell>
          <cell r="L46" t="str">
            <v>ป่าโมก</v>
          </cell>
          <cell r="M46">
            <v>150302</v>
          </cell>
          <cell r="N46" t="str">
            <v>ป่าโมก</v>
          </cell>
          <cell r="O46" t="str">
            <v>กลาง</v>
          </cell>
          <cell r="P46" t="str">
            <v>07</v>
          </cell>
          <cell r="Q46" t="str">
            <v>โรงพยาบาลชุมชน</v>
          </cell>
          <cell r="R46">
            <v>4</v>
          </cell>
          <cell r="S46">
            <v>60</v>
          </cell>
          <cell r="T46" t="str">
            <v>30</v>
          </cell>
          <cell r="U46" t="str">
            <v>21</v>
          </cell>
          <cell r="V46" t="str">
            <v>2.1 ทุติยภูมิระดับต้น</v>
          </cell>
        </row>
        <row r="47">
          <cell r="A47" t="str">
            <v>02</v>
          </cell>
          <cell r="B47" t="str">
            <v>21002</v>
          </cell>
          <cell r="C47" t="str">
            <v>กระทรวงสาธารณสุข สำนักงานปลัดกระทรวงสาธารณสุข</v>
          </cell>
          <cell r="D47" t="str">
            <v>001078500</v>
          </cell>
          <cell r="E47" t="str">
            <v>10785</v>
          </cell>
          <cell r="F47" t="str">
            <v>รพช.โพธิ์ทอง</v>
          </cell>
          <cell r="G47" t="str">
            <v>โรงพยาบาลชุมชนโพธิ์ทอง</v>
          </cell>
          <cell r="H47" t="str">
            <v>15040104</v>
          </cell>
          <cell r="I47">
            <v>15</v>
          </cell>
          <cell r="J47" t="str">
            <v>จังหวัดอ่างทอง</v>
          </cell>
          <cell r="K47">
            <v>1504</v>
          </cell>
          <cell r="L47" t="str">
            <v>โพธิ์ทอง</v>
          </cell>
          <cell r="M47">
            <v>150401</v>
          </cell>
          <cell r="N47" t="str">
            <v>อ่างแก้ว</v>
          </cell>
          <cell r="O47" t="str">
            <v>กลาง</v>
          </cell>
          <cell r="P47" t="str">
            <v>07</v>
          </cell>
          <cell r="Q47" t="str">
            <v>โรงพยาบาลชุมชน</v>
          </cell>
          <cell r="R47">
            <v>4</v>
          </cell>
          <cell r="S47">
            <v>48</v>
          </cell>
          <cell r="T47" t="str">
            <v>30</v>
          </cell>
          <cell r="U47" t="str">
            <v>21</v>
          </cell>
          <cell r="V47" t="str">
            <v>2.1 ทุติยภูมิระดับต้น</v>
          </cell>
        </row>
        <row r="48">
          <cell r="A48" t="str">
            <v>02</v>
          </cell>
          <cell r="B48" t="str">
            <v>21002</v>
          </cell>
          <cell r="C48" t="str">
            <v>กระทรวงสาธารณสุข สำนักงานปลัดกระทรวงสาธารณสุข</v>
          </cell>
          <cell r="D48" t="str">
            <v>001078600</v>
          </cell>
          <cell r="E48" t="str">
            <v>10786</v>
          </cell>
          <cell r="F48" t="str">
            <v>รพช.แสวงหา</v>
          </cell>
          <cell r="G48" t="str">
            <v>โรงพยาบาลชุมชนแสวงหา</v>
          </cell>
          <cell r="H48" t="str">
            <v>15050101</v>
          </cell>
          <cell r="I48">
            <v>15</v>
          </cell>
          <cell r="J48" t="str">
            <v>จังหวัดอ่างทอง</v>
          </cell>
          <cell r="K48">
            <v>1505</v>
          </cell>
          <cell r="L48" t="str">
            <v>แสวงหา</v>
          </cell>
          <cell r="M48">
            <v>150501</v>
          </cell>
          <cell r="N48" t="str">
            <v>แสวงหา</v>
          </cell>
          <cell r="O48" t="str">
            <v>กลาง</v>
          </cell>
          <cell r="P48" t="str">
            <v>07</v>
          </cell>
          <cell r="Q48" t="str">
            <v>โรงพยาบาลชุมชน</v>
          </cell>
          <cell r="R48">
            <v>4</v>
          </cell>
          <cell r="S48">
            <v>48</v>
          </cell>
          <cell r="T48" t="str">
            <v>30</v>
          </cell>
          <cell r="U48" t="str">
            <v>21</v>
          </cell>
          <cell r="V48" t="str">
            <v>2.1 ทุติยภูมิระดับต้น</v>
          </cell>
        </row>
        <row r="49">
          <cell r="A49" t="str">
            <v>02</v>
          </cell>
          <cell r="B49" t="str">
            <v>21002</v>
          </cell>
          <cell r="C49" t="str">
            <v>กระทรวงสาธารณสุข สำนักงานปลัดกระทรวงสาธารณสุข</v>
          </cell>
          <cell r="D49" t="str">
            <v>001078700</v>
          </cell>
          <cell r="E49" t="str">
            <v>10787</v>
          </cell>
          <cell r="F49" t="str">
            <v>รพช.วิเศษชัยชาญ</v>
          </cell>
          <cell r="G49" t="str">
            <v>โรงพยาบาลชุมชนวิเศษชัยชาญ</v>
          </cell>
          <cell r="H49" t="str">
            <v>15060204</v>
          </cell>
          <cell r="I49">
            <v>15</v>
          </cell>
          <cell r="J49" t="str">
            <v>จังหวัดอ่างทอง</v>
          </cell>
          <cell r="K49">
            <v>1506</v>
          </cell>
          <cell r="L49" t="str">
            <v>วิเศษชัยชาญ</v>
          </cell>
          <cell r="M49">
            <v>150602</v>
          </cell>
          <cell r="N49" t="str">
            <v>ศาลเจ้าโรงทอง</v>
          </cell>
          <cell r="O49" t="str">
            <v>กลาง</v>
          </cell>
          <cell r="P49" t="str">
            <v>07</v>
          </cell>
          <cell r="Q49" t="str">
            <v>โรงพยาบาลชุมชน</v>
          </cell>
          <cell r="R49">
            <v>4</v>
          </cell>
          <cell r="S49">
            <v>105</v>
          </cell>
          <cell r="T49" t="str">
            <v>90</v>
          </cell>
          <cell r="U49" t="str">
            <v>22</v>
          </cell>
          <cell r="V49" t="str">
            <v>2.2 ทุติยภูมิระดับกลาง</v>
          </cell>
        </row>
        <row r="50">
          <cell r="A50" t="str">
            <v>02</v>
          </cell>
          <cell r="B50" t="str">
            <v>21002</v>
          </cell>
          <cell r="C50" t="str">
            <v>กระทรวงสาธารณสุข สำนักงานปลัดกระทรวงสาธารณสุข</v>
          </cell>
          <cell r="D50" t="str">
            <v>001078800</v>
          </cell>
          <cell r="E50" t="str">
            <v>10788</v>
          </cell>
          <cell r="F50" t="str">
            <v>รพช.สามโก้</v>
          </cell>
          <cell r="G50" t="str">
            <v>โรงพยาบาลชุมชนสามโก้</v>
          </cell>
          <cell r="H50" t="str">
            <v>15070110</v>
          </cell>
          <cell r="I50">
            <v>15</v>
          </cell>
          <cell r="J50" t="str">
            <v>จังหวัดอ่างทอง</v>
          </cell>
          <cell r="K50">
            <v>1507</v>
          </cell>
          <cell r="L50" t="str">
            <v>สามโก้</v>
          </cell>
          <cell r="M50">
            <v>150701</v>
          </cell>
          <cell r="N50" t="str">
            <v>สามโก้</v>
          </cell>
          <cell r="O50" t="str">
            <v>กลาง</v>
          </cell>
          <cell r="P50" t="str">
            <v>07</v>
          </cell>
          <cell r="Q50" t="str">
            <v>โรงพยาบาลชุมชน</v>
          </cell>
          <cell r="R50">
            <v>5</v>
          </cell>
          <cell r="S50">
            <v>15</v>
          </cell>
          <cell r="T50" t="str">
            <v>10</v>
          </cell>
          <cell r="U50" t="str">
            <v>22</v>
          </cell>
          <cell r="V50" t="str">
            <v>2.2 ทุติยภูมิระดับกลาง</v>
          </cell>
        </row>
        <row r="51">
          <cell r="A51" t="str">
            <v>02</v>
          </cell>
          <cell r="B51" t="str">
            <v>21002</v>
          </cell>
          <cell r="C51" t="str">
            <v>กระทรวงสาธารณสุข สำนักงานปลัดกระทรวงสาธารณสุข</v>
          </cell>
          <cell r="D51" t="str">
            <v>001069000</v>
          </cell>
          <cell r="E51" t="str">
            <v>10690</v>
          </cell>
          <cell r="F51" t="str">
            <v>รพท.พระนารายณ์มหาราช</v>
          </cell>
          <cell r="G51" t="str">
            <v>โรงพยาบาลทั่วไปพระนารายณ์มหาราช</v>
          </cell>
          <cell r="H51" t="str">
            <v>16010601</v>
          </cell>
          <cell r="I51">
            <v>16</v>
          </cell>
          <cell r="J51" t="str">
            <v>จังหวัดลพบุรี</v>
          </cell>
          <cell r="K51">
            <v>1601</v>
          </cell>
          <cell r="L51" t="str">
            <v>เมืองลพบุรี</v>
          </cell>
          <cell r="M51">
            <v>160106</v>
          </cell>
          <cell r="N51" t="str">
            <v>เขาสามยอด</v>
          </cell>
          <cell r="O51" t="str">
            <v>กลาง</v>
          </cell>
          <cell r="P51" t="str">
            <v>06</v>
          </cell>
          <cell r="Q51" t="str">
            <v>โรงพยาบาลทั่วไป</v>
          </cell>
          <cell r="R51">
            <v>2</v>
          </cell>
          <cell r="S51">
            <v>428</v>
          </cell>
          <cell r="T51" t="str">
            <v>428</v>
          </cell>
          <cell r="U51" t="str">
            <v>23</v>
          </cell>
          <cell r="V51" t="str">
            <v>2.3 ทุติยภูมิระดับสูง</v>
          </cell>
        </row>
        <row r="52">
          <cell r="A52" t="str">
            <v>02</v>
          </cell>
          <cell r="B52" t="str">
            <v>21002</v>
          </cell>
          <cell r="C52" t="str">
            <v>กระทรวงสาธารณสุข สำนักงานปลัดกระทรวงสาธารณสุข</v>
          </cell>
          <cell r="D52" t="str">
            <v>001069100</v>
          </cell>
          <cell r="E52" t="str">
            <v>10691</v>
          </cell>
          <cell r="F52" t="str">
            <v>รพท.บ้านหมี่</v>
          </cell>
          <cell r="G52" t="str">
            <v>โรงพยาบาลทั่วไปบ้านหมี่</v>
          </cell>
          <cell r="H52" t="str">
            <v>16061902</v>
          </cell>
          <cell r="I52">
            <v>16</v>
          </cell>
          <cell r="J52" t="str">
            <v>จังหวัดลพบุรี</v>
          </cell>
          <cell r="K52">
            <v>1606</v>
          </cell>
          <cell r="L52" t="str">
            <v>บ้านหมี่</v>
          </cell>
          <cell r="M52">
            <v>160619</v>
          </cell>
          <cell r="N52" t="str">
            <v>บ้านหมี่</v>
          </cell>
          <cell r="O52" t="str">
            <v>กลาง</v>
          </cell>
          <cell r="P52" t="str">
            <v>06</v>
          </cell>
          <cell r="Q52" t="str">
            <v>โรงพยาบาลทั่วไป</v>
          </cell>
          <cell r="R52">
            <v>3</v>
          </cell>
          <cell r="S52">
            <v>258</v>
          </cell>
          <cell r="T52" t="str">
            <v>258</v>
          </cell>
          <cell r="U52" t="str">
            <v>23</v>
          </cell>
          <cell r="V52" t="str">
            <v>2.3 ทุติยภูมิระดับสูง</v>
          </cell>
        </row>
        <row r="53">
          <cell r="A53" t="str">
            <v>02</v>
          </cell>
          <cell r="B53" t="str">
            <v>21002</v>
          </cell>
          <cell r="C53" t="str">
            <v>กระทรวงสาธารณสุข สำนักงานปลัดกระทรวงสาธารณสุข</v>
          </cell>
          <cell r="D53" t="str">
            <v>001078900</v>
          </cell>
          <cell r="E53" t="str">
            <v>10789</v>
          </cell>
          <cell r="F53" t="str">
            <v>รพช.พัฒนานิคม</v>
          </cell>
          <cell r="G53" t="str">
            <v>โรงพยาบาลชุมชนพัฒนานิคม</v>
          </cell>
          <cell r="H53" t="str">
            <v>16020106</v>
          </cell>
          <cell r="I53">
            <v>16</v>
          </cell>
          <cell r="J53" t="str">
            <v>จังหวัดลพบุรี</v>
          </cell>
          <cell r="K53">
            <v>1602</v>
          </cell>
          <cell r="L53" t="str">
            <v>พัฒนานิคม</v>
          </cell>
          <cell r="M53">
            <v>160201</v>
          </cell>
          <cell r="N53" t="str">
            <v>พัฒนานิคม</v>
          </cell>
          <cell r="O53" t="str">
            <v>กลาง</v>
          </cell>
          <cell r="P53" t="str">
            <v>07</v>
          </cell>
          <cell r="Q53" t="str">
            <v>โรงพยาบาลชุมชน</v>
          </cell>
          <cell r="R53">
            <v>4</v>
          </cell>
          <cell r="S53">
            <v>60</v>
          </cell>
          <cell r="T53" t="str">
            <v>60</v>
          </cell>
          <cell r="U53" t="str">
            <v>21</v>
          </cell>
          <cell r="V53" t="str">
            <v>2.1 ทุติยภูมิระดับต้น</v>
          </cell>
        </row>
        <row r="54">
          <cell r="A54" t="str">
            <v>02</v>
          </cell>
          <cell r="B54" t="str">
            <v>21002</v>
          </cell>
          <cell r="C54" t="str">
            <v>กระทรวงสาธารณสุข สำนักงานปลัดกระทรวงสาธารณสุข</v>
          </cell>
          <cell r="D54" t="str">
            <v>001079000</v>
          </cell>
          <cell r="E54" t="str">
            <v>10790</v>
          </cell>
          <cell r="F54" t="str">
            <v>รพช.โคกสำโรง</v>
          </cell>
          <cell r="G54" t="str">
            <v>โรงพยาบาลชุมชนโคกสำโรง</v>
          </cell>
          <cell r="H54" t="str">
            <v>16030104</v>
          </cell>
          <cell r="I54">
            <v>16</v>
          </cell>
          <cell r="J54" t="str">
            <v>จังหวัดลพบุรี</v>
          </cell>
          <cell r="K54">
            <v>1603</v>
          </cell>
          <cell r="L54" t="str">
            <v>โคกสำโรง</v>
          </cell>
          <cell r="M54">
            <v>160301</v>
          </cell>
          <cell r="N54" t="str">
            <v>โคกสำโรง</v>
          </cell>
          <cell r="O54" t="str">
            <v>กลาง</v>
          </cell>
          <cell r="P54" t="str">
            <v>07</v>
          </cell>
          <cell r="Q54" t="str">
            <v>โรงพยาบาลชุมชน</v>
          </cell>
          <cell r="R54">
            <v>4</v>
          </cell>
          <cell r="S54">
            <v>120</v>
          </cell>
          <cell r="T54" t="str">
            <v>120</v>
          </cell>
          <cell r="U54" t="str">
            <v>22</v>
          </cell>
          <cell r="V54" t="str">
            <v>2.2 ทุติยภูมิระดับกลาง</v>
          </cell>
        </row>
        <row r="55">
          <cell r="A55" t="str">
            <v>02</v>
          </cell>
          <cell r="B55" t="str">
            <v>21002</v>
          </cell>
          <cell r="C55" t="str">
            <v>กระทรวงสาธารณสุข สำนักงานปลัดกระทรวงสาธารณสุข</v>
          </cell>
          <cell r="D55" t="str">
            <v>001079100</v>
          </cell>
          <cell r="E55" t="str">
            <v>10791</v>
          </cell>
          <cell r="F55" t="str">
            <v>รพช.ชัยบาดาล</v>
          </cell>
          <cell r="G55" t="str">
            <v>โรงพยาบาลชุมชนชัยบาดาล</v>
          </cell>
          <cell r="H55" t="str">
            <v>16040104</v>
          </cell>
          <cell r="I55">
            <v>16</v>
          </cell>
          <cell r="J55" t="str">
            <v>จังหวัดลพบุรี</v>
          </cell>
          <cell r="K55">
            <v>1604</v>
          </cell>
          <cell r="L55" t="str">
            <v>ชัยบาดาล</v>
          </cell>
          <cell r="M55">
            <v>160401</v>
          </cell>
          <cell r="N55" t="str">
            <v>ลำนารายณ์</v>
          </cell>
          <cell r="O55" t="str">
            <v>กลาง</v>
          </cell>
          <cell r="P55" t="str">
            <v>07</v>
          </cell>
          <cell r="Q55" t="str">
            <v>โรงพยาบาลชุมชน</v>
          </cell>
          <cell r="R55">
            <v>4</v>
          </cell>
          <cell r="S55">
            <v>120</v>
          </cell>
          <cell r="T55" t="str">
            <v>152</v>
          </cell>
          <cell r="U55" t="str">
            <v>22</v>
          </cell>
          <cell r="V55" t="str">
            <v>2.2 ทุติยภูมิระดับกลาง</v>
          </cell>
        </row>
        <row r="56">
          <cell r="A56" t="str">
            <v>02</v>
          </cell>
          <cell r="B56" t="str">
            <v>21002</v>
          </cell>
          <cell r="C56" t="str">
            <v>กระทรวงสาธารณสุข สำนักงานปลัดกระทรวงสาธารณสุข</v>
          </cell>
          <cell r="D56" t="str">
            <v>001079200</v>
          </cell>
          <cell r="E56" t="str">
            <v>10792</v>
          </cell>
          <cell r="F56" t="str">
            <v>รพช.ท่าวุ้ง</v>
          </cell>
          <cell r="G56" t="str">
            <v>โรงพยาบาลชุมชนท่าวุ้ง</v>
          </cell>
          <cell r="H56" t="str">
            <v>16050207</v>
          </cell>
          <cell r="I56">
            <v>16</v>
          </cell>
          <cell r="J56" t="str">
            <v>จังหวัดลพบุรี</v>
          </cell>
          <cell r="K56">
            <v>1605</v>
          </cell>
          <cell r="L56" t="str">
            <v>ท่าวุ้ง</v>
          </cell>
          <cell r="M56">
            <v>160502</v>
          </cell>
          <cell r="N56" t="str">
            <v>บางคู้</v>
          </cell>
          <cell r="O56" t="str">
            <v>กลาง</v>
          </cell>
          <cell r="P56" t="str">
            <v>07</v>
          </cell>
          <cell r="Q56" t="str">
            <v>โรงพยาบาลชุมชน</v>
          </cell>
          <cell r="R56">
            <v>4</v>
          </cell>
          <cell r="S56">
            <v>60</v>
          </cell>
          <cell r="T56" t="str">
            <v>60</v>
          </cell>
          <cell r="U56" t="str">
            <v>21</v>
          </cell>
          <cell r="V56" t="str">
            <v>2.1 ทุติยภูมิระดับต้น</v>
          </cell>
        </row>
        <row r="57">
          <cell r="A57" t="str">
            <v>02</v>
          </cell>
          <cell r="B57" t="str">
            <v>21002</v>
          </cell>
          <cell r="C57" t="str">
            <v>กระทรวงสาธารณสุข สำนักงานปลัดกระทรวงสาธารณสุข</v>
          </cell>
          <cell r="D57" t="str">
            <v>001079300</v>
          </cell>
          <cell r="E57" t="str">
            <v>10793</v>
          </cell>
          <cell r="F57" t="str">
            <v>รพช.ท่าหลวง</v>
          </cell>
          <cell r="G57" t="str">
            <v>โรงพยาบาลชุมชนท่าหลวง</v>
          </cell>
          <cell r="H57" t="str">
            <v>16070109</v>
          </cell>
          <cell r="I57">
            <v>16</v>
          </cell>
          <cell r="J57" t="str">
            <v>จังหวัดลพบุรี</v>
          </cell>
          <cell r="K57">
            <v>1607</v>
          </cell>
          <cell r="L57" t="str">
            <v>ท่าหลวง</v>
          </cell>
          <cell r="M57">
            <v>160701</v>
          </cell>
          <cell r="N57" t="str">
            <v>ท่าหลวง</v>
          </cell>
          <cell r="O57" t="str">
            <v>กลาง</v>
          </cell>
          <cell r="P57" t="str">
            <v>07</v>
          </cell>
          <cell r="Q57" t="str">
            <v>โรงพยาบาลชุมชน</v>
          </cell>
          <cell r="R57">
            <v>4</v>
          </cell>
          <cell r="S57">
            <v>30</v>
          </cell>
          <cell r="T57" t="str">
            <v>35</v>
          </cell>
          <cell r="U57" t="str">
            <v>21</v>
          </cell>
          <cell r="V57" t="str">
            <v>2.1 ทุติยภูมิระดับต้น</v>
          </cell>
        </row>
        <row r="58">
          <cell r="A58" t="str">
            <v>02</v>
          </cell>
          <cell r="B58" t="str">
            <v>21002</v>
          </cell>
          <cell r="C58" t="str">
            <v>กระทรวงสาธารณสุข สำนักงานปลัดกระทรวงสาธารณสุข</v>
          </cell>
          <cell r="D58" t="str">
            <v>001079400</v>
          </cell>
          <cell r="E58" t="str">
            <v>10794</v>
          </cell>
          <cell r="F58" t="str">
            <v>รพช.สระโบสถ์</v>
          </cell>
          <cell r="G58" t="str">
            <v>โรงพยาบาลชุมชนสระโบสถ์</v>
          </cell>
          <cell r="H58" t="str">
            <v>16080510</v>
          </cell>
          <cell r="I58">
            <v>16</v>
          </cell>
          <cell r="J58" t="str">
            <v>จังหวัดลพบุรี</v>
          </cell>
          <cell r="K58">
            <v>1608</v>
          </cell>
          <cell r="L58" t="str">
            <v>สระโบสถ์</v>
          </cell>
          <cell r="M58">
            <v>160805</v>
          </cell>
          <cell r="N58" t="str">
            <v>นิยมชัย</v>
          </cell>
          <cell r="O58" t="str">
            <v>กลาง</v>
          </cell>
          <cell r="P58" t="str">
            <v>07</v>
          </cell>
          <cell r="Q58" t="str">
            <v>โรงพยาบาลชุมชน</v>
          </cell>
          <cell r="R58">
            <v>5</v>
          </cell>
          <cell r="S58">
            <v>10</v>
          </cell>
          <cell r="T58" t="str">
            <v>19</v>
          </cell>
          <cell r="U58" t="str">
            <v>21</v>
          </cell>
          <cell r="V58" t="str">
            <v>2.1 ทุติยภูมิระดับต้น</v>
          </cell>
        </row>
        <row r="59">
          <cell r="A59" t="str">
            <v>02</v>
          </cell>
          <cell r="B59" t="str">
            <v>21002</v>
          </cell>
          <cell r="C59" t="str">
            <v>กระทรวงสาธารณสุข สำนักงานปลัดกระทรวงสาธารณสุข</v>
          </cell>
          <cell r="D59" t="str">
            <v>001079500</v>
          </cell>
          <cell r="E59" t="str">
            <v>10795</v>
          </cell>
          <cell r="F59" t="str">
            <v>รพช.โคกเจริญ</v>
          </cell>
          <cell r="G59" t="str">
            <v>โรงพยาบาลชุมชนโคกเจริญ</v>
          </cell>
          <cell r="H59" t="str">
            <v>16090102</v>
          </cell>
          <cell r="I59">
            <v>16</v>
          </cell>
          <cell r="J59" t="str">
            <v>จังหวัดลพบุรี</v>
          </cell>
          <cell r="K59">
            <v>1609</v>
          </cell>
          <cell r="L59" t="str">
            <v>โคกเจริญ</v>
          </cell>
          <cell r="M59">
            <v>160901</v>
          </cell>
          <cell r="N59" t="str">
            <v>โคกเจริญ</v>
          </cell>
          <cell r="O59" t="str">
            <v>กลาง</v>
          </cell>
          <cell r="P59" t="str">
            <v>07</v>
          </cell>
          <cell r="Q59" t="str">
            <v>โรงพยาบาลชุมชน</v>
          </cell>
          <cell r="R59">
            <v>5</v>
          </cell>
          <cell r="S59">
            <v>10</v>
          </cell>
          <cell r="T59" t="str">
            <v>16</v>
          </cell>
          <cell r="U59" t="str">
            <v>21</v>
          </cell>
          <cell r="V59" t="str">
            <v>2.1 ทุติยภูมิระดับต้น</v>
          </cell>
        </row>
        <row r="60">
          <cell r="A60" t="str">
            <v>02</v>
          </cell>
          <cell r="B60" t="str">
            <v>21002</v>
          </cell>
          <cell r="C60" t="str">
            <v>กระทรวงสาธารณสุข สำนักงานปลัดกระทรวงสาธารณสุข</v>
          </cell>
          <cell r="D60" t="str">
            <v>001079600</v>
          </cell>
          <cell r="E60" t="str">
            <v>10796</v>
          </cell>
          <cell r="F60" t="str">
            <v>รพช.ลำสนธิ</v>
          </cell>
          <cell r="G60" t="str">
            <v>โรงพยาบาลชุมชนลำสนธิ</v>
          </cell>
          <cell r="H60" t="str">
            <v>16100311</v>
          </cell>
          <cell r="I60">
            <v>16</v>
          </cell>
          <cell r="J60" t="str">
            <v>จังหวัดลพบุรี</v>
          </cell>
          <cell r="K60">
            <v>1610</v>
          </cell>
          <cell r="L60" t="str">
            <v>ลำสนธิ</v>
          </cell>
          <cell r="M60">
            <v>161003</v>
          </cell>
          <cell r="N60" t="str">
            <v>หนองรี</v>
          </cell>
          <cell r="O60" t="str">
            <v>กลาง</v>
          </cell>
          <cell r="P60" t="str">
            <v>07</v>
          </cell>
          <cell r="Q60" t="str">
            <v>โรงพยาบาลชุมชน</v>
          </cell>
          <cell r="R60">
            <v>5</v>
          </cell>
          <cell r="S60">
            <v>30</v>
          </cell>
          <cell r="T60" t="str">
            <v>30</v>
          </cell>
          <cell r="U60" t="str">
            <v>21</v>
          </cell>
          <cell r="V60" t="str">
            <v>2.1 ทุติยภูมิระดับต้น</v>
          </cell>
        </row>
        <row r="61">
          <cell r="A61" t="str">
            <v>02</v>
          </cell>
          <cell r="B61" t="str">
            <v>21002</v>
          </cell>
          <cell r="C61" t="str">
            <v>กระทรวงสาธารณสุข สำนักงานปลัดกระทรวงสาธารณสุข</v>
          </cell>
          <cell r="D61" t="str">
            <v>001079700</v>
          </cell>
          <cell r="E61" t="str">
            <v>10797</v>
          </cell>
          <cell r="F61" t="str">
            <v>รพช.หนองม่วง</v>
          </cell>
          <cell r="G61" t="str">
            <v>โรงพยาบาลชุมชนหนองม่วง</v>
          </cell>
          <cell r="H61" t="str">
            <v>16110107</v>
          </cell>
          <cell r="I61">
            <v>16</v>
          </cell>
          <cell r="J61" t="str">
            <v>จังหวัดลพบุรี</v>
          </cell>
          <cell r="K61">
            <v>1611</v>
          </cell>
          <cell r="L61" t="str">
            <v>หนองม่วง</v>
          </cell>
          <cell r="M61">
            <v>161101</v>
          </cell>
          <cell r="N61" t="str">
            <v>หนองม่วง</v>
          </cell>
          <cell r="O61" t="str">
            <v>กลาง</v>
          </cell>
          <cell r="P61" t="str">
            <v>07</v>
          </cell>
          <cell r="Q61" t="str">
            <v>โรงพยาบาลชุมชน</v>
          </cell>
          <cell r="R61">
            <v>5</v>
          </cell>
          <cell r="S61">
            <v>30</v>
          </cell>
          <cell r="T61" t="str">
            <v>30</v>
          </cell>
          <cell r="U61" t="str">
            <v>22</v>
          </cell>
          <cell r="V61" t="str">
            <v>2.2 ทุติยภูมิระดับกลาง</v>
          </cell>
        </row>
        <row r="62">
          <cell r="A62" t="str">
            <v>02</v>
          </cell>
          <cell r="B62" t="str">
            <v>21002</v>
          </cell>
          <cell r="C62" t="str">
            <v>กระทรวงสาธารณสุข สำนักงานปลัดกระทรวงสาธารณสุข</v>
          </cell>
          <cell r="D62" t="str">
            <v>001069200</v>
          </cell>
          <cell r="E62" t="str">
            <v>10692</v>
          </cell>
          <cell r="F62" t="str">
            <v>รพท.สิงห์บุรี</v>
          </cell>
          <cell r="G62" t="str">
            <v>โรงพยาบาลทั่วไปสิงห์บุรี</v>
          </cell>
          <cell r="H62" t="str">
            <v>17010100</v>
          </cell>
          <cell r="I62">
            <v>17</v>
          </cell>
          <cell r="J62" t="str">
            <v>จังหวัดสิงห์บุรี</v>
          </cell>
          <cell r="K62">
            <v>1701</v>
          </cell>
          <cell r="L62" t="str">
            <v>เมืองสิงห์บุรี</v>
          </cell>
          <cell r="M62">
            <v>170101</v>
          </cell>
          <cell r="N62" t="str">
            <v>บางพุทรา</v>
          </cell>
          <cell r="O62" t="str">
            <v>กลาง</v>
          </cell>
          <cell r="P62" t="str">
            <v>06</v>
          </cell>
          <cell r="Q62" t="str">
            <v>โรงพยาบาลทั่วไป</v>
          </cell>
          <cell r="R62">
            <v>2</v>
          </cell>
          <cell r="S62">
            <v>310</v>
          </cell>
          <cell r="T62" t="str">
            <v>310</v>
          </cell>
          <cell r="U62" t="str">
            <v>23</v>
          </cell>
          <cell r="V62" t="str">
            <v>2.3 ทุติยภูมิระดับสูง</v>
          </cell>
        </row>
        <row r="63">
          <cell r="A63" t="str">
            <v>02</v>
          </cell>
          <cell r="B63" t="str">
            <v>21002</v>
          </cell>
          <cell r="C63" t="str">
            <v>กระทรวงสาธารณสุข สำนักงานปลัดกระทรวงสาธารณสุข</v>
          </cell>
          <cell r="D63" t="str">
            <v>001069300</v>
          </cell>
          <cell r="E63" t="str">
            <v>10693</v>
          </cell>
          <cell r="F63" t="str">
            <v>รพท.อินทร์บุรี</v>
          </cell>
          <cell r="G63" t="str">
            <v>โรงพยาบาลทั่วไปอินทร์บุรี</v>
          </cell>
          <cell r="H63" t="str">
            <v>17060301</v>
          </cell>
          <cell r="I63">
            <v>17</v>
          </cell>
          <cell r="J63" t="str">
            <v>จังหวัดสิงห์บุรี</v>
          </cell>
          <cell r="K63">
            <v>1706</v>
          </cell>
          <cell r="L63" t="str">
            <v>อินทร์บุรี</v>
          </cell>
          <cell r="M63">
            <v>170603</v>
          </cell>
          <cell r="N63" t="str">
            <v>ทับยา</v>
          </cell>
          <cell r="O63" t="str">
            <v>กลาง</v>
          </cell>
          <cell r="P63" t="str">
            <v>06</v>
          </cell>
          <cell r="Q63" t="str">
            <v>โรงพยาบาลทั่วไป</v>
          </cell>
          <cell r="R63">
            <v>3</v>
          </cell>
          <cell r="S63">
            <v>210</v>
          </cell>
          <cell r="T63" t="str">
            <v>254</v>
          </cell>
          <cell r="U63" t="str">
            <v>23</v>
          </cell>
          <cell r="V63" t="str">
            <v>2.3 ทุติยภูมิระดับสูง</v>
          </cell>
        </row>
        <row r="64">
          <cell r="A64" t="str">
            <v>02</v>
          </cell>
          <cell r="B64" t="str">
            <v>21002</v>
          </cell>
          <cell r="C64" t="str">
            <v>กระทรวงสาธารณสุข สำนักงานปลัดกระทรวงสาธารณสุข</v>
          </cell>
          <cell r="D64" t="str">
            <v>001079800</v>
          </cell>
          <cell r="E64" t="str">
            <v>10798</v>
          </cell>
          <cell r="F64" t="str">
            <v>รพช.บางระจัน</v>
          </cell>
          <cell r="G64" t="str">
            <v>โรงพยาบาลชุมชนบางระจัน</v>
          </cell>
          <cell r="H64" t="str">
            <v>17020306</v>
          </cell>
          <cell r="I64">
            <v>17</v>
          </cell>
          <cell r="J64" t="str">
            <v>จังหวัดสิงห์บุรี</v>
          </cell>
          <cell r="K64">
            <v>1702</v>
          </cell>
          <cell r="L64" t="str">
            <v>บางระจัน</v>
          </cell>
          <cell r="M64">
            <v>170203</v>
          </cell>
          <cell r="N64" t="str">
            <v>เชิงกลัด</v>
          </cell>
          <cell r="O64" t="str">
            <v>กลาง</v>
          </cell>
          <cell r="P64" t="str">
            <v>07</v>
          </cell>
          <cell r="Q64" t="str">
            <v>โรงพยาบาลชุมชน</v>
          </cell>
          <cell r="R64">
            <v>5</v>
          </cell>
          <cell r="S64">
            <v>30</v>
          </cell>
          <cell r="T64" t="str">
            <v>30</v>
          </cell>
          <cell r="U64" t="str">
            <v>21</v>
          </cell>
          <cell r="V64" t="str">
            <v>2.1 ทุติยภูมิระดับต้น</v>
          </cell>
        </row>
        <row r="65">
          <cell r="A65" t="str">
            <v>02</v>
          </cell>
          <cell r="B65" t="str">
            <v>21002</v>
          </cell>
          <cell r="C65" t="str">
            <v>กระทรวงสาธารณสุข สำนักงานปลัดกระทรวงสาธารณสุข</v>
          </cell>
          <cell r="D65" t="str">
            <v>001079900</v>
          </cell>
          <cell r="E65" t="str">
            <v>10799</v>
          </cell>
          <cell r="F65" t="str">
            <v>รพช.ค่ายบางระจัน</v>
          </cell>
          <cell r="G65" t="str">
            <v>โรงพยาบาลชุมชนค่ายบางระจัน</v>
          </cell>
          <cell r="H65" t="str">
            <v>17030211</v>
          </cell>
          <cell r="I65">
            <v>17</v>
          </cell>
          <cell r="J65" t="str">
            <v>จังหวัดสิงห์บุรี</v>
          </cell>
          <cell r="K65">
            <v>1703</v>
          </cell>
          <cell r="L65" t="str">
            <v>ค่ายบางระจัน</v>
          </cell>
          <cell r="M65">
            <v>170302</v>
          </cell>
          <cell r="N65" t="str">
            <v>บางระจัน</v>
          </cell>
          <cell r="O65" t="str">
            <v>กลาง</v>
          </cell>
          <cell r="P65" t="str">
            <v>07</v>
          </cell>
          <cell r="Q65" t="str">
            <v>โรงพยาบาลชุมชน</v>
          </cell>
          <cell r="R65">
            <v>5</v>
          </cell>
          <cell r="S65">
            <v>30</v>
          </cell>
          <cell r="T65" t="str">
            <v>30</v>
          </cell>
          <cell r="U65" t="str">
            <v>21</v>
          </cell>
          <cell r="V65" t="str">
            <v>2.1 ทุติยภูมิระดับต้น</v>
          </cell>
        </row>
        <row r="66">
          <cell r="A66" t="str">
            <v>02</v>
          </cell>
          <cell r="B66" t="str">
            <v>21002</v>
          </cell>
          <cell r="C66" t="str">
            <v>กระทรวงสาธารณสุข สำนักงานปลัดกระทรวงสาธารณสุข</v>
          </cell>
          <cell r="D66" t="str">
            <v>001080000</v>
          </cell>
          <cell r="E66" t="str">
            <v>10800</v>
          </cell>
          <cell r="F66" t="str">
            <v>รพช.พรหมบุรี</v>
          </cell>
          <cell r="G66" t="str">
            <v>โรงพยาบาลชุมชนพรหมบุรี</v>
          </cell>
          <cell r="H66" t="str">
            <v>17040403</v>
          </cell>
          <cell r="I66">
            <v>17</v>
          </cell>
          <cell r="J66" t="str">
            <v>จังหวัดสิงห์บุรี</v>
          </cell>
          <cell r="K66">
            <v>1704</v>
          </cell>
          <cell r="L66" t="str">
            <v>พรหมบุรี</v>
          </cell>
          <cell r="M66">
            <v>170404</v>
          </cell>
          <cell r="N66" t="str">
            <v>บ้านหม้อ</v>
          </cell>
          <cell r="O66" t="str">
            <v>กลาง</v>
          </cell>
          <cell r="P66" t="str">
            <v>07</v>
          </cell>
          <cell r="Q66" t="str">
            <v>โรงพยาบาลชุมชน</v>
          </cell>
          <cell r="R66">
            <v>5</v>
          </cell>
          <cell r="S66">
            <v>10</v>
          </cell>
          <cell r="T66" t="str">
            <v>10</v>
          </cell>
          <cell r="U66" t="str">
            <v>21</v>
          </cell>
          <cell r="V66" t="str">
            <v>2.1 ทุติยภูมิระดับต้น</v>
          </cell>
        </row>
        <row r="67">
          <cell r="A67" t="str">
            <v>02</v>
          </cell>
          <cell r="B67" t="str">
            <v>21002</v>
          </cell>
          <cell r="C67" t="str">
            <v>กระทรวงสาธารณสุข สำนักงานปลัดกระทรวงสาธารณสุข</v>
          </cell>
          <cell r="D67" t="str">
            <v>001080100</v>
          </cell>
          <cell r="E67" t="str">
            <v>10801</v>
          </cell>
          <cell r="F67" t="str">
            <v>รพช.ท่าช้าง</v>
          </cell>
          <cell r="G67" t="str">
            <v>โรงพยาบาลชุมชนท่าช้าง</v>
          </cell>
          <cell r="H67" t="str">
            <v>17050204</v>
          </cell>
          <cell r="I67">
            <v>17</v>
          </cell>
          <cell r="J67" t="str">
            <v>จังหวัดสิงห์บุรี</v>
          </cell>
          <cell r="K67">
            <v>1705</v>
          </cell>
          <cell r="L67" t="str">
            <v>ท่าช้าง</v>
          </cell>
          <cell r="M67">
            <v>170502</v>
          </cell>
          <cell r="N67" t="str">
            <v>โพประจักษ์</v>
          </cell>
          <cell r="O67" t="str">
            <v>กลาง</v>
          </cell>
          <cell r="P67" t="str">
            <v>07</v>
          </cell>
          <cell r="Q67" t="str">
            <v>โรงพยาบาลชุมชน</v>
          </cell>
          <cell r="R67">
            <v>5</v>
          </cell>
          <cell r="S67">
            <v>30</v>
          </cell>
          <cell r="T67" t="str">
            <v>30</v>
          </cell>
          <cell r="U67" t="str">
            <v>22</v>
          </cell>
          <cell r="V67" t="str">
            <v>2.2 ทุติยภูมิระดับกลาง</v>
          </cell>
        </row>
        <row r="68">
          <cell r="A68" t="str">
            <v>02</v>
          </cell>
          <cell r="B68" t="str">
            <v>21002</v>
          </cell>
          <cell r="C68" t="str">
            <v>กระทรวงสาธารณสุข สำนักงานปลัดกระทรวงสาธารณสุข</v>
          </cell>
          <cell r="D68" t="str">
            <v>001069400</v>
          </cell>
          <cell r="E68" t="str">
            <v>10694</v>
          </cell>
          <cell r="F68" t="str">
            <v>รพท.ชัยนาทนเรนทร</v>
          </cell>
          <cell r="G68" t="str">
            <v>โรงพยาบาลทั่วไปชัยนาทนเรนทร</v>
          </cell>
          <cell r="H68" t="str">
            <v>18010105</v>
          </cell>
          <cell r="I68">
            <v>18</v>
          </cell>
          <cell r="J68" t="str">
            <v>จังหวัดชัยนาท</v>
          </cell>
          <cell r="K68">
            <v>1801</v>
          </cell>
          <cell r="L68" t="str">
            <v>เมืองชัยนาท</v>
          </cell>
          <cell r="M68">
            <v>180101</v>
          </cell>
          <cell r="N68" t="str">
            <v>ในเมือง</v>
          </cell>
          <cell r="O68" t="str">
            <v>กลาง</v>
          </cell>
          <cell r="P68" t="str">
            <v>06</v>
          </cell>
          <cell r="Q68" t="str">
            <v>โรงพยาบาลทั่วไป</v>
          </cell>
          <cell r="R68">
            <v>2</v>
          </cell>
          <cell r="S68">
            <v>367</v>
          </cell>
          <cell r="T68" t="str">
            <v>367</v>
          </cell>
          <cell r="U68" t="str">
            <v>23</v>
          </cell>
          <cell r="V68" t="str">
            <v>2.3 ทุติยภูมิระดับสูง</v>
          </cell>
        </row>
        <row r="69">
          <cell r="A69" t="str">
            <v>02</v>
          </cell>
          <cell r="B69" t="str">
            <v>21002</v>
          </cell>
          <cell r="C69" t="str">
            <v>กระทรวงสาธารณสุข สำนักงานปลัดกระทรวงสาธารณสุข</v>
          </cell>
          <cell r="D69" t="str">
            <v>001080200</v>
          </cell>
          <cell r="E69" t="str">
            <v>10802</v>
          </cell>
          <cell r="F69" t="str">
            <v>รพช.มโนรมย์</v>
          </cell>
          <cell r="G69" t="str">
            <v>โรงพยาบาลชุมชนมโนรมย์</v>
          </cell>
          <cell r="H69" t="str">
            <v>18020504</v>
          </cell>
          <cell r="I69">
            <v>18</v>
          </cell>
          <cell r="J69" t="str">
            <v>จังหวัดชัยนาท</v>
          </cell>
          <cell r="K69">
            <v>1802</v>
          </cell>
          <cell r="L69" t="str">
            <v>มโนรมย์</v>
          </cell>
          <cell r="M69">
            <v>180205</v>
          </cell>
          <cell r="N69" t="str">
            <v>หางน้ำสาคร</v>
          </cell>
          <cell r="O69" t="str">
            <v>กลาง</v>
          </cell>
          <cell r="P69" t="str">
            <v>07</v>
          </cell>
          <cell r="Q69" t="str">
            <v>โรงพยาบาลชุมชน</v>
          </cell>
          <cell r="R69">
            <v>5</v>
          </cell>
          <cell r="S69">
            <v>30</v>
          </cell>
          <cell r="T69" t="str">
            <v>30</v>
          </cell>
          <cell r="U69" t="str">
            <v>21</v>
          </cell>
          <cell r="V69" t="str">
            <v>2.1 ทุติยภูมิระดับต้น</v>
          </cell>
        </row>
        <row r="70">
          <cell r="A70" t="str">
            <v>02</v>
          </cell>
          <cell r="B70" t="str">
            <v>21002</v>
          </cell>
          <cell r="C70" t="str">
            <v>กระทรวงสาธารณสุข สำนักงานปลัดกระทรวงสาธารณสุข</v>
          </cell>
          <cell r="D70" t="str">
            <v>001080300</v>
          </cell>
          <cell r="E70" t="str">
            <v>10803</v>
          </cell>
          <cell r="F70" t="str">
            <v>รพช.วัดสิงห์</v>
          </cell>
          <cell r="G70" t="str">
            <v>โรงพยาบาลชุมชนวัดสิงห์</v>
          </cell>
          <cell r="H70" t="str">
            <v>18030100</v>
          </cell>
          <cell r="I70">
            <v>18</v>
          </cell>
          <cell r="J70" t="str">
            <v>จังหวัดชัยนาท</v>
          </cell>
          <cell r="K70">
            <v>1803</v>
          </cell>
          <cell r="L70" t="str">
            <v>วัดสิงห์</v>
          </cell>
          <cell r="M70">
            <v>180301</v>
          </cell>
          <cell r="N70" t="str">
            <v>วัดสิงห์</v>
          </cell>
          <cell r="O70" t="str">
            <v>กลาง</v>
          </cell>
          <cell r="P70" t="str">
            <v>07</v>
          </cell>
          <cell r="Q70" t="str">
            <v>โรงพยาบาลชุมชน</v>
          </cell>
          <cell r="R70">
            <v>5</v>
          </cell>
          <cell r="S70">
            <v>30</v>
          </cell>
          <cell r="T70" t="str">
            <v>38</v>
          </cell>
          <cell r="U70" t="str">
            <v>21</v>
          </cell>
          <cell r="V70" t="str">
            <v>2.1 ทุติยภูมิระดับต้น</v>
          </cell>
        </row>
        <row r="71">
          <cell r="A71" t="str">
            <v>02</v>
          </cell>
          <cell r="B71" t="str">
            <v>21002</v>
          </cell>
          <cell r="C71" t="str">
            <v>กระทรวงสาธารณสุข สำนักงานปลัดกระทรวงสาธารณสุข</v>
          </cell>
          <cell r="D71" t="str">
            <v>001080400</v>
          </cell>
          <cell r="E71" t="str">
            <v>10804</v>
          </cell>
          <cell r="F71" t="str">
            <v>รพช.สรรพยา</v>
          </cell>
          <cell r="G71" t="str">
            <v>โรงพยาบาลชุมชนสรรพยา</v>
          </cell>
          <cell r="H71" t="str">
            <v>18040405</v>
          </cell>
          <cell r="I71">
            <v>18</v>
          </cell>
          <cell r="J71" t="str">
            <v>จังหวัดชัยนาท</v>
          </cell>
          <cell r="K71">
            <v>1804</v>
          </cell>
          <cell r="L71" t="str">
            <v>สรรพยา</v>
          </cell>
          <cell r="M71">
            <v>180404</v>
          </cell>
          <cell r="N71" t="str">
            <v>โพนางดำตก</v>
          </cell>
          <cell r="O71" t="str">
            <v>กลาง</v>
          </cell>
          <cell r="P71" t="str">
            <v>07</v>
          </cell>
          <cell r="Q71" t="str">
            <v>โรงพยาบาลชุมชน</v>
          </cell>
          <cell r="R71">
            <v>5</v>
          </cell>
          <cell r="S71">
            <v>30</v>
          </cell>
          <cell r="T71" t="str">
            <v>30</v>
          </cell>
          <cell r="U71" t="str">
            <v>21</v>
          </cell>
          <cell r="V71" t="str">
            <v>2.1 ทุติยภูมิระดับต้น</v>
          </cell>
        </row>
        <row r="72">
          <cell r="A72" t="str">
            <v>02</v>
          </cell>
          <cell r="B72" t="str">
            <v>21002</v>
          </cell>
          <cell r="C72" t="str">
            <v>กระทรวงสาธารณสุข สำนักงานปลัดกระทรวงสาธารณสุข</v>
          </cell>
          <cell r="D72" t="str">
            <v>001080500</v>
          </cell>
          <cell r="E72" t="str">
            <v>10805</v>
          </cell>
          <cell r="F72" t="str">
            <v>รพช.สรรคบุรี</v>
          </cell>
          <cell r="G72" t="str">
            <v>โรงพยาบาลชุมชนสรรคบุรี</v>
          </cell>
          <cell r="H72" t="str">
            <v>18050108</v>
          </cell>
          <cell r="I72">
            <v>18</v>
          </cell>
          <cell r="J72" t="str">
            <v>จังหวัดชัยนาท</v>
          </cell>
          <cell r="K72">
            <v>1805</v>
          </cell>
          <cell r="L72" t="str">
            <v>สรรคบุรี</v>
          </cell>
          <cell r="M72">
            <v>180501</v>
          </cell>
          <cell r="N72" t="str">
            <v>แพรกศรีราชา</v>
          </cell>
          <cell r="O72" t="str">
            <v>กลาง</v>
          </cell>
          <cell r="P72" t="str">
            <v>07</v>
          </cell>
          <cell r="Q72" t="str">
            <v>โรงพยาบาลชุมชน</v>
          </cell>
          <cell r="R72">
            <v>5</v>
          </cell>
          <cell r="S72">
            <v>30</v>
          </cell>
          <cell r="T72" t="str">
            <v>36</v>
          </cell>
          <cell r="U72" t="str">
            <v>21</v>
          </cell>
          <cell r="V72" t="str">
            <v>2.1 ทุติยภูมิระดับต้น</v>
          </cell>
        </row>
        <row r="73">
          <cell r="A73" t="str">
            <v>02</v>
          </cell>
          <cell r="B73" t="str">
            <v>21002</v>
          </cell>
          <cell r="C73" t="str">
            <v>กระทรวงสาธารณสุข สำนักงานปลัดกระทรวงสาธารณสุข</v>
          </cell>
          <cell r="D73" t="str">
            <v>001080600</v>
          </cell>
          <cell r="E73" t="str">
            <v>10806</v>
          </cell>
          <cell r="F73" t="str">
            <v>รพช.หันคา</v>
          </cell>
          <cell r="G73" t="str">
            <v>โรงพยาบาลชุมชนหันคา</v>
          </cell>
          <cell r="H73" t="str">
            <v>18060901</v>
          </cell>
          <cell r="I73">
            <v>18</v>
          </cell>
          <cell r="J73" t="str">
            <v>จังหวัดชัยนาท</v>
          </cell>
          <cell r="K73">
            <v>1806</v>
          </cell>
          <cell r="L73" t="str">
            <v>หันคา</v>
          </cell>
          <cell r="M73">
            <v>180609</v>
          </cell>
          <cell r="N73" t="str">
            <v>เด่นใหญ่</v>
          </cell>
          <cell r="O73" t="str">
            <v>กลาง</v>
          </cell>
          <cell r="P73" t="str">
            <v>07</v>
          </cell>
          <cell r="Q73" t="str">
            <v>โรงพยาบาลชุมชน</v>
          </cell>
          <cell r="R73">
            <v>5</v>
          </cell>
          <cell r="S73">
            <v>30</v>
          </cell>
          <cell r="T73" t="str">
            <v>45</v>
          </cell>
          <cell r="U73" t="str">
            <v>22</v>
          </cell>
          <cell r="V73" t="str">
            <v>2.2 ทุติยภูมิระดับกลาง</v>
          </cell>
        </row>
        <row r="74">
          <cell r="A74" t="str">
            <v>03</v>
          </cell>
          <cell r="B74" t="str">
            <v>21002</v>
          </cell>
          <cell r="C74" t="str">
            <v>กระทรวงสาธารณสุข สำนักงานปลัดกระทรวงสาธารณสุข</v>
          </cell>
          <cell r="D74" t="str">
            <v>001068500</v>
          </cell>
          <cell r="E74" t="str">
            <v>10685</v>
          </cell>
          <cell r="F74" t="str">
            <v>รพท.สมุทรปราการ</v>
          </cell>
          <cell r="G74" t="str">
            <v>โรงพยาบาลทั่วไปสมุทรปราการ</v>
          </cell>
          <cell r="H74" t="str">
            <v>11010100</v>
          </cell>
          <cell r="I74">
            <v>11</v>
          </cell>
          <cell r="J74" t="str">
            <v>จังหวัดสมุทรปราการ</v>
          </cell>
          <cell r="K74">
            <v>1101</v>
          </cell>
          <cell r="L74" t="str">
            <v>เมืองสมุทรปราการ</v>
          </cell>
          <cell r="M74">
            <v>110101</v>
          </cell>
          <cell r="N74" t="str">
            <v>ปากน้ำ</v>
          </cell>
          <cell r="O74" t="str">
            <v>กลาง</v>
          </cell>
          <cell r="P74" t="str">
            <v>06</v>
          </cell>
          <cell r="Q74" t="str">
            <v>โรงพยาบาลทั่วไป</v>
          </cell>
          <cell r="R74">
            <v>2</v>
          </cell>
          <cell r="S74">
            <v>385</v>
          </cell>
          <cell r="T74" t="str">
            <v>385</v>
          </cell>
          <cell r="U74" t="str">
            <v>31</v>
          </cell>
          <cell r="V74" t="str">
            <v>3.1 ตติยภูมิ</v>
          </cell>
        </row>
        <row r="75">
          <cell r="A75" t="str">
            <v>03</v>
          </cell>
          <cell r="B75" t="str">
            <v>21002</v>
          </cell>
          <cell r="C75" t="str">
            <v>กระทรวงสาธารณสุข สำนักงานปลัดกระทรวงสาธารณสุข</v>
          </cell>
          <cell r="D75" t="str">
            <v>001075200</v>
          </cell>
          <cell r="E75" t="str">
            <v>10752</v>
          </cell>
          <cell r="F75" t="str">
            <v>รพช.บางบ่อ</v>
          </cell>
          <cell r="G75" t="str">
            <v>โรงพยาบาลชุมชนบางบ่อ</v>
          </cell>
          <cell r="H75" t="str">
            <v>11020101</v>
          </cell>
          <cell r="I75">
            <v>11</v>
          </cell>
          <cell r="J75" t="str">
            <v>จังหวัดสมุทรปราการ</v>
          </cell>
          <cell r="K75">
            <v>1102</v>
          </cell>
          <cell r="L75" t="str">
            <v>บางบ่อ</v>
          </cell>
          <cell r="M75">
            <v>110204</v>
          </cell>
          <cell r="N75" t="str">
            <v>บางเพรียง</v>
          </cell>
          <cell r="O75" t="str">
            <v>กลาง</v>
          </cell>
          <cell r="P75" t="str">
            <v>07</v>
          </cell>
          <cell r="Q75" t="str">
            <v>โรงพยาบาลชุมชน</v>
          </cell>
          <cell r="R75">
            <v>4</v>
          </cell>
          <cell r="S75">
            <v>90</v>
          </cell>
          <cell r="T75" t="str">
            <v>90</v>
          </cell>
          <cell r="U75" t="str">
            <v>22</v>
          </cell>
          <cell r="V75" t="str">
            <v>2.2 ทุติยภูมิระดับกลาง</v>
          </cell>
        </row>
        <row r="76">
          <cell r="A76" t="str">
            <v>03</v>
          </cell>
          <cell r="B76" t="str">
            <v>21002</v>
          </cell>
          <cell r="C76" t="str">
            <v>กระทรวงสาธารณสุข สำนักงานปลัดกระทรวงสาธารณสุข</v>
          </cell>
          <cell r="D76" t="str">
            <v>001075300</v>
          </cell>
          <cell r="E76" t="str">
            <v>10753</v>
          </cell>
          <cell r="F76" t="str">
            <v>รพช.บางพลี</v>
          </cell>
          <cell r="G76" t="str">
            <v>โรงพยาบาลชุมชนบางพลี</v>
          </cell>
          <cell r="H76" t="str">
            <v>11030108</v>
          </cell>
          <cell r="I76">
            <v>11</v>
          </cell>
          <cell r="J76" t="str">
            <v>จังหวัดสมุทรปราการ</v>
          </cell>
          <cell r="K76">
            <v>1103</v>
          </cell>
          <cell r="L76" t="str">
            <v>บางพลี</v>
          </cell>
          <cell r="M76">
            <v>110301</v>
          </cell>
          <cell r="N76" t="str">
            <v>บางพลีใหญ่</v>
          </cell>
          <cell r="O76" t="str">
            <v>กลาง</v>
          </cell>
          <cell r="P76" t="str">
            <v>07</v>
          </cell>
          <cell r="Q76" t="str">
            <v>โรงพยาบาลชุมชน</v>
          </cell>
          <cell r="R76">
            <v>4</v>
          </cell>
          <cell r="S76">
            <v>60</v>
          </cell>
          <cell r="T76" t="str">
            <v>60</v>
          </cell>
          <cell r="U76" t="str">
            <v>22</v>
          </cell>
          <cell r="V76" t="str">
            <v>2.2 ทุติยภูมิระดับกลาง</v>
          </cell>
        </row>
        <row r="77">
          <cell r="A77" t="str">
            <v>03</v>
          </cell>
          <cell r="B77" t="str">
            <v>21002</v>
          </cell>
          <cell r="C77" t="str">
            <v>กระทรวงสาธารณสุข สำนักงานปลัดกระทรวงสาธารณสุข</v>
          </cell>
          <cell r="D77" t="str">
            <v>001075400</v>
          </cell>
          <cell r="E77" t="str">
            <v>10754</v>
          </cell>
          <cell r="F77" t="str">
            <v>รพช.บางจาก</v>
          </cell>
          <cell r="G77" t="str">
            <v>โรงพยาบาลชุมชนบางจาก</v>
          </cell>
          <cell r="H77" t="str">
            <v>11040108</v>
          </cell>
          <cell r="I77">
            <v>11</v>
          </cell>
          <cell r="J77" t="str">
            <v>จังหวัดสมุทรปราการ</v>
          </cell>
          <cell r="K77">
            <v>1104</v>
          </cell>
          <cell r="L77" t="str">
            <v>พระประแดง</v>
          </cell>
          <cell r="M77">
            <v>110403</v>
          </cell>
          <cell r="N77" t="str">
            <v>บางจาก</v>
          </cell>
          <cell r="O77" t="str">
            <v>กลาง</v>
          </cell>
          <cell r="P77" t="str">
            <v>07</v>
          </cell>
          <cell r="Q77" t="str">
            <v>โรงพยาบาลชุมชน</v>
          </cell>
          <cell r="R77">
            <v>5</v>
          </cell>
          <cell r="S77">
            <v>30</v>
          </cell>
          <cell r="T77" t="str">
            <v>30</v>
          </cell>
          <cell r="U77" t="str">
            <v>22</v>
          </cell>
          <cell r="V77" t="str">
            <v>2.2 ทุติยภูมิระดับกลาง</v>
          </cell>
        </row>
        <row r="78">
          <cell r="A78" t="str">
            <v>03</v>
          </cell>
          <cell r="B78" t="str">
            <v>21002</v>
          </cell>
          <cell r="C78" t="str">
            <v>กระทรวงสาธารณสุข สำนักงานปลัดกระทรวงสาธารณสุข</v>
          </cell>
          <cell r="D78" t="str">
            <v>001075500</v>
          </cell>
          <cell r="E78" t="str">
            <v>10755</v>
          </cell>
          <cell r="F78" t="str">
            <v>รพช.พระสมุทรเจดีย์</v>
          </cell>
          <cell r="G78" t="str">
            <v>โรงพยาบาลชุมชนพระสมุทรเจดีย์</v>
          </cell>
          <cell r="H78" t="str">
            <v>11050103</v>
          </cell>
          <cell r="I78">
            <v>11</v>
          </cell>
          <cell r="J78" t="str">
            <v>จังหวัดสมุทรปราการ</v>
          </cell>
          <cell r="K78">
            <v>1105</v>
          </cell>
          <cell r="L78" t="str">
            <v>พระสมุทรเจดีย์</v>
          </cell>
          <cell r="M78">
            <v>110504</v>
          </cell>
          <cell r="N78" t="str">
            <v>ปากคลองบางปลากด</v>
          </cell>
          <cell r="O78" t="str">
            <v>กลาง</v>
          </cell>
          <cell r="P78" t="str">
            <v>07</v>
          </cell>
          <cell r="Q78" t="str">
            <v>โรงพยาบาลชุมชน</v>
          </cell>
          <cell r="R78">
            <v>5</v>
          </cell>
          <cell r="S78">
            <v>30</v>
          </cell>
          <cell r="T78" t="str">
            <v>30</v>
          </cell>
          <cell r="U78" t="str">
            <v>22</v>
          </cell>
          <cell r="V78" t="str">
            <v>2.2 ทุติยภูมิระดับกลาง</v>
          </cell>
        </row>
        <row r="79">
          <cell r="A79" t="str">
            <v>03</v>
          </cell>
          <cell r="B79" t="str">
            <v>21002</v>
          </cell>
          <cell r="C79" t="str">
            <v>กระทรวงสาธารณสุข สำนักงานปลัดกระทรวงสาธารณสุข</v>
          </cell>
          <cell r="D79" t="str">
            <v>001069700</v>
          </cell>
          <cell r="E79" t="str">
            <v>10697</v>
          </cell>
          <cell r="F79" t="str">
            <v>รพท.เมืองฉะเชิงเทรา</v>
          </cell>
          <cell r="G79" t="str">
            <v>โรงพยาบาลทั่วไปเมืองฉะเชิงเทรา</v>
          </cell>
          <cell r="H79" t="str">
            <v>24010100</v>
          </cell>
          <cell r="I79">
            <v>24</v>
          </cell>
          <cell r="J79" t="str">
            <v>จังหวัดฉะเชิงเทรา</v>
          </cell>
          <cell r="K79">
            <v>2401</v>
          </cell>
          <cell r="L79" t="str">
            <v>เมืองฉะเชิงเทรา</v>
          </cell>
          <cell r="M79">
            <v>240101</v>
          </cell>
          <cell r="N79" t="str">
            <v>หน้าเมือง</v>
          </cell>
          <cell r="O79" t="str">
            <v>กลาง</v>
          </cell>
          <cell r="P79" t="str">
            <v>06</v>
          </cell>
          <cell r="Q79" t="str">
            <v>โรงพยาบาลทั่วไป</v>
          </cell>
          <cell r="R79">
            <v>2</v>
          </cell>
          <cell r="S79">
            <v>561</v>
          </cell>
          <cell r="T79" t="str">
            <v>503</v>
          </cell>
          <cell r="U79" t="str">
            <v>31</v>
          </cell>
          <cell r="V79" t="str">
            <v>3.1 ตติยภูมิ</v>
          </cell>
        </row>
        <row r="80">
          <cell r="A80" t="str">
            <v>03</v>
          </cell>
          <cell r="B80" t="str">
            <v>21002</v>
          </cell>
          <cell r="C80" t="str">
            <v>กระทรวงสาธารณสุข สำนักงานปลัดกระทรวงสาธารณสุข</v>
          </cell>
          <cell r="D80" t="str">
            <v>001083300</v>
          </cell>
          <cell r="E80" t="str">
            <v>10833</v>
          </cell>
          <cell r="F80" t="str">
            <v>รพช.ท่าตะเกียบ</v>
          </cell>
          <cell r="G80" t="str">
            <v>โรงพยาบาลชุมชนท่าตะเกียบ</v>
          </cell>
          <cell r="H80" t="str">
            <v>24100113</v>
          </cell>
          <cell r="I80">
            <v>24</v>
          </cell>
          <cell r="J80" t="str">
            <v>จังหวัดฉะเชิงเทรา</v>
          </cell>
          <cell r="K80">
            <v>2410</v>
          </cell>
          <cell r="L80" t="str">
            <v>ท่าตะเกียบ</v>
          </cell>
          <cell r="M80">
            <v>241002</v>
          </cell>
          <cell r="N80" t="str">
            <v>คลองตะเกรา</v>
          </cell>
          <cell r="O80" t="str">
            <v>กลาง</v>
          </cell>
          <cell r="P80" t="str">
            <v>07</v>
          </cell>
          <cell r="Q80" t="str">
            <v>โรงพยาบาลชุมชน</v>
          </cell>
          <cell r="R80">
            <v>5</v>
          </cell>
          <cell r="S80">
            <v>39</v>
          </cell>
          <cell r="T80" t="str">
            <v>30</v>
          </cell>
          <cell r="U80" t="str">
            <v>21</v>
          </cell>
          <cell r="V80" t="str">
            <v>2.1 ทุติยภูมิระดับต้น</v>
          </cell>
        </row>
        <row r="81">
          <cell r="A81" t="str">
            <v>03</v>
          </cell>
          <cell r="B81" t="str">
            <v>21002</v>
          </cell>
          <cell r="C81" t="str">
            <v>กระทรวงสาธารณสุข สำนักงานปลัดกระทรวงสาธารณสุข</v>
          </cell>
          <cell r="D81" t="str">
            <v>001085000</v>
          </cell>
          <cell r="E81" t="str">
            <v>10850</v>
          </cell>
          <cell r="F81" t="str">
            <v>รพช.บางคล้า</v>
          </cell>
          <cell r="G81" t="str">
            <v>โรงพยาบาลชุมชนบางคล้า</v>
          </cell>
          <cell r="H81" t="str">
            <v>24020901</v>
          </cell>
          <cell r="I81">
            <v>24</v>
          </cell>
          <cell r="J81" t="str">
            <v>จังหวัดฉะเชิงเทรา</v>
          </cell>
          <cell r="K81">
            <v>2402</v>
          </cell>
          <cell r="L81" t="str">
            <v>บางคล้า</v>
          </cell>
          <cell r="M81">
            <v>240209</v>
          </cell>
          <cell r="N81" t="str">
            <v>ปากน้ำ</v>
          </cell>
          <cell r="O81" t="str">
            <v>กลาง</v>
          </cell>
          <cell r="P81" t="str">
            <v>07</v>
          </cell>
          <cell r="Q81" t="str">
            <v>โรงพยาบาลชุมชน</v>
          </cell>
          <cell r="R81">
            <v>5</v>
          </cell>
          <cell r="S81">
            <v>30</v>
          </cell>
          <cell r="T81" t="str">
            <v>30</v>
          </cell>
          <cell r="U81" t="str">
            <v>21</v>
          </cell>
          <cell r="V81" t="str">
            <v>2.1 ทุติยภูมิระดับต้น</v>
          </cell>
        </row>
        <row r="82">
          <cell r="A82" t="str">
            <v>03</v>
          </cell>
          <cell r="B82" t="str">
            <v>21002</v>
          </cell>
          <cell r="C82" t="str">
            <v>กระทรวงสาธารณสุข สำนักงานปลัดกระทรวงสาธารณสุข</v>
          </cell>
          <cell r="D82" t="str">
            <v>001085100</v>
          </cell>
          <cell r="E82" t="str">
            <v>10851</v>
          </cell>
          <cell r="F82" t="str">
            <v>รพช.บางน้ำเปรี้ยว</v>
          </cell>
          <cell r="G82" t="str">
            <v>โรงพยาบาลชุมชนบางน้ำเปรี้ยว</v>
          </cell>
          <cell r="H82" t="str">
            <v>24030402</v>
          </cell>
          <cell r="I82">
            <v>24</v>
          </cell>
          <cell r="J82" t="str">
            <v>จังหวัดฉะเชิงเทรา</v>
          </cell>
          <cell r="K82">
            <v>2403</v>
          </cell>
          <cell r="L82" t="str">
            <v>บางน้ำเปรี้ยว</v>
          </cell>
          <cell r="M82">
            <v>240304</v>
          </cell>
          <cell r="N82" t="str">
            <v>หมอนทอง</v>
          </cell>
          <cell r="O82" t="str">
            <v>กลาง</v>
          </cell>
          <cell r="P82" t="str">
            <v>07</v>
          </cell>
          <cell r="Q82" t="str">
            <v>โรงพยาบาลชุมชน</v>
          </cell>
          <cell r="R82">
            <v>4</v>
          </cell>
          <cell r="S82">
            <v>64</v>
          </cell>
          <cell r="T82" t="str">
            <v>64</v>
          </cell>
          <cell r="U82" t="str">
            <v>22</v>
          </cell>
          <cell r="V82" t="str">
            <v>2.2 ทุติยภูมิระดับกลาง</v>
          </cell>
        </row>
        <row r="83">
          <cell r="A83" t="str">
            <v>03</v>
          </cell>
          <cell r="B83" t="str">
            <v>21002</v>
          </cell>
          <cell r="C83" t="str">
            <v>กระทรวงสาธารณสุข สำนักงานปลัดกระทรวงสาธารณสุข</v>
          </cell>
          <cell r="D83" t="str">
            <v>001085200</v>
          </cell>
          <cell r="E83" t="str">
            <v>10852</v>
          </cell>
          <cell r="F83" t="str">
            <v>รพช.บางปะกง</v>
          </cell>
          <cell r="G83" t="str">
            <v>โรงพยาบาลชุมชนบางปะกง</v>
          </cell>
          <cell r="H83" t="str">
            <v>24040113</v>
          </cell>
          <cell r="I83">
            <v>24</v>
          </cell>
          <cell r="J83" t="str">
            <v>จังหวัดฉะเชิงเทรา</v>
          </cell>
          <cell r="K83">
            <v>2404</v>
          </cell>
          <cell r="L83" t="str">
            <v>บางปะกง</v>
          </cell>
          <cell r="M83">
            <v>240401</v>
          </cell>
          <cell r="N83" t="str">
            <v>บางปะกง</v>
          </cell>
          <cell r="O83" t="str">
            <v>กลาง</v>
          </cell>
          <cell r="P83" t="str">
            <v>07</v>
          </cell>
          <cell r="Q83" t="str">
            <v>โรงพยาบาลชุมชน</v>
          </cell>
          <cell r="R83">
            <v>4</v>
          </cell>
          <cell r="S83">
            <v>70</v>
          </cell>
          <cell r="T83" t="str">
            <v>70</v>
          </cell>
          <cell r="U83" t="str">
            <v>22</v>
          </cell>
          <cell r="V83" t="str">
            <v>2.2 ทุติยภูมิระดับกลาง</v>
          </cell>
        </row>
        <row r="84">
          <cell r="A84" t="str">
            <v>03</v>
          </cell>
          <cell r="B84" t="str">
            <v>21002</v>
          </cell>
          <cell r="C84" t="str">
            <v>กระทรวงสาธารณสุข สำนักงานปลัดกระทรวงสาธารณสุข</v>
          </cell>
          <cell r="D84" t="str">
            <v>001085300</v>
          </cell>
          <cell r="E84" t="str">
            <v>10853</v>
          </cell>
          <cell r="F84" t="str">
            <v>รพช.บ้านโพธิ์</v>
          </cell>
          <cell r="G84" t="str">
            <v>โรงพยาบาลชุมชนบ้านโพธิ์</v>
          </cell>
          <cell r="H84" t="str">
            <v>24050101</v>
          </cell>
          <cell r="I84">
            <v>24</v>
          </cell>
          <cell r="J84" t="str">
            <v>จังหวัดฉะเชิงเทรา</v>
          </cell>
          <cell r="K84">
            <v>2405</v>
          </cell>
          <cell r="L84" t="str">
            <v>บ้านโพธิ์</v>
          </cell>
          <cell r="M84">
            <v>240501</v>
          </cell>
          <cell r="N84" t="str">
            <v>บ้านโพธิ์</v>
          </cell>
          <cell r="O84" t="str">
            <v>กลาง</v>
          </cell>
          <cell r="P84" t="str">
            <v>07</v>
          </cell>
          <cell r="Q84" t="str">
            <v>โรงพยาบาลชุมชน</v>
          </cell>
          <cell r="R84">
            <v>4</v>
          </cell>
          <cell r="S84">
            <v>40</v>
          </cell>
          <cell r="T84" t="str">
            <v>40</v>
          </cell>
          <cell r="U84" t="str">
            <v>21</v>
          </cell>
          <cell r="V84" t="str">
            <v>2.1 ทุติยภูมิระดับต้น</v>
          </cell>
        </row>
        <row r="85">
          <cell r="A85" t="str">
            <v>03</v>
          </cell>
          <cell r="B85" t="str">
            <v>21002</v>
          </cell>
          <cell r="C85" t="str">
            <v>กระทรวงสาธารณสุข สำนักงานปลัดกระทรวงสาธารณสุข</v>
          </cell>
          <cell r="D85" t="str">
            <v>001085400</v>
          </cell>
          <cell r="E85" t="str">
            <v>10854</v>
          </cell>
          <cell r="F85" t="str">
            <v>รพช.พนมสารคาม</v>
          </cell>
          <cell r="G85" t="str">
            <v>โรงพยาบาลชุมชนพนมสารคาม</v>
          </cell>
          <cell r="H85" t="str">
            <v>24060604</v>
          </cell>
          <cell r="I85">
            <v>24</v>
          </cell>
          <cell r="J85" t="str">
            <v>จังหวัดฉะเชิงเทรา</v>
          </cell>
          <cell r="K85">
            <v>2406</v>
          </cell>
          <cell r="L85" t="str">
            <v>พนมสารคาม</v>
          </cell>
          <cell r="M85">
            <v>240606</v>
          </cell>
          <cell r="N85" t="str">
            <v>ท่าถ่าน</v>
          </cell>
          <cell r="O85" t="str">
            <v>กลาง</v>
          </cell>
          <cell r="P85" t="str">
            <v>07</v>
          </cell>
          <cell r="Q85" t="str">
            <v>โรงพยาบาลชุมชน</v>
          </cell>
          <cell r="R85">
            <v>4</v>
          </cell>
          <cell r="S85">
            <v>90</v>
          </cell>
          <cell r="T85" t="str">
            <v>90</v>
          </cell>
          <cell r="U85" t="str">
            <v>22</v>
          </cell>
          <cell r="V85" t="str">
            <v>2.2 ทุติยภูมิระดับกลาง</v>
          </cell>
        </row>
        <row r="86">
          <cell r="A86" t="str">
            <v>03</v>
          </cell>
          <cell r="B86" t="str">
            <v>21002</v>
          </cell>
          <cell r="C86" t="str">
            <v>กระทรวงสาธารณสุข สำนักงานปลัดกระทรวงสาธารณสุข</v>
          </cell>
          <cell r="D86" t="str">
            <v>001085500</v>
          </cell>
          <cell r="E86" t="str">
            <v>10855</v>
          </cell>
          <cell r="F86" t="str">
            <v>รพช.สนามชัยเขต</v>
          </cell>
          <cell r="G86" t="str">
            <v>โรงพยาบาลชุมชนสนามชัยเขต</v>
          </cell>
          <cell r="H86" t="str">
            <v>24080104</v>
          </cell>
          <cell r="I86">
            <v>24</v>
          </cell>
          <cell r="J86" t="str">
            <v>จังหวัดฉะเชิงเทรา</v>
          </cell>
          <cell r="K86">
            <v>2408</v>
          </cell>
          <cell r="L86" t="str">
            <v>สนามชัยเขต</v>
          </cell>
          <cell r="M86">
            <v>240801</v>
          </cell>
          <cell r="N86" t="str">
            <v>คู้ยายหมี</v>
          </cell>
          <cell r="O86" t="str">
            <v>กลาง</v>
          </cell>
          <cell r="P86" t="str">
            <v>07</v>
          </cell>
          <cell r="Q86" t="str">
            <v>โรงพยาบาลชุมชน</v>
          </cell>
          <cell r="R86">
            <v>4</v>
          </cell>
          <cell r="S86">
            <v>99</v>
          </cell>
          <cell r="T86" t="str">
            <v>99</v>
          </cell>
          <cell r="U86" t="str">
            <v>22</v>
          </cell>
          <cell r="V86" t="str">
            <v>2.2 ทุติยภูมิระดับกลาง</v>
          </cell>
        </row>
        <row r="87">
          <cell r="A87" t="str">
            <v>03</v>
          </cell>
          <cell r="B87" t="str">
            <v>21002</v>
          </cell>
          <cell r="C87" t="str">
            <v>กระทรวงสาธารณสุข สำนักงานปลัดกระทรวงสาธารณสุข</v>
          </cell>
          <cell r="D87" t="str">
            <v>001085600</v>
          </cell>
          <cell r="E87" t="str">
            <v>10856</v>
          </cell>
          <cell r="F87" t="str">
            <v>รพช.แปลงยาว</v>
          </cell>
          <cell r="G87" t="str">
            <v>โรงพยาบาลชุมชนแปลงยาว</v>
          </cell>
          <cell r="H87" t="str">
            <v>24090204</v>
          </cell>
          <cell r="I87">
            <v>24</v>
          </cell>
          <cell r="J87" t="str">
            <v>จังหวัดฉะเชิงเทรา</v>
          </cell>
          <cell r="K87">
            <v>2409</v>
          </cell>
          <cell r="L87" t="str">
            <v>แปลงยาว</v>
          </cell>
          <cell r="M87">
            <v>240902</v>
          </cell>
          <cell r="N87" t="str">
            <v>วังเย็น</v>
          </cell>
          <cell r="O87" t="str">
            <v>กลาง</v>
          </cell>
          <cell r="P87" t="str">
            <v>07</v>
          </cell>
          <cell r="Q87" t="str">
            <v>โรงพยาบาลชุมชน</v>
          </cell>
          <cell r="R87">
            <v>4</v>
          </cell>
          <cell r="S87">
            <v>47</v>
          </cell>
          <cell r="T87" t="str">
            <v>47</v>
          </cell>
          <cell r="U87" t="str">
            <v>21</v>
          </cell>
          <cell r="V87" t="str">
            <v>2.1 ทุติยภูมิระดับต้น</v>
          </cell>
        </row>
        <row r="88">
          <cell r="A88" t="str">
            <v>03</v>
          </cell>
          <cell r="B88" t="str">
            <v>21002</v>
          </cell>
          <cell r="C88" t="str">
            <v>กระทรวงสาธารณสุข สำนักงานปลัดกระทรวงสาธารณสุข</v>
          </cell>
          <cell r="D88" t="str">
            <v>001374700</v>
          </cell>
          <cell r="E88" t="str">
            <v>13747</v>
          </cell>
          <cell r="F88" t="str">
            <v>รพช.ราชสาส์น</v>
          </cell>
          <cell r="G88" t="str">
            <v>โรงพยาบาลชุมชนราชสาส์น</v>
          </cell>
          <cell r="H88" t="str">
            <v>24070301</v>
          </cell>
          <cell r="I88">
            <v>24</v>
          </cell>
          <cell r="J88" t="str">
            <v>จังหวัดฉะเชิงเทรา</v>
          </cell>
          <cell r="K88">
            <v>2407</v>
          </cell>
          <cell r="L88" t="str">
            <v>ราชสาส์น</v>
          </cell>
          <cell r="M88">
            <v>240703</v>
          </cell>
          <cell r="N88" t="str">
            <v>ดงน้อย</v>
          </cell>
          <cell r="O88" t="str">
            <v>กลาง</v>
          </cell>
          <cell r="P88" t="str">
            <v>07</v>
          </cell>
          <cell r="Q88" t="str">
            <v>โรงพยาบาลชุมชน</v>
          </cell>
          <cell r="R88">
            <v>5</v>
          </cell>
          <cell r="S88">
            <v>30</v>
          </cell>
          <cell r="T88" t="str">
            <v>30</v>
          </cell>
          <cell r="U88" t="str">
            <v>21</v>
          </cell>
          <cell r="V88" t="str">
            <v>2.1 ทุติยภูมิระดับต้น</v>
          </cell>
        </row>
        <row r="89">
          <cell r="A89" t="str">
            <v>03</v>
          </cell>
          <cell r="B89" t="str">
            <v>21002</v>
          </cell>
          <cell r="C89" t="str">
            <v>กระทรวงสาธารณสุข สำนักงานปลัดกระทรวงสาธารณสุข</v>
          </cell>
          <cell r="D89" t="str">
            <v>001066500</v>
          </cell>
          <cell r="E89" t="str">
            <v>10665</v>
          </cell>
          <cell r="F89" t="str">
            <v>รพศ.เจ้าพระยาอภัยภูเบศร</v>
          </cell>
          <cell r="G89" t="str">
            <v>โรงพยาบาลศูนย์เจ้าพระยาอภัยภูเบศร</v>
          </cell>
          <cell r="H89" t="str">
            <v>25010512</v>
          </cell>
          <cell r="I89">
            <v>25</v>
          </cell>
          <cell r="J89" t="str">
            <v>จังหวัดปราจีนบุรี</v>
          </cell>
          <cell r="K89">
            <v>2501</v>
          </cell>
          <cell r="L89" t="str">
            <v>เมืองปราจีนบุรี</v>
          </cell>
          <cell r="M89">
            <v>250105</v>
          </cell>
          <cell r="N89" t="str">
            <v>ท่างาม</v>
          </cell>
          <cell r="O89" t="str">
            <v>กลาง</v>
          </cell>
          <cell r="P89" t="str">
            <v>05</v>
          </cell>
          <cell r="Q89" t="str">
            <v>โรงพยาบาลศูนย์</v>
          </cell>
          <cell r="R89">
            <v>1</v>
          </cell>
          <cell r="S89">
            <v>505</v>
          </cell>
          <cell r="T89" t="str">
            <v>505</v>
          </cell>
          <cell r="U89" t="str">
            <v>31</v>
          </cell>
          <cell r="V89" t="str">
            <v>3.1 ตติยภูมิ</v>
          </cell>
        </row>
        <row r="90">
          <cell r="A90" t="str">
            <v>03</v>
          </cell>
          <cell r="B90" t="str">
            <v>21002</v>
          </cell>
          <cell r="C90" t="str">
            <v>กระทรวงสาธารณสุข สำนักงานปลัดกระทรวงสาธารณสุข</v>
          </cell>
          <cell r="D90" t="str">
            <v>001085700</v>
          </cell>
          <cell r="E90" t="str">
            <v>10857</v>
          </cell>
          <cell r="F90" t="str">
            <v>รพช.กบินทร์บุรี</v>
          </cell>
          <cell r="G90" t="str">
            <v>โรงพยาบาลชุมชนกบินทร์บุรี</v>
          </cell>
          <cell r="H90" t="str">
            <v>25020105</v>
          </cell>
          <cell r="I90">
            <v>25</v>
          </cell>
          <cell r="J90" t="str">
            <v>จังหวัดปราจีนบุรี</v>
          </cell>
          <cell r="K90">
            <v>2502</v>
          </cell>
          <cell r="L90" t="str">
            <v>กบินทร์บุรี</v>
          </cell>
          <cell r="M90">
            <v>250201</v>
          </cell>
          <cell r="N90" t="str">
            <v>กบินทร์</v>
          </cell>
          <cell r="O90" t="str">
            <v>กลาง</v>
          </cell>
          <cell r="P90" t="str">
            <v>07</v>
          </cell>
          <cell r="Q90" t="str">
            <v>โรงพยาบาลชุมชน</v>
          </cell>
          <cell r="R90">
            <v>4</v>
          </cell>
          <cell r="S90">
            <v>120</v>
          </cell>
          <cell r="T90" t="str">
            <v>120</v>
          </cell>
          <cell r="U90" t="str">
            <v>21</v>
          </cell>
          <cell r="V90" t="str">
            <v>2.1 ทุติยภูมิระดับต้น</v>
          </cell>
        </row>
        <row r="91">
          <cell r="A91" t="str">
            <v>03</v>
          </cell>
          <cell r="B91" t="str">
            <v>21002</v>
          </cell>
          <cell r="C91" t="str">
            <v>กระทรวงสาธารณสุข สำนักงานปลัดกระทรวงสาธารณสุข</v>
          </cell>
          <cell r="D91" t="str">
            <v>001085800</v>
          </cell>
          <cell r="E91" t="str">
            <v>10858</v>
          </cell>
          <cell r="F91" t="str">
            <v>รพช.นาดี</v>
          </cell>
          <cell r="G91" t="str">
            <v>โรงพยาบาลชุมชนนาดี</v>
          </cell>
          <cell r="H91" t="str">
            <v>25030201</v>
          </cell>
          <cell r="I91">
            <v>25</v>
          </cell>
          <cell r="J91" t="str">
            <v>จังหวัดปราจีนบุรี</v>
          </cell>
          <cell r="K91">
            <v>2503</v>
          </cell>
          <cell r="L91" t="str">
            <v>นาดี</v>
          </cell>
          <cell r="M91">
            <v>250302</v>
          </cell>
          <cell r="N91" t="str">
            <v>สำพันตา</v>
          </cell>
          <cell r="O91" t="str">
            <v>กลาง</v>
          </cell>
          <cell r="P91" t="str">
            <v>07</v>
          </cell>
          <cell r="Q91" t="str">
            <v>โรงพยาบาลชุมชน</v>
          </cell>
          <cell r="R91">
            <v>4</v>
          </cell>
          <cell r="S91">
            <v>60</v>
          </cell>
          <cell r="T91" t="str">
            <v>60</v>
          </cell>
          <cell r="U91" t="str">
            <v>21</v>
          </cell>
          <cell r="V91" t="str">
            <v>2.1 ทุติยภูมิระดับต้น</v>
          </cell>
        </row>
        <row r="92">
          <cell r="A92" t="str">
            <v>03</v>
          </cell>
          <cell r="B92" t="str">
            <v>21002</v>
          </cell>
          <cell r="C92" t="str">
            <v>กระทรวงสาธารณสุข สำนักงานปลัดกระทรวงสาธารณสุข</v>
          </cell>
          <cell r="D92" t="str">
            <v>001085900</v>
          </cell>
          <cell r="E92" t="str">
            <v>10859</v>
          </cell>
          <cell r="F92" t="str">
            <v>รพช.บ้านสร้าง</v>
          </cell>
          <cell r="G92" t="str">
            <v>โรงพยาบาลชุมชนบ้านสร้าง</v>
          </cell>
          <cell r="H92" t="str">
            <v>25060201</v>
          </cell>
          <cell r="I92">
            <v>25</v>
          </cell>
          <cell r="J92" t="str">
            <v>จังหวัดปราจีนบุรี</v>
          </cell>
          <cell r="K92">
            <v>2506</v>
          </cell>
          <cell r="L92" t="str">
            <v>บ้านสร้าง</v>
          </cell>
          <cell r="M92">
            <v>250602</v>
          </cell>
          <cell r="N92" t="str">
            <v>บางกระเบา</v>
          </cell>
          <cell r="O92" t="str">
            <v>กลาง</v>
          </cell>
          <cell r="P92" t="str">
            <v>07</v>
          </cell>
          <cell r="Q92" t="str">
            <v>โรงพยาบาลชุมชน</v>
          </cell>
          <cell r="R92">
            <v>5</v>
          </cell>
          <cell r="S92">
            <v>30</v>
          </cell>
          <cell r="T92" t="str">
            <v>30</v>
          </cell>
          <cell r="U92" t="str">
            <v>21</v>
          </cell>
          <cell r="V92" t="str">
            <v>2.1 ทุติยภูมิระดับต้น</v>
          </cell>
        </row>
        <row r="93">
          <cell r="A93" t="str">
            <v>03</v>
          </cell>
          <cell r="B93" t="str">
            <v>21002</v>
          </cell>
          <cell r="C93" t="str">
            <v>กระทรวงสาธารณสุข สำนักงานปลัดกระทรวงสาธารณสุข</v>
          </cell>
          <cell r="D93" t="str">
            <v>001086000</v>
          </cell>
          <cell r="E93" t="str">
            <v>10860</v>
          </cell>
          <cell r="F93" t="str">
            <v>รพช.ประจันตคาม</v>
          </cell>
          <cell r="G93" t="str">
            <v>โรงพยาบาลชุมชนประจันตคาม</v>
          </cell>
          <cell r="H93" t="str">
            <v>25070104</v>
          </cell>
          <cell r="I93">
            <v>25</v>
          </cell>
          <cell r="J93" t="str">
            <v>จังหวัดปราจีนบุรี</v>
          </cell>
          <cell r="K93">
            <v>2507</v>
          </cell>
          <cell r="L93" t="str">
            <v>ประจันตคาม</v>
          </cell>
          <cell r="M93">
            <v>250701</v>
          </cell>
          <cell r="N93" t="str">
            <v>ประจันตคาม</v>
          </cell>
          <cell r="O93" t="str">
            <v>กลาง</v>
          </cell>
          <cell r="P93" t="str">
            <v>07</v>
          </cell>
          <cell r="Q93" t="str">
            <v>โรงพยาบาลชุมชน</v>
          </cell>
          <cell r="R93">
            <v>5</v>
          </cell>
          <cell r="S93">
            <v>30</v>
          </cell>
          <cell r="T93" t="str">
            <v>30</v>
          </cell>
          <cell r="U93" t="str">
            <v>21</v>
          </cell>
          <cell r="V93" t="str">
            <v>2.1 ทุติยภูมิระดับต้น</v>
          </cell>
        </row>
        <row r="94">
          <cell r="A94" t="str">
            <v>03</v>
          </cell>
          <cell r="B94" t="str">
            <v>21002</v>
          </cell>
          <cell r="C94" t="str">
            <v>กระทรวงสาธารณสุข สำนักงานปลัดกระทรวงสาธารณสุข</v>
          </cell>
          <cell r="D94" t="str">
            <v>001086100</v>
          </cell>
          <cell r="E94" t="str">
            <v>10861</v>
          </cell>
          <cell r="F94" t="str">
            <v>รพช.ศรีมหาโพธิ</v>
          </cell>
          <cell r="G94" t="str">
            <v>โรงพยาบาลชุมชนศรีมหาโพธิ</v>
          </cell>
          <cell r="H94" t="str">
            <v>25080109</v>
          </cell>
          <cell r="I94">
            <v>25</v>
          </cell>
          <cell r="J94" t="str">
            <v>จังหวัดปราจีนบุรี</v>
          </cell>
          <cell r="K94">
            <v>2508</v>
          </cell>
          <cell r="L94" t="str">
            <v>ศรีมหาโพธิ</v>
          </cell>
          <cell r="M94">
            <v>250801</v>
          </cell>
          <cell r="N94" t="str">
            <v>ศรีมหาโพธิ</v>
          </cell>
          <cell r="O94" t="str">
            <v>กลาง</v>
          </cell>
          <cell r="P94" t="str">
            <v>07</v>
          </cell>
          <cell r="Q94" t="str">
            <v>โรงพยาบาลชุมชน</v>
          </cell>
          <cell r="R94">
            <v>4</v>
          </cell>
          <cell r="S94">
            <v>60</v>
          </cell>
          <cell r="T94" t="str">
            <v>60</v>
          </cell>
          <cell r="U94" t="str">
            <v>21</v>
          </cell>
          <cell r="V94" t="str">
            <v>2.1 ทุติยภูมิระดับต้น</v>
          </cell>
        </row>
        <row r="95">
          <cell r="A95" t="str">
            <v>03</v>
          </cell>
          <cell r="B95" t="str">
            <v>21002</v>
          </cell>
          <cell r="C95" t="str">
            <v>กระทรวงสาธารณสุข สำนักงานปลัดกระทรวงสาธารณสุข</v>
          </cell>
          <cell r="D95" t="str">
            <v>001086200</v>
          </cell>
          <cell r="E95" t="str">
            <v>10862</v>
          </cell>
          <cell r="F95" t="str">
            <v>รพช.ศรีมโหสถ</v>
          </cell>
          <cell r="G95" t="str">
            <v>โรงพยาบาลชุมชนศรีมโหสถ</v>
          </cell>
          <cell r="H95" t="str">
            <v>25090104</v>
          </cell>
          <cell r="I95">
            <v>25</v>
          </cell>
          <cell r="J95" t="str">
            <v>จังหวัดปราจีนบุรี</v>
          </cell>
          <cell r="K95">
            <v>2509</v>
          </cell>
          <cell r="L95" t="str">
            <v>ศรีมโหสถ</v>
          </cell>
          <cell r="M95">
            <v>250901</v>
          </cell>
          <cell r="N95" t="str">
            <v>โคกปีบ</v>
          </cell>
          <cell r="O95" t="str">
            <v>กลาง</v>
          </cell>
          <cell r="P95" t="str">
            <v>07</v>
          </cell>
          <cell r="Q95" t="str">
            <v>โรงพยาบาลชุมชน</v>
          </cell>
          <cell r="R95">
            <v>5</v>
          </cell>
          <cell r="S95">
            <v>30</v>
          </cell>
          <cell r="T95" t="str">
            <v>30</v>
          </cell>
          <cell r="U95" t="str">
            <v>21</v>
          </cell>
          <cell r="V95" t="str">
            <v>2.1 ทุติยภูมิระดับต้น</v>
          </cell>
        </row>
        <row r="96">
          <cell r="A96" t="str">
            <v>03</v>
          </cell>
          <cell r="B96" t="str">
            <v>21002</v>
          </cell>
          <cell r="C96" t="str">
            <v>กระทรวงสาธารณสุข สำนักงานปลัดกระทรวงสาธารณสุข</v>
          </cell>
          <cell r="D96" t="str">
            <v>001069800</v>
          </cell>
          <cell r="E96" t="str">
            <v>10698</v>
          </cell>
          <cell r="F96" t="str">
            <v>รพท.นครนายก</v>
          </cell>
          <cell r="G96" t="str">
            <v>โรงพยาบาลทั่วไปนครนายก</v>
          </cell>
          <cell r="H96" t="str">
            <v>26010106</v>
          </cell>
          <cell r="I96">
            <v>26</v>
          </cell>
          <cell r="J96" t="str">
            <v>จังหวัดนครนายก</v>
          </cell>
          <cell r="K96">
            <v>2601</v>
          </cell>
          <cell r="L96" t="str">
            <v>เมืองนครนายก</v>
          </cell>
          <cell r="M96">
            <v>260101</v>
          </cell>
          <cell r="N96" t="str">
            <v>นครนายก</v>
          </cell>
          <cell r="O96" t="str">
            <v>กลาง</v>
          </cell>
          <cell r="P96" t="str">
            <v>06</v>
          </cell>
          <cell r="Q96" t="str">
            <v>โรงพยาบาลทั่วไป</v>
          </cell>
          <cell r="R96">
            <v>2</v>
          </cell>
          <cell r="S96">
            <v>314</v>
          </cell>
          <cell r="T96" t="str">
            <v>314</v>
          </cell>
          <cell r="U96" t="str">
            <v>23</v>
          </cell>
          <cell r="V96" t="str">
            <v>2.3 ทุติยภูมิระดับสูง</v>
          </cell>
        </row>
        <row r="97">
          <cell r="A97" t="str">
            <v>03</v>
          </cell>
          <cell r="B97" t="str">
            <v>21002</v>
          </cell>
          <cell r="C97" t="str">
            <v>กระทรวงสาธารณสุข สำนักงานปลัดกระทรวงสาธารณสุข</v>
          </cell>
          <cell r="D97" t="str">
            <v>001086300</v>
          </cell>
          <cell r="E97" t="str">
            <v>10863</v>
          </cell>
          <cell r="F97" t="str">
            <v>รพช.ปากพลี</v>
          </cell>
          <cell r="G97" t="str">
            <v>โรงพยาบาลชุมชนปากพลี</v>
          </cell>
          <cell r="H97" t="str">
            <v>26020304</v>
          </cell>
          <cell r="I97">
            <v>26</v>
          </cell>
          <cell r="J97" t="str">
            <v>จังหวัดนครนายก</v>
          </cell>
          <cell r="K97">
            <v>2602</v>
          </cell>
          <cell r="L97" t="str">
            <v>ปากพลี</v>
          </cell>
          <cell r="M97">
            <v>260203</v>
          </cell>
          <cell r="N97" t="str">
            <v>ปากพลี</v>
          </cell>
          <cell r="O97" t="str">
            <v>กลาง</v>
          </cell>
          <cell r="P97" t="str">
            <v>07</v>
          </cell>
          <cell r="Q97" t="str">
            <v>โรงพยาบาลชุมชน</v>
          </cell>
          <cell r="R97">
            <v>5</v>
          </cell>
          <cell r="S97">
            <v>10</v>
          </cell>
          <cell r="T97" t="str">
            <v>10</v>
          </cell>
          <cell r="U97" t="str">
            <v>21</v>
          </cell>
          <cell r="V97" t="str">
            <v>2.1 ทุติยภูมิระดับต้น</v>
          </cell>
        </row>
        <row r="98">
          <cell r="A98" t="str">
            <v>03</v>
          </cell>
          <cell r="B98" t="str">
            <v>21002</v>
          </cell>
          <cell r="C98" t="str">
            <v>กระทรวงสาธารณสุข สำนักงานปลัดกระทรวงสาธารณสุข</v>
          </cell>
          <cell r="D98" t="str">
            <v>001086400</v>
          </cell>
          <cell r="E98" t="str">
            <v>10864</v>
          </cell>
          <cell r="F98" t="str">
            <v>รพช.บ้านนา</v>
          </cell>
          <cell r="G98" t="str">
            <v>โรงพยาบาลชุมชนบ้านนา</v>
          </cell>
          <cell r="H98" t="str">
            <v>26030704</v>
          </cell>
          <cell r="I98">
            <v>26</v>
          </cell>
          <cell r="J98" t="str">
            <v>จังหวัดนครนายก</v>
          </cell>
          <cell r="K98">
            <v>2603</v>
          </cell>
          <cell r="L98" t="str">
            <v>บ้านนา</v>
          </cell>
          <cell r="M98">
            <v>260307</v>
          </cell>
          <cell r="N98" t="str">
            <v>พิกุลออก</v>
          </cell>
          <cell r="O98" t="str">
            <v>กลาง</v>
          </cell>
          <cell r="P98" t="str">
            <v>07</v>
          </cell>
          <cell r="Q98" t="str">
            <v>โรงพยาบาลชุมชน</v>
          </cell>
          <cell r="R98">
            <v>4</v>
          </cell>
          <cell r="S98">
            <v>70</v>
          </cell>
          <cell r="T98" t="str">
            <v>70</v>
          </cell>
          <cell r="U98" t="str">
            <v>22</v>
          </cell>
          <cell r="V98" t="str">
            <v>2.2 ทุติยภูมิระดับกลาง</v>
          </cell>
        </row>
        <row r="99">
          <cell r="A99" t="str">
            <v>03</v>
          </cell>
          <cell r="B99" t="str">
            <v>21002</v>
          </cell>
          <cell r="C99" t="str">
            <v>กระทรวงสาธารณสุข สำนักงานปลัดกระทรวงสาธารณสุข</v>
          </cell>
          <cell r="D99" t="str">
            <v>001086500</v>
          </cell>
          <cell r="E99" t="str">
            <v>10865</v>
          </cell>
          <cell r="F99" t="str">
            <v>รพช.องครักษ์</v>
          </cell>
          <cell r="G99" t="str">
            <v>โรงพยาบาลชุมชนองครักษ์</v>
          </cell>
          <cell r="H99" t="str">
            <v>26040904</v>
          </cell>
          <cell r="I99">
            <v>26</v>
          </cell>
          <cell r="J99" t="str">
            <v>จังหวัดนครนายก</v>
          </cell>
          <cell r="K99">
            <v>2604</v>
          </cell>
          <cell r="L99" t="str">
            <v>องครักษ์</v>
          </cell>
          <cell r="M99">
            <v>260409</v>
          </cell>
          <cell r="N99" t="str">
            <v>องครักษ์</v>
          </cell>
          <cell r="O99" t="str">
            <v>กลาง</v>
          </cell>
          <cell r="P99" t="str">
            <v>07</v>
          </cell>
          <cell r="Q99" t="str">
            <v>โรงพยาบาลชุมชน</v>
          </cell>
          <cell r="R99">
            <v>4</v>
          </cell>
          <cell r="S99">
            <v>40</v>
          </cell>
          <cell r="T99" t="str">
            <v>40</v>
          </cell>
          <cell r="U99" t="str">
            <v>22</v>
          </cell>
          <cell r="V99" t="str">
            <v>2.2 ทุติยภูมิระดับกลาง</v>
          </cell>
        </row>
        <row r="100">
          <cell r="A100" t="str">
            <v>03</v>
          </cell>
          <cell r="B100" t="str">
            <v>21002</v>
          </cell>
          <cell r="C100" t="str">
            <v>กระทรวงสาธารณสุข สำนักงานปลัดกระทรวงสาธารณสุข</v>
          </cell>
          <cell r="D100" t="str">
            <v>001069900</v>
          </cell>
          <cell r="E100" t="str">
            <v>10699</v>
          </cell>
          <cell r="F100" t="str">
            <v>รพท.สมเด็จพระยุพราชสระแก้ว</v>
          </cell>
          <cell r="G100" t="str">
            <v>โรงพยาบาลทั่วไปสมเด็จพระยุพราชสระแก้ว</v>
          </cell>
          <cell r="H100" t="str">
            <v>27010102</v>
          </cell>
          <cell r="I100">
            <v>27</v>
          </cell>
          <cell r="J100" t="str">
            <v>จังหวัดสระแก้ว</v>
          </cell>
          <cell r="K100">
            <v>2701</v>
          </cell>
          <cell r="L100" t="str">
            <v>เมืองสระแก้ว</v>
          </cell>
          <cell r="M100">
            <v>270101</v>
          </cell>
          <cell r="N100" t="str">
            <v>สระแก้ว</v>
          </cell>
          <cell r="O100" t="str">
            <v>กลาง</v>
          </cell>
          <cell r="P100" t="str">
            <v>06</v>
          </cell>
          <cell r="Q100" t="str">
            <v>โรงพยาบาลทั่วไป</v>
          </cell>
          <cell r="R100">
            <v>3</v>
          </cell>
          <cell r="S100">
            <v>225</v>
          </cell>
          <cell r="T100" t="str">
            <v>225</v>
          </cell>
          <cell r="U100" t="str">
            <v>23</v>
          </cell>
          <cell r="V100" t="str">
            <v>2.3 ทุติยภูมิระดับสูง</v>
          </cell>
        </row>
        <row r="101">
          <cell r="A101" t="str">
            <v>03</v>
          </cell>
          <cell r="B101" t="str">
            <v>21002</v>
          </cell>
          <cell r="C101" t="str">
            <v>กระทรวงสาธารณสุข สำนักงานปลัดกระทรวงสาธารณสุข</v>
          </cell>
          <cell r="D101" t="str">
            <v>001086600</v>
          </cell>
          <cell r="E101" t="str">
            <v>10866</v>
          </cell>
          <cell r="F101" t="str">
            <v>รพช.คลองหาด</v>
          </cell>
          <cell r="G101" t="str">
            <v>โรงพยาบาลชุมชนคลองหาด</v>
          </cell>
          <cell r="H101" t="str">
            <v>27020101</v>
          </cell>
          <cell r="I101">
            <v>27</v>
          </cell>
          <cell r="J101" t="str">
            <v>จังหวัดสระแก้ว</v>
          </cell>
          <cell r="K101">
            <v>2702</v>
          </cell>
          <cell r="L101" t="str">
            <v>คลองหาด</v>
          </cell>
          <cell r="M101">
            <v>270201</v>
          </cell>
          <cell r="N101" t="str">
            <v>คลองหาด</v>
          </cell>
          <cell r="O101" t="str">
            <v>กลาง</v>
          </cell>
          <cell r="P101" t="str">
            <v>07</v>
          </cell>
          <cell r="Q101" t="str">
            <v>โรงพยาบาลชุมชน</v>
          </cell>
          <cell r="R101">
            <v>5</v>
          </cell>
          <cell r="S101">
            <v>30</v>
          </cell>
          <cell r="T101" t="str">
            <v>30</v>
          </cell>
          <cell r="U101" t="str">
            <v>21</v>
          </cell>
          <cell r="V101" t="str">
            <v>2.1 ทุติยภูมิระดับต้น</v>
          </cell>
        </row>
        <row r="102">
          <cell r="A102" t="str">
            <v>03</v>
          </cell>
          <cell r="B102" t="str">
            <v>21002</v>
          </cell>
          <cell r="C102" t="str">
            <v>กระทรวงสาธารณสุข สำนักงานปลัดกระทรวงสาธารณสุข</v>
          </cell>
          <cell r="D102" t="str">
            <v>001086700</v>
          </cell>
          <cell r="E102" t="str">
            <v>10867</v>
          </cell>
          <cell r="F102" t="str">
            <v>รพช.ตาพระยา</v>
          </cell>
          <cell r="G102" t="str">
            <v>โรงพยาบาลชุมชนตาพระยา</v>
          </cell>
          <cell r="H102" t="str">
            <v>27030101</v>
          </cell>
          <cell r="I102">
            <v>27</v>
          </cell>
          <cell r="J102" t="str">
            <v>จังหวัดสระแก้ว</v>
          </cell>
          <cell r="K102">
            <v>2703</v>
          </cell>
          <cell r="L102" t="str">
            <v>ตาพระยา</v>
          </cell>
          <cell r="M102">
            <v>270301</v>
          </cell>
          <cell r="N102" t="str">
            <v>ตาพระยา</v>
          </cell>
          <cell r="O102" t="str">
            <v>กลาง</v>
          </cell>
          <cell r="P102" t="str">
            <v>07</v>
          </cell>
          <cell r="Q102" t="str">
            <v>โรงพยาบาลชุมชน</v>
          </cell>
          <cell r="R102">
            <v>4</v>
          </cell>
          <cell r="S102">
            <v>46</v>
          </cell>
          <cell r="T102" t="str">
            <v>30</v>
          </cell>
          <cell r="U102" t="str">
            <v>21</v>
          </cell>
          <cell r="V102" t="str">
            <v>2.1 ทุติยภูมิระดับต้น</v>
          </cell>
        </row>
        <row r="103">
          <cell r="A103" t="str">
            <v>03</v>
          </cell>
          <cell r="B103" t="str">
            <v>21002</v>
          </cell>
          <cell r="C103" t="str">
            <v>กระทรวงสาธารณสุข สำนักงานปลัดกระทรวงสาธารณสุข</v>
          </cell>
          <cell r="D103" t="str">
            <v>001086800</v>
          </cell>
          <cell r="E103" t="str">
            <v>10868</v>
          </cell>
          <cell r="F103" t="str">
            <v>รพช.วังน้ำเย็น</v>
          </cell>
          <cell r="G103" t="str">
            <v>โรงพยาบาลชุมชนวังน้ำเย็น</v>
          </cell>
          <cell r="H103" t="str">
            <v>27040106</v>
          </cell>
          <cell r="I103">
            <v>27</v>
          </cell>
          <cell r="J103" t="str">
            <v>จังหวัดสระแก้ว</v>
          </cell>
          <cell r="K103">
            <v>2704</v>
          </cell>
          <cell r="L103" t="str">
            <v>วังน้ำเย็น</v>
          </cell>
          <cell r="M103">
            <v>270401</v>
          </cell>
          <cell r="N103" t="str">
            <v>วังน้ำเย็น</v>
          </cell>
          <cell r="O103" t="str">
            <v>กลาง</v>
          </cell>
          <cell r="P103" t="str">
            <v>07</v>
          </cell>
          <cell r="Q103" t="str">
            <v>โรงพยาบาลชุมชน</v>
          </cell>
          <cell r="R103">
            <v>4</v>
          </cell>
          <cell r="S103">
            <v>60</v>
          </cell>
          <cell r="T103" t="str">
            <v>60</v>
          </cell>
          <cell r="U103" t="str">
            <v>21</v>
          </cell>
          <cell r="V103" t="str">
            <v>2.1 ทุติยภูมิระดับต้น</v>
          </cell>
        </row>
        <row r="104">
          <cell r="A104" t="str">
            <v>03</v>
          </cell>
          <cell r="B104" t="str">
            <v>21002</v>
          </cell>
          <cell r="C104" t="str">
            <v>กระทรวงสาธารณสุข สำนักงานปลัดกระทรวงสาธารณสุข</v>
          </cell>
          <cell r="D104" t="str">
            <v>001086900</v>
          </cell>
          <cell r="E104" t="str">
            <v>10869</v>
          </cell>
          <cell r="F104" t="str">
            <v>รพช.วัฒนานคร</v>
          </cell>
          <cell r="G104" t="str">
            <v>โรงพยาบาลชุมชนวัฒนานคร</v>
          </cell>
          <cell r="H104" t="str">
            <v>27050111</v>
          </cell>
          <cell r="I104">
            <v>27</v>
          </cell>
          <cell r="J104" t="str">
            <v>จังหวัดสระแก้ว</v>
          </cell>
          <cell r="K104">
            <v>2705</v>
          </cell>
          <cell r="L104" t="str">
            <v>วัฒนานคร</v>
          </cell>
          <cell r="M104">
            <v>270501</v>
          </cell>
          <cell r="N104" t="str">
            <v>วัฒนานคร</v>
          </cell>
          <cell r="O104" t="str">
            <v>กลาง</v>
          </cell>
          <cell r="P104" t="str">
            <v>07</v>
          </cell>
          <cell r="Q104" t="str">
            <v>โรงพยาบาลชุมชน</v>
          </cell>
          <cell r="R104">
            <v>4</v>
          </cell>
          <cell r="S104">
            <v>60</v>
          </cell>
          <cell r="T104" t="str">
            <v>60</v>
          </cell>
          <cell r="U104" t="str">
            <v>21</v>
          </cell>
          <cell r="V104" t="str">
            <v>2.1 ทุติยภูมิระดับต้น</v>
          </cell>
        </row>
        <row r="105">
          <cell r="A105" t="str">
            <v>03</v>
          </cell>
          <cell r="B105" t="str">
            <v>21002</v>
          </cell>
          <cell r="C105" t="str">
            <v>กระทรวงสาธารณสุข สำนักงานปลัดกระทรวงสาธารณสุข</v>
          </cell>
          <cell r="D105" t="str">
            <v>001087000</v>
          </cell>
          <cell r="E105" t="str">
            <v>10870</v>
          </cell>
          <cell r="F105" t="str">
            <v>รพช.อรัญประเทศ</v>
          </cell>
          <cell r="G105" t="str">
            <v>โรงพยาบาลชุมชนอรัญประเทศ</v>
          </cell>
          <cell r="H105" t="str">
            <v>27060101</v>
          </cell>
          <cell r="I105">
            <v>27</v>
          </cell>
          <cell r="J105" t="str">
            <v>จังหวัดสระแก้ว</v>
          </cell>
          <cell r="K105">
            <v>2706</v>
          </cell>
          <cell r="L105" t="str">
            <v>อรัญประเทศ</v>
          </cell>
          <cell r="M105">
            <v>270601</v>
          </cell>
          <cell r="N105" t="str">
            <v>อรัญประเทศ</v>
          </cell>
          <cell r="O105" t="str">
            <v>กลาง</v>
          </cell>
          <cell r="P105" t="str">
            <v>07</v>
          </cell>
          <cell r="Q105" t="str">
            <v>โรงพยาบาลชุมชน</v>
          </cell>
          <cell r="R105">
            <v>4</v>
          </cell>
          <cell r="S105">
            <v>120</v>
          </cell>
          <cell r="T105" t="str">
            <v>120</v>
          </cell>
          <cell r="U105" t="str">
            <v>23</v>
          </cell>
          <cell r="V105" t="str">
            <v>2.3 ทุติยภูมิระดับสูง</v>
          </cell>
        </row>
        <row r="106">
          <cell r="A106" t="str">
            <v>03</v>
          </cell>
          <cell r="B106" t="str">
            <v>21002</v>
          </cell>
          <cell r="C106" t="str">
            <v>กระทรวงสาธารณสุข สำนักงานปลัดกระทรวงสาธารณสุข</v>
          </cell>
          <cell r="D106" t="str">
            <v>001381700</v>
          </cell>
          <cell r="E106" t="str">
            <v>13817</v>
          </cell>
          <cell r="F106" t="str">
            <v>รพช.เขาฉกรรจ์</v>
          </cell>
          <cell r="G106" t="str">
            <v>โรงพยาบาลชุมชนเขาฉกรรจ์</v>
          </cell>
          <cell r="H106" t="str">
            <v>27070106</v>
          </cell>
          <cell r="I106">
            <v>27</v>
          </cell>
          <cell r="J106" t="str">
            <v>จังหวัดสระแก้ว</v>
          </cell>
          <cell r="K106">
            <v>2707</v>
          </cell>
          <cell r="L106" t="str">
            <v>เขาฉกรรจ์</v>
          </cell>
          <cell r="M106">
            <v>270701</v>
          </cell>
          <cell r="N106" t="str">
            <v>เขาฉกรรจ์</v>
          </cell>
          <cell r="O106" t="str">
            <v>กลาง</v>
          </cell>
          <cell r="P106" t="str">
            <v>07</v>
          </cell>
          <cell r="Q106" t="str">
            <v>โรงพยาบาลชุมชน</v>
          </cell>
          <cell r="R106">
            <v>5</v>
          </cell>
          <cell r="S106">
            <v>30</v>
          </cell>
          <cell r="T106" t="str">
            <v>30</v>
          </cell>
          <cell r="U106" t="str">
            <v>21</v>
          </cell>
          <cell r="V106" t="str">
            <v>2.1 ทุติยภูมิระดับต้น</v>
          </cell>
        </row>
        <row r="107">
          <cell r="A107" t="str">
            <v>04</v>
          </cell>
          <cell r="B107" t="str">
            <v>21002</v>
          </cell>
          <cell r="C107" t="str">
            <v>กระทรวงสาธารณสุข สำนักงานปลัดกระทรวงสาธารณสุข</v>
          </cell>
          <cell r="D107" t="str">
            <v>001067700</v>
          </cell>
          <cell r="E107" t="str">
            <v>10677</v>
          </cell>
          <cell r="F107" t="str">
            <v>รพศ.ราชบุรี</v>
          </cell>
          <cell r="G107" t="str">
            <v>โรงพยาบาลศูนย์ราชบุรี</v>
          </cell>
          <cell r="H107" t="str">
            <v>70010101</v>
          </cell>
          <cell r="I107">
            <v>70</v>
          </cell>
          <cell r="J107" t="str">
            <v>จังหวัดราชบุรี</v>
          </cell>
          <cell r="K107">
            <v>7001</v>
          </cell>
          <cell r="L107" t="str">
            <v>เมืองราชบุรี</v>
          </cell>
          <cell r="M107">
            <v>700101</v>
          </cell>
          <cell r="N107" t="str">
            <v>หน้าเมือง</v>
          </cell>
          <cell r="O107" t="str">
            <v>กลาง</v>
          </cell>
          <cell r="P107" t="str">
            <v>05</v>
          </cell>
          <cell r="Q107" t="str">
            <v>โรงพยาบาลศูนย์</v>
          </cell>
          <cell r="R107">
            <v>1</v>
          </cell>
          <cell r="S107">
            <v>855</v>
          </cell>
          <cell r="T107" t="str">
            <v>855</v>
          </cell>
          <cell r="U107" t="str">
            <v>31</v>
          </cell>
          <cell r="V107" t="str">
            <v>3.1 ตติยภูมิ</v>
          </cell>
        </row>
        <row r="108">
          <cell r="A108" t="str">
            <v>04</v>
          </cell>
          <cell r="B108" t="str">
            <v>21002</v>
          </cell>
          <cell r="C108" t="str">
            <v>กระทรวงสาธารณสุข สำนักงานปลัดกระทรวงสาธารณสุข</v>
          </cell>
          <cell r="D108" t="str">
            <v>001072800</v>
          </cell>
          <cell r="E108" t="str">
            <v>10728</v>
          </cell>
          <cell r="F108" t="str">
            <v>รพท.ดำเนินสะดวก</v>
          </cell>
          <cell r="G108" t="str">
            <v>โรงพยาบาลทั่วไปดำเนินสะดวก</v>
          </cell>
          <cell r="H108" t="str">
            <v>70041104</v>
          </cell>
          <cell r="I108">
            <v>70</v>
          </cell>
          <cell r="J108" t="str">
            <v>จังหวัดราชบุรี</v>
          </cell>
          <cell r="K108">
            <v>7004</v>
          </cell>
          <cell r="L108" t="str">
            <v>ดำเนินสะดวก</v>
          </cell>
          <cell r="M108">
            <v>700411</v>
          </cell>
          <cell r="N108" t="str">
            <v>ท่านัด</v>
          </cell>
          <cell r="O108" t="str">
            <v>กลาง</v>
          </cell>
          <cell r="P108" t="str">
            <v>06</v>
          </cell>
          <cell r="Q108" t="str">
            <v>โรงพยาบาลทั่วไป</v>
          </cell>
          <cell r="R108">
            <v>2</v>
          </cell>
          <cell r="S108">
            <v>304</v>
          </cell>
          <cell r="T108" t="str">
            <v>420</v>
          </cell>
          <cell r="U108" t="str">
            <v>23</v>
          </cell>
          <cell r="V108" t="str">
            <v>2.3 ทุติยภูมิระดับสูง</v>
          </cell>
        </row>
        <row r="109">
          <cell r="A109" t="str">
            <v>04</v>
          </cell>
          <cell r="B109" t="str">
            <v>21002</v>
          </cell>
          <cell r="C109" t="str">
            <v>กระทรวงสาธารณสุข สำนักงานปลัดกระทรวงสาธารณสุข</v>
          </cell>
          <cell r="D109" t="str">
            <v>001072900</v>
          </cell>
          <cell r="E109" t="str">
            <v>10729</v>
          </cell>
          <cell r="F109" t="str">
            <v>รพท.บ้านโป่ง</v>
          </cell>
          <cell r="G109" t="str">
            <v>โรงพยาบาลทั่วไปบ้านโป่ง</v>
          </cell>
          <cell r="H109" t="str">
            <v>70050101</v>
          </cell>
          <cell r="I109">
            <v>70</v>
          </cell>
          <cell r="J109" t="str">
            <v>จังหวัดราชบุรี</v>
          </cell>
          <cell r="K109">
            <v>7005</v>
          </cell>
          <cell r="L109" t="str">
            <v>บ้านโป่ง</v>
          </cell>
          <cell r="M109">
            <v>700501</v>
          </cell>
          <cell r="N109" t="str">
            <v>บ้านโป่ง</v>
          </cell>
          <cell r="O109" t="str">
            <v>กลาง</v>
          </cell>
          <cell r="P109" t="str">
            <v>06</v>
          </cell>
          <cell r="Q109" t="str">
            <v>โรงพยาบาลทั่วไป</v>
          </cell>
          <cell r="R109">
            <v>2</v>
          </cell>
          <cell r="S109">
            <v>362</v>
          </cell>
          <cell r="T109" t="str">
            <v>360</v>
          </cell>
          <cell r="U109" t="str">
            <v>23</v>
          </cell>
          <cell r="V109" t="str">
            <v>2.3 ทุติยภูมิระดับสูง</v>
          </cell>
        </row>
        <row r="110">
          <cell r="A110" t="str">
            <v>04</v>
          </cell>
          <cell r="B110" t="str">
            <v>21002</v>
          </cell>
          <cell r="C110" t="str">
            <v>กระทรวงสาธารณสุข สำนักงานปลัดกระทรวงสาธารณสุข</v>
          </cell>
          <cell r="D110" t="str">
            <v>001073000</v>
          </cell>
          <cell r="E110" t="str">
            <v>10730</v>
          </cell>
          <cell r="F110" t="str">
            <v>รพท.โพธาราม</v>
          </cell>
          <cell r="G110" t="str">
            <v>โรงพยาบาลทั่วไปโพธาราม</v>
          </cell>
          <cell r="H110" t="str">
            <v>70070100</v>
          </cell>
          <cell r="I110">
            <v>70</v>
          </cell>
          <cell r="J110" t="str">
            <v>จังหวัดราชบุรี</v>
          </cell>
          <cell r="K110">
            <v>7007</v>
          </cell>
          <cell r="L110" t="str">
            <v>โพธาราม</v>
          </cell>
          <cell r="M110">
            <v>700701</v>
          </cell>
          <cell r="N110" t="str">
            <v>โพธาราม</v>
          </cell>
          <cell r="O110" t="str">
            <v>กลาง</v>
          </cell>
          <cell r="P110" t="str">
            <v>06</v>
          </cell>
          <cell r="Q110" t="str">
            <v>โรงพยาบาลทั่วไป</v>
          </cell>
          <cell r="R110">
            <v>2</v>
          </cell>
          <cell r="S110">
            <v>340</v>
          </cell>
          <cell r="T110" t="str">
            <v>340</v>
          </cell>
          <cell r="U110" t="str">
            <v>23</v>
          </cell>
          <cell r="V110" t="str">
            <v>2.3 ทุติยภูมิระดับสูง</v>
          </cell>
        </row>
        <row r="111">
          <cell r="A111" t="str">
            <v>04</v>
          </cell>
          <cell r="B111" t="str">
            <v>21002</v>
          </cell>
          <cell r="C111" t="str">
            <v>กระทรวงสาธารณสุข สำนักงานปลัดกระทรวงสาธารณสุข</v>
          </cell>
          <cell r="D111" t="str">
            <v>001127300</v>
          </cell>
          <cell r="E111" t="str">
            <v>11273</v>
          </cell>
          <cell r="F111" t="str">
            <v>รพช.สวนผึ้ง</v>
          </cell>
          <cell r="G111" t="str">
            <v>โรงพยาบาลชุมชนสวนผึ้ง</v>
          </cell>
          <cell r="H111" t="str">
            <v>70030405</v>
          </cell>
          <cell r="I111">
            <v>70</v>
          </cell>
          <cell r="J111" t="str">
            <v>จังหวัดราชบุรี</v>
          </cell>
          <cell r="K111">
            <v>7003</v>
          </cell>
          <cell r="L111" t="str">
            <v>สวนผึ้ง</v>
          </cell>
          <cell r="M111">
            <v>700304</v>
          </cell>
          <cell r="N111" t="str">
            <v>ท่าเคย</v>
          </cell>
          <cell r="O111" t="str">
            <v>กลาง</v>
          </cell>
          <cell r="P111" t="str">
            <v>07</v>
          </cell>
          <cell r="Q111" t="str">
            <v>โรงพยาบาลชุมชน</v>
          </cell>
          <cell r="R111">
            <v>4</v>
          </cell>
          <cell r="S111">
            <v>36</v>
          </cell>
          <cell r="T111" t="str">
            <v>30</v>
          </cell>
          <cell r="U111" t="str">
            <v>21</v>
          </cell>
          <cell r="V111" t="str">
            <v>2.1 ทุติยภูมิระดับต้น</v>
          </cell>
        </row>
        <row r="112">
          <cell r="A112" t="str">
            <v>04</v>
          </cell>
          <cell r="B112" t="str">
            <v>21002</v>
          </cell>
          <cell r="C112" t="str">
            <v>กระทรวงสาธารณสุข สำนักงานปลัดกระทรวงสาธารณสุข</v>
          </cell>
          <cell r="D112" t="str">
            <v>001127400</v>
          </cell>
          <cell r="E112" t="str">
            <v>11274</v>
          </cell>
          <cell r="F112" t="str">
            <v>รพช.บางแพ</v>
          </cell>
          <cell r="G112" t="str">
            <v>โรงพยาบาลชุมชนบางแพ</v>
          </cell>
          <cell r="H112" t="str">
            <v>70060205</v>
          </cell>
          <cell r="I112">
            <v>70</v>
          </cell>
          <cell r="J112" t="str">
            <v>จังหวัดราชบุรี</v>
          </cell>
          <cell r="K112">
            <v>7006</v>
          </cell>
          <cell r="L112" t="str">
            <v>บางแพ</v>
          </cell>
          <cell r="M112">
            <v>700602</v>
          </cell>
          <cell r="N112" t="str">
            <v>วังเย็น</v>
          </cell>
          <cell r="O112" t="str">
            <v>กลาง</v>
          </cell>
          <cell r="P112" t="str">
            <v>07</v>
          </cell>
          <cell r="Q112" t="str">
            <v>โรงพยาบาลชุมชน</v>
          </cell>
          <cell r="R112">
            <v>4</v>
          </cell>
          <cell r="S112">
            <v>48</v>
          </cell>
          <cell r="T112" t="str">
            <v>60</v>
          </cell>
          <cell r="U112" t="str">
            <v>21</v>
          </cell>
          <cell r="V112" t="str">
            <v>2.1 ทุติยภูมิระดับต้น</v>
          </cell>
        </row>
        <row r="113">
          <cell r="A113" t="str">
            <v>04</v>
          </cell>
          <cell r="B113" t="str">
            <v>21002</v>
          </cell>
          <cell r="C113" t="str">
            <v>กระทรวงสาธารณสุข สำนักงานปลัดกระทรวงสาธารณสุข</v>
          </cell>
          <cell r="D113" t="str">
            <v>001127500</v>
          </cell>
          <cell r="E113" t="str">
            <v>11275</v>
          </cell>
          <cell r="F113" t="str">
            <v>รพช.เจ็ดเสมียน</v>
          </cell>
          <cell r="G113" t="str">
            <v>โรงพยาบาลชุมชนเจ็ดเสมียน</v>
          </cell>
          <cell r="H113" t="str">
            <v>70070902</v>
          </cell>
          <cell r="I113">
            <v>70</v>
          </cell>
          <cell r="J113" t="str">
            <v>จังหวัดราชบุรี</v>
          </cell>
          <cell r="K113">
            <v>7007</v>
          </cell>
          <cell r="L113" t="str">
            <v>โพธาราม</v>
          </cell>
          <cell r="M113">
            <v>700709</v>
          </cell>
          <cell r="N113" t="str">
            <v>เจ็ดเสมียน</v>
          </cell>
          <cell r="O113" t="str">
            <v>กลาง</v>
          </cell>
          <cell r="P113" t="str">
            <v>07</v>
          </cell>
          <cell r="Q113" t="str">
            <v>โรงพยาบาลชุมชน</v>
          </cell>
          <cell r="R113">
            <v>5</v>
          </cell>
          <cell r="S113">
            <v>30</v>
          </cell>
          <cell r="T113" t="str">
            <v>30</v>
          </cell>
          <cell r="U113" t="str">
            <v>21</v>
          </cell>
          <cell r="V113" t="str">
            <v>2.1 ทุติยภูมิระดับต้น</v>
          </cell>
        </row>
        <row r="114">
          <cell r="A114" t="str">
            <v>04</v>
          </cell>
          <cell r="B114" t="str">
            <v>21002</v>
          </cell>
          <cell r="C114" t="str">
            <v>กระทรวงสาธารณสุข สำนักงานปลัดกระทรวงสาธารณสุข</v>
          </cell>
          <cell r="D114" t="str">
            <v>001127600</v>
          </cell>
          <cell r="E114" t="str">
            <v>11276</v>
          </cell>
          <cell r="F114" t="str">
            <v>รพช.ปากท่อ</v>
          </cell>
          <cell r="G114" t="str">
            <v>โรงพยาบาลชุมชนปากท่อ</v>
          </cell>
          <cell r="H114" t="str">
            <v>70080508</v>
          </cell>
          <cell r="I114">
            <v>70</v>
          </cell>
          <cell r="J114" t="str">
            <v>จังหวัดราชบุรี</v>
          </cell>
          <cell r="K114">
            <v>7008</v>
          </cell>
          <cell r="L114" t="str">
            <v>ปากท่อ</v>
          </cell>
          <cell r="M114">
            <v>700805</v>
          </cell>
          <cell r="N114" t="str">
            <v>ปากท่อ</v>
          </cell>
          <cell r="O114" t="str">
            <v>กลาง</v>
          </cell>
          <cell r="P114" t="str">
            <v>07</v>
          </cell>
          <cell r="Q114" t="str">
            <v>โรงพยาบาลชุมชน</v>
          </cell>
          <cell r="R114">
            <v>4</v>
          </cell>
          <cell r="S114">
            <v>60</v>
          </cell>
          <cell r="T114" t="str">
            <v>30</v>
          </cell>
          <cell r="U114" t="str">
            <v>21</v>
          </cell>
          <cell r="V114" t="str">
            <v>2.1 ทุติยภูมิระดับต้น</v>
          </cell>
        </row>
        <row r="115">
          <cell r="A115" t="str">
            <v>04</v>
          </cell>
          <cell r="B115" t="str">
            <v>21002</v>
          </cell>
          <cell r="C115" t="str">
            <v>กระทรวงสาธารณสุข สำนักงานปลัดกระทรวงสาธารณสุข</v>
          </cell>
          <cell r="D115" t="str">
            <v>001127700</v>
          </cell>
          <cell r="E115" t="str">
            <v>11277</v>
          </cell>
          <cell r="F115" t="str">
            <v>รพช.วัดเพลง</v>
          </cell>
          <cell r="G115" t="str">
            <v>โรงพยาบาลชุมชนวัดเพลง</v>
          </cell>
          <cell r="H115" t="str">
            <v>70090305</v>
          </cell>
          <cell r="I115">
            <v>70</v>
          </cell>
          <cell r="J115" t="str">
            <v>จังหวัดราชบุรี</v>
          </cell>
          <cell r="K115">
            <v>7009</v>
          </cell>
          <cell r="L115" t="str">
            <v>วัดเพลง</v>
          </cell>
          <cell r="M115">
            <v>700903</v>
          </cell>
          <cell r="N115" t="str">
            <v>วัดเพลง</v>
          </cell>
          <cell r="O115" t="str">
            <v>กลาง</v>
          </cell>
          <cell r="P115" t="str">
            <v>07</v>
          </cell>
          <cell r="Q115" t="str">
            <v>โรงพยาบาลชุมชน</v>
          </cell>
          <cell r="R115">
            <v>4</v>
          </cell>
          <cell r="S115">
            <v>52</v>
          </cell>
          <cell r="T115" t="str">
            <v>30</v>
          </cell>
          <cell r="U115" t="str">
            <v>22</v>
          </cell>
          <cell r="V115" t="str">
            <v>2.2 ทุติยภูมิระดับกลาง</v>
          </cell>
        </row>
        <row r="116">
          <cell r="A116" t="str">
            <v>04</v>
          </cell>
          <cell r="B116" t="str">
            <v>21002</v>
          </cell>
          <cell r="C116" t="str">
            <v>กระทรวงสาธารณสุข สำนักงานปลัดกระทรวงสาธารณสุข</v>
          </cell>
          <cell r="D116" t="str">
            <v>001145800</v>
          </cell>
          <cell r="E116" t="str">
            <v>11458</v>
          </cell>
          <cell r="F116" t="str">
            <v>รพร.จอมบึง</v>
          </cell>
          <cell r="G116" t="str">
            <v>โรงพยาบาลสมเด็จพระยุพราชจอมบึง</v>
          </cell>
          <cell r="H116" t="str">
            <v>70020108</v>
          </cell>
          <cell r="I116">
            <v>70</v>
          </cell>
          <cell r="J116" t="str">
            <v>จังหวัดราชบุรี</v>
          </cell>
          <cell r="K116">
            <v>7002</v>
          </cell>
          <cell r="L116" t="str">
            <v>จอมบึง</v>
          </cell>
          <cell r="M116">
            <v>700201</v>
          </cell>
          <cell r="N116" t="str">
            <v>จอมบึง</v>
          </cell>
          <cell r="O116" t="str">
            <v>กลาง</v>
          </cell>
          <cell r="P116" t="str">
            <v>07</v>
          </cell>
          <cell r="Q116" t="str">
            <v>โรงพยาบาลชุมชน</v>
          </cell>
          <cell r="R116">
            <v>4</v>
          </cell>
          <cell r="S116">
            <v>60</v>
          </cell>
          <cell r="T116" t="str">
            <v>60</v>
          </cell>
          <cell r="U116" t="str">
            <v>21</v>
          </cell>
          <cell r="V116" t="str">
            <v>2.1 ทุติยภูมิระดับต้น</v>
          </cell>
        </row>
        <row r="117">
          <cell r="A117" t="str">
            <v>04</v>
          </cell>
          <cell r="B117" t="str">
            <v>21002</v>
          </cell>
          <cell r="C117" t="str">
            <v>กระทรวงสาธารณสุข สำนักงานปลัดกระทรวงสาธารณสุข</v>
          </cell>
          <cell r="D117" t="str">
            <v>001073100</v>
          </cell>
          <cell r="E117" t="str">
            <v>10731</v>
          </cell>
          <cell r="F117" t="str">
            <v>รพท.พหลพลพยุหเสนา</v>
          </cell>
          <cell r="G117" t="str">
            <v>โรงพยาบาลทั่วไปพหลพลพยุหเสนา</v>
          </cell>
          <cell r="H117" t="str">
            <v>71010303</v>
          </cell>
          <cell r="I117">
            <v>71</v>
          </cell>
          <cell r="J117" t="str">
            <v>จังหวัดกาญจนบุรี</v>
          </cell>
          <cell r="K117">
            <v>7101</v>
          </cell>
          <cell r="L117" t="str">
            <v>เมืองกาญจนบุรี</v>
          </cell>
          <cell r="M117">
            <v>710103</v>
          </cell>
          <cell r="N117" t="str">
            <v>ปากแพรก</v>
          </cell>
          <cell r="O117" t="str">
            <v>กลาง</v>
          </cell>
          <cell r="P117" t="str">
            <v>06</v>
          </cell>
          <cell r="Q117" t="str">
            <v>โรงพยาบาลทั่วไป</v>
          </cell>
          <cell r="R117">
            <v>2</v>
          </cell>
          <cell r="S117">
            <v>578</v>
          </cell>
          <cell r="T117" t="str">
            <v>578</v>
          </cell>
          <cell r="U117" t="str">
            <v>23</v>
          </cell>
          <cell r="V117" t="str">
            <v>2.3 ทุติยภูมิระดับสูง</v>
          </cell>
        </row>
        <row r="118">
          <cell r="A118" t="str">
            <v>04</v>
          </cell>
          <cell r="B118" t="str">
            <v>21002</v>
          </cell>
          <cell r="C118" t="str">
            <v>กระทรวงสาธารณสุข สำนักงานปลัดกระทรวงสาธารณสุข</v>
          </cell>
          <cell r="D118" t="str">
            <v>001073200</v>
          </cell>
          <cell r="E118" t="str">
            <v>10732</v>
          </cell>
          <cell r="F118" t="str">
            <v>รพท.มะการักษ์</v>
          </cell>
          <cell r="G118" t="str">
            <v>โรงพยาบาลทั่วไปมะการักษ์</v>
          </cell>
          <cell r="H118" t="str">
            <v>71050604</v>
          </cell>
          <cell r="I118">
            <v>71</v>
          </cell>
          <cell r="J118" t="str">
            <v>จังหวัดกาญจนบุรี</v>
          </cell>
          <cell r="K118">
            <v>7105</v>
          </cell>
          <cell r="L118" t="str">
            <v>ท่ามะกา</v>
          </cell>
          <cell r="M118">
            <v>710506</v>
          </cell>
          <cell r="N118" t="str">
            <v>ท่ามะกา</v>
          </cell>
          <cell r="O118" t="str">
            <v>กลาง</v>
          </cell>
          <cell r="P118" t="str">
            <v>06</v>
          </cell>
          <cell r="Q118" t="str">
            <v>โรงพยาบาลทั่วไป</v>
          </cell>
          <cell r="R118">
            <v>3</v>
          </cell>
          <cell r="S118">
            <v>240</v>
          </cell>
          <cell r="T118" t="str">
            <v>240</v>
          </cell>
          <cell r="U118" t="str">
            <v>23</v>
          </cell>
          <cell r="V118" t="str">
            <v>2.3 ทุติยภูมิระดับสูง</v>
          </cell>
        </row>
        <row r="119">
          <cell r="A119" t="str">
            <v>04</v>
          </cell>
          <cell r="B119" t="str">
            <v>21002</v>
          </cell>
          <cell r="C119" t="str">
            <v>กระทรวงสาธารณสุข สำนักงานปลัดกระทรวงสาธารณสุข</v>
          </cell>
          <cell r="D119" t="str">
            <v>001127800</v>
          </cell>
          <cell r="E119" t="str">
            <v>11278</v>
          </cell>
          <cell r="F119" t="str">
            <v>รพช.ไทรโยค</v>
          </cell>
          <cell r="G119" t="str">
            <v>โรงพยาบาลชุมชนไทรโยค</v>
          </cell>
          <cell r="H119" t="str">
            <v>71020101</v>
          </cell>
          <cell r="I119">
            <v>71</v>
          </cell>
          <cell r="J119" t="str">
            <v>จังหวัดกาญจนบุรี</v>
          </cell>
          <cell r="K119">
            <v>7102</v>
          </cell>
          <cell r="L119" t="str">
            <v>ไทรโยค</v>
          </cell>
          <cell r="M119">
            <v>710201</v>
          </cell>
          <cell r="N119" t="str">
            <v>ลุ่มสุ่ม</v>
          </cell>
          <cell r="O119" t="str">
            <v>กลาง</v>
          </cell>
          <cell r="P119" t="str">
            <v>07</v>
          </cell>
          <cell r="Q119" t="str">
            <v>โรงพยาบาลชุมชน</v>
          </cell>
          <cell r="R119">
            <v>4</v>
          </cell>
          <cell r="S119">
            <v>60</v>
          </cell>
          <cell r="T119" t="str">
            <v>60</v>
          </cell>
          <cell r="U119" t="str">
            <v>21</v>
          </cell>
          <cell r="V119" t="str">
            <v>2.1 ทุติยภูมิระดับต้น</v>
          </cell>
        </row>
        <row r="120">
          <cell r="A120" t="str">
            <v>04</v>
          </cell>
          <cell r="B120" t="str">
            <v>21002</v>
          </cell>
          <cell r="C120" t="str">
            <v>กระทรวงสาธารณสุข สำนักงานปลัดกระทรวงสาธารณสุข</v>
          </cell>
          <cell r="D120" t="str">
            <v>001127900</v>
          </cell>
          <cell r="E120" t="str">
            <v>11279</v>
          </cell>
          <cell r="F120" t="str">
            <v>รพช.สมเด็จพระปิยะมหาราช</v>
          </cell>
          <cell r="G120" t="str">
            <v>โรงพยาบาลชุมชนสมเด็จพระปิยะมหาราช</v>
          </cell>
          <cell r="H120" t="str">
            <v>71020407</v>
          </cell>
          <cell r="I120">
            <v>71</v>
          </cell>
          <cell r="J120" t="str">
            <v>จังหวัดกาญจนบุรี</v>
          </cell>
          <cell r="K120">
            <v>7102</v>
          </cell>
          <cell r="L120" t="str">
            <v>ไทรโยค</v>
          </cell>
          <cell r="M120">
            <v>710204</v>
          </cell>
          <cell r="N120" t="str">
            <v>ไทรโยค</v>
          </cell>
          <cell r="O120" t="str">
            <v>กลาง</v>
          </cell>
          <cell r="P120" t="str">
            <v>07</v>
          </cell>
          <cell r="Q120" t="str">
            <v>โรงพยาบาลชุมชน</v>
          </cell>
          <cell r="R120">
            <v>5</v>
          </cell>
          <cell r="S120">
            <v>30</v>
          </cell>
          <cell r="T120" t="str">
            <v>30</v>
          </cell>
          <cell r="U120" t="str">
            <v>21</v>
          </cell>
          <cell r="V120" t="str">
            <v>2.1 ทุติยภูมิระดับต้น</v>
          </cell>
        </row>
        <row r="121">
          <cell r="A121" t="str">
            <v>04</v>
          </cell>
          <cell r="B121" t="str">
            <v>21002</v>
          </cell>
          <cell r="C121" t="str">
            <v>กระทรวงสาธารณสุข สำนักงานปลัดกระทรวงสาธารณสุข</v>
          </cell>
          <cell r="D121" t="str">
            <v>001128000</v>
          </cell>
          <cell r="E121" t="str">
            <v>11280</v>
          </cell>
          <cell r="F121" t="str">
            <v>รพช.บ่อพลอย</v>
          </cell>
          <cell r="G121" t="str">
            <v>โรงพยาบาลชุมชนบ่อพลอย</v>
          </cell>
          <cell r="H121" t="str">
            <v>71030101</v>
          </cell>
          <cell r="I121">
            <v>71</v>
          </cell>
          <cell r="J121" t="str">
            <v>จังหวัดกาญจนบุรี</v>
          </cell>
          <cell r="K121">
            <v>7103</v>
          </cell>
          <cell r="L121" t="str">
            <v>บ่อพลอย</v>
          </cell>
          <cell r="M121">
            <v>710301</v>
          </cell>
          <cell r="N121" t="str">
            <v>บ่อพลอย</v>
          </cell>
          <cell r="O121" t="str">
            <v>กลาง</v>
          </cell>
          <cell r="P121" t="str">
            <v>07</v>
          </cell>
          <cell r="Q121" t="str">
            <v>โรงพยาบาลชุมชน</v>
          </cell>
          <cell r="R121">
            <v>4</v>
          </cell>
          <cell r="S121">
            <v>70</v>
          </cell>
          <cell r="T121" t="str">
            <v>70</v>
          </cell>
          <cell r="U121" t="str">
            <v>22</v>
          </cell>
          <cell r="V121" t="str">
            <v>2.2 ทุติยภูมิระดับกลาง</v>
          </cell>
        </row>
        <row r="122">
          <cell r="A122" t="str">
            <v>04</v>
          </cell>
          <cell r="B122" t="str">
            <v>21002</v>
          </cell>
          <cell r="C122" t="str">
            <v>กระทรวงสาธารณสุข สำนักงานปลัดกระทรวงสาธารณสุข</v>
          </cell>
          <cell r="D122" t="str">
            <v>001128100</v>
          </cell>
          <cell r="E122" t="str">
            <v>11281</v>
          </cell>
          <cell r="F122" t="str">
            <v>รพช.ท่ากระดาน</v>
          </cell>
          <cell r="G122" t="str">
            <v>โรงพยาบาลชุมชนท่ากระดาน</v>
          </cell>
          <cell r="H122" t="str">
            <v>71040402</v>
          </cell>
          <cell r="I122">
            <v>71</v>
          </cell>
          <cell r="J122" t="str">
            <v>จังหวัดกาญจนบุรี</v>
          </cell>
          <cell r="K122">
            <v>7104</v>
          </cell>
          <cell r="L122" t="str">
            <v>ศรีสวัสดิ์</v>
          </cell>
          <cell r="M122">
            <v>710404</v>
          </cell>
          <cell r="N122" t="str">
            <v>ท่ากระดาน</v>
          </cell>
          <cell r="O122" t="str">
            <v>กลาง</v>
          </cell>
          <cell r="P122" t="str">
            <v>07</v>
          </cell>
          <cell r="Q122" t="str">
            <v>โรงพยาบาลชุมชน</v>
          </cell>
          <cell r="R122">
            <v>5</v>
          </cell>
          <cell r="S122">
            <v>30</v>
          </cell>
          <cell r="T122" t="str">
            <v>30</v>
          </cell>
          <cell r="U122" t="str">
            <v>21</v>
          </cell>
          <cell r="V122" t="str">
            <v>2.1 ทุติยภูมิระดับต้น</v>
          </cell>
        </row>
        <row r="123">
          <cell r="A123" t="str">
            <v>04</v>
          </cell>
          <cell r="B123" t="str">
            <v>21002</v>
          </cell>
          <cell r="C123" t="str">
            <v>กระทรวงสาธารณสุข สำนักงานปลัดกระทรวงสาธารณสุข</v>
          </cell>
          <cell r="D123" t="str">
            <v>001128200</v>
          </cell>
          <cell r="E123" t="str">
            <v>11282</v>
          </cell>
          <cell r="F123" t="str">
            <v>รพช.ท่าม่วง</v>
          </cell>
          <cell r="G123" t="str">
            <v>โรงพยาบาลชุมชนท่าม่วง</v>
          </cell>
          <cell r="H123" t="str">
            <v>71060103</v>
          </cell>
          <cell r="I123">
            <v>71</v>
          </cell>
          <cell r="J123" t="str">
            <v>จังหวัดกาญจนบุรี</v>
          </cell>
          <cell r="K123">
            <v>7106</v>
          </cell>
          <cell r="L123" t="str">
            <v>ท่าม่วง</v>
          </cell>
          <cell r="M123">
            <v>710601</v>
          </cell>
          <cell r="N123" t="str">
            <v>ท่าม่วง</v>
          </cell>
          <cell r="O123" t="str">
            <v>กลาง</v>
          </cell>
          <cell r="P123" t="str">
            <v>07</v>
          </cell>
          <cell r="Q123" t="str">
            <v>โรงพยาบาลชุมชน</v>
          </cell>
          <cell r="R123">
            <v>4</v>
          </cell>
          <cell r="S123">
            <v>120</v>
          </cell>
          <cell r="T123" t="str">
            <v>120</v>
          </cell>
          <cell r="U123" t="str">
            <v>22</v>
          </cell>
          <cell r="V123" t="str">
            <v>2.2 ทุติยภูมิระดับกลาง</v>
          </cell>
        </row>
        <row r="124">
          <cell r="A124" t="str">
            <v>04</v>
          </cell>
          <cell r="B124" t="str">
            <v>21002</v>
          </cell>
          <cell r="C124" t="str">
            <v>กระทรวงสาธารณสุข สำนักงานปลัดกระทรวงสาธารณสุข</v>
          </cell>
          <cell r="D124" t="str">
            <v>001128300</v>
          </cell>
          <cell r="E124" t="str">
            <v>11283</v>
          </cell>
          <cell r="F124" t="str">
            <v>รพช.ทองผาภูมิ</v>
          </cell>
          <cell r="G124" t="str">
            <v>โรงพยาบาลชุมชนทองผาภูมิ</v>
          </cell>
          <cell r="H124" t="str">
            <v>71070101</v>
          </cell>
          <cell r="I124">
            <v>71</v>
          </cell>
          <cell r="J124" t="str">
            <v>จังหวัดกาญจนบุรี</v>
          </cell>
          <cell r="K124">
            <v>7107</v>
          </cell>
          <cell r="L124" t="str">
            <v>ทองผาภูมิ</v>
          </cell>
          <cell r="M124">
            <v>710701</v>
          </cell>
          <cell r="N124" t="str">
            <v>ท่าขนุน</v>
          </cell>
          <cell r="O124" t="str">
            <v>กลาง</v>
          </cell>
          <cell r="P124" t="str">
            <v>07</v>
          </cell>
          <cell r="Q124" t="str">
            <v>โรงพยาบาลชุมชน</v>
          </cell>
          <cell r="R124">
            <v>4</v>
          </cell>
          <cell r="S124">
            <v>90</v>
          </cell>
          <cell r="T124" t="str">
            <v>90</v>
          </cell>
          <cell r="U124" t="str">
            <v>22</v>
          </cell>
          <cell r="V124" t="str">
            <v>2.2 ทุติยภูมิระดับกลาง</v>
          </cell>
        </row>
        <row r="125">
          <cell r="A125" t="str">
            <v>04</v>
          </cell>
          <cell r="B125" t="str">
            <v>21002</v>
          </cell>
          <cell r="C125" t="str">
            <v>กระทรวงสาธารณสุข สำนักงานปลัดกระทรวงสาธารณสุข</v>
          </cell>
          <cell r="D125" t="str">
            <v>001128400</v>
          </cell>
          <cell r="E125" t="str">
            <v>11284</v>
          </cell>
          <cell r="F125" t="str">
            <v>รพช.สังขละบุรี</v>
          </cell>
          <cell r="G125" t="str">
            <v>โรงพยาบาลชุมชนสังขละบุรี</v>
          </cell>
          <cell r="H125" t="str">
            <v>71080103</v>
          </cell>
          <cell r="I125">
            <v>71</v>
          </cell>
          <cell r="J125" t="str">
            <v>จังหวัดกาญจนบุรี</v>
          </cell>
          <cell r="K125">
            <v>7108</v>
          </cell>
          <cell r="L125" t="str">
            <v>สังขละบุรี</v>
          </cell>
          <cell r="M125">
            <v>710801</v>
          </cell>
          <cell r="N125" t="str">
            <v>หนองลู</v>
          </cell>
          <cell r="O125" t="str">
            <v>กลาง</v>
          </cell>
          <cell r="P125" t="str">
            <v>07</v>
          </cell>
          <cell r="Q125" t="str">
            <v>โรงพยาบาลชุมชน</v>
          </cell>
          <cell r="R125">
            <v>5</v>
          </cell>
          <cell r="S125">
            <v>51</v>
          </cell>
          <cell r="T125" t="str">
            <v>51</v>
          </cell>
          <cell r="U125" t="str">
            <v>21</v>
          </cell>
          <cell r="V125" t="str">
            <v>2.1 ทุติยภูมิระดับต้น</v>
          </cell>
        </row>
        <row r="126">
          <cell r="A126" t="str">
            <v>04</v>
          </cell>
          <cell r="B126" t="str">
            <v>21002</v>
          </cell>
          <cell r="C126" t="str">
            <v>กระทรวงสาธารณสุข สำนักงานปลัดกระทรวงสาธารณสุข</v>
          </cell>
          <cell r="D126" t="str">
            <v>001128500</v>
          </cell>
          <cell r="E126" t="str">
            <v>11285</v>
          </cell>
          <cell r="F126" t="str">
            <v>รพช.เจ้าคุณไพบูลย์พนมทวน</v>
          </cell>
          <cell r="G126" t="str">
            <v>โรงพยาบาลชุมชนเจ้าคุณไพบูลย์พนมทวน</v>
          </cell>
          <cell r="H126" t="str">
            <v>71090110</v>
          </cell>
          <cell r="I126">
            <v>71</v>
          </cell>
          <cell r="J126" t="str">
            <v>จังหวัดกาญจนบุรี</v>
          </cell>
          <cell r="K126">
            <v>7109</v>
          </cell>
          <cell r="L126" t="str">
            <v>พนมทวน</v>
          </cell>
          <cell r="M126">
            <v>710901</v>
          </cell>
          <cell r="N126" t="str">
            <v>พนมทวน</v>
          </cell>
          <cell r="O126" t="str">
            <v>กลาง</v>
          </cell>
          <cell r="P126" t="str">
            <v>07</v>
          </cell>
          <cell r="Q126" t="str">
            <v>โรงพยาบาลชุมชน</v>
          </cell>
          <cell r="R126">
            <v>4</v>
          </cell>
          <cell r="S126">
            <v>60</v>
          </cell>
          <cell r="T126" t="str">
            <v>60</v>
          </cell>
          <cell r="U126" t="str">
            <v>21</v>
          </cell>
          <cell r="V126" t="str">
            <v>2.1 ทุติยภูมิระดับต้น</v>
          </cell>
        </row>
        <row r="127">
          <cell r="A127" t="str">
            <v>04</v>
          </cell>
          <cell r="B127" t="str">
            <v>21002</v>
          </cell>
          <cell r="C127" t="str">
            <v>กระทรวงสาธารณสุข สำนักงานปลัดกระทรวงสาธารณสุข</v>
          </cell>
          <cell r="D127" t="str">
            <v>001128600</v>
          </cell>
          <cell r="E127" t="str">
            <v>11286</v>
          </cell>
          <cell r="F127" t="str">
            <v>รพช.เลาขวัญ</v>
          </cell>
          <cell r="G127" t="str">
            <v>โรงพยาบาลชุมชนเลาขวัญ</v>
          </cell>
          <cell r="H127" t="str">
            <v>71100106</v>
          </cell>
          <cell r="I127">
            <v>71</v>
          </cell>
          <cell r="J127" t="str">
            <v>จังหวัดกาญจนบุรี</v>
          </cell>
          <cell r="K127">
            <v>7110</v>
          </cell>
          <cell r="L127" t="str">
            <v>เลาขวัญ</v>
          </cell>
          <cell r="M127">
            <v>711001</v>
          </cell>
          <cell r="N127" t="str">
            <v>เลาขวัญ</v>
          </cell>
          <cell r="O127" t="str">
            <v>กลาง</v>
          </cell>
          <cell r="P127" t="str">
            <v>07</v>
          </cell>
          <cell r="Q127" t="str">
            <v>โรงพยาบาลชุมชน</v>
          </cell>
          <cell r="R127">
            <v>5</v>
          </cell>
          <cell r="S127">
            <v>30</v>
          </cell>
          <cell r="T127" t="str">
            <v>30</v>
          </cell>
          <cell r="U127" t="str">
            <v>21</v>
          </cell>
          <cell r="V127" t="str">
            <v>2.1 ทุติยภูมิระดับต้น</v>
          </cell>
        </row>
        <row r="128">
          <cell r="A128" t="str">
            <v>04</v>
          </cell>
          <cell r="B128" t="str">
            <v>21002</v>
          </cell>
          <cell r="C128" t="str">
            <v>กระทรวงสาธารณสุข สำนักงานปลัดกระทรวงสาธารณสุข</v>
          </cell>
          <cell r="D128" t="str">
            <v>001128700</v>
          </cell>
          <cell r="E128" t="str">
            <v>11287</v>
          </cell>
          <cell r="F128" t="str">
            <v>รพช.ด่านมะขามเตี้ย</v>
          </cell>
          <cell r="G128" t="str">
            <v>โรงพยาบาลชุมชนด่านมะขามเตี้ย</v>
          </cell>
          <cell r="H128" t="str">
            <v>71110101</v>
          </cell>
          <cell r="I128">
            <v>71</v>
          </cell>
          <cell r="J128" t="str">
            <v>จังหวัดกาญจนบุรี</v>
          </cell>
          <cell r="K128">
            <v>7111</v>
          </cell>
          <cell r="L128" t="str">
            <v>ด่านมะขามเตี้ย</v>
          </cell>
          <cell r="M128">
            <v>711101</v>
          </cell>
          <cell r="N128" t="str">
            <v>ด่านมะขามเตี้ย</v>
          </cell>
          <cell r="O128" t="str">
            <v>กลาง</v>
          </cell>
          <cell r="P128" t="str">
            <v>07</v>
          </cell>
          <cell r="Q128" t="str">
            <v>โรงพยาบาลชุมชน</v>
          </cell>
          <cell r="R128">
            <v>5</v>
          </cell>
          <cell r="S128">
            <v>30</v>
          </cell>
          <cell r="T128" t="str">
            <v>30</v>
          </cell>
          <cell r="U128" t="str">
            <v>21</v>
          </cell>
          <cell r="V128" t="str">
            <v>2.1 ทุติยภูมิระดับต้น</v>
          </cell>
        </row>
        <row r="129">
          <cell r="A129" t="str">
            <v>04</v>
          </cell>
          <cell r="B129" t="str">
            <v>21002</v>
          </cell>
          <cell r="C129" t="str">
            <v>กระทรวงสาธารณสุข สำนักงานปลัดกระทรวงสาธารณสุข</v>
          </cell>
          <cell r="D129" t="str">
            <v>001128800</v>
          </cell>
          <cell r="E129" t="str">
            <v>11288</v>
          </cell>
          <cell r="F129" t="str">
            <v>รพช.สถานพระบารมี</v>
          </cell>
          <cell r="G129" t="str">
            <v>โรงพยาบาลชุมชนสถานพระบารมี</v>
          </cell>
          <cell r="H129" t="str">
            <v>71120301</v>
          </cell>
          <cell r="I129">
            <v>71</v>
          </cell>
          <cell r="J129" t="str">
            <v>จังหวัดกาญจนบุรี</v>
          </cell>
          <cell r="K129">
            <v>7112</v>
          </cell>
          <cell r="L129" t="str">
            <v>หนองปรือ</v>
          </cell>
          <cell r="M129">
            <v>711203</v>
          </cell>
          <cell r="N129" t="str">
            <v>สมเด็จเจริญ</v>
          </cell>
          <cell r="O129" t="str">
            <v>กลาง</v>
          </cell>
          <cell r="P129" t="str">
            <v>07</v>
          </cell>
          <cell r="Q129" t="str">
            <v>โรงพยาบาลชุมชน</v>
          </cell>
          <cell r="R129">
            <v>5</v>
          </cell>
          <cell r="S129">
            <v>30</v>
          </cell>
          <cell r="T129" t="str">
            <v>30</v>
          </cell>
          <cell r="U129" t="str">
            <v>21</v>
          </cell>
          <cell r="V129" t="str">
            <v>2.1 ทุติยภูมิระดับต้น</v>
          </cell>
        </row>
        <row r="130">
          <cell r="A130" t="str">
            <v>04</v>
          </cell>
          <cell r="B130" t="str">
            <v>21002</v>
          </cell>
          <cell r="C130" t="str">
            <v>กระทรวงสาธารณสุข สำนักงานปลัดกระทรวงสาธารณสุข</v>
          </cell>
          <cell r="D130" t="str">
            <v>001413600</v>
          </cell>
          <cell r="E130" t="str">
            <v>14136</v>
          </cell>
          <cell r="F130" t="str">
            <v>รพช.ศุกร์ศิริศรีสวัสดิ์</v>
          </cell>
          <cell r="G130" t="str">
            <v>โรงพยาบาลชุมชนศุกร์ศิริศรีสวัสดิ์</v>
          </cell>
          <cell r="H130" t="str">
            <v>71040203</v>
          </cell>
          <cell r="I130">
            <v>71</v>
          </cell>
          <cell r="J130" t="str">
            <v>จังหวัดกาญจนบุรี</v>
          </cell>
          <cell r="K130">
            <v>7104</v>
          </cell>
          <cell r="L130" t="str">
            <v>ศรีสวัสดิ์</v>
          </cell>
          <cell r="M130">
            <v>710402</v>
          </cell>
          <cell r="N130" t="str">
            <v>ด่านแม่แฉลบ</v>
          </cell>
          <cell r="O130" t="str">
            <v>กลาง</v>
          </cell>
          <cell r="P130" t="str">
            <v>07</v>
          </cell>
          <cell r="Q130" t="str">
            <v>โรงพยาบาลชุมชน</v>
          </cell>
          <cell r="R130">
            <v>5</v>
          </cell>
          <cell r="S130">
            <v>16</v>
          </cell>
          <cell r="T130" t="str">
            <v>30</v>
          </cell>
          <cell r="U130" t="str">
            <v>21</v>
          </cell>
          <cell r="V130" t="str">
            <v>2.1 ทุติยภูมิระดับต้น</v>
          </cell>
        </row>
        <row r="131">
          <cell r="A131" t="str">
            <v>04</v>
          </cell>
          <cell r="B131" t="str">
            <v>21002</v>
          </cell>
          <cell r="C131" t="str">
            <v>กระทรวงสาธารณสุข สำนักงานปลัดกระทรวงสาธารณสุข</v>
          </cell>
          <cell r="D131" t="str">
            <v>002194800</v>
          </cell>
          <cell r="E131" t="str">
            <v>21948</v>
          </cell>
          <cell r="F131" t="str">
            <v>รพช.ห้วยกระเจาเฉลิมพระเกียรติ 80 พรรษา</v>
          </cell>
          <cell r="G131" t="str">
            <v>โรงพยาบาลชุมชนห้วยกระเจาเฉลิมพระเกียรติ 80 พรรษา</v>
          </cell>
          <cell r="H131" t="str">
            <v>71130106</v>
          </cell>
          <cell r="I131">
            <v>71</v>
          </cell>
          <cell r="J131" t="str">
            <v>จังหวัดกาญจนบุรี</v>
          </cell>
          <cell r="K131">
            <v>7113</v>
          </cell>
          <cell r="L131" t="str">
            <v>ห้วยกระเจา</v>
          </cell>
          <cell r="M131">
            <v>711301</v>
          </cell>
          <cell r="N131" t="str">
            <v>ห้วยกระเจา</v>
          </cell>
          <cell r="O131" t="str">
            <v>กลาง</v>
          </cell>
          <cell r="P131" t="str">
            <v>07</v>
          </cell>
          <cell r="Q131" t="str">
            <v>โรงพยาบาลชุมชน</v>
          </cell>
          <cell r="R131">
            <v>5</v>
          </cell>
          <cell r="S131">
            <v>30</v>
          </cell>
          <cell r="T131" t="str">
            <v>30</v>
          </cell>
          <cell r="U131" t="str">
            <v>21</v>
          </cell>
          <cell r="V131" t="str">
            <v>2.1 ทุติยภูมิระดับต้น</v>
          </cell>
        </row>
        <row r="132">
          <cell r="A132" t="str">
            <v>04</v>
          </cell>
          <cell r="B132" t="str">
            <v>21002</v>
          </cell>
          <cell r="C132" t="str">
            <v>กระทรวงสาธารณสุข สำนักงานปลัดกระทรวงสาธารณสุข</v>
          </cell>
          <cell r="D132" t="str">
            <v>001067800</v>
          </cell>
          <cell r="E132" t="str">
            <v>10678</v>
          </cell>
          <cell r="F132" t="str">
            <v>รพศ.เจ้าพระยายมราช</v>
          </cell>
          <cell r="G132" t="str">
            <v>โรงพยาบาลศูนย์เจ้าพระยายมราช</v>
          </cell>
          <cell r="H132" t="str">
            <v>72010100</v>
          </cell>
          <cell r="I132">
            <v>72</v>
          </cell>
          <cell r="J132" t="str">
            <v>จังหวัดสุพรรณบุรี</v>
          </cell>
          <cell r="K132">
            <v>7201</v>
          </cell>
          <cell r="L132" t="str">
            <v>เมืองสุพรรณบุรี</v>
          </cell>
          <cell r="M132">
            <v>720101</v>
          </cell>
          <cell r="N132" t="str">
            <v>ท่าพี่เลี้ยง</v>
          </cell>
          <cell r="O132" t="str">
            <v>กลาง</v>
          </cell>
          <cell r="P132" t="str">
            <v>05</v>
          </cell>
          <cell r="Q132" t="str">
            <v>โรงพยาบาลศูนย์</v>
          </cell>
          <cell r="R132">
            <v>1</v>
          </cell>
          <cell r="S132">
            <v>602</v>
          </cell>
          <cell r="T132" t="str">
            <v>602</v>
          </cell>
          <cell r="U132" t="str">
            <v>31</v>
          </cell>
          <cell r="V132" t="str">
            <v>3.1 ตติยภูมิ</v>
          </cell>
        </row>
        <row r="133">
          <cell r="A133" t="str">
            <v>04</v>
          </cell>
          <cell r="B133" t="str">
            <v>21002</v>
          </cell>
          <cell r="C133" t="str">
            <v>กระทรวงสาธารณสุข สำนักงานปลัดกระทรวงสาธารณสุข</v>
          </cell>
          <cell r="D133" t="str">
            <v>001073300</v>
          </cell>
          <cell r="E133" t="str">
            <v>10733</v>
          </cell>
          <cell r="F133" t="str">
            <v>รพท.สมเด็จพระสังฆราชองค์ที่17</v>
          </cell>
          <cell r="G133" t="str">
            <v>โรงพยาบาลทั่วไปสมเด็จพระสังฆราชองค์ที่17</v>
          </cell>
          <cell r="H133" t="str">
            <v>72070100</v>
          </cell>
          <cell r="I133">
            <v>72</v>
          </cell>
          <cell r="J133" t="str">
            <v>จังหวัดสุพรรณบุรี</v>
          </cell>
          <cell r="K133">
            <v>7207</v>
          </cell>
          <cell r="L133" t="str">
            <v>สองพี่น้อง</v>
          </cell>
          <cell r="M133">
            <v>720701</v>
          </cell>
          <cell r="N133" t="str">
            <v>สองพี่น้อง</v>
          </cell>
          <cell r="O133" t="str">
            <v>กลาง</v>
          </cell>
          <cell r="P133" t="str">
            <v>06</v>
          </cell>
          <cell r="Q133" t="str">
            <v>โรงพยาบาลทั่วไป</v>
          </cell>
          <cell r="R133">
            <v>3</v>
          </cell>
          <cell r="S133">
            <v>210</v>
          </cell>
          <cell r="T133" t="str">
            <v>210</v>
          </cell>
          <cell r="U133" t="str">
            <v>23</v>
          </cell>
          <cell r="V133" t="str">
            <v>2.3 ทุติยภูมิระดับสูง</v>
          </cell>
        </row>
        <row r="134">
          <cell r="A134" t="str">
            <v>04</v>
          </cell>
          <cell r="B134" t="str">
            <v>21002</v>
          </cell>
          <cell r="C134" t="str">
            <v>กระทรวงสาธารณสุข สำนักงานปลัดกระทรวงสาธารณสุข</v>
          </cell>
          <cell r="D134" t="str">
            <v>001128900</v>
          </cell>
          <cell r="E134" t="str">
            <v>11289</v>
          </cell>
          <cell r="F134" t="str">
            <v>รพช.เดิมบางนางบวช</v>
          </cell>
          <cell r="G134" t="str">
            <v>โรงพยาบาลชุมชนเดิมบางนางบวช</v>
          </cell>
          <cell r="H134" t="str">
            <v>72020102</v>
          </cell>
          <cell r="I134">
            <v>72</v>
          </cell>
          <cell r="J134" t="str">
            <v>จังหวัดสุพรรณบุรี</v>
          </cell>
          <cell r="K134">
            <v>7202</v>
          </cell>
          <cell r="L134" t="str">
            <v>เดิมบางนางบวช</v>
          </cell>
          <cell r="M134">
            <v>720201</v>
          </cell>
          <cell r="N134" t="str">
            <v>เขาพระ</v>
          </cell>
          <cell r="O134" t="str">
            <v>กลาง</v>
          </cell>
          <cell r="P134" t="str">
            <v>07</v>
          </cell>
          <cell r="Q134" t="str">
            <v>โรงพยาบาลชุมชน</v>
          </cell>
          <cell r="R134">
            <v>4</v>
          </cell>
          <cell r="S134">
            <v>112</v>
          </cell>
          <cell r="T134" t="str">
            <v>112</v>
          </cell>
          <cell r="U134" t="str">
            <v>22</v>
          </cell>
          <cell r="V134" t="str">
            <v>2.2 ทุติยภูมิระดับกลาง</v>
          </cell>
        </row>
        <row r="135">
          <cell r="A135" t="str">
            <v>04</v>
          </cell>
          <cell r="B135" t="str">
            <v>21002</v>
          </cell>
          <cell r="C135" t="str">
            <v>กระทรวงสาธารณสุข สำนักงานปลัดกระทรวงสาธารณสุข</v>
          </cell>
          <cell r="D135" t="str">
            <v>001129000</v>
          </cell>
          <cell r="E135" t="str">
            <v>11290</v>
          </cell>
          <cell r="F135" t="str">
            <v>รพช.ด่านช้าง</v>
          </cell>
          <cell r="G135" t="str">
            <v>โรงพยาบาลชุมชนด่านช้าง</v>
          </cell>
          <cell r="H135" t="str">
            <v>72030201</v>
          </cell>
          <cell r="I135">
            <v>72</v>
          </cell>
          <cell r="J135" t="str">
            <v>จังหวัดสุพรรณบุรี</v>
          </cell>
          <cell r="K135">
            <v>7203</v>
          </cell>
          <cell r="L135" t="str">
            <v>ด่านช้าง</v>
          </cell>
          <cell r="M135">
            <v>720302</v>
          </cell>
          <cell r="N135" t="str">
            <v>ด่านช้าง</v>
          </cell>
          <cell r="O135" t="str">
            <v>กลาง</v>
          </cell>
          <cell r="P135" t="str">
            <v>07</v>
          </cell>
          <cell r="Q135" t="str">
            <v>โรงพยาบาลชุมชน</v>
          </cell>
          <cell r="R135">
            <v>4</v>
          </cell>
          <cell r="S135">
            <v>88</v>
          </cell>
          <cell r="T135" t="str">
            <v>86</v>
          </cell>
          <cell r="U135" t="str">
            <v>22</v>
          </cell>
          <cell r="V135" t="str">
            <v>2.2 ทุติยภูมิระดับกลาง</v>
          </cell>
        </row>
        <row r="136">
          <cell r="A136" t="str">
            <v>04</v>
          </cell>
          <cell r="B136" t="str">
            <v>21002</v>
          </cell>
          <cell r="C136" t="str">
            <v>กระทรวงสาธารณสุข สำนักงานปลัดกระทรวงสาธารณสุข</v>
          </cell>
          <cell r="D136" t="str">
            <v>001129100</v>
          </cell>
          <cell r="E136" t="str">
            <v>11291</v>
          </cell>
          <cell r="F136" t="str">
            <v>รพช.บางปลาม้า</v>
          </cell>
          <cell r="G136" t="str">
            <v>โรงพยาบาลชุมชนบางปลาม้า</v>
          </cell>
          <cell r="H136" t="str">
            <v>72040105</v>
          </cell>
          <cell r="I136">
            <v>72</v>
          </cell>
          <cell r="J136" t="str">
            <v>จังหวัดสุพรรณบุรี</v>
          </cell>
          <cell r="K136">
            <v>7204</v>
          </cell>
          <cell r="L136" t="str">
            <v>บางปลาม้า</v>
          </cell>
          <cell r="M136">
            <v>720401</v>
          </cell>
          <cell r="N136" t="str">
            <v>โคกคราม</v>
          </cell>
          <cell r="O136" t="str">
            <v>กลาง</v>
          </cell>
          <cell r="P136" t="str">
            <v>07</v>
          </cell>
          <cell r="Q136" t="str">
            <v>โรงพยาบาลชุมชน</v>
          </cell>
          <cell r="R136">
            <v>4</v>
          </cell>
          <cell r="S136">
            <v>60</v>
          </cell>
          <cell r="T136" t="str">
            <v>60</v>
          </cell>
          <cell r="U136" t="str">
            <v>22</v>
          </cell>
          <cell r="V136" t="str">
            <v>2.2 ทุติยภูมิระดับกลาง</v>
          </cell>
        </row>
        <row r="137">
          <cell r="A137" t="str">
            <v>04</v>
          </cell>
          <cell r="B137" t="str">
            <v>21002</v>
          </cell>
          <cell r="C137" t="str">
            <v>กระทรวงสาธารณสุข สำนักงานปลัดกระทรวงสาธารณสุข</v>
          </cell>
          <cell r="D137" t="str">
            <v>001129200</v>
          </cell>
          <cell r="E137" t="str">
            <v>11292</v>
          </cell>
          <cell r="F137" t="str">
            <v>รพช.ศรีประจันต์</v>
          </cell>
          <cell r="G137" t="str">
            <v>โรงพยาบาลชุมชนศรีประจันต์</v>
          </cell>
          <cell r="H137" t="str">
            <v>72050801</v>
          </cell>
          <cell r="I137">
            <v>72</v>
          </cell>
          <cell r="J137" t="str">
            <v>จังหวัดสุพรรณบุรี</v>
          </cell>
          <cell r="K137">
            <v>7205</v>
          </cell>
          <cell r="L137" t="str">
            <v>ศรีประจันต์</v>
          </cell>
          <cell r="M137">
            <v>720508</v>
          </cell>
          <cell r="N137" t="str">
            <v>วังน้ำซับ</v>
          </cell>
          <cell r="O137" t="str">
            <v>กลาง</v>
          </cell>
          <cell r="P137" t="str">
            <v>07</v>
          </cell>
          <cell r="Q137" t="str">
            <v>โรงพยาบาลชุมชน</v>
          </cell>
          <cell r="R137">
            <v>4</v>
          </cell>
          <cell r="S137">
            <v>63</v>
          </cell>
          <cell r="T137" t="str">
            <v>66</v>
          </cell>
          <cell r="U137" t="str">
            <v>22</v>
          </cell>
          <cell r="V137" t="str">
            <v>2.2 ทุติยภูมิระดับกลาง</v>
          </cell>
        </row>
        <row r="138">
          <cell r="A138" t="str">
            <v>04</v>
          </cell>
          <cell r="B138" t="str">
            <v>21002</v>
          </cell>
          <cell r="C138" t="str">
            <v>กระทรวงสาธารณสุข สำนักงานปลัดกระทรวงสาธารณสุข</v>
          </cell>
          <cell r="D138" t="str">
            <v>001129300</v>
          </cell>
          <cell r="E138" t="str">
            <v>11293</v>
          </cell>
          <cell r="F138" t="str">
            <v>รพช.ดอนเจดีย์</v>
          </cell>
          <cell r="G138" t="str">
            <v>โรงพยาบาลชุมชนดอนเจดีย์</v>
          </cell>
          <cell r="H138" t="str">
            <v>72060105</v>
          </cell>
          <cell r="I138">
            <v>72</v>
          </cell>
          <cell r="J138" t="str">
            <v>จังหวัดสุพรรณบุรี</v>
          </cell>
          <cell r="K138">
            <v>7206</v>
          </cell>
          <cell r="L138" t="str">
            <v>ดอนเจดีย์</v>
          </cell>
          <cell r="M138">
            <v>720601</v>
          </cell>
          <cell r="N138" t="str">
            <v>ดอนเจดีย์</v>
          </cell>
          <cell r="O138" t="str">
            <v>กลาง</v>
          </cell>
          <cell r="P138" t="str">
            <v>07</v>
          </cell>
          <cell r="Q138" t="str">
            <v>โรงพยาบาลชุมชน</v>
          </cell>
          <cell r="R138">
            <v>4</v>
          </cell>
          <cell r="S138">
            <v>60</v>
          </cell>
          <cell r="T138" t="str">
            <v>60</v>
          </cell>
          <cell r="U138" t="str">
            <v>22</v>
          </cell>
          <cell r="V138" t="str">
            <v>2.2 ทุติยภูมิระดับกลาง</v>
          </cell>
        </row>
        <row r="139">
          <cell r="A139" t="str">
            <v>04</v>
          </cell>
          <cell r="B139" t="str">
            <v>21002</v>
          </cell>
          <cell r="C139" t="str">
            <v>กระทรวงสาธารณสุข สำนักงานปลัดกระทรวงสาธารณสุข</v>
          </cell>
          <cell r="D139" t="str">
            <v>001129400</v>
          </cell>
          <cell r="E139" t="str">
            <v>11294</v>
          </cell>
          <cell r="F139" t="str">
            <v>รพช.สามชุก</v>
          </cell>
          <cell r="G139" t="str">
            <v>โรงพยาบาลชุมชนสามชุก</v>
          </cell>
          <cell r="H139" t="str">
            <v>72080407</v>
          </cell>
          <cell r="I139">
            <v>72</v>
          </cell>
          <cell r="J139" t="str">
            <v>จังหวัดสุพรรณบุรี</v>
          </cell>
          <cell r="K139">
            <v>7208</v>
          </cell>
          <cell r="L139" t="str">
            <v>สามชุก</v>
          </cell>
          <cell r="M139">
            <v>720804</v>
          </cell>
          <cell r="N139" t="str">
            <v>หนองผักนาก</v>
          </cell>
          <cell r="O139" t="str">
            <v>กลาง</v>
          </cell>
          <cell r="P139" t="str">
            <v>07</v>
          </cell>
          <cell r="Q139" t="str">
            <v>โรงพยาบาลชุมชน</v>
          </cell>
          <cell r="R139">
            <v>4</v>
          </cell>
          <cell r="S139">
            <v>60</v>
          </cell>
          <cell r="T139" t="str">
            <v>60</v>
          </cell>
          <cell r="U139" t="str">
            <v>22</v>
          </cell>
          <cell r="V139" t="str">
            <v>2.2 ทุติยภูมิระดับกลาง</v>
          </cell>
        </row>
        <row r="140">
          <cell r="A140" t="str">
            <v>04</v>
          </cell>
          <cell r="B140" t="str">
            <v>21002</v>
          </cell>
          <cell r="C140" t="str">
            <v>กระทรวงสาธารณสุข สำนักงานปลัดกระทรวงสาธารณสุข</v>
          </cell>
          <cell r="D140" t="str">
            <v>001129500</v>
          </cell>
          <cell r="E140" t="str">
            <v>11295</v>
          </cell>
          <cell r="F140" t="str">
            <v>รพช.อู่ทอง</v>
          </cell>
          <cell r="G140" t="str">
            <v>โรงพยาบาลชุมชนอู่ทอง</v>
          </cell>
          <cell r="H140" t="str">
            <v>72090106</v>
          </cell>
          <cell r="I140">
            <v>72</v>
          </cell>
          <cell r="J140" t="str">
            <v>จังหวัดสุพรรณบุรี</v>
          </cell>
          <cell r="K140">
            <v>7209</v>
          </cell>
          <cell r="L140" t="str">
            <v>อู่ทอง</v>
          </cell>
          <cell r="M140">
            <v>720901</v>
          </cell>
          <cell r="N140" t="str">
            <v>อู่ทอง</v>
          </cell>
          <cell r="O140" t="str">
            <v>กลาง</v>
          </cell>
          <cell r="P140" t="str">
            <v>07</v>
          </cell>
          <cell r="Q140" t="str">
            <v>โรงพยาบาลชุมชน</v>
          </cell>
          <cell r="R140">
            <v>4</v>
          </cell>
          <cell r="S140">
            <v>120</v>
          </cell>
          <cell r="T140" t="str">
            <v>134</v>
          </cell>
          <cell r="U140" t="str">
            <v>22</v>
          </cell>
          <cell r="V140" t="str">
            <v>2.2 ทุติยภูมิระดับกลาง</v>
          </cell>
        </row>
        <row r="141">
          <cell r="A141" t="str">
            <v>04</v>
          </cell>
          <cell r="B141" t="str">
            <v>21002</v>
          </cell>
          <cell r="C141" t="str">
            <v>กระทรวงสาธารณสุข สำนักงานปลัดกระทรวงสาธารณสุข</v>
          </cell>
          <cell r="D141" t="str">
            <v>001129600</v>
          </cell>
          <cell r="E141" t="str">
            <v>11296</v>
          </cell>
          <cell r="F141" t="str">
            <v>รพช.หนองหญ้าไซ</v>
          </cell>
          <cell r="G141" t="str">
            <v>โรงพยาบาลชุมชนหนองหญ้าไซ</v>
          </cell>
          <cell r="H141" t="str">
            <v>72100105</v>
          </cell>
          <cell r="I141">
            <v>72</v>
          </cell>
          <cell r="J141" t="str">
            <v>จังหวัดสุพรรณบุรี</v>
          </cell>
          <cell r="K141">
            <v>7210</v>
          </cell>
          <cell r="L141" t="str">
            <v>หนองหญ้าไซ</v>
          </cell>
          <cell r="M141">
            <v>721001</v>
          </cell>
          <cell r="N141" t="str">
            <v>หนองหญ้าไซ</v>
          </cell>
          <cell r="O141" t="str">
            <v>กลาง</v>
          </cell>
          <cell r="P141" t="str">
            <v>07</v>
          </cell>
          <cell r="Q141" t="str">
            <v>โรงพยาบาลชุมชน</v>
          </cell>
          <cell r="R141">
            <v>4</v>
          </cell>
          <cell r="S141">
            <v>60</v>
          </cell>
          <cell r="T141" t="str">
            <v>60</v>
          </cell>
          <cell r="U141" t="str">
            <v>22</v>
          </cell>
          <cell r="V141" t="str">
            <v>2.2 ทุติยภูมิระดับกลาง</v>
          </cell>
        </row>
        <row r="142">
          <cell r="A142" t="str">
            <v>04</v>
          </cell>
          <cell r="B142" t="str">
            <v>21002</v>
          </cell>
          <cell r="C142" t="str">
            <v>กระทรวงสาธารณสุข สำนักงานปลัดกระทรวงสาธารณสุข</v>
          </cell>
          <cell r="D142" t="str">
            <v>001067900</v>
          </cell>
          <cell r="E142" t="str">
            <v>10679</v>
          </cell>
          <cell r="F142" t="str">
            <v>รพศ.นครปฐม</v>
          </cell>
          <cell r="G142" t="str">
            <v>โรงพยาบาลศูนย์นครปฐม</v>
          </cell>
          <cell r="H142" t="str">
            <v>73010100</v>
          </cell>
          <cell r="I142">
            <v>73</v>
          </cell>
          <cell r="J142" t="str">
            <v>จังหวัดนครปฐม</v>
          </cell>
          <cell r="K142">
            <v>7301</v>
          </cell>
          <cell r="L142" t="str">
            <v>เมืองนครปฐม</v>
          </cell>
          <cell r="M142">
            <v>730101</v>
          </cell>
          <cell r="N142" t="str">
            <v>พระปฐมเจดีย์</v>
          </cell>
          <cell r="O142" t="str">
            <v>กลาง</v>
          </cell>
          <cell r="P142" t="str">
            <v>05</v>
          </cell>
          <cell r="Q142" t="str">
            <v>โรงพยาบาลศูนย์</v>
          </cell>
          <cell r="R142">
            <v>1</v>
          </cell>
          <cell r="S142">
            <v>552</v>
          </cell>
          <cell r="T142" t="str">
            <v>560</v>
          </cell>
          <cell r="U142" t="str">
            <v>31</v>
          </cell>
          <cell r="V142" t="str">
            <v>3.1 ตติยภูมิ</v>
          </cell>
        </row>
        <row r="143">
          <cell r="A143" t="str">
            <v>04</v>
          </cell>
          <cell r="B143" t="str">
            <v>21002</v>
          </cell>
          <cell r="C143" t="str">
            <v>กระทรวงสาธารณสุข สำนักงานปลัดกระทรวงสาธารณสุข</v>
          </cell>
          <cell r="D143" t="str">
            <v>001129700</v>
          </cell>
          <cell r="E143" t="str">
            <v>11297</v>
          </cell>
          <cell r="F143" t="str">
            <v>รพช.กำแพงแสน</v>
          </cell>
          <cell r="G143" t="str">
            <v>โรงพยาบาลชุมชนกำแพงแสน</v>
          </cell>
          <cell r="H143" t="str">
            <v>73020104</v>
          </cell>
          <cell r="I143">
            <v>73</v>
          </cell>
          <cell r="J143" t="str">
            <v>จังหวัดนครปฐม</v>
          </cell>
          <cell r="K143">
            <v>7302</v>
          </cell>
          <cell r="L143" t="str">
            <v>กำแพงแสน</v>
          </cell>
          <cell r="M143">
            <v>730201</v>
          </cell>
          <cell r="N143" t="str">
            <v>ทุ่งกระพังโหม</v>
          </cell>
          <cell r="O143" t="str">
            <v>กลาง</v>
          </cell>
          <cell r="P143" t="str">
            <v>07</v>
          </cell>
          <cell r="Q143" t="str">
            <v>โรงพยาบาลชุมชน</v>
          </cell>
          <cell r="R143">
            <v>4</v>
          </cell>
          <cell r="S143">
            <v>71</v>
          </cell>
          <cell r="T143" t="str">
            <v>60</v>
          </cell>
          <cell r="U143" t="str">
            <v>22</v>
          </cell>
          <cell r="V143" t="str">
            <v>2.2 ทุติยภูมิระดับกลาง</v>
          </cell>
        </row>
        <row r="144">
          <cell r="A144" t="str">
            <v>04</v>
          </cell>
          <cell r="B144" t="str">
            <v>21002</v>
          </cell>
          <cell r="C144" t="str">
            <v>กระทรวงสาธารณสุข สำนักงานปลัดกระทรวงสาธารณสุข</v>
          </cell>
          <cell r="D144" t="str">
            <v>001129800</v>
          </cell>
          <cell r="E144" t="str">
            <v>11298</v>
          </cell>
          <cell r="F144" t="str">
            <v>รพช.นครชัยศรี</v>
          </cell>
          <cell r="G144" t="str">
            <v>โรงพยาบาลชุมชนนครชัยศรี</v>
          </cell>
          <cell r="H144" t="str">
            <v>73030103</v>
          </cell>
          <cell r="I144">
            <v>73</v>
          </cell>
          <cell r="J144" t="str">
            <v>จังหวัดนครปฐม</v>
          </cell>
          <cell r="K144">
            <v>7303</v>
          </cell>
          <cell r="L144" t="str">
            <v>นครชัยศรี</v>
          </cell>
          <cell r="M144">
            <v>730301</v>
          </cell>
          <cell r="N144" t="str">
            <v>นครชัยศรี</v>
          </cell>
          <cell r="O144" t="str">
            <v>กลาง</v>
          </cell>
          <cell r="P144" t="str">
            <v>07</v>
          </cell>
          <cell r="Q144" t="str">
            <v>โรงพยาบาลชุมชน</v>
          </cell>
          <cell r="R144">
            <v>5</v>
          </cell>
          <cell r="S144">
            <v>30</v>
          </cell>
          <cell r="T144" t="str">
            <v>30</v>
          </cell>
          <cell r="U144" t="str">
            <v>21</v>
          </cell>
          <cell r="V144" t="str">
            <v>2.1 ทุติยภูมิระดับต้น</v>
          </cell>
        </row>
        <row r="145">
          <cell r="A145" t="str">
            <v>04</v>
          </cell>
          <cell r="B145" t="str">
            <v>21002</v>
          </cell>
          <cell r="C145" t="str">
            <v>กระทรวงสาธารณสุข สำนักงานปลัดกระทรวงสาธารณสุข</v>
          </cell>
          <cell r="D145" t="str">
            <v>001129900</v>
          </cell>
          <cell r="E145" t="str">
            <v>11299</v>
          </cell>
          <cell r="F145" t="str">
            <v>รพช.ห้วยพลู</v>
          </cell>
          <cell r="G145" t="str">
            <v>โรงพยาบาลชุมชนห้วยพลู</v>
          </cell>
          <cell r="H145" t="str">
            <v>73031801</v>
          </cell>
          <cell r="I145">
            <v>73</v>
          </cell>
          <cell r="J145" t="str">
            <v>จังหวัดนครปฐม</v>
          </cell>
          <cell r="K145">
            <v>7303</v>
          </cell>
          <cell r="L145" t="str">
            <v>นครชัยศรี</v>
          </cell>
          <cell r="M145">
            <v>730318</v>
          </cell>
          <cell r="N145" t="str">
            <v>ห้วยพลู</v>
          </cell>
          <cell r="O145" t="str">
            <v>กลาง</v>
          </cell>
          <cell r="P145" t="str">
            <v>07</v>
          </cell>
          <cell r="Q145" t="str">
            <v>โรงพยาบาลชุมชน</v>
          </cell>
          <cell r="R145">
            <v>4</v>
          </cell>
          <cell r="S145">
            <v>60</v>
          </cell>
          <cell r="T145" t="str">
            <v>60</v>
          </cell>
          <cell r="U145" t="str">
            <v>21</v>
          </cell>
          <cell r="V145" t="str">
            <v>2.1 ทุติยภูมิระดับต้น</v>
          </cell>
        </row>
        <row r="146">
          <cell r="A146" t="str">
            <v>04</v>
          </cell>
          <cell r="B146" t="str">
            <v>21002</v>
          </cell>
          <cell r="C146" t="str">
            <v>กระทรวงสาธารณสุข สำนักงานปลัดกระทรวงสาธารณสุข</v>
          </cell>
          <cell r="D146" t="str">
            <v>001130000</v>
          </cell>
          <cell r="E146" t="str">
            <v>11300</v>
          </cell>
          <cell r="F146" t="str">
            <v>รพช.ดอนตูม</v>
          </cell>
          <cell r="G146" t="str">
            <v>โรงพยาบาลชุมชนดอนตูม</v>
          </cell>
          <cell r="H146" t="str">
            <v>73040105</v>
          </cell>
          <cell r="I146">
            <v>73</v>
          </cell>
          <cell r="J146" t="str">
            <v>จังหวัดนครปฐม</v>
          </cell>
          <cell r="K146">
            <v>7304</v>
          </cell>
          <cell r="L146" t="str">
            <v>ดอนตูม</v>
          </cell>
          <cell r="M146">
            <v>730401</v>
          </cell>
          <cell r="N146" t="str">
            <v>สามง่าม</v>
          </cell>
          <cell r="O146" t="str">
            <v>กลาง</v>
          </cell>
          <cell r="P146" t="str">
            <v>07</v>
          </cell>
          <cell r="Q146" t="str">
            <v>โรงพยาบาลชุมชน</v>
          </cell>
          <cell r="R146">
            <v>5</v>
          </cell>
          <cell r="S146">
            <v>30</v>
          </cell>
          <cell r="T146" t="str">
            <v>30</v>
          </cell>
          <cell r="U146" t="str">
            <v>21</v>
          </cell>
          <cell r="V146" t="str">
            <v>2.1 ทุติยภูมิระดับต้น</v>
          </cell>
        </row>
        <row r="147">
          <cell r="A147" t="str">
            <v>04</v>
          </cell>
          <cell r="B147" t="str">
            <v>21002</v>
          </cell>
          <cell r="C147" t="str">
            <v>กระทรวงสาธารณสุข สำนักงานปลัดกระทรวงสาธารณสุข</v>
          </cell>
          <cell r="D147" t="str">
            <v>001130100</v>
          </cell>
          <cell r="E147" t="str">
            <v>11301</v>
          </cell>
          <cell r="F147" t="str">
            <v>รพช.บางเลน</v>
          </cell>
          <cell r="G147" t="str">
            <v>โรงพยาบาลชุมชนบางเลน</v>
          </cell>
          <cell r="H147" t="str">
            <v>73050106</v>
          </cell>
          <cell r="I147">
            <v>73</v>
          </cell>
          <cell r="J147" t="str">
            <v>จังหวัดนครปฐม</v>
          </cell>
          <cell r="K147">
            <v>7305</v>
          </cell>
          <cell r="L147" t="str">
            <v>บางเลน</v>
          </cell>
          <cell r="M147">
            <v>730501</v>
          </cell>
          <cell r="N147" t="str">
            <v>บางเลน</v>
          </cell>
          <cell r="O147" t="str">
            <v>กลาง</v>
          </cell>
          <cell r="P147" t="str">
            <v>07</v>
          </cell>
          <cell r="Q147" t="str">
            <v>โรงพยาบาลชุมชน</v>
          </cell>
          <cell r="R147">
            <v>4</v>
          </cell>
          <cell r="S147">
            <v>60</v>
          </cell>
          <cell r="T147" t="str">
            <v>60</v>
          </cell>
          <cell r="U147" t="str">
            <v>22</v>
          </cell>
          <cell r="V147" t="str">
            <v>2.2 ทุติยภูมิระดับกลาง</v>
          </cell>
        </row>
        <row r="148">
          <cell r="A148" t="str">
            <v>04</v>
          </cell>
          <cell r="B148" t="str">
            <v>21002</v>
          </cell>
          <cell r="C148" t="str">
            <v>กระทรวงสาธารณสุข สำนักงานปลัดกระทรวงสาธารณสุข</v>
          </cell>
          <cell r="D148" t="str">
            <v>001130200</v>
          </cell>
          <cell r="E148" t="str">
            <v>11302</v>
          </cell>
          <cell r="F148" t="str">
            <v>รพช.สามพราน</v>
          </cell>
          <cell r="G148" t="str">
            <v>โรงพยาบาลชุมชนสามพราน</v>
          </cell>
          <cell r="H148" t="str">
            <v>73060901</v>
          </cell>
          <cell r="I148">
            <v>73</v>
          </cell>
          <cell r="J148" t="str">
            <v>จังหวัดนครปฐม</v>
          </cell>
          <cell r="K148">
            <v>7306</v>
          </cell>
          <cell r="L148" t="str">
            <v>สามพราน</v>
          </cell>
          <cell r="M148">
            <v>730609</v>
          </cell>
          <cell r="N148" t="str">
            <v>ท่าตลาด</v>
          </cell>
          <cell r="O148" t="str">
            <v>กลาง</v>
          </cell>
          <cell r="P148" t="str">
            <v>07</v>
          </cell>
          <cell r="Q148" t="str">
            <v>โรงพยาบาลชุมชน</v>
          </cell>
          <cell r="R148">
            <v>4</v>
          </cell>
          <cell r="S148">
            <v>60</v>
          </cell>
          <cell r="T148" t="str">
            <v>60</v>
          </cell>
          <cell r="U148" t="str">
            <v>22</v>
          </cell>
          <cell r="V148" t="str">
            <v>2.2 ทุติยภูมิระดับกลาง</v>
          </cell>
        </row>
        <row r="149">
          <cell r="A149" t="str">
            <v>04</v>
          </cell>
          <cell r="B149" t="str">
            <v>21002</v>
          </cell>
          <cell r="C149" t="str">
            <v>กระทรวงสาธารณสุข สำนักงานปลัดกระทรวงสาธารณสุข</v>
          </cell>
          <cell r="D149" t="str">
            <v>001130300</v>
          </cell>
          <cell r="E149" t="str">
            <v>11303</v>
          </cell>
          <cell r="F149" t="str">
            <v>รพช.พุทธมลฑล</v>
          </cell>
          <cell r="G149" t="str">
            <v>โรงพยาบาลชุมชนพุทธมลฑล</v>
          </cell>
          <cell r="H149" t="str">
            <v>73070101</v>
          </cell>
          <cell r="I149">
            <v>73</v>
          </cell>
          <cell r="J149" t="str">
            <v>จังหวัดนครปฐม</v>
          </cell>
          <cell r="K149">
            <v>7307</v>
          </cell>
          <cell r="L149" t="str">
            <v>พุทธมณฑล</v>
          </cell>
          <cell r="M149">
            <v>730701</v>
          </cell>
          <cell r="N149" t="str">
            <v>ศาลายา</v>
          </cell>
          <cell r="O149" t="str">
            <v>กลาง</v>
          </cell>
          <cell r="P149" t="str">
            <v>07</v>
          </cell>
          <cell r="Q149" t="str">
            <v>โรงพยาบาลชุมชน</v>
          </cell>
          <cell r="R149">
            <v>5</v>
          </cell>
          <cell r="S149">
            <v>10</v>
          </cell>
          <cell r="T149" t="str">
            <v>10</v>
          </cell>
          <cell r="U149" t="str">
            <v>21</v>
          </cell>
          <cell r="V149" t="str">
            <v>2.1 ทุติยภูมิระดับต้น</v>
          </cell>
        </row>
        <row r="150">
          <cell r="A150" t="str">
            <v>04</v>
          </cell>
          <cell r="B150" t="str">
            <v>21002</v>
          </cell>
          <cell r="C150" t="str">
            <v>กระทรวงสาธารณสุข สำนักงานปลัดกระทรวงสาธารณสุข</v>
          </cell>
          <cell r="D150" t="str">
            <v>001381900</v>
          </cell>
          <cell r="E150" t="str">
            <v>13819</v>
          </cell>
          <cell r="F150" t="str">
            <v>รพช.หลวงพ่อเปิ่น</v>
          </cell>
          <cell r="G150" t="str">
            <v>โรงพยาบาลชุมชนหลวงพ่อเปิ่น</v>
          </cell>
          <cell r="H150" t="str">
            <v>73032102</v>
          </cell>
          <cell r="I150">
            <v>73</v>
          </cell>
          <cell r="J150" t="str">
            <v>จังหวัดนครปฐม</v>
          </cell>
          <cell r="K150">
            <v>7303</v>
          </cell>
          <cell r="L150" t="str">
            <v>นครชัยศรี</v>
          </cell>
          <cell r="M150">
            <v>730321</v>
          </cell>
          <cell r="N150" t="str">
            <v>บางแก้วฟ้า</v>
          </cell>
          <cell r="O150" t="str">
            <v>กลาง</v>
          </cell>
          <cell r="P150" t="str">
            <v>07</v>
          </cell>
          <cell r="Q150" t="str">
            <v>โรงพยาบาลชุมชน</v>
          </cell>
          <cell r="R150">
            <v>5</v>
          </cell>
          <cell r="S150">
            <v>30</v>
          </cell>
          <cell r="T150" t="str">
            <v>30</v>
          </cell>
          <cell r="U150" t="str">
            <v>21</v>
          </cell>
          <cell r="V150" t="str">
            <v>2.1 ทุติยภูมิระดับต้น</v>
          </cell>
        </row>
        <row r="151">
          <cell r="A151" t="str">
            <v>05</v>
          </cell>
          <cell r="B151" t="str">
            <v>21002</v>
          </cell>
          <cell r="C151" t="str">
            <v>กระทรวงสาธารณสุข สำนักงานปลัดกระทรวงสาธารณสุข</v>
          </cell>
          <cell r="D151" t="str">
            <v>001073400</v>
          </cell>
          <cell r="E151" t="str">
            <v>10734</v>
          </cell>
          <cell r="F151" t="str">
            <v>รพท.สมุทรสาคร</v>
          </cell>
          <cell r="G151" t="str">
            <v>โรงพยาบาลทั่วไปสมุทรสาคร</v>
          </cell>
          <cell r="H151" t="str">
            <v>74010100</v>
          </cell>
          <cell r="I151">
            <v>74</v>
          </cell>
          <cell r="J151" t="str">
            <v>จังหวัดสมุทรสาคร</v>
          </cell>
          <cell r="K151">
            <v>7401</v>
          </cell>
          <cell r="L151" t="str">
            <v>เมืองสมุทรสาคร</v>
          </cell>
          <cell r="M151">
            <v>740101</v>
          </cell>
          <cell r="N151" t="str">
            <v>มหาชัย</v>
          </cell>
          <cell r="O151" t="str">
            <v>กลาง</v>
          </cell>
          <cell r="P151" t="str">
            <v>06</v>
          </cell>
          <cell r="Q151" t="str">
            <v>โรงพยาบาลทั่วไป</v>
          </cell>
          <cell r="R151">
            <v>2</v>
          </cell>
          <cell r="S151">
            <v>509</v>
          </cell>
          <cell r="T151" t="str">
            <v>500</v>
          </cell>
          <cell r="U151" t="str">
            <v>31</v>
          </cell>
          <cell r="V151" t="str">
            <v>3.1 ตติยภูมิ</v>
          </cell>
        </row>
        <row r="152">
          <cell r="A152" t="str">
            <v>05</v>
          </cell>
          <cell r="B152" t="str">
            <v>21002</v>
          </cell>
          <cell r="C152" t="str">
            <v>กระทรวงสาธารณสุข สำนักงานปลัดกระทรวงสาธารณสุข</v>
          </cell>
          <cell r="D152" t="str">
            <v>001130400</v>
          </cell>
          <cell r="E152" t="str">
            <v>11304</v>
          </cell>
          <cell r="F152" t="str">
            <v>รพช.กระทุ่มแบน</v>
          </cell>
          <cell r="G152" t="str">
            <v>โรงพยาบาลชุมชนกระทุ่มแบน</v>
          </cell>
          <cell r="H152" t="str">
            <v>74020100</v>
          </cell>
          <cell r="I152">
            <v>74</v>
          </cell>
          <cell r="J152" t="str">
            <v>จังหวัดสมุทรสาคร</v>
          </cell>
          <cell r="K152">
            <v>7402</v>
          </cell>
          <cell r="L152" t="str">
            <v>กระทุ่มแบน</v>
          </cell>
          <cell r="M152">
            <v>740201</v>
          </cell>
          <cell r="N152" t="str">
            <v>ตลาดกระทุ่มแบน</v>
          </cell>
          <cell r="O152" t="str">
            <v>กลาง</v>
          </cell>
          <cell r="P152" t="str">
            <v>07</v>
          </cell>
          <cell r="Q152" t="str">
            <v>โรงพยาบาลชุมชน</v>
          </cell>
          <cell r="R152">
            <v>4</v>
          </cell>
          <cell r="S152">
            <v>200</v>
          </cell>
          <cell r="T152" t="str">
            <v>120</v>
          </cell>
          <cell r="U152" t="str">
            <v>22</v>
          </cell>
          <cell r="V152" t="str">
            <v>2.2 ทุติยภูมิระดับกลาง</v>
          </cell>
        </row>
        <row r="153">
          <cell r="A153" t="str">
            <v>05</v>
          </cell>
          <cell r="B153" t="str">
            <v>21002</v>
          </cell>
          <cell r="C153" t="str">
            <v>กระทรวงสาธารณสุข สำนักงานปลัดกระทรวงสาธารณสุข</v>
          </cell>
          <cell r="D153" t="str">
            <v>001073500</v>
          </cell>
          <cell r="E153" t="str">
            <v>10735</v>
          </cell>
          <cell r="F153" t="str">
            <v>รพท.สมเด็จพระพุทธเลิศหล้า</v>
          </cell>
          <cell r="G153" t="str">
            <v>โรงพยาบาลทั่วไปสมเด็จพระพุทธเลิศหล้า</v>
          </cell>
          <cell r="H153" t="str">
            <v>75010100</v>
          </cell>
          <cell r="I153">
            <v>75</v>
          </cell>
          <cell r="J153" t="str">
            <v>จังหวัดสมุทรสงคราม</v>
          </cell>
          <cell r="K153">
            <v>7501</v>
          </cell>
          <cell r="L153" t="str">
            <v>เมืองสมุทรสงคราม</v>
          </cell>
          <cell r="M153">
            <v>750101</v>
          </cell>
          <cell r="N153" t="str">
            <v>แม่กลอง</v>
          </cell>
          <cell r="O153" t="str">
            <v>กลาง</v>
          </cell>
          <cell r="P153" t="str">
            <v>06</v>
          </cell>
          <cell r="Q153" t="str">
            <v>โรงพยาบาลทั่วไป</v>
          </cell>
          <cell r="R153">
            <v>3</v>
          </cell>
          <cell r="S153">
            <v>299</v>
          </cell>
          <cell r="T153" t="str">
            <v>260</v>
          </cell>
          <cell r="U153" t="str">
            <v>23</v>
          </cell>
          <cell r="V153" t="str">
            <v>2.3 ทุติยภูมิระดับสูง</v>
          </cell>
        </row>
        <row r="154">
          <cell r="A154" t="str">
            <v>05</v>
          </cell>
          <cell r="B154" t="str">
            <v>21002</v>
          </cell>
          <cell r="C154" t="str">
            <v>กระทรวงสาธารณสุข สำนักงานปลัดกระทรวงสาธารณสุข</v>
          </cell>
          <cell r="D154" t="str">
            <v>001130600</v>
          </cell>
          <cell r="E154" t="str">
            <v>11306</v>
          </cell>
          <cell r="F154" t="str">
            <v>รพช.นภาลัย</v>
          </cell>
          <cell r="G154" t="str">
            <v>โรงพยาบาลชุมชนนภาลัย</v>
          </cell>
          <cell r="H154" t="str">
            <v>75020106</v>
          </cell>
          <cell r="I154">
            <v>75</v>
          </cell>
          <cell r="J154" t="str">
            <v>จังหวัดสมุทรสงคราม</v>
          </cell>
          <cell r="K154">
            <v>7502</v>
          </cell>
          <cell r="L154" t="str">
            <v>บางคนที</v>
          </cell>
          <cell r="M154">
            <v>750201</v>
          </cell>
          <cell r="N154" t="str">
            <v>กระดังงา</v>
          </cell>
          <cell r="O154" t="str">
            <v>กลาง</v>
          </cell>
          <cell r="P154" t="str">
            <v>07</v>
          </cell>
          <cell r="Q154" t="str">
            <v>โรงพยาบาลชุมชน</v>
          </cell>
          <cell r="R154">
            <v>4</v>
          </cell>
          <cell r="S154">
            <v>75</v>
          </cell>
          <cell r="T154" t="str">
            <v>90</v>
          </cell>
          <cell r="U154" t="str">
            <v>22</v>
          </cell>
          <cell r="V154" t="str">
            <v>2.2 ทุติยภูมิระดับกลาง</v>
          </cell>
        </row>
        <row r="155">
          <cell r="A155" t="str">
            <v>05</v>
          </cell>
          <cell r="B155" t="str">
            <v>21002</v>
          </cell>
          <cell r="C155" t="str">
            <v>กระทรวงสาธารณสุข สำนักงานปลัดกระทรวงสาธารณสุข</v>
          </cell>
          <cell r="D155" t="str">
            <v>001130700</v>
          </cell>
          <cell r="E155" t="str">
            <v>11307</v>
          </cell>
          <cell r="F155" t="str">
            <v>รพช.อัมพวา</v>
          </cell>
          <cell r="G155" t="str">
            <v>โรงพยาบาลชุมชนอัมพวา</v>
          </cell>
          <cell r="H155" t="str">
            <v>75030707</v>
          </cell>
          <cell r="I155">
            <v>75</v>
          </cell>
          <cell r="J155" t="str">
            <v>จังหวัดสมุทรสงคราม</v>
          </cell>
          <cell r="K155">
            <v>7503</v>
          </cell>
          <cell r="L155" t="str">
            <v>อัมพวา</v>
          </cell>
          <cell r="M155">
            <v>750307</v>
          </cell>
          <cell r="N155" t="str">
            <v>แควอ้อม</v>
          </cell>
          <cell r="O155" t="str">
            <v>กลาง</v>
          </cell>
          <cell r="P155" t="str">
            <v>07</v>
          </cell>
          <cell r="Q155" t="str">
            <v>โรงพยาบาลชุมชน</v>
          </cell>
          <cell r="R155">
            <v>4</v>
          </cell>
          <cell r="S155">
            <v>32</v>
          </cell>
          <cell r="T155" t="str">
            <v>30</v>
          </cell>
          <cell r="U155" t="str">
            <v>22</v>
          </cell>
          <cell r="V155" t="str">
            <v>2.2 ทุติยภูมิระดับกลาง</v>
          </cell>
        </row>
        <row r="156">
          <cell r="A156" t="str">
            <v>05</v>
          </cell>
          <cell r="B156" t="str">
            <v>21002</v>
          </cell>
          <cell r="C156" t="str">
            <v>กระทรวงสาธารณสุข สำนักงานปลัดกระทรวงสาธารณสุข</v>
          </cell>
          <cell r="D156" t="str">
            <v>001073600</v>
          </cell>
          <cell r="E156" t="str">
            <v>10736</v>
          </cell>
          <cell r="F156" t="str">
            <v>รพท.พระจอมเกล้า</v>
          </cell>
          <cell r="G156" t="str">
            <v>โรงพยาบาลทั่วไปพระจอมเกล้า</v>
          </cell>
          <cell r="H156" t="str">
            <v>76010200</v>
          </cell>
          <cell r="I156">
            <v>76</v>
          </cell>
          <cell r="J156" t="str">
            <v>จังหวัดเพชรบุรี</v>
          </cell>
          <cell r="K156">
            <v>7601</v>
          </cell>
          <cell r="L156" t="str">
            <v>เมืองเพชรบุรี</v>
          </cell>
          <cell r="M156">
            <v>760102</v>
          </cell>
          <cell r="N156" t="str">
            <v>คลองกระแชง</v>
          </cell>
          <cell r="O156" t="str">
            <v>กลาง</v>
          </cell>
          <cell r="P156" t="str">
            <v>06</v>
          </cell>
          <cell r="Q156" t="str">
            <v>โรงพยาบาลทั่วไป</v>
          </cell>
          <cell r="R156">
            <v>2</v>
          </cell>
          <cell r="S156">
            <v>365</v>
          </cell>
          <cell r="T156" t="str">
            <v>365</v>
          </cell>
          <cell r="U156" t="str">
            <v>23</v>
          </cell>
          <cell r="V156" t="str">
            <v>2.3 ทุติยภูมิระดับสูง</v>
          </cell>
        </row>
        <row r="157">
          <cell r="A157" t="str">
            <v>05</v>
          </cell>
          <cell r="B157" t="str">
            <v>21002</v>
          </cell>
          <cell r="C157" t="str">
            <v>กระทรวงสาธารณสุข สำนักงานปลัดกระทรวงสาธารณสุข</v>
          </cell>
          <cell r="D157" t="str">
            <v>001130800</v>
          </cell>
          <cell r="E157" t="str">
            <v>11308</v>
          </cell>
          <cell r="F157" t="str">
            <v>รพช.เขาย้อย</v>
          </cell>
          <cell r="G157" t="str">
            <v>โรงพยาบาลชุมชนเขาย้อย</v>
          </cell>
          <cell r="H157" t="str">
            <v>76020105</v>
          </cell>
          <cell r="I157">
            <v>76</v>
          </cell>
          <cell r="J157" t="str">
            <v>จังหวัดเพชรบุรี</v>
          </cell>
          <cell r="K157">
            <v>7602</v>
          </cell>
          <cell r="L157" t="str">
            <v>เขาย้อย</v>
          </cell>
          <cell r="M157">
            <v>760201</v>
          </cell>
          <cell r="N157" t="str">
            <v>เขาย้อย</v>
          </cell>
          <cell r="O157" t="str">
            <v>กลาง</v>
          </cell>
          <cell r="P157" t="str">
            <v>07</v>
          </cell>
          <cell r="Q157" t="str">
            <v>โรงพยาบาลชุมชน</v>
          </cell>
          <cell r="R157">
            <v>5</v>
          </cell>
          <cell r="S157">
            <v>30</v>
          </cell>
          <cell r="T157" t="str">
            <v>30</v>
          </cell>
          <cell r="U157" t="str">
            <v>21</v>
          </cell>
          <cell r="V157" t="str">
            <v>2.1 ทุติยภูมิระดับต้น</v>
          </cell>
        </row>
        <row r="158">
          <cell r="A158" t="str">
            <v>05</v>
          </cell>
          <cell r="B158" t="str">
            <v>21002</v>
          </cell>
          <cell r="C158" t="str">
            <v>กระทรวงสาธารณสุข สำนักงานปลัดกระทรวงสาธารณสุข</v>
          </cell>
          <cell r="D158" t="str">
            <v>001130900</v>
          </cell>
          <cell r="E158" t="str">
            <v>11309</v>
          </cell>
          <cell r="F158" t="str">
            <v>รพช.หนองหญ้าปล้อง</v>
          </cell>
          <cell r="G158" t="str">
            <v>โรงพยาบาลชุมชนหนองหญ้าปล้อง</v>
          </cell>
          <cell r="H158" t="str">
            <v>76030103</v>
          </cell>
          <cell r="I158">
            <v>76</v>
          </cell>
          <cell r="J158" t="str">
            <v>จังหวัดเพชรบุรี</v>
          </cell>
          <cell r="K158">
            <v>7603</v>
          </cell>
          <cell r="L158" t="str">
            <v>หนองหญ้าปล้อง</v>
          </cell>
          <cell r="M158">
            <v>760301</v>
          </cell>
          <cell r="N158" t="str">
            <v>หนองหญ้าปล้อง</v>
          </cell>
          <cell r="O158" t="str">
            <v>กลาง</v>
          </cell>
          <cell r="P158" t="str">
            <v>07</v>
          </cell>
          <cell r="Q158" t="str">
            <v>โรงพยาบาลชุมชน</v>
          </cell>
          <cell r="R158">
            <v>5</v>
          </cell>
          <cell r="S158">
            <v>30</v>
          </cell>
          <cell r="T158" t="str">
            <v>30</v>
          </cell>
          <cell r="U158" t="str">
            <v>21</v>
          </cell>
          <cell r="V158" t="str">
            <v>2.1 ทุติยภูมิระดับต้น</v>
          </cell>
        </row>
        <row r="159">
          <cell r="A159" t="str">
            <v>05</v>
          </cell>
          <cell r="B159" t="str">
            <v>21002</v>
          </cell>
          <cell r="C159" t="str">
            <v>กระทรวงสาธารณสุข สำนักงานปลัดกระทรวงสาธารณสุข</v>
          </cell>
          <cell r="D159" t="str">
            <v>001131000</v>
          </cell>
          <cell r="E159" t="str">
            <v>11310</v>
          </cell>
          <cell r="F159" t="str">
            <v>รพช.ชะอำ</v>
          </cell>
          <cell r="G159" t="str">
            <v>โรงพยาบาลชุมชนชะอำ</v>
          </cell>
          <cell r="H159" t="str">
            <v>76040100</v>
          </cell>
          <cell r="I159">
            <v>76</v>
          </cell>
          <cell r="J159" t="str">
            <v>จังหวัดเพชรบุรี</v>
          </cell>
          <cell r="K159">
            <v>7604</v>
          </cell>
          <cell r="L159" t="str">
            <v>ชะอำ</v>
          </cell>
          <cell r="M159">
            <v>760401</v>
          </cell>
          <cell r="N159" t="str">
            <v>ชะอำ</v>
          </cell>
          <cell r="O159" t="str">
            <v>กลาง</v>
          </cell>
          <cell r="P159" t="str">
            <v>07</v>
          </cell>
          <cell r="Q159" t="str">
            <v>โรงพยาบาลชุมชน</v>
          </cell>
          <cell r="R159">
            <v>4</v>
          </cell>
          <cell r="S159">
            <v>60</v>
          </cell>
          <cell r="T159" t="str">
            <v>60</v>
          </cell>
          <cell r="U159" t="str">
            <v>22</v>
          </cell>
          <cell r="V159" t="str">
            <v>2.2 ทุติยภูมิระดับกลาง</v>
          </cell>
        </row>
        <row r="160">
          <cell r="A160" t="str">
            <v>05</v>
          </cell>
          <cell r="B160" t="str">
            <v>21002</v>
          </cell>
          <cell r="C160" t="str">
            <v>กระทรวงสาธารณสุข สำนักงานปลัดกระทรวงสาธารณสุข</v>
          </cell>
          <cell r="D160" t="str">
            <v>001131100</v>
          </cell>
          <cell r="E160" t="str">
            <v>11311</v>
          </cell>
          <cell r="F160" t="str">
            <v>รพช.ท่ายาง</v>
          </cell>
          <cell r="G160" t="str">
            <v>โรงพยาบาลชุมชนท่ายาง</v>
          </cell>
          <cell r="H160" t="str">
            <v>76050101</v>
          </cell>
          <cell r="I160">
            <v>76</v>
          </cell>
          <cell r="J160" t="str">
            <v>จังหวัดเพชรบุรี</v>
          </cell>
          <cell r="K160">
            <v>7605</v>
          </cell>
          <cell r="L160" t="str">
            <v>ท่ายาง</v>
          </cell>
          <cell r="M160">
            <v>760501</v>
          </cell>
          <cell r="N160" t="str">
            <v>ท่ายาง</v>
          </cell>
          <cell r="O160" t="str">
            <v>กลาง</v>
          </cell>
          <cell r="P160" t="str">
            <v>07</v>
          </cell>
          <cell r="Q160" t="str">
            <v>โรงพยาบาลชุมชน</v>
          </cell>
          <cell r="R160">
            <v>4</v>
          </cell>
          <cell r="S160">
            <v>60</v>
          </cell>
          <cell r="T160" t="str">
            <v>60</v>
          </cell>
          <cell r="U160" t="str">
            <v>21</v>
          </cell>
          <cell r="V160" t="str">
            <v>2.1 ทุติยภูมิระดับต้น</v>
          </cell>
        </row>
        <row r="161">
          <cell r="A161" t="str">
            <v>05</v>
          </cell>
          <cell r="B161" t="str">
            <v>21002</v>
          </cell>
          <cell r="C161" t="str">
            <v>กระทรวงสาธารณสุข สำนักงานปลัดกระทรวงสาธารณสุข</v>
          </cell>
          <cell r="D161" t="str">
            <v>001131200</v>
          </cell>
          <cell r="E161" t="str">
            <v>11312</v>
          </cell>
          <cell r="F161" t="str">
            <v>รพช.บ้านลาด</v>
          </cell>
          <cell r="G161" t="str">
            <v>โรงพยาบาลชุมชนบ้านลาด</v>
          </cell>
          <cell r="H161" t="str">
            <v>76061608</v>
          </cell>
          <cell r="I161">
            <v>76</v>
          </cell>
          <cell r="J161" t="str">
            <v>จังหวัดเพชรบุรี</v>
          </cell>
          <cell r="K161">
            <v>7606</v>
          </cell>
          <cell r="L161" t="str">
            <v>บ้านลาด</v>
          </cell>
          <cell r="M161">
            <v>760616</v>
          </cell>
          <cell r="N161" t="str">
            <v>ท่าช้าง</v>
          </cell>
          <cell r="O161" t="str">
            <v>กลาง</v>
          </cell>
          <cell r="P161" t="str">
            <v>07</v>
          </cell>
          <cell r="Q161" t="str">
            <v>โรงพยาบาลชุมชน</v>
          </cell>
          <cell r="R161">
            <v>5</v>
          </cell>
          <cell r="S161">
            <v>30</v>
          </cell>
          <cell r="T161" t="str">
            <v>30</v>
          </cell>
          <cell r="U161" t="str">
            <v>21</v>
          </cell>
          <cell r="V161" t="str">
            <v>2.1 ทุติยภูมิระดับต้น</v>
          </cell>
        </row>
        <row r="162">
          <cell r="A162" t="str">
            <v>05</v>
          </cell>
          <cell r="B162" t="str">
            <v>21002</v>
          </cell>
          <cell r="C162" t="str">
            <v>กระทรวงสาธารณสุข สำนักงานปลัดกระทรวงสาธารณสุข</v>
          </cell>
          <cell r="D162" t="str">
            <v>001131300</v>
          </cell>
          <cell r="E162" t="str">
            <v>11313</v>
          </cell>
          <cell r="F162" t="str">
            <v>รพช.บ้านแหลม</v>
          </cell>
          <cell r="G162" t="str">
            <v>โรงพยาบาลชุมชนบ้านแหลม</v>
          </cell>
          <cell r="H162" t="str">
            <v>76070103</v>
          </cell>
          <cell r="I162">
            <v>76</v>
          </cell>
          <cell r="J162" t="str">
            <v>จังหวัดเพชรบุรี</v>
          </cell>
          <cell r="K162">
            <v>7607</v>
          </cell>
          <cell r="L162" t="str">
            <v>บ้านแหลม</v>
          </cell>
          <cell r="M162">
            <v>760701</v>
          </cell>
          <cell r="N162" t="str">
            <v>บ้านแหลม</v>
          </cell>
          <cell r="O162" t="str">
            <v>กลาง</v>
          </cell>
          <cell r="P162" t="str">
            <v>07</v>
          </cell>
          <cell r="Q162" t="str">
            <v>โรงพยาบาลชุมชน</v>
          </cell>
          <cell r="R162">
            <v>5</v>
          </cell>
          <cell r="S162">
            <v>30</v>
          </cell>
          <cell r="T162" t="str">
            <v>30</v>
          </cell>
          <cell r="U162" t="str">
            <v>21</v>
          </cell>
          <cell r="V162" t="str">
            <v>2.1 ทุติยภูมิระดับต้น</v>
          </cell>
        </row>
        <row r="163">
          <cell r="A163" t="str">
            <v>05</v>
          </cell>
          <cell r="B163" t="str">
            <v>21002</v>
          </cell>
          <cell r="C163" t="str">
            <v>กระทรวงสาธารณสุข สำนักงานปลัดกระทรวงสาธารณสุข</v>
          </cell>
          <cell r="D163" t="str">
            <v>001131400</v>
          </cell>
          <cell r="E163" t="str">
            <v>11314</v>
          </cell>
          <cell r="F163" t="str">
            <v>รพช.แก่งกระจาน</v>
          </cell>
          <cell r="G163" t="str">
            <v>โรงพยาบาลชุมชนแก่งกระจาน</v>
          </cell>
          <cell r="H163" t="str">
            <v>76080105</v>
          </cell>
          <cell r="I163">
            <v>76</v>
          </cell>
          <cell r="J163" t="str">
            <v>จังหวัดเพชรบุรี</v>
          </cell>
          <cell r="K163">
            <v>7608</v>
          </cell>
          <cell r="L163" t="str">
            <v>แก่งกระจาน</v>
          </cell>
          <cell r="M163">
            <v>760803</v>
          </cell>
          <cell r="N163" t="str">
            <v>วังจันทร์</v>
          </cell>
          <cell r="O163" t="str">
            <v>กลาง</v>
          </cell>
          <cell r="P163" t="str">
            <v>07</v>
          </cell>
          <cell r="Q163" t="str">
            <v>โรงพยาบาลชุมชน</v>
          </cell>
          <cell r="R163">
            <v>5</v>
          </cell>
          <cell r="S163">
            <v>30</v>
          </cell>
          <cell r="T163" t="str">
            <v>30</v>
          </cell>
          <cell r="U163" t="str">
            <v>21</v>
          </cell>
          <cell r="V163" t="str">
            <v>2.1 ทุติยภูมิระดับต้น</v>
          </cell>
        </row>
        <row r="164">
          <cell r="A164" t="str">
            <v>05</v>
          </cell>
          <cell r="B164" t="str">
            <v>21002</v>
          </cell>
          <cell r="C164" t="str">
            <v>กระทรวงสาธารณสุข สำนักงานปลัดกระทรวงสาธารณสุข</v>
          </cell>
          <cell r="D164" t="str">
            <v>001073700</v>
          </cell>
          <cell r="E164" t="str">
            <v>10737</v>
          </cell>
          <cell r="F164" t="str">
            <v>รพท.ประจวบคีรีขันธ์</v>
          </cell>
          <cell r="G164" t="str">
            <v>โรงพยาบาลทั่วไปประจวบคีรีขันธ์</v>
          </cell>
          <cell r="H164" t="str">
            <v>77010100</v>
          </cell>
          <cell r="I164">
            <v>77</v>
          </cell>
          <cell r="J164" t="str">
            <v>จังหวัดประจวบคีรีขันธ์</v>
          </cell>
          <cell r="K164">
            <v>7701</v>
          </cell>
          <cell r="L164" t="str">
            <v>เมืองประจวบคีรีขันธ์</v>
          </cell>
          <cell r="M164">
            <v>770101</v>
          </cell>
          <cell r="N164" t="str">
            <v>ประจวบคีรีขันธ์</v>
          </cell>
          <cell r="O164" t="str">
            <v>กลาง</v>
          </cell>
          <cell r="P164" t="str">
            <v>06</v>
          </cell>
          <cell r="Q164" t="str">
            <v>โรงพยาบาลทั่วไป</v>
          </cell>
          <cell r="R164">
            <v>2</v>
          </cell>
          <cell r="S164">
            <v>303</v>
          </cell>
          <cell r="T164" t="str">
            <v>278</v>
          </cell>
          <cell r="U164" t="str">
            <v>31</v>
          </cell>
          <cell r="V164" t="str">
            <v>3.1 ตติยภูมิ</v>
          </cell>
        </row>
        <row r="165">
          <cell r="A165" t="str">
            <v>05</v>
          </cell>
          <cell r="B165" t="str">
            <v>21002</v>
          </cell>
          <cell r="C165" t="str">
            <v>กระทรวงสาธารณสุข สำนักงานปลัดกระทรวงสาธารณสุข</v>
          </cell>
          <cell r="D165" t="str">
            <v>001131500</v>
          </cell>
          <cell r="E165" t="str">
            <v>11315</v>
          </cell>
          <cell r="F165" t="str">
            <v>รพช.กุยบุรี</v>
          </cell>
          <cell r="G165" t="str">
            <v>โรงพยาบาลชุมชนกุยบุรี</v>
          </cell>
          <cell r="H165" t="str">
            <v>77020105</v>
          </cell>
          <cell r="I165">
            <v>77</v>
          </cell>
          <cell r="J165" t="str">
            <v>จังหวัดประจวบคีรีขันธ์</v>
          </cell>
          <cell r="K165">
            <v>7702</v>
          </cell>
          <cell r="L165" t="str">
            <v>กุยบุรี</v>
          </cell>
          <cell r="M165">
            <v>770201</v>
          </cell>
          <cell r="N165" t="str">
            <v>กุยบุรี</v>
          </cell>
          <cell r="O165" t="str">
            <v>กลาง</v>
          </cell>
          <cell r="P165" t="str">
            <v>07</v>
          </cell>
          <cell r="Q165" t="str">
            <v>โรงพยาบาลชุมชน</v>
          </cell>
          <cell r="R165">
            <v>5</v>
          </cell>
          <cell r="S165">
            <v>30</v>
          </cell>
          <cell r="T165" t="str">
            <v>30</v>
          </cell>
          <cell r="U165" t="str">
            <v>21</v>
          </cell>
          <cell r="V165" t="str">
            <v>2.1 ทุติยภูมิระดับต้น</v>
          </cell>
        </row>
        <row r="166">
          <cell r="A166" t="str">
            <v>05</v>
          </cell>
          <cell r="B166" t="str">
            <v>21002</v>
          </cell>
          <cell r="C166" t="str">
            <v>กระทรวงสาธารณสุข สำนักงานปลัดกระทรวงสาธารณสุข</v>
          </cell>
          <cell r="D166" t="str">
            <v>001131600</v>
          </cell>
          <cell r="E166" t="str">
            <v>11316</v>
          </cell>
          <cell r="F166" t="str">
            <v>รพช.ทับสะแก</v>
          </cell>
          <cell r="G166" t="str">
            <v>โรงพยาบาลชุมชนทับสะแก</v>
          </cell>
          <cell r="H166" t="str">
            <v>77030306</v>
          </cell>
          <cell r="I166">
            <v>77</v>
          </cell>
          <cell r="J166" t="str">
            <v>จังหวัดประจวบคีรีขันธ์</v>
          </cell>
          <cell r="K166">
            <v>7703</v>
          </cell>
          <cell r="L166" t="str">
            <v>ทับสะแก</v>
          </cell>
          <cell r="M166">
            <v>770303</v>
          </cell>
          <cell r="N166" t="str">
            <v>นาหูกวาง</v>
          </cell>
          <cell r="O166" t="str">
            <v>กลาง</v>
          </cell>
          <cell r="P166" t="str">
            <v>07</v>
          </cell>
          <cell r="Q166" t="str">
            <v>โรงพยาบาลชุมชน</v>
          </cell>
          <cell r="R166">
            <v>4</v>
          </cell>
          <cell r="S166">
            <v>60</v>
          </cell>
          <cell r="T166" t="str">
            <v>60</v>
          </cell>
          <cell r="U166" t="str">
            <v>21</v>
          </cell>
          <cell r="V166" t="str">
            <v>2.1 ทุติยภูมิระดับต้น</v>
          </cell>
        </row>
        <row r="167">
          <cell r="A167" t="str">
            <v>05</v>
          </cell>
          <cell r="B167" t="str">
            <v>21002</v>
          </cell>
          <cell r="C167" t="str">
            <v>กระทรวงสาธารณสุข สำนักงานปลัดกระทรวงสาธารณสุข</v>
          </cell>
          <cell r="D167" t="str">
            <v>001131700</v>
          </cell>
          <cell r="E167" t="str">
            <v>11317</v>
          </cell>
          <cell r="F167" t="str">
            <v>รพช.บางสะพาน</v>
          </cell>
          <cell r="G167" t="str">
            <v>โรงพยาบาลชุมชนบางสะพาน</v>
          </cell>
          <cell r="H167" t="str">
            <v>77040105</v>
          </cell>
          <cell r="I167">
            <v>77</v>
          </cell>
          <cell r="J167" t="str">
            <v>จังหวัดประจวบคีรีขันธ์</v>
          </cell>
          <cell r="K167">
            <v>7704</v>
          </cell>
          <cell r="L167" t="str">
            <v>บางสะพาน</v>
          </cell>
          <cell r="M167">
            <v>770401</v>
          </cell>
          <cell r="N167" t="str">
            <v>กำเนิดนพคุณ</v>
          </cell>
          <cell r="O167" t="str">
            <v>กลาง</v>
          </cell>
          <cell r="P167" t="str">
            <v>07</v>
          </cell>
          <cell r="Q167" t="str">
            <v>โรงพยาบาลชุมชน</v>
          </cell>
          <cell r="R167">
            <v>4</v>
          </cell>
          <cell r="S167">
            <v>90</v>
          </cell>
          <cell r="T167" t="str">
            <v>90</v>
          </cell>
          <cell r="U167" t="str">
            <v>22</v>
          </cell>
          <cell r="V167" t="str">
            <v>2.2 ทุติยภูมิระดับกลาง</v>
          </cell>
        </row>
        <row r="168">
          <cell r="A168" t="str">
            <v>05</v>
          </cell>
          <cell r="B168" t="str">
            <v>21002</v>
          </cell>
          <cell r="C168" t="str">
            <v>กระทรวงสาธารณสุข สำนักงานปลัดกระทรวงสาธารณสุข</v>
          </cell>
          <cell r="D168" t="str">
            <v>001131800</v>
          </cell>
          <cell r="E168" t="str">
            <v>11318</v>
          </cell>
          <cell r="F168" t="str">
            <v>รพช.บางสะพานน้อย</v>
          </cell>
          <cell r="G168" t="str">
            <v>โรงพยาบาลชุมชนบางสะพานน้อย</v>
          </cell>
          <cell r="H168" t="str">
            <v>77050104</v>
          </cell>
          <cell r="I168">
            <v>77</v>
          </cell>
          <cell r="J168" t="str">
            <v>จังหวัดประจวบคีรีขันธ์</v>
          </cell>
          <cell r="K168">
            <v>7705</v>
          </cell>
          <cell r="L168" t="str">
            <v>บางสะพานน้อย</v>
          </cell>
          <cell r="M168">
            <v>770501</v>
          </cell>
          <cell r="N168" t="str">
            <v>ปากแพรก</v>
          </cell>
          <cell r="O168" t="str">
            <v>กลาง</v>
          </cell>
          <cell r="P168" t="str">
            <v>07</v>
          </cell>
          <cell r="Q168" t="str">
            <v>โรงพยาบาลชุมชน</v>
          </cell>
          <cell r="R168">
            <v>5</v>
          </cell>
          <cell r="S168">
            <v>30</v>
          </cell>
          <cell r="T168" t="str">
            <v>30</v>
          </cell>
          <cell r="U168" t="str">
            <v>21</v>
          </cell>
          <cell r="V168" t="str">
            <v>2.1 ทุติยภูมิระดับต้น</v>
          </cell>
        </row>
        <row r="169">
          <cell r="A169" t="str">
            <v>05</v>
          </cell>
          <cell r="B169" t="str">
            <v>21002</v>
          </cell>
          <cell r="C169" t="str">
            <v>กระทรวงสาธารณสุข สำนักงานปลัดกระทรวงสาธารณสุข</v>
          </cell>
          <cell r="D169" t="str">
            <v>001131900</v>
          </cell>
          <cell r="E169" t="str">
            <v>11319</v>
          </cell>
          <cell r="F169" t="str">
            <v>รพช.ปราณบุรี</v>
          </cell>
          <cell r="G169" t="str">
            <v>โรงพยาบาลชุมชนปราณบุรี</v>
          </cell>
          <cell r="H169" t="str">
            <v>77060805</v>
          </cell>
          <cell r="I169">
            <v>77</v>
          </cell>
          <cell r="J169" t="str">
            <v>จังหวัดประจวบคีรีขันธ์</v>
          </cell>
          <cell r="K169">
            <v>7706</v>
          </cell>
          <cell r="L169" t="str">
            <v>ปราณบุรี</v>
          </cell>
          <cell r="M169">
            <v>770608</v>
          </cell>
          <cell r="N169" t="str">
            <v>วังก์พง</v>
          </cell>
          <cell r="O169" t="str">
            <v>กลาง</v>
          </cell>
          <cell r="P169" t="str">
            <v>07</v>
          </cell>
          <cell r="Q169" t="str">
            <v>โรงพยาบาลชุมชน</v>
          </cell>
          <cell r="R169">
            <v>4</v>
          </cell>
          <cell r="S169">
            <v>60</v>
          </cell>
          <cell r="T169" t="str">
            <v>30</v>
          </cell>
          <cell r="U169" t="str">
            <v>21</v>
          </cell>
          <cell r="V169" t="str">
            <v>2.1 ทุติยภูมิระดับต้น</v>
          </cell>
        </row>
        <row r="170">
          <cell r="A170" t="str">
            <v>05</v>
          </cell>
          <cell r="B170" t="str">
            <v>21002</v>
          </cell>
          <cell r="C170" t="str">
            <v>กระทรวงสาธารณสุข สำนักงานปลัดกระทรวงสาธารณสุข</v>
          </cell>
          <cell r="D170" t="str">
            <v>001132000</v>
          </cell>
          <cell r="E170" t="str">
            <v>11320</v>
          </cell>
          <cell r="F170" t="str">
            <v>รพท.หัวหิน</v>
          </cell>
          <cell r="G170" t="str">
            <v>โรงพยาบาลทั่วไปหัวหิน</v>
          </cell>
          <cell r="H170" t="str">
            <v>77070100</v>
          </cell>
          <cell r="I170">
            <v>77</v>
          </cell>
          <cell r="J170" t="str">
            <v>จังหวัดประจวบคีรีขันธ์</v>
          </cell>
          <cell r="K170">
            <v>7707</v>
          </cell>
          <cell r="L170" t="str">
            <v>หัวหิน</v>
          </cell>
          <cell r="M170">
            <v>770701</v>
          </cell>
          <cell r="N170" t="str">
            <v>หัวหิน</v>
          </cell>
          <cell r="O170" t="str">
            <v>กลาง</v>
          </cell>
          <cell r="P170" t="str">
            <v>06</v>
          </cell>
          <cell r="Q170" t="str">
            <v>โรงพยาบาลทั่วไป</v>
          </cell>
          <cell r="R170">
            <v>3</v>
          </cell>
          <cell r="S170">
            <v>200</v>
          </cell>
          <cell r="T170" t="str">
            <v>200</v>
          </cell>
          <cell r="U170" t="str">
            <v>31</v>
          </cell>
          <cell r="V170" t="str">
            <v>3.1 ตติยภูมิ</v>
          </cell>
        </row>
        <row r="171">
          <cell r="A171" t="str">
            <v>05</v>
          </cell>
          <cell r="B171" t="str">
            <v>21002</v>
          </cell>
          <cell r="C171" t="str">
            <v>กระทรวงสาธารณสุข สำนักงานปลัดกระทรวงสาธารณสุข</v>
          </cell>
          <cell r="D171" t="str">
            <v>001132100</v>
          </cell>
          <cell r="E171" t="str">
            <v>11321</v>
          </cell>
          <cell r="F171" t="str">
            <v>รพช.สามร้อยยอด</v>
          </cell>
          <cell r="G171" t="str">
            <v>โรงพยาบาลชุมชนสามร้อยยอด</v>
          </cell>
          <cell r="H171" t="str">
            <v>77080506</v>
          </cell>
          <cell r="I171">
            <v>77</v>
          </cell>
          <cell r="J171" t="str">
            <v>จังหวัดประจวบคีรีขันธ์</v>
          </cell>
          <cell r="K171">
            <v>7708</v>
          </cell>
          <cell r="L171" t="str">
            <v>สามร้อยยอด</v>
          </cell>
          <cell r="M171">
            <v>770805</v>
          </cell>
          <cell r="N171" t="str">
            <v>ไร่ใหม่</v>
          </cell>
          <cell r="O171" t="str">
            <v>กลาง</v>
          </cell>
          <cell r="P171" t="str">
            <v>07</v>
          </cell>
          <cell r="Q171" t="str">
            <v>โรงพยาบาลชุมชน</v>
          </cell>
          <cell r="R171">
            <v>4</v>
          </cell>
          <cell r="S171">
            <v>60</v>
          </cell>
          <cell r="T171" t="str">
            <v>60</v>
          </cell>
          <cell r="U171" t="str">
            <v>21</v>
          </cell>
          <cell r="V171" t="str">
            <v>2.1 ทุติยภูมิระดับต้น</v>
          </cell>
        </row>
        <row r="172">
          <cell r="A172" t="str">
            <v>06</v>
          </cell>
          <cell r="B172" t="str">
            <v>21002</v>
          </cell>
          <cell r="C172" t="str">
            <v>กระทรวงสาธารณสุข สำนักงานปลัดกระทรวงสาธารณสุข</v>
          </cell>
          <cell r="D172" t="str">
            <v>001068000</v>
          </cell>
          <cell r="E172" t="str">
            <v>10680</v>
          </cell>
          <cell r="F172" t="str">
            <v>รพศ.มหาราชนครศรีธรรมราช</v>
          </cell>
          <cell r="G172" t="str">
            <v>โรงพยาบาลศูนย์มหาราชนครศรีธรรมราช</v>
          </cell>
          <cell r="H172" t="str">
            <v>80010100</v>
          </cell>
          <cell r="I172">
            <v>80</v>
          </cell>
          <cell r="J172" t="str">
            <v>จังหวัดนครศรีธรรมราช</v>
          </cell>
          <cell r="K172">
            <v>8001</v>
          </cell>
          <cell r="L172" t="str">
            <v>เมืองนครศรีธรรมราช</v>
          </cell>
          <cell r="M172">
            <v>800101</v>
          </cell>
          <cell r="N172" t="str">
            <v>ในเมือง</v>
          </cell>
          <cell r="O172" t="str">
            <v>ใต้</v>
          </cell>
          <cell r="P172" t="str">
            <v>05</v>
          </cell>
          <cell r="Q172" t="str">
            <v>โรงพยาบาลศูนย์</v>
          </cell>
          <cell r="R172">
            <v>1</v>
          </cell>
          <cell r="S172">
            <v>781</v>
          </cell>
          <cell r="T172" t="str">
            <v>863</v>
          </cell>
          <cell r="U172" t="str">
            <v>31</v>
          </cell>
          <cell r="V172" t="str">
            <v>3.1 ตติยภูมิ</v>
          </cell>
        </row>
        <row r="173">
          <cell r="A173" t="str">
            <v>06</v>
          </cell>
          <cell r="B173" t="str">
            <v>21002</v>
          </cell>
          <cell r="C173" t="str">
            <v>กระทรวงสาธารณสุข สำนักงานปลัดกระทรวงสาธารณสุข</v>
          </cell>
          <cell r="D173" t="str">
            <v>001132200</v>
          </cell>
          <cell r="E173" t="str">
            <v>11322</v>
          </cell>
          <cell r="F173" t="str">
            <v>รพช.พรหมคีรี</v>
          </cell>
          <cell r="G173" t="str">
            <v>โรงพยาบาลชุมชนพรหมคีรี</v>
          </cell>
          <cell r="H173" t="str">
            <v>80020109</v>
          </cell>
          <cell r="I173">
            <v>80</v>
          </cell>
          <cell r="J173" t="str">
            <v>จังหวัดนครศรีธรรมราช</v>
          </cell>
          <cell r="K173">
            <v>8002</v>
          </cell>
          <cell r="L173" t="str">
            <v>พรหมคีรี</v>
          </cell>
          <cell r="M173">
            <v>800201</v>
          </cell>
          <cell r="N173" t="str">
            <v>พรหมโลก</v>
          </cell>
          <cell r="O173" t="str">
            <v>ใต้</v>
          </cell>
          <cell r="P173" t="str">
            <v>07</v>
          </cell>
          <cell r="Q173" t="str">
            <v>โรงพยาบาลชุมชน</v>
          </cell>
          <cell r="R173">
            <v>5</v>
          </cell>
          <cell r="S173">
            <v>30</v>
          </cell>
          <cell r="T173" t="str">
            <v>30</v>
          </cell>
          <cell r="U173" t="str">
            <v>21</v>
          </cell>
          <cell r="V173" t="str">
            <v>2.1 ทุติยภูมิระดับต้น</v>
          </cell>
        </row>
        <row r="174">
          <cell r="A174" t="str">
            <v>06</v>
          </cell>
          <cell r="B174" t="str">
            <v>21002</v>
          </cell>
          <cell r="C174" t="str">
            <v>กระทรวงสาธารณสุข สำนักงานปลัดกระทรวงสาธารณสุข</v>
          </cell>
          <cell r="D174" t="str">
            <v>001132400</v>
          </cell>
          <cell r="E174" t="str">
            <v>11324</v>
          </cell>
          <cell r="F174" t="str">
            <v>รพช.ลานสะกา</v>
          </cell>
          <cell r="G174" t="str">
            <v>โรงพยาบาลชุมชนลานสะกา</v>
          </cell>
          <cell r="H174" t="str">
            <v>80030101</v>
          </cell>
          <cell r="I174">
            <v>80</v>
          </cell>
          <cell r="J174" t="str">
            <v>จังหวัดนครศรีธรรมราช</v>
          </cell>
          <cell r="K174">
            <v>8003</v>
          </cell>
          <cell r="L174" t="str">
            <v>ลานสกา</v>
          </cell>
          <cell r="M174">
            <v>800301</v>
          </cell>
          <cell r="N174" t="str">
            <v>เขาแก้ว</v>
          </cell>
          <cell r="O174" t="str">
            <v>ใต้</v>
          </cell>
          <cell r="P174" t="str">
            <v>07</v>
          </cell>
          <cell r="Q174" t="str">
            <v>โรงพยาบาลชุมชน</v>
          </cell>
          <cell r="R174">
            <v>5</v>
          </cell>
          <cell r="S174">
            <v>30</v>
          </cell>
          <cell r="T174" t="str">
            <v>30</v>
          </cell>
          <cell r="U174" t="str">
            <v>21</v>
          </cell>
          <cell r="V174" t="str">
            <v>2.1 ทุติยภูมิระดับต้น</v>
          </cell>
        </row>
        <row r="175">
          <cell r="A175" t="str">
            <v>06</v>
          </cell>
          <cell r="B175" t="str">
            <v>21002</v>
          </cell>
          <cell r="C175" t="str">
            <v>กระทรวงสาธารณสุข สำนักงานปลัดกระทรวงสาธารณสุข</v>
          </cell>
          <cell r="D175" t="str">
            <v>001132500</v>
          </cell>
          <cell r="E175" t="str">
            <v>11325</v>
          </cell>
          <cell r="F175" t="str">
            <v>รพร.ฉวาง</v>
          </cell>
          <cell r="G175" t="str">
            <v>โรงพยาบาลสมเด็จพระยุพราชฉวาง</v>
          </cell>
          <cell r="H175" t="str">
            <v>80041008</v>
          </cell>
          <cell r="I175">
            <v>80</v>
          </cell>
          <cell r="J175" t="str">
            <v>จังหวัดนครศรีธรรมราช</v>
          </cell>
          <cell r="K175">
            <v>8004</v>
          </cell>
          <cell r="L175" t="str">
            <v>ฉวาง</v>
          </cell>
          <cell r="M175">
            <v>800410</v>
          </cell>
          <cell r="N175" t="str">
            <v>ไสหร้า</v>
          </cell>
          <cell r="O175" t="str">
            <v>ใต้</v>
          </cell>
          <cell r="P175" t="str">
            <v>07</v>
          </cell>
          <cell r="Q175" t="str">
            <v>โรงพยาบาลชุมชน</v>
          </cell>
          <cell r="R175">
            <v>4</v>
          </cell>
          <cell r="S175">
            <v>90</v>
          </cell>
          <cell r="T175" t="str">
            <v>90</v>
          </cell>
          <cell r="U175" t="str">
            <v>22</v>
          </cell>
          <cell r="V175" t="str">
            <v>2.2 ทุติยภูมิระดับกลาง</v>
          </cell>
        </row>
        <row r="176">
          <cell r="A176" t="str">
            <v>06</v>
          </cell>
          <cell r="B176" t="str">
            <v>21002</v>
          </cell>
          <cell r="C176" t="str">
            <v>กระทรวงสาธารณสุข สำนักงานปลัดกระทรวงสาธารณสุข</v>
          </cell>
          <cell r="D176" t="str">
            <v>001132600</v>
          </cell>
          <cell r="E176" t="str">
            <v>11326</v>
          </cell>
          <cell r="F176" t="str">
            <v>รพช.พิปูน</v>
          </cell>
          <cell r="G176" t="str">
            <v>โรงพยาบาลชุมชนพิปูน</v>
          </cell>
          <cell r="H176" t="str">
            <v>80050405</v>
          </cell>
          <cell r="I176">
            <v>80</v>
          </cell>
          <cell r="J176" t="str">
            <v>จังหวัดนครศรีธรรมราช</v>
          </cell>
          <cell r="K176">
            <v>8005</v>
          </cell>
          <cell r="L176" t="str">
            <v>พิปูน</v>
          </cell>
          <cell r="M176">
            <v>800504</v>
          </cell>
          <cell r="N176" t="str">
            <v>ยางค้อม</v>
          </cell>
          <cell r="O176" t="str">
            <v>ใต้</v>
          </cell>
          <cell r="P176" t="str">
            <v>07</v>
          </cell>
          <cell r="Q176" t="str">
            <v>โรงพยาบาลชุมชน</v>
          </cell>
          <cell r="R176">
            <v>5</v>
          </cell>
          <cell r="S176">
            <v>30</v>
          </cell>
          <cell r="T176" t="str">
            <v>30</v>
          </cell>
          <cell r="U176" t="str">
            <v>21</v>
          </cell>
          <cell r="V176" t="str">
            <v>2.1 ทุติยภูมิระดับต้น</v>
          </cell>
        </row>
        <row r="177">
          <cell r="A177" t="str">
            <v>06</v>
          </cell>
          <cell r="B177" t="str">
            <v>21002</v>
          </cell>
          <cell r="C177" t="str">
            <v>กระทรวงสาธารณสุข สำนักงานปลัดกระทรวงสาธารณสุข</v>
          </cell>
          <cell r="D177" t="str">
            <v>001132700</v>
          </cell>
          <cell r="E177" t="str">
            <v>11327</v>
          </cell>
          <cell r="F177" t="str">
            <v>รพช.เชียรใหญ่</v>
          </cell>
          <cell r="G177" t="str">
            <v>โรงพยาบาลชุมชนเชียรใหญ่</v>
          </cell>
          <cell r="H177" t="str">
            <v>80060701</v>
          </cell>
          <cell r="I177">
            <v>80</v>
          </cell>
          <cell r="J177" t="str">
            <v>จังหวัดนครศรีธรรมราช</v>
          </cell>
          <cell r="K177">
            <v>8006</v>
          </cell>
          <cell r="L177" t="str">
            <v>เชียรใหญ่</v>
          </cell>
          <cell r="M177">
            <v>800607</v>
          </cell>
          <cell r="N177" t="str">
            <v>ท้องลำเจียก</v>
          </cell>
          <cell r="O177" t="str">
            <v>ใต้</v>
          </cell>
          <cell r="P177" t="str">
            <v>07</v>
          </cell>
          <cell r="Q177" t="str">
            <v>โรงพยาบาลชุมชน</v>
          </cell>
          <cell r="R177">
            <v>5</v>
          </cell>
          <cell r="S177">
            <v>30</v>
          </cell>
          <cell r="T177" t="str">
            <v>30</v>
          </cell>
          <cell r="U177" t="str">
            <v>21</v>
          </cell>
          <cell r="V177" t="str">
            <v>2.1 ทุติยภูมิระดับต้น</v>
          </cell>
        </row>
        <row r="178">
          <cell r="A178" t="str">
            <v>06</v>
          </cell>
          <cell r="B178" t="str">
            <v>21002</v>
          </cell>
          <cell r="C178" t="str">
            <v>กระทรวงสาธารณสุข สำนักงานปลัดกระทรวงสาธารณสุข</v>
          </cell>
          <cell r="D178" t="str">
            <v>001132800</v>
          </cell>
          <cell r="E178" t="str">
            <v>11328</v>
          </cell>
          <cell r="F178" t="str">
            <v>รพช.ชะอวด</v>
          </cell>
          <cell r="G178" t="str">
            <v>โรงพยาบาลชุมชนชะอวด</v>
          </cell>
          <cell r="H178" t="str">
            <v>80070108</v>
          </cell>
          <cell r="I178">
            <v>80</v>
          </cell>
          <cell r="J178" t="str">
            <v>จังหวัดนครศรีธรรมราช</v>
          </cell>
          <cell r="K178">
            <v>8007</v>
          </cell>
          <cell r="L178" t="str">
            <v>ชะอวด</v>
          </cell>
          <cell r="M178">
            <v>800701</v>
          </cell>
          <cell r="N178" t="str">
            <v>ชะอวด</v>
          </cell>
          <cell r="O178" t="str">
            <v>ใต้</v>
          </cell>
          <cell r="P178" t="str">
            <v>07</v>
          </cell>
          <cell r="Q178" t="str">
            <v>โรงพยาบาลชุมชน</v>
          </cell>
          <cell r="R178">
            <v>4</v>
          </cell>
          <cell r="S178">
            <v>60</v>
          </cell>
          <cell r="T178" t="str">
            <v>30</v>
          </cell>
          <cell r="U178" t="str">
            <v>21</v>
          </cell>
          <cell r="V178" t="str">
            <v>2.1 ทุติยภูมิระดับต้น</v>
          </cell>
        </row>
        <row r="179">
          <cell r="A179" t="str">
            <v>06</v>
          </cell>
          <cell r="B179" t="str">
            <v>21002</v>
          </cell>
          <cell r="C179" t="str">
            <v>กระทรวงสาธารณสุข สำนักงานปลัดกระทรวงสาธารณสุข</v>
          </cell>
          <cell r="D179" t="str">
            <v>001132900</v>
          </cell>
          <cell r="E179" t="str">
            <v>11329</v>
          </cell>
          <cell r="F179" t="str">
            <v>รพช.ท่าศาลา</v>
          </cell>
          <cell r="G179" t="str">
            <v>โรงพยาบาลชุมชนท่าศาลา</v>
          </cell>
          <cell r="H179" t="str">
            <v>80080103</v>
          </cell>
          <cell r="I179">
            <v>80</v>
          </cell>
          <cell r="J179" t="str">
            <v>จังหวัดนครศรีธรรมราช</v>
          </cell>
          <cell r="K179">
            <v>8008</v>
          </cell>
          <cell r="L179" t="str">
            <v>ท่าศาลา</v>
          </cell>
          <cell r="M179">
            <v>800801</v>
          </cell>
          <cell r="N179" t="str">
            <v>ท่าศาลา</v>
          </cell>
          <cell r="O179" t="str">
            <v>ใต้</v>
          </cell>
          <cell r="P179" t="str">
            <v>07</v>
          </cell>
          <cell r="Q179" t="str">
            <v>โรงพยาบาลชุมชน</v>
          </cell>
          <cell r="R179">
            <v>4</v>
          </cell>
          <cell r="S179">
            <v>150</v>
          </cell>
          <cell r="T179" t="str">
            <v>60</v>
          </cell>
          <cell r="U179" t="str">
            <v>22</v>
          </cell>
          <cell r="V179" t="str">
            <v>2.2 ทุติยภูมิระดับกลาง</v>
          </cell>
        </row>
        <row r="180">
          <cell r="A180" t="str">
            <v>06</v>
          </cell>
          <cell r="B180" t="str">
            <v>21002</v>
          </cell>
          <cell r="C180" t="str">
            <v>กระทรวงสาธารณสุข สำนักงานปลัดกระทรวงสาธารณสุข</v>
          </cell>
          <cell r="D180" t="str">
            <v>001133000</v>
          </cell>
          <cell r="E180" t="str">
            <v>11330</v>
          </cell>
          <cell r="F180" t="str">
            <v>รพช.ทุ่งสง</v>
          </cell>
          <cell r="G180" t="str">
            <v>โรงพยาบาลชุมชนทุ่งสง</v>
          </cell>
          <cell r="H180" t="str">
            <v>80090100</v>
          </cell>
          <cell r="I180">
            <v>80</v>
          </cell>
          <cell r="J180" t="str">
            <v>จังหวัดนครศรีธรรมราช</v>
          </cell>
          <cell r="K180">
            <v>8009</v>
          </cell>
          <cell r="L180" t="str">
            <v>ทุ่งสง</v>
          </cell>
          <cell r="M180">
            <v>800901</v>
          </cell>
          <cell r="N180" t="str">
            <v>ปากแพรก</v>
          </cell>
          <cell r="O180" t="str">
            <v>ใต้</v>
          </cell>
          <cell r="P180" t="str">
            <v>07</v>
          </cell>
          <cell r="Q180" t="str">
            <v>โรงพยาบาลชุมชน</v>
          </cell>
          <cell r="R180">
            <v>4</v>
          </cell>
          <cell r="S180">
            <v>150</v>
          </cell>
          <cell r="T180" t="str">
            <v>150</v>
          </cell>
          <cell r="U180" t="str">
            <v>23</v>
          </cell>
          <cell r="V180" t="str">
            <v>2.3 ทุติยภูมิระดับสูง</v>
          </cell>
        </row>
        <row r="181">
          <cell r="A181" t="str">
            <v>06</v>
          </cell>
          <cell r="B181" t="str">
            <v>21002</v>
          </cell>
          <cell r="C181" t="str">
            <v>กระทรวงสาธารณสุข สำนักงานปลัดกระทรวงสาธารณสุข</v>
          </cell>
          <cell r="D181" t="str">
            <v>001133100</v>
          </cell>
          <cell r="E181" t="str">
            <v>11331</v>
          </cell>
          <cell r="F181" t="str">
            <v>รพช.นาบอน</v>
          </cell>
          <cell r="G181" t="str">
            <v>โรงพยาบาลชุมชนนาบอน</v>
          </cell>
          <cell r="H181" t="str">
            <v>80100102</v>
          </cell>
          <cell r="I181">
            <v>80</v>
          </cell>
          <cell r="J181" t="str">
            <v>จังหวัดนครศรีธรรมราช</v>
          </cell>
          <cell r="K181">
            <v>8010</v>
          </cell>
          <cell r="L181" t="str">
            <v>นาบอน</v>
          </cell>
          <cell r="M181">
            <v>801001</v>
          </cell>
          <cell r="N181" t="str">
            <v>นาบอน</v>
          </cell>
          <cell r="O181" t="str">
            <v>ใต้</v>
          </cell>
          <cell r="P181" t="str">
            <v>07</v>
          </cell>
          <cell r="Q181" t="str">
            <v>โรงพยาบาลชุมชน</v>
          </cell>
          <cell r="R181">
            <v>5</v>
          </cell>
          <cell r="S181">
            <v>30</v>
          </cell>
          <cell r="T181" t="str">
            <v>30</v>
          </cell>
          <cell r="U181" t="str">
            <v>21</v>
          </cell>
          <cell r="V181" t="str">
            <v>2.1 ทุติยภูมิระดับต้น</v>
          </cell>
        </row>
        <row r="182">
          <cell r="A182" t="str">
            <v>06</v>
          </cell>
          <cell r="B182" t="str">
            <v>21002</v>
          </cell>
          <cell r="C182" t="str">
            <v>กระทรวงสาธารณสุข สำนักงานปลัดกระทรวงสาธารณสุข</v>
          </cell>
          <cell r="D182" t="str">
            <v>001133200</v>
          </cell>
          <cell r="E182" t="str">
            <v>11332</v>
          </cell>
          <cell r="F182" t="str">
            <v>รพช.ทุ่งใหญ่</v>
          </cell>
          <cell r="G182" t="str">
            <v>โรงพยาบาลชุมชนทุ่งใหญ่</v>
          </cell>
          <cell r="H182" t="str">
            <v>80110102</v>
          </cell>
          <cell r="I182">
            <v>80</v>
          </cell>
          <cell r="J182" t="str">
            <v>จังหวัดนครศรีธรรมราช</v>
          </cell>
          <cell r="K182">
            <v>8011</v>
          </cell>
          <cell r="L182" t="str">
            <v>ทุ่งใหญ่</v>
          </cell>
          <cell r="M182">
            <v>801101</v>
          </cell>
          <cell r="N182" t="str">
            <v>ท่ายาง</v>
          </cell>
          <cell r="O182" t="str">
            <v>ใต้</v>
          </cell>
          <cell r="P182" t="str">
            <v>07</v>
          </cell>
          <cell r="Q182" t="str">
            <v>โรงพยาบาลชุมชน</v>
          </cell>
          <cell r="R182">
            <v>4</v>
          </cell>
          <cell r="S182">
            <v>60</v>
          </cell>
          <cell r="T182" t="str">
            <v>60</v>
          </cell>
          <cell r="U182" t="str">
            <v>21</v>
          </cell>
          <cell r="V182" t="str">
            <v>2.1 ทุติยภูมิระดับต้น</v>
          </cell>
        </row>
        <row r="183">
          <cell r="A183" t="str">
            <v>06</v>
          </cell>
          <cell r="B183" t="str">
            <v>21002</v>
          </cell>
          <cell r="C183" t="str">
            <v>กระทรวงสาธารณสุข สำนักงานปลัดกระทรวงสาธารณสุข</v>
          </cell>
          <cell r="D183" t="str">
            <v>001133300</v>
          </cell>
          <cell r="E183" t="str">
            <v>11333</v>
          </cell>
          <cell r="F183" t="str">
            <v>รพช.ปากพนัง</v>
          </cell>
          <cell r="G183" t="str">
            <v>โรงพยาบาลชุมชนปากพนัง</v>
          </cell>
          <cell r="H183" t="str">
            <v>80121400</v>
          </cell>
          <cell r="I183">
            <v>80</v>
          </cell>
          <cell r="J183" t="str">
            <v>จังหวัดนครศรีธรรมราช</v>
          </cell>
          <cell r="K183">
            <v>8012</v>
          </cell>
          <cell r="L183" t="str">
            <v>ปากพนัง</v>
          </cell>
          <cell r="M183">
            <v>801214</v>
          </cell>
          <cell r="N183" t="str">
            <v>ปากพนังฝั่งตะวันออก</v>
          </cell>
          <cell r="O183" t="str">
            <v>ใต้</v>
          </cell>
          <cell r="P183" t="str">
            <v>07</v>
          </cell>
          <cell r="Q183" t="str">
            <v>โรงพยาบาลชุมชน</v>
          </cell>
          <cell r="R183">
            <v>5</v>
          </cell>
          <cell r="S183">
            <v>59</v>
          </cell>
          <cell r="T183" t="str">
            <v>30</v>
          </cell>
          <cell r="U183" t="str">
            <v>22</v>
          </cell>
          <cell r="V183" t="str">
            <v>2.2 ทุติยภูมิระดับกลาง</v>
          </cell>
        </row>
        <row r="184">
          <cell r="A184" t="str">
            <v>06</v>
          </cell>
          <cell r="B184" t="str">
            <v>21002</v>
          </cell>
          <cell r="C184" t="str">
            <v>กระทรวงสาธารณสุข สำนักงานปลัดกระทรวงสาธารณสุข</v>
          </cell>
          <cell r="D184" t="str">
            <v>001133400</v>
          </cell>
          <cell r="E184" t="str">
            <v>11334</v>
          </cell>
          <cell r="F184" t="str">
            <v>รพช.ร่อนพิบูลย์</v>
          </cell>
          <cell r="G184" t="str">
            <v>โรงพยาบาลชุมชนร่อนพิบูลย์</v>
          </cell>
          <cell r="H184" t="str">
            <v>80130113</v>
          </cell>
          <cell r="I184">
            <v>80</v>
          </cell>
          <cell r="J184" t="str">
            <v>จังหวัดนครศรีธรรมราช</v>
          </cell>
          <cell r="K184">
            <v>8013</v>
          </cell>
          <cell r="L184" t="str">
            <v>ร่อนพิบูลย์</v>
          </cell>
          <cell r="M184">
            <v>801301</v>
          </cell>
          <cell r="N184" t="str">
            <v>ร่อนพิบูลย์</v>
          </cell>
          <cell r="O184" t="str">
            <v>ใต้</v>
          </cell>
          <cell r="P184" t="str">
            <v>07</v>
          </cell>
          <cell r="Q184" t="str">
            <v>โรงพยาบาลชุมชน</v>
          </cell>
          <cell r="R184">
            <v>5</v>
          </cell>
          <cell r="S184">
            <v>30</v>
          </cell>
          <cell r="T184" t="str">
            <v>30</v>
          </cell>
          <cell r="U184" t="str">
            <v>22</v>
          </cell>
          <cell r="V184" t="str">
            <v>2.2 ทุติยภูมิระดับกลาง</v>
          </cell>
        </row>
        <row r="185">
          <cell r="A185" t="str">
            <v>06</v>
          </cell>
          <cell r="B185" t="str">
            <v>21002</v>
          </cell>
          <cell r="C185" t="str">
            <v>กระทรวงสาธารณสุข สำนักงานปลัดกระทรวงสาธารณสุข</v>
          </cell>
          <cell r="D185" t="str">
            <v>001133500</v>
          </cell>
          <cell r="E185" t="str">
            <v>11335</v>
          </cell>
          <cell r="F185" t="str">
            <v>รพช.สิชล</v>
          </cell>
          <cell r="G185" t="str">
            <v>โรงพยาบาลชุมชนสิชล</v>
          </cell>
          <cell r="H185" t="str">
            <v>80140105</v>
          </cell>
          <cell r="I185">
            <v>80</v>
          </cell>
          <cell r="J185" t="str">
            <v>จังหวัดนครศรีธรรมราช</v>
          </cell>
          <cell r="K185">
            <v>8014</v>
          </cell>
          <cell r="L185" t="str">
            <v>สิชล</v>
          </cell>
          <cell r="M185">
            <v>801401</v>
          </cell>
          <cell r="N185" t="str">
            <v>สิชล</v>
          </cell>
          <cell r="O185" t="str">
            <v>ใต้</v>
          </cell>
          <cell r="P185" t="str">
            <v>07</v>
          </cell>
          <cell r="Q185" t="str">
            <v>โรงพยาบาลชุมชน</v>
          </cell>
          <cell r="R185">
            <v>4</v>
          </cell>
          <cell r="S185">
            <v>146</v>
          </cell>
          <cell r="T185" t="str">
            <v>120</v>
          </cell>
          <cell r="U185" t="str">
            <v>22</v>
          </cell>
          <cell r="V185" t="str">
            <v>2.2 ทุติยภูมิระดับกลาง</v>
          </cell>
        </row>
        <row r="186">
          <cell r="A186" t="str">
            <v>06</v>
          </cell>
          <cell r="B186" t="str">
            <v>21002</v>
          </cell>
          <cell r="C186" t="str">
            <v>กระทรวงสาธารณสุข สำนักงานปลัดกระทรวงสาธารณสุข</v>
          </cell>
          <cell r="D186" t="str">
            <v>001133600</v>
          </cell>
          <cell r="E186" t="str">
            <v>11336</v>
          </cell>
          <cell r="F186" t="str">
            <v>รพช.ขนอม</v>
          </cell>
          <cell r="G186" t="str">
            <v>โรงพยาบาลชุมชนขนอม</v>
          </cell>
          <cell r="H186" t="str">
            <v>80150103</v>
          </cell>
          <cell r="I186">
            <v>80</v>
          </cell>
          <cell r="J186" t="str">
            <v>จังหวัดนครศรีธรรมราช</v>
          </cell>
          <cell r="K186">
            <v>8015</v>
          </cell>
          <cell r="L186" t="str">
            <v>ขนอม</v>
          </cell>
          <cell r="M186">
            <v>801501</v>
          </cell>
          <cell r="N186" t="str">
            <v>ขนอม</v>
          </cell>
          <cell r="O186" t="str">
            <v>ใต้</v>
          </cell>
          <cell r="P186" t="str">
            <v>07</v>
          </cell>
          <cell r="Q186" t="str">
            <v>โรงพยาบาลชุมชน</v>
          </cell>
          <cell r="R186">
            <v>5</v>
          </cell>
          <cell r="S186">
            <v>30</v>
          </cell>
          <cell r="T186" t="str">
            <v>30</v>
          </cell>
          <cell r="U186" t="str">
            <v>21</v>
          </cell>
          <cell r="V186" t="str">
            <v>2.1 ทุติยภูมิระดับต้น</v>
          </cell>
        </row>
        <row r="187">
          <cell r="A187" t="str">
            <v>06</v>
          </cell>
          <cell r="B187" t="str">
            <v>21002</v>
          </cell>
          <cell r="C187" t="str">
            <v>กระทรวงสาธารณสุข สำนักงานปลัดกระทรวงสาธารณสุข</v>
          </cell>
          <cell r="D187" t="str">
            <v>001133700</v>
          </cell>
          <cell r="E187" t="str">
            <v>11337</v>
          </cell>
          <cell r="F187" t="str">
            <v>รพช.หัวไทร</v>
          </cell>
          <cell r="G187" t="str">
            <v>โรงพยาบาลชุมชนหัวไทร</v>
          </cell>
          <cell r="H187" t="str">
            <v>80160104</v>
          </cell>
          <cell r="I187">
            <v>80</v>
          </cell>
          <cell r="J187" t="str">
            <v>จังหวัดนครศรีธรรมราช</v>
          </cell>
          <cell r="K187">
            <v>8016</v>
          </cell>
          <cell r="L187" t="str">
            <v>หัวไทร</v>
          </cell>
          <cell r="M187">
            <v>801601</v>
          </cell>
          <cell r="N187" t="str">
            <v>หัวไทร</v>
          </cell>
          <cell r="O187" t="str">
            <v>ใต้</v>
          </cell>
          <cell r="P187" t="str">
            <v>07</v>
          </cell>
          <cell r="Q187" t="str">
            <v>โรงพยาบาลชุมชน</v>
          </cell>
          <cell r="R187">
            <v>4</v>
          </cell>
          <cell r="S187">
            <v>59</v>
          </cell>
          <cell r="T187" t="str">
            <v>30</v>
          </cell>
          <cell r="U187" t="str">
            <v>21</v>
          </cell>
          <cell r="V187" t="str">
            <v>2.1 ทุติยภูมิระดับต้น</v>
          </cell>
        </row>
        <row r="188">
          <cell r="A188" t="str">
            <v>06</v>
          </cell>
          <cell r="B188" t="str">
            <v>21002</v>
          </cell>
          <cell r="C188" t="str">
            <v>กระทรวงสาธารณสุข สำนักงานปลัดกระทรวงสาธารณสุข</v>
          </cell>
          <cell r="D188" t="str">
            <v>001133800</v>
          </cell>
          <cell r="E188" t="str">
            <v>11338</v>
          </cell>
          <cell r="F188" t="str">
            <v>รพช.บางขัน</v>
          </cell>
          <cell r="G188" t="str">
            <v>โรงพยาบาลชุมชนบางขัน</v>
          </cell>
          <cell r="H188" t="str">
            <v>80170201</v>
          </cell>
          <cell r="I188">
            <v>80</v>
          </cell>
          <cell r="J188" t="str">
            <v>จังหวัดนครศรีธรรมราช</v>
          </cell>
          <cell r="K188">
            <v>8017</v>
          </cell>
          <cell r="L188" t="str">
            <v>บางขัน</v>
          </cell>
          <cell r="M188">
            <v>801702</v>
          </cell>
          <cell r="N188" t="str">
            <v>บ้านลำนาว</v>
          </cell>
          <cell r="O188" t="str">
            <v>ใต้</v>
          </cell>
          <cell r="P188" t="str">
            <v>07</v>
          </cell>
          <cell r="Q188" t="str">
            <v>โรงพยาบาลชุมชน</v>
          </cell>
          <cell r="R188">
            <v>5</v>
          </cell>
          <cell r="S188">
            <v>30</v>
          </cell>
          <cell r="T188" t="str">
            <v>30</v>
          </cell>
          <cell r="U188" t="str">
            <v>21</v>
          </cell>
          <cell r="V188" t="str">
            <v>2.1 ทุติยภูมิระดับต้น</v>
          </cell>
        </row>
        <row r="189">
          <cell r="A189" t="str">
            <v>06</v>
          </cell>
          <cell r="B189" t="str">
            <v>21002</v>
          </cell>
          <cell r="C189" t="str">
            <v>กระทรวงสาธารณสุข สำนักงานปลัดกระทรวงสาธารณสุข</v>
          </cell>
          <cell r="D189" t="str">
            <v>001133900</v>
          </cell>
          <cell r="E189" t="str">
            <v>11339</v>
          </cell>
          <cell r="F189" t="str">
            <v>รพช.ถ้ำพรรณรา</v>
          </cell>
          <cell r="G189" t="str">
            <v>โรงพยาบาลชุมชนถ้ำพรรณรา</v>
          </cell>
          <cell r="H189" t="str">
            <v>80180102</v>
          </cell>
          <cell r="I189">
            <v>80</v>
          </cell>
          <cell r="J189" t="str">
            <v>จังหวัดนครศรีธรรมราช</v>
          </cell>
          <cell r="K189">
            <v>8018</v>
          </cell>
          <cell r="L189" t="str">
            <v>ถ้ำพรรณรา</v>
          </cell>
          <cell r="M189">
            <v>801801</v>
          </cell>
          <cell r="N189" t="str">
            <v>ถ้ำพรรณรา</v>
          </cell>
          <cell r="O189" t="str">
            <v>ใต้</v>
          </cell>
          <cell r="P189" t="str">
            <v>07</v>
          </cell>
          <cell r="Q189" t="str">
            <v>โรงพยาบาลชุมชน</v>
          </cell>
          <cell r="R189">
            <v>5</v>
          </cell>
          <cell r="S189">
            <v>17</v>
          </cell>
          <cell r="T189" t="str">
            <v>10</v>
          </cell>
          <cell r="U189" t="str">
            <v>21</v>
          </cell>
          <cell r="V189" t="str">
            <v>2.1 ทุติยภูมิระดับต้น</v>
          </cell>
        </row>
        <row r="190">
          <cell r="A190" t="str">
            <v>06</v>
          </cell>
          <cell r="B190" t="str">
            <v>21002</v>
          </cell>
          <cell r="C190" t="str">
            <v>กระทรวงสาธารณสุข สำนักงานปลัดกระทรวงสาธารณสุข</v>
          </cell>
          <cell r="D190" t="str">
            <v>001166000</v>
          </cell>
          <cell r="E190" t="str">
            <v>11660</v>
          </cell>
          <cell r="F190" t="str">
            <v>รพช.จุฬาภรณ์</v>
          </cell>
          <cell r="G190" t="str">
            <v>โรงพยาบาลชุมชนจุฬาภรณ์</v>
          </cell>
          <cell r="H190" t="str">
            <v>80190604</v>
          </cell>
          <cell r="I190">
            <v>80</v>
          </cell>
          <cell r="J190" t="str">
            <v>จังหวัดนครศรีธรรมราช</v>
          </cell>
          <cell r="K190">
            <v>8019</v>
          </cell>
          <cell r="L190" t="str">
            <v>จุฬาภรณ์</v>
          </cell>
          <cell r="M190">
            <v>801906</v>
          </cell>
          <cell r="N190" t="str">
            <v>สามตำบล</v>
          </cell>
          <cell r="O190" t="str">
            <v>ใต้</v>
          </cell>
          <cell r="P190" t="str">
            <v>07</v>
          </cell>
          <cell r="Q190" t="str">
            <v>โรงพยาบาลชุมชน</v>
          </cell>
          <cell r="R190">
            <v>5</v>
          </cell>
          <cell r="S190">
            <v>30</v>
          </cell>
          <cell r="T190" t="str">
            <v>30</v>
          </cell>
          <cell r="U190" t="str">
            <v>21</v>
          </cell>
          <cell r="V190" t="str">
            <v>2.1 ทุติยภูมิระดับต้น</v>
          </cell>
        </row>
        <row r="191">
          <cell r="A191" t="str">
            <v>06</v>
          </cell>
          <cell r="B191" t="str">
            <v>21002</v>
          </cell>
          <cell r="C191" t="str">
            <v>กระทรวงสาธารณสุข สำนักงานปลัดกระทรวงสาธารณสุข</v>
          </cell>
          <cell r="D191" t="str">
            <v>001068100</v>
          </cell>
          <cell r="E191" t="str">
            <v>10681</v>
          </cell>
          <cell r="F191" t="str">
            <v>รพศ.สุราษฎร์ธานี</v>
          </cell>
          <cell r="G191" t="str">
            <v>โรงพยาบาลศูนย์สุราษฎร์ธานี</v>
          </cell>
          <cell r="H191" t="str">
            <v>84010202</v>
          </cell>
          <cell r="I191">
            <v>84</v>
          </cell>
          <cell r="J191" t="str">
            <v>จังหวัดสุราษฎร์ธานี</v>
          </cell>
          <cell r="K191">
            <v>8401</v>
          </cell>
          <cell r="L191" t="str">
            <v>เมืองสุราษฎร์ธานี</v>
          </cell>
          <cell r="M191">
            <v>840102</v>
          </cell>
          <cell r="N191" t="str">
            <v>มะขามเตี้ย</v>
          </cell>
          <cell r="O191" t="str">
            <v>ใต้</v>
          </cell>
          <cell r="P191" t="str">
            <v>05</v>
          </cell>
          <cell r="Q191" t="str">
            <v>โรงพยาบาลศูนย์</v>
          </cell>
          <cell r="R191">
            <v>1</v>
          </cell>
          <cell r="S191">
            <v>760</v>
          </cell>
          <cell r="T191" t="str">
            <v>660</v>
          </cell>
          <cell r="U191" t="str">
            <v>31</v>
          </cell>
          <cell r="V191" t="str">
            <v>3.1 ตติยภูมิ</v>
          </cell>
        </row>
        <row r="192">
          <cell r="A192" t="str">
            <v>06</v>
          </cell>
          <cell r="B192" t="str">
            <v>21002</v>
          </cell>
          <cell r="C192" t="str">
            <v>กระทรวงสาธารณสุข สำนักงานปลัดกระทรวงสาธารณสุข</v>
          </cell>
          <cell r="D192" t="str">
            <v>001074200</v>
          </cell>
          <cell r="E192" t="str">
            <v>10742</v>
          </cell>
          <cell r="F192" t="str">
            <v>รพท.เกาะสมุย</v>
          </cell>
          <cell r="G192" t="str">
            <v>โรงพยาบาลทั่วไปเกาะสมุย</v>
          </cell>
          <cell r="H192" t="str">
            <v>84040101</v>
          </cell>
          <cell r="I192">
            <v>84</v>
          </cell>
          <cell r="J192" t="str">
            <v>จังหวัดสุราษฎร์ธานี</v>
          </cell>
          <cell r="K192">
            <v>8404</v>
          </cell>
          <cell r="L192" t="str">
            <v>เกาะสมุย</v>
          </cell>
          <cell r="M192">
            <v>840401</v>
          </cell>
          <cell r="N192" t="str">
            <v>อ่างทอง</v>
          </cell>
          <cell r="O192" t="str">
            <v>ใต้</v>
          </cell>
          <cell r="P192" t="str">
            <v>06</v>
          </cell>
          <cell r="Q192" t="str">
            <v>โรงพยาบาลทั่วไป</v>
          </cell>
          <cell r="R192">
            <v>3</v>
          </cell>
          <cell r="S192">
            <v>90</v>
          </cell>
          <cell r="T192" t="str">
            <v>120</v>
          </cell>
          <cell r="U192" t="str">
            <v>23</v>
          </cell>
          <cell r="V192" t="str">
            <v>2.3 ทุติยภูมิระดับสูง</v>
          </cell>
        </row>
        <row r="193">
          <cell r="A193" t="str">
            <v>06</v>
          </cell>
          <cell r="B193" t="str">
            <v>21002</v>
          </cell>
          <cell r="C193" t="str">
            <v>กระทรวงสาธารณสุข สำนักงานปลัดกระทรวงสาธารณสุข</v>
          </cell>
          <cell r="D193" t="str">
            <v>001135700</v>
          </cell>
          <cell r="E193" t="str">
            <v>11357</v>
          </cell>
          <cell r="F193" t="str">
            <v>รพช.กาญจนดิษฐ์</v>
          </cell>
          <cell r="G193" t="str">
            <v>โรงพยาบาลชุมชนกาญจนดิษฐ์</v>
          </cell>
          <cell r="H193" t="str">
            <v>84020709</v>
          </cell>
          <cell r="I193">
            <v>84</v>
          </cell>
          <cell r="J193" t="str">
            <v>จังหวัดสุราษฎร์ธานี</v>
          </cell>
          <cell r="K193">
            <v>8402</v>
          </cell>
          <cell r="L193" t="str">
            <v>กาญจนดิษฐ์</v>
          </cell>
          <cell r="M193">
            <v>840207</v>
          </cell>
          <cell r="N193" t="str">
            <v>พลายวาส</v>
          </cell>
          <cell r="O193" t="str">
            <v>ใต้</v>
          </cell>
          <cell r="P193" t="str">
            <v>07</v>
          </cell>
          <cell r="Q193" t="str">
            <v>โรงพยาบาลชุมชน</v>
          </cell>
          <cell r="R193">
            <v>4</v>
          </cell>
          <cell r="S193">
            <v>60</v>
          </cell>
          <cell r="T193" t="str">
            <v>60</v>
          </cell>
          <cell r="U193" t="str">
            <v>22</v>
          </cell>
          <cell r="V193" t="str">
            <v>2.2 ทุติยภูมิระดับกลาง</v>
          </cell>
        </row>
        <row r="194">
          <cell r="A194" t="str">
            <v>06</v>
          </cell>
          <cell r="B194" t="str">
            <v>21002</v>
          </cell>
          <cell r="C194" t="str">
            <v>กระทรวงสาธารณสุข สำนักงานปลัดกระทรวงสาธารณสุข</v>
          </cell>
          <cell r="D194" t="str">
            <v>001135800</v>
          </cell>
          <cell r="E194" t="str">
            <v>11358</v>
          </cell>
          <cell r="F194" t="str">
            <v>รพช.ดอนสัก</v>
          </cell>
          <cell r="G194" t="str">
            <v>โรงพยาบาลชุมชนดอนสัก</v>
          </cell>
          <cell r="H194" t="str">
            <v>84030105</v>
          </cell>
          <cell r="I194">
            <v>84</v>
          </cell>
          <cell r="J194" t="str">
            <v>จังหวัดสุราษฎร์ธานี</v>
          </cell>
          <cell r="K194">
            <v>8403</v>
          </cell>
          <cell r="L194" t="str">
            <v>ดอนสัก</v>
          </cell>
          <cell r="M194">
            <v>840301</v>
          </cell>
          <cell r="N194" t="str">
            <v>ดอนสัก</v>
          </cell>
          <cell r="O194" t="str">
            <v>ใต้</v>
          </cell>
          <cell r="P194" t="str">
            <v>07</v>
          </cell>
          <cell r="Q194" t="str">
            <v>โรงพยาบาลชุมชน</v>
          </cell>
          <cell r="R194">
            <v>4</v>
          </cell>
          <cell r="S194">
            <v>39</v>
          </cell>
          <cell r="T194" t="str">
            <v>30</v>
          </cell>
          <cell r="U194" t="str">
            <v>21</v>
          </cell>
          <cell r="V194" t="str">
            <v>2.1 ทุติยภูมิระดับต้น</v>
          </cell>
        </row>
        <row r="195">
          <cell r="A195" t="str">
            <v>06</v>
          </cell>
          <cell r="B195" t="str">
            <v>21002</v>
          </cell>
          <cell r="C195" t="str">
            <v>กระทรวงสาธารณสุข สำนักงานปลัดกระทรวงสาธารณสุข</v>
          </cell>
          <cell r="D195" t="str">
            <v>001135900</v>
          </cell>
          <cell r="E195" t="str">
            <v>11359</v>
          </cell>
          <cell r="F195" t="str">
            <v>รพช.เกาะพงัน</v>
          </cell>
          <cell r="G195" t="str">
            <v>โรงพยาบาลชุมชนเกาะพงัน</v>
          </cell>
          <cell r="H195" t="str">
            <v>84050104</v>
          </cell>
          <cell r="I195">
            <v>84</v>
          </cell>
          <cell r="J195" t="str">
            <v>จังหวัดสุราษฎร์ธานี</v>
          </cell>
          <cell r="K195">
            <v>8405</v>
          </cell>
          <cell r="L195" t="str">
            <v>เกาะพะงัน</v>
          </cell>
          <cell r="M195">
            <v>840501</v>
          </cell>
          <cell r="N195" t="str">
            <v>เกาะพะงัน</v>
          </cell>
          <cell r="O195" t="str">
            <v>ใต้</v>
          </cell>
          <cell r="P195" t="str">
            <v>07</v>
          </cell>
          <cell r="Q195" t="str">
            <v>โรงพยาบาลชุมชน</v>
          </cell>
          <cell r="R195">
            <v>5</v>
          </cell>
          <cell r="S195">
            <v>30</v>
          </cell>
          <cell r="T195" t="str">
            <v>30</v>
          </cell>
          <cell r="U195" t="str">
            <v>21</v>
          </cell>
          <cell r="V195" t="str">
            <v>2.1 ทุติยภูมิระดับต้น</v>
          </cell>
        </row>
        <row r="196">
          <cell r="A196" t="str">
            <v>06</v>
          </cell>
          <cell r="B196" t="str">
            <v>21002</v>
          </cell>
          <cell r="C196" t="str">
            <v>กระทรวงสาธารณสุข สำนักงานปลัดกระทรวงสาธารณสุข</v>
          </cell>
          <cell r="D196" t="str">
            <v>001136000</v>
          </cell>
          <cell r="E196" t="str">
            <v>11360</v>
          </cell>
          <cell r="F196" t="str">
            <v>รพช.ไชยา</v>
          </cell>
          <cell r="G196" t="str">
            <v>โรงพยาบาลชุมชนไชยา</v>
          </cell>
          <cell r="H196" t="str">
            <v>84060101</v>
          </cell>
          <cell r="I196">
            <v>84</v>
          </cell>
          <cell r="J196" t="str">
            <v>จังหวัดสุราษฎร์ธานี</v>
          </cell>
          <cell r="K196">
            <v>8406</v>
          </cell>
          <cell r="L196" t="str">
            <v>ไชยา</v>
          </cell>
          <cell r="M196">
            <v>840601</v>
          </cell>
          <cell r="N196" t="str">
            <v>ตลาดไชยา</v>
          </cell>
          <cell r="O196" t="str">
            <v>ใต้</v>
          </cell>
          <cell r="P196" t="str">
            <v>07</v>
          </cell>
          <cell r="Q196" t="str">
            <v>โรงพยาบาลชุมชน</v>
          </cell>
          <cell r="R196">
            <v>4</v>
          </cell>
          <cell r="S196">
            <v>60</v>
          </cell>
          <cell r="T196" t="str">
            <v>30</v>
          </cell>
          <cell r="U196" t="str">
            <v>21</v>
          </cell>
          <cell r="V196" t="str">
            <v>2.1 ทุติยภูมิระดับต้น</v>
          </cell>
        </row>
        <row r="197">
          <cell r="A197" t="str">
            <v>06</v>
          </cell>
          <cell r="B197" t="str">
            <v>21002</v>
          </cell>
          <cell r="C197" t="str">
            <v>กระทรวงสาธารณสุข สำนักงานปลัดกระทรวงสาธารณสุข</v>
          </cell>
          <cell r="D197" t="str">
            <v>001136100</v>
          </cell>
          <cell r="E197" t="str">
            <v>11361</v>
          </cell>
          <cell r="F197" t="str">
            <v>รพช.ท่าชนะ</v>
          </cell>
          <cell r="G197" t="str">
            <v>โรงพยาบาลชุมชนท่าชนะ</v>
          </cell>
          <cell r="H197" t="str">
            <v>84070110</v>
          </cell>
          <cell r="I197">
            <v>84</v>
          </cell>
          <cell r="J197" t="str">
            <v>จังหวัดสุราษฎร์ธานี</v>
          </cell>
          <cell r="K197">
            <v>8407</v>
          </cell>
          <cell r="L197" t="str">
            <v>ท่าชนะ</v>
          </cell>
          <cell r="M197">
            <v>840701</v>
          </cell>
          <cell r="N197" t="str">
            <v>ท่าชนะ</v>
          </cell>
          <cell r="O197" t="str">
            <v>ใต้</v>
          </cell>
          <cell r="P197" t="str">
            <v>07</v>
          </cell>
          <cell r="Q197" t="str">
            <v>โรงพยาบาลชุมชน</v>
          </cell>
          <cell r="R197">
            <v>5</v>
          </cell>
          <cell r="S197">
            <v>30</v>
          </cell>
          <cell r="T197" t="str">
            <v>30</v>
          </cell>
          <cell r="U197" t="str">
            <v>21</v>
          </cell>
          <cell r="V197" t="str">
            <v>2.1 ทุติยภูมิระดับต้น</v>
          </cell>
        </row>
        <row r="198">
          <cell r="A198" t="str">
            <v>06</v>
          </cell>
          <cell r="B198" t="str">
            <v>21002</v>
          </cell>
          <cell r="C198" t="str">
            <v>กระทรวงสาธารณสุข สำนักงานปลัดกระทรวงสาธารณสุข</v>
          </cell>
          <cell r="D198" t="str">
            <v>001136200</v>
          </cell>
          <cell r="E198" t="str">
            <v>11362</v>
          </cell>
          <cell r="F198" t="str">
            <v>รพช.คีรีรัฐนิคม</v>
          </cell>
          <cell r="G198" t="str">
            <v>โรงพยาบาลชุมชนคีรีรัฐนิคม</v>
          </cell>
          <cell r="H198" t="str">
            <v>84080807</v>
          </cell>
          <cell r="I198">
            <v>84</v>
          </cell>
          <cell r="J198" t="str">
            <v>จังหวัดสุราษฎร์ธานี</v>
          </cell>
          <cell r="K198">
            <v>8408</v>
          </cell>
          <cell r="L198" t="str">
            <v>คีรีรัฐนิคม</v>
          </cell>
          <cell r="M198">
            <v>840808</v>
          </cell>
          <cell r="N198" t="str">
            <v>ย่านยาว</v>
          </cell>
          <cell r="O198" t="str">
            <v>ใต้</v>
          </cell>
          <cell r="P198" t="str">
            <v>07</v>
          </cell>
          <cell r="Q198" t="str">
            <v>โรงพยาบาลชุมชน</v>
          </cell>
          <cell r="R198">
            <v>5</v>
          </cell>
          <cell r="S198">
            <v>30</v>
          </cell>
          <cell r="T198" t="str">
            <v>30</v>
          </cell>
          <cell r="U198" t="str">
            <v>21</v>
          </cell>
          <cell r="V198" t="str">
            <v>2.1 ทุติยภูมิระดับต้น</v>
          </cell>
        </row>
        <row r="199">
          <cell r="A199" t="str">
            <v>06</v>
          </cell>
          <cell r="B199" t="str">
            <v>21002</v>
          </cell>
          <cell r="C199" t="str">
            <v>กระทรวงสาธารณสุข สำนักงานปลัดกระทรวงสาธารณสุข</v>
          </cell>
          <cell r="D199" t="str">
            <v>001136300</v>
          </cell>
          <cell r="E199" t="str">
            <v>11363</v>
          </cell>
          <cell r="F199" t="str">
            <v>รพช.บ้านตาขุน</v>
          </cell>
          <cell r="G199" t="str">
            <v>โรงพยาบาลชุมชนบ้านตาขุน</v>
          </cell>
          <cell r="H199" t="str">
            <v>84090103</v>
          </cell>
          <cell r="I199">
            <v>84</v>
          </cell>
          <cell r="J199" t="str">
            <v>จังหวัดสุราษฎร์ธานี</v>
          </cell>
          <cell r="K199">
            <v>8409</v>
          </cell>
          <cell r="L199" t="str">
            <v>บ้านตาขุน</v>
          </cell>
          <cell r="M199">
            <v>840901</v>
          </cell>
          <cell r="N199" t="str">
            <v>เขาวง</v>
          </cell>
          <cell r="O199" t="str">
            <v>ใต้</v>
          </cell>
          <cell r="P199" t="str">
            <v>07</v>
          </cell>
          <cell r="Q199" t="str">
            <v>โรงพยาบาลชุมชน</v>
          </cell>
          <cell r="R199">
            <v>5</v>
          </cell>
          <cell r="S199">
            <v>10</v>
          </cell>
          <cell r="T199" t="str">
            <v>10</v>
          </cell>
          <cell r="U199" t="str">
            <v>21</v>
          </cell>
          <cell r="V199" t="str">
            <v>2.1 ทุติยภูมิระดับต้น</v>
          </cell>
        </row>
        <row r="200">
          <cell r="A200" t="str">
            <v>06</v>
          </cell>
          <cell r="B200" t="str">
            <v>21002</v>
          </cell>
          <cell r="C200" t="str">
            <v>กระทรวงสาธารณสุข สำนักงานปลัดกระทรวงสาธารณสุข</v>
          </cell>
          <cell r="D200" t="str">
            <v>001136400</v>
          </cell>
          <cell r="E200" t="str">
            <v>11364</v>
          </cell>
          <cell r="F200" t="str">
            <v>รพช.พนม</v>
          </cell>
          <cell r="G200" t="str">
            <v>โรงพยาบาลชุมชนพนม</v>
          </cell>
          <cell r="H200" t="str">
            <v>84100503</v>
          </cell>
          <cell r="I200">
            <v>84</v>
          </cell>
          <cell r="J200" t="str">
            <v>จังหวัดสุราษฎร์ธานี</v>
          </cell>
          <cell r="K200">
            <v>8410</v>
          </cell>
          <cell r="L200" t="str">
            <v>พนม</v>
          </cell>
          <cell r="M200">
            <v>841005</v>
          </cell>
          <cell r="N200" t="str">
            <v>พังกาญจน์</v>
          </cell>
          <cell r="O200" t="str">
            <v>ใต้</v>
          </cell>
          <cell r="P200" t="str">
            <v>07</v>
          </cell>
          <cell r="Q200" t="str">
            <v>โรงพยาบาลชุมชน</v>
          </cell>
          <cell r="R200">
            <v>5</v>
          </cell>
          <cell r="S200">
            <v>30</v>
          </cell>
          <cell r="T200" t="str">
            <v>30</v>
          </cell>
          <cell r="U200" t="str">
            <v>21</v>
          </cell>
          <cell r="V200" t="str">
            <v>2.1 ทุติยภูมิระดับต้น</v>
          </cell>
        </row>
        <row r="201">
          <cell r="A201" t="str">
            <v>06</v>
          </cell>
          <cell r="B201" t="str">
            <v>21002</v>
          </cell>
          <cell r="C201" t="str">
            <v>กระทรวงสาธารณสุข สำนักงานปลัดกระทรวงสาธารณสุข</v>
          </cell>
          <cell r="D201" t="str">
            <v>001136500</v>
          </cell>
          <cell r="E201" t="str">
            <v>11365</v>
          </cell>
          <cell r="F201" t="str">
            <v>รพช.ท่าฉาง</v>
          </cell>
          <cell r="G201" t="str">
            <v>โรงพยาบาลชุมชนท่าฉาง</v>
          </cell>
          <cell r="H201" t="str">
            <v>84110101</v>
          </cell>
          <cell r="I201">
            <v>84</v>
          </cell>
          <cell r="J201" t="str">
            <v>จังหวัดสุราษฎร์ธานี</v>
          </cell>
          <cell r="K201">
            <v>8411</v>
          </cell>
          <cell r="L201" t="str">
            <v>ท่าฉาง</v>
          </cell>
          <cell r="M201">
            <v>841101</v>
          </cell>
          <cell r="N201" t="str">
            <v>ท่าฉาง</v>
          </cell>
          <cell r="O201" t="str">
            <v>ใต้</v>
          </cell>
          <cell r="P201" t="str">
            <v>07</v>
          </cell>
          <cell r="Q201" t="str">
            <v>โรงพยาบาลชุมชน</v>
          </cell>
          <cell r="R201">
            <v>5</v>
          </cell>
          <cell r="S201">
            <v>30</v>
          </cell>
          <cell r="T201" t="str">
            <v>30</v>
          </cell>
          <cell r="U201" t="str">
            <v>21</v>
          </cell>
          <cell r="V201" t="str">
            <v>2.1 ทุติยภูมิระดับต้น</v>
          </cell>
        </row>
        <row r="202">
          <cell r="A202" t="str">
            <v>06</v>
          </cell>
          <cell r="B202" t="str">
            <v>21002</v>
          </cell>
          <cell r="C202" t="str">
            <v>กระทรวงสาธารณสุข สำนักงานปลัดกระทรวงสาธารณสุข</v>
          </cell>
          <cell r="D202" t="str">
            <v>001136600</v>
          </cell>
          <cell r="E202" t="str">
            <v>11366</v>
          </cell>
          <cell r="F202" t="str">
            <v>รพช.บ้านนาสาร</v>
          </cell>
          <cell r="G202" t="str">
            <v>โรงพยาบาลชุมชนบ้านนาสาร</v>
          </cell>
          <cell r="H202" t="str">
            <v>84120100</v>
          </cell>
          <cell r="I202">
            <v>84</v>
          </cell>
          <cell r="J202" t="str">
            <v>จังหวัดสุราษฎร์ธานี</v>
          </cell>
          <cell r="K202">
            <v>8412</v>
          </cell>
          <cell r="L202" t="str">
            <v>บ้านนาสาร</v>
          </cell>
          <cell r="M202">
            <v>841201</v>
          </cell>
          <cell r="N202" t="str">
            <v>นาสาร</v>
          </cell>
          <cell r="O202" t="str">
            <v>ใต้</v>
          </cell>
          <cell r="P202" t="str">
            <v>07</v>
          </cell>
          <cell r="Q202" t="str">
            <v>โรงพยาบาลชุมชน</v>
          </cell>
          <cell r="R202">
            <v>4</v>
          </cell>
          <cell r="S202">
            <v>60</v>
          </cell>
          <cell r="T202" t="str">
            <v>60</v>
          </cell>
          <cell r="U202" t="str">
            <v>22</v>
          </cell>
          <cell r="V202" t="str">
            <v>2.2 ทุติยภูมิระดับกลาง</v>
          </cell>
        </row>
        <row r="203">
          <cell r="A203" t="str">
            <v>06</v>
          </cell>
          <cell r="B203" t="str">
            <v>21002</v>
          </cell>
          <cell r="C203" t="str">
            <v>กระทรวงสาธารณสุข สำนักงานปลัดกระทรวงสาธารณสุข</v>
          </cell>
          <cell r="D203" t="str">
            <v>001136700</v>
          </cell>
          <cell r="E203" t="str">
            <v>11367</v>
          </cell>
          <cell r="F203" t="str">
            <v>รพช.บ้านนาเดิม</v>
          </cell>
          <cell r="G203" t="str">
            <v>โรงพยาบาลชุมชนบ้านนาเดิม</v>
          </cell>
          <cell r="H203" t="str">
            <v>84130102</v>
          </cell>
          <cell r="I203">
            <v>84</v>
          </cell>
          <cell r="J203" t="str">
            <v>จังหวัดสุราษฎร์ธานี</v>
          </cell>
          <cell r="K203">
            <v>8413</v>
          </cell>
          <cell r="L203" t="str">
            <v>บ้านนาเดิม</v>
          </cell>
          <cell r="M203">
            <v>841301</v>
          </cell>
          <cell r="N203" t="str">
            <v>บ้านนา</v>
          </cell>
          <cell r="O203" t="str">
            <v>ใต้</v>
          </cell>
          <cell r="P203" t="str">
            <v>07</v>
          </cell>
          <cell r="Q203" t="str">
            <v>โรงพยาบาลชุมชน</v>
          </cell>
          <cell r="R203">
            <v>5</v>
          </cell>
          <cell r="S203">
            <v>30</v>
          </cell>
          <cell r="T203" t="str">
            <v>30</v>
          </cell>
          <cell r="U203" t="str">
            <v>21</v>
          </cell>
          <cell r="V203" t="str">
            <v>2.1 ทุติยภูมิระดับต้น</v>
          </cell>
        </row>
        <row r="204">
          <cell r="A204" t="str">
            <v>06</v>
          </cell>
          <cell r="B204" t="str">
            <v>21002</v>
          </cell>
          <cell r="C204" t="str">
            <v>กระทรวงสาธารณสุข สำนักงานปลัดกระทรวงสาธารณสุข</v>
          </cell>
          <cell r="D204" t="str">
            <v>001136800</v>
          </cell>
          <cell r="E204" t="str">
            <v>11368</v>
          </cell>
          <cell r="F204" t="str">
            <v>รพช.เคียนซา</v>
          </cell>
          <cell r="G204" t="str">
            <v>โรงพยาบาลชุมชนเคียนซา</v>
          </cell>
          <cell r="H204" t="str">
            <v>84140102</v>
          </cell>
          <cell r="I204">
            <v>84</v>
          </cell>
          <cell r="J204" t="str">
            <v>จังหวัดสุราษฎร์ธานี</v>
          </cell>
          <cell r="K204">
            <v>8414</v>
          </cell>
          <cell r="L204" t="str">
            <v>เคียนซา</v>
          </cell>
          <cell r="M204">
            <v>841401</v>
          </cell>
          <cell r="N204" t="str">
            <v>เคียนซา</v>
          </cell>
          <cell r="O204" t="str">
            <v>ใต้</v>
          </cell>
          <cell r="P204" t="str">
            <v>07</v>
          </cell>
          <cell r="Q204" t="str">
            <v>โรงพยาบาลชุมชน</v>
          </cell>
          <cell r="R204">
            <v>5</v>
          </cell>
          <cell r="S204">
            <v>30</v>
          </cell>
          <cell r="T204" t="str">
            <v>30</v>
          </cell>
          <cell r="U204" t="str">
            <v>21</v>
          </cell>
          <cell r="V204" t="str">
            <v>2.1 ทุติยภูมิระดับต้น</v>
          </cell>
        </row>
        <row r="205">
          <cell r="A205" t="str">
            <v>06</v>
          </cell>
          <cell r="B205" t="str">
            <v>21002</v>
          </cell>
          <cell r="C205" t="str">
            <v>กระทรวงสาธารณสุข สำนักงานปลัดกระทรวงสาธารณสุข</v>
          </cell>
          <cell r="D205" t="str">
            <v>001136900</v>
          </cell>
          <cell r="E205" t="str">
            <v>11369</v>
          </cell>
          <cell r="F205" t="str">
            <v>รพช.พระแสง</v>
          </cell>
          <cell r="G205" t="str">
            <v>โรงพยาบาลชุมชนพระแสง</v>
          </cell>
          <cell r="H205" t="str">
            <v>84160101</v>
          </cell>
          <cell r="I205">
            <v>84</v>
          </cell>
          <cell r="J205" t="str">
            <v>จังหวัดสุราษฎร์ธานี</v>
          </cell>
          <cell r="K205">
            <v>8416</v>
          </cell>
          <cell r="L205" t="str">
            <v>พระแสง</v>
          </cell>
          <cell r="M205">
            <v>841601</v>
          </cell>
          <cell r="N205" t="str">
            <v>อิปัน</v>
          </cell>
          <cell r="O205" t="str">
            <v>ใต้</v>
          </cell>
          <cell r="P205" t="str">
            <v>07</v>
          </cell>
          <cell r="Q205" t="str">
            <v>โรงพยาบาลชุมชน</v>
          </cell>
          <cell r="R205">
            <v>5</v>
          </cell>
          <cell r="S205">
            <v>30</v>
          </cell>
          <cell r="T205" t="str">
            <v>30</v>
          </cell>
          <cell r="U205" t="str">
            <v>21</v>
          </cell>
          <cell r="V205" t="str">
            <v>2.1 ทุติยภูมิระดับต้น</v>
          </cell>
        </row>
        <row r="206">
          <cell r="A206" t="str">
            <v>06</v>
          </cell>
          <cell r="B206" t="str">
            <v>21002</v>
          </cell>
          <cell r="C206" t="str">
            <v>กระทรวงสาธารณสุข สำนักงานปลัดกระทรวงสาธารณสุข</v>
          </cell>
          <cell r="D206" t="str">
            <v>001137000</v>
          </cell>
          <cell r="E206" t="str">
            <v>11370</v>
          </cell>
          <cell r="F206" t="str">
            <v>รพช.พุนพิน</v>
          </cell>
          <cell r="G206" t="str">
            <v>โรงพยาบาลชุมชนพุนพิน</v>
          </cell>
          <cell r="H206" t="str">
            <v>84170103</v>
          </cell>
          <cell r="I206">
            <v>84</v>
          </cell>
          <cell r="J206" t="str">
            <v>จังหวัดสุราษฎร์ธานี</v>
          </cell>
          <cell r="K206">
            <v>8417</v>
          </cell>
          <cell r="L206" t="str">
            <v>พุนพิน</v>
          </cell>
          <cell r="M206">
            <v>841701</v>
          </cell>
          <cell r="N206" t="str">
            <v>ท่าข้าม</v>
          </cell>
          <cell r="O206" t="str">
            <v>ใต้</v>
          </cell>
          <cell r="P206" t="str">
            <v>07</v>
          </cell>
          <cell r="Q206" t="str">
            <v>โรงพยาบาลชุมชน</v>
          </cell>
          <cell r="R206">
            <v>4</v>
          </cell>
          <cell r="S206">
            <v>74</v>
          </cell>
          <cell r="T206" t="str">
            <v>60</v>
          </cell>
          <cell r="U206" t="str">
            <v>21</v>
          </cell>
          <cell r="V206" t="str">
            <v>2.1 ทุติยภูมิระดับต้น</v>
          </cell>
        </row>
        <row r="207">
          <cell r="A207" t="str">
            <v>06</v>
          </cell>
          <cell r="B207" t="str">
            <v>21002</v>
          </cell>
          <cell r="C207" t="str">
            <v>กระทรวงสาธารณสุข สำนักงานปลัดกระทรวงสาธารณสุข</v>
          </cell>
          <cell r="D207" t="str">
            <v>001137100</v>
          </cell>
          <cell r="E207" t="str">
            <v>11371</v>
          </cell>
          <cell r="F207" t="str">
            <v>รพช.ชัยบุรี</v>
          </cell>
          <cell r="G207" t="str">
            <v>โรงพยาบาลชุมชนชัยบุรี</v>
          </cell>
          <cell r="H207" t="str">
            <v>84180103</v>
          </cell>
          <cell r="I207">
            <v>84</v>
          </cell>
          <cell r="J207" t="str">
            <v>จังหวัดสุราษฎร์ธานี</v>
          </cell>
          <cell r="K207">
            <v>8418</v>
          </cell>
          <cell r="L207" t="str">
            <v>ชัยบุรี</v>
          </cell>
          <cell r="M207">
            <v>841801</v>
          </cell>
          <cell r="N207" t="str">
            <v>สองแพรก</v>
          </cell>
          <cell r="O207" t="str">
            <v>ใต้</v>
          </cell>
          <cell r="P207" t="str">
            <v>07</v>
          </cell>
          <cell r="Q207" t="str">
            <v>โรงพยาบาลชุมชน</v>
          </cell>
          <cell r="R207">
            <v>5</v>
          </cell>
          <cell r="S207">
            <v>30</v>
          </cell>
          <cell r="T207" t="str">
            <v>31</v>
          </cell>
          <cell r="U207" t="str">
            <v>21</v>
          </cell>
          <cell r="V207" t="str">
            <v>2.1 ทุติยภูมิระดับต้น</v>
          </cell>
        </row>
        <row r="208">
          <cell r="A208" t="str">
            <v>06</v>
          </cell>
          <cell r="B208" t="str">
            <v>21002</v>
          </cell>
          <cell r="C208" t="str">
            <v>กระทรวงสาธารณสุข สำนักงานปลัดกระทรวงสาธารณสุข</v>
          </cell>
          <cell r="D208" t="str">
            <v>001145900</v>
          </cell>
          <cell r="E208" t="str">
            <v>11459</v>
          </cell>
          <cell r="F208" t="str">
            <v>รพร.เวียงสระ</v>
          </cell>
          <cell r="G208" t="str">
            <v>โรงพยาบาลสมเด็จพระยุพราชเวียงสระ</v>
          </cell>
          <cell r="H208" t="str">
            <v>84150110</v>
          </cell>
          <cell r="I208">
            <v>84</v>
          </cell>
          <cell r="J208" t="str">
            <v>จังหวัดสุราษฎร์ธานี</v>
          </cell>
          <cell r="K208">
            <v>8415</v>
          </cell>
          <cell r="L208" t="str">
            <v>เวียงสระ</v>
          </cell>
          <cell r="M208">
            <v>841501</v>
          </cell>
          <cell r="N208" t="str">
            <v>เวียงสระ</v>
          </cell>
          <cell r="O208" t="str">
            <v>ใต้</v>
          </cell>
          <cell r="P208" t="str">
            <v>07</v>
          </cell>
          <cell r="Q208" t="str">
            <v>โรงพยาบาลชุมชน</v>
          </cell>
          <cell r="R208">
            <v>4</v>
          </cell>
          <cell r="S208">
            <v>60</v>
          </cell>
          <cell r="T208" t="str">
            <v>60</v>
          </cell>
          <cell r="U208" t="str">
            <v>22</v>
          </cell>
          <cell r="V208" t="str">
            <v>2.2 ทุติยภูมิระดับกลาง</v>
          </cell>
        </row>
        <row r="209">
          <cell r="A209" t="str">
            <v>06</v>
          </cell>
          <cell r="B209" t="str">
            <v>21002</v>
          </cell>
          <cell r="C209" t="str">
            <v>กระทรวงสาธารณสุข สำนักงานปลัดกระทรวงสาธารณสุข</v>
          </cell>
          <cell r="D209" t="str">
            <v>001165400</v>
          </cell>
          <cell r="E209" t="str">
            <v>11654</v>
          </cell>
          <cell r="F209" t="str">
            <v>รพช.วิภาวดี</v>
          </cell>
          <cell r="G209" t="str">
            <v>โรงพยาบาลชุมชนวิภาวดี</v>
          </cell>
          <cell r="H209" t="str">
            <v>84190204</v>
          </cell>
          <cell r="I209">
            <v>84</v>
          </cell>
          <cell r="J209" t="str">
            <v>จังหวัดสุราษฎร์ธานี</v>
          </cell>
          <cell r="K209">
            <v>8419</v>
          </cell>
          <cell r="L209" t="str">
            <v>วิภาวดี</v>
          </cell>
          <cell r="M209">
            <v>841902</v>
          </cell>
          <cell r="N209" t="str">
            <v>ตะกุกเหนือ</v>
          </cell>
          <cell r="O209" t="str">
            <v>ใต้</v>
          </cell>
          <cell r="P209" t="str">
            <v>07</v>
          </cell>
          <cell r="Q209" t="str">
            <v>โรงพยาบาลชุมชน</v>
          </cell>
          <cell r="R209">
            <v>5</v>
          </cell>
          <cell r="S209">
            <v>30</v>
          </cell>
          <cell r="T209" t="str">
            <v>30</v>
          </cell>
          <cell r="U209" t="str">
            <v>21</v>
          </cell>
          <cell r="V209" t="str">
            <v>2.1 ทุติยภูมิระดับต้น</v>
          </cell>
        </row>
        <row r="210">
          <cell r="A210" t="str">
            <v>06</v>
          </cell>
          <cell r="B210" t="str">
            <v>21002</v>
          </cell>
          <cell r="C210" t="str">
            <v>กระทรวงสาธารณสุข สำนักงานปลัดกระทรวงสาธารณสุข</v>
          </cell>
          <cell r="D210" t="str">
            <v>001413800</v>
          </cell>
          <cell r="E210" t="str">
            <v>14138</v>
          </cell>
          <cell r="F210" t="str">
            <v>รพช.ท่าโรงช้าง</v>
          </cell>
          <cell r="G210" t="str">
            <v>โรงพยาบาลชุมชนท่าโรงช้าง</v>
          </cell>
          <cell r="H210" t="str">
            <v>84170603</v>
          </cell>
          <cell r="I210">
            <v>84</v>
          </cell>
          <cell r="J210" t="str">
            <v>จังหวัดสุราษฎร์ธานี</v>
          </cell>
          <cell r="K210">
            <v>8417</v>
          </cell>
          <cell r="L210" t="str">
            <v>พุนพิน</v>
          </cell>
          <cell r="M210">
            <v>841706</v>
          </cell>
          <cell r="N210" t="str">
            <v>ท่าโรงช้าง</v>
          </cell>
          <cell r="O210" t="str">
            <v>ใต้</v>
          </cell>
          <cell r="P210" t="str">
            <v>07</v>
          </cell>
          <cell r="Q210" t="str">
            <v>โรงพยาบาลชุมชน</v>
          </cell>
          <cell r="R210">
            <v>4</v>
          </cell>
          <cell r="S210">
            <v>70</v>
          </cell>
          <cell r="T210" t="str">
            <v>30</v>
          </cell>
          <cell r="U210" t="str">
            <v>22</v>
          </cell>
          <cell r="V210" t="str">
            <v>2.2 ทุติยภูมิระดับกลาง</v>
          </cell>
        </row>
        <row r="211">
          <cell r="A211" t="str">
            <v>06</v>
          </cell>
          <cell r="B211" t="str">
            <v>21002</v>
          </cell>
          <cell r="C211" t="str">
            <v>กระทรวงสาธารณสุข สำนักงานปลัดกระทรวงสาธารณสุข</v>
          </cell>
          <cell r="D211" t="str">
            <v>001074400</v>
          </cell>
          <cell r="E211" t="str">
            <v>10744</v>
          </cell>
          <cell r="F211" t="str">
            <v>รพท.ชุมพรเขตรอุดมศักดิ์</v>
          </cell>
          <cell r="G211" t="str">
            <v>โรงพยาบาลทั่วไปชุมพรเขตรอุดมศักดิ์</v>
          </cell>
          <cell r="H211" t="str">
            <v>86010100</v>
          </cell>
          <cell r="I211">
            <v>86</v>
          </cell>
          <cell r="J211" t="str">
            <v>จังหวัดชุมพร</v>
          </cell>
          <cell r="K211">
            <v>8601</v>
          </cell>
          <cell r="L211" t="str">
            <v>เมืองชุมพร</v>
          </cell>
          <cell r="M211">
            <v>860101</v>
          </cell>
          <cell r="N211" t="str">
            <v>ท่าตะเภา</v>
          </cell>
          <cell r="O211" t="str">
            <v>ใต้</v>
          </cell>
          <cell r="P211" t="str">
            <v>06</v>
          </cell>
          <cell r="Q211" t="str">
            <v>โรงพยาบาลทั่วไป</v>
          </cell>
          <cell r="R211">
            <v>2</v>
          </cell>
          <cell r="S211">
            <v>509</v>
          </cell>
          <cell r="T211" t="str">
            <v>509</v>
          </cell>
          <cell r="U211" t="str">
            <v>31</v>
          </cell>
          <cell r="V211" t="str">
            <v>3.1 ตติยภูมิ</v>
          </cell>
        </row>
        <row r="212">
          <cell r="A212" t="str">
            <v>06</v>
          </cell>
          <cell r="B212" t="str">
            <v>21002</v>
          </cell>
          <cell r="C212" t="str">
            <v>กระทรวงสาธารณสุข สำนักงานปลัดกระทรวงสาธารณสุข</v>
          </cell>
          <cell r="D212" t="str">
            <v>001137500</v>
          </cell>
          <cell r="E212" t="str">
            <v>11375</v>
          </cell>
          <cell r="F212" t="str">
            <v>รพช.ปากน้ำชุมพร</v>
          </cell>
          <cell r="G212" t="str">
            <v>โรงพยาบาลชุมชนปากน้ำชุมพร</v>
          </cell>
          <cell r="H212" t="str">
            <v>86010203</v>
          </cell>
          <cell r="I212">
            <v>86</v>
          </cell>
          <cell r="J212" t="str">
            <v>จังหวัดชุมพร</v>
          </cell>
          <cell r="K212">
            <v>8601</v>
          </cell>
          <cell r="L212" t="str">
            <v>เมืองชุมพร</v>
          </cell>
          <cell r="M212">
            <v>860102</v>
          </cell>
          <cell r="N212" t="str">
            <v>ปากน้ำ</v>
          </cell>
          <cell r="O212" t="str">
            <v>ใต้</v>
          </cell>
          <cell r="P212" t="str">
            <v>07</v>
          </cell>
          <cell r="Q212" t="str">
            <v>โรงพยาบาลชุมชน</v>
          </cell>
          <cell r="R212">
            <v>5</v>
          </cell>
          <cell r="S212">
            <v>30</v>
          </cell>
          <cell r="T212" t="str">
            <v>10</v>
          </cell>
          <cell r="U212" t="str">
            <v>21</v>
          </cell>
          <cell r="V212" t="str">
            <v>2.1 ทุติยภูมิระดับต้น</v>
          </cell>
        </row>
        <row r="213">
          <cell r="A213" t="str">
            <v>06</v>
          </cell>
          <cell r="B213" t="str">
            <v>21002</v>
          </cell>
          <cell r="C213" t="str">
            <v>กระทรวงสาธารณสุข สำนักงานปลัดกระทรวงสาธารณสุข</v>
          </cell>
          <cell r="D213" t="str">
            <v>001137600</v>
          </cell>
          <cell r="E213" t="str">
            <v>11376</v>
          </cell>
          <cell r="F213" t="str">
            <v>รพช.ท่าแซะ</v>
          </cell>
          <cell r="G213" t="str">
            <v>โรงพยาบาลชุมชนท่าแซะ</v>
          </cell>
          <cell r="H213" t="str">
            <v>86020902</v>
          </cell>
          <cell r="I213">
            <v>86</v>
          </cell>
          <cell r="J213" t="str">
            <v>จังหวัดชุมพร</v>
          </cell>
          <cell r="K213">
            <v>8602</v>
          </cell>
          <cell r="L213" t="str">
            <v>ท่าแซะ</v>
          </cell>
          <cell r="M213">
            <v>860209</v>
          </cell>
          <cell r="N213" t="str">
            <v>ทรัพย์อนันต์</v>
          </cell>
          <cell r="O213" t="str">
            <v>ใต้</v>
          </cell>
          <cell r="P213" t="str">
            <v>07</v>
          </cell>
          <cell r="Q213" t="str">
            <v>โรงพยาบาลชุมชน</v>
          </cell>
          <cell r="R213">
            <v>4</v>
          </cell>
          <cell r="S213">
            <v>30</v>
          </cell>
          <cell r="T213" t="str">
            <v>60</v>
          </cell>
          <cell r="U213" t="str">
            <v>21</v>
          </cell>
          <cell r="V213" t="str">
            <v>2.1 ทุติยภูมิระดับต้น</v>
          </cell>
        </row>
        <row r="214">
          <cell r="A214" t="str">
            <v>06</v>
          </cell>
          <cell r="B214" t="str">
            <v>21002</v>
          </cell>
          <cell r="C214" t="str">
            <v>กระทรวงสาธารณสุข สำนักงานปลัดกระทรวงสาธารณสุข</v>
          </cell>
          <cell r="D214" t="str">
            <v>001137700</v>
          </cell>
          <cell r="E214" t="str">
            <v>11377</v>
          </cell>
          <cell r="F214" t="str">
            <v>รพช.ปะทิว</v>
          </cell>
          <cell r="G214" t="str">
            <v>โรงพยาบาลชุมชนปะทิว</v>
          </cell>
          <cell r="H214" t="str">
            <v>86030107</v>
          </cell>
          <cell r="I214">
            <v>86</v>
          </cell>
          <cell r="J214" t="str">
            <v>จังหวัดชุมพร</v>
          </cell>
          <cell r="K214">
            <v>8603</v>
          </cell>
          <cell r="L214" t="str">
            <v>ปะทิว</v>
          </cell>
          <cell r="M214">
            <v>860301</v>
          </cell>
          <cell r="N214" t="str">
            <v>บางสน</v>
          </cell>
          <cell r="O214" t="str">
            <v>ใต้</v>
          </cell>
          <cell r="P214" t="str">
            <v>07</v>
          </cell>
          <cell r="Q214" t="str">
            <v>โรงพยาบาลชุมชน</v>
          </cell>
          <cell r="R214">
            <v>4</v>
          </cell>
          <cell r="S214">
            <v>53</v>
          </cell>
          <cell r="T214" t="str">
            <v>60</v>
          </cell>
          <cell r="U214" t="str">
            <v>21</v>
          </cell>
          <cell r="V214" t="str">
            <v>2.1 ทุติยภูมิระดับต้น</v>
          </cell>
        </row>
        <row r="215">
          <cell r="A215" t="str">
            <v>06</v>
          </cell>
          <cell r="B215" t="str">
            <v>21002</v>
          </cell>
          <cell r="C215" t="str">
            <v>กระทรวงสาธารณสุข สำนักงานปลัดกระทรวงสาธารณสุข</v>
          </cell>
          <cell r="D215" t="str">
            <v>001137800</v>
          </cell>
          <cell r="E215" t="str">
            <v>11378</v>
          </cell>
          <cell r="F215" t="str">
            <v>รพช.มาบอำมฤต</v>
          </cell>
          <cell r="G215" t="str">
            <v>โรงพยาบาลชุมชนมาบอำมฤต</v>
          </cell>
          <cell r="H215" t="str">
            <v>86030512</v>
          </cell>
          <cell r="I215">
            <v>86</v>
          </cell>
          <cell r="J215" t="str">
            <v>จังหวัดชุมพร</v>
          </cell>
          <cell r="K215">
            <v>8603</v>
          </cell>
          <cell r="L215" t="str">
            <v>ปะทิว</v>
          </cell>
          <cell r="M215">
            <v>860305</v>
          </cell>
          <cell r="N215" t="str">
            <v>ดอนยาง</v>
          </cell>
          <cell r="O215" t="str">
            <v>ใต้</v>
          </cell>
          <cell r="P215" t="str">
            <v>07</v>
          </cell>
          <cell r="Q215" t="str">
            <v>โรงพยาบาลชุมชน</v>
          </cell>
          <cell r="R215">
            <v>5</v>
          </cell>
          <cell r="S215">
            <v>30</v>
          </cell>
          <cell r="T215" t="str">
            <v>10</v>
          </cell>
          <cell r="U215" t="str">
            <v>21</v>
          </cell>
          <cell r="V215" t="str">
            <v>2.1 ทุติยภูมิระดับต้น</v>
          </cell>
        </row>
        <row r="216">
          <cell r="A216" t="str">
            <v>06</v>
          </cell>
          <cell r="B216" t="str">
            <v>21002</v>
          </cell>
          <cell r="C216" t="str">
            <v>กระทรวงสาธารณสุข สำนักงานปลัดกระทรวงสาธารณสุข</v>
          </cell>
          <cell r="D216" t="str">
            <v>001137900</v>
          </cell>
          <cell r="E216" t="str">
            <v>11379</v>
          </cell>
          <cell r="F216" t="str">
            <v>รพช.หลังสวน</v>
          </cell>
          <cell r="G216" t="str">
            <v>โรงพยาบาลชุมชนหลังสวน</v>
          </cell>
          <cell r="H216" t="str">
            <v>86041205</v>
          </cell>
          <cell r="I216">
            <v>86</v>
          </cell>
          <cell r="J216" t="str">
            <v>จังหวัดชุมพร</v>
          </cell>
          <cell r="K216">
            <v>8604</v>
          </cell>
          <cell r="L216" t="str">
            <v>หลังสวน</v>
          </cell>
          <cell r="M216">
            <v>860412</v>
          </cell>
          <cell r="N216" t="str">
            <v>วังตะกอ</v>
          </cell>
          <cell r="O216" t="str">
            <v>ใต้</v>
          </cell>
          <cell r="P216" t="str">
            <v>07</v>
          </cell>
          <cell r="Q216" t="str">
            <v>โรงพยาบาลชุมชน</v>
          </cell>
          <cell r="R216">
            <v>4</v>
          </cell>
          <cell r="S216">
            <v>90</v>
          </cell>
          <cell r="T216" t="str">
            <v>120</v>
          </cell>
          <cell r="U216" t="str">
            <v>22</v>
          </cell>
          <cell r="V216" t="str">
            <v>2.2 ทุติยภูมิระดับกลาง</v>
          </cell>
        </row>
        <row r="217">
          <cell r="A217" t="str">
            <v>06</v>
          </cell>
          <cell r="B217" t="str">
            <v>21002</v>
          </cell>
          <cell r="C217" t="str">
            <v>กระทรวงสาธารณสุข สำนักงานปลัดกระทรวงสาธารณสุข</v>
          </cell>
          <cell r="D217" t="str">
            <v>001138000</v>
          </cell>
          <cell r="E217" t="str">
            <v>11380</v>
          </cell>
          <cell r="F217" t="str">
            <v>รพช.ปากน้ำหลังสวน</v>
          </cell>
          <cell r="G217" t="str">
            <v>โรงพยาบาลชุมชนปากน้ำหลังสวน</v>
          </cell>
          <cell r="H217" t="str">
            <v>86040904</v>
          </cell>
          <cell r="I217">
            <v>86</v>
          </cell>
          <cell r="J217" t="str">
            <v>จังหวัดชุมพร</v>
          </cell>
          <cell r="K217">
            <v>8604</v>
          </cell>
          <cell r="L217" t="str">
            <v>หลังสวน</v>
          </cell>
          <cell r="M217">
            <v>860409</v>
          </cell>
          <cell r="N217" t="str">
            <v>ปากน้ำ</v>
          </cell>
          <cell r="O217" t="str">
            <v>ใต้</v>
          </cell>
          <cell r="P217" t="str">
            <v>07</v>
          </cell>
          <cell r="Q217" t="str">
            <v>โรงพยาบาลชุมชน</v>
          </cell>
          <cell r="R217">
            <v>5</v>
          </cell>
          <cell r="S217">
            <v>10</v>
          </cell>
          <cell r="T217" t="str">
            <v>10</v>
          </cell>
          <cell r="U217" t="str">
            <v>21</v>
          </cell>
          <cell r="V217" t="str">
            <v>2.1 ทุติยภูมิระดับต้น</v>
          </cell>
        </row>
        <row r="218">
          <cell r="A218" t="str">
            <v>06</v>
          </cell>
          <cell r="B218" t="str">
            <v>21002</v>
          </cell>
          <cell r="C218" t="str">
            <v>กระทรวงสาธารณสุข สำนักงานปลัดกระทรวงสาธารณสุข</v>
          </cell>
          <cell r="D218" t="str">
            <v>001138100</v>
          </cell>
          <cell r="E218" t="str">
            <v>11381</v>
          </cell>
          <cell r="F218" t="str">
            <v>รพช.ละแม</v>
          </cell>
          <cell r="G218" t="str">
            <v>โรงพยาบาลชุมชนละแม</v>
          </cell>
          <cell r="H218" t="str">
            <v>86050107</v>
          </cell>
          <cell r="I218">
            <v>86</v>
          </cell>
          <cell r="J218" t="str">
            <v>จังหวัดชุมพร</v>
          </cell>
          <cell r="K218">
            <v>8605</v>
          </cell>
          <cell r="L218" t="str">
            <v>ละแม</v>
          </cell>
          <cell r="M218">
            <v>860501</v>
          </cell>
          <cell r="N218" t="str">
            <v>ละแม</v>
          </cell>
          <cell r="O218" t="str">
            <v>ใต้</v>
          </cell>
          <cell r="P218" t="str">
            <v>07</v>
          </cell>
          <cell r="Q218" t="str">
            <v>โรงพยาบาลชุมชน</v>
          </cell>
          <cell r="R218">
            <v>4</v>
          </cell>
          <cell r="S218">
            <v>46</v>
          </cell>
          <cell r="T218" t="str">
            <v>30</v>
          </cell>
          <cell r="U218" t="str">
            <v>21</v>
          </cell>
          <cell r="V218" t="str">
            <v>2.1 ทุติยภูมิระดับต้น</v>
          </cell>
        </row>
        <row r="219">
          <cell r="A219" t="str">
            <v>06</v>
          </cell>
          <cell r="B219" t="str">
            <v>21002</v>
          </cell>
          <cell r="C219" t="str">
            <v>กระทรวงสาธารณสุข สำนักงานปลัดกระทรวงสาธารณสุข</v>
          </cell>
          <cell r="D219" t="str">
            <v>001138200</v>
          </cell>
          <cell r="E219" t="str">
            <v>11382</v>
          </cell>
          <cell r="F219" t="str">
            <v>รพช.พะโต๊ะ</v>
          </cell>
          <cell r="G219" t="str">
            <v>โรงพยาบาลชุมชนพะโต๊ะ</v>
          </cell>
          <cell r="H219" t="str">
            <v>86060108</v>
          </cell>
          <cell r="I219">
            <v>86</v>
          </cell>
          <cell r="J219" t="str">
            <v>จังหวัดชุมพร</v>
          </cell>
          <cell r="K219">
            <v>8606</v>
          </cell>
          <cell r="L219" t="str">
            <v>พะโต๊ะ</v>
          </cell>
          <cell r="M219">
            <v>860601</v>
          </cell>
          <cell r="N219" t="str">
            <v>พะโต๊ะ</v>
          </cell>
          <cell r="O219" t="str">
            <v>ใต้</v>
          </cell>
          <cell r="P219" t="str">
            <v>07</v>
          </cell>
          <cell r="Q219" t="str">
            <v>โรงพยาบาลชุมชน</v>
          </cell>
          <cell r="R219">
            <v>5</v>
          </cell>
          <cell r="S219">
            <v>30</v>
          </cell>
          <cell r="T219" t="str">
            <v>30</v>
          </cell>
          <cell r="U219" t="str">
            <v>21</v>
          </cell>
          <cell r="V219" t="str">
            <v>2.1 ทุติยภูมิระดับต้น</v>
          </cell>
        </row>
        <row r="220">
          <cell r="A220" t="str">
            <v>06</v>
          </cell>
          <cell r="B220" t="str">
            <v>21002</v>
          </cell>
          <cell r="C220" t="str">
            <v>กระทรวงสาธารณสุข สำนักงานปลัดกระทรวงสาธารณสุข</v>
          </cell>
          <cell r="D220" t="str">
            <v>001138300</v>
          </cell>
          <cell r="E220" t="str">
            <v>11383</v>
          </cell>
          <cell r="F220" t="str">
            <v>รพช.สวี</v>
          </cell>
          <cell r="G220" t="str">
            <v>โรงพยาบาลชุมชนสวี</v>
          </cell>
          <cell r="H220" t="str">
            <v>86070107</v>
          </cell>
          <cell r="I220">
            <v>86</v>
          </cell>
          <cell r="J220" t="str">
            <v>จังหวัดชุมพร</v>
          </cell>
          <cell r="K220">
            <v>8607</v>
          </cell>
          <cell r="L220" t="str">
            <v>สวี</v>
          </cell>
          <cell r="M220">
            <v>860701</v>
          </cell>
          <cell r="N220" t="str">
            <v>นาโพธิ์</v>
          </cell>
          <cell r="O220" t="str">
            <v>ใต้</v>
          </cell>
          <cell r="P220" t="str">
            <v>07</v>
          </cell>
          <cell r="Q220" t="str">
            <v>โรงพยาบาลชุมชน</v>
          </cell>
          <cell r="R220">
            <v>4</v>
          </cell>
          <cell r="S220">
            <v>60</v>
          </cell>
          <cell r="T220" t="str">
            <v>60</v>
          </cell>
          <cell r="U220" t="str">
            <v>21</v>
          </cell>
          <cell r="V220" t="str">
            <v>2.1 ทุติยภูมิระดับต้น</v>
          </cell>
        </row>
        <row r="221">
          <cell r="A221" t="str">
            <v>06</v>
          </cell>
          <cell r="B221" t="str">
            <v>21002</v>
          </cell>
          <cell r="C221" t="str">
            <v>กระทรวงสาธารณสุข สำนักงานปลัดกระทรวงสาธารณสุข</v>
          </cell>
          <cell r="D221" t="str">
            <v>001138500</v>
          </cell>
          <cell r="E221" t="str">
            <v>11385</v>
          </cell>
          <cell r="F221" t="str">
            <v>รพช.ทุ่งตะโก</v>
          </cell>
          <cell r="G221" t="str">
            <v>โรงพยาบาลชุมชนทุ่งตะโก</v>
          </cell>
          <cell r="H221" t="str">
            <v>86080201</v>
          </cell>
          <cell r="I221">
            <v>86</v>
          </cell>
          <cell r="J221" t="str">
            <v>จังหวัดชุมพร</v>
          </cell>
          <cell r="K221">
            <v>8608</v>
          </cell>
          <cell r="L221" t="str">
            <v>ทุ่งตะโก</v>
          </cell>
          <cell r="M221">
            <v>860802</v>
          </cell>
          <cell r="N221" t="str">
            <v>ทุ่งตะไคร</v>
          </cell>
          <cell r="O221" t="str">
            <v>ใต้</v>
          </cell>
          <cell r="P221" t="str">
            <v>07</v>
          </cell>
          <cell r="Q221" t="str">
            <v>โรงพยาบาลชุมชน</v>
          </cell>
          <cell r="R221">
            <v>5</v>
          </cell>
          <cell r="S221">
            <v>10</v>
          </cell>
          <cell r="T221" t="str">
            <v>10</v>
          </cell>
          <cell r="U221" t="str">
            <v>22</v>
          </cell>
          <cell r="V221" t="str">
            <v>2.2 ทุติยภูมิระดับกลาง</v>
          </cell>
        </row>
        <row r="222">
          <cell r="A222" t="str">
            <v>06</v>
          </cell>
          <cell r="B222" t="str">
            <v>21002</v>
          </cell>
          <cell r="C222" t="str">
            <v>กระทรวงสาธารณสุข สำนักงานปลัดกระทรวงสาธารณสุข</v>
          </cell>
          <cell r="D222" t="str">
            <v>001074700</v>
          </cell>
          <cell r="E222" t="str">
            <v>10747</v>
          </cell>
          <cell r="F222" t="str">
            <v>รพท.พัทลุง</v>
          </cell>
          <cell r="G222" t="str">
            <v>โรงพยาบาลทั่วไปพัทลุง</v>
          </cell>
          <cell r="H222" t="str">
            <v>93010100</v>
          </cell>
          <cell r="I222">
            <v>93</v>
          </cell>
          <cell r="J222" t="str">
            <v>จังหวัดพัทลุง</v>
          </cell>
          <cell r="K222">
            <v>9301</v>
          </cell>
          <cell r="L222" t="str">
            <v>เมืองพัทลุง</v>
          </cell>
          <cell r="M222">
            <v>930101</v>
          </cell>
          <cell r="N222" t="str">
            <v>คูหาสวรรค์</v>
          </cell>
          <cell r="O222" t="str">
            <v>ใต้</v>
          </cell>
          <cell r="P222" t="str">
            <v>06</v>
          </cell>
          <cell r="Q222" t="str">
            <v>โรงพยาบาลทั่วไป</v>
          </cell>
          <cell r="R222">
            <v>2</v>
          </cell>
          <cell r="S222">
            <v>385</v>
          </cell>
          <cell r="T222" t="str">
            <v>347</v>
          </cell>
          <cell r="U222" t="str">
            <v>23</v>
          </cell>
          <cell r="V222" t="str">
            <v>2.3 ทุติยภูมิระดับสูง</v>
          </cell>
        </row>
        <row r="223">
          <cell r="A223" t="str">
            <v>06</v>
          </cell>
          <cell r="B223" t="str">
            <v>21002</v>
          </cell>
          <cell r="C223" t="str">
            <v>กระทรวงสาธารณสุข สำนักงานปลัดกระทรวงสาธารณสุข</v>
          </cell>
          <cell r="D223" t="str">
            <v>001141400</v>
          </cell>
          <cell r="E223" t="str">
            <v>11414</v>
          </cell>
          <cell r="F223" t="str">
            <v>รพช.กงหรา</v>
          </cell>
          <cell r="G223" t="str">
            <v>โรงพยาบาลชุมชนกงหรา</v>
          </cell>
          <cell r="H223" t="str">
            <v>93020401</v>
          </cell>
          <cell r="I223">
            <v>93</v>
          </cell>
          <cell r="J223" t="str">
            <v>จังหวัดพัทลุง</v>
          </cell>
          <cell r="K223">
            <v>9302</v>
          </cell>
          <cell r="L223" t="str">
            <v>กงหรา</v>
          </cell>
          <cell r="M223">
            <v>930204</v>
          </cell>
          <cell r="N223" t="str">
            <v>คลองทรายขาว</v>
          </cell>
          <cell r="O223" t="str">
            <v>ใต้</v>
          </cell>
          <cell r="P223" t="str">
            <v>07</v>
          </cell>
          <cell r="Q223" t="str">
            <v>โรงพยาบาลชุมชน</v>
          </cell>
          <cell r="R223">
            <v>5</v>
          </cell>
          <cell r="S223">
            <v>30</v>
          </cell>
          <cell r="T223" t="str">
            <v>30</v>
          </cell>
          <cell r="U223" t="str">
            <v>21</v>
          </cell>
          <cell r="V223" t="str">
            <v>2.1 ทุติยภูมิระดับต้น</v>
          </cell>
        </row>
        <row r="224">
          <cell r="A224" t="str">
            <v>06</v>
          </cell>
          <cell r="B224" t="str">
            <v>21002</v>
          </cell>
          <cell r="C224" t="str">
            <v>กระทรวงสาธารณสุข สำนักงานปลัดกระทรวงสาธารณสุข</v>
          </cell>
          <cell r="D224" t="str">
            <v>001141500</v>
          </cell>
          <cell r="E224" t="str">
            <v>11415</v>
          </cell>
          <cell r="F224" t="str">
            <v>รพช.เขาชัยสน</v>
          </cell>
          <cell r="G224" t="str">
            <v>โรงพยาบาลชุมชนเขาชัยสน</v>
          </cell>
          <cell r="H224" t="str">
            <v>93030103</v>
          </cell>
          <cell r="I224">
            <v>93</v>
          </cell>
          <cell r="J224" t="str">
            <v>จังหวัดพัทลุง</v>
          </cell>
          <cell r="K224">
            <v>9303</v>
          </cell>
          <cell r="L224" t="str">
            <v>เขาชัยสน</v>
          </cell>
          <cell r="M224">
            <v>930301</v>
          </cell>
          <cell r="N224" t="str">
            <v>เขาชัยสน</v>
          </cell>
          <cell r="O224" t="str">
            <v>ใต้</v>
          </cell>
          <cell r="P224" t="str">
            <v>07</v>
          </cell>
          <cell r="Q224" t="str">
            <v>โรงพยาบาลชุมชน</v>
          </cell>
          <cell r="R224">
            <v>5</v>
          </cell>
          <cell r="S224">
            <v>42</v>
          </cell>
          <cell r="T224" t="str">
            <v>30</v>
          </cell>
          <cell r="U224" t="str">
            <v>21</v>
          </cell>
          <cell r="V224" t="str">
            <v>2.1 ทุติยภูมิระดับต้น</v>
          </cell>
        </row>
        <row r="225">
          <cell r="A225" t="str">
            <v>06</v>
          </cell>
          <cell r="B225" t="str">
            <v>21002</v>
          </cell>
          <cell r="C225" t="str">
            <v>กระทรวงสาธารณสุข สำนักงานปลัดกระทรวงสาธารณสุข</v>
          </cell>
          <cell r="D225" t="str">
            <v>001141600</v>
          </cell>
          <cell r="E225" t="str">
            <v>11416</v>
          </cell>
          <cell r="F225" t="str">
            <v>รพช.ตะโหมด</v>
          </cell>
          <cell r="G225" t="str">
            <v>โรงพยาบาลชุมชนตะโหมด</v>
          </cell>
          <cell r="H225" t="str">
            <v>93040101</v>
          </cell>
          <cell r="I225">
            <v>93</v>
          </cell>
          <cell r="J225" t="str">
            <v>จังหวัดพัทลุง</v>
          </cell>
          <cell r="K225">
            <v>9304</v>
          </cell>
          <cell r="L225" t="str">
            <v>ตะโหมด</v>
          </cell>
          <cell r="M225">
            <v>930401</v>
          </cell>
          <cell r="N225" t="str">
            <v>แม่ขรี</v>
          </cell>
          <cell r="O225" t="str">
            <v>ใต้</v>
          </cell>
          <cell r="P225" t="str">
            <v>07</v>
          </cell>
          <cell r="Q225" t="str">
            <v>โรงพยาบาลชุมชน</v>
          </cell>
          <cell r="R225">
            <v>5</v>
          </cell>
          <cell r="S225">
            <v>32</v>
          </cell>
          <cell r="T225" t="str">
            <v>30</v>
          </cell>
          <cell r="U225" t="str">
            <v>21</v>
          </cell>
          <cell r="V225" t="str">
            <v>2.1 ทุติยภูมิระดับต้น</v>
          </cell>
        </row>
        <row r="226">
          <cell r="A226" t="str">
            <v>06</v>
          </cell>
          <cell r="B226" t="str">
            <v>21002</v>
          </cell>
          <cell r="C226" t="str">
            <v>กระทรวงสาธารณสุข สำนักงานปลัดกระทรวงสาธารณสุข</v>
          </cell>
          <cell r="D226" t="str">
            <v>001141700</v>
          </cell>
          <cell r="E226" t="str">
            <v>11417</v>
          </cell>
          <cell r="F226" t="str">
            <v>รพช.ควนขนุน</v>
          </cell>
          <cell r="G226" t="str">
            <v>โรงพยาบาลชุมชนควนขนุน</v>
          </cell>
          <cell r="H226" t="str">
            <v>93050109</v>
          </cell>
          <cell r="I226">
            <v>93</v>
          </cell>
          <cell r="J226" t="str">
            <v>จังหวัดพัทลุง</v>
          </cell>
          <cell r="K226">
            <v>9305</v>
          </cell>
          <cell r="L226" t="str">
            <v>ควนขนุน</v>
          </cell>
          <cell r="M226">
            <v>930501</v>
          </cell>
          <cell r="N226" t="str">
            <v>ควนขนุน</v>
          </cell>
          <cell r="O226" t="str">
            <v>ใต้</v>
          </cell>
          <cell r="P226" t="str">
            <v>07</v>
          </cell>
          <cell r="Q226" t="str">
            <v>โรงพยาบาลชุมชน</v>
          </cell>
          <cell r="R226">
            <v>4</v>
          </cell>
          <cell r="S226">
            <v>93</v>
          </cell>
          <cell r="T226" t="str">
            <v>90</v>
          </cell>
          <cell r="U226" t="str">
            <v>21</v>
          </cell>
          <cell r="V226" t="str">
            <v>2.1 ทุติยภูมิระดับต้น</v>
          </cell>
        </row>
        <row r="227">
          <cell r="A227" t="str">
            <v>06</v>
          </cell>
          <cell r="B227" t="str">
            <v>21002</v>
          </cell>
          <cell r="C227" t="str">
            <v>กระทรวงสาธารณสุข สำนักงานปลัดกระทรวงสาธารณสุข</v>
          </cell>
          <cell r="D227" t="str">
            <v>001141800</v>
          </cell>
          <cell r="E227" t="str">
            <v>11418</v>
          </cell>
          <cell r="F227" t="str">
            <v>รพช.ปากพะยูน</v>
          </cell>
          <cell r="G227" t="str">
            <v>โรงพยาบาลชุมชนปากพะยูน</v>
          </cell>
          <cell r="H227" t="str">
            <v>93060101</v>
          </cell>
          <cell r="I227">
            <v>93</v>
          </cell>
          <cell r="J227" t="str">
            <v>จังหวัดพัทลุง</v>
          </cell>
          <cell r="K227">
            <v>9306</v>
          </cell>
          <cell r="L227" t="str">
            <v>ปากพะยูน</v>
          </cell>
          <cell r="M227">
            <v>930601</v>
          </cell>
          <cell r="N227" t="str">
            <v>ปากพะยูน</v>
          </cell>
          <cell r="O227" t="str">
            <v>ใต้</v>
          </cell>
          <cell r="P227" t="str">
            <v>07</v>
          </cell>
          <cell r="Q227" t="str">
            <v>โรงพยาบาลชุมชน</v>
          </cell>
          <cell r="R227">
            <v>5</v>
          </cell>
          <cell r="S227">
            <v>40</v>
          </cell>
          <cell r="T227" t="str">
            <v>30</v>
          </cell>
          <cell r="U227" t="str">
            <v>21</v>
          </cell>
          <cell r="V227" t="str">
            <v>2.1 ทุติยภูมิระดับต้น</v>
          </cell>
        </row>
        <row r="228">
          <cell r="A228" t="str">
            <v>06</v>
          </cell>
          <cell r="B228" t="str">
            <v>21002</v>
          </cell>
          <cell r="C228" t="str">
            <v>กระทรวงสาธารณสุข สำนักงานปลัดกระทรวงสาธารณสุข</v>
          </cell>
          <cell r="D228" t="str">
            <v>001141900</v>
          </cell>
          <cell r="E228" t="str">
            <v>11419</v>
          </cell>
          <cell r="F228" t="str">
            <v>รพช.ศรีบรรพต</v>
          </cell>
          <cell r="G228" t="str">
            <v>โรงพยาบาลชุมชนศรีบรรพต</v>
          </cell>
          <cell r="H228" t="str">
            <v>93070109</v>
          </cell>
          <cell r="I228">
            <v>93</v>
          </cell>
          <cell r="J228" t="str">
            <v>จังหวัดพัทลุง</v>
          </cell>
          <cell r="K228">
            <v>9307</v>
          </cell>
          <cell r="L228" t="str">
            <v>ศรีบรรพต</v>
          </cell>
          <cell r="M228">
            <v>930701</v>
          </cell>
          <cell r="N228" t="str">
            <v>เขาย่า</v>
          </cell>
          <cell r="O228" t="str">
            <v>ใต้</v>
          </cell>
          <cell r="P228" t="str">
            <v>07</v>
          </cell>
          <cell r="Q228" t="str">
            <v>โรงพยาบาลชุมชน</v>
          </cell>
          <cell r="R228">
            <v>5</v>
          </cell>
          <cell r="S228">
            <v>30</v>
          </cell>
          <cell r="T228" t="str">
            <v>30</v>
          </cell>
          <cell r="U228" t="str">
            <v>21</v>
          </cell>
          <cell r="V228" t="str">
            <v>2.1 ทุติยภูมิระดับต้น</v>
          </cell>
        </row>
        <row r="229">
          <cell r="A229" t="str">
            <v>06</v>
          </cell>
          <cell r="B229" t="str">
            <v>21002</v>
          </cell>
          <cell r="C229" t="str">
            <v>กระทรวงสาธารณสุข สำนักงานปลัดกระทรวงสาธารณสุข</v>
          </cell>
          <cell r="D229" t="str">
            <v>001142000</v>
          </cell>
          <cell r="E229" t="str">
            <v>11420</v>
          </cell>
          <cell r="F229" t="str">
            <v>รพช.ป่าบอน</v>
          </cell>
          <cell r="G229" t="str">
            <v>โรงพยาบาลชุมชนป่าบอน</v>
          </cell>
          <cell r="H229" t="str">
            <v>93080608</v>
          </cell>
          <cell r="I229">
            <v>93</v>
          </cell>
          <cell r="J229" t="str">
            <v>จังหวัดพัทลุง</v>
          </cell>
          <cell r="K229">
            <v>9308</v>
          </cell>
          <cell r="L229" t="str">
            <v>ป่าบอน</v>
          </cell>
          <cell r="M229">
            <v>930806</v>
          </cell>
          <cell r="N229" t="str">
            <v>วังใหม่</v>
          </cell>
          <cell r="O229" t="str">
            <v>ใต้</v>
          </cell>
          <cell r="P229" t="str">
            <v>07</v>
          </cell>
          <cell r="Q229" t="str">
            <v>โรงพยาบาลชุมชน</v>
          </cell>
          <cell r="R229">
            <v>5</v>
          </cell>
          <cell r="S229">
            <v>30</v>
          </cell>
          <cell r="T229" t="str">
            <v>30</v>
          </cell>
          <cell r="U229" t="str">
            <v>21</v>
          </cell>
          <cell r="V229" t="str">
            <v>2.1 ทุติยภูมิระดับต้น</v>
          </cell>
        </row>
        <row r="230">
          <cell r="A230" t="str">
            <v>06</v>
          </cell>
          <cell r="B230" t="str">
            <v>21002</v>
          </cell>
          <cell r="C230" t="str">
            <v>กระทรวงสาธารณสุข สำนักงานปลัดกระทรวงสาธารณสุข</v>
          </cell>
          <cell r="D230" t="str">
            <v>001142100</v>
          </cell>
          <cell r="E230" t="str">
            <v>11421</v>
          </cell>
          <cell r="F230" t="str">
            <v>รพช.บางแก้ว</v>
          </cell>
          <cell r="G230" t="str">
            <v>โรงพยาบาลชุมชนบางแก้ว</v>
          </cell>
          <cell r="H230" t="str">
            <v>93090101</v>
          </cell>
          <cell r="I230">
            <v>93</v>
          </cell>
          <cell r="J230" t="str">
            <v>จังหวัดพัทลุง</v>
          </cell>
          <cell r="K230">
            <v>9309</v>
          </cell>
          <cell r="L230" t="str">
            <v>บางแก้ว</v>
          </cell>
          <cell r="M230">
            <v>930901</v>
          </cell>
          <cell r="N230" t="str">
            <v>ท่ามะเดื่อ</v>
          </cell>
          <cell r="O230" t="str">
            <v>ใต้</v>
          </cell>
          <cell r="P230" t="str">
            <v>07</v>
          </cell>
          <cell r="Q230" t="str">
            <v>โรงพยาบาลชุมชน</v>
          </cell>
          <cell r="R230">
            <v>5</v>
          </cell>
          <cell r="S230">
            <v>30</v>
          </cell>
          <cell r="T230" t="str">
            <v>30</v>
          </cell>
          <cell r="U230" t="str">
            <v>21</v>
          </cell>
          <cell r="V230" t="str">
            <v>2.1 ทุติยภูมิระดับต้น</v>
          </cell>
        </row>
        <row r="231">
          <cell r="A231" t="str">
            <v>06</v>
          </cell>
          <cell r="B231" t="str">
            <v>21002</v>
          </cell>
          <cell r="C231" t="str">
            <v>กระทรวงสาธารณสุข สำนักงานปลัดกระทรวงสาธารณสุข</v>
          </cell>
          <cell r="D231" t="str">
            <v>001142200</v>
          </cell>
          <cell r="E231" t="str">
            <v>11422</v>
          </cell>
          <cell r="F231" t="str">
            <v>รพช.ป่าพะยอม</v>
          </cell>
          <cell r="G231" t="str">
            <v>โรงพยาบาลชุมชนป่าพะยอม</v>
          </cell>
          <cell r="H231" t="str">
            <v>93100101</v>
          </cell>
          <cell r="I231">
            <v>93</v>
          </cell>
          <cell r="J231" t="str">
            <v>จังหวัดพัทลุง</v>
          </cell>
          <cell r="K231">
            <v>9310</v>
          </cell>
          <cell r="L231" t="str">
            <v>ป่าพะยอม</v>
          </cell>
          <cell r="M231">
            <v>931001</v>
          </cell>
          <cell r="N231" t="str">
            <v>ป่าพะยอม</v>
          </cell>
          <cell r="O231" t="str">
            <v>ใต้</v>
          </cell>
          <cell r="P231" t="str">
            <v>07</v>
          </cell>
          <cell r="Q231" t="str">
            <v>โรงพยาบาลชุมชน</v>
          </cell>
          <cell r="R231">
            <v>5</v>
          </cell>
          <cell r="S231">
            <v>37</v>
          </cell>
          <cell r="T231" t="str">
            <v>30</v>
          </cell>
          <cell r="U231" t="str">
            <v>21</v>
          </cell>
          <cell r="V231" t="str">
            <v>2.1 ทุติยภูมิระดับต้น</v>
          </cell>
        </row>
        <row r="232">
          <cell r="A232" t="str">
            <v>06</v>
          </cell>
          <cell r="B232" t="str">
            <v>21002</v>
          </cell>
          <cell r="C232" t="str">
            <v>กระทรวงสาธารณสุข สำนักงานปลัดกระทรวงสาธารณสุข</v>
          </cell>
          <cell r="D232" t="str">
            <v>002467300</v>
          </cell>
          <cell r="E232" t="str">
            <v>24673</v>
          </cell>
          <cell r="F232" t="str">
            <v>รพช.ศรีนครินทร์(ปัญญานันทภิขุ)</v>
          </cell>
          <cell r="G232" t="str">
            <v>โรงพยาบาลชุมชนศรีนครินทร์(ปัญญานันทภิขุ)</v>
          </cell>
          <cell r="H232" t="str">
            <v>93110203</v>
          </cell>
          <cell r="I232">
            <v>93</v>
          </cell>
          <cell r="J232" t="str">
            <v>จังหวัดพัทลุง</v>
          </cell>
          <cell r="K232">
            <v>9311</v>
          </cell>
          <cell r="L232" t="str">
            <v>ศรีนครินทร์</v>
          </cell>
          <cell r="M232">
            <v>931102</v>
          </cell>
          <cell r="N232" t="str">
            <v>บ้านนา</v>
          </cell>
          <cell r="O232" t="str">
            <v>ใต้</v>
          </cell>
          <cell r="P232" t="str">
            <v>07</v>
          </cell>
          <cell r="Q232" t="str">
            <v>โรงพยาบาลชุมชน</v>
          </cell>
          <cell r="R232">
            <v>5</v>
          </cell>
          <cell r="S232">
            <v>30</v>
          </cell>
          <cell r="T232" t="str">
            <v>30</v>
          </cell>
          <cell r="U232" t="str">
            <v>21</v>
          </cell>
          <cell r="V232" t="str">
            <v>2.1 ทุติยภูมิระดับต้น</v>
          </cell>
        </row>
        <row r="233">
          <cell r="A233" t="str">
            <v>07</v>
          </cell>
          <cell r="B233" t="str">
            <v>21002</v>
          </cell>
          <cell r="C233" t="str">
            <v>กระทรวงสาธารณสุข สำนักงานปลัดกระทรวงสาธารณสุข</v>
          </cell>
          <cell r="D233" t="str">
            <v>001073800</v>
          </cell>
          <cell r="E233" t="str">
            <v>10738</v>
          </cell>
          <cell r="F233" t="str">
            <v>รพท.กระบี่</v>
          </cell>
          <cell r="G233" t="str">
            <v>โรงพยาบาลทั่วไปกระบี่</v>
          </cell>
          <cell r="H233" t="str">
            <v>81010100</v>
          </cell>
          <cell r="I233">
            <v>81</v>
          </cell>
          <cell r="J233" t="str">
            <v>จังหวัดกระบี่</v>
          </cell>
          <cell r="K233">
            <v>8101</v>
          </cell>
          <cell r="L233" t="str">
            <v>เมืองกระบี่</v>
          </cell>
          <cell r="M233">
            <v>810101</v>
          </cell>
          <cell r="N233" t="str">
            <v>ปากน้ำ</v>
          </cell>
          <cell r="O233" t="str">
            <v>ใต้</v>
          </cell>
          <cell r="P233" t="str">
            <v>06</v>
          </cell>
          <cell r="Q233" t="str">
            <v>โรงพยาบาลทั่วไป</v>
          </cell>
          <cell r="R233">
            <v>2</v>
          </cell>
          <cell r="S233">
            <v>340</v>
          </cell>
          <cell r="T233" t="str">
            <v>340</v>
          </cell>
          <cell r="U233" t="str">
            <v>23</v>
          </cell>
          <cell r="V233" t="str">
            <v>2.3 ทุติยภูมิระดับสูง</v>
          </cell>
        </row>
        <row r="234">
          <cell r="A234" t="str">
            <v>07</v>
          </cell>
          <cell r="B234" t="str">
            <v>21002</v>
          </cell>
          <cell r="C234" t="str">
            <v>กระทรวงสาธารณสุข สำนักงานปลัดกระทรวงสาธารณสุข</v>
          </cell>
          <cell r="D234" t="str">
            <v>001134000</v>
          </cell>
          <cell r="E234" t="str">
            <v>11340</v>
          </cell>
          <cell r="F234" t="str">
            <v>รพช.เขาพนม</v>
          </cell>
          <cell r="G234" t="str">
            <v>โรงพยาบาลชุมชนเขาพนม</v>
          </cell>
          <cell r="H234" t="str">
            <v>81020109</v>
          </cell>
          <cell r="I234">
            <v>81</v>
          </cell>
          <cell r="J234" t="str">
            <v>จังหวัดกระบี่</v>
          </cell>
          <cell r="K234">
            <v>8102</v>
          </cell>
          <cell r="L234" t="str">
            <v>เขาพนม</v>
          </cell>
          <cell r="M234">
            <v>810201</v>
          </cell>
          <cell r="N234" t="str">
            <v>เขาพนม</v>
          </cell>
          <cell r="O234" t="str">
            <v>ใต้</v>
          </cell>
          <cell r="P234" t="str">
            <v>07</v>
          </cell>
          <cell r="Q234" t="str">
            <v>โรงพยาบาลชุมชน</v>
          </cell>
          <cell r="R234">
            <v>5</v>
          </cell>
          <cell r="S234">
            <v>30</v>
          </cell>
          <cell r="T234" t="str">
            <v>45</v>
          </cell>
          <cell r="U234" t="str">
            <v>21</v>
          </cell>
          <cell r="V234" t="str">
            <v>2.1 ทุติยภูมิระดับต้น</v>
          </cell>
        </row>
        <row r="235">
          <cell r="A235" t="str">
            <v>07</v>
          </cell>
          <cell r="B235" t="str">
            <v>21002</v>
          </cell>
          <cell r="C235" t="str">
            <v>กระทรวงสาธารณสุข สำนักงานปลัดกระทรวงสาธารณสุข</v>
          </cell>
          <cell r="D235" t="str">
            <v>001134100</v>
          </cell>
          <cell r="E235" t="str">
            <v>11341</v>
          </cell>
          <cell r="F235" t="str">
            <v>รพช.เกาะลันตา</v>
          </cell>
          <cell r="G235" t="str">
            <v>โรงพยาบาลชุมชนเกาะลันตา</v>
          </cell>
          <cell r="H235" t="str">
            <v>81030101</v>
          </cell>
          <cell r="I235">
            <v>81</v>
          </cell>
          <cell r="J235" t="str">
            <v>จังหวัดกระบี่</v>
          </cell>
          <cell r="K235">
            <v>8103</v>
          </cell>
          <cell r="L235" t="str">
            <v>เกาะลันตา</v>
          </cell>
          <cell r="M235">
            <v>810301</v>
          </cell>
          <cell r="N235" t="str">
            <v>เกาะลันตาใหญ่</v>
          </cell>
          <cell r="O235" t="str">
            <v>ใต้</v>
          </cell>
          <cell r="P235" t="str">
            <v>07</v>
          </cell>
          <cell r="Q235" t="str">
            <v>โรงพยาบาลชุมชน</v>
          </cell>
          <cell r="R235">
            <v>5</v>
          </cell>
          <cell r="S235">
            <v>10</v>
          </cell>
          <cell r="T235" t="str">
            <v>10</v>
          </cell>
          <cell r="U235" t="str">
            <v>21</v>
          </cell>
          <cell r="V235" t="str">
            <v>2.1 ทุติยภูมิระดับต้น</v>
          </cell>
        </row>
        <row r="236">
          <cell r="A236" t="str">
            <v>07</v>
          </cell>
          <cell r="B236" t="str">
            <v>21002</v>
          </cell>
          <cell r="C236" t="str">
            <v>กระทรวงสาธารณสุข สำนักงานปลัดกระทรวงสาธารณสุข</v>
          </cell>
          <cell r="D236" t="str">
            <v>001134200</v>
          </cell>
          <cell r="E236" t="str">
            <v>11342</v>
          </cell>
          <cell r="F236" t="str">
            <v>รพช.คลองท่อม</v>
          </cell>
          <cell r="G236" t="str">
            <v>โรงพยาบาลชุมชนคลองท่อม</v>
          </cell>
          <cell r="H236" t="str">
            <v>81040109</v>
          </cell>
          <cell r="I236">
            <v>81</v>
          </cell>
          <cell r="J236" t="str">
            <v>จังหวัดกระบี่</v>
          </cell>
          <cell r="K236">
            <v>8104</v>
          </cell>
          <cell r="L236" t="str">
            <v>คลองท่อม</v>
          </cell>
          <cell r="M236">
            <v>810401</v>
          </cell>
          <cell r="N236" t="str">
            <v>คลองท่อมใต้</v>
          </cell>
          <cell r="O236" t="str">
            <v>ใต้</v>
          </cell>
          <cell r="P236" t="str">
            <v>07</v>
          </cell>
          <cell r="Q236" t="str">
            <v>โรงพยาบาลชุมชน</v>
          </cell>
          <cell r="R236">
            <v>5</v>
          </cell>
          <cell r="S236">
            <v>30</v>
          </cell>
          <cell r="T236" t="str">
            <v>30</v>
          </cell>
          <cell r="U236" t="str">
            <v>21</v>
          </cell>
          <cell r="V236" t="str">
            <v>2.1 ทุติยภูมิระดับต้น</v>
          </cell>
        </row>
        <row r="237">
          <cell r="A237" t="str">
            <v>07</v>
          </cell>
          <cell r="B237" t="str">
            <v>21002</v>
          </cell>
          <cell r="C237" t="str">
            <v>กระทรวงสาธารณสุข สำนักงานปลัดกระทรวงสาธารณสุข</v>
          </cell>
          <cell r="D237" t="str">
            <v>001134300</v>
          </cell>
          <cell r="E237" t="str">
            <v>11343</v>
          </cell>
          <cell r="F237" t="str">
            <v>รพช.อ่าวลึก</v>
          </cell>
          <cell r="G237" t="str">
            <v>โรงพยาบาลชุมชนอ่าวลึก</v>
          </cell>
          <cell r="H237" t="str">
            <v>81050107</v>
          </cell>
          <cell r="I237">
            <v>81</v>
          </cell>
          <cell r="J237" t="str">
            <v>จังหวัดกระบี่</v>
          </cell>
          <cell r="K237">
            <v>8105</v>
          </cell>
          <cell r="L237" t="str">
            <v>อ่าวลึก</v>
          </cell>
          <cell r="M237">
            <v>810501</v>
          </cell>
          <cell r="N237" t="str">
            <v>อ่าวลึกใต้</v>
          </cell>
          <cell r="O237" t="str">
            <v>ใต้</v>
          </cell>
          <cell r="P237" t="str">
            <v>07</v>
          </cell>
          <cell r="Q237" t="str">
            <v>โรงพยาบาลชุมชน</v>
          </cell>
          <cell r="R237">
            <v>4</v>
          </cell>
          <cell r="S237">
            <v>60</v>
          </cell>
          <cell r="T237" t="str">
            <v>60</v>
          </cell>
          <cell r="U237" t="str">
            <v>21</v>
          </cell>
          <cell r="V237" t="str">
            <v>2.1 ทุติยภูมิระดับต้น</v>
          </cell>
        </row>
        <row r="238">
          <cell r="A238" t="str">
            <v>07</v>
          </cell>
          <cell r="B238" t="str">
            <v>21002</v>
          </cell>
          <cell r="C238" t="str">
            <v>กระทรวงสาธารณสุข สำนักงานปลัดกระทรวงสาธารณสุข</v>
          </cell>
          <cell r="D238" t="str">
            <v>001134400</v>
          </cell>
          <cell r="E238" t="str">
            <v>11344</v>
          </cell>
          <cell r="F238" t="str">
            <v>รพช.ปลายพระยา</v>
          </cell>
          <cell r="G238" t="str">
            <v>โรงพยาบาลชุมชนปลายพระยา</v>
          </cell>
          <cell r="H238" t="str">
            <v>81060105</v>
          </cell>
          <cell r="I238">
            <v>81</v>
          </cell>
          <cell r="J238" t="str">
            <v>จังหวัดกระบี่</v>
          </cell>
          <cell r="K238">
            <v>8106</v>
          </cell>
          <cell r="L238" t="str">
            <v>ปลายพระยา</v>
          </cell>
          <cell r="M238">
            <v>810601</v>
          </cell>
          <cell r="N238" t="str">
            <v>ปลายพระยา</v>
          </cell>
          <cell r="O238" t="str">
            <v>ใต้</v>
          </cell>
          <cell r="P238" t="str">
            <v>07</v>
          </cell>
          <cell r="Q238" t="str">
            <v>โรงพยาบาลชุมชน</v>
          </cell>
          <cell r="R238">
            <v>5</v>
          </cell>
          <cell r="S238">
            <v>30</v>
          </cell>
          <cell r="T238" t="str">
            <v>30</v>
          </cell>
          <cell r="U238" t="str">
            <v>21</v>
          </cell>
          <cell r="V238" t="str">
            <v>2.1 ทุติยภูมิระดับต้น</v>
          </cell>
        </row>
        <row r="239">
          <cell r="A239" t="str">
            <v>07</v>
          </cell>
          <cell r="B239" t="str">
            <v>21002</v>
          </cell>
          <cell r="C239" t="str">
            <v>กระทรวงสาธารณสุข สำนักงานปลัดกระทรวงสาธารณสุข</v>
          </cell>
          <cell r="D239" t="str">
            <v>001134500</v>
          </cell>
          <cell r="E239" t="str">
            <v>11345</v>
          </cell>
          <cell r="F239" t="str">
            <v>รพช.ลำทับ</v>
          </cell>
          <cell r="G239" t="str">
            <v>โรงพยาบาลชุมชนลำทับ</v>
          </cell>
          <cell r="H239" t="str">
            <v>81070105</v>
          </cell>
          <cell r="I239">
            <v>81</v>
          </cell>
          <cell r="J239" t="str">
            <v>จังหวัดกระบี่</v>
          </cell>
          <cell r="K239">
            <v>8107</v>
          </cell>
          <cell r="L239" t="str">
            <v>ลำทับ</v>
          </cell>
          <cell r="M239">
            <v>810701</v>
          </cell>
          <cell r="N239" t="str">
            <v>ลำทับ</v>
          </cell>
          <cell r="O239" t="str">
            <v>ใต้</v>
          </cell>
          <cell r="P239" t="str">
            <v>07</v>
          </cell>
          <cell r="Q239" t="str">
            <v>โรงพยาบาลชุมชน</v>
          </cell>
          <cell r="R239">
            <v>5</v>
          </cell>
          <cell r="S239">
            <v>30</v>
          </cell>
          <cell r="T239" t="str">
            <v>30</v>
          </cell>
          <cell r="U239" t="str">
            <v>21</v>
          </cell>
          <cell r="V239" t="str">
            <v>2.1 ทุติยภูมิระดับต้น</v>
          </cell>
        </row>
        <row r="240">
          <cell r="A240" t="str">
            <v>07</v>
          </cell>
          <cell r="B240" t="str">
            <v>21002</v>
          </cell>
          <cell r="C240" t="str">
            <v>กระทรวงสาธารณสุข สำนักงานปลัดกระทรวงสาธารณสุข</v>
          </cell>
          <cell r="D240" t="str">
            <v>001134600</v>
          </cell>
          <cell r="E240" t="str">
            <v>11346</v>
          </cell>
          <cell r="F240" t="str">
            <v>รพช.เหนือคลอง</v>
          </cell>
          <cell r="G240" t="str">
            <v>โรงพยาบาลชุมชนเหนือคลอง</v>
          </cell>
          <cell r="H240" t="str">
            <v>81080101</v>
          </cell>
          <cell r="I240">
            <v>81</v>
          </cell>
          <cell r="J240" t="str">
            <v>จังหวัดกระบี่</v>
          </cell>
          <cell r="K240">
            <v>8108</v>
          </cell>
          <cell r="L240" t="str">
            <v>เหนือคลอง</v>
          </cell>
          <cell r="M240">
            <v>810801</v>
          </cell>
          <cell r="N240" t="str">
            <v>เหนือคลอง</v>
          </cell>
          <cell r="O240" t="str">
            <v>ใต้</v>
          </cell>
          <cell r="P240" t="str">
            <v>07</v>
          </cell>
          <cell r="Q240" t="str">
            <v>โรงพยาบาลชุมชน</v>
          </cell>
          <cell r="R240">
            <v>5</v>
          </cell>
          <cell r="S240">
            <v>30</v>
          </cell>
          <cell r="T240" t="str">
            <v>30</v>
          </cell>
          <cell r="U240" t="str">
            <v>21</v>
          </cell>
          <cell r="V240" t="str">
            <v>2.1 ทุติยภูมิระดับต้น</v>
          </cell>
        </row>
        <row r="241">
          <cell r="A241" t="str">
            <v>07</v>
          </cell>
          <cell r="B241" t="str">
            <v>21002</v>
          </cell>
          <cell r="C241" t="str">
            <v>กระทรวงสาธารณสุข สำนักงานปลัดกระทรวงสาธารณสุข</v>
          </cell>
          <cell r="D241" t="str">
            <v>001073900</v>
          </cell>
          <cell r="E241" t="str">
            <v>10739</v>
          </cell>
          <cell r="F241" t="str">
            <v>รพท.พังงา</v>
          </cell>
          <cell r="G241" t="str">
            <v>โรงพยาบาลทั่วไปพังงา</v>
          </cell>
          <cell r="H241" t="str">
            <v>82010100</v>
          </cell>
          <cell r="I241">
            <v>82</v>
          </cell>
          <cell r="J241" t="str">
            <v>จังหวัดพังงา</v>
          </cell>
          <cell r="K241">
            <v>8201</v>
          </cell>
          <cell r="L241" t="str">
            <v>เมืองพังงา</v>
          </cell>
          <cell r="M241">
            <v>820101</v>
          </cell>
          <cell r="N241" t="str">
            <v>ท้ายช้าง</v>
          </cell>
          <cell r="O241" t="str">
            <v>ใต้</v>
          </cell>
          <cell r="P241" t="str">
            <v>06</v>
          </cell>
          <cell r="Q241" t="str">
            <v>โรงพยาบาลทั่วไป</v>
          </cell>
          <cell r="R241">
            <v>3</v>
          </cell>
          <cell r="S241">
            <v>215</v>
          </cell>
          <cell r="T241" t="str">
            <v>215</v>
          </cell>
          <cell r="U241" t="str">
            <v>23</v>
          </cell>
          <cell r="V241" t="str">
            <v>2.3 ทุติยภูมิระดับสูง</v>
          </cell>
        </row>
        <row r="242">
          <cell r="A242" t="str">
            <v>07</v>
          </cell>
          <cell r="B242" t="str">
            <v>21002</v>
          </cell>
          <cell r="C242" t="str">
            <v>กระทรวงสาธารณสุข สำนักงานปลัดกระทรวงสาธารณสุข</v>
          </cell>
          <cell r="D242" t="str">
            <v>001074000</v>
          </cell>
          <cell r="E242" t="str">
            <v>10740</v>
          </cell>
          <cell r="F242" t="str">
            <v>รพท.ตะกั่วป่า</v>
          </cell>
          <cell r="G242" t="str">
            <v>โรงพยาบาลทั่วไปตะกั่วป่า</v>
          </cell>
          <cell r="H242" t="str">
            <v>82050200</v>
          </cell>
          <cell r="I242">
            <v>82</v>
          </cell>
          <cell r="J242" t="str">
            <v>จังหวัดพังงา</v>
          </cell>
          <cell r="K242">
            <v>8205</v>
          </cell>
          <cell r="L242" t="str">
            <v>ตะกั่วป่า</v>
          </cell>
          <cell r="M242">
            <v>820502</v>
          </cell>
          <cell r="N242" t="str">
            <v>บางนายสี</v>
          </cell>
          <cell r="O242" t="str">
            <v>ใต้</v>
          </cell>
          <cell r="P242" t="str">
            <v>06</v>
          </cell>
          <cell r="Q242" t="str">
            <v>โรงพยาบาลทั่วไป</v>
          </cell>
          <cell r="R242">
            <v>3</v>
          </cell>
          <cell r="S242">
            <v>209</v>
          </cell>
          <cell r="T242" t="str">
            <v>209</v>
          </cell>
          <cell r="U242" t="str">
            <v>23</v>
          </cell>
          <cell r="V242" t="str">
            <v>2.3 ทุติยภูมิระดับสูง</v>
          </cell>
        </row>
        <row r="243">
          <cell r="A243" t="str">
            <v>07</v>
          </cell>
          <cell r="B243" t="str">
            <v>21002</v>
          </cell>
          <cell r="C243" t="str">
            <v>กระทรวงสาธารณสุข สำนักงานปลัดกระทรวงสาธารณสุข</v>
          </cell>
          <cell r="D243" t="str">
            <v>001134700</v>
          </cell>
          <cell r="E243" t="str">
            <v>11347</v>
          </cell>
          <cell r="F243" t="str">
            <v>รพช.เกาะยาวชัยพัฒน์</v>
          </cell>
          <cell r="G243" t="str">
            <v>โรงพยาบาลชุมชนเกาะยาวชัยพัฒน์</v>
          </cell>
          <cell r="H243" t="str">
            <v>82020102</v>
          </cell>
          <cell r="I243">
            <v>82</v>
          </cell>
          <cell r="J243" t="str">
            <v>จังหวัดพังงา</v>
          </cell>
          <cell r="K243">
            <v>8202</v>
          </cell>
          <cell r="L243" t="str">
            <v>เกาะยาว</v>
          </cell>
          <cell r="M243">
            <v>820201</v>
          </cell>
          <cell r="N243" t="str">
            <v>เกาะยาวน้อย</v>
          </cell>
          <cell r="O243" t="str">
            <v>ใต้</v>
          </cell>
          <cell r="P243" t="str">
            <v>07</v>
          </cell>
          <cell r="Q243" t="str">
            <v>โรงพยาบาลชุมชน</v>
          </cell>
          <cell r="R243">
            <v>5</v>
          </cell>
          <cell r="S243">
            <v>30</v>
          </cell>
          <cell r="T243" t="str">
            <v>30</v>
          </cell>
          <cell r="U243" t="str">
            <v>21</v>
          </cell>
          <cell r="V243" t="str">
            <v>2.1 ทุติยภูมิระดับต้น</v>
          </cell>
        </row>
        <row r="244">
          <cell r="A244" t="str">
            <v>07</v>
          </cell>
          <cell r="B244" t="str">
            <v>21002</v>
          </cell>
          <cell r="C244" t="str">
            <v>กระทรวงสาธารณสุข สำนักงานปลัดกระทรวงสาธารณสุข</v>
          </cell>
          <cell r="D244" t="str">
            <v>001134800</v>
          </cell>
          <cell r="E244" t="str">
            <v>11348</v>
          </cell>
          <cell r="F244" t="str">
            <v>รพช.กะปงชัยพัฒน์</v>
          </cell>
          <cell r="G244" t="str">
            <v>โรงพยาบาลชุมชนกะปงชัยพัฒน์</v>
          </cell>
          <cell r="H244" t="str">
            <v>82030201</v>
          </cell>
          <cell r="I244">
            <v>82</v>
          </cell>
          <cell r="J244" t="str">
            <v>จังหวัดพังงา</v>
          </cell>
          <cell r="K244">
            <v>8203</v>
          </cell>
          <cell r="L244" t="str">
            <v>กะปง</v>
          </cell>
          <cell r="M244">
            <v>820303</v>
          </cell>
          <cell r="N244" t="str">
            <v>เหมาะ</v>
          </cell>
          <cell r="O244" t="str">
            <v>ใต้</v>
          </cell>
          <cell r="P244" t="str">
            <v>07</v>
          </cell>
          <cell r="Q244" t="str">
            <v>โรงพยาบาลชุมชน</v>
          </cell>
          <cell r="R244">
            <v>5</v>
          </cell>
          <cell r="S244">
            <v>30</v>
          </cell>
          <cell r="T244" t="str">
            <v>30</v>
          </cell>
          <cell r="U244" t="str">
            <v>21</v>
          </cell>
          <cell r="V244" t="str">
            <v>2.1 ทุติยภูมิระดับต้น</v>
          </cell>
        </row>
        <row r="245">
          <cell r="A245" t="str">
            <v>07</v>
          </cell>
          <cell r="B245" t="str">
            <v>21002</v>
          </cell>
          <cell r="C245" t="str">
            <v>กระทรวงสาธารณสุข สำนักงานปลัดกระทรวงสาธารณสุข</v>
          </cell>
          <cell r="D245" t="str">
            <v>001134900</v>
          </cell>
          <cell r="E245" t="str">
            <v>11349</v>
          </cell>
          <cell r="F245" t="str">
            <v>รพช.ตะกั่วทุ่ง</v>
          </cell>
          <cell r="G245" t="str">
            <v>โรงพยาบาลชุมชนตะกั่วทุ่ง</v>
          </cell>
          <cell r="H245" t="str">
            <v>82040602</v>
          </cell>
          <cell r="I245">
            <v>82</v>
          </cell>
          <cell r="J245" t="str">
            <v>จังหวัดพังงา</v>
          </cell>
          <cell r="K245">
            <v>8204</v>
          </cell>
          <cell r="L245" t="str">
            <v>ตะกั่วทุ่ง</v>
          </cell>
          <cell r="M245">
            <v>820406</v>
          </cell>
          <cell r="N245" t="str">
            <v>โคกกลอย</v>
          </cell>
          <cell r="O245" t="str">
            <v>ใต้</v>
          </cell>
          <cell r="P245" t="str">
            <v>07</v>
          </cell>
          <cell r="Q245" t="str">
            <v>โรงพยาบาลชุมชน</v>
          </cell>
          <cell r="R245">
            <v>5</v>
          </cell>
          <cell r="S245">
            <v>30</v>
          </cell>
          <cell r="T245" t="str">
            <v>30</v>
          </cell>
          <cell r="U245" t="str">
            <v>21</v>
          </cell>
          <cell r="V245" t="str">
            <v>2.1 ทุติยภูมิระดับต้น</v>
          </cell>
        </row>
        <row r="246">
          <cell r="A246" t="str">
            <v>07</v>
          </cell>
          <cell r="B246" t="str">
            <v>21002</v>
          </cell>
          <cell r="C246" t="str">
            <v>กระทรวงสาธารณสุข สำนักงานปลัดกระทรวงสาธารณสุข</v>
          </cell>
          <cell r="D246" t="str">
            <v>001135000</v>
          </cell>
          <cell r="E246" t="str">
            <v>11350</v>
          </cell>
          <cell r="F246" t="str">
            <v>รพช.บางไทร</v>
          </cell>
          <cell r="G246" t="str">
            <v>โรงพยาบาลชุมชนบางไทร</v>
          </cell>
          <cell r="H246" t="str">
            <v>82050304</v>
          </cell>
          <cell r="I246">
            <v>82</v>
          </cell>
          <cell r="J246" t="str">
            <v>จังหวัดพังงา</v>
          </cell>
          <cell r="K246">
            <v>8205</v>
          </cell>
          <cell r="L246" t="str">
            <v>ตะกั่วป่า</v>
          </cell>
          <cell r="M246">
            <v>820503</v>
          </cell>
          <cell r="N246" t="str">
            <v>บางไทร</v>
          </cell>
          <cell r="O246" t="str">
            <v>ใต้</v>
          </cell>
          <cell r="P246" t="str">
            <v>07</v>
          </cell>
          <cell r="Q246" t="str">
            <v>โรงพยาบาลชุมชน</v>
          </cell>
          <cell r="R246">
            <v>5</v>
          </cell>
          <cell r="S246">
            <v>10</v>
          </cell>
          <cell r="T246" t="str">
            <v>10</v>
          </cell>
          <cell r="U246" t="str">
            <v>21</v>
          </cell>
          <cell r="V246" t="str">
            <v>2.1 ทุติยภูมิระดับต้น</v>
          </cell>
        </row>
        <row r="247">
          <cell r="A247" t="str">
            <v>07</v>
          </cell>
          <cell r="B247" t="str">
            <v>21002</v>
          </cell>
          <cell r="C247" t="str">
            <v>กระทรวงสาธารณสุข สำนักงานปลัดกระทรวงสาธารณสุข</v>
          </cell>
          <cell r="D247" t="str">
            <v>001135200</v>
          </cell>
          <cell r="E247" t="str">
            <v>11352</v>
          </cell>
          <cell r="F247" t="str">
            <v>รพช.คุระบุรีชัยพัฒน์</v>
          </cell>
          <cell r="G247" t="str">
            <v>โรงพยาบาลชุมชนคุระบุรีชัยพัฒน์</v>
          </cell>
          <cell r="H247" t="str">
            <v>82060101</v>
          </cell>
          <cell r="I247">
            <v>82</v>
          </cell>
          <cell r="J247" t="str">
            <v>จังหวัดพังงา</v>
          </cell>
          <cell r="K247">
            <v>8206</v>
          </cell>
          <cell r="L247" t="str">
            <v>คุระบุรี</v>
          </cell>
          <cell r="M247">
            <v>820601</v>
          </cell>
          <cell r="N247" t="str">
            <v>คุระ</v>
          </cell>
          <cell r="O247" t="str">
            <v>ใต้</v>
          </cell>
          <cell r="P247" t="str">
            <v>07</v>
          </cell>
          <cell r="Q247" t="str">
            <v>โรงพยาบาลชุมชน</v>
          </cell>
          <cell r="R247">
            <v>5</v>
          </cell>
          <cell r="S247">
            <v>30</v>
          </cell>
          <cell r="T247" t="str">
            <v>30</v>
          </cell>
          <cell r="U247" t="str">
            <v>21</v>
          </cell>
          <cell r="V247" t="str">
            <v>2.1 ทุติยภูมิระดับต้น</v>
          </cell>
        </row>
        <row r="248">
          <cell r="A248" t="str">
            <v>07</v>
          </cell>
          <cell r="B248" t="str">
            <v>21002</v>
          </cell>
          <cell r="C248" t="str">
            <v>กระทรวงสาธารณสุข สำนักงานปลัดกระทรวงสาธารณสุข</v>
          </cell>
          <cell r="D248" t="str">
            <v>001135300</v>
          </cell>
          <cell r="E248" t="str">
            <v>11353</v>
          </cell>
          <cell r="F248" t="str">
            <v>รพช.ทับปุด</v>
          </cell>
          <cell r="G248" t="str">
            <v>โรงพยาบาลชุมชนทับปุด</v>
          </cell>
          <cell r="H248" t="str">
            <v>82070101</v>
          </cell>
          <cell r="I248">
            <v>82</v>
          </cell>
          <cell r="J248" t="str">
            <v>จังหวัดพังงา</v>
          </cell>
          <cell r="K248">
            <v>8207</v>
          </cell>
          <cell r="L248" t="str">
            <v>ทับปุด</v>
          </cell>
          <cell r="M248">
            <v>820701</v>
          </cell>
          <cell r="N248" t="str">
            <v>ทับปุด</v>
          </cell>
          <cell r="O248" t="str">
            <v>ใต้</v>
          </cell>
          <cell r="P248" t="str">
            <v>07</v>
          </cell>
          <cell r="Q248" t="str">
            <v>โรงพยาบาลชุมชน</v>
          </cell>
          <cell r="R248">
            <v>5</v>
          </cell>
          <cell r="S248">
            <v>30</v>
          </cell>
          <cell r="T248" t="str">
            <v>30</v>
          </cell>
          <cell r="U248" t="str">
            <v>21</v>
          </cell>
          <cell r="V248" t="str">
            <v>2.1 ทุติยภูมิระดับต้น</v>
          </cell>
        </row>
        <row r="249">
          <cell r="A249" t="str">
            <v>07</v>
          </cell>
          <cell r="B249" t="str">
            <v>21002</v>
          </cell>
          <cell r="C249" t="str">
            <v>กระทรวงสาธารณสุข สำนักงานปลัดกระทรวงสาธารณสุข</v>
          </cell>
          <cell r="D249" t="str">
            <v>001135400</v>
          </cell>
          <cell r="E249" t="str">
            <v>11354</v>
          </cell>
          <cell r="F249" t="str">
            <v>รพช.ท้ายเหมือง</v>
          </cell>
          <cell r="G249" t="str">
            <v>โรงพยาบาลชุมชนท้ายเหมือง</v>
          </cell>
          <cell r="H249" t="str">
            <v>82080109</v>
          </cell>
          <cell r="I249">
            <v>82</v>
          </cell>
          <cell r="J249" t="str">
            <v>จังหวัดพังงา</v>
          </cell>
          <cell r="K249">
            <v>8208</v>
          </cell>
          <cell r="L249" t="str">
            <v>ท้ายเหมือง</v>
          </cell>
          <cell r="M249">
            <v>820801</v>
          </cell>
          <cell r="N249" t="str">
            <v>ท้ายเหมือง</v>
          </cell>
          <cell r="O249" t="str">
            <v>ใต้</v>
          </cell>
          <cell r="P249" t="str">
            <v>07</v>
          </cell>
          <cell r="Q249" t="str">
            <v>โรงพยาบาลชุมชน</v>
          </cell>
          <cell r="R249">
            <v>5</v>
          </cell>
          <cell r="S249">
            <v>30</v>
          </cell>
          <cell r="T249" t="str">
            <v>30</v>
          </cell>
          <cell r="U249" t="str">
            <v>21</v>
          </cell>
          <cell r="V249" t="str">
            <v>2.1 ทุติยภูมิระดับต้น</v>
          </cell>
        </row>
        <row r="250">
          <cell r="A250" t="str">
            <v>07</v>
          </cell>
          <cell r="B250" t="str">
            <v>21002</v>
          </cell>
          <cell r="C250" t="str">
            <v>กระทรวงสาธารณสุข สำนักงานปลัดกระทรวงสาธารณสุข</v>
          </cell>
          <cell r="D250" t="str">
            <v>001074100</v>
          </cell>
          <cell r="E250" t="str">
            <v>10741</v>
          </cell>
          <cell r="F250" t="str">
            <v>รพท.วชิระภูเก็ต</v>
          </cell>
          <cell r="G250" t="str">
            <v>โรงพยาบาลทั่วไปวชิระภูเก็ต</v>
          </cell>
          <cell r="H250" t="str">
            <v>83010100</v>
          </cell>
          <cell r="I250">
            <v>83</v>
          </cell>
          <cell r="J250" t="str">
            <v>จังหวัดภูเก็ต</v>
          </cell>
          <cell r="K250">
            <v>8301</v>
          </cell>
          <cell r="L250" t="str">
            <v>เมืองภูเก็ต</v>
          </cell>
          <cell r="M250">
            <v>830101</v>
          </cell>
          <cell r="N250" t="str">
            <v>ตลาดใหญ่</v>
          </cell>
          <cell r="O250" t="str">
            <v>ใต้</v>
          </cell>
          <cell r="P250" t="str">
            <v>06</v>
          </cell>
          <cell r="Q250" t="str">
            <v>โรงพยาบาลทั่วไป</v>
          </cell>
          <cell r="R250">
            <v>2</v>
          </cell>
          <cell r="S250">
            <v>503</v>
          </cell>
          <cell r="T250" t="str">
            <v>503</v>
          </cell>
          <cell r="U250" t="str">
            <v>31</v>
          </cell>
          <cell r="V250" t="str">
            <v>3.1 ตติยภูมิ</v>
          </cell>
        </row>
        <row r="251">
          <cell r="A251" t="str">
            <v>07</v>
          </cell>
          <cell r="B251" t="str">
            <v>21002</v>
          </cell>
          <cell r="C251" t="str">
            <v>กระทรวงสาธารณสุข สำนักงานปลัดกระทรวงสาธารณสุข</v>
          </cell>
          <cell r="D251" t="str">
            <v>001135500</v>
          </cell>
          <cell r="E251" t="str">
            <v>11355</v>
          </cell>
          <cell r="F251" t="str">
            <v>รพช.ป่าตอง</v>
          </cell>
          <cell r="G251" t="str">
            <v>โรงพยาบาลชุมชนป่าตอง</v>
          </cell>
          <cell r="H251" t="str">
            <v>83020203</v>
          </cell>
          <cell r="I251">
            <v>83</v>
          </cell>
          <cell r="J251" t="str">
            <v>จังหวัดภูเก็ต</v>
          </cell>
          <cell r="K251">
            <v>8302</v>
          </cell>
          <cell r="L251" t="str">
            <v>กะทู้</v>
          </cell>
          <cell r="M251">
            <v>830202</v>
          </cell>
          <cell r="N251" t="str">
            <v>ป่าตอง</v>
          </cell>
          <cell r="O251" t="str">
            <v>ใต้</v>
          </cell>
          <cell r="P251" t="str">
            <v>07</v>
          </cell>
          <cell r="Q251" t="str">
            <v>โรงพยาบาลชุมชน</v>
          </cell>
          <cell r="R251">
            <v>4</v>
          </cell>
          <cell r="S251">
            <v>60</v>
          </cell>
          <cell r="T251" t="str">
            <v>60</v>
          </cell>
          <cell r="U251" t="str">
            <v>22</v>
          </cell>
          <cell r="V251" t="str">
            <v>2.2 ทุติยภูมิระดับกลาง</v>
          </cell>
        </row>
        <row r="252">
          <cell r="A252" t="str">
            <v>07</v>
          </cell>
          <cell r="B252" t="str">
            <v>21002</v>
          </cell>
          <cell r="C252" t="str">
            <v>กระทรวงสาธารณสุข สำนักงานปลัดกระทรวงสาธารณสุข</v>
          </cell>
          <cell r="D252" t="str">
            <v>001135600</v>
          </cell>
          <cell r="E252" t="str">
            <v>11356</v>
          </cell>
          <cell r="F252" t="str">
            <v>รพช.ถลาง</v>
          </cell>
          <cell r="G252" t="str">
            <v>โรงพยาบาลชุมชนถลาง</v>
          </cell>
          <cell r="H252" t="str">
            <v>83030101</v>
          </cell>
          <cell r="I252">
            <v>83</v>
          </cell>
          <cell r="J252" t="str">
            <v>จังหวัดภูเก็ต</v>
          </cell>
          <cell r="K252">
            <v>8303</v>
          </cell>
          <cell r="L252" t="str">
            <v>ถลาง</v>
          </cell>
          <cell r="M252">
            <v>830301</v>
          </cell>
          <cell r="N252" t="str">
            <v>เทพกระษัตรี</v>
          </cell>
          <cell r="O252" t="str">
            <v>ใต้</v>
          </cell>
          <cell r="P252" t="str">
            <v>07</v>
          </cell>
          <cell r="Q252" t="str">
            <v>โรงพยาบาลชุมชน</v>
          </cell>
          <cell r="R252">
            <v>4</v>
          </cell>
          <cell r="S252">
            <v>60</v>
          </cell>
          <cell r="T252" t="str">
            <v>66</v>
          </cell>
          <cell r="U252" t="str">
            <v>22</v>
          </cell>
          <cell r="V252" t="str">
            <v>2.2 ทุติยภูมิระดับกลาง</v>
          </cell>
        </row>
        <row r="253">
          <cell r="A253" t="str">
            <v>07</v>
          </cell>
          <cell r="B253" t="str">
            <v>21002</v>
          </cell>
          <cell r="C253" t="str">
            <v>กระทรวงสาธารณสุข สำนักงานปลัดกระทรวงสาธารณสุข</v>
          </cell>
          <cell r="D253" t="str">
            <v>001074300</v>
          </cell>
          <cell r="E253" t="str">
            <v>10743</v>
          </cell>
          <cell r="F253" t="str">
            <v>รพท.ระนอง</v>
          </cell>
          <cell r="G253" t="str">
            <v>โรงพยาบาลทั่วไประนอง</v>
          </cell>
          <cell r="H253" t="str">
            <v>85010100</v>
          </cell>
          <cell r="I253">
            <v>85</v>
          </cell>
          <cell r="J253" t="str">
            <v>จังหวัดระนอง</v>
          </cell>
          <cell r="K253">
            <v>8501</v>
          </cell>
          <cell r="L253" t="str">
            <v>เมืองระนอง</v>
          </cell>
          <cell r="M253">
            <v>850101</v>
          </cell>
          <cell r="N253" t="str">
            <v>เขานิเวศน์</v>
          </cell>
          <cell r="O253" t="str">
            <v>ใต้</v>
          </cell>
          <cell r="P253" t="str">
            <v>06</v>
          </cell>
          <cell r="Q253" t="str">
            <v>โรงพยาบาลทั่วไป</v>
          </cell>
          <cell r="R253">
            <v>2</v>
          </cell>
          <cell r="S253">
            <v>555</v>
          </cell>
          <cell r="T253" t="str">
            <v>324</v>
          </cell>
          <cell r="U253" t="str">
            <v>23</v>
          </cell>
          <cell r="V253" t="str">
            <v>2.3 ทุติยภูมิระดับสูง</v>
          </cell>
        </row>
        <row r="254">
          <cell r="A254" t="str">
            <v>07</v>
          </cell>
          <cell r="B254" t="str">
            <v>21002</v>
          </cell>
          <cell r="C254" t="str">
            <v>กระทรวงสาธารณสุข สำนักงานปลัดกระทรวงสาธารณสุข</v>
          </cell>
          <cell r="D254" t="str">
            <v>001132300</v>
          </cell>
          <cell r="E254" t="str">
            <v>11323</v>
          </cell>
          <cell r="F254" t="str">
            <v>รพช.ละอุ่น</v>
          </cell>
          <cell r="G254" t="str">
            <v>โรงพยาบาลชุมชนละอุ่น</v>
          </cell>
          <cell r="H254" t="str">
            <v>85020303</v>
          </cell>
          <cell r="I254">
            <v>85</v>
          </cell>
          <cell r="J254" t="str">
            <v>จังหวัดระนอง</v>
          </cell>
          <cell r="K254">
            <v>8502</v>
          </cell>
          <cell r="L254" t="str">
            <v>ละอุ่น</v>
          </cell>
          <cell r="M254">
            <v>850203</v>
          </cell>
          <cell r="N254" t="str">
            <v>บางพระใต้</v>
          </cell>
          <cell r="O254" t="str">
            <v>ใต้</v>
          </cell>
          <cell r="P254" t="str">
            <v>07</v>
          </cell>
          <cell r="Q254" t="str">
            <v>โรงพยาบาลชุมชน</v>
          </cell>
          <cell r="R254">
            <v>5</v>
          </cell>
          <cell r="S254">
            <v>30</v>
          </cell>
          <cell r="T254" t="str">
            <v>10</v>
          </cell>
          <cell r="U254" t="str">
            <v>21</v>
          </cell>
          <cell r="V254" t="str">
            <v>2.1 ทุติยภูมิระดับต้น</v>
          </cell>
        </row>
        <row r="255">
          <cell r="A255" t="str">
            <v>07</v>
          </cell>
          <cell r="B255" t="str">
            <v>21002</v>
          </cell>
          <cell r="C255" t="str">
            <v>กระทรวงสาธารณสุข สำนักงานปลัดกระทรวงสาธารณสุข</v>
          </cell>
          <cell r="D255" t="str">
            <v>001137200</v>
          </cell>
          <cell r="E255" t="str">
            <v>11372</v>
          </cell>
          <cell r="F255" t="str">
            <v>รพช.กะเปอร์</v>
          </cell>
          <cell r="G255" t="str">
            <v>โรงพยาบาลชุมชนกะเปอร์</v>
          </cell>
          <cell r="H255" t="str">
            <v>85030201</v>
          </cell>
          <cell r="I255">
            <v>85</v>
          </cell>
          <cell r="J255" t="str">
            <v>จังหวัดระนอง</v>
          </cell>
          <cell r="K255">
            <v>8503</v>
          </cell>
          <cell r="L255" t="str">
            <v>กะเปอร์</v>
          </cell>
          <cell r="M255">
            <v>850302</v>
          </cell>
          <cell r="N255" t="str">
            <v>กะเปอร์</v>
          </cell>
          <cell r="O255" t="str">
            <v>ใต้</v>
          </cell>
          <cell r="P255" t="str">
            <v>07</v>
          </cell>
          <cell r="Q255" t="str">
            <v>โรงพยาบาลชุมชน</v>
          </cell>
          <cell r="R255">
            <v>5</v>
          </cell>
          <cell r="S255">
            <v>120</v>
          </cell>
          <cell r="T255" t="str">
            <v>30</v>
          </cell>
          <cell r="U255" t="str">
            <v>21</v>
          </cell>
          <cell r="V255" t="str">
            <v>2.1 ทุติยภูมิระดับต้น</v>
          </cell>
        </row>
        <row r="256">
          <cell r="A256" t="str">
            <v>07</v>
          </cell>
          <cell r="B256" t="str">
            <v>21002</v>
          </cell>
          <cell r="C256" t="str">
            <v>กระทรวงสาธารณสุข สำนักงานปลัดกระทรวงสาธารณสุข</v>
          </cell>
          <cell r="D256" t="str">
            <v>001137300</v>
          </cell>
          <cell r="E256" t="str">
            <v>11373</v>
          </cell>
          <cell r="F256" t="str">
            <v>รพช.กระบุรี</v>
          </cell>
          <cell r="G256" t="str">
            <v>โรงพยาบาลชุมชนกระบุรี</v>
          </cell>
          <cell r="H256" t="str">
            <v>85040103</v>
          </cell>
          <cell r="I256">
            <v>85</v>
          </cell>
          <cell r="J256" t="str">
            <v>จังหวัดระนอง</v>
          </cell>
          <cell r="K256">
            <v>8504</v>
          </cell>
          <cell r="L256" t="str">
            <v>กระบุรี</v>
          </cell>
          <cell r="M256">
            <v>850401</v>
          </cell>
          <cell r="N256" t="str">
            <v>น้ำจืด</v>
          </cell>
          <cell r="O256" t="str">
            <v>ใต้</v>
          </cell>
          <cell r="P256" t="str">
            <v>07</v>
          </cell>
          <cell r="Q256" t="str">
            <v>โรงพยาบาลชุมชน</v>
          </cell>
          <cell r="R256">
            <v>5</v>
          </cell>
          <cell r="S256">
            <v>167</v>
          </cell>
          <cell r="T256" t="str">
            <v>30</v>
          </cell>
          <cell r="U256" t="str">
            <v>21</v>
          </cell>
          <cell r="V256" t="str">
            <v>2.1 ทุติยภูมิระดับต้น</v>
          </cell>
        </row>
        <row r="257">
          <cell r="A257" t="str">
            <v>07</v>
          </cell>
          <cell r="B257" t="str">
            <v>21002</v>
          </cell>
          <cell r="C257" t="str">
            <v>กระทรวงสาธารณสุข สำนักงานปลัดกระทรวงสาธารณสุข</v>
          </cell>
          <cell r="D257" t="str">
            <v>001137400</v>
          </cell>
          <cell r="E257" t="str">
            <v>11374</v>
          </cell>
          <cell r="F257" t="str">
            <v>รพช.สุขสำราญ</v>
          </cell>
          <cell r="G257" t="str">
            <v>โรงพยาบาลชุมชนสุขสำราญ</v>
          </cell>
          <cell r="H257" t="str">
            <v>85050205</v>
          </cell>
          <cell r="I257">
            <v>85</v>
          </cell>
          <cell r="J257" t="str">
            <v>จังหวัดระนอง</v>
          </cell>
          <cell r="K257">
            <v>8505</v>
          </cell>
          <cell r="L257" t="str">
            <v>สุขสำราญ</v>
          </cell>
          <cell r="M257">
            <v>850502</v>
          </cell>
          <cell r="N257" t="str">
            <v>กำพวน</v>
          </cell>
          <cell r="O257" t="str">
            <v>ใต้</v>
          </cell>
          <cell r="P257" t="str">
            <v>07</v>
          </cell>
          <cell r="Q257" t="str">
            <v>โรงพยาบาลชุมชน</v>
          </cell>
          <cell r="R257">
            <v>5</v>
          </cell>
          <cell r="S257">
            <v>30</v>
          </cell>
          <cell r="T257" t="str">
            <v>10</v>
          </cell>
          <cell r="U257" t="str">
            <v>22</v>
          </cell>
          <cell r="V257" t="str">
            <v>2.2 ทุติยภูมิระดับกลาง</v>
          </cell>
        </row>
        <row r="258">
          <cell r="A258" t="str">
            <v>07</v>
          </cell>
          <cell r="B258" t="str">
            <v>21002</v>
          </cell>
          <cell r="C258" t="str">
            <v>กระทรวงสาธารณสุข สำนักงานปลัดกระทรวงสาธารณสุข</v>
          </cell>
          <cell r="D258" t="str">
            <v>001068300</v>
          </cell>
          <cell r="E258" t="str">
            <v>10683</v>
          </cell>
          <cell r="F258" t="str">
            <v>รพศ.ตรัง</v>
          </cell>
          <cell r="G258" t="str">
            <v>โรงพยาบาลศูนย์ตรัง</v>
          </cell>
          <cell r="H258" t="str">
            <v>92010100</v>
          </cell>
          <cell r="I258">
            <v>92</v>
          </cell>
          <cell r="J258" t="str">
            <v>จังหวัดตรัง</v>
          </cell>
          <cell r="K258">
            <v>9201</v>
          </cell>
          <cell r="L258" t="str">
            <v>เมืองตรัง</v>
          </cell>
          <cell r="M258">
            <v>920101</v>
          </cell>
          <cell r="N258" t="str">
            <v>ทับเที่ยง</v>
          </cell>
          <cell r="O258" t="str">
            <v>ใต้</v>
          </cell>
          <cell r="P258" t="str">
            <v>05</v>
          </cell>
          <cell r="Q258" t="str">
            <v>โรงพยาบาลศูนย์</v>
          </cell>
          <cell r="R258">
            <v>1</v>
          </cell>
          <cell r="S258">
            <v>474</v>
          </cell>
          <cell r="T258" t="str">
            <v>370</v>
          </cell>
          <cell r="U258" t="str">
            <v>31</v>
          </cell>
          <cell r="V258" t="str">
            <v>3.1 ตติยภูมิ</v>
          </cell>
        </row>
        <row r="259">
          <cell r="A259" t="str">
            <v>07</v>
          </cell>
          <cell r="B259" t="str">
            <v>21002</v>
          </cell>
          <cell r="C259" t="str">
            <v>กระทรวงสาธารณสุข สำนักงานปลัดกระทรวงสาธารณสุข</v>
          </cell>
          <cell r="D259" t="str">
            <v>001140700</v>
          </cell>
          <cell r="E259" t="str">
            <v>11407</v>
          </cell>
          <cell r="F259" t="str">
            <v>รพช.กันตัง</v>
          </cell>
          <cell r="G259" t="str">
            <v>โรงพยาบาลชุมชนกันตัง</v>
          </cell>
          <cell r="H259" t="str">
            <v>92020402</v>
          </cell>
          <cell r="I259">
            <v>92</v>
          </cell>
          <cell r="J259" t="str">
            <v>จังหวัดตรัง</v>
          </cell>
          <cell r="K259">
            <v>9202</v>
          </cell>
          <cell r="L259" t="str">
            <v>กันตัง</v>
          </cell>
          <cell r="M259">
            <v>920204</v>
          </cell>
          <cell r="N259" t="str">
            <v>บางเป้า</v>
          </cell>
          <cell r="O259" t="str">
            <v>ใต้</v>
          </cell>
          <cell r="P259" t="str">
            <v>07</v>
          </cell>
          <cell r="Q259" t="str">
            <v>โรงพยาบาลชุมชน</v>
          </cell>
          <cell r="R259">
            <v>4</v>
          </cell>
          <cell r="S259">
            <v>60</v>
          </cell>
          <cell r="T259" t="str">
            <v>60</v>
          </cell>
          <cell r="U259" t="str">
            <v>21</v>
          </cell>
          <cell r="V259" t="str">
            <v>2.1 ทุติยภูมิระดับต้น</v>
          </cell>
        </row>
        <row r="260">
          <cell r="A260" t="str">
            <v>07</v>
          </cell>
          <cell r="B260" t="str">
            <v>21002</v>
          </cell>
          <cell r="C260" t="str">
            <v>กระทรวงสาธารณสุข สำนักงานปลัดกระทรวงสาธารณสุข</v>
          </cell>
          <cell r="D260" t="str">
            <v>001140800</v>
          </cell>
          <cell r="E260" t="str">
            <v>11408</v>
          </cell>
          <cell r="F260" t="str">
            <v>รพช.ย่านตาขาว</v>
          </cell>
          <cell r="G260" t="str">
            <v>โรงพยาบาลชุมชนย่านตาขาว</v>
          </cell>
          <cell r="H260" t="str">
            <v>92030106</v>
          </cell>
          <cell r="I260">
            <v>92</v>
          </cell>
          <cell r="J260" t="str">
            <v>จังหวัดตรัง</v>
          </cell>
          <cell r="K260">
            <v>9203</v>
          </cell>
          <cell r="L260" t="str">
            <v>ย่านตาขาว</v>
          </cell>
          <cell r="M260">
            <v>920301</v>
          </cell>
          <cell r="N260" t="str">
            <v>ย่านตาขาว</v>
          </cell>
          <cell r="O260" t="str">
            <v>ใต้</v>
          </cell>
          <cell r="P260" t="str">
            <v>07</v>
          </cell>
          <cell r="Q260" t="str">
            <v>โรงพยาบาลชุมชน</v>
          </cell>
          <cell r="R260">
            <v>4</v>
          </cell>
          <cell r="S260">
            <v>60</v>
          </cell>
          <cell r="T260" t="str">
            <v>60</v>
          </cell>
          <cell r="U260" t="str">
            <v>21</v>
          </cell>
          <cell r="V260" t="str">
            <v>2.1 ทุติยภูมิระดับต้น</v>
          </cell>
        </row>
        <row r="261">
          <cell r="A261" t="str">
            <v>07</v>
          </cell>
          <cell r="B261" t="str">
            <v>21002</v>
          </cell>
          <cell r="C261" t="str">
            <v>กระทรวงสาธารณสุข สำนักงานปลัดกระทรวงสาธารณสุข</v>
          </cell>
          <cell r="D261" t="str">
            <v>001140900</v>
          </cell>
          <cell r="E261" t="str">
            <v>11409</v>
          </cell>
          <cell r="F261" t="str">
            <v>รพช.ปะเหลียน</v>
          </cell>
          <cell r="G261" t="str">
            <v>โรงพยาบาลชุมชนปะเหลียน</v>
          </cell>
          <cell r="H261" t="str">
            <v>92040101</v>
          </cell>
          <cell r="I261">
            <v>92</v>
          </cell>
          <cell r="J261" t="str">
            <v>จังหวัดตรัง</v>
          </cell>
          <cell r="K261">
            <v>9204</v>
          </cell>
          <cell r="L261" t="str">
            <v>ปะเหลียน</v>
          </cell>
          <cell r="M261">
            <v>920401</v>
          </cell>
          <cell r="N261" t="str">
            <v>ท่าข้าม</v>
          </cell>
          <cell r="O261" t="str">
            <v>ใต้</v>
          </cell>
          <cell r="P261" t="str">
            <v>07</v>
          </cell>
          <cell r="Q261" t="str">
            <v>โรงพยาบาลชุมชน</v>
          </cell>
          <cell r="R261">
            <v>5</v>
          </cell>
          <cell r="S261">
            <v>30</v>
          </cell>
          <cell r="T261" t="str">
            <v>30</v>
          </cell>
          <cell r="U261" t="str">
            <v>21</v>
          </cell>
          <cell r="V261" t="str">
            <v>2.1 ทุติยภูมิระดับต้น</v>
          </cell>
        </row>
        <row r="262">
          <cell r="A262" t="str">
            <v>07</v>
          </cell>
          <cell r="B262" t="str">
            <v>21002</v>
          </cell>
          <cell r="C262" t="str">
            <v>กระทรวงสาธารณสุข สำนักงานปลัดกระทรวงสาธารณสุข</v>
          </cell>
          <cell r="D262" t="str">
            <v>001141000</v>
          </cell>
          <cell r="E262" t="str">
            <v>11410</v>
          </cell>
          <cell r="F262" t="str">
            <v>รพช.สิเกา</v>
          </cell>
          <cell r="G262" t="str">
            <v>โรงพยาบาลชุมชนสิเกา</v>
          </cell>
          <cell r="H262" t="str">
            <v>92050106</v>
          </cell>
          <cell r="I262">
            <v>92</v>
          </cell>
          <cell r="J262" t="str">
            <v>จังหวัดตรัง</v>
          </cell>
          <cell r="K262">
            <v>9205</v>
          </cell>
          <cell r="L262" t="str">
            <v>สิเกา</v>
          </cell>
          <cell r="M262">
            <v>920501</v>
          </cell>
          <cell r="N262" t="str">
            <v>บ่อหิน</v>
          </cell>
          <cell r="O262" t="str">
            <v>ใต้</v>
          </cell>
          <cell r="P262" t="str">
            <v>07</v>
          </cell>
          <cell r="Q262" t="str">
            <v>โรงพยาบาลชุมชน</v>
          </cell>
          <cell r="R262">
            <v>5</v>
          </cell>
          <cell r="S262">
            <v>30</v>
          </cell>
          <cell r="T262" t="str">
            <v>60</v>
          </cell>
          <cell r="U262" t="str">
            <v>21</v>
          </cell>
          <cell r="V262" t="str">
            <v>2.1 ทุติยภูมิระดับต้น</v>
          </cell>
        </row>
        <row r="263">
          <cell r="A263" t="str">
            <v>07</v>
          </cell>
          <cell r="B263" t="str">
            <v>21002</v>
          </cell>
          <cell r="C263" t="str">
            <v>กระทรวงสาธารณสุข สำนักงานปลัดกระทรวงสาธารณสุข</v>
          </cell>
          <cell r="D263" t="str">
            <v>001141100</v>
          </cell>
          <cell r="E263" t="str">
            <v>11411</v>
          </cell>
          <cell r="F263" t="str">
            <v>รพช.ห้วยยอด</v>
          </cell>
          <cell r="G263" t="str">
            <v>โรงพยาบาลชุมชนห้วยยอด</v>
          </cell>
          <cell r="H263" t="str">
            <v>92060102</v>
          </cell>
          <cell r="I263">
            <v>92</v>
          </cell>
          <cell r="J263" t="str">
            <v>จังหวัดตรัง</v>
          </cell>
          <cell r="K263">
            <v>9206</v>
          </cell>
          <cell r="L263" t="str">
            <v>ห้วยยอด</v>
          </cell>
          <cell r="M263">
            <v>920608</v>
          </cell>
          <cell r="N263" t="str">
            <v>เขาขาว</v>
          </cell>
          <cell r="O263" t="str">
            <v>ใต้</v>
          </cell>
          <cell r="P263" t="str">
            <v>07</v>
          </cell>
          <cell r="Q263" t="str">
            <v>โรงพยาบาลชุมชน</v>
          </cell>
          <cell r="R263">
            <v>4</v>
          </cell>
          <cell r="S263">
            <v>90</v>
          </cell>
          <cell r="T263" t="str">
            <v>90</v>
          </cell>
          <cell r="U263" t="str">
            <v>22</v>
          </cell>
          <cell r="V263" t="str">
            <v>2.2 ทุติยภูมิระดับกลาง</v>
          </cell>
        </row>
        <row r="264">
          <cell r="A264" t="str">
            <v>07</v>
          </cell>
          <cell r="B264" t="str">
            <v>21002</v>
          </cell>
          <cell r="C264" t="str">
            <v>กระทรวงสาธารณสุข สำนักงานปลัดกระทรวงสาธารณสุข</v>
          </cell>
          <cell r="D264" t="str">
            <v>001141200</v>
          </cell>
          <cell r="E264" t="str">
            <v>11412</v>
          </cell>
          <cell r="F264" t="str">
            <v>รพช.วังวิเศษ</v>
          </cell>
          <cell r="G264" t="str">
            <v>โรงพยาบาลชุมชนวังวิเศษ</v>
          </cell>
          <cell r="H264" t="str">
            <v>92070507</v>
          </cell>
          <cell r="I264">
            <v>92</v>
          </cell>
          <cell r="J264" t="str">
            <v>จังหวัดตรัง</v>
          </cell>
          <cell r="K264">
            <v>9207</v>
          </cell>
          <cell r="L264" t="str">
            <v>วังวิเศษ</v>
          </cell>
          <cell r="M264">
            <v>920705</v>
          </cell>
          <cell r="N264" t="str">
            <v>วังมะปรางเหนือ</v>
          </cell>
          <cell r="O264" t="str">
            <v>ใต้</v>
          </cell>
          <cell r="P264" t="str">
            <v>07</v>
          </cell>
          <cell r="Q264" t="str">
            <v>โรงพยาบาลชุมชน</v>
          </cell>
          <cell r="R264">
            <v>5</v>
          </cell>
          <cell r="S264">
            <v>30</v>
          </cell>
          <cell r="T264" t="str">
            <v>30</v>
          </cell>
          <cell r="U264" t="str">
            <v>21</v>
          </cell>
          <cell r="V264" t="str">
            <v>2.1 ทุติยภูมิระดับต้น</v>
          </cell>
        </row>
        <row r="265">
          <cell r="A265" t="str">
            <v>07</v>
          </cell>
          <cell r="B265" t="str">
            <v>21002</v>
          </cell>
          <cell r="C265" t="str">
            <v>กระทรวงสาธารณสุข สำนักงานปลัดกระทรวงสาธารณสุข</v>
          </cell>
          <cell r="D265" t="str">
            <v>001141300</v>
          </cell>
          <cell r="E265" t="str">
            <v>11413</v>
          </cell>
          <cell r="F265" t="str">
            <v>รพช.นาโยง</v>
          </cell>
          <cell r="G265" t="str">
            <v>โรงพยาบาลชุมชนนาโยง</v>
          </cell>
          <cell r="H265" t="str">
            <v>92080102</v>
          </cell>
          <cell r="I265">
            <v>92</v>
          </cell>
          <cell r="J265" t="str">
            <v>จังหวัดตรัง</v>
          </cell>
          <cell r="K265">
            <v>9208</v>
          </cell>
          <cell r="L265" t="str">
            <v>นาโยง</v>
          </cell>
          <cell r="M265">
            <v>920801</v>
          </cell>
          <cell r="N265" t="str">
            <v>นาโยงเหนือ</v>
          </cell>
          <cell r="O265" t="str">
            <v>ใต้</v>
          </cell>
          <cell r="P265" t="str">
            <v>07</v>
          </cell>
          <cell r="Q265" t="str">
            <v>โรงพยาบาลชุมชน</v>
          </cell>
          <cell r="R265">
            <v>4</v>
          </cell>
          <cell r="S265">
            <v>60</v>
          </cell>
          <cell r="T265" t="str">
            <v>30</v>
          </cell>
          <cell r="U265" t="str">
            <v>21</v>
          </cell>
          <cell r="V265" t="str">
            <v>2.1 ทุติยภูมิระดับต้น</v>
          </cell>
        </row>
        <row r="266">
          <cell r="A266" t="str">
            <v>07</v>
          </cell>
          <cell r="B266" t="str">
            <v>21002</v>
          </cell>
          <cell r="C266" t="str">
            <v>กระทรวงสาธารณสุข สำนักงานปลัดกระทรวงสาธารณสุข</v>
          </cell>
          <cell r="D266" t="str">
            <v>001413900</v>
          </cell>
          <cell r="E266" t="str">
            <v>14139</v>
          </cell>
          <cell r="F266" t="str">
            <v>รพช.รัษฎา</v>
          </cell>
          <cell r="G266" t="str">
            <v>โรงพยาบาลชุมชนรัษฎา</v>
          </cell>
          <cell r="H266" t="str">
            <v>92090100</v>
          </cell>
          <cell r="I266">
            <v>92</v>
          </cell>
          <cell r="J266" t="str">
            <v>จังหวัดตรัง</v>
          </cell>
          <cell r="K266">
            <v>9209</v>
          </cell>
          <cell r="L266" t="str">
            <v>รัษฎา</v>
          </cell>
          <cell r="M266">
            <v>920901</v>
          </cell>
          <cell r="N266" t="str">
            <v>ควนเมา</v>
          </cell>
          <cell r="O266" t="str">
            <v>ใต้</v>
          </cell>
          <cell r="P266" t="str">
            <v>07</v>
          </cell>
          <cell r="Q266" t="str">
            <v>โรงพยาบาลชุมชน</v>
          </cell>
          <cell r="R266">
            <v>5</v>
          </cell>
          <cell r="S266">
            <v>30</v>
          </cell>
          <cell r="T266" t="str">
            <v>30</v>
          </cell>
          <cell r="U266" t="str">
            <v>21</v>
          </cell>
          <cell r="V266" t="str">
            <v>2.1 ทุติยภูมิระดับต้น</v>
          </cell>
        </row>
        <row r="267">
          <cell r="A267" t="str">
            <v>08</v>
          </cell>
          <cell r="B267" t="str">
            <v>21002</v>
          </cell>
          <cell r="C267" t="str">
            <v>กระทรวงสาธารณสุข สำนักงานปลัดกระทรวงสาธารณสุข</v>
          </cell>
          <cell r="D267" t="str">
            <v>001068200</v>
          </cell>
          <cell r="E267" t="str">
            <v>10682</v>
          </cell>
          <cell r="F267" t="str">
            <v>รพศ.หาดใหญ่</v>
          </cell>
          <cell r="G267" t="str">
            <v>โรงพยาบาลศูนย์หาดใหญ่</v>
          </cell>
          <cell r="H267" t="str">
            <v>90110100</v>
          </cell>
          <cell r="I267">
            <v>90</v>
          </cell>
          <cell r="J267" t="str">
            <v>จังหวัดสงขลา</v>
          </cell>
          <cell r="K267">
            <v>9011</v>
          </cell>
          <cell r="L267" t="str">
            <v>หาดใหญ่</v>
          </cell>
          <cell r="M267">
            <v>901101</v>
          </cell>
          <cell r="N267" t="str">
            <v>หาดใหญ่</v>
          </cell>
          <cell r="O267" t="str">
            <v>ใต้</v>
          </cell>
          <cell r="P267" t="str">
            <v>05</v>
          </cell>
          <cell r="Q267" t="str">
            <v>โรงพยาบาลศูนย์</v>
          </cell>
          <cell r="R267">
            <v>1</v>
          </cell>
          <cell r="S267">
            <v>596</v>
          </cell>
          <cell r="T267" t="str">
            <v>591</v>
          </cell>
          <cell r="U267" t="str">
            <v>31</v>
          </cell>
          <cell r="V267" t="str">
            <v>3.1 ตติยภูมิ</v>
          </cell>
        </row>
        <row r="268">
          <cell r="A268" t="str">
            <v>08</v>
          </cell>
          <cell r="B268" t="str">
            <v>21002</v>
          </cell>
          <cell r="C268" t="str">
            <v>กระทรวงสาธารณสุข สำนักงานปลัดกระทรวงสาธารณสุข</v>
          </cell>
          <cell r="D268" t="str">
            <v>001074500</v>
          </cell>
          <cell r="E268" t="str">
            <v>10745</v>
          </cell>
          <cell r="F268" t="str">
            <v>รพท.สงขลา</v>
          </cell>
          <cell r="G268" t="str">
            <v>โรงพยาบาลทั่วไปสงขลา</v>
          </cell>
          <cell r="H268" t="str">
            <v>90010400</v>
          </cell>
          <cell r="I268">
            <v>90</v>
          </cell>
          <cell r="J268" t="str">
            <v>จังหวัดสงขลา</v>
          </cell>
          <cell r="K268">
            <v>9001</v>
          </cell>
          <cell r="L268" t="str">
            <v>เมืองสงขลา</v>
          </cell>
          <cell r="M268">
            <v>900104</v>
          </cell>
          <cell r="N268" t="str">
            <v>พะวง</v>
          </cell>
          <cell r="O268" t="str">
            <v>ใต้</v>
          </cell>
          <cell r="P268" t="str">
            <v>06</v>
          </cell>
          <cell r="Q268" t="str">
            <v>โรงพยาบาลทั่วไป</v>
          </cell>
          <cell r="R268">
            <v>2</v>
          </cell>
          <cell r="S268">
            <v>480</v>
          </cell>
          <cell r="T268" t="str">
            <v>480</v>
          </cell>
          <cell r="U268" t="str">
            <v>23</v>
          </cell>
          <cell r="V268" t="str">
            <v>2.3 ทุติยภูมิระดับสูง</v>
          </cell>
        </row>
        <row r="269">
          <cell r="A269" t="str">
            <v>08</v>
          </cell>
          <cell r="B269" t="str">
            <v>21002</v>
          </cell>
          <cell r="C269" t="str">
            <v>กระทรวงสาธารณสุข สำนักงานปลัดกระทรวงสาธารณสุข</v>
          </cell>
          <cell r="D269" t="str">
            <v>001138600</v>
          </cell>
          <cell r="E269" t="str">
            <v>11386</v>
          </cell>
          <cell r="F269" t="str">
            <v>รพช.สทิงพระ</v>
          </cell>
          <cell r="G269" t="str">
            <v>โรงพยาบาลชุมชนสทิงพระ</v>
          </cell>
          <cell r="H269" t="str">
            <v>90020101</v>
          </cell>
          <cell r="I269">
            <v>90</v>
          </cell>
          <cell r="J269" t="str">
            <v>จังหวัดสงขลา</v>
          </cell>
          <cell r="K269">
            <v>9002</v>
          </cell>
          <cell r="L269" t="str">
            <v>สทิงพระ</v>
          </cell>
          <cell r="M269">
            <v>900201</v>
          </cell>
          <cell r="N269" t="str">
            <v>จะทิ้งพระ</v>
          </cell>
          <cell r="O269" t="str">
            <v>ใต้</v>
          </cell>
          <cell r="P269" t="str">
            <v>07</v>
          </cell>
          <cell r="Q269" t="str">
            <v>โรงพยาบาลชุมชน</v>
          </cell>
          <cell r="R269">
            <v>5</v>
          </cell>
          <cell r="S269">
            <v>30</v>
          </cell>
          <cell r="T269" t="str">
            <v>30</v>
          </cell>
          <cell r="U269" t="str">
            <v>21</v>
          </cell>
          <cell r="V269" t="str">
            <v>2.1 ทุติยภูมิระดับต้น</v>
          </cell>
        </row>
        <row r="270">
          <cell r="A270" t="str">
            <v>08</v>
          </cell>
          <cell r="B270" t="str">
            <v>21002</v>
          </cell>
          <cell r="C270" t="str">
            <v>กระทรวงสาธารณสุข สำนักงานปลัดกระทรวงสาธารณสุข</v>
          </cell>
          <cell r="D270" t="str">
            <v>001138700</v>
          </cell>
          <cell r="E270" t="str">
            <v>11387</v>
          </cell>
          <cell r="F270" t="str">
            <v>รพช.จะนะ</v>
          </cell>
          <cell r="G270" t="str">
            <v>โรงพยาบาลชุมชนจะนะ</v>
          </cell>
          <cell r="H270" t="str">
            <v>90030102</v>
          </cell>
          <cell r="I270">
            <v>90</v>
          </cell>
          <cell r="J270" t="str">
            <v>จังหวัดสงขลา</v>
          </cell>
          <cell r="K270">
            <v>9003</v>
          </cell>
          <cell r="L270" t="str">
            <v>จะนะ</v>
          </cell>
          <cell r="M270">
            <v>900301</v>
          </cell>
          <cell r="N270" t="str">
            <v>บ้านนา</v>
          </cell>
          <cell r="O270" t="str">
            <v>ใต้</v>
          </cell>
          <cell r="P270" t="str">
            <v>07</v>
          </cell>
          <cell r="Q270" t="str">
            <v>โรงพยาบาลชุมชน</v>
          </cell>
          <cell r="R270">
            <v>4</v>
          </cell>
          <cell r="S270">
            <v>60</v>
          </cell>
          <cell r="T270" t="str">
            <v>30</v>
          </cell>
          <cell r="U270" t="str">
            <v>21</v>
          </cell>
          <cell r="V270" t="str">
            <v>2.1 ทุติยภูมิระดับต้น</v>
          </cell>
        </row>
        <row r="271">
          <cell r="A271" t="str">
            <v>08</v>
          </cell>
          <cell r="B271" t="str">
            <v>21002</v>
          </cell>
          <cell r="C271" t="str">
            <v>กระทรวงสาธารณสุข สำนักงานปลัดกระทรวงสาธารณสุข</v>
          </cell>
          <cell r="D271" t="str">
            <v>001138800</v>
          </cell>
          <cell r="E271" t="str">
            <v>11388</v>
          </cell>
          <cell r="F271" t="str">
            <v>รพช.สมเด็จพระบรมราชินีนาถ</v>
          </cell>
          <cell r="G271" t="str">
            <v>โรงพยาบาลชุมชนสมเด็จพระบรมราชินีนาถ</v>
          </cell>
          <cell r="H271" t="str">
            <v>90040100</v>
          </cell>
          <cell r="I271">
            <v>90</v>
          </cell>
          <cell r="J271" t="str">
            <v>จังหวัดสงขลา</v>
          </cell>
          <cell r="K271">
            <v>9004</v>
          </cell>
          <cell r="L271" t="str">
            <v>นาทวี</v>
          </cell>
          <cell r="M271">
            <v>900401</v>
          </cell>
          <cell r="N271" t="str">
            <v>นาทวี</v>
          </cell>
          <cell r="O271" t="str">
            <v>ใต้</v>
          </cell>
          <cell r="P271" t="str">
            <v>07</v>
          </cell>
          <cell r="Q271" t="str">
            <v>โรงพยาบาลชุมชน</v>
          </cell>
          <cell r="R271">
            <v>4</v>
          </cell>
          <cell r="S271">
            <v>60</v>
          </cell>
          <cell r="T271" t="str">
            <v>60</v>
          </cell>
          <cell r="U271" t="str">
            <v>22</v>
          </cell>
          <cell r="V271" t="str">
            <v>2.2 ทุติยภูมิระดับกลาง</v>
          </cell>
        </row>
        <row r="272">
          <cell r="A272" t="str">
            <v>08</v>
          </cell>
          <cell r="B272" t="str">
            <v>21002</v>
          </cell>
          <cell r="C272" t="str">
            <v>กระทรวงสาธารณสุข สำนักงานปลัดกระทรวงสาธารณสุข</v>
          </cell>
          <cell r="D272" t="str">
            <v>001139000</v>
          </cell>
          <cell r="E272" t="str">
            <v>11390</v>
          </cell>
          <cell r="F272" t="str">
            <v>รพช.เทพา</v>
          </cell>
          <cell r="G272" t="str">
            <v>โรงพยาบาลชุมชนเทพา</v>
          </cell>
          <cell r="H272" t="str">
            <v>90050105</v>
          </cell>
          <cell r="I272">
            <v>90</v>
          </cell>
          <cell r="J272" t="str">
            <v>จังหวัดสงขลา</v>
          </cell>
          <cell r="K272">
            <v>9005</v>
          </cell>
          <cell r="L272" t="str">
            <v>เทพา</v>
          </cell>
          <cell r="M272">
            <v>900501</v>
          </cell>
          <cell r="N272" t="str">
            <v>เทพา</v>
          </cell>
          <cell r="O272" t="str">
            <v>ใต้</v>
          </cell>
          <cell r="P272" t="str">
            <v>07</v>
          </cell>
          <cell r="Q272" t="str">
            <v>โรงพยาบาลชุมชน</v>
          </cell>
          <cell r="R272">
            <v>5</v>
          </cell>
          <cell r="S272">
            <v>30</v>
          </cell>
          <cell r="T272" t="str">
            <v>30</v>
          </cell>
          <cell r="U272" t="str">
            <v>21</v>
          </cell>
          <cell r="V272" t="str">
            <v>2.1 ทุติยภูมิระดับต้น</v>
          </cell>
        </row>
        <row r="273">
          <cell r="A273" t="str">
            <v>08</v>
          </cell>
          <cell r="B273" t="str">
            <v>21002</v>
          </cell>
          <cell r="C273" t="str">
            <v>กระทรวงสาธารณสุข สำนักงานปลัดกระทรวงสาธารณสุข</v>
          </cell>
          <cell r="D273" t="str">
            <v>001139100</v>
          </cell>
          <cell r="E273" t="str">
            <v>11391</v>
          </cell>
          <cell r="F273" t="str">
            <v>รพช.สะบ้าย้อย</v>
          </cell>
          <cell r="G273" t="str">
            <v>โรงพยาบาลชุมชนสะบ้าย้อย</v>
          </cell>
          <cell r="H273" t="str">
            <v>90060101</v>
          </cell>
          <cell r="I273">
            <v>90</v>
          </cell>
          <cell r="J273" t="str">
            <v>จังหวัดสงขลา</v>
          </cell>
          <cell r="K273">
            <v>9006</v>
          </cell>
          <cell r="L273" t="str">
            <v>สะบ้าย้อย</v>
          </cell>
          <cell r="M273">
            <v>900601</v>
          </cell>
          <cell r="N273" t="str">
            <v>สะบ้าย้อย</v>
          </cell>
          <cell r="O273" t="str">
            <v>ใต้</v>
          </cell>
          <cell r="P273" t="str">
            <v>07</v>
          </cell>
          <cell r="Q273" t="str">
            <v>โรงพยาบาลชุมชน</v>
          </cell>
          <cell r="R273">
            <v>5</v>
          </cell>
          <cell r="S273">
            <v>30</v>
          </cell>
          <cell r="T273" t="str">
            <v>30</v>
          </cell>
          <cell r="U273" t="str">
            <v>21</v>
          </cell>
          <cell r="V273" t="str">
            <v>2.1 ทุติยภูมิระดับต้น</v>
          </cell>
        </row>
        <row r="274">
          <cell r="A274" t="str">
            <v>08</v>
          </cell>
          <cell r="B274" t="str">
            <v>21002</v>
          </cell>
          <cell r="C274" t="str">
            <v>กระทรวงสาธารณสุข สำนักงานปลัดกระทรวงสาธารณสุข</v>
          </cell>
          <cell r="D274" t="str">
            <v>001139200</v>
          </cell>
          <cell r="E274" t="str">
            <v>11392</v>
          </cell>
          <cell r="F274" t="str">
            <v>รพช.ระโนด</v>
          </cell>
          <cell r="G274" t="str">
            <v>โรงพยาบาลชุมชนระโนด</v>
          </cell>
          <cell r="H274" t="str">
            <v>90070105</v>
          </cell>
          <cell r="I274">
            <v>90</v>
          </cell>
          <cell r="J274" t="str">
            <v>จังหวัดสงขลา</v>
          </cell>
          <cell r="K274">
            <v>9007</v>
          </cell>
          <cell r="L274" t="str">
            <v>ระโนด</v>
          </cell>
          <cell r="M274">
            <v>900701</v>
          </cell>
          <cell r="N274" t="str">
            <v>ระโนด</v>
          </cell>
          <cell r="O274" t="str">
            <v>ใต้</v>
          </cell>
          <cell r="P274" t="str">
            <v>07</v>
          </cell>
          <cell r="Q274" t="str">
            <v>โรงพยาบาลชุมชน</v>
          </cell>
          <cell r="R274">
            <v>4</v>
          </cell>
          <cell r="S274">
            <v>60</v>
          </cell>
          <cell r="T274" t="str">
            <v>60</v>
          </cell>
          <cell r="U274" t="str">
            <v>22</v>
          </cell>
          <cell r="V274" t="str">
            <v>2.2 ทุติยภูมิระดับกลาง</v>
          </cell>
        </row>
        <row r="275">
          <cell r="A275" t="str">
            <v>08</v>
          </cell>
          <cell r="B275" t="str">
            <v>21002</v>
          </cell>
          <cell r="C275" t="str">
            <v>กระทรวงสาธารณสุข สำนักงานปลัดกระทรวงสาธารณสุข</v>
          </cell>
          <cell r="D275" t="str">
            <v>001139300</v>
          </cell>
          <cell r="E275" t="str">
            <v>11393</v>
          </cell>
          <cell r="F275" t="str">
            <v>รพช.กระแสสินธุ์</v>
          </cell>
          <cell r="G275" t="str">
            <v>โรงพยาบาลชุมชนกระแสสินธุ์</v>
          </cell>
          <cell r="H275" t="str">
            <v>90080303</v>
          </cell>
          <cell r="I275">
            <v>90</v>
          </cell>
          <cell r="J275" t="str">
            <v>จังหวัดสงขลา</v>
          </cell>
          <cell r="K275">
            <v>9008</v>
          </cell>
          <cell r="L275" t="str">
            <v>กระแสสินธุ์</v>
          </cell>
          <cell r="M275">
            <v>900803</v>
          </cell>
          <cell r="N275" t="str">
            <v>เชิงแส</v>
          </cell>
          <cell r="O275" t="str">
            <v>ใต้</v>
          </cell>
          <cell r="P275" t="str">
            <v>07</v>
          </cell>
          <cell r="Q275" t="str">
            <v>โรงพยาบาลชุมชน</v>
          </cell>
          <cell r="R275">
            <v>5</v>
          </cell>
          <cell r="S275">
            <v>30</v>
          </cell>
          <cell r="T275" t="str">
            <v>30</v>
          </cell>
          <cell r="U275" t="str">
            <v>21</v>
          </cell>
          <cell r="V275" t="str">
            <v>2.1 ทุติยภูมิระดับต้น</v>
          </cell>
        </row>
        <row r="276">
          <cell r="A276" t="str">
            <v>08</v>
          </cell>
          <cell r="B276" t="str">
            <v>21002</v>
          </cell>
          <cell r="C276" t="str">
            <v>กระทรวงสาธารณสุข สำนักงานปลัดกระทรวงสาธารณสุข</v>
          </cell>
          <cell r="D276" t="str">
            <v>001139400</v>
          </cell>
          <cell r="E276" t="str">
            <v>11394</v>
          </cell>
          <cell r="F276" t="str">
            <v>รพช.รัตภูมิ</v>
          </cell>
          <cell r="G276" t="str">
            <v>โรงพยาบาลชุมชนรัตภูมิ</v>
          </cell>
          <cell r="H276" t="str">
            <v>90090101</v>
          </cell>
          <cell r="I276">
            <v>90</v>
          </cell>
          <cell r="J276" t="str">
            <v>จังหวัดสงขลา</v>
          </cell>
          <cell r="K276">
            <v>9009</v>
          </cell>
          <cell r="L276" t="str">
            <v>รัตภูมิ</v>
          </cell>
          <cell r="M276">
            <v>900901</v>
          </cell>
          <cell r="N276" t="str">
            <v>กำแพงเพชร</v>
          </cell>
          <cell r="O276" t="str">
            <v>ใต้</v>
          </cell>
          <cell r="P276" t="str">
            <v>07</v>
          </cell>
          <cell r="Q276" t="str">
            <v>โรงพยาบาลชุมชน</v>
          </cell>
          <cell r="R276">
            <v>5</v>
          </cell>
          <cell r="S276">
            <v>30</v>
          </cell>
          <cell r="T276" t="str">
            <v>30</v>
          </cell>
          <cell r="U276" t="str">
            <v>21</v>
          </cell>
          <cell r="V276" t="str">
            <v>2.1 ทุติยภูมิระดับต้น</v>
          </cell>
        </row>
        <row r="277">
          <cell r="A277" t="str">
            <v>08</v>
          </cell>
          <cell r="B277" t="str">
            <v>21002</v>
          </cell>
          <cell r="C277" t="str">
            <v>กระทรวงสาธารณสุข สำนักงานปลัดกระทรวงสาธารณสุข</v>
          </cell>
          <cell r="D277" t="str">
            <v>001139500</v>
          </cell>
          <cell r="E277" t="str">
            <v>11395</v>
          </cell>
          <cell r="F277" t="str">
            <v>รพช.สะเดา</v>
          </cell>
          <cell r="G277" t="str">
            <v>โรงพยาบาลชุมชนสะเดา</v>
          </cell>
          <cell r="H277" t="str">
            <v>90100100</v>
          </cell>
          <cell r="I277">
            <v>90</v>
          </cell>
          <cell r="J277" t="str">
            <v>จังหวัดสงขลา</v>
          </cell>
          <cell r="K277">
            <v>9010</v>
          </cell>
          <cell r="L277" t="str">
            <v>สะเดา</v>
          </cell>
          <cell r="M277">
            <v>901001</v>
          </cell>
          <cell r="N277" t="str">
            <v>สะเดา</v>
          </cell>
          <cell r="O277" t="str">
            <v>ใต้</v>
          </cell>
          <cell r="P277" t="str">
            <v>07</v>
          </cell>
          <cell r="Q277" t="str">
            <v>โรงพยาบาลชุมชน</v>
          </cell>
          <cell r="R277">
            <v>5</v>
          </cell>
          <cell r="S277">
            <v>30</v>
          </cell>
          <cell r="T277" t="str">
            <v>30</v>
          </cell>
          <cell r="U277" t="str">
            <v>21</v>
          </cell>
          <cell r="V277" t="str">
            <v>2.1 ทุติยภูมิระดับต้น</v>
          </cell>
        </row>
        <row r="278">
          <cell r="A278" t="str">
            <v>08</v>
          </cell>
          <cell r="B278" t="str">
            <v>21002</v>
          </cell>
          <cell r="C278" t="str">
            <v>กระทรวงสาธารณสุข สำนักงานปลัดกระทรวงสาธารณสุข</v>
          </cell>
          <cell r="D278" t="str">
            <v>001139600</v>
          </cell>
          <cell r="E278" t="str">
            <v>11396</v>
          </cell>
          <cell r="F278" t="str">
            <v>รพช.นาหม่อม</v>
          </cell>
          <cell r="G278" t="str">
            <v>โรงพยาบาลชุมชนนาหม่อม</v>
          </cell>
          <cell r="H278" t="str">
            <v>90120203</v>
          </cell>
          <cell r="I278">
            <v>90</v>
          </cell>
          <cell r="J278" t="str">
            <v>จังหวัดสงขลา</v>
          </cell>
          <cell r="K278">
            <v>9012</v>
          </cell>
          <cell r="L278" t="str">
            <v>นาหม่อม</v>
          </cell>
          <cell r="M278">
            <v>901202</v>
          </cell>
          <cell r="N278" t="str">
            <v>พิจิตร</v>
          </cell>
          <cell r="O278" t="str">
            <v>ใต้</v>
          </cell>
          <cell r="P278" t="str">
            <v>07</v>
          </cell>
          <cell r="Q278" t="str">
            <v>โรงพยาบาลชุมชน</v>
          </cell>
          <cell r="R278">
            <v>5</v>
          </cell>
          <cell r="S278">
            <v>30</v>
          </cell>
          <cell r="T278" t="str">
            <v>30</v>
          </cell>
          <cell r="U278" t="str">
            <v>21</v>
          </cell>
          <cell r="V278" t="str">
            <v>2.1 ทุติยภูมิระดับต้น</v>
          </cell>
        </row>
        <row r="279">
          <cell r="A279" t="str">
            <v>08</v>
          </cell>
          <cell r="B279" t="str">
            <v>21002</v>
          </cell>
          <cell r="C279" t="str">
            <v>กระทรวงสาธารณสุข สำนักงานปลัดกระทรวงสาธารณสุข</v>
          </cell>
          <cell r="D279" t="str">
            <v>001139700</v>
          </cell>
          <cell r="E279" t="str">
            <v>11397</v>
          </cell>
          <cell r="F279" t="str">
            <v>รพช.ควนเนียง</v>
          </cell>
          <cell r="G279" t="str">
            <v>โรงพยาบาลชุมชนควนเนียง</v>
          </cell>
          <cell r="H279" t="str">
            <v>90130110</v>
          </cell>
          <cell r="I279">
            <v>90</v>
          </cell>
          <cell r="J279" t="str">
            <v>จังหวัดสงขลา</v>
          </cell>
          <cell r="K279">
            <v>9013</v>
          </cell>
          <cell r="L279" t="str">
            <v>ควนเนียง</v>
          </cell>
          <cell r="M279">
            <v>901301</v>
          </cell>
          <cell r="N279" t="str">
            <v>รัตภูมิ</v>
          </cell>
          <cell r="O279" t="str">
            <v>ใต้</v>
          </cell>
          <cell r="P279" t="str">
            <v>07</v>
          </cell>
          <cell r="Q279" t="str">
            <v>โรงพยาบาลชุมชน</v>
          </cell>
          <cell r="R279">
            <v>5</v>
          </cell>
          <cell r="S279">
            <v>30</v>
          </cell>
          <cell r="T279" t="str">
            <v>30</v>
          </cell>
          <cell r="U279" t="str">
            <v>21</v>
          </cell>
          <cell r="V279" t="str">
            <v>2.1 ทุติยภูมิระดับต้น</v>
          </cell>
        </row>
        <row r="280">
          <cell r="A280" t="str">
            <v>08</v>
          </cell>
          <cell r="B280" t="str">
            <v>21002</v>
          </cell>
          <cell r="C280" t="str">
            <v>กระทรวงสาธารณสุข สำนักงานปลัดกระทรวงสาธารณสุข</v>
          </cell>
          <cell r="D280" t="str">
            <v>001139800</v>
          </cell>
          <cell r="E280" t="str">
            <v>11398</v>
          </cell>
          <cell r="F280" t="str">
            <v>รพช.ปาดังเบซาร์</v>
          </cell>
          <cell r="G280" t="str">
            <v>โรงพยาบาลชุมชนปาดังเบซาร์</v>
          </cell>
          <cell r="H280" t="str">
            <v>90100709</v>
          </cell>
          <cell r="I280">
            <v>90</v>
          </cell>
          <cell r="J280" t="str">
            <v>จังหวัดสงขลา</v>
          </cell>
          <cell r="K280">
            <v>9010</v>
          </cell>
          <cell r="L280" t="str">
            <v>สะเดา</v>
          </cell>
          <cell r="M280">
            <v>901007</v>
          </cell>
          <cell r="N280" t="str">
            <v>ปาดังเบซาร์</v>
          </cell>
          <cell r="O280" t="str">
            <v>ใต้</v>
          </cell>
          <cell r="P280" t="str">
            <v>07</v>
          </cell>
          <cell r="Q280" t="str">
            <v>โรงพยาบาลชุมชน</v>
          </cell>
          <cell r="R280">
            <v>5</v>
          </cell>
          <cell r="S280">
            <v>30</v>
          </cell>
          <cell r="T280" t="str">
            <v>30</v>
          </cell>
          <cell r="U280" t="str">
            <v>21</v>
          </cell>
          <cell r="V280" t="str">
            <v>2.1 ทุติยภูมิระดับต้น</v>
          </cell>
        </row>
        <row r="281">
          <cell r="A281" t="str">
            <v>08</v>
          </cell>
          <cell r="B281" t="str">
            <v>21002</v>
          </cell>
          <cell r="C281" t="str">
            <v>กระทรวงสาธารณสุข สำนักงานปลัดกระทรวงสาธารณสุข</v>
          </cell>
          <cell r="D281" t="str">
            <v>001139900</v>
          </cell>
          <cell r="E281" t="str">
            <v>11399</v>
          </cell>
          <cell r="F281" t="str">
            <v>รพช.บางกล่ำ</v>
          </cell>
          <cell r="G281" t="str">
            <v>โรงพยาบาลชุมชนบางกล่ำ</v>
          </cell>
          <cell r="H281" t="str">
            <v>90140101</v>
          </cell>
          <cell r="I281">
            <v>90</v>
          </cell>
          <cell r="J281" t="str">
            <v>จังหวัดสงขลา</v>
          </cell>
          <cell r="K281">
            <v>9014</v>
          </cell>
          <cell r="L281" t="str">
            <v>บางกล่ำ</v>
          </cell>
          <cell r="M281">
            <v>901401</v>
          </cell>
          <cell r="N281" t="str">
            <v>บางกล่ำ</v>
          </cell>
          <cell r="O281" t="str">
            <v>ใต้</v>
          </cell>
          <cell r="P281" t="str">
            <v>07</v>
          </cell>
          <cell r="Q281" t="str">
            <v>โรงพยาบาลชุมชน</v>
          </cell>
          <cell r="R281">
            <v>5</v>
          </cell>
          <cell r="S281">
            <v>30</v>
          </cell>
          <cell r="T281" t="str">
            <v>30</v>
          </cell>
          <cell r="U281" t="str">
            <v>21</v>
          </cell>
          <cell r="V281" t="str">
            <v>2.1 ทุติยภูมิระดับต้น</v>
          </cell>
        </row>
        <row r="282">
          <cell r="A282" t="str">
            <v>08</v>
          </cell>
          <cell r="B282" t="str">
            <v>21002</v>
          </cell>
          <cell r="C282" t="str">
            <v>กระทรวงสาธารณสุข สำนักงานปลัดกระทรวงสาธารณสุข</v>
          </cell>
          <cell r="D282" t="str">
            <v>001140000</v>
          </cell>
          <cell r="E282" t="str">
            <v>11400</v>
          </cell>
          <cell r="F282" t="str">
            <v>รพช.สิงหนคร</v>
          </cell>
          <cell r="G282" t="str">
            <v>โรงพยาบาลชุมชนสิงหนคร</v>
          </cell>
          <cell r="H282" t="str">
            <v>90150205</v>
          </cell>
          <cell r="I282">
            <v>90</v>
          </cell>
          <cell r="J282" t="str">
            <v>จังหวัดสงขลา</v>
          </cell>
          <cell r="K282">
            <v>9015</v>
          </cell>
          <cell r="L282" t="str">
            <v>สิงหนคร</v>
          </cell>
          <cell r="M282">
            <v>901502</v>
          </cell>
          <cell r="N282" t="str">
            <v>สทิงหม้อ</v>
          </cell>
          <cell r="O282" t="str">
            <v>ใต้</v>
          </cell>
          <cell r="P282" t="str">
            <v>07</v>
          </cell>
          <cell r="Q282" t="str">
            <v>โรงพยาบาลชุมชน</v>
          </cell>
          <cell r="R282">
            <v>5</v>
          </cell>
          <cell r="S282">
            <v>30</v>
          </cell>
          <cell r="T282" t="str">
            <v>30</v>
          </cell>
          <cell r="U282" t="str">
            <v>21</v>
          </cell>
          <cell r="V282" t="str">
            <v>2.1 ทุติยภูมิระดับต้น</v>
          </cell>
        </row>
        <row r="283">
          <cell r="A283" t="str">
            <v>08</v>
          </cell>
          <cell r="B283" t="str">
            <v>21002</v>
          </cell>
          <cell r="C283" t="str">
            <v>กระทรวงสาธารณสุข สำนักงานปลัดกระทรวงสาธารณสุข</v>
          </cell>
          <cell r="D283" t="str">
            <v>001140100</v>
          </cell>
          <cell r="E283" t="str">
            <v>11401</v>
          </cell>
          <cell r="F283" t="str">
            <v>รพช.คลองหอยโข่ง</v>
          </cell>
          <cell r="G283" t="str">
            <v>โรงพยาบาลชุมชนคลองหอยโข่ง</v>
          </cell>
          <cell r="H283" t="str">
            <v>90160101</v>
          </cell>
          <cell r="I283">
            <v>90</v>
          </cell>
          <cell r="J283" t="str">
            <v>จังหวัดสงขลา</v>
          </cell>
          <cell r="K283">
            <v>9016</v>
          </cell>
          <cell r="L283" t="str">
            <v>คลองหอยโข่ง</v>
          </cell>
          <cell r="M283">
            <v>901601</v>
          </cell>
          <cell r="N283" t="str">
            <v>คลองหอยโข่ง</v>
          </cell>
          <cell r="O283" t="str">
            <v>ใต้</v>
          </cell>
          <cell r="P283" t="str">
            <v>07</v>
          </cell>
          <cell r="Q283" t="str">
            <v>โรงพยาบาลชุมชน</v>
          </cell>
          <cell r="R283">
            <v>5</v>
          </cell>
          <cell r="S283">
            <v>30</v>
          </cell>
          <cell r="T283" t="str">
            <v>30</v>
          </cell>
          <cell r="U283" t="str">
            <v>21</v>
          </cell>
          <cell r="V283" t="str">
            <v>2.1 ทุติยภูมิระดับต้น</v>
          </cell>
        </row>
        <row r="284">
          <cell r="A284" t="str">
            <v>08</v>
          </cell>
          <cell r="B284" t="str">
            <v>21002</v>
          </cell>
          <cell r="C284" t="str">
            <v>กระทรวงสาธารณสุข สำนักงานปลัดกระทรวงสาธารณสุข</v>
          </cell>
          <cell r="D284" t="str">
            <v>001074600</v>
          </cell>
          <cell r="E284" t="str">
            <v>10746</v>
          </cell>
          <cell r="F284" t="str">
            <v>รพท.สตูล</v>
          </cell>
          <cell r="G284" t="str">
            <v>โรงพยาบาลทั่วไปสตูล</v>
          </cell>
          <cell r="H284" t="str">
            <v>91010100</v>
          </cell>
          <cell r="I284">
            <v>91</v>
          </cell>
          <cell r="J284" t="str">
            <v>จังหวัดสตูล</v>
          </cell>
          <cell r="K284">
            <v>9101</v>
          </cell>
          <cell r="L284" t="str">
            <v>เมืองสตูล</v>
          </cell>
          <cell r="M284">
            <v>910101</v>
          </cell>
          <cell r="N284" t="str">
            <v>พิมาน</v>
          </cell>
          <cell r="O284" t="str">
            <v>ใต้</v>
          </cell>
          <cell r="P284" t="str">
            <v>06</v>
          </cell>
          <cell r="Q284" t="str">
            <v>โรงพยาบาลทั่วไป</v>
          </cell>
          <cell r="R284">
            <v>3</v>
          </cell>
          <cell r="S284">
            <v>186</v>
          </cell>
          <cell r="T284" t="str">
            <v>164</v>
          </cell>
          <cell r="U284" t="str">
            <v>23</v>
          </cell>
          <cell r="V284" t="str">
            <v>2.3 ทุติยภูมิระดับสูง</v>
          </cell>
        </row>
        <row r="285">
          <cell r="A285" t="str">
            <v>08</v>
          </cell>
          <cell r="B285" t="str">
            <v>21002</v>
          </cell>
          <cell r="C285" t="str">
            <v>กระทรวงสาธารณสุข สำนักงานปลัดกระทรวงสาธารณสุข</v>
          </cell>
          <cell r="D285" t="str">
            <v>001140200</v>
          </cell>
          <cell r="E285" t="str">
            <v>11402</v>
          </cell>
          <cell r="F285" t="str">
            <v>รพช.ควนโดน</v>
          </cell>
          <cell r="G285" t="str">
            <v>โรงพยาบาลชุมชนควนโดน</v>
          </cell>
          <cell r="H285" t="str">
            <v>91020206</v>
          </cell>
          <cell r="I285">
            <v>91</v>
          </cell>
          <cell r="J285" t="str">
            <v>จังหวัดสตูล</v>
          </cell>
          <cell r="K285">
            <v>9102</v>
          </cell>
          <cell r="L285" t="str">
            <v>ควนโดน</v>
          </cell>
          <cell r="M285">
            <v>910202</v>
          </cell>
          <cell r="N285" t="str">
            <v>ควนสตอ</v>
          </cell>
          <cell r="O285" t="str">
            <v>ใต้</v>
          </cell>
          <cell r="P285" t="str">
            <v>07</v>
          </cell>
          <cell r="Q285" t="str">
            <v>โรงพยาบาลชุมชน</v>
          </cell>
          <cell r="R285">
            <v>5</v>
          </cell>
          <cell r="S285">
            <v>30</v>
          </cell>
          <cell r="T285" t="str">
            <v>10</v>
          </cell>
          <cell r="U285" t="str">
            <v>21</v>
          </cell>
          <cell r="V285" t="str">
            <v>2.1 ทุติยภูมิระดับต้น</v>
          </cell>
        </row>
        <row r="286">
          <cell r="A286" t="str">
            <v>08</v>
          </cell>
          <cell r="B286" t="str">
            <v>21002</v>
          </cell>
          <cell r="C286" t="str">
            <v>กระทรวงสาธารณสุข สำนักงานปลัดกระทรวงสาธารณสุข</v>
          </cell>
          <cell r="D286" t="str">
            <v>001140300</v>
          </cell>
          <cell r="E286" t="str">
            <v>11403</v>
          </cell>
          <cell r="F286" t="str">
            <v>รพช.ควนกาหลง</v>
          </cell>
          <cell r="G286" t="str">
            <v>โรงพยาบาลชุมชนควนกาหลง</v>
          </cell>
          <cell r="H286" t="str">
            <v>91030207</v>
          </cell>
          <cell r="I286">
            <v>91</v>
          </cell>
          <cell r="J286" t="str">
            <v>จังหวัดสตูล</v>
          </cell>
          <cell r="K286">
            <v>9103</v>
          </cell>
          <cell r="L286" t="str">
            <v>ควนกาหลง</v>
          </cell>
          <cell r="M286">
            <v>910302</v>
          </cell>
          <cell r="N286" t="str">
            <v>ควนกาหลง</v>
          </cell>
          <cell r="O286" t="str">
            <v>ใต้</v>
          </cell>
          <cell r="P286" t="str">
            <v>07</v>
          </cell>
          <cell r="Q286" t="str">
            <v>โรงพยาบาลชุมชน</v>
          </cell>
          <cell r="R286">
            <v>5</v>
          </cell>
          <cell r="S286">
            <v>30</v>
          </cell>
          <cell r="T286" t="str">
            <v>30</v>
          </cell>
          <cell r="U286" t="str">
            <v>21</v>
          </cell>
          <cell r="V286" t="str">
            <v>2.1 ทุติยภูมิระดับต้น</v>
          </cell>
        </row>
        <row r="287">
          <cell r="A287" t="str">
            <v>08</v>
          </cell>
          <cell r="B287" t="str">
            <v>21002</v>
          </cell>
          <cell r="C287" t="str">
            <v>กระทรวงสาธารณสุข สำนักงานปลัดกระทรวงสาธารณสุข</v>
          </cell>
          <cell r="D287" t="str">
            <v>001140400</v>
          </cell>
          <cell r="E287" t="str">
            <v>11404</v>
          </cell>
          <cell r="F287" t="str">
            <v>รพช.ท่าแพ</v>
          </cell>
          <cell r="G287" t="str">
            <v>โรงพยาบาลชุมชนท่าแพ</v>
          </cell>
          <cell r="H287" t="str">
            <v>91040102</v>
          </cell>
          <cell r="I287">
            <v>91</v>
          </cell>
          <cell r="J287" t="str">
            <v>จังหวัดสตูล</v>
          </cell>
          <cell r="K287">
            <v>9104</v>
          </cell>
          <cell r="L287" t="str">
            <v>ท่าแพ</v>
          </cell>
          <cell r="M287">
            <v>910401</v>
          </cell>
          <cell r="N287" t="str">
            <v>ท่าแพ</v>
          </cell>
          <cell r="O287" t="str">
            <v>ใต้</v>
          </cell>
          <cell r="P287" t="str">
            <v>07</v>
          </cell>
          <cell r="Q287" t="str">
            <v>โรงพยาบาลชุมชน</v>
          </cell>
          <cell r="R287">
            <v>5</v>
          </cell>
          <cell r="S287">
            <v>30</v>
          </cell>
          <cell r="T287" t="str">
            <v>10</v>
          </cell>
          <cell r="U287" t="str">
            <v>21</v>
          </cell>
          <cell r="V287" t="str">
            <v>2.1 ทุติยภูมิระดับต้น</v>
          </cell>
        </row>
        <row r="288">
          <cell r="A288" t="str">
            <v>08</v>
          </cell>
          <cell r="B288" t="str">
            <v>21002</v>
          </cell>
          <cell r="C288" t="str">
            <v>กระทรวงสาธารณสุข สำนักงานปลัดกระทรวงสาธารณสุข</v>
          </cell>
          <cell r="D288" t="str">
            <v>001140500</v>
          </cell>
          <cell r="E288" t="str">
            <v>11405</v>
          </cell>
          <cell r="F288" t="str">
            <v>รพช.ละงู</v>
          </cell>
          <cell r="G288" t="str">
            <v>โรงพยาบาลชุมชนละงู</v>
          </cell>
          <cell r="H288" t="str">
            <v>91050106</v>
          </cell>
          <cell r="I288">
            <v>91</v>
          </cell>
          <cell r="J288" t="str">
            <v>จังหวัดสตูล</v>
          </cell>
          <cell r="K288">
            <v>9105</v>
          </cell>
          <cell r="L288" t="str">
            <v>ละงู</v>
          </cell>
          <cell r="M288">
            <v>910501</v>
          </cell>
          <cell r="N288" t="str">
            <v>กำแพง</v>
          </cell>
          <cell r="O288" t="str">
            <v>ใต้</v>
          </cell>
          <cell r="P288" t="str">
            <v>07</v>
          </cell>
          <cell r="Q288" t="str">
            <v>โรงพยาบาลชุมชน</v>
          </cell>
          <cell r="R288">
            <v>4</v>
          </cell>
          <cell r="S288">
            <v>60</v>
          </cell>
          <cell r="T288" t="str">
            <v>30</v>
          </cell>
          <cell r="U288" t="str">
            <v>22</v>
          </cell>
          <cell r="V288" t="str">
            <v>2.2 ทุติยภูมิระดับกลาง</v>
          </cell>
        </row>
        <row r="289">
          <cell r="A289" t="str">
            <v>08</v>
          </cell>
          <cell r="B289" t="str">
            <v>21002</v>
          </cell>
          <cell r="C289" t="str">
            <v>กระทรวงสาธารณสุข สำนักงานปลัดกระทรวงสาธารณสุข</v>
          </cell>
          <cell r="D289" t="str">
            <v>001140600</v>
          </cell>
          <cell r="E289" t="str">
            <v>11406</v>
          </cell>
          <cell r="F289" t="str">
            <v>รพช.ทุ่งหว้า</v>
          </cell>
          <cell r="G289" t="str">
            <v>โรงพยาบาลชุมชนทุ่งหว้า</v>
          </cell>
          <cell r="H289" t="str">
            <v>91060108</v>
          </cell>
          <cell r="I289">
            <v>91</v>
          </cell>
          <cell r="J289" t="str">
            <v>จังหวัดสตูล</v>
          </cell>
          <cell r="K289">
            <v>9106</v>
          </cell>
          <cell r="L289" t="str">
            <v>ทุ่งหว้า</v>
          </cell>
          <cell r="M289">
            <v>910601</v>
          </cell>
          <cell r="N289" t="str">
            <v>ทุ่งหว้า</v>
          </cell>
          <cell r="O289" t="str">
            <v>ใต้</v>
          </cell>
          <cell r="P289" t="str">
            <v>07</v>
          </cell>
          <cell r="Q289" t="str">
            <v>โรงพยาบาลชุมชน</v>
          </cell>
          <cell r="R289">
            <v>5</v>
          </cell>
          <cell r="S289">
            <v>30</v>
          </cell>
          <cell r="T289" t="str">
            <v>10</v>
          </cell>
          <cell r="U289" t="str">
            <v>21</v>
          </cell>
          <cell r="V289" t="str">
            <v>2.1 ทุติยภูมิระดับต้น</v>
          </cell>
        </row>
        <row r="290">
          <cell r="A290" t="str">
            <v>08</v>
          </cell>
          <cell r="B290" t="str">
            <v>21002</v>
          </cell>
          <cell r="C290" t="str">
            <v>กระทรวงสาธารณสุข สำนักงานปลัดกระทรวงสาธารณสุข</v>
          </cell>
          <cell r="D290" t="str">
            <v>001074800</v>
          </cell>
          <cell r="E290" t="str">
            <v>10748</v>
          </cell>
          <cell r="F290" t="str">
            <v>รพท.ปัตตานี</v>
          </cell>
          <cell r="G290" t="str">
            <v>โรงพยาบาลทั่วไปปัตตานี</v>
          </cell>
          <cell r="H290" t="str">
            <v>94010100</v>
          </cell>
          <cell r="I290">
            <v>94</v>
          </cell>
          <cell r="J290" t="str">
            <v>จังหวัดปัตตานี</v>
          </cell>
          <cell r="K290">
            <v>9401</v>
          </cell>
          <cell r="L290" t="str">
            <v>เมืองปัตตานี</v>
          </cell>
          <cell r="M290">
            <v>940101</v>
          </cell>
          <cell r="N290" t="str">
            <v>สะบารัง</v>
          </cell>
          <cell r="O290" t="str">
            <v>ใต้</v>
          </cell>
          <cell r="P290" t="str">
            <v>06</v>
          </cell>
          <cell r="Q290" t="str">
            <v>โรงพยาบาลทั่วไป</v>
          </cell>
          <cell r="R290">
            <v>2</v>
          </cell>
          <cell r="S290">
            <v>335</v>
          </cell>
          <cell r="T290" t="str">
            <v>335</v>
          </cell>
          <cell r="U290" t="str">
            <v>23</v>
          </cell>
          <cell r="V290" t="str">
            <v>2.3 ทุติยภูมิระดับสูง</v>
          </cell>
        </row>
        <row r="291">
          <cell r="A291" t="str">
            <v>08</v>
          </cell>
          <cell r="B291" t="str">
            <v>21002</v>
          </cell>
          <cell r="C291" t="str">
            <v>กระทรวงสาธารณสุข สำนักงานปลัดกระทรวงสาธารณสุข</v>
          </cell>
          <cell r="D291" t="str">
            <v>001142300</v>
          </cell>
          <cell r="E291" t="str">
            <v>11423</v>
          </cell>
          <cell r="F291" t="str">
            <v>รพช.โคกโพธิ์</v>
          </cell>
          <cell r="G291" t="str">
            <v>โรงพยาบาลชุมชนโคกโพธิ์</v>
          </cell>
          <cell r="H291" t="str">
            <v>94020203</v>
          </cell>
          <cell r="I291">
            <v>94</v>
          </cell>
          <cell r="J291" t="str">
            <v>จังหวัดปัตตานี</v>
          </cell>
          <cell r="K291">
            <v>9402</v>
          </cell>
          <cell r="L291" t="str">
            <v>โคกโพธิ์</v>
          </cell>
          <cell r="M291">
            <v>940202</v>
          </cell>
          <cell r="N291" t="str">
            <v>มะกรูด</v>
          </cell>
          <cell r="O291" t="str">
            <v>ใต้</v>
          </cell>
          <cell r="P291" t="str">
            <v>07</v>
          </cell>
          <cell r="Q291" t="str">
            <v>โรงพยาบาลชุมชน</v>
          </cell>
          <cell r="R291">
            <v>4</v>
          </cell>
          <cell r="S291">
            <v>104</v>
          </cell>
          <cell r="T291" t="str">
            <v>60</v>
          </cell>
          <cell r="U291" t="str">
            <v>22</v>
          </cell>
          <cell r="V291" t="str">
            <v>2.2 ทุติยภูมิระดับกลาง</v>
          </cell>
        </row>
        <row r="292">
          <cell r="A292" t="str">
            <v>08</v>
          </cell>
          <cell r="B292" t="str">
            <v>21002</v>
          </cell>
          <cell r="C292" t="str">
            <v>กระทรวงสาธารณสุข สำนักงานปลัดกระทรวงสาธารณสุข</v>
          </cell>
          <cell r="D292" t="str">
            <v>001142400</v>
          </cell>
          <cell r="E292" t="str">
            <v>11424</v>
          </cell>
          <cell r="F292" t="str">
            <v>รพช.หนองจิก</v>
          </cell>
          <cell r="G292" t="str">
            <v>โรงพยาบาลชุมชนหนองจิก</v>
          </cell>
          <cell r="H292" t="str">
            <v>94030502</v>
          </cell>
          <cell r="I292">
            <v>94</v>
          </cell>
          <cell r="J292" t="str">
            <v>จังหวัดปัตตานี</v>
          </cell>
          <cell r="K292">
            <v>9403</v>
          </cell>
          <cell r="L292" t="str">
            <v>หนองจิก</v>
          </cell>
          <cell r="M292">
            <v>940305</v>
          </cell>
          <cell r="N292" t="str">
            <v>ตุยง</v>
          </cell>
          <cell r="O292" t="str">
            <v>ใต้</v>
          </cell>
          <cell r="P292" t="str">
            <v>07</v>
          </cell>
          <cell r="Q292" t="str">
            <v>โรงพยาบาลชุมชน</v>
          </cell>
          <cell r="R292">
            <v>5</v>
          </cell>
          <cell r="S292">
            <v>10</v>
          </cell>
          <cell r="T292" t="str">
            <v>48</v>
          </cell>
          <cell r="U292" t="str">
            <v>21</v>
          </cell>
          <cell r="V292" t="str">
            <v>2.1 ทุติยภูมิระดับต้น</v>
          </cell>
        </row>
        <row r="293">
          <cell r="A293" t="str">
            <v>08</v>
          </cell>
          <cell r="B293" t="str">
            <v>21002</v>
          </cell>
          <cell r="C293" t="str">
            <v>กระทรวงสาธารณสุข สำนักงานปลัดกระทรวงสาธารณสุข</v>
          </cell>
          <cell r="D293" t="str">
            <v>001142500</v>
          </cell>
          <cell r="E293" t="str">
            <v>11425</v>
          </cell>
          <cell r="F293" t="str">
            <v>รพช.ปะนาเระ</v>
          </cell>
          <cell r="G293" t="str">
            <v>โรงพยาบาลชุมชนปะนาเระ</v>
          </cell>
          <cell r="H293" t="str">
            <v>94040201</v>
          </cell>
          <cell r="I293">
            <v>94</v>
          </cell>
          <cell r="J293" t="str">
            <v>จังหวัดปัตตานี</v>
          </cell>
          <cell r="K293">
            <v>9404</v>
          </cell>
          <cell r="L293" t="str">
            <v>ปะนาเระ</v>
          </cell>
          <cell r="M293">
            <v>940402</v>
          </cell>
          <cell r="N293" t="str">
            <v>ท่าข้าม</v>
          </cell>
          <cell r="O293" t="str">
            <v>ใต้</v>
          </cell>
          <cell r="P293" t="str">
            <v>07</v>
          </cell>
          <cell r="Q293" t="str">
            <v>โรงพยาบาลชุมชน</v>
          </cell>
          <cell r="R293">
            <v>5</v>
          </cell>
          <cell r="S293">
            <v>30</v>
          </cell>
          <cell r="T293" t="str">
            <v>30</v>
          </cell>
          <cell r="U293" t="str">
            <v>21</v>
          </cell>
          <cell r="V293" t="str">
            <v>2.1 ทุติยภูมิระดับต้น</v>
          </cell>
        </row>
        <row r="294">
          <cell r="A294" t="str">
            <v>08</v>
          </cell>
          <cell r="B294" t="str">
            <v>21002</v>
          </cell>
          <cell r="C294" t="str">
            <v>กระทรวงสาธารณสุข สำนักงานปลัดกระทรวงสาธารณสุข</v>
          </cell>
          <cell r="D294" t="str">
            <v>001142600</v>
          </cell>
          <cell r="E294" t="str">
            <v>11426</v>
          </cell>
          <cell r="F294" t="str">
            <v>รพช.มายอ</v>
          </cell>
          <cell r="G294" t="str">
            <v>โรงพยาบาลชุมชนมายอ</v>
          </cell>
          <cell r="H294" t="str">
            <v>94050101</v>
          </cell>
          <cell r="I294">
            <v>94</v>
          </cell>
          <cell r="J294" t="str">
            <v>จังหวัดปัตตานี</v>
          </cell>
          <cell r="K294">
            <v>9405</v>
          </cell>
          <cell r="L294" t="str">
            <v>มายอ</v>
          </cell>
          <cell r="M294">
            <v>940501</v>
          </cell>
          <cell r="N294" t="str">
            <v>มายอ</v>
          </cell>
          <cell r="O294" t="str">
            <v>ใต้</v>
          </cell>
          <cell r="P294" t="str">
            <v>07</v>
          </cell>
          <cell r="Q294" t="str">
            <v>โรงพยาบาลชุมชน</v>
          </cell>
          <cell r="R294">
            <v>4</v>
          </cell>
          <cell r="S294">
            <v>34</v>
          </cell>
          <cell r="T294" t="str">
            <v>30</v>
          </cell>
          <cell r="U294" t="str">
            <v>21</v>
          </cell>
          <cell r="V294" t="str">
            <v>2.1 ทุติยภูมิระดับต้น</v>
          </cell>
        </row>
        <row r="295">
          <cell r="A295" t="str">
            <v>08</v>
          </cell>
          <cell r="B295" t="str">
            <v>21002</v>
          </cell>
          <cell r="C295" t="str">
            <v>กระทรวงสาธารณสุข สำนักงานปลัดกระทรวงสาธารณสุข</v>
          </cell>
          <cell r="D295" t="str">
            <v>001142700</v>
          </cell>
          <cell r="E295" t="str">
            <v>11427</v>
          </cell>
          <cell r="F295" t="str">
            <v>รพช.ทุ่งยางแดง</v>
          </cell>
          <cell r="G295" t="str">
            <v>โรงพยาบาลชุมชนทุ่งยางแดง</v>
          </cell>
          <cell r="H295" t="str">
            <v>94060101</v>
          </cell>
          <cell r="I295">
            <v>94</v>
          </cell>
          <cell r="J295" t="str">
            <v>จังหวัดปัตตานี</v>
          </cell>
          <cell r="K295">
            <v>9406</v>
          </cell>
          <cell r="L295" t="str">
            <v>ทุ่งยางแดง</v>
          </cell>
          <cell r="M295">
            <v>940601</v>
          </cell>
          <cell r="N295" t="str">
            <v>ตะโละแมะนา</v>
          </cell>
          <cell r="O295" t="str">
            <v>ใต้</v>
          </cell>
          <cell r="P295" t="str">
            <v>07</v>
          </cell>
          <cell r="Q295" t="str">
            <v>โรงพยาบาลชุมชน</v>
          </cell>
          <cell r="R295">
            <v>5</v>
          </cell>
          <cell r="S295">
            <v>30</v>
          </cell>
          <cell r="T295" t="str">
            <v>30</v>
          </cell>
          <cell r="U295" t="str">
            <v>21</v>
          </cell>
          <cell r="V295" t="str">
            <v>2.1 ทุติยภูมิระดับต้น</v>
          </cell>
        </row>
        <row r="296">
          <cell r="A296" t="str">
            <v>08</v>
          </cell>
          <cell r="B296" t="str">
            <v>21002</v>
          </cell>
          <cell r="C296" t="str">
            <v>กระทรวงสาธารณสุข สำนักงานปลัดกระทรวงสาธารณสุข</v>
          </cell>
          <cell r="D296" t="str">
            <v>001142800</v>
          </cell>
          <cell r="E296" t="str">
            <v>11428</v>
          </cell>
          <cell r="F296" t="str">
            <v>รพช.ไม้แก่น</v>
          </cell>
          <cell r="G296" t="str">
            <v>โรงพยาบาลชุมชนไม้แก่น</v>
          </cell>
          <cell r="H296" t="str">
            <v>94080104</v>
          </cell>
          <cell r="I296">
            <v>94</v>
          </cell>
          <cell r="J296" t="str">
            <v>จังหวัดปัตตานี</v>
          </cell>
          <cell r="K296">
            <v>9408</v>
          </cell>
          <cell r="L296" t="str">
            <v>ไม้แก่น</v>
          </cell>
          <cell r="M296">
            <v>940801</v>
          </cell>
          <cell r="N296" t="str">
            <v>ไทรทอง</v>
          </cell>
          <cell r="O296" t="str">
            <v>ใต้</v>
          </cell>
          <cell r="P296" t="str">
            <v>07</v>
          </cell>
          <cell r="Q296" t="str">
            <v>โรงพยาบาลชุมชน</v>
          </cell>
          <cell r="R296">
            <v>5</v>
          </cell>
          <cell r="S296">
            <v>30</v>
          </cell>
          <cell r="T296" t="str">
            <v>30</v>
          </cell>
          <cell r="U296" t="str">
            <v>21</v>
          </cell>
          <cell r="V296" t="str">
            <v>2.1 ทุติยภูมิระดับต้น</v>
          </cell>
        </row>
        <row r="297">
          <cell r="A297" t="str">
            <v>08</v>
          </cell>
          <cell r="B297" t="str">
            <v>21002</v>
          </cell>
          <cell r="C297" t="str">
            <v>กระทรวงสาธารณสุข สำนักงานปลัดกระทรวงสาธารณสุข</v>
          </cell>
          <cell r="D297" t="str">
            <v>001142900</v>
          </cell>
          <cell r="E297" t="str">
            <v>11429</v>
          </cell>
          <cell r="F297" t="str">
            <v>รพช.ยะหริ่ง</v>
          </cell>
          <cell r="G297" t="str">
            <v>โรงพยาบาลชุมชนยะหริ่ง</v>
          </cell>
          <cell r="H297" t="str">
            <v>94090802</v>
          </cell>
          <cell r="I297">
            <v>94</v>
          </cell>
          <cell r="J297" t="str">
            <v>จังหวัดปัตตานี</v>
          </cell>
          <cell r="K297">
            <v>9409</v>
          </cell>
          <cell r="L297" t="str">
            <v>ยะหริ่ง</v>
          </cell>
          <cell r="M297">
            <v>940908</v>
          </cell>
          <cell r="N297" t="str">
            <v>ยามู</v>
          </cell>
          <cell r="O297" t="str">
            <v>ใต้</v>
          </cell>
          <cell r="P297" t="str">
            <v>07</v>
          </cell>
          <cell r="Q297" t="str">
            <v>โรงพยาบาลชุมชน</v>
          </cell>
          <cell r="R297">
            <v>5</v>
          </cell>
          <cell r="S297">
            <v>30</v>
          </cell>
          <cell r="T297" t="str">
            <v>30</v>
          </cell>
          <cell r="U297" t="str">
            <v>21</v>
          </cell>
          <cell r="V297" t="str">
            <v>2.1 ทุติยภูมิระดับต้น</v>
          </cell>
        </row>
        <row r="298">
          <cell r="A298" t="str">
            <v>08</v>
          </cell>
          <cell r="B298" t="str">
            <v>21002</v>
          </cell>
          <cell r="C298" t="str">
            <v>กระทรวงสาธารณสุข สำนักงานปลัดกระทรวงสาธารณสุข</v>
          </cell>
          <cell r="D298" t="str">
            <v>001143000</v>
          </cell>
          <cell r="E298" t="str">
            <v>11430</v>
          </cell>
          <cell r="F298" t="str">
            <v>รพช.ยะรัง</v>
          </cell>
          <cell r="G298" t="str">
            <v>โรงพยาบาลชุมชนยะรัง</v>
          </cell>
          <cell r="H298" t="str">
            <v>94100601</v>
          </cell>
          <cell r="I298">
            <v>94</v>
          </cell>
          <cell r="J298" t="str">
            <v>จังหวัดปัตตานี</v>
          </cell>
          <cell r="K298">
            <v>9410</v>
          </cell>
          <cell r="L298" t="str">
            <v>ยะรัง</v>
          </cell>
          <cell r="M298">
            <v>941006</v>
          </cell>
          <cell r="N298" t="str">
            <v>ปิตูมุดี</v>
          </cell>
          <cell r="O298" t="str">
            <v>ใต้</v>
          </cell>
          <cell r="P298" t="str">
            <v>07</v>
          </cell>
          <cell r="Q298" t="str">
            <v>โรงพยาบาลชุมชน</v>
          </cell>
          <cell r="R298">
            <v>5</v>
          </cell>
          <cell r="S298">
            <v>30</v>
          </cell>
          <cell r="T298" t="str">
            <v>30</v>
          </cell>
          <cell r="U298" t="str">
            <v>21</v>
          </cell>
          <cell r="V298" t="str">
            <v>2.1 ทุติยภูมิระดับต้น</v>
          </cell>
        </row>
        <row r="299">
          <cell r="A299" t="str">
            <v>08</v>
          </cell>
          <cell r="B299" t="str">
            <v>21002</v>
          </cell>
          <cell r="C299" t="str">
            <v>กระทรวงสาธารณสุข สำนักงานปลัดกระทรวงสาธารณสุข</v>
          </cell>
          <cell r="D299" t="str">
            <v>001143100</v>
          </cell>
          <cell r="E299" t="str">
            <v>11431</v>
          </cell>
          <cell r="F299" t="str">
            <v>รพช.แม่ลาน</v>
          </cell>
          <cell r="G299" t="str">
            <v>โรงพยาบาลชุมชนแม่ลาน</v>
          </cell>
          <cell r="H299" t="str">
            <v>94120106</v>
          </cell>
          <cell r="I299">
            <v>94</v>
          </cell>
          <cell r="J299" t="str">
            <v>จังหวัดปัตตานี</v>
          </cell>
          <cell r="K299">
            <v>9412</v>
          </cell>
          <cell r="L299" t="str">
            <v>แม่ลาน</v>
          </cell>
          <cell r="M299">
            <v>941201</v>
          </cell>
          <cell r="N299" t="str">
            <v>แม่ลาน</v>
          </cell>
          <cell r="O299" t="str">
            <v>ใต้</v>
          </cell>
          <cell r="P299" t="str">
            <v>07</v>
          </cell>
          <cell r="Q299" t="str">
            <v>โรงพยาบาลชุมชน</v>
          </cell>
          <cell r="R299">
            <v>5</v>
          </cell>
          <cell r="S299">
            <v>10</v>
          </cell>
          <cell r="T299" t="str">
            <v>10</v>
          </cell>
          <cell r="U299" t="str">
            <v>21</v>
          </cell>
          <cell r="V299" t="str">
            <v>2.1 ทุติยภูมิระดับต้น</v>
          </cell>
        </row>
        <row r="300">
          <cell r="A300" t="str">
            <v>08</v>
          </cell>
          <cell r="B300" t="str">
            <v>21002</v>
          </cell>
          <cell r="C300" t="str">
            <v>กระทรวงสาธารณสุข สำนักงานปลัดกระทรวงสาธารณสุข</v>
          </cell>
          <cell r="D300" t="str">
            <v>001146000</v>
          </cell>
          <cell r="E300" t="str">
            <v>11460</v>
          </cell>
          <cell r="F300" t="str">
            <v>รพร.สายบุรี</v>
          </cell>
          <cell r="G300" t="str">
            <v>โรงพยาบาลสมเด็จพระยุพราชสายบุรี</v>
          </cell>
          <cell r="H300" t="str">
            <v>94070100</v>
          </cell>
          <cell r="I300">
            <v>94</v>
          </cell>
          <cell r="J300" t="str">
            <v>จังหวัดปัตตานี</v>
          </cell>
          <cell r="K300">
            <v>9407</v>
          </cell>
          <cell r="L300" t="str">
            <v>สายบุรี</v>
          </cell>
          <cell r="M300">
            <v>940701</v>
          </cell>
          <cell r="N300" t="str">
            <v>ตะลุบัน</v>
          </cell>
          <cell r="O300" t="str">
            <v>ใต้</v>
          </cell>
          <cell r="P300" t="str">
            <v>07</v>
          </cell>
          <cell r="Q300" t="str">
            <v>โรงพยาบาลชุมชน</v>
          </cell>
          <cell r="R300">
            <v>4</v>
          </cell>
          <cell r="S300">
            <v>60</v>
          </cell>
          <cell r="T300" t="str">
            <v>60</v>
          </cell>
          <cell r="U300" t="str">
            <v>22</v>
          </cell>
          <cell r="V300" t="str">
            <v>2.2 ทุติยภูมิระดับกลาง</v>
          </cell>
        </row>
        <row r="301">
          <cell r="A301" t="str">
            <v>08</v>
          </cell>
          <cell r="B301" t="str">
            <v>21002</v>
          </cell>
          <cell r="C301" t="str">
            <v>กระทรวงสาธารณสุข สำนักงานปลัดกระทรวงสาธารณสุข</v>
          </cell>
          <cell r="D301" t="str">
            <v>001146400</v>
          </cell>
          <cell r="E301" t="str">
            <v>11464</v>
          </cell>
          <cell r="F301" t="str">
            <v>รพช.กะพ้อ</v>
          </cell>
          <cell r="G301" t="str">
            <v>โรงพยาบาลชุมชนกะพ้อ</v>
          </cell>
          <cell r="H301" t="str">
            <v>94110101</v>
          </cell>
          <cell r="I301">
            <v>94</v>
          </cell>
          <cell r="J301" t="str">
            <v>จังหวัดปัตตานี</v>
          </cell>
          <cell r="K301">
            <v>9411</v>
          </cell>
          <cell r="L301" t="str">
            <v>กะพ้อ</v>
          </cell>
          <cell r="M301">
            <v>941101</v>
          </cell>
          <cell r="N301" t="str">
            <v>กะรุบี</v>
          </cell>
          <cell r="O301" t="str">
            <v>ใต้</v>
          </cell>
          <cell r="P301" t="str">
            <v>07</v>
          </cell>
          <cell r="Q301" t="str">
            <v>โรงพยาบาลชุมชน</v>
          </cell>
          <cell r="R301">
            <v>5</v>
          </cell>
          <cell r="S301">
            <v>10</v>
          </cell>
          <cell r="T301" t="str">
            <v>10</v>
          </cell>
          <cell r="U301" t="str">
            <v>21</v>
          </cell>
          <cell r="V301" t="str">
            <v>2.1 ทุติยภูมิระดับต้น</v>
          </cell>
        </row>
        <row r="302">
          <cell r="A302" t="str">
            <v>08</v>
          </cell>
          <cell r="B302" t="str">
            <v>21002</v>
          </cell>
          <cell r="C302" t="str">
            <v>กระทรวงสาธารณสุข สำนักงานปลัดกระทรวงสาธารณสุข</v>
          </cell>
          <cell r="D302" t="str">
            <v>001068400</v>
          </cell>
          <cell r="E302" t="str">
            <v>10684</v>
          </cell>
          <cell r="F302" t="str">
            <v>รพศ.ยะลา</v>
          </cell>
          <cell r="G302" t="str">
            <v>โรงพยาบาลศูนย์ยะลา</v>
          </cell>
          <cell r="H302" t="str">
            <v>95010100</v>
          </cell>
          <cell r="I302">
            <v>95</v>
          </cell>
          <cell r="J302" t="str">
            <v>จังหวัดยะลา</v>
          </cell>
          <cell r="K302">
            <v>9501</v>
          </cell>
          <cell r="L302" t="str">
            <v>เมืองยะลา</v>
          </cell>
          <cell r="M302">
            <v>950101</v>
          </cell>
          <cell r="N302" t="str">
            <v>สะเตง</v>
          </cell>
          <cell r="O302" t="str">
            <v>ใต้</v>
          </cell>
          <cell r="P302" t="str">
            <v>05</v>
          </cell>
          <cell r="Q302" t="str">
            <v>โรงพยาบาลศูนย์</v>
          </cell>
          <cell r="R302">
            <v>1</v>
          </cell>
          <cell r="S302">
            <v>602</v>
          </cell>
          <cell r="T302" t="str">
            <v>527</v>
          </cell>
          <cell r="U302" t="str">
            <v>31</v>
          </cell>
          <cell r="V302" t="str">
            <v>3.1 ตติยภูมิ</v>
          </cell>
        </row>
        <row r="303">
          <cell r="A303" t="str">
            <v>08</v>
          </cell>
          <cell r="B303" t="str">
            <v>21002</v>
          </cell>
          <cell r="C303" t="str">
            <v>กระทรวงสาธารณสุข สำนักงานปลัดกระทรวงสาธารณสุข</v>
          </cell>
          <cell r="D303" t="str">
            <v>001074900</v>
          </cell>
          <cell r="E303" t="str">
            <v>10749</v>
          </cell>
          <cell r="F303" t="str">
            <v>รพท.เบตง</v>
          </cell>
          <cell r="G303" t="str">
            <v>โรงพยาบาลทั่วไปเบตง</v>
          </cell>
          <cell r="H303" t="str">
            <v>95020100</v>
          </cell>
          <cell r="I303">
            <v>95</v>
          </cell>
          <cell r="J303" t="str">
            <v>จังหวัดยะลา</v>
          </cell>
          <cell r="K303">
            <v>9502</v>
          </cell>
          <cell r="L303" t="str">
            <v>เบตง</v>
          </cell>
          <cell r="M303">
            <v>950201</v>
          </cell>
          <cell r="N303" t="str">
            <v>เบตง</v>
          </cell>
          <cell r="O303" t="str">
            <v>ใต้</v>
          </cell>
          <cell r="P303" t="str">
            <v>06</v>
          </cell>
          <cell r="Q303" t="str">
            <v>โรงพยาบาลทั่วไป</v>
          </cell>
          <cell r="R303">
            <v>3</v>
          </cell>
          <cell r="S303">
            <v>170</v>
          </cell>
          <cell r="T303" t="str">
            <v>160</v>
          </cell>
          <cell r="U303" t="str">
            <v>23</v>
          </cell>
          <cell r="V303" t="str">
            <v>2.3 ทุติยภูมิระดับสูง</v>
          </cell>
        </row>
        <row r="304">
          <cell r="A304" t="str">
            <v>08</v>
          </cell>
          <cell r="B304" t="str">
            <v>21002</v>
          </cell>
          <cell r="C304" t="str">
            <v>กระทรวงสาธารณสุข สำนักงานปลัดกระทรวงสาธารณสุข</v>
          </cell>
          <cell r="D304" t="str">
            <v>001143200</v>
          </cell>
          <cell r="E304" t="str">
            <v>11432</v>
          </cell>
          <cell r="F304" t="str">
            <v>รพช.บันนังสตา</v>
          </cell>
          <cell r="G304" t="str">
            <v>โรงพยาบาลชุมชนบันนังสตา</v>
          </cell>
          <cell r="H304" t="str">
            <v>95030107</v>
          </cell>
          <cell r="I304">
            <v>95</v>
          </cell>
          <cell r="J304" t="str">
            <v>จังหวัดยะลา</v>
          </cell>
          <cell r="K304">
            <v>9503</v>
          </cell>
          <cell r="L304" t="str">
            <v>บันนังสตา</v>
          </cell>
          <cell r="M304">
            <v>950301</v>
          </cell>
          <cell r="N304" t="str">
            <v>บันนังสตา</v>
          </cell>
          <cell r="O304" t="str">
            <v>ใต้</v>
          </cell>
          <cell r="P304" t="str">
            <v>07</v>
          </cell>
          <cell r="Q304" t="str">
            <v>โรงพยาบาลชุมชน</v>
          </cell>
          <cell r="R304">
            <v>5</v>
          </cell>
          <cell r="S304">
            <v>34</v>
          </cell>
          <cell r="T304" t="str">
            <v>34</v>
          </cell>
          <cell r="U304" t="str">
            <v>22</v>
          </cell>
          <cell r="V304" t="str">
            <v>2.2 ทุติยภูมิระดับกลาง</v>
          </cell>
        </row>
        <row r="305">
          <cell r="A305" t="str">
            <v>08</v>
          </cell>
          <cell r="B305" t="str">
            <v>21002</v>
          </cell>
          <cell r="C305" t="str">
            <v>กระทรวงสาธารณสุข สำนักงานปลัดกระทรวงสาธารณสุข</v>
          </cell>
          <cell r="D305" t="str">
            <v>001143300</v>
          </cell>
          <cell r="E305" t="str">
            <v>11433</v>
          </cell>
          <cell r="F305" t="str">
            <v>รพช.ธารโต</v>
          </cell>
          <cell r="G305" t="str">
            <v>โรงพยาบาลชุมชนธารโต</v>
          </cell>
          <cell r="H305" t="str">
            <v>95040101</v>
          </cell>
          <cell r="I305">
            <v>95</v>
          </cell>
          <cell r="J305" t="str">
            <v>จังหวัดยะลา</v>
          </cell>
          <cell r="K305">
            <v>9504</v>
          </cell>
          <cell r="L305" t="str">
            <v>ธารโต</v>
          </cell>
          <cell r="M305">
            <v>950401</v>
          </cell>
          <cell r="N305" t="str">
            <v>ธารโต</v>
          </cell>
          <cell r="O305" t="str">
            <v>ใต้</v>
          </cell>
          <cell r="P305" t="str">
            <v>07</v>
          </cell>
          <cell r="Q305" t="str">
            <v>โรงพยาบาลชุมชน</v>
          </cell>
          <cell r="R305">
            <v>5</v>
          </cell>
          <cell r="S305">
            <v>30</v>
          </cell>
          <cell r="T305" t="str">
            <v>30</v>
          </cell>
          <cell r="U305" t="str">
            <v>21</v>
          </cell>
          <cell r="V305" t="str">
            <v>2.1 ทุติยภูมิระดับต้น</v>
          </cell>
        </row>
        <row r="306">
          <cell r="A306" t="str">
            <v>08</v>
          </cell>
          <cell r="B306" t="str">
            <v>21002</v>
          </cell>
          <cell r="C306" t="str">
            <v>กระทรวงสาธารณสุข สำนักงานปลัดกระทรวงสาธารณสุข</v>
          </cell>
          <cell r="D306" t="str">
            <v>001143400</v>
          </cell>
          <cell r="E306" t="str">
            <v>11434</v>
          </cell>
          <cell r="F306" t="str">
            <v>รพช.รามัน</v>
          </cell>
          <cell r="G306" t="str">
            <v>โรงพยาบาลชุมชนรามัน</v>
          </cell>
          <cell r="H306" t="str">
            <v>95060101</v>
          </cell>
          <cell r="I306">
            <v>95</v>
          </cell>
          <cell r="J306" t="str">
            <v>จังหวัดยะลา</v>
          </cell>
          <cell r="K306">
            <v>9506</v>
          </cell>
          <cell r="L306" t="str">
            <v>รามัน</v>
          </cell>
          <cell r="M306">
            <v>950601</v>
          </cell>
          <cell r="N306" t="str">
            <v>กายูบอเกาะ</v>
          </cell>
          <cell r="O306" t="str">
            <v>ใต้</v>
          </cell>
          <cell r="P306" t="str">
            <v>07</v>
          </cell>
          <cell r="Q306" t="str">
            <v>โรงพยาบาลชุมชน</v>
          </cell>
          <cell r="R306">
            <v>4</v>
          </cell>
          <cell r="S306">
            <v>81</v>
          </cell>
          <cell r="T306" t="str">
            <v>60</v>
          </cell>
          <cell r="U306" t="str">
            <v>22</v>
          </cell>
          <cell r="V306" t="str">
            <v>2.2 ทุติยภูมิระดับกลาง</v>
          </cell>
        </row>
        <row r="307">
          <cell r="A307" t="str">
            <v>08</v>
          </cell>
          <cell r="B307" t="str">
            <v>21002</v>
          </cell>
          <cell r="C307" t="str">
            <v>กระทรวงสาธารณสุข สำนักงานปลัดกระทรวงสาธารณสุข</v>
          </cell>
          <cell r="D307" t="str">
            <v>001146100</v>
          </cell>
          <cell r="E307" t="str">
            <v>11461</v>
          </cell>
          <cell r="F307" t="str">
            <v>รพร.ยะหา</v>
          </cell>
          <cell r="G307" t="str">
            <v>โรงพยาบาลสมเด็จพระยุพราชยะหา</v>
          </cell>
          <cell r="H307" t="str">
            <v>95050106</v>
          </cell>
          <cell r="I307">
            <v>95</v>
          </cell>
          <cell r="J307" t="str">
            <v>จังหวัดยะลา</v>
          </cell>
          <cell r="K307">
            <v>9505</v>
          </cell>
          <cell r="L307" t="str">
            <v>ยะหา</v>
          </cell>
          <cell r="M307">
            <v>950501</v>
          </cell>
          <cell r="N307" t="str">
            <v>ยะหา</v>
          </cell>
          <cell r="O307" t="str">
            <v>ใต้</v>
          </cell>
          <cell r="P307" t="str">
            <v>07</v>
          </cell>
          <cell r="Q307" t="str">
            <v>โรงพยาบาลชุมชน</v>
          </cell>
          <cell r="R307">
            <v>5</v>
          </cell>
          <cell r="S307">
            <v>72</v>
          </cell>
          <cell r="T307" t="str">
            <v>77</v>
          </cell>
          <cell r="U307" t="str">
            <v>22</v>
          </cell>
          <cell r="V307" t="str">
            <v>2.2 ทุติยภูมิระดับกลาง</v>
          </cell>
        </row>
        <row r="308">
          <cell r="A308" t="str">
            <v>08</v>
          </cell>
          <cell r="B308" t="str">
            <v>21002</v>
          </cell>
          <cell r="C308" t="str">
            <v>กระทรวงสาธารณสุข สำนักงานปลัดกระทรวงสาธารณสุข</v>
          </cell>
          <cell r="D308" t="str">
            <v>001380600</v>
          </cell>
          <cell r="E308" t="str">
            <v>13806</v>
          </cell>
          <cell r="F308" t="str">
            <v>รพช.กาบัง</v>
          </cell>
          <cell r="G308" t="str">
            <v>โรงพยาบาลชุมชนกาบัง</v>
          </cell>
          <cell r="H308" t="str">
            <v>95070105</v>
          </cell>
          <cell r="I308">
            <v>95</v>
          </cell>
          <cell r="J308" t="str">
            <v>จังหวัดยะลา</v>
          </cell>
          <cell r="K308">
            <v>9507</v>
          </cell>
          <cell r="L308" t="str">
            <v>กาบัง</v>
          </cell>
          <cell r="M308">
            <v>950701</v>
          </cell>
          <cell r="N308" t="str">
            <v>กาบัง</v>
          </cell>
          <cell r="O308" t="str">
            <v>ใต้</v>
          </cell>
          <cell r="P308" t="str">
            <v>07</v>
          </cell>
          <cell r="Q308" t="str">
            <v>โรงพยาบาลชุมชน</v>
          </cell>
          <cell r="R308">
            <v>5</v>
          </cell>
          <cell r="S308">
            <v>30</v>
          </cell>
          <cell r="T308" t="str">
            <v>30</v>
          </cell>
          <cell r="U308" t="str">
            <v>21</v>
          </cell>
          <cell r="V308" t="str">
            <v>2.1 ทุติยภูมิระดับต้น</v>
          </cell>
        </row>
        <row r="309">
          <cell r="A309" t="str">
            <v>08</v>
          </cell>
          <cell r="B309" t="str">
            <v>21002</v>
          </cell>
          <cell r="C309" t="str">
            <v>กระทรวงสาธารณสุข สำนักงานปลัดกระทรวงสาธารณสุข</v>
          </cell>
          <cell r="D309" t="str">
            <v>002468900</v>
          </cell>
          <cell r="E309" t="str">
            <v>24689</v>
          </cell>
          <cell r="F309" t="str">
            <v>รพช.กรงปีนัง</v>
          </cell>
          <cell r="G309" t="str">
            <v>โรงพยาบาลชุมชนกรงปีนัง</v>
          </cell>
          <cell r="H309" t="str">
            <v>95080203</v>
          </cell>
          <cell r="I309">
            <v>95</v>
          </cell>
          <cell r="J309" t="str">
            <v>จังหวัดยะลา</v>
          </cell>
          <cell r="K309">
            <v>9508</v>
          </cell>
          <cell r="L309" t="str">
            <v>กรงปินัง</v>
          </cell>
          <cell r="M309">
            <v>950802</v>
          </cell>
          <cell r="N309" t="str">
            <v>สะเอะ</v>
          </cell>
          <cell r="O309" t="str">
            <v>ใต้</v>
          </cell>
          <cell r="P309" t="str">
            <v>07</v>
          </cell>
          <cell r="Q309" t="str">
            <v>โรงพยาบาลชุมชน</v>
          </cell>
          <cell r="R309">
            <v>5</v>
          </cell>
          <cell r="S309">
            <v>30</v>
          </cell>
          <cell r="T309" t="str">
            <v>30</v>
          </cell>
        </row>
        <row r="310">
          <cell r="A310" t="str">
            <v>08</v>
          </cell>
          <cell r="B310" t="str">
            <v>21002</v>
          </cell>
          <cell r="C310" t="str">
            <v>กระทรวงสาธารณสุข สำนักงานปลัดกระทรวงสาธารณสุข</v>
          </cell>
          <cell r="D310" t="str">
            <v>001075000</v>
          </cell>
          <cell r="E310" t="str">
            <v>10750</v>
          </cell>
          <cell r="F310" t="str">
            <v>รพท.นราธิวาสราชนครินทร์</v>
          </cell>
          <cell r="G310" t="str">
            <v>โรงพยาบาลทั่วไปนราธิวาสราชนครินทร์</v>
          </cell>
          <cell r="H310" t="str">
            <v>96010100</v>
          </cell>
          <cell r="I310">
            <v>96</v>
          </cell>
          <cell r="J310" t="str">
            <v>จังหวัดนราธิวาส</v>
          </cell>
          <cell r="K310">
            <v>9601</v>
          </cell>
          <cell r="L310" t="str">
            <v>เมืองนราธิวาส</v>
          </cell>
          <cell r="M310">
            <v>960101</v>
          </cell>
          <cell r="N310" t="str">
            <v>บางนาค</v>
          </cell>
          <cell r="O310" t="str">
            <v>ใต้</v>
          </cell>
          <cell r="P310" t="str">
            <v>06</v>
          </cell>
          <cell r="Q310" t="str">
            <v>โรงพยาบาลทั่วไป</v>
          </cell>
          <cell r="R310">
            <v>2</v>
          </cell>
          <cell r="S310">
            <v>360</v>
          </cell>
          <cell r="T310" t="str">
            <v>360</v>
          </cell>
          <cell r="U310" t="str">
            <v>31</v>
          </cell>
          <cell r="V310" t="str">
            <v>3.1 ตติยภูมิ</v>
          </cell>
        </row>
        <row r="311">
          <cell r="A311" t="str">
            <v>08</v>
          </cell>
          <cell r="B311" t="str">
            <v>21002</v>
          </cell>
          <cell r="C311" t="str">
            <v>กระทรวงสาธารณสุข สำนักงานปลัดกระทรวงสาธารณสุข</v>
          </cell>
          <cell r="D311" t="str">
            <v>001075100</v>
          </cell>
          <cell r="E311" t="str">
            <v>10751</v>
          </cell>
          <cell r="F311" t="str">
            <v>รพท.สุไหงโก-ลก</v>
          </cell>
          <cell r="G311" t="str">
            <v>โรงพยาบาลทั่วไปสุไหงโก-ลก</v>
          </cell>
          <cell r="H311" t="str">
            <v>96100100</v>
          </cell>
          <cell r="I311">
            <v>96</v>
          </cell>
          <cell r="J311" t="str">
            <v>จังหวัดนราธิวาส</v>
          </cell>
          <cell r="K311">
            <v>9610</v>
          </cell>
          <cell r="L311" t="str">
            <v>สุไหงโก-ลก</v>
          </cell>
          <cell r="M311">
            <v>961001</v>
          </cell>
          <cell r="N311" t="str">
            <v>สุไหงโก-ลก</v>
          </cell>
          <cell r="O311" t="str">
            <v>ใต้</v>
          </cell>
          <cell r="P311" t="str">
            <v>06</v>
          </cell>
          <cell r="Q311" t="str">
            <v>โรงพยาบาลทั่วไป</v>
          </cell>
          <cell r="R311">
            <v>3</v>
          </cell>
          <cell r="S311">
            <v>212</v>
          </cell>
          <cell r="T311" t="str">
            <v>160</v>
          </cell>
          <cell r="U311" t="str">
            <v>23</v>
          </cell>
          <cell r="V311" t="str">
            <v>2.3 ทุติยภูมิระดับสูง</v>
          </cell>
        </row>
        <row r="312">
          <cell r="A312" t="str">
            <v>08</v>
          </cell>
          <cell r="B312" t="str">
            <v>21002</v>
          </cell>
          <cell r="C312" t="str">
            <v>กระทรวงสาธารณสุข สำนักงานปลัดกระทรวงสาธารณสุข</v>
          </cell>
          <cell r="D312" t="str">
            <v>001143500</v>
          </cell>
          <cell r="E312" t="str">
            <v>11435</v>
          </cell>
          <cell r="F312" t="str">
            <v>รพช.ตากใบ</v>
          </cell>
          <cell r="G312" t="str">
            <v>โรงพยาบาลชุมชนตากใบ</v>
          </cell>
          <cell r="H312" t="str">
            <v>96020104</v>
          </cell>
          <cell r="I312">
            <v>96</v>
          </cell>
          <cell r="J312" t="str">
            <v>จังหวัดนราธิวาส</v>
          </cell>
          <cell r="K312">
            <v>9602</v>
          </cell>
          <cell r="L312" t="str">
            <v>ตากใบ</v>
          </cell>
          <cell r="M312">
            <v>960201</v>
          </cell>
          <cell r="N312" t="str">
            <v>เจ๊ะเห</v>
          </cell>
          <cell r="O312" t="str">
            <v>ใต้</v>
          </cell>
          <cell r="P312" t="str">
            <v>07</v>
          </cell>
          <cell r="Q312" t="str">
            <v>โรงพยาบาลชุมชน</v>
          </cell>
          <cell r="R312">
            <v>4</v>
          </cell>
          <cell r="S312">
            <v>60</v>
          </cell>
          <cell r="T312" t="str">
            <v>30</v>
          </cell>
          <cell r="U312" t="str">
            <v>21</v>
          </cell>
          <cell r="V312" t="str">
            <v>2.1 ทุติยภูมิระดับต้น</v>
          </cell>
        </row>
        <row r="313">
          <cell r="A313" t="str">
            <v>08</v>
          </cell>
          <cell r="B313" t="str">
            <v>21002</v>
          </cell>
          <cell r="C313" t="str">
            <v>กระทรวงสาธารณสุข สำนักงานปลัดกระทรวงสาธารณสุข</v>
          </cell>
          <cell r="D313" t="str">
            <v>001143600</v>
          </cell>
          <cell r="E313" t="str">
            <v>11436</v>
          </cell>
          <cell r="F313" t="str">
            <v>รพช.บาเจาะ</v>
          </cell>
          <cell r="G313" t="str">
            <v>โรงพยาบาลชุมชนบาเจาะ</v>
          </cell>
          <cell r="H313" t="str">
            <v>96030101</v>
          </cell>
          <cell r="I313">
            <v>96</v>
          </cell>
          <cell r="J313" t="str">
            <v>จังหวัดนราธิวาส</v>
          </cell>
          <cell r="K313">
            <v>9603</v>
          </cell>
          <cell r="L313" t="str">
            <v>บาเจาะ</v>
          </cell>
          <cell r="M313">
            <v>960301</v>
          </cell>
          <cell r="N313" t="str">
            <v>บาเจาะ</v>
          </cell>
          <cell r="O313" t="str">
            <v>ใต้</v>
          </cell>
          <cell r="P313" t="str">
            <v>07</v>
          </cell>
          <cell r="Q313" t="str">
            <v>โรงพยาบาลชุมชน</v>
          </cell>
          <cell r="R313">
            <v>5</v>
          </cell>
          <cell r="S313">
            <v>39</v>
          </cell>
          <cell r="T313" t="str">
            <v>10</v>
          </cell>
          <cell r="U313" t="str">
            <v>21</v>
          </cell>
          <cell r="V313" t="str">
            <v>2.1 ทุติยภูมิระดับต้น</v>
          </cell>
        </row>
        <row r="314">
          <cell r="A314" t="str">
            <v>08</v>
          </cell>
          <cell r="B314" t="str">
            <v>21002</v>
          </cell>
          <cell r="C314" t="str">
            <v>กระทรวงสาธารณสุข สำนักงานปลัดกระทรวงสาธารณสุข</v>
          </cell>
          <cell r="D314" t="str">
            <v>001143700</v>
          </cell>
          <cell r="E314" t="str">
            <v>11437</v>
          </cell>
          <cell r="F314" t="str">
            <v>รพช.ระแงะ</v>
          </cell>
          <cell r="G314" t="str">
            <v>โรงพยาบาลชุมชนระแงะ</v>
          </cell>
          <cell r="H314" t="str">
            <v>96050101</v>
          </cell>
          <cell r="I314">
            <v>96</v>
          </cell>
          <cell r="J314" t="str">
            <v>จังหวัดนราธิวาส</v>
          </cell>
          <cell r="K314">
            <v>9605</v>
          </cell>
          <cell r="L314" t="str">
            <v>ระแงะ</v>
          </cell>
          <cell r="M314">
            <v>960501</v>
          </cell>
          <cell r="N314" t="str">
            <v>ตันหยงมัส</v>
          </cell>
          <cell r="O314" t="str">
            <v>ใต้</v>
          </cell>
          <cell r="P314" t="str">
            <v>07</v>
          </cell>
          <cell r="Q314" t="str">
            <v>โรงพยาบาลชุมชน</v>
          </cell>
          <cell r="R314">
            <v>4</v>
          </cell>
          <cell r="S314">
            <v>60</v>
          </cell>
          <cell r="T314" t="str">
            <v>30</v>
          </cell>
          <cell r="U314" t="str">
            <v>22</v>
          </cell>
          <cell r="V314" t="str">
            <v>2.2 ทุติยภูมิระดับกลาง</v>
          </cell>
        </row>
        <row r="315">
          <cell r="A315" t="str">
            <v>08</v>
          </cell>
          <cell r="B315" t="str">
            <v>21002</v>
          </cell>
          <cell r="C315" t="str">
            <v>กระทรวงสาธารณสุข สำนักงานปลัดกระทรวงสาธารณสุข</v>
          </cell>
          <cell r="D315" t="str">
            <v>001143800</v>
          </cell>
          <cell r="E315" t="str">
            <v>11438</v>
          </cell>
          <cell r="F315" t="str">
            <v>รพช.รือเสาะ</v>
          </cell>
          <cell r="G315" t="str">
            <v>โรงพยาบาลชุมชนรือเสาะ</v>
          </cell>
          <cell r="H315" t="str">
            <v>96060102</v>
          </cell>
          <cell r="I315">
            <v>96</v>
          </cell>
          <cell r="J315" t="str">
            <v>จังหวัดนราธิวาส</v>
          </cell>
          <cell r="K315">
            <v>9606</v>
          </cell>
          <cell r="L315" t="str">
            <v>รือเสาะ</v>
          </cell>
          <cell r="M315">
            <v>960601</v>
          </cell>
          <cell r="N315" t="str">
            <v>รือเสาะ</v>
          </cell>
          <cell r="O315" t="str">
            <v>ใต้</v>
          </cell>
          <cell r="P315" t="str">
            <v>07</v>
          </cell>
          <cell r="Q315" t="str">
            <v>โรงพยาบาลชุมชน</v>
          </cell>
          <cell r="R315">
            <v>4</v>
          </cell>
          <cell r="S315">
            <v>74</v>
          </cell>
          <cell r="T315" t="str">
            <v>30</v>
          </cell>
          <cell r="U315" t="str">
            <v>22</v>
          </cell>
          <cell r="V315" t="str">
            <v>2.2 ทุติยภูมิระดับกลาง</v>
          </cell>
        </row>
        <row r="316">
          <cell r="A316" t="str">
            <v>08</v>
          </cell>
          <cell r="B316" t="str">
            <v>21002</v>
          </cell>
          <cell r="C316" t="str">
            <v>กระทรวงสาธารณสุข สำนักงานปลัดกระทรวงสาธารณสุข</v>
          </cell>
          <cell r="D316" t="str">
            <v>001143900</v>
          </cell>
          <cell r="E316" t="str">
            <v>11439</v>
          </cell>
          <cell r="F316" t="str">
            <v>รพช.ศรีสาคร</v>
          </cell>
          <cell r="G316" t="str">
            <v>โรงพยาบาลชุมชนศรีสาคร</v>
          </cell>
          <cell r="H316" t="str">
            <v>96070102</v>
          </cell>
          <cell r="I316">
            <v>96</v>
          </cell>
          <cell r="J316" t="str">
            <v>จังหวัดนราธิวาส</v>
          </cell>
          <cell r="K316">
            <v>9607</v>
          </cell>
          <cell r="L316" t="str">
            <v>ศรีสาคร</v>
          </cell>
          <cell r="M316">
            <v>960701</v>
          </cell>
          <cell r="N316" t="str">
            <v>ซากอ</v>
          </cell>
          <cell r="O316" t="str">
            <v>ใต้</v>
          </cell>
          <cell r="P316" t="str">
            <v>07</v>
          </cell>
          <cell r="Q316" t="str">
            <v>โรงพยาบาลชุมชน</v>
          </cell>
          <cell r="R316">
            <v>4</v>
          </cell>
          <cell r="S316">
            <v>37</v>
          </cell>
          <cell r="T316" t="str">
            <v>10</v>
          </cell>
          <cell r="U316" t="str">
            <v>21</v>
          </cell>
          <cell r="V316" t="str">
            <v>2.1 ทุติยภูมิระดับต้น</v>
          </cell>
        </row>
        <row r="317">
          <cell r="A317" t="str">
            <v>08</v>
          </cell>
          <cell r="B317" t="str">
            <v>21002</v>
          </cell>
          <cell r="C317" t="str">
            <v>กระทรวงสาธารณสุข สำนักงานปลัดกระทรวงสาธารณสุข</v>
          </cell>
          <cell r="D317" t="str">
            <v>001144000</v>
          </cell>
          <cell r="E317" t="str">
            <v>11440</v>
          </cell>
          <cell r="F317" t="str">
            <v>รพช.แว้ง</v>
          </cell>
          <cell r="G317" t="str">
            <v>โรงพยาบาลชุมชนแว้ง</v>
          </cell>
          <cell r="H317" t="str">
            <v>96080107</v>
          </cell>
          <cell r="I317">
            <v>96</v>
          </cell>
          <cell r="J317" t="str">
            <v>จังหวัดนราธิวาส</v>
          </cell>
          <cell r="K317">
            <v>9608</v>
          </cell>
          <cell r="L317" t="str">
            <v>แว้ง</v>
          </cell>
          <cell r="M317">
            <v>960801</v>
          </cell>
          <cell r="N317" t="str">
            <v>แว้ง</v>
          </cell>
          <cell r="O317" t="str">
            <v>ใต้</v>
          </cell>
          <cell r="P317" t="str">
            <v>07</v>
          </cell>
          <cell r="Q317" t="str">
            <v>โรงพยาบาลชุมชน</v>
          </cell>
          <cell r="R317">
            <v>4</v>
          </cell>
          <cell r="S317">
            <v>30</v>
          </cell>
          <cell r="T317" t="str">
            <v>30</v>
          </cell>
          <cell r="U317" t="str">
            <v>21</v>
          </cell>
          <cell r="V317" t="str">
            <v>2.1 ทุติยภูมิระดับต้น</v>
          </cell>
        </row>
        <row r="318">
          <cell r="A318" t="str">
            <v>08</v>
          </cell>
          <cell r="B318" t="str">
            <v>21002</v>
          </cell>
          <cell r="C318" t="str">
            <v>กระทรวงสาธารณสุข สำนักงานปลัดกระทรวงสาธารณสุข</v>
          </cell>
          <cell r="D318" t="str">
            <v>001144100</v>
          </cell>
          <cell r="E318" t="str">
            <v>11441</v>
          </cell>
          <cell r="F318" t="str">
            <v>รพช.สุคิริน</v>
          </cell>
          <cell r="G318" t="str">
            <v>โรงพยาบาลชุมชนสุคิริน</v>
          </cell>
          <cell r="H318" t="str">
            <v>96090106</v>
          </cell>
          <cell r="I318">
            <v>96</v>
          </cell>
          <cell r="J318" t="str">
            <v>จังหวัดนราธิวาส</v>
          </cell>
          <cell r="K318">
            <v>9609</v>
          </cell>
          <cell r="L318" t="str">
            <v>สุคิริน</v>
          </cell>
          <cell r="M318">
            <v>960901</v>
          </cell>
          <cell r="N318" t="str">
            <v>มาโมง</v>
          </cell>
          <cell r="O318" t="str">
            <v>ใต้</v>
          </cell>
          <cell r="P318" t="str">
            <v>07</v>
          </cell>
          <cell r="Q318" t="str">
            <v>โรงพยาบาลชุมชน</v>
          </cell>
          <cell r="R318">
            <v>5</v>
          </cell>
          <cell r="S318">
            <v>38</v>
          </cell>
          <cell r="T318" t="str">
            <v>10</v>
          </cell>
          <cell r="U318" t="str">
            <v>21</v>
          </cell>
          <cell r="V318" t="str">
            <v>2.1 ทุติยภูมิระดับต้น</v>
          </cell>
        </row>
        <row r="319">
          <cell r="A319" t="str">
            <v>08</v>
          </cell>
          <cell r="B319" t="str">
            <v>21002</v>
          </cell>
          <cell r="C319" t="str">
            <v>กระทรวงสาธารณสุข สำนักงานปลัดกระทรวงสาธารณสุข</v>
          </cell>
          <cell r="D319" t="str">
            <v>001144200</v>
          </cell>
          <cell r="E319" t="str">
            <v>11442</v>
          </cell>
          <cell r="F319" t="str">
            <v>รพช.สุไหงปาดี</v>
          </cell>
          <cell r="G319" t="str">
            <v>โรงพยาบาลชุมชนสุไหงปาดี</v>
          </cell>
          <cell r="H319" t="str">
            <v>96110101</v>
          </cell>
          <cell r="I319">
            <v>96</v>
          </cell>
          <cell r="J319" t="str">
            <v>จังหวัดนราธิวาส</v>
          </cell>
          <cell r="K319">
            <v>9611</v>
          </cell>
          <cell r="L319" t="str">
            <v>สุไหงปาดี</v>
          </cell>
          <cell r="M319">
            <v>961101</v>
          </cell>
          <cell r="N319" t="str">
            <v>ปะลุรู</v>
          </cell>
          <cell r="O319" t="str">
            <v>ใต้</v>
          </cell>
          <cell r="P319" t="str">
            <v>07</v>
          </cell>
          <cell r="Q319" t="str">
            <v>โรงพยาบาลชุมชน</v>
          </cell>
          <cell r="R319">
            <v>4</v>
          </cell>
          <cell r="S319">
            <v>42</v>
          </cell>
          <cell r="T319" t="str">
            <v>30</v>
          </cell>
          <cell r="U319" t="str">
            <v>21</v>
          </cell>
          <cell r="V319" t="str">
            <v>2.1 ทุติยภูมิระดับต้น</v>
          </cell>
        </row>
        <row r="320">
          <cell r="A320" t="str">
            <v>08</v>
          </cell>
          <cell r="B320" t="str">
            <v>21002</v>
          </cell>
          <cell r="C320" t="str">
            <v>กระทรวงสาธารณสุข สำนักงานปลัดกระทรวงสาธารณสุข</v>
          </cell>
          <cell r="D320" t="str">
            <v>001381800</v>
          </cell>
          <cell r="E320" t="str">
            <v>13818</v>
          </cell>
          <cell r="F320" t="str">
            <v>รพช.จะแนะ</v>
          </cell>
          <cell r="G320" t="str">
            <v>โรงพยาบาลชุมชนจะแนะ</v>
          </cell>
          <cell r="H320" t="str">
            <v>96120102</v>
          </cell>
          <cell r="I320">
            <v>96</v>
          </cell>
          <cell r="J320" t="str">
            <v>จังหวัดนราธิวาส</v>
          </cell>
          <cell r="K320">
            <v>9612</v>
          </cell>
          <cell r="L320" t="str">
            <v>จะแนะ</v>
          </cell>
          <cell r="M320">
            <v>961201</v>
          </cell>
          <cell r="N320" t="str">
            <v>จะแนะ</v>
          </cell>
          <cell r="O320" t="str">
            <v>ใต้</v>
          </cell>
          <cell r="P320" t="str">
            <v>07</v>
          </cell>
          <cell r="Q320" t="str">
            <v>โรงพยาบาลชุมชน</v>
          </cell>
          <cell r="R320">
            <v>4</v>
          </cell>
          <cell r="S320">
            <v>39</v>
          </cell>
          <cell r="T320" t="str">
            <v>10</v>
          </cell>
          <cell r="U320" t="str">
            <v>21</v>
          </cell>
          <cell r="V320" t="str">
            <v>2.1 ทุติยภูมิระดับต้น</v>
          </cell>
        </row>
        <row r="321">
          <cell r="A321" t="str">
            <v>08</v>
          </cell>
          <cell r="B321" t="str">
            <v>21002</v>
          </cell>
          <cell r="C321" t="str">
            <v>กระทรวงสาธารณสุข สำนักงานปลัดกระทรวงสาธารณสุข</v>
          </cell>
          <cell r="D321" t="str">
            <v>001501000</v>
          </cell>
          <cell r="E321" t="str">
            <v>15010</v>
          </cell>
          <cell r="F321" t="str">
            <v>รพช.เจาะไอร้อง</v>
          </cell>
          <cell r="G321" t="str">
            <v>โรงพยาบาลชุมชนเจาะไอร้อง</v>
          </cell>
          <cell r="H321" t="str">
            <v>96130101</v>
          </cell>
          <cell r="I321">
            <v>96</v>
          </cell>
          <cell r="J321" t="str">
            <v>จังหวัดนราธิวาส</v>
          </cell>
          <cell r="K321">
            <v>9613</v>
          </cell>
          <cell r="L321" t="str">
            <v>เจาะไอร้อง</v>
          </cell>
          <cell r="M321">
            <v>961301</v>
          </cell>
          <cell r="N321" t="str">
            <v>จวบ</v>
          </cell>
          <cell r="O321" t="str">
            <v>ใต้</v>
          </cell>
          <cell r="P321" t="str">
            <v>07</v>
          </cell>
          <cell r="Q321" t="str">
            <v>โรงพยาบาลชุมชน</v>
          </cell>
          <cell r="R321">
            <v>4</v>
          </cell>
          <cell r="S321">
            <v>34</v>
          </cell>
          <cell r="T321" t="str">
            <v>10</v>
          </cell>
          <cell r="U321" t="str">
            <v>21</v>
          </cell>
          <cell r="V321" t="str">
            <v>2.1 ทุติยภูมิระดับต้น</v>
          </cell>
        </row>
        <row r="322">
          <cell r="A322" t="str">
            <v>08</v>
          </cell>
          <cell r="B322" t="str">
            <v>21002</v>
          </cell>
          <cell r="C322" t="str">
            <v>กระทรวงสาธารณสุข สำนักงานปลัดกระทรวงสาธารณสุข</v>
          </cell>
          <cell r="D322" t="str">
            <v>002377100</v>
          </cell>
          <cell r="E322" t="str">
            <v>23771</v>
          </cell>
          <cell r="F322" t="str">
            <v>รพช.ยี่งอเฉลิมพระเกียรติ 80 พรรษา</v>
          </cell>
          <cell r="G322" t="str">
            <v>โรงพยาบาลชุมชนยี่งอเฉลิมพระเกียรติ 80 พรรษา</v>
          </cell>
          <cell r="H322" t="str">
            <v>96040104</v>
          </cell>
          <cell r="I322">
            <v>96</v>
          </cell>
          <cell r="J322" t="str">
            <v>จังหวัดนราธิวาส</v>
          </cell>
          <cell r="K322">
            <v>9604</v>
          </cell>
          <cell r="L322" t="str">
            <v>ยี่งอ</v>
          </cell>
          <cell r="M322">
            <v>960401</v>
          </cell>
          <cell r="N322" t="str">
            <v>ยี่งอ</v>
          </cell>
          <cell r="O322" t="str">
            <v>ใต้</v>
          </cell>
          <cell r="P322" t="str">
            <v>07</v>
          </cell>
          <cell r="Q322" t="str">
            <v>โรงพยาบาลชุมชน</v>
          </cell>
          <cell r="R322">
            <v>5</v>
          </cell>
          <cell r="S322">
            <v>10</v>
          </cell>
          <cell r="T322" t="str">
            <v>30</v>
          </cell>
          <cell r="U322" t="str">
            <v>21</v>
          </cell>
          <cell r="V322" t="str">
            <v>2.1 ทุติยภูมิระดับต้น</v>
          </cell>
        </row>
        <row r="323">
          <cell r="A323" t="str">
            <v>09</v>
          </cell>
          <cell r="B323" t="str">
            <v>21002</v>
          </cell>
          <cell r="C323" t="str">
            <v>กระทรวงสาธารณสุข สำนักงานปลัดกระทรวงสาธารณสุข</v>
          </cell>
          <cell r="D323" t="str">
            <v>001066200</v>
          </cell>
          <cell r="E323" t="str">
            <v>10662</v>
          </cell>
          <cell r="F323" t="str">
            <v>รพศ.ชลบุรี</v>
          </cell>
          <cell r="G323" t="str">
            <v>โรงพยาบาลศูนย์ชลบุรี</v>
          </cell>
          <cell r="H323" t="str">
            <v>20010502</v>
          </cell>
          <cell r="I323">
            <v>20</v>
          </cell>
          <cell r="J323" t="str">
            <v>จังหวัดชลบุรี</v>
          </cell>
          <cell r="K323">
            <v>2001</v>
          </cell>
          <cell r="L323" t="str">
            <v>เมืองชลบุรี</v>
          </cell>
          <cell r="M323">
            <v>200105</v>
          </cell>
          <cell r="N323" t="str">
            <v>บ้านสวน</v>
          </cell>
          <cell r="O323" t="str">
            <v>ตะวันออก</v>
          </cell>
          <cell r="P323" t="str">
            <v>05</v>
          </cell>
          <cell r="Q323" t="str">
            <v>โรงพยาบาลศูนย์</v>
          </cell>
          <cell r="R323">
            <v>1</v>
          </cell>
          <cell r="S323">
            <v>825</v>
          </cell>
          <cell r="T323" t="str">
            <v>832</v>
          </cell>
          <cell r="U323" t="str">
            <v>31</v>
          </cell>
          <cell r="V323" t="str">
            <v>3.1 ตติยภูมิ</v>
          </cell>
        </row>
        <row r="324">
          <cell r="A324" t="str">
            <v>09</v>
          </cell>
          <cell r="B324" t="str">
            <v>21002</v>
          </cell>
          <cell r="C324" t="str">
            <v>กระทรวงสาธารณสุข สำนักงานปลัดกระทรวงสาธารณสุข</v>
          </cell>
          <cell r="D324" t="str">
            <v>001081700</v>
          </cell>
          <cell r="E324" t="str">
            <v>10817</v>
          </cell>
          <cell r="F324" t="str">
            <v>รพช.บ้านบึง</v>
          </cell>
          <cell r="G324" t="str">
            <v>โรงพยาบาลชุมชนบ้านบึง</v>
          </cell>
          <cell r="H324" t="str">
            <v>20020101</v>
          </cell>
          <cell r="I324">
            <v>20</v>
          </cell>
          <cell r="J324" t="str">
            <v>จังหวัดชลบุรี</v>
          </cell>
          <cell r="K324">
            <v>2002</v>
          </cell>
          <cell r="L324" t="str">
            <v>บ้านบึง</v>
          </cell>
          <cell r="M324">
            <v>200201</v>
          </cell>
          <cell r="N324" t="str">
            <v>บ้านบึง</v>
          </cell>
          <cell r="O324" t="str">
            <v>ตะวันออก</v>
          </cell>
          <cell r="P324" t="str">
            <v>07</v>
          </cell>
          <cell r="Q324" t="str">
            <v>โรงพยาบาลชุมชน</v>
          </cell>
          <cell r="R324">
            <v>4</v>
          </cell>
          <cell r="S324">
            <v>90</v>
          </cell>
          <cell r="T324" t="str">
            <v>90</v>
          </cell>
          <cell r="U324" t="str">
            <v>22</v>
          </cell>
          <cell r="V324" t="str">
            <v>2.2 ทุติยภูมิระดับกลาง</v>
          </cell>
        </row>
        <row r="325">
          <cell r="A325" t="str">
            <v>09</v>
          </cell>
          <cell r="B325" t="str">
            <v>21002</v>
          </cell>
          <cell r="C325" t="str">
            <v>กระทรวงสาธารณสุข สำนักงานปลัดกระทรวงสาธารณสุข</v>
          </cell>
          <cell r="D325" t="str">
            <v>001081800</v>
          </cell>
          <cell r="E325" t="str">
            <v>10818</v>
          </cell>
          <cell r="F325" t="str">
            <v>รพช.หนองใหญ่</v>
          </cell>
          <cell r="G325" t="str">
            <v>โรงพยาบาลชุมชนหนองใหญ่</v>
          </cell>
          <cell r="H325" t="str">
            <v>20030101</v>
          </cell>
          <cell r="I325">
            <v>20</v>
          </cell>
          <cell r="J325" t="str">
            <v>จังหวัดชลบุรี</v>
          </cell>
          <cell r="K325">
            <v>2003</v>
          </cell>
          <cell r="L325" t="str">
            <v>หนองใหญ่</v>
          </cell>
          <cell r="M325">
            <v>200301</v>
          </cell>
          <cell r="N325" t="str">
            <v>หนองใหญ่</v>
          </cell>
          <cell r="O325" t="str">
            <v>ตะวันออก</v>
          </cell>
          <cell r="P325" t="str">
            <v>07</v>
          </cell>
          <cell r="Q325" t="str">
            <v>โรงพยาบาลชุมชน</v>
          </cell>
          <cell r="R325">
            <v>4</v>
          </cell>
          <cell r="S325">
            <v>32</v>
          </cell>
          <cell r="T325" t="str">
            <v>30</v>
          </cell>
          <cell r="U325" t="str">
            <v>21</v>
          </cell>
          <cell r="V325" t="str">
            <v>2.1 ทุติยภูมิระดับต้น</v>
          </cell>
        </row>
        <row r="326">
          <cell r="A326" t="str">
            <v>09</v>
          </cell>
          <cell r="B326" t="str">
            <v>21002</v>
          </cell>
          <cell r="C326" t="str">
            <v>กระทรวงสาธารณสุข สำนักงานปลัดกระทรวงสาธารณสุข</v>
          </cell>
          <cell r="D326" t="str">
            <v>001081900</v>
          </cell>
          <cell r="E326" t="str">
            <v>10819</v>
          </cell>
          <cell r="F326" t="str">
            <v>รพช.บางละมุง</v>
          </cell>
          <cell r="G326" t="str">
            <v>โรงพยาบาลชุมชนบางละมุง</v>
          </cell>
          <cell r="H326" t="str">
            <v>20040805</v>
          </cell>
          <cell r="I326">
            <v>20</v>
          </cell>
          <cell r="J326" t="str">
            <v>จังหวัดชลบุรี</v>
          </cell>
          <cell r="K326">
            <v>2004</v>
          </cell>
          <cell r="L326" t="str">
            <v>บางละมุง</v>
          </cell>
          <cell r="M326">
            <v>200408</v>
          </cell>
          <cell r="N326" t="str">
            <v>นาเกลือ</v>
          </cell>
          <cell r="O326" t="str">
            <v>ตะวันออก</v>
          </cell>
          <cell r="P326" t="str">
            <v>07</v>
          </cell>
          <cell r="Q326" t="str">
            <v>โรงพยาบาลชุมชน</v>
          </cell>
          <cell r="R326">
            <v>4</v>
          </cell>
          <cell r="S326">
            <v>120</v>
          </cell>
          <cell r="T326" t="str">
            <v>120</v>
          </cell>
          <cell r="U326" t="str">
            <v>23</v>
          </cell>
          <cell r="V326" t="str">
            <v>2.3 ทุติยภูมิระดับสูง</v>
          </cell>
        </row>
        <row r="327">
          <cell r="A327" t="str">
            <v>09</v>
          </cell>
          <cell r="B327" t="str">
            <v>21002</v>
          </cell>
          <cell r="C327" t="str">
            <v>กระทรวงสาธารณสุข สำนักงานปลัดกระทรวงสาธารณสุข</v>
          </cell>
          <cell r="D327" t="str">
            <v>001082000</v>
          </cell>
          <cell r="E327" t="str">
            <v>10820</v>
          </cell>
          <cell r="F327" t="str">
            <v>รพช.วัดญาณสังวราราม</v>
          </cell>
          <cell r="G327" t="str">
            <v>โรงพยาบาลชุมชนวัดญาณสังวราราม</v>
          </cell>
          <cell r="H327" t="str">
            <v>20040611</v>
          </cell>
          <cell r="I327">
            <v>20</v>
          </cell>
          <cell r="J327" t="str">
            <v>จังหวัดชลบุรี</v>
          </cell>
          <cell r="K327">
            <v>2004</v>
          </cell>
          <cell r="L327" t="str">
            <v>บางละมุง</v>
          </cell>
          <cell r="M327">
            <v>200406</v>
          </cell>
          <cell r="N327" t="str">
            <v>ห้วยใหญ่</v>
          </cell>
          <cell r="O327" t="str">
            <v>ตะวันออก</v>
          </cell>
          <cell r="P327" t="str">
            <v>07</v>
          </cell>
          <cell r="Q327" t="str">
            <v>โรงพยาบาลชุมชน</v>
          </cell>
          <cell r="R327">
            <v>5</v>
          </cell>
          <cell r="S327">
            <v>22</v>
          </cell>
          <cell r="T327" t="str">
            <v>30</v>
          </cell>
          <cell r="U327" t="str">
            <v>21</v>
          </cell>
          <cell r="V327" t="str">
            <v>2.1 ทุติยภูมิระดับต้น</v>
          </cell>
        </row>
        <row r="328">
          <cell r="A328" t="str">
            <v>09</v>
          </cell>
          <cell r="B328" t="str">
            <v>21002</v>
          </cell>
          <cell r="C328" t="str">
            <v>กระทรวงสาธารณสุข สำนักงานปลัดกระทรวงสาธารณสุข</v>
          </cell>
          <cell r="D328" t="str">
            <v>001082100</v>
          </cell>
          <cell r="E328" t="str">
            <v>10821</v>
          </cell>
          <cell r="F328" t="str">
            <v>รพช.พานทอง</v>
          </cell>
          <cell r="G328" t="str">
            <v>โรงพยาบาลชุมชนพานทอง</v>
          </cell>
          <cell r="H328" t="str">
            <v>20050108</v>
          </cell>
          <cell r="I328">
            <v>20</v>
          </cell>
          <cell r="J328" t="str">
            <v>จังหวัดชลบุรี</v>
          </cell>
          <cell r="K328">
            <v>2005</v>
          </cell>
          <cell r="L328" t="str">
            <v>พานทอง</v>
          </cell>
          <cell r="M328">
            <v>200501</v>
          </cell>
          <cell r="N328" t="str">
            <v>พานทอง</v>
          </cell>
          <cell r="O328" t="str">
            <v>ตะวันออก</v>
          </cell>
          <cell r="P328" t="str">
            <v>07</v>
          </cell>
          <cell r="Q328" t="str">
            <v>โรงพยาบาลชุมชน</v>
          </cell>
          <cell r="R328">
            <v>4</v>
          </cell>
          <cell r="S328">
            <v>101</v>
          </cell>
          <cell r="T328" t="str">
            <v>60</v>
          </cell>
          <cell r="U328" t="str">
            <v>21</v>
          </cell>
          <cell r="V328" t="str">
            <v>2.1 ทุติยภูมิระดับต้น</v>
          </cell>
        </row>
        <row r="329">
          <cell r="A329" t="str">
            <v>09</v>
          </cell>
          <cell r="B329" t="str">
            <v>21002</v>
          </cell>
          <cell r="C329" t="str">
            <v>กระทรวงสาธารณสุข สำนักงานปลัดกระทรวงสาธารณสุข</v>
          </cell>
          <cell r="D329" t="str">
            <v>001082200</v>
          </cell>
          <cell r="E329" t="str">
            <v>10822</v>
          </cell>
          <cell r="F329" t="str">
            <v>รพช.พนัสนิคม</v>
          </cell>
          <cell r="G329" t="str">
            <v>โรงพยาบาลชุมชนพนัสนิคม</v>
          </cell>
          <cell r="H329" t="str">
            <v>20060901</v>
          </cell>
          <cell r="I329">
            <v>20</v>
          </cell>
          <cell r="J329" t="str">
            <v>จังหวัดชลบุรี</v>
          </cell>
          <cell r="K329">
            <v>2006</v>
          </cell>
          <cell r="L329" t="str">
            <v>พนัสนิคม</v>
          </cell>
          <cell r="M329">
            <v>200609</v>
          </cell>
          <cell r="N329" t="str">
            <v>กุฎโง้ง</v>
          </cell>
          <cell r="O329" t="str">
            <v>ตะวันออก</v>
          </cell>
          <cell r="P329" t="str">
            <v>07</v>
          </cell>
          <cell r="Q329" t="str">
            <v>โรงพยาบาลชุมชน</v>
          </cell>
          <cell r="R329">
            <v>4</v>
          </cell>
          <cell r="S329">
            <v>127</v>
          </cell>
          <cell r="T329" t="str">
            <v>120</v>
          </cell>
          <cell r="U329" t="str">
            <v>22</v>
          </cell>
          <cell r="V329" t="str">
            <v>2.2 ทุติยภูมิระดับกลาง</v>
          </cell>
        </row>
        <row r="330">
          <cell r="A330" t="str">
            <v>09</v>
          </cell>
          <cell r="B330" t="str">
            <v>21002</v>
          </cell>
          <cell r="C330" t="str">
            <v>กระทรวงสาธารณสุข สำนักงานปลัดกระทรวงสาธารณสุข</v>
          </cell>
          <cell r="D330" t="str">
            <v>001082300</v>
          </cell>
          <cell r="E330" t="str">
            <v>10823</v>
          </cell>
          <cell r="F330" t="str">
            <v>รพช.อ่าวอุดม</v>
          </cell>
          <cell r="G330" t="str">
            <v>โรงพยาบาลชุมชนอ่าวอุดม</v>
          </cell>
          <cell r="H330" t="str">
            <v>20070307</v>
          </cell>
          <cell r="I330">
            <v>20</v>
          </cell>
          <cell r="J330" t="str">
            <v>จังหวัดชลบุรี</v>
          </cell>
          <cell r="K330">
            <v>2007</v>
          </cell>
          <cell r="L330" t="str">
            <v>ศรีราชา</v>
          </cell>
          <cell r="M330">
            <v>200703</v>
          </cell>
          <cell r="N330" t="str">
            <v>ทุ่งสุขลา</v>
          </cell>
          <cell r="O330" t="str">
            <v>ตะวันออก</v>
          </cell>
          <cell r="P330" t="str">
            <v>07</v>
          </cell>
          <cell r="Q330" t="str">
            <v>โรงพยาบาลชุมชน</v>
          </cell>
          <cell r="R330">
            <v>4</v>
          </cell>
          <cell r="S330">
            <v>90</v>
          </cell>
          <cell r="T330" t="str">
            <v>90</v>
          </cell>
          <cell r="U330" t="str">
            <v>22</v>
          </cell>
          <cell r="V330" t="str">
            <v>2.2 ทุติยภูมิระดับกลาง</v>
          </cell>
        </row>
        <row r="331">
          <cell r="A331" t="str">
            <v>09</v>
          </cell>
          <cell r="B331" t="str">
            <v>21002</v>
          </cell>
          <cell r="C331" t="str">
            <v>กระทรวงสาธารณสุข สำนักงานปลัดกระทรวงสาธารณสุข</v>
          </cell>
          <cell r="D331" t="str">
            <v>001082400</v>
          </cell>
          <cell r="E331" t="str">
            <v>10824</v>
          </cell>
          <cell r="F331" t="str">
            <v>รพช.เกาะสีชัง</v>
          </cell>
          <cell r="G331" t="str">
            <v>โรงพยาบาลชุมชนเกาะสีชัง</v>
          </cell>
          <cell r="H331" t="str">
            <v>20080101</v>
          </cell>
          <cell r="I331">
            <v>20</v>
          </cell>
          <cell r="J331" t="str">
            <v>จังหวัดชลบุรี</v>
          </cell>
          <cell r="K331">
            <v>2008</v>
          </cell>
          <cell r="L331" t="str">
            <v>เกาะสีชัง</v>
          </cell>
          <cell r="M331">
            <v>200801</v>
          </cell>
          <cell r="N331" t="str">
            <v>ท่าเทววงษ์</v>
          </cell>
          <cell r="O331" t="str">
            <v>ตะวันออก</v>
          </cell>
          <cell r="P331" t="str">
            <v>07</v>
          </cell>
          <cell r="Q331" t="str">
            <v>โรงพยาบาลชุมชน</v>
          </cell>
          <cell r="R331">
            <v>5</v>
          </cell>
          <cell r="S331">
            <v>30</v>
          </cell>
          <cell r="T331" t="str">
            <v>30</v>
          </cell>
          <cell r="U331" t="str">
            <v>21</v>
          </cell>
          <cell r="V331" t="str">
            <v>2.1 ทุติยภูมิระดับต้น</v>
          </cell>
        </row>
        <row r="332">
          <cell r="A332" t="str">
            <v>09</v>
          </cell>
          <cell r="B332" t="str">
            <v>21002</v>
          </cell>
          <cell r="C332" t="str">
            <v>กระทรวงสาธารณสุข สำนักงานปลัดกระทรวงสาธารณสุข</v>
          </cell>
          <cell r="D332" t="str">
            <v>001082500</v>
          </cell>
          <cell r="E332" t="str">
            <v>10825</v>
          </cell>
          <cell r="F332" t="str">
            <v>รพช.สัตหีบกม10</v>
          </cell>
          <cell r="G332" t="str">
            <v>โรงพยาบาลชุมชนสัตหีบกม10</v>
          </cell>
          <cell r="H332" t="str">
            <v>20090301</v>
          </cell>
          <cell r="I332">
            <v>20</v>
          </cell>
          <cell r="J332" t="str">
            <v>จังหวัดชลบุรี</v>
          </cell>
          <cell r="K332">
            <v>2009</v>
          </cell>
          <cell r="L332" t="str">
            <v>สัตหีบ</v>
          </cell>
          <cell r="M332">
            <v>200903</v>
          </cell>
          <cell r="N332" t="str">
            <v>พลูตาหลวง</v>
          </cell>
          <cell r="O332" t="str">
            <v>ตะวันออก</v>
          </cell>
          <cell r="P332" t="str">
            <v>07</v>
          </cell>
          <cell r="Q332" t="str">
            <v>โรงพยาบาลชุมชน</v>
          </cell>
          <cell r="R332">
            <v>4</v>
          </cell>
          <cell r="S332">
            <v>40</v>
          </cell>
          <cell r="T332" t="str">
            <v>60</v>
          </cell>
          <cell r="U332" t="str">
            <v>21</v>
          </cell>
          <cell r="V332" t="str">
            <v>2.1 ทุติยภูมิระดับต้น</v>
          </cell>
        </row>
        <row r="333">
          <cell r="A333" t="str">
            <v>09</v>
          </cell>
          <cell r="B333" t="str">
            <v>21002</v>
          </cell>
          <cell r="C333" t="str">
            <v>กระทรวงสาธารณสุข สำนักงานปลัดกระทรวงสาธารณสุข</v>
          </cell>
          <cell r="D333" t="str">
            <v>001082600</v>
          </cell>
          <cell r="E333" t="str">
            <v>10826</v>
          </cell>
          <cell r="F333" t="str">
            <v>รพช.บ่อทอง</v>
          </cell>
          <cell r="G333" t="str">
            <v>โรงพยาบาลชุมชนบ่อทอง</v>
          </cell>
          <cell r="H333" t="str">
            <v>20100101</v>
          </cell>
          <cell r="I333">
            <v>20</v>
          </cell>
          <cell r="J333" t="str">
            <v>จังหวัดชลบุรี</v>
          </cell>
          <cell r="K333">
            <v>2010</v>
          </cell>
          <cell r="L333" t="str">
            <v>บ่อทอง</v>
          </cell>
          <cell r="M333">
            <v>201001</v>
          </cell>
          <cell r="N333" t="str">
            <v>บ่อทอง</v>
          </cell>
          <cell r="O333" t="str">
            <v>ตะวันออก</v>
          </cell>
          <cell r="P333" t="str">
            <v>07</v>
          </cell>
          <cell r="Q333" t="str">
            <v>โรงพยาบาลชุมชน</v>
          </cell>
          <cell r="R333">
            <v>4</v>
          </cell>
          <cell r="S333">
            <v>60</v>
          </cell>
          <cell r="T333" t="str">
            <v>60</v>
          </cell>
          <cell r="U333" t="str">
            <v>21</v>
          </cell>
          <cell r="V333" t="str">
            <v>2.1 ทุติยภูมิระดับต้น</v>
          </cell>
        </row>
        <row r="334">
          <cell r="A334" t="str">
            <v>09</v>
          </cell>
          <cell r="B334" t="str">
            <v>21002</v>
          </cell>
          <cell r="C334" t="str">
            <v>กระทรวงสาธารณสุข สำนักงานปลัดกระทรวงสาธารณสุข</v>
          </cell>
          <cell r="D334" t="str">
            <v>001066300</v>
          </cell>
          <cell r="E334" t="str">
            <v>10663</v>
          </cell>
          <cell r="F334" t="str">
            <v>รพศ.ระยอง</v>
          </cell>
          <cell r="G334" t="str">
            <v>โรงพยาบาลศูนย์ระยอง</v>
          </cell>
          <cell r="H334" t="str">
            <v>21010100</v>
          </cell>
          <cell r="I334">
            <v>21</v>
          </cell>
          <cell r="J334" t="str">
            <v>จังหวัดระยอง</v>
          </cell>
          <cell r="K334">
            <v>2101</v>
          </cell>
          <cell r="L334" t="str">
            <v>เมืองระยอง</v>
          </cell>
          <cell r="M334">
            <v>210101</v>
          </cell>
          <cell r="N334" t="str">
            <v>ท่าประดู่</v>
          </cell>
          <cell r="O334" t="str">
            <v>ตะวันออก</v>
          </cell>
          <cell r="P334" t="str">
            <v>05</v>
          </cell>
          <cell r="Q334" t="str">
            <v>โรงพยาบาลศูนย์</v>
          </cell>
          <cell r="R334">
            <v>1</v>
          </cell>
          <cell r="S334">
            <v>555</v>
          </cell>
          <cell r="T334" t="str">
            <v>555</v>
          </cell>
          <cell r="U334" t="str">
            <v>31</v>
          </cell>
          <cell r="V334" t="str">
            <v>3.1 ตติยภูมิ</v>
          </cell>
        </row>
        <row r="335">
          <cell r="A335" t="str">
            <v>09</v>
          </cell>
          <cell r="B335" t="str">
            <v>21002</v>
          </cell>
          <cell r="C335" t="str">
            <v>กระทรวงสาธารณสุข สำนักงานปลัดกระทรวงสาธารณสุข</v>
          </cell>
          <cell r="D335" t="str">
            <v>001082700</v>
          </cell>
          <cell r="E335" t="str">
            <v>10827</v>
          </cell>
          <cell r="F335" t="str">
            <v>รพช.มาบตาพุด</v>
          </cell>
          <cell r="G335" t="str">
            <v>โรงพยาบาลชุมชนมาบตาพุด</v>
          </cell>
          <cell r="H335" t="str">
            <v>21011300</v>
          </cell>
          <cell r="I335">
            <v>21</v>
          </cell>
          <cell r="J335" t="str">
            <v>จังหวัดระยอง</v>
          </cell>
          <cell r="K335">
            <v>2101</v>
          </cell>
          <cell r="L335" t="str">
            <v>เมืองระยอง</v>
          </cell>
          <cell r="M335">
            <v>210113</v>
          </cell>
          <cell r="N335" t="str">
            <v>ห้วยโป่ง</v>
          </cell>
          <cell r="O335" t="str">
            <v>ตะวันออก</v>
          </cell>
          <cell r="P335" t="str">
            <v>07</v>
          </cell>
          <cell r="Q335" t="str">
            <v>โรงพยาบาลชุมชน</v>
          </cell>
          <cell r="R335">
            <v>5</v>
          </cell>
          <cell r="S335">
            <v>30</v>
          </cell>
          <cell r="T335" t="str">
            <v>38</v>
          </cell>
          <cell r="U335" t="str">
            <v>22</v>
          </cell>
          <cell r="V335" t="str">
            <v>2.2 ทุติยภูมิระดับกลาง</v>
          </cell>
        </row>
        <row r="336">
          <cell r="A336" t="str">
            <v>09</v>
          </cell>
          <cell r="B336" t="str">
            <v>21002</v>
          </cell>
          <cell r="C336" t="str">
            <v>กระทรวงสาธารณสุข สำนักงานปลัดกระทรวงสาธารณสุข</v>
          </cell>
          <cell r="D336" t="str">
            <v>001082800</v>
          </cell>
          <cell r="E336" t="str">
            <v>10828</v>
          </cell>
          <cell r="F336" t="str">
            <v>รพช.บ้านฉาง</v>
          </cell>
          <cell r="G336" t="str">
            <v>โรงพยาบาลชุมชนบ้านฉาง</v>
          </cell>
          <cell r="H336" t="str">
            <v>21020201</v>
          </cell>
          <cell r="I336">
            <v>21</v>
          </cell>
          <cell r="J336" t="str">
            <v>จังหวัดระยอง</v>
          </cell>
          <cell r="K336">
            <v>2102</v>
          </cell>
          <cell r="L336" t="str">
            <v>บ้านฉาง</v>
          </cell>
          <cell r="M336">
            <v>210202</v>
          </cell>
          <cell r="N336" t="str">
            <v>พลา</v>
          </cell>
          <cell r="O336" t="str">
            <v>ตะวันออก</v>
          </cell>
          <cell r="P336" t="str">
            <v>07</v>
          </cell>
          <cell r="Q336" t="str">
            <v>โรงพยาบาลชุมชน</v>
          </cell>
          <cell r="R336">
            <v>4</v>
          </cell>
          <cell r="S336">
            <v>120</v>
          </cell>
          <cell r="T336" t="str">
            <v>70</v>
          </cell>
          <cell r="U336" t="str">
            <v>22</v>
          </cell>
          <cell r="V336" t="str">
            <v>2.2 ทุติยภูมิระดับกลาง</v>
          </cell>
        </row>
        <row r="337">
          <cell r="A337" t="str">
            <v>09</v>
          </cell>
          <cell r="B337" t="str">
            <v>21002</v>
          </cell>
          <cell r="C337" t="str">
            <v>กระทรวงสาธารณสุข สำนักงานปลัดกระทรวงสาธารณสุข</v>
          </cell>
          <cell r="D337" t="str">
            <v>001082900</v>
          </cell>
          <cell r="E337" t="str">
            <v>10829</v>
          </cell>
          <cell r="F337" t="str">
            <v>รพช.แกลง</v>
          </cell>
          <cell r="G337" t="str">
            <v>โรงพยาบาลชุมชนแกลง</v>
          </cell>
          <cell r="H337" t="str">
            <v>21030100</v>
          </cell>
          <cell r="I337">
            <v>21</v>
          </cell>
          <cell r="J337" t="str">
            <v>จังหวัดระยอง</v>
          </cell>
          <cell r="K337">
            <v>2103</v>
          </cell>
          <cell r="L337" t="str">
            <v>แกลง</v>
          </cell>
          <cell r="M337">
            <v>210301</v>
          </cell>
          <cell r="N337" t="str">
            <v>ทางเกวียน</v>
          </cell>
          <cell r="O337" t="str">
            <v>ตะวันออก</v>
          </cell>
          <cell r="P337" t="str">
            <v>07</v>
          </cell>
          <cell r="Q337" t="str">
            <v>โรงพยาบาลชุมชน</v>
          </cell>
          <cell r="R337">
            <v>4</v>
          </cell>
          <cell r="S337">
            <v>167</v>
          </cell>
          <cell r="T337" t="str">
            <v>158</v>
          </cell>
          <cell r="U337" t="str">
            <v>23</v>
          </cell>
          <cell r="V337" t="str">
            <v>2.3 ทุติยภูมิระดับสูง</v>
          </cell>
        </row>
        <row r="338">
          <cell r="A338" t="str">
            <v>09</v>
          </cell>
          <cell r="B338" t="str">
            <v>21002</v>
          </cell>
          <cell r="C338" t="str">
            <v>กระทรวงสาธารณสุข สำนักงานปลัดกระทรวงสาธารณสุข</v>
          </cell>
          <cell r="D338" t="str">
            <v>001083000</v>
          </cell>
          <cell r="E338" t="str">
            <v>10830</v>
          </cell>
          <cell r="F338" t="str">
            <v>รพช.วังจันทร์</v>
          </cell>
          <cell r="G338" t="str">
            <v>โรงพยาบาลชุมชนวังจันทร์</v>
          </cell>
          <cell r="H338" t="str">
            <v>21040203</v>
          </cell>
          <cell r="I338">
            <v>21</v>
          </cell>
          <cell r="J338" t="str">
            <v>จังหวัดระยอง</v>
          </cell>
          <cell r="K338">
            <v>2104</v>
          </cell>
          <cell r="L338" t="str">
            <v>วังจันทร์</v>
          </cell>
          <cell r="M338">
            <v>210402</v>
          </cell>
          <cell r="N338" t="str">
            <v>ชุมแสง</v>
          </cell>
          <cell r="O338" t="str">
            <v>ตะวันออก</v>
          </cell>
          <cell r="P338" t="str">
            <v>07</v>
          </cell>
          <cell r="Q338" t="str">
            <v>โรงพยาบาลชุมชน</v>
          </cell>
          <cell r="R338">
            <v>5</v>
          </cell>
          <cell r="S338">
            <v>30</v>
          </cell>
          <cell r="T338" t="str">
            <v>45</v>
          </cell>
          <cell r="U338" t="str">
            <v>22</v>
          </cell>
          <cell r="V338" t="str">
            <v>2.2 ทุติยภูมิระดับกลาง</v>
          </cell>
        </row>
        <row r="339">
          <cell r="A339" t="str">
            <v>09</v>
          </cell>
          <cell r="B339" t="str">
            <v>21002</v>
          </cell>
          <cell r="C339" t="str">
            <v>กระทรวงสาธารณสุข สำนักงานปลัดกระทรวงสาธารณสุข</v>
          </cell>
          <cell r="D339" t="str">
            <v>001083100</v>
          </cell>
          <cell r="E339" t="str">
            <v>10831</v>
          </cell>
          <cell r="F339" t="str">
            <v>รพช.บ้านค่าย</v>
          </cell>
          <cell r="G339" t="str">
            <v>โรงพยาบาลชุมชนบ้านค่าย</v>
          </cell>
          <cell r="H339" t="str">
            <v>21050204</v>
          </cell>
          <cell r="I339">
            <v>21</v>
          </cell>
          <cell r="J339" t="str">
            <v>จังหวัดระยอง</v>
          </cell>
          <cell r="K339">
            <v>2105</v>
          </cell>
          <cell r="L339" t="str">
            <v>บ้านค่าย</v>
          </cell>
          <cell r="M339">
            <v>210502</v>
          </cell>
          <cell r="N339" t="str">
            <v>หนองละลอก</v>
          </cell>
          <cell r="O339" t="str">
            <v>ตะวันออก</v>
          </cell>
          <cell r="P339" t="str">
            <v>07</v>
          </cell>
          <cell r="Q339" t="str">
            <v>โรงพยาบาลชุมชน</v>
          </cell>
          <cell r="R339">
            <v>4</v>
          </cell>
          <cell r="S339">
            <v>38</v>
          </cell>
          <cell r="T339" t="str">
            <v>38</v>
          </cell>
          <cell r="U339" t="str">
            <v>22</v>
          </cell>
          <cell r="V339" t="str">
            <v>2.2 ทุติยภูมิระดับกลาง</v>
          </cell>
        </row>
        <row r="340">
          <cell r="A340" t="str">
            <v>09</v>
          </cell>
          <cell r="B340" t="str">
            <v>21002</v>
          </cell>
          <cell r="C340" t="str">
            <v>กระทรวงสาธารณสุข สำนักงานปลัดกระทรวงสาธารณสุข</v>
          </cell>
          <cell r="D340" t="str">
            <v>001083200</v>
          </cell>
          <cell r="E340" t="str">
            <v>10832</v>
          </cell>
          <cell r="F340" t="str">
            <v>รพช.ปลวกแดง</v>
          </cell>
          <cell r="G340" t="str">
            <v>โรงพยาบาลชุมชนปลวกแดง</v>
          </cell>
          <cell r="H340" t="str">
            <v>21060101</v>
          </cell>
          <cell r="I340">
            <v>21</v>
          </cell>
          <cell r="J340" t="str">
            <v>จังหวัดระยอง</v>
          </cell>
          <cell r="K340">
            <v>2106</v>
          </cell>
          <cell r="L340" t="str">
            <v>ปลวกแดง</v>
          </cell>
          <cell r="M340">
            <v>210601</v>
          </cell>
          <cell r="N340" t="str">
            <v>ปลวกแดง</v>
          </cell>
          <cell r="O340" t="str">
            <v>ตะวันออก</v>
          </cell>
          <cell r="P340" t="str">
            <v>07</v>
          </cell>
          <cell r="Q340" t="str">
            <v>โรงพยาบาลชุมชน</v>
          </cell>
          <cell r="R340">
            <v>5</v>
          </cell>
          <cell r="S340">
            <v>30</v>
          </cell>
          <cell r="T340" t="str">
            <v>36</v>
          </cell>
          <cell r="U340" t="str">
            <v>22</v>
          </cell>
          <cell r="V340" t="str">
            <v>2.2 ทุติยภูมิระดับกลาง</v>
          </cell>
        </row>
        <row r="341">
          <cell r="A341" t="str">
            <v>09</v>
          </cell>
          <cell r="B341" t="str">
            <v>21002</v>
          </cell>
          <cell r="C341" t="str">
            <v>กระทรวงสาธารณสุข สำนักงานปลัดกระทรวงสาธารณสุข</v>
          </cell>
          <cell r="D341" t="str">
            <v>002273400</v>
          </cell>
          <cell r="E341" t="str">
            <v>22734</v>
          </cell>
          <cell r="F341" t="str">
            <v>รพช.เขาชะเมาเฉลิมพระเกียรติ 80 พรรษา</v>
          </cell>
          <cell r="G341" t="str">
            <v>โรงพยาบาลชุมชนเขาชะเมาเฉลิมพระเกียรติ 80 พรรษา</v>
          </cell>
          <cell r="H341" t="str">
            <v>21070202</v>
          </cell>
          <cell r="I341">
            <v>21</v>
          </cell>
          <cell r="J341" t="str">
            <v>จังหวัดระยอง</v>
          </cell>
          <cell r="K341">
            <v>2107</v>
          </cell>
          <cell r="L341" t="str">
            <v>เขาชะเมา</v>
          </cell>
          <cell r="M341">
            <v>210702</v>
          </cell>
          <cell r="N341" t="str">
            <v>ห้วยทับมอญ</v>
          </cell>
          <cell r="O341" t="str">
            <v>ตะวันออก</v>
          </cell>
          <cell r="P341" t="str">
            <v>07</v>
          </cell>
          <cell r="Q341" t="str">
            <v>โรงพยาบาลชุมชน</v>
          </cell>
          <cell r="R341">
            <v>5</v>
          </cell>
          <cell r="S341">
            <v>30</v>
          </cell>
          <cell r="T341" t="str">
            <v>30</v>
          </cell>
          <cell r="U341" t="str">
            <v>21</v>
          </cell>
          <cell r="V341" t="str">
            <v>2.1 ทุติยภูมิระดับต้น</v>
          </cell>
        </row>
        <row r="342">
          <cell r="A342" t="str">
            <v>09</v>
          </cell>
          <cell r="B342" t="str">
            <v>21002</v>
          </cell>
          <cell r="C342" t="str">
            <v>กระทรวงสาธารณสุข สำนักงานปลัดกระทรวงสาธารณสุข</v>
          </cell>
          <cell r="D342" t="str">
            <v>002396200</v>
          </cell>
          <cell r="E342" t="str">
            <v>23962</v>
          </cell>
          <cell r="F342" t="str">
            <v>รพช.นิคมพัฒนา</v>
          </cell>
          <cell r="G342" t="str">
            <v>โรงพยาบาลชุมชนนิคมพัฒนา</v>
          </cell>
          <cell r="H342" t="str">
            <v>21080302</v>
          </cell>
          <cell r="I342">
            <v>21</v>
          </cell>
          <cell r="J342" t="str">
            <v>จังหวัดระยอง</v>
          </cell>
          <cell r="K342">
            <v>2108</v>
          </cell>
          <cell r="L342" t="str">
            <v>นิคมพัฒนา</v>
          </cell>
          <cell r="M342">
            <v>210803</v>
          </cell>
          <cell r="N342" t="str">
            <v>พนานิคม</v>
          </cell>
          <cell r="O342" t="str">
            <v>ตะวันออก</v>
          </cell>
          <cell r="P342" t="str">
            <v>07</v>
          </cell>
          <cell r="Q342" t="str">
            <v>โรงพยาบาลชุมชน</v>
          </cell>
          <cell r="R342">
            <v>5</v>
          </cell>
          <cell r="S342">
            <v>30</v>
          </cell>
          <cell r="T342" t="str">
            <v>30</v>
          </cell>
          <cell r="U342" t="str">
            <v>21</v>
          </cell>
          <cell r="V342" t="str">
            <v>2.1 ทุติยภูมิระดับต้น</v>
          </cell>
        </row>
        <row r="343">
          <cell r="A343" t="str">
            <v>09</v>
          </cell>
          <cell r="B343" t="str">
            <v>21002</v>
          </cell>
          <cell r="C343" t="str">
            <v>กระทรวงสาธารณสุข สำนักงานปลัดกระทรวงสาธารณสุข</v>
          </cell>
          <cell r="D343" t="str">
            <v>001066400</v>
          </cell>
          <cell r="E343" t="str">
            <v>10664</v>
          </cell>
          <cell r="F343" t="str">
            <v>รพศ.พระปกเกล้า</v>
          </cell>
          <cell r="G343" t="str">
            <v>โรงพยาบาลศูนย์พระปกเกล้า</v>
          </cell>
          <cell r="H343" t="str">
            <v>22010200</v>
          </cell>
          <cell r="I343">
            <v>22</v>
          </cell>
          <cell r="J343" t="str">
            <v>จังหวัดจันทบุรี</v>
          </cell>
          <cell r="K343">
            <v>2201</v>
          </cell>
          <cell r="L343" t="str">
            <v>เมืองจันทบุรี</v>
          </cell>
          <cell r="M343">
            <v>220102</v>
          </cell>
          <cell r="N343" t="str">
            <v>วัดใหม่</v>
          </cell>
          <cell r="O343" t="str">
            <v>ตะวันออก</v>
          </cell>
          <cell r="P343" t="str">
            <v>05</v>
          </cell>
          <cell r="Q343" t="str">
            <v>โรงพยาบาลศูนย์</v>
          </cell>
          <cell r="R343">
            <v>1</v>
          </cell>
          <cell r="S343">
            <v>733</v>
          </cell>
          <cell r="T343" t="str">
            <v>755</v>
          </cell>
          <cell r="U343" t="str">
            <v>31</v>
          </cell>
          <cell r="V343" t="str">
            <v>3.1 ตติยภูมิ</v>
          </cell>
        </row>
        <row r="344">
          <cell r="A344" t="str">
            <v>09</v>
          </cell>
          <cell r="B344" t="str">
            <v>21002</v>
          </cell>
          <cell r="C344" t="str">
            <v>กระทรวงสาธารณสุข สำนักงานปลัดกระทรวงสาธารณสุข</v>
          </cell>
          <cell r="D344" t="str">
            <v>001083400</v>
          </cell>
          <cell r="E344" t="str">
            <v>10834</v>
          </cell>
          <cell r="F344" t="str">
            <v>รพช.ขลุง</v>
          </cell>
          <cell r="G344" t="str">
            <v>โรงพยาบาลชุมชนขลุง</v>
          </cell>
          <cell r="H344" t="str">
            <v>22020100</v>
          </cell>
          <cell r="I344">
            <v>22</v>
          </cell>
          <cell r="J344" t="str">
            <v>จังหวัดจันทบุรี</v>
          </cell>
          <cell r="K344">
            <v>2202</v>
          </cell>
          <cell r="L344" t="str">
            <v>ขลุง</v>
          </cell>
          <cell r="M344">
            <v>220201</v>
          </cell>
          <cell r="N344" t="str">
            <v>ขลุง</v>
          </cell>
          <cell r="O344" t="str">
            <v>ตะวันออก</v>
          </cell>
          <cell r="P344" t="str">
            <v>07</v>
          </cell>
          <cell r="Q344" t="str">
            <v>โรงพยาบาลชุมชน</v>
          </cell>
          <cell r="R344">
            <v>5</v>
          </cell>
          <cell r="S344">
            <v>30</v>
          </cell>
          <cell r="T344" t="str">
            <v>30</v>
          </cell>
          <cell r="U344" t="str">
            <v>22</v>
          </cell>
          <cell r="V344" t="str">
            <v>2.2 ทุติยภูมิระดับกลาง</v>
          </cell>
        </row>
        <row r="345">
          <cell r="A345" t="str">
            <v>09</v>
          </cell>
          <cell r="B345" t="str">
            <v>21002</v>
          </cell>
          <cell r="C345" t="str">
            <v>กระทรวงสาธารณสุข สำนักงานปลัดกระทรวงสาธารณสุข</v>
          </cell>
          <cell r="D345" t="str">
            <v>001083500</v>
          </cell>
          <cell r="E345" t="str">
            <v>10835</v>
          </cell>
          <cell r="F345" t="str">
            <v>รพช.ท่าใหม่</v>
          </cell>
          <cell r="G345" t="str">
            <v>โรงพยาบาลชุมชนท่าใหม่</v>
          </cell>
          <cell r="H345" t="str">
            <v>22030100</v>
          </cell>
          <cell r="I345">
            <v>22</v>
          </cell>
          <cell r="J345" t="str">
            <v>จังหวัดจันทบุรี</v>
          </cell>
          <cell r="K345">
            <v>2203</v>
          </cell>
          <cell r="L345" t="str">
            <v>ท่าใหม่</v>
          </cell>
          <cell r="M345">
            <v>220301</v>
          </cell>
          <cell r="N345" t="str">
            <v>ท่าใหม่</v>
          </cell>
          <cell r="O345" t="str">
            <v>ตะวันออก</v>
          </cell>
          <cell r="P345" t="str">
            <v>07</v>
          </cell>
          <cell r="Q345" t="str">
            <v>โรงพยาบาลชุมชน</v>
          </cell>
          <cell r="R345">
            <v>4</v>
          </cell>
          <cell r="S345">
            <v>32</v>
          </cell>
          <cell r="T345" t="str">
            <v>30</v>
          </cell>
          <cell r="U345" t="str">
            <v>22</v>
          </cell>
          <cell r="V345" t="str">
            <v>2.2 ทุติยภูมิระดับกลาง</v>
          </cell>
        </row>
        <row r="346">
          <cell r="A346" t="str">
            <v>09</v>
          </cell>
          <cell r="B346" t="str">
            <v>21002</v>
          </cell>
          <cell r="C346" t="str">
            <v>กระทรวงสาธารณสุข สำนักงานปลัดกระทรวงสาธารณสุข</v>
          </cell>
          <cell r="D346" t="str">
            <v>001083600</v>
          </cell>
          <cell r="E346" t="str">
            <v>10836</v>
          </cell>
          <cell r="F346" t="str">
            <v>รพช.เขาสุกิม</v>
          </cell>
          <cell r="G346" t="str">
            <v>โรงพยาบาลชุมชนเขาสุกิม</v>
          </cell>
          <cell r="H346" t="str">
            <v>22030712</v>
          </cell>
          <cell r="I346">
            <v>22</v>
          </cell>
          <cell r="J346" t="str">
            <v>จังหวัดจันทบุรี</v>
          </cell>
          <cell r="K346">
            <v>2203</v>
          </cell>
          <cell r="L346" t="str">
            <v>ท่าใหม่</v>
          </cell>
          <cell r="M346">
            <v>220307</v>
          </cell>
          <cell r="N346" t="str">
            <v>เขาบายศรี</v>
          </cell>
          <cell r="O346" t="str">
            <v>ตะวันออก</v>
          </cell>
          <cell r="P346" t="str">
            <v>07</v>
          </cell>
          <cell r="Q346" t="str">
            <v>โรงพยาบาลชุมชน</v>
          </cell>
          <cell r="R346">
            <v>5</v>
          </cell>
          <cell r="S346">
            <v>28</v>
          </cell>
          <cell r="T346" t="str">
            <v>30</v>
          </cell>
          <cell r="U346" t="str">
            <v>22</v>
          </cell>
          <cell r="V346" t="str">
            <v>2.2 ทุติยภูมิระดับกลาง</v>
          </cell>
        </row>
        <row r="347">
          <cell r="A347" t="str">
            <v>09</v>
          </cell>
          <cell r="B347" t="str">
            <v>21002</v>
          </cell>
          <cell r="C347" t="str">
            <v>กระทรวงสาธารณสุข สำนักงานปลัดกระทรวงสาธารณสุข</v>
          </cell>
          <cell r="D347" t="str">
            <v>001083700</v>
          </cell>
          <cell r="E347" t="str">
            <v>10837</v>
          </cell>
          <cell r="F347" t="str">
            <v>รพช.สองพี่น้อง</v>
          </cell>
          <cell r="G347" t="str">
            <v>โรงพยาบาลชุมชนสองพี่น้อง</v>
          </cell>
          <cell r="H347" t="str">
            <v>22030805</v>
          </cell>
          <cell r="I347">
            <v>22</v>
          </cell>
          <cell r="J347" t="str">
            <v>จังหวัดจันทบุรี</v>
          </cell>
          <cell r="K347">
            <v>2203</v>
          </cell>
          <cell r="L347" t="str">
            <v>ท่าใหม่</v>
          </cell>
          <cell r="M347">
            <v>220308</v>
          </cell>
          <cell r="N347" t="str">
            <v>สองพี่น้อง</v>
          </cell>
          <cell r="O347" t="str">
            <v>ตะวันออก</v>
          </cell>
          <cell r="P347" t="str">
            <v>07</v>
          </cell>
          <cell r="Q347" t="str">
            <v>โรงพยาบาลชุมชน</v>
          </cell>
          <cell r="R347">
            <v>5</v>
          </cell>
          <cell r="S347">
            <v>24</v>
          </cell>
          <cell r="T347" t="str">
            <v>30</v>
          </cell>
          <cell r="U347" t="str">
            <v>22</v>
          </cell>
          <cell r="V347" t="str">
            <v>2.2 ทุติยภูมิระดับกลาง</v>
          </cell>
        </row>
        <row r="348">
          <cell r="A348" t="str">
            <v>09</v>
          </cell>
          <cell r="B348" t="str">
            <v>21002</v>
          </cell>
          <cell r="C348" t="str">
            <v>กระทรวงสาธารณสุข สำนักงานปลัดกระทรวงสาธารณสุข</v>
          </cell>
          <cell r="D348" t="str">
            <v>001083800</v>
          </cell>
          <cell r="E348" t="str">
            <v>10838</v>
          </cell>
          <cell r="F348" t="str">
            <v>รพช.โป่งน้ำร้อน</v>
          </cell>
          <cell r="G348" t="str">
            <v>โรงพยาบาลชุมชนโป่งน้ำร้อน</v>
          </cell>
          <cell r="H348" t="str">
            <v>22040101</v>
          </cell>
          <cell r="I348">
            <v>22</v>
          </cell>
          <cell r="J348" t="str">
            <v>จังหวัดจันทบุรี</v>
          </cell>
          <cell r="K348">
            <v>2204</v>
          </cell>
          <cell r="L348" t="str">
            <v>โป่งน้ำร้อน</v>
          </cell>
          <cell r="M348">
            <v>220401</v>
          </cell>
          <cell r="N348" t="str">
            <v>ทับไทร</v>
          </cell>
          <cell r="O348" t="str">
            <v>ตะวันออก</v>
          </cell>
          <cell r="P348" t="str">
            <v>07</v>
          </cell>
          <cell r="Q348" t="str">
            <v>โรงพยาบาลชุมชน</v>
          </cell>
          <cell r="R348">
            <v>4</v>
          </cell>
          <cell r="S348">
            <v>60</v>
          </cell>
          <cell r="T348" t="str">
            <v>60</v>
          </cell>
          <cell r="U348" t="str">
            <v>22</v>
          </cell>
          <cell r="V348" t="str">
            <v>2.2 ทุติยภูมิระดับกลาง</v>
          </cell>
        </row>
        <row r="349">
          <cell r="A349" t="str">
            <v>09</v>
          </cell>
          <cell r="B349" t="str">
            <v>21002</v>
          </cell>
          <cell r="C349" t="str">
            <v>กระทรวงสาธารณสุข สำนักงานปลัดกระทรวงสาธารณสุข</v>
          </cell>
          <cell r="D349" t="str">
            <v>001083900</v>
          </cell>
          <cell r="E349" t="str">
            <v>10839</v>
          </cell>
          <cell r="F349" t="str">
            <v>รพช.มะขาม</v>
          </cell>
          <cell r="G349" t="str">
            <v>โรงพยาบาลชุมชนมะขาม</v>
          </cell>
          <cell r="H349" t="str">
            <v>22050101</v>
          </cell>
          <cell r="I349">
            <v>22</v>
          </cell>
          <cell r="J349" t="str">
            <v>จังหวัดจันทบุรี</v>
          </cell>
          <cell r="K349">
            <v>2205</v>
          </cell>
          <cell r="L349" t="str">
            <v>มะขาม</v>
          </cell>
          <cell r="M349">
            <v>220501</v>
          </cell>
          <cell r="N349" t="str">
            <v>มะขาม</v>
          </cell>
          <cell r="O349" t="str">
            <v>ตะวันออก</v>
          </cell>
          <cell r="P349" t="str">
            <v>07</v>
          </cell>
          <cell r="Q349" t="str">
            <v>โรงพยาบาลชุมชน</v>
          </cell>
          <cell r="R349">
            <v>5</v>
          </cell>
          <cell r="S349">
            <v>30</v>
          </cell>
          <cell r="T349" t="str">
            <v>10</v>
          </cell>
          <cell r="U349" t="str">
            <v>22</v>
          </cell>
          <cell r="V349" t="str">
            <v>2.2 ทุติยภูมิระดับกลาง</v>
          </cell>
        </row>
        <row r="350">
          <cell r="A350" t="str">
            <v>09</v>
          </cell>
          <cell r="B350" t="str">
            <v>21002</v>
          </cell>
          <cell r="C350" t="str">
            <v>กระทรวงสาธารณสุข สำนักงานปลัดกระทรวงสาธารณสุข</v>
          </cell>
          <cell r="D350" t="str">
            <v>001084000</v>
          </cell>
          <cell r="E350" t="str">
            <v>10840</v>
          </cell>
          <cell r="F350" t="str">
            <v>รพช.แหลมสิงห์</v>
          </cell>
          <cell r="G350" t="str">
            <v>โรงพยาบาลชุมชนแหลมสิงห์</v>
          </cell>
          <cell r="H350" t="str">
            <v>22060101</v>
          </cell>
          <cell r="I350">
            <v>22</v>
          </cell>
          <cell r="J350" t="str">
            <v>จังหวัดจันทบุรี</v>
          </cell>
          <cell r="K350">
            <v>2206</v>
          </cell>
          <cell r="L350" t="str">
            <v>แหลมสิงห์</v>
          </cell>
          <cell r="M350">
            <v>220602</v>
          </cell>
          <cell r="N350" t="str">
            <v>เกาะเปริด</v>
          </cell>
          <cell r="O350" t="str">
            <v>ตะวันออก</v>
          </cell>
          <cell r="P350" t="str">
            <v>07</v>
          </cell>
          <cell r="Q350" t="str">
            <v>โรงพยาบาลชุมชน</v>
          </cell>
          <cell r="R350">
            <v>5</v>
          </cell>
          <cell r="S350">
            <v>30</v>
          </cell>
          <cell r="T350" t="str">
            <v>10</v>
          </cell>
          <cell r="U350" t="str">
            <v>22</v>
          </cell>
          <cell r="V350" t="str">
            <v>2.2 ทุติยภูมิระดับกลาง</v>
          </cell>
        </row>
        <row r="351">
          <cell r="A351" t="str">
            <v>09</v>
          </cell>
          <cell r="B351" t="str">
            <v>21002</v>
          </cell>
          <cell r="C351" t="str">
            <v>กระทรวงสาธารณสุข สำนักงานปลัดกระทรวงสาธารณสุข</v>
          </cell>
          <cell r="D351" t="str">
            <v>001084100</v>
          </cell>
          <cell r="E351" t="str">
            <v>10841</v>
          </cell>
          <cell r="F351" t="str">
            <v>รพช.สอยดาว</v>
          </cell>
          <cell r="G351" t="str">
            <v>โรงพยาบาลชุมชนสอยดาว</v>
          </cell>
          <cell r="H351" t="str">
            <v>22070101</v>
          </cell>
          <cell r="I351">
            <v>22</v>
          </cell>
          <cell r="J351" t="str">
            <v>จังหวัดจันทบุรี</v>
          </cell>
          <cell r="K351">
            <v>2207</v>
          </cell>
          <cell r="L351" t="str">
            <v>สอยดาว</v>
          </cell>
          <cell r="M351">
            <v>220701</v>
          </cell>
          <cell r="N351" t="str">
            <v>ปะตง</v>
          </cell>
          <cell r="O351" t="str">
            <v>ตะวันออก</v>
          </cell>
          <cell r="P351" t="str">
            <v>07</v>
          </cell>
          <cell r="Q351" t="str">
            <v>โรงพยาบาลชุมชน</v>
          </cell>
          <cell r="R351">
            <v>4</v>
          </cell>
          <cell r="S351">
            <v>60</v>
          </cell>
          <cell r="T351" t="str">
            <v>60</v>
          </cell>
          <cell r="U351" t="str">
            <v>22</v>
          </cell>
          <cell r="V351" t="str">
            <v>2.2 ทุติยภูมิระดับกลาง</v>
          </cell>
        </row>
        <row r="352">
          <cell r="A352" t="str">
            <v>09</v>
          </cell>
          <cell r="B352" t="str">
            <v>21002</v>
          </cell>
          <cell r="C352" t="str">
            <v>กระทรวงสาธารณสุข สำนักงานปลัดกระทรวงสาธารณสุข</v>
          </cell>
          <cell r="D352" t="str">
            <v>001084200</v>
          </cell>
          <cell r="E352" t="str">
            <v>10842</v>
          </cell>
          <cell r="F352" t="str">
            <v>รพช.แก่งหางแมว</v>
          </cell>
          <cell r="G352" t="str">
            <v>โรงพยาบาลชุมชนแก่งหางแมว</v>
          </cell>
          <cell r="H352" t="str">
            <v>22080103</v>
          </cell>
          <cell r="I352">
            <v>22</v>
          </cell>
          <cell r="J352" t="str">
            <v>จังหวัดจันทบุรี</v>
          </cell>
          <cell r="K352">
            <v>2208</v>
          </cell>
          <cell r="L352" t="str">
            <v>แก่งหางแมว</v>
          </cell>
          <cell r="M352">
            <v>220801</v>
          </cell>
          <cell r="N352" t="str">
            <v>แก่งหางแมว</v>
          </cell>
          <cell r="O352" t="str">
            <v>ตะวันออก</v>
          </cell>
          <cell r="P352" t="str">
            <v>07</v>
          </cell>
          <cell r="Q352" t="str">
            <v>โรงพยาบาลชุมชน</v>
          </cell>
          <cell r="R352">
            <v>5</v>
          </cell>
          <cell r="S352">
            <v>30</v>
          </cell>
          <cell r="T352" t="str">
            <v>10</v>
          </cell>
          <cell r="U352" t="str">
            <v>22</v>
          </cell>
          <cell r="V352" t="str">
            <v>2.2 ทุติยภูมิระดับกลาง</v>
          </cell>
        </row>
        <row r="353">
          <cell r="A353" t="str">
            <v>09</v>
          </cell>
          <cell r="B353" t="str">
            <v>21002</v>
          </cell>
          <cell r="C353" t="str">
            <v>กระทรวงสาธารณสุข สำนักงานปลัดกระทรวงสาธารณสุข</v>
          </cell>
          <cell r="D353" t="str">
            <v>001084300</v>
          </cell>
          <cell r="E353" t="str">
            <v>10843</v>
          </cell>
          <cell r="F353" t="str">
            <v>รพช.นายายอาม</v>
          </cell>
          <cell r="G353" t="str">
            <v>โรงพยาบาลชุมชนนายายอาม</v>
          </cell>
          <cell r="H353" t="str">
            <v>22090112</v>
          </cell>
          <cell r="I353">
            <v>22</v>
          </cell>
          <cell r="J353" t="str">
            <v>จังหวัดจันทบุรี</v>
          </cell>
          <cell r="K353">
            <v>2209</v>
          </cell>
          <cell r="L353" t="str">
            <v>นายายอาม</v>
          </cell>
          <cell r="M353">
            <v>220901</v>
          </cell>
          <cell r="N353" t="str">
            <v>นายายอาม</v>
          </cell>
          <cell r="O353" t="str">
            <v>ตะวันออก</v>
          </cell>
          <cell r="P353" t="str">
            <v>07</v>
          </cell>
          <cell r="Q353" t="str">
            <v>โรงพยาบาลชุมชน</v>
          </cell>
          <cell r="R353">
            <v>4</v>
          </cell>
          <cell r="S353">
            <v>37</v>
          </cell>
          <cell r="T353" t="str">
            <v>10</v>
          </cell>
          <cell r="U353" t="str">
            <v>22</v>
          </cell>
          <cell r="V353" t="str">
            <v>2.2 ทุติยภูมิระดับกลาง</v>
          </cell>
        </row>
        <row r="354">
          <cell r="A354" t="str">
            <v>09</v>
          </cell>
          <cell r="B354" t="str">
            <v>21002</v>
          </cell>
          <cell r="C354" t="str">
            <v>กระทรวงสาธารณสุข สำนักงานปลัดกระทรวงสาธารณสุข</v>
          </cell>
          <cell r="D354" t="str">
            <v>001084400</v>
          </cell>
          <cell r="E354" t="str">
            <v>10844</v>
          </cell>
          <cell r="F354" t="str">
            <v>รพช.เขาคิชฌกูฏ</v>
          </cell>
          <cell r="G354" t="str">
            <v>โรงพยาบาลชุมชนเขาคิชฌกูฏ</v>
          </cell>
          <cell r="H354" t="str">
            <v>22100110</v>
          </cell>
          <cell r="I354">
            <v>22</v>
          </cell>
          <cell r="J354" t="str">
            <v>จังหวัดจันทบุรี</v>
          </cell>
          <cell r="K354">
            <v>2210</v>
          </cell>
          <cell r="L354" t="str">
            <v>เขาคิชฌกูฏ</v>
          </cell>
          <cell r="M354">
            <v>221002</v>
          </cell>
          <cell r="N354" t="str">
            <v>พลวง</v>
          </cell>
          <cell r="O354" t="str">
            <v>ตะวันออก</v>
          </cell>
          <cell r="P354" t="str">
            <v>07</v>
          </cell>
          <cell r="Q354" t="str">
            <v>โรงพยาบาลชุมชน</v>
          </cell>
          <cell r="R354">
            <v>5</v>
          </cell>
          <cell r="S354">
            <v>30</v>
          </cell>
          <cell r="T354" t="str">
            <v>30</v>
          </cell>
          <cell r="U354" t="str">
            <v>22</v>
          </cell>
          <cell r="V354" t="str">
            <v>2.2 ทุติยภูมิระดับกลาง</v>
          </cell>
        </row>
        <row r="355">
          <cell r="A355" t="str">
            <v>09</v>
          </cell>
          <cell r="B355" t="str">
            <v>21002</v>
          </cell>
          <cell r="C355" t="str">
            <v>กระทรวงสาธารณสุข สำนักงานปลัดกระทรวงสาธารณสุข</v>
          </cell>
          <cell r="D355" t="str">
            <v>001069600</v>
          </cell>
          <cell r="E355" t="str">
            <v>10696</v>
          </cell>
          <cell r="F355" t="str">
            <v>รพท.ตราด</v>
          </cell>
          <cell r="G355" t="str">
            <v>โรงพยาบาลทั่วไปตราด</v>
          </cell>
          <cell r="H355" t="str">
            <v>23010700</v>
          </cell>
          <cell r="I355">
            <v>23</v>
          </cell>
          <cell r="J355" t="str">
            <v>จังหวัดตราด</v>
          </cell>
          <cell r="K355">
            <v>2301</v>
          </cell>
          <cell r="L355" t="str">
            <v>เมืองตราด</v>
          </cell>
          <cell r="M355">
            <v>230107</v>
          </cell>
          <cell r="N355" t="str">
            <v>วังกระแจะ</v>
          </cell>
          <cell r="O355" t="str">
            <v>ตะวันออก</v>
          </cell>
          <cell r="P355" t="str">
            <v>06</v>
          </cell>
          <cell r="Q355" t="str">
            <v>โรงพยาบาลทั่วไป</v>
          </cell>
          <cell r="R355">
            <v>2</v>
          </cell>
          <cell r="S355">
            <v>312</v>
          </cell>
          <cell r="T355" t="str">
            <v>314</v>
          </cell>
          <cell r="U355" t="str">
            <v>23</v>
          </cell>
          <cell r="V355" t="str">
            <v>2.3 ทุติยภูมิระดับสูง</v>
          </cell>
        </row>
        <row r="356">
          <cell r="A356" t="str">
            <v>09</v>
          </cell>
          <cell r="B356" t="str">
            <v>21002</v>
          </cell>
          <cell r="C356" t="str">
            <v>กระทรวงสาธารณสุข สำนักงานปลัดกระทรวงสาธารณสุข</v>
          </cell>
          <cell r="D356" t="str">
            <v>001084500</v>
          </cell>
          <cell r="E356" t="str">
            <v>10845</v>
          </cell>
          <cell r="F356" t="str">
            <v>รพช.คลองใหญ่</v>
          </cell>
          <cell r="G356" t="str">
            <v>โรงพยาบาลชุมชนคลองใหญ่</v>
          </cell>
          <cell r="H356" t="str">
            <v>23020109</v>
          </cell>
          <cell r="I356">
            <v>23</v>
          </cell>
          <cell r="J356" t="str">
            <v>จังหวัดตราด</v>
          </cell>
          <cell r="K356">
            <v>2302</v>
          </cell>
          <cell r="L356" t="str">
            <v>คลองใหญ่</v>
          </cell>
          <cell r="M356">
            <v>230201</v>
          </cell>
          <cell r="N356" t="str">
            <v>คลองใหญ่</v>
          </cell>
          <cell r="O356" t="str">
            <v>ตะวันออก</v>
          </cell>
          <cell r="P356" t="str">
            <v>07</v>
          </cell>
          <cell r="Q356" t="str">
            <v>โรงพยาบาลชุมชน</v>
          </cell>
          <cell r="R356">
            <v>5</v>
          </cell>
          <cell r="S356">
            <v>30</v>
          </cell>
          <cell r="T356" t="str">
            <v>36</v>
          </cell>
          <cell r="U356" t="str">
            <v>21</v>
          </cell>
          <cell r="V356" t="str">
            <v>2.1 ทุติยภูมิระดับต้น</v>
          </cell>
        </row>
        <row r="357">
          <cell r="A357" t="str">
            <v>09</v>
          </cell>
          <cell r="B357" t="str">
            <v>21002</v>
          </cell>
          <cell r="C357" t="str">
            <v>กระทรวงสาธารณสุข สำนักงานปลัดกระทรวงสาธารณสุข</v>
          </cell>
          <cell r="D357" t="str">
            <v>001084600</v>
          </cell>
          <cell r="E357" t="str">
            <v>10846</v>
          </cell>
          <cell r="F357" t="str">
            <v>รพช.เขาสมิง</v>
          </cell>
          <cell r="G357" t="str">
            <v>โรงพยาบาลชุมชนเขาสมิง</v>
          </cell>
          <cell r="H357" t="str">
            <v>23030201</v>
          </cell>
          <cell r="I357">
            <v>23</v>
          </cell>
          <cell r="J357" t="str">
            <v>จังหวัดตราด</v>
          </cell>
          <cell r="K357">
            <v>2303</v>
          </cell>
          <cell r="L357" t="str">
            <v>เขาสมิง</v>
          </cell>
          <cell r="M357">
            <v>230302</v>
          </cell>
          <cell r="N357" t="str">
            <v>แสนตุ้ง</v>
          </cell>
          <cell r="O357" t="str">
            <v>ตะวันออก</v>
          </cell>
          <cell r="P357" t="str">
            <v>07</v>
          </cell>
          <cell r="Q357" t="str">
            <v>โรงพยาบาลชุมชน</v>
          </cell>
          <cell r="R357">
            <v>5</v>
          </cell>
          <cell r="S357">
            <v>30</v>
          </cell>
          <cell r="T357" t="str">
            <v>38</v>
          </cell>
          <cell r="U357" t="str">
            <v>21</v>
          </cell>
          <cell r="V357" t="str">
            <v>2.1 ทุติยภูมิระดับต้น</v>
          </cell>
        </row>
        <row r="358">
          <cell r="A358" t="str">
            <v>09</v>
          </cell>
          <cell r="B358" t="str">
            <v>21002</v>
          </cell>
          <cell r="C358" t="str">
            <v>กระทรวงสาธารณสุข สำนักงานปลัดกระทรวงสาธารณสุข</v>
          </cell>
          <cell r="D358" t="str">
            <v>001084700</v>
          </cell>
          <cell r="E358" t="str">
            <v>10847</v>
          </cell>
          <cell r="F358" t="str">
            <v>รพช.บ่อไร่</v>
          </cell>
          <cell r="G358" t="str">
            <v>โรงพยาบาลชุมชนบ่อไร่</v>
          </cell>
          <cell r="H358" t="str">
            <v>23040104</v>
          </cell>
          <cell r="I358">
            <v>23</v>
          </cell>
          <cell r="J358" t="str">
            <v>จังหวัดตราด</v>
          </cell>
          <cell r="K358">
            <v>2304</v>
          </cell>
          <cell r="L358" t="str">
            <v>บ่อไร่</v>
          </cell>
          <cell r="M358">
            <v>230401</v>
          </cell>
          <cell r="N358" t="str">
            <v>บ่อพลอย</v>
          </cell>
          <cell r="O358" t="str">
            <v>ตะวันออก</v>
          </cell>
          <cell r="P358" t="str">
            <v>07</v>
          </cell>
          <cell r="Q358" t="str">
            <v>โรงพยาบาลชุมชน</v>
          </cell>
          <cell r="R358">
            <v>5</v>
          </cell>
          <cell r="S358">
            <v>30</v>
          </cell>
          <cell r="T358" t="str">
            <v>37</v>
          </cell>
          <cell r="U358" t="str">
            <v>21</v>
          </cell>
          <cell r="V358" t="str">
            <v>2.1 ทุติยภูมิระดับต้น</v>
          </cell>
        </row>
        <row r="359">
          <cell r="A359" t="str">
            <v>09</v>
          </cell>
          <cell r="B359" t="str">
            <v>21002</v>
          </cell>
          <cell r="C359" t="str">
            <v>กระทรวงสาธารณสุข สำนักงานปลัดกระทรวงสาธารณสุข</v>
          </cell>
          <cell r="D359" t="str">
            <v>001084800</v>
          </cell>
          <cell r="E359" t="str">
            <v>10848</v>
          </cell>
          <cell r="F359" t="str">
            <v>รพช.แหลมงอบ</v>
          </cell>
          <cell r="G359" t="str">
            <v>โรงพยาบาลชุมชนแหลมงอบ</v>
          </cell>
          <cell r="H359" t="str">
            <v>23050106</v>
          </cell>
          <cell r="I359">
            <v>23</v>
          </cell>
          <cell r="J359" t="str">
            <v>จังหวัดตราด</v>
          </cell>
          <cell r="K359">
            <v>2305</v>
          </cell>
          <cell r="L359" t="str">
            <v>แหลมงอบ</v>
          </cell>
          <cell r="M359">
            <v>230501</v>
          </cell>
          <cell r="N359" t="str">
            <v>แหลมงอบ</v>
          </cell>
          <cell r="O359" t="str">
            <v>ตะวันออก</v>
          </cell>
          <cell r="P359" t="str">
            <v>07</v>
          </cell>
          <cell r="Q359" t="str">
            <v>โรงพยาบาลชุมชน</v>
          </cell>
          <cell r="R359">
            <v>5</v>
          </cell>
          <cell r="S359">
            <v>30</v>
          </cell>
          <cell r="T359" t="str">
            <v>35</v>
          </cell>
          <cell r="U359" t="str">
            <v>21</v>
          </cell>
          <cell r="V359" t="str">
            <v>2.1 ทุติยภูมิระดับต้น</v>
          </cell>
        </row>
        <row r="360">
          <cell r="A360" t="str">
            <v>09</v>
          </cell>
          <cell r="B360" t="str">
            <v>21002</v>
          </cell>
          <cell r="C360" t="str">
            <v>กระทรวงสาธารณสุข สำนักงานปลัดกระทรวงสาธารณสุข</v>
          </cell>
          <cell r="D360" t="str">
            <v>001084900</v>
          </cell>
          <cell r="E360" t="str">
            <v>10849</v>
          </cell>
          <cell r="F360" t="str">
            <v>รพช.เกาะกูด</v>
          </cell>
          <cell r="G360" t="str">
            <v>โรงพยาบาลชุมชนเกาะกูด</v>
          </cell>
          <cell r="H360" t="str">
            <v>23060201</v>
          </cell>
          <cell r="I360">
            <v>23</v>
          </cell>
          <cell r="J360" t="str">
            <v>จังหวัดตราด</v>
          </cell>
          <cell r="K360">
            <v>2306</v>
          </cell>
          <cell r="L360" t="str">
            <v>เกาะกูด</v>
          </cell>
          <cell r="M360">
            <v>230602</v>
          </cell>
          <cell r="N360" t="str">
            <v>เกาะกูด</v>
          </cell>
          <cell r="O360" t="str">
            <v>ตะวันออก</v>
          </cell>
          <cell r="P360" t="str">
            <v>07</v>
          </cell>
          <cell r="Q360" t="str">
            <v>โรงพยาบาลชุมชน</v>
          </cell>
          <cell r="R360">
            <v>5</v>
          </cell>
          <cell r="S360">
            <v>10</v>
          </cell>
          <cell r="T360" t="str">
            <v>6</v>
          </cell>
          <cell r="U360" t="str">
            <v>21</v>
          </cell>
          <cell r="V360" t="str">
            <v>2.1 ทุติยภูมิระดับต้น</v>
          </cell>
        </row>
        <row r="361">
          <cell r="A361" t="str">
            <v>09</v>
          </cell>
          <cell r="B361" t="str">
            <v>21002</v>
          </cell>
          <cell r="C361" t="str">
            <v>กระทรวงสาธารณสุข สำนักงานปลัดกระทรวงสาธารณสุข</v>
          </cell>
          <cell r="D361" t="str">
            <v>001381600</v>
          </cell>
          <cell r="E361" t="str">
            <v>13816</v>
          </cell>
          <cell r="F361" t="str">
            <v>รพช.เกาะช้าง</v>
          </cell>
          <cell r="G361" t="str">
            <v>โรงพยาบาลชุมชนเกาะช้าง</v>
          </cell>
          <cell r="H361" t="str">
            <v>23070102</v>
          </cell>
          <cell r="I361">
            <v>23</v>
          </cell>
          <cell r="J361" t="str">
            <v>จังหวัดตราด</v>
          </cell>
          <cell r="K361">
            <v>2307</v>
          </cell>
          <cell r="L361" t="str">
            <v>เกาะช้าง</v>
          </cell>
          <cell r="M361">
            <v>230701</v>
          </cell>
          <cell r="N361" t="str">
            <v>เกาะช้าง</v>
          </cell>
          <cell r="O361" t="str">
            <v>ตะวันออก</v>
          </cell>
          <cell r="P361" t="str">
            <v>07</v>
          </cell>
          <cell r="Q361" t="str">
            <v>โรงพยาบาลชุมชน</v>
          </cell>
          <cell r="R361">
            <v>5</v>
          </cell>
          <cell r="S361">
            <v>30</v>
          </cell>
          <cell r="T361" t="str">
            <v>24</v>
          </cell>
          <cell r="U361" t="str">
            <v>21</v>
          </cell>
          <cell r="V361" t="str">
            <v>2.1 ทุติยภูมิระดับต้น</v>
          </cell>
        </row>
        <row r="362">
          <cell r="A362" t="str">
            <v>10</v>
          </cell>
          <cell r="B362" t="str">
            <v>21002</v>
          </cell>
          <cell r="C362" t="str">
            <v>กระทรวงสาธารณสุข สำนักงานปลัดกระทรวงสาธารณสุข</v>
          </cell>
          <cell r="D362" t="str">
            <v>001104000</v>
          </cell>
          <cell r="E362" t="str">
            <v>11040</v>
          </cell>
          <cell r="F362" t="str">
            <v>รพท.บึงกาฬ</v>
          </cell>
          <cell r="G362" t="str">
            <v>โรงพยาบาลทั่วไปบึงกาฬ</v>
          </cell>
          <cell r="H362" t="str">
            <v>38010101</v>
          </cell>
          <cell r="I362">
            <v>38</v>
          </cell>
          <cell r="J362" t="str">
            <v>จังหวัดบึงกาฬ</v>
          </cell>
          <cell r="K362">
            <v>3801</v>
          </cell>
          <cell r="L362" t="str">
            <v>เมืองบึงกาฬ</v>
          </cell>
          <cell r="M362">
            <v>380101</v>
          </cell>
          <cell r="N362" t="str">
            <v>บึงกาฬ</v>
          </cell>
          <cell r="O362" t="str">
            <v>ตะวันออกเฉียงเหนือ</v>
          </cell>
          <cell r="P362" t="str">
            <v>07</v>
          </cell>
          <cell r="Q362" t="str">
            <v>โรงพยาบาลทั่วไป</v>
          </cell>
          <cell r="R362">
            <v>3</v>
          </cell>
          <cell r="S362">
            <v>90</v>
          </cell>
          <cell r="T362" t="str">
            <v>90</v>
          </cell>
          <cell r="U362" t="str">
            <v>23</v>
          </cell>
          <cell r="V362" t="str">
            <v>2.3 ทุติยภูมิระดับสูง</v>
          </cell>
        </row>
        <row r="363">
          <cell r="A363" t="str">
            <v>10</v>
          </cell>
          <cell r="B363" t="str">
            <v>21002</v>
          </cell>
          <cell r="C363" t="str">
            <v>กระทรวงสาธารณสุข สำนักงานปลัดกระทรวงสาธารณสุข</v>
          </cell>
          <cell r="D363" t="str">
            <v>001104100</v>
          </cell>
          <cell r="E363" t="str">
            <v>11041</v>
          </cell>
          <cell r="F363" t="str">
            <v>รพช.พรเจริญ</v>
          </cell>
          <cell r="G363" t="str">
            <v>โรงพยาบาลชุมชนพรเจริญ</v>
          </cell>
          <cell r="H363" t="str">
            <v>38020308</v>
          </cell>
          <cell r="I363">
            <v>38</v>
          </cell>
          <cell r="J363" t="str">
            <v>จังหวัดบึงกาฬ</v>
          </cell>
          <cell r="K363">
            <v>3802</v>
          </cell>
          <cell r="L363" t="str">
            <v>พรเจริญ</v>
          </cell>
          <cell r="M363">
            <v>380203</v>
          </cell>
          <cell r="N363" t="str">
            <v>พรเจริญ</v>
          </cell>
          <cell r="O363" t="str">
            <v>ตะวันออกเฉียงเหนือ</v>
          </cell>
          <cell r="P363" t="str">
            <v>07</v>
          </cell>
          <cell r="Q363" t="str">
            <v>โรงพยาบาลชุมชน</v>
          </cell>
          <cell r="R363">
            <v>5</v>
          </cell>
          <cell r="S363">
            <v>30</v>
          </cell>
          <cell r="T363" t="str">
            <v>30</v>
          </cell>
          <cell r="U363" t="str">
            <v>21</v>
          </cell>
          <cell r="V363" t="str">
            <v>2.1 ทุติยภูมิระดับต้น</v>
          </cell>
        </row>
        <row r="364">
          <cell r="A364" t="str">
            <v>10</v>
          </cell>
          <cell r="B364" t="str">
            <v>21002</v>
          </cell>
          <cell r="C364" t="str">
            <v>กระทรวงสาธารณสุข สำนักงานปลัดกระทรวงสาธารณสุข</v>
          </cell>
          <cell r="D364" t="str">
            <v>001104300</v>
          </cell>
          <cell r="E364" t="str">
            <v>11043</v>
          </cell>
          <cell r="F364" t="str">
            <v>รพช.โซ่พิสัย</v>
          </cell>
          <cell r="G364" t="str">
            <v>โรงพยาบาลชุมชนโซ่พิสัย</v>
          </cell>
          <cell r="H364" t="str">
            <v>38030101</v>
          </cell>
          <cell r="I364">
            <v>38</v>
          </cell>
          <cell r="J364" t="str">
            <v>จังหวัดบึงกาฬ</v>
          </cell>
          <cell r="K364">
            <v>3803</v>
          </cell>
          <cell r="L364" t="str">
            <v>โซ่พิสัย</v>
          </cell>
          <cell r="M364">
            <v>380301</v>
          </cell>
          <cell r="N364" t="str">
            <v>โซ่</v>
          </cell>
          <cell r="O364" t="str">
            <v>ตะวันออกเฉียงเหนือ</v>
          </cell>
          <cell r="P364" t="str">
            <v>07</v>
          </cell>
          <cell r="Q364" t="str">
            <v>โรงพยาบาลชุมชน</v>
          </cell>
          <cell r="R364">
            <v>5</v>
          </cell>
          <cell r="S364">
            <v>30</v>
          </cell>
          <cell r="T364" t="str">
            <v>30</v>
          </cell>
          <cell r="U364" t="str">
            <v>21</v>
          </cell>
          <cell r="V364" t="str">
            <v>2.1 ทุติยภูมิระดับต้น</v>
          </cell>
        </row>
        <row r="365">
          <cell r="A365" t="str">
            <v>10</v>
          </cell>
          <cell r="B365" t="str">
            <v>21002</v>
          </cell>
          <cell r="C365" t="str">
            <v>กระทรวงสาธารณสุข สำนักงานปลัดกระทรวงสาธารณสุข</v>
          </cell>
          <cell r="D365" t="str">
            <v>001104600</v>
          </cell>
          <cell r="E365" t="str">
            <v>11046</v>
          </cell>
          <cell r="F365" t="str">
            <v>รพช.เซกา</v>
          </cell>
          <cell r="G365" t="str">
            <v>โรงพยาบาลชุมชนเซกา</v>
          </cell>
          <cell r="H365" t="str">
            <v>38040100</v>
          </cell>
          <cell r="I365">
            <v>38</v>
          </cell>
          <cell r="J365" t="str">
            <v>จังหวัดบึงกาฬ</v>
          </cell>
          <cell r="K365">
            <v>3804</v>
          </cell>
          <cell r="L365" t="str">
            <v>เซกา</v>
          </cell>
          <cell r="M365">
            <v>380401</v>
          </cell>
          <cell r="N365" t="str">
            <v>เซกา</v>
          </cell>
          <cell r="O365" t="str">
            <v>ตะวันออกเฉียงเหนือ</v>
          </cell>
          <cell r="P365" t="str">
            <v>07</v>
          </cell>
          <cell r="Q365" t="str">
            <v>โรงพยาบาลชุมชน</v>
          </cell>
          <cell r="R365">
            <v>4</v>
          </cell>
          <cell r="S365">
            <v>60</v>
          </cell>
          <cell r="T365" t="str">
            <v>30</v>
          </cell>
          <cell r="U365" t="str">
            <v>22</v>
          </cell>
          <cell r="V365" t="str">
            <v>2.2 ทุติยภูมิระดับกลาง</v>
          </cell>
        </row>
        <row r="366">
          <cell r="A366" t="str">
            <v>10</v>
          </cell>
          <cell r="B366" t="str">
            <v>21002</v>
          </cell>
          <cell r="C366" t="str">
            <v>กระทรวงสาธารณสุข สำนักงานปลัดกระทรวงสาธารณสุข</v>
          </cell>
          <cell r="D366" t="str">
            <v>001104700</v>
          </cell>
          <cell r="E366" t="str">
            <v>11047</v>
          </cell>
          <cell r="F366" t="str">
            <v>รพช.ปากคาด</v>
          </cell>
          <cell r="G366" t="str">
            <v>โรงพยาบาลชุมชนปากคาด</v>
          </cell>
          <cell r="H366" t="str">
            <v>38050404</v>
          </cell>
          <cell r="I366">
            <v>38</v>
          </cell>
          <cell r="J366" t="str">
            <v>จังหวัดบึงกาฬ</v>
          </cell>
          <cell r="K366">
            <v>3805</v>
          </cell>
          <cell r="L366" t="str">
            <v>ปากคาด</v>
          </cell>
          <cell r="M366">
            <v>380504</v>
          </cell>
          <cell r="N366" t="str">
            <v>โนนศิลา</v>
          </cell>
          <cell r="O366" t="str">
            <v>ตะวันออกเฉียงเหนือ</v>
          </cell>
          <cell r="P366" t="str">
            <v>07</v>
          </cell>
          <cell r="Q366" t="str">
            <v>โรงพยาบาลชุมชน</v>
          </cell>
          <cell r="R366">
            <v>5</v>
          </cell>
          <cell r="S366">
            <v>30</v>
          </cell>
          <cell r="T366" t="str">
            <v>30</v>
          </cell>
          <cell r="U366" t="str">
            <v>21</v>
          </cell>
          <cell r="V366" t="str">
            <v>2.1 ทุติยภูมิระดับต้น</v>
          </cell>
        </row>
        <row r="367">
          <cell r="A367" t="str">
            <v>10</v>
          </cell>
          <cell r="B367" t="str">
            <v>21002</v>
          </cell>
          <cell r="C367" t="str">
            <v>กระทรวงสาธารณสุข สำนักงานปลัดกระทรวงสาธารณสุข</v>
          </cell>
          <cell r="D367" t="str">
            <v>001104800</v>
          </cell>
          <cell r="E367" t="str">
            <v>11048</v>
          </cell>
          <cell r="F367" t="str">
            <v>รพช.บึงโขงหลง</v>
          </cell>
          <cell r="G367" t="str">
            <v>โรงพยาบาลชุมชนบึงโขงหลง</v>
          </cell>
          <cell r="H367" t="str">
            <v>38060111</v>
          </cell>
          <cell r="I367">
            <v>38</v>
          </cell>
          <cell r="J367" t="str">
            <v>จังหวัดบึงกาฬ</v>
          </cell>
          <cell r="K367">
            <v>3806</v>
          </cell>
          <cell r="L367" t="str">
            <v>บึงโขงหลง</v>
          </cell>
          <cell r="M367">
            <v>380601</v>
          </cell>
          <cell r="N367" t="str">
            <v>บึงโขงหลง</v>
          </cell>
          <cell r="O367" t="str">
            <v>ตะวันออกเฉียงเหนือ</v>
          </cell>
          <cell r="P367" t="str">
            <v>07</v>
          </cell>
          <cell r="Q367" t="str">
            <v>โรงพยาบาลชุมชน</v>
          </cell>
          <cell r="R367">
            <v>5</v>
          </cell>
          <cell r="S367">
            <v>30</v>
          </cell>
          <cell r="T367" t="str">
            <v>30</v>
          </cell>
          <cell r="U367" t="str">
            <v>21</v>
          </cell>
          <cell r="V367" t="str">
            <v>2.1 ทุติยภูมิระดับต้น</v>
          </cell>
        </row>
        <row r="368">
          <cell r="A368" t="str">
            <v>10</v>
          </cell>
          <cell r="B368" t="str">
            <v>21002</v>
          </cell>
          <cell r="C368" t="str">
            <v>กระทรวงสาธารณสุข สำนักงานปลัดกระทรวงสาธารณสุข</v>
          </cell>
          <cell r="D368" t="str">
            <v>001104900</v>
          </cell>
          <cell r="E368" t="str">
            <v>11049</v>
          </cell>
          <cell r="F368" t="str">
            <v>รพช.ศรีวิไล</v>
          </cell>
          <cell r="G368" t="str">
            <v>โรงพยาบาลชุมชนศรีวิไล</v>
          </cell>
          <cell r="H368" t="str">
            <v>38070111</v>
          </cell>
          <cell r="I368">
            <v>38</v>
          </cell>
          <cell r="J368" t="str">
            <v>จังหวัดบึงกาฬ</v>
          </cell>
          <cell r="K368">
            <v>3807</v>
          </cell>
          <cell r="L368" t="str">
            <v>ศรีวิไล</v>
          </cell>
          <cell r="M368">
            <v>380701</v>
          </cell>
          <cell r="N368" t="str">
            <v>ศรีวิไล</v>
          </cell>
          <cell r="O368" t="str">
            <v>ตะวันออกเฉียงเหนือ</v>
          </cell>
          <cell r="P368" t="str">
            <v>07</v>
          </cell>
          <cell r="Q368" t="str">
            <v>โรงพยาบาลชุมชน</v>
          </cell>
          <cell r="R368">
            <v>5</v>
          </cell>
          <cell r="S368">
            <v>30</v>
          </cell>
          <cell r="T368" t="str">
            <v>30</v>
          </cell>
          <cell r="U368" t="str">
            <v>21</v>
          </cell>
          <cell r="V368" t="str">
            <v>2.1 ทุติยภูมิระดับต้น</v>
          </cell>
        </row>
        <row r="369">
          <cell r="A369" t="str">
            <v>10</v>
          </cell>
          <cell r="B369" t="str">
            <v>21002</v>
          </cell>
          <cell r="C369" t="str">
            <v>กระทรวงสาธารณสุข สำนักงานปลัดกระทรวงสาธารณสุข</v>
          </cell>
          <cell r="D369" t="str">
            <v>001105000</v>
          </cell>
          <cell r="E369" t="str">
            <v>11050</v>
          </cell>
          <cell r="F369" t="str">
            <v>รพช.บุ่งคล้า</v>
          </cell>
          <cell r="G369" t="str">
            <v>โรงพยาบาลชุมชนบุ่งคล้า</v>
          </cell>
          <cell r="H369" t="str">
            <v>38080101</v>
          </cell>
          <cell r="I369">
            <v>38</v>
          </cell>
          <cell r="J369" t="str">
            <v>จังหวัดบึงกาฬ</v>
          </cell>
          <cell r="K369">
            <v>3808</v>
          </cell>
          <cell r="L369" t="str">
            <v>บุ่งคล้า</v>
          </cell>
          <cell r="M369">
            <v>380801</v>
          </cell>
          <cell r="N369" t="str">
            <v>บุ่งคล้า</v>
          </cell>
          <cell r="O369" t="str">
            <v>ตะวันออกเฉียงเหนือ</v>
          </cell>
          <cell r="P369" t="str">
            <v>07</v>
          </cell>
          <cell r="Q369" t="str">
            <v>โรงพยาบาลชุมชน</v>
          </cell>
          <cell r="R369">
            <v>5</v>
          </cell>
          <cell r="S369">
            <v>10</v>
          </cell>
          <cell r="T369" t="str">
            <v>10</v>
          </cell>
          <cell r="U369" t="str">
            <v>21</v>
          </cell>
          <cell r="V369" t="str">
            <v>2.1 ทุติยภูมิระดับต้น</v>
          </cell>
        </row>
        <row r="370">
          <cell r="A370" t="str">
            <v>10</v>
          </cell>
          <cell r="B370" t="str">
            <v>21002</v>
          </cell>
          <cell r="C370" t="str">
            <v>กระทรวงสาธารณสุข สำนักงานปลัดกระทรวงสาธารณสุข</v>
          </cell>
          <cell r="D370" t="str">
            <v>001070400</v>
          </cell>
          <cell r="E370" t="str">
            <v>10704</v>
          </cell>
          <cell r="F370" t="str">
            <v>รพท.หนองบัวลำภู</v>
          </cell>
          <cell r="G370" t="str">
            <v>โรงพยาบาลทั่วไปหนองบัวลำภู</v>
          </cell>
          <cell r="H370" t="str">
            <v>39010101</v>
          </cell>
          <cell r="I370">
            <v>39</v>
          </cell>
          <cell r="J370" t="str">
            <v>จังหวัดหนองบัวลำภู</v>
          </cell>
          <cell r="K370">
            <v>3901</v>
          </cell>
          <cell r="L370" t="str">
            <v>เมืองหนองบัวลำภู</v>
          </cell>
          <cell r="M370">
            <v>390101</v>
          </cell>
          <cell r="N370" t="str">
            <v>หนองบัว</v>
          </cell>
          <cell r="O370" t="str">
            <v>ตะวันออกเฉียงเหนือ</v>
          </cell>
          <cell r="P370" t="str">
            <v>06</v>
          </cell>
          <cell r="Q370" t="str">
            <v>โรงพยาบาลทั่วไป</v>
          </cell>
          <cell r="R370">
            <v>3</v>
          </cell>
          <cell r="S370">
            <v>228</v>
          </cell>
          <cell r="T370" t="str">
            <v>228</v>
          </cell>
          <cell r="U370" t="str">
            <v>23</v>
          </cell>
          <cell r="V370" t="str">
            <v>2.3 ทุติยภูมิระดับสูง</v>
          </cell>
        </row>
        <row r="371">
          <cell r="A371" t="str">
            <v>10</v>
          </cell>
          <cell r="B371" t="str">
            <v>21002</v>
          </cell>
          <cell r="C371" t="str">
            <v>กระทรวงสาธารณสุข สำนักงานปลัดกระทรวงสาธารณสุข</v>
          </cell>
          <cell r="D371" t="str">
            <v>001099100</v>
          </cell>
          <cell r="E371" t="str">
            <v>10991</v>
          </cell>
          <cell r="F371" t="str">
            <v>รพช.นากลาง</v>
          </cell>
          <cell r="G371" t="str">
            <v>โรงพยาบาลชุมชนนากลาง</v>
          </cell>
          <cell r="H371" t="str">
            <v>39020106</v>
          </cell>
          <cell r="I371">
            <v>39</v>
          </cell>
          <cell r="J371" t="str">
            <v>จังหวัดหนองบัวลำภู</v>
          </cell>
          <cell r="K371">
            <v>3902</v>
          </cell>
          <cell r="L371" t="str">
            <v>นากลาง</v>
          </cell>
          <cell r="M371">
            <v>390201</v>
          </cell>
          <cell r="N371" t="str">
            <v>นากลาง</v>
          </cell>
          <cell r="O371" t="str">
            <v>ตะวันออกเฉียงเหนือ</v>
          </cell>
          <cell r="P371" t="str">
            <v>07</v>
          </cell>
          <cell r="Q371" t="str">
            <v>โรงพยาบาลชุมชน</v>
          </cell>
          <cell r="R371">
            <v>4</v>
          </cell>
          <cell r="S371">
            <v>60</v>
          </cell>
          <cell r="T371" t="str">
            <v>60</v>
          </cell>
          <cell r="U371" t="str">
            <v>21</v>
          </cell>
          <cell r="V371" t="str">
            <v>2.1 ทุติยภูมิระดับต้น</v>
          </cell>
        </row>
        <row r="372">
          <cell r="A372" t="str">
            <v>10</v>
          </cell>
          <cell r="B372" t="str">
            <v>21002</v>
          </cell>
          <cell r="C372" t="str">
            <v>กระทรวงสาธารณสุข สำนักงานปลัดกระทรวงสาธารณสุข</v>
          </cell>
          <cell r="D372" t="str">
            <v>001099200</v>
          </cell>
          <cell r="E372" t="str">
            <v>10992</v>
          </cell>
          <cell r="F372" t="str">
            <v>รพช.โนนสัง</v>
          </cell>
          <cell r="G372" t="str">
            <v>โรงพยาบาลชุมชนโนนสัง</v>
          </cell>
          <cell r="H372" t="str">
            <v>39030115</v>
          </cell>
          <cell r="I372">
            <v>39</v>
          </cell>
          <cell r="J372" t="str">
            <v>จังหวัดหนองบัวลำภู</v>
          </cell>
          <cell r="K372">
            <v>3903</v>
          </cell>
          <cell r="L372" t="str">
            <v>โนนสัง</v>
          </cell>
          <cell r="M372">
            <v>390301</v>
          </cell>
          <cell r="N372" t="str">
            <v>โนนสัง</v>
          </cell>
          <cell r="O372" t="str">
            <v>ตะวันออกเฉียงเหนือ</v>
          </cell>
          <cell r="P372" t="str">
            <v>07</v>
          </cell>
          <cell r="Q372" t="str">
            <v>โรงพยาบาลชุมชน</v>
          </cell>
          <cell r="R372">
            <v>5</v>
          </cell>
          <cell r="S372">
            <v>30</v>
          </cell>
          <cell r="T372" t="str">
            <v>30</v>
          </cell>
          <cell r="U372" t="str">
            <v>21</v>
          </cell>
          <cell r="V372" t="str">
            <v>2.1 ทุติยภูมิระดับต้น</v>
          </cell>
        </row>
        <row r="373">
          <cell r="A373" t="str">
            <v>10</v>
          </cell>
          <cell r="B373" t="str">
            <v>21002</v>
          </cell>
          <cell r="C373" t="str">
            <v>กระทรวงสาธารณสุข สำนักงานปลัดกระทรวงสาธารณสุข</v>
          </cell>
          <cell r="D373" t="str">
            <v>001099300</v>
          </cell>
          <cell r="E373" t="str">
            <v>10993</v>
          </cell>
          <cell r="F373" t="str">
            <v>รพช.ศรีบุญเรือง</v>
          </cell>
          <cell r="G373" t="str">
            <v>โรงพยาบาลชุมชนศรีบุญเรือง</v>
          </cell>
          <cell r="H373" t="str">
            <v>39040107</v>
          </cell>
          <cell r="I373">
            <v>39</v>
          </cell>
          <cell r="J373" t="str">
            <v>จังหวัดหนองบัวลำภู</v>
          </cell>
          <cell r="K373">
            <v>3904</v>
          </cell>
          <cell r="L373" t="str">
            <v>ศรีบุญเรือง</v>
          </cell>
          <cell r="M373">
            <v>390401</v>
          </cell>
          <cell r="N373" t="str">
            <v>เมืองใหม่</v>
          </cell>
          <cell r="O373" t="str">
            <v>ตะวันออกเฉียงเหนือ</v>
          </cell>
          <cell r="P373" t="str">
            <v>07</v>
          </cell>
          <cell r="Q373" t="str">
            <v>โรงพยาบาลชุมชน</v>
          </cell>
          <cell r="R373">
            <v>4</v>
          </cell>
          <cell r="S373">
            <v>60</v>
          </cell>
          <cell r="T373" t="str">
            <v>60</v>
          </cell>
          <cell r="U373" t="str">
            <v>21</v>
          </cell>
          <cell r="V373" t="str">
            <v>2.1 ทุติยภูมิระดับต้น</v>
          </cell>
        </row>
        <row r="374">
          <cell r="A374" t="str">
            <v>10</v>
          </cell>
          <cell r="B374" t="str">
            <v>21002</v>
          </cell>
          <cell r="C374" t="str">
            <v>กระทรวงสาธารณสุข สำนักงานปลัดกระทรวงสาธารณสุข</v>
          </cell>
          <cell r="D374" t="str">
            <v>001099400</v>
          </cell>
          <cell r="E374" t="str">
            <v>10994</v>
          </cell>
          <cell r="F374" t="str">
            <v>รพช.สุวรรณคูหา</v>
          </cell>
          <cell r="G374" t="str">
            <v>โรงพยาบาลชุมชนสุวรรณคูหา</v>
          </cell>
          <cell r="H374" t="str">
            <v>39050606</v>
          </cell>
          <cell r="I374">
            <v>39</v>
          </cell>
          <cell r="J374" t="str">
            <v>จังหวัดหนองบัวลำภู</v>
          </cell>
          <cell r="K374">
            <v>3905</v>
          </cell>
          <cell r="L374" t="str">
            <v>สุวรรณคูหา</v>
          </cell>
          <cell r="M374">
            <v>390506</v>
          </cell>
          <cell r="N374" t="str">
            <v>สุวรรณคูหา</v>
          </cell>
          <cell r="O374" t="str">
            <v>ตะวันออกเฉียงเหนือ</v>
          </cell>
          <cell r="P374" t="str">
            <v>07</v>
          </cell>
          <cell r="Q374" t="str">
            <v>โรงพยาบาลชุมชน</v>
          </cell>
          <cell r="R374">
            <v>5</v>
          </cell>
          <cell r="S374">
            <v>30</v>
          </cell>
          <cell r="T374" t="str">
            <v>30</v>
          </cell>
          <cell r="U374" t="str">
            <v>21</v>
          </cell>
          <cell r="V374" t="str">
            <v>2.1 ทุติยภูมิระดับต้น</v>
          </cell>
        </row>
        <row r="375">
          <cell r="A375" t="str">
            <v>10</v>
          </cell>
          <cell r="B375" t="str">
            <v>21002</v>
          </cell>
          <cell r="C375" t="str">
            <v>กระทรวงสาธารณสุข สำนักงานปลัดกระทรวงสาธารณสุข</v>
          </cell>
          <cell r="D375" t="str">
            <v>002336700</v>
          </cell>
          <cell r="E375" t="str">
            <v>23367</v>
          </cell>
          <cell r="F375" t="str">
            <v>รพช.นาวังเฉลิมพระเกียรติ 80 พรรษา</v>
          </cell>
          <cell r="G375" t="str">
            <v>โรงพยาบาลชุมชนนาวังเฉลิมพระเกียรติ 80 พรรษา</v>
          </cell>
          <cell r="H375" t="str">
            <v>39060100</v>
          </cell>
          <cell r="I375">
            <v>39</v>
          </cell>
          <cell r="J375" t="str">
            <v>จังหวัดหนองบัวลำภู</v>
          </cell>
          <cell r="K375">
            <v>3906</v>
          </cell>
          <cell r="L375" t="str">
            <v>นาวัง</v>
          </cell>
          <cell r="M375">
            <v>390601</v>
          </cell>
          <cell r="N375" t="str">
            <v>นาเหล่า</v>
          </cell>
          <cell r="O375" t="str">
            <v>ตะวันออกเฉียงเหนือ</v>
          </cell>
          <cell r="P375" t="str">
            <v>07</v>
          </cell>
          <cell r="Q375" t="str">
            <v>โรงพยาบาลชุมชน</v>
          </cell>
          <cell r="R375">
            <v>5</v>
          </cell>
          <cell r="S375">
            <v>30</v>
          </cell>
          <cell r="T375" t="str">
            <v>30</v>
          </cell>
          <cell r="U375" t="str">
            <v>21</v>
          </cell>
          <cell r="V375" t="str">
            <v>2.1 ทุติยภูมิระดับต้น</v>
          </cell>
        </row>
        <row r="376">
          <cell r="A376" t="str">
            <v>10</v>
          </cell>
          <cell r="B376" t="str">
            <v>21002</v>
          </cell>
          <cell r="C376" t="str">
            <v>กระทรวงสาธารณสุข สำนักงานปลัดกระทรวงสาธารณสุข</v>
          </cell>
          <cell r="D376" t="str">
            <v>001067100</v>
          </cell>
          <cell r="E376" t="str">
            <v>10671</v>
          </cell>
          <cell r="F376" t="str">
            <v>รพศ.อุดรธานี</v>
          </cell>
          <cell r="G376" t="str">
            <v>โรงพยาบาลศูนย์อุดรธานี</v>
          </cell>
          <cell r="H376" t="str">
            <v>41010100</v>
          </cell>
          <cell r="I376">
            <v>41</v>
          </cell>
          <cell r="J376" t="str">
            <v>จังหวัดอุดรธานี</v>
          </cell>
          <cell r="K376">
            <v>4101</v>
          </cell>
          <cell r="L376" t="str">
            <v>เมืองอุดรธานี</v>
          </cell>
          <cell r="M376">
            <v>410101</v>
          </cell>
          <cell r="N376" t="str">
            <v>หมากแข้ง</v>
          </cell>
          <cell r="O376" t="str">
            <v>ตะวันออกเฉียงเหนือ</v>
          </cell>
          <cell r="P376" t="str">
            <v>05</v>
          </cell>
          <cell r="Q376" t="str">
            <v>โรงพยาบาลศูนย์</v>
          </cell>
          <cell r="R376">
            <v>1</v>
          </cell>
          <cell r="S376">
            <v>806</v>
          </cell>
          <cell r="T376" t="str">
            <v>806</v>
          </cell>
          <cell r="U376" t="str">
            <v>31</v>
          </cell>
          <cell r="V376" t="str">
            <v>3.1 ตติยภูมิ</v>
          </cell>
        </row>
        <row r="377">
          <cell r="A377" t="str">
            <v>10</v>
          </cell>
          <cell r="B377" t="str">
            <v>21002</v>
          </cell>
          <cell r="C377" t="str">
            <v>กระทรวงสาธารณสุข สำนักงานปลัดกระทรวงสาธารณสุข</v>
          </cell>
          <cell r="D377" t="str">
            <v>001101300</v>
          </cell>
          <cell r="E377" t="str">
            <v>11013</v>
          </cell>
          <cell r="F377" t="str">
            <v>รพช.กุดจับ</v>
          </cell>
          <cell r="G377" t="str">
            <v>โรงพยาบาลชุมชนกุดจับ</v>
          </cell>
          <cell r="H377" t="str">
            <v>41020603</v>
          </cell>
          <cell r="I377">
            <v>41</v>
          </cell>
          <cell r="J377" t="str">
            <v>จังหวัดอุดรธานี</v>
          </cell>
          <cell r="K377">
            <v>4102</v>
          </cell>
          <cell r="L377" t="str">
            <v>กุดจับ</v>
          </cell>
          <cell r="M377">
            <v>410206</v>
          </cell>
          <cell r="N377" t="str">
            <v>เมืองเพีย</v>
          </cell>
          <cell r="O377" t="str">
            <v>ตะวันออกเฉียงเหนือ</v>
          </cell>
          <cell r="P377" t="str">
            <v>07</v>
          </cell>
          <cell r="Q377" t="str">
            <v>โรงพยาบาลชุมชน</v>
          </cell>
          <cell r="R377">
            <v>5</v>
          </cell>
          <cell r="S377">
            <v>30</v>
          </cell>
          <cell r="T377" t="str">
            <v>30</v>
          </cell>
          <cell r="U377" t="str">
            <v>21</v>
          </cell>
          <cell r="V377" t="str">
            <v>2.1 ทุติยภูมิระดับต้น</v>
          </cell>
        </row>
        <row r="378">
          <cell r="A378" t="str">
            <v>10</v>
          </cell>
          <cell r="B378" t="str">
            <v>21002</v>
          </cell>
          <cell r="C378" t="str">
            <v>กระทรวงสาธารณสุข สำนักงานปลัดกระทรวงสาธารณสุข</v>
          </cell>
          <cell r="D378" t="str">
            <v>001101400</v>
          </cell>
          <cell r="E378" t="str">
            <v>11014</v>
          </cell>
          <cell r="F378" t="str">
            <v>รพช.หนองวัวซอ</v>
          </cell>
          <cell r="G378" t="str">
            <v>โรงพยาบาลชุมชนหนองวัวซอ</v>
          </cell>
          <cell r="H378" t="str">
            <v>41030105</v>
          </cell>
          <cell r="I378">
            <v>41</v>
          </cell>
          <cell r="J378" t="str">
            <v>จังหวัดอุดรธานี</v>
          </cell>
          <cell r="K378">
            <v>4103</v>
          </cell>
          <cell r="L378" t="str">
            <v>หนองวัวซอ</v>
          </cell>
          <cell r="M378">
            <v>410301</v>
          </cell>
          <cell r="N378" t="str">
            <v>หมากหญ้า</v>
          </cell>
          <cell r="O378" t="str">
            <v>ตะวันออกเฉียงเหนือ</v>
          </cell>
          <cell r="P378" t="str">
            <v>07</v>
          </cell>
          <cell r="Q378" t="str">
            <v>โรงพยาบาลชุมชน</v>
          </cell>
          <cell r="R378">
            <v>5</v>
          </cell>
          <cell r="S378">
            <v>30</v>
          </cell>
          <cell r="T378" t="str">
            <v>30</v>
          </cell>
          <cell r="U378" t="str">
            <v>21</v>
          </cell>
          <cell r="V378" t="str">
            <v>2.1 ทุติยภูมิระดับต้น</v>
          </cell>
        </row>
        <row r="379">
          <cell r="A379" t="str">
            <v>10</v>
          </cell>
          <cell r="B379" t="str">
            <v>21002</v>
          </cell>
          <cell r="C379" t="str">
            <v>กระทรวงสาธารณสุข สำนักงานปลัดกระทรวงสาธารณสุข</v>
          </cell>
          <cell r="D379" t="str">
            <v>001101500</v>
          </cell>
          <cell r="E379" t="str">
            <v>11015</v>
          </cell>
          <cell r="F379" t="str">
            <v>รพช.กุมภวาปี</v>
          </cell>
          <cell r="G379" t="str">
            <v>โรงพยาบาลชุมชนกุมภวาปี</v>
          </cell>
          <cell r="H379" t="str">
            <v>41041505</v>
          </cell>
          <cell r="I379">
            <v>41</v>
          </cell>
          <cell r="J379" t="str">
            <v>จังหวัดอุดรธานี</v>
          </cell>
          <cell r="K379">
            <v>4104</v>
          </cell>
          <cell r="L379" t="str">
            <v>กุมภวาปี</v>
          </cell>
          <cell r="M379">
            <v>410415</v>
          </cell>
          <cell r="N379" t="str">
            <v>กุมภวาปี</v>
          </cell>
          <cell r="O379" t="str">
            <v>ตะวันออกเฉียงเหนือ</v>
          </cell>
          <cell r="P379" t="str">
            <v>07</v>
          </cell>
          <cell r="Q379" t="str">
            <v>โรงพยาบาลชุมชน</v>
          </cell>
          <cell r="R379">
            <v>4</v>
          </cell>
          <cell r="S379">
            <v>120</v>
          </cell>
          <cell r="T379" t="str">
            <v>90</v>
          </cell>
          <cell r="U379" t="str">
            <v>21</v>
          </cell>
          <cell r="V379" t="str">
            <v>2.1 ทุติยภูมิระดับต้น</v>
          </cell>
        </row>
        <row r="380">
          <cell r="A380" t="str">
            <v>10</v>
          </cell>
          <cell r="B380" t="str">
            <v>21002</v>
          </cell>
          <cell r="C380" t="str">
            <v>กระทรวงสาธารณสุข สำนักงานปลัดกระทรวงสาธารณสุข</v>
          </cell>
          <cell r="D380" t="str">
            <v>001101600</v>
          </cell>
          <cell r="E380" t="str">
            <v>11016</v>
          </cell>
          <cell r="F380" t="str">
            <v>รพช.ห้วยเกิ้ง</v>
          </cell>
          <cell r="G380" t="str">
            <v>โรงพยาบาลชุมชนห้วยเกิ้ง</v>
          </cell>
          <cell r="H380" t="str">
            <v>41040704</v>
          </cell>
          <cell r="I380">
            <v>41</v>
          </cell>
          <cell r="J380" t="str">
            <v>จังหวัดอุดรธานี</v>
          </cell>
          <cell r="K380">
            <v>4104</v>
          </cell>
          <cell r="L380" t="str">
            <v>กุมภวาปี</v>
          </cell>
          <cell r="M380">
            <v>410407</v>
          </cell>
          <cell r="N380" t="str">
            <v>ห้วยเกิ้ง</v>
          </cell>
          <cell r="O380" t="str">
            <v>ตะวันออกเฉียงเหนือ</v>
          </cell>
          <cell r="P380" t="str">
            <v>07</v>
          </cell>
          <cell r="Q380" t="str">
            <v>โรงพยาบาลชุมชน</v>
          </cell>
          <cell r="R380">
            <v>5</v>
          </cell>
          <cell r="S380">
            <v>10</v>
          </cell>
          <cell r="T380" t="str">
            <v>10</v>
          </cell>
          <cell r="U380" t="str">
            <v>21</v>
          </cell>
          <cell r="V380" t="str">
            <v>2.1 ทุติยภูมิระดับต้น</v>
          </cell>
        </row>
        <row r="381">
          <cell r="A381" t="str">
            <v>10</v>
          </cell>
          <cell r="B381" t="str">
            <v>21002</v>
          </cell>
          <cell r="C381" t="str">
            <v>กระทรวงสาธารณสุข สำนักงานปลัดกระทรวงสาธารณสุข</v>
          </cell>
          <cell r="D381" t="str">
            <v>001101700</v>
          </cell>
          <cell r="E381" t="str">
            <v>11017</v>
          </cell>
          <cell r="F381" t="str">
            <v>รพช.โนนสะอาด</v>
          </cell>
          <cell r="G381" t="str">
            <v>โรงพยาบาลชุมชนโนนสะอาด</v>
          </cell>
          <cell r="H381" t="str">
            <v>41050102</v>
          </cell>
          <cell r="I381">
            <v>41</v>
          </cell>
          <cell r="J381" t="str">
            <v>จังหวัดอุดรธานี</v>
          </cell>
          <cell r="K381">
            <v>4105</v>
          </cell>
          <cell r="L381" t="str">
            <v>โนนสะอาด</v>
          </cell>
          <cell r="M381">
            <v>410501</v>
          </cell>
          <cell r="N381" t="str">
            <v>โนนสะอาด</v>
          </cell>
          <cell r="O381" t="str">
            <v>ตะวันออกเฉียงเหนือ</v>
          </cell>
          <cell r="P381" t="str">
            <v>07</v>
          </cell>
          <cell r="Q381" t="str">
            <v>โรงพยาบาลชุมชน</v>
          </cell>
          <cell r="R381">
            <v>5</v>
          </cell>
          <cell r="S381">
            <v>30</v>
          </cell>
          <cell r="T381" t="str">
            <v>30</v>
          </cell>
          <cell r="U381" t="str">
            <v>21</v>
          </cell>
          <cell r="V381" t="str">
            <v>2.1 ทุติยภูมิระดับต้น</v>
          </cell>
        </row>
        <row r="382">
          <cell r="A382" t="str">
            <v>10</v>
          </cell>
          <cell r="B382" t="str">
            <v>21002</v>
          </cell>
          <cell r="C382" t="str">
            <v>กระทรวงสาธารณสุข สำนักงานปลัดกระทรวงสาธารณสุข</v>
          </cell>
          <cell r="D382" t="str">
            <v>001101800</v>
          </cell>
          <cell r="E382" t="str">
            <v>11018</v>
          </cell>
          <cell r="F382" t="str">
            <v>รพช.หนองหาน</v>
          </cell>
          <cell r="G382" t="str">
            <v>โรงพยาบาลชุมชนหนองหาน</v>
          </cell>
          <cell r="H382" t="str">
            <v>41060106</v>
          </cell>
          <cell r="I382">
            <v>41</v>
          </cell>
          <cell r="J382" t="str">
            <v>จังหวัดอุดรธานี</v>
          </cell>
          <cell r="K382">
            <v>4106</v>
          </cell>
          <cell r="L382" t="str">
            <v>หนองหาน</v>
          </cell>
          <cell r="M382">
            <v>410601</v>
          </cell>
          <cell r="N382" t="str">
            <v>หนองหาน</v>
          </cell>
          <cell r="O382" t="str">
            <v>ตะวันออกเฉียงเหนือ</v>
          </cell>
          <cell r="P382" t="str">
            <v>07</v>
          </cell>
          <cell r="Q382" t="str">
            <v>โรงพยาบาลชุมชน</v>
          </cell>
          <cell r="R382">
            <v>4</v>
          </cell>
          <cell r="S382">
            <v>90</v>
          </cell>
          <cell r="T382" t="str">
            <v>90</v>
          </cell>
          <cell r="U382" t="str">
            <v>22</v>
          </cell>
          <cell r="V382" t="str">
            <v>2.2 ทุติยภูมิระดับกลาง</v>
          </cell>
        </row>
        <row r="383">
          <cell r="A383" t="str">
            <v>10</v>
          </cell>
          <cell r="B383" t="str">
            <v>21002</v>
          </cell>
          <cell r="C383" t="str">
            <v>กระทรวงสาธารณสุข สำนักงานปลัดกระทรวงสาธารณสุข</v>
          </cell>
          <cell r="D383" t="str">
            <v>001101900</v>
          </cell>
          <cell r="E383" t="str">
            <v>11019</v>
          </cell>
          <cell r="F383" t="str">
            <v>รพช.ทุ่งฝน</v>
          </cell>
          <cell r="G383" t="str">
            <v>โรงพยาบาลชุมชนทุ่งฝน</v>
          </cell>
          <cell r="H383" t="str">
            <v>41070111</v>
          </cell>
          <cell r="I383">
            <v>41</v>
          </cell>
          <cell r="J383" t="str">
            <v>จังหวัดอุดรธานี</v>
          </cell>
          <cell r="K383">
            <v>4107</v>
          </cell>
          <cell r="L383" t="str">
            <v>ทุ่งฝน</v>
          </cell>
          <cell r="M383">
            <v>410701</v>
          </cell>
          <cell r="N383" t="str">
            <v>ทุ่งฝน</v>
          </cell>
          <cell r="O383" t="str">
            <v>ตะวันออกเฉียงเหนือ</v>
          </cell>
          <cell r="P383" t="str">
            <v>07</v>
          </cell>
          <cell r="Q383" t="str">
            <v>โรงพยาบาลชุมชน</v>
          </cell>
          <cell r="R383">
            <v>5</v>
          </cell>
          <cell r="S383">
            <v>30</v>
          </cell>
          <cell r="T383" t="str">
            <v>30</v>
          </cell>
          <cell r="U383" t="str">
            <v>21</v>
          </cell>
          <cell r="V383" t="str">
            <v>2.1 ทุติยภูมิระดับต้น</v>
          </cell>
        </row>
        <row r="384">
          <cell r="A384" t="str">
            <v>10</v>
          </cell>
          <cell r="B384" t="str">
            <v>21002</v>
          </cell>
          <cell r="C384" t="str">
            <v>กระทรวงสาธารณสุข สำนักงานปลัดกระทรวงสาธารณสุข</v>
          </cell>
          <cell r="D384" t="str">
            <v>001102000</v>
          </cell>
          <cell r="E384" t="str">
            <v>11020</v>
          </cell>
          <cell r="F384" t="str">
            <v>รพช.ไชยวาน</v>
          </cell>
          <cell r="G384" t="str">
            <v>โรงพยาบาลชุมชนไชยวาน</v>
          </cell>
          <cell r="H384" t="str">
            <v>41080105</v>
          </cell>
          <cell r="I384">
            <v>41</v>
          </cell>
          <cell r="J384" t="str">
            <v>จังหวัดอุดรธานี</v>
          </cell>
          <cell r="K384">
            <v>4108</v>
          </cell>
          <cell r="L384" t="str">
            <v>ไชยวาน</v>
          </cell>
          <cell r="M384">
            <v>410801</v>
          </cell>
          <cell r="N384" t="str">
            <v>ไชยวาน</v>
          </cell>
          <cell r="O384" t="str">
            <v>ตะวันออกเฉียงเหนือ</v>
          </cell>
          <cell r="P384" t="str">
            <v>07</v>
          </cell>
          <cell r="Q384" t="str">
            <v>โรงพยาบาลชุมชน</v>
          </cell>
          <cell r="R384">
            <v>5</v>
          </cell>
          <cell r="S384">
            <v>30</v>
          </cell>
          <cell r="T384" t="str">
            <v>30</v>
          </cell>
          <cell r="U384" t="str">
            <v>21</v>
          </cell>
          <cell r="V384" t="str">
            <v>2.1 ทุติยภูมิระดับต้น</v>
          </cell>
        </row>
        <row r="385">
          <cell r="A385" t="str">
            <v>10</v>
          </cell>
          <cell r="B385" t="str">
            <v>21002</v>
          </cell>
          <cell r="C385" t="str">
            <v>กระทรวงสาธารณสุข สำนักงานปลัดกระทรวงสาธารณสุข</v>
          </cell>
          <cell r="D385" t="str">
            <v>001102100</v>
          </cell>
          <cell r="E385" t="str">
            <v>11021</v>
          </cell>
          <cell r="F385" t="str">
            <v>รพช.ศรีธาตุ</v>
          </cell>
          <cell r="G385" t="str">
            <v>โรงพยาบาลชุมชนศรีธาตุ</v>
          </cell>
          <cell r="H385" t="str">
            <v>41090208</v>
          </cell>
          <cell r="I385">
            <v>41</v>
          </cell>
          <cell r="J385" t="str">
            <v>จังหวัดอุดรธานี</v>
          </cell>
          <cell r="K385">
            <v>4109</v>
          </cell>
          <cell r="L385" t="str">
            <v>ศรีธาตุ</v>
          </cell>
          <cell r="M385">
            <v>410902</v>
          </cell>
          <cell r="N385" t="str">
            <v>จำปี</v>
          </cell>
          <cell r="O385" t="str">
            <v>ตะวันออกเฉียงเหนือ</v>
          </cell>
          <cell r="P385" t="str">
            <v>07</v>
          </cell>
          <cell r="Q385" t="str">
            <v>โรงพยาบาลชุมชน</v>
          </cell>
          <cell r="R385">
            <v>5</v>
          </cell>
          <cell r="S385">
            <v>30</v>
          </cell>
          <cell r="T385" t="str">
            <v>30</v>
          </cell>
          <cell r="U385" t="str">
            <v>22</v>
          </cell>
          <cell r="V385" t="str">
            <v>2.2 ทุติยภูมิระดับกลาง</v>
          </cell>
        </row>
        <row r="386">
          <cell r="A386" t="str">
            <v>10</v>
          </cell>
          <cell r="B386" t="str">
            <v>21002</v>
          </cell>
          <cell r="C386" t="str">
            <v>กระทรวงสาธารณสุข สำนักงานปลัดกระทรวงสาธารณสุข</v>
          </cell>
          <cell r="D386" t="str">
            <v>001102200</v>
          </cell>
          <cell r="E386" t="str">
            <v>11022</v>
          </cell>
          <cell r="F386" t="str">
            <v>รพช.วังสามหมอ</v>
          </cell>
          <cell r="G386" t="str">
            <v>โรงพยาบาลชุมชนวังสามหมอ</v>
          </cell>
          <cell r="H386" t="str">
            <v>41100611</v>
          </cell>
          <cell r="I386">
            <v>41</v>
          </cell>
          <cell r="J386" t="str">
            <v>จังหวัดอุดรธานี</v>
          </cell>
          <cell r="K386">
            <v>4110</v>
          </cell>
          <cell r="L386" t="str">
            <v>วังสามหมอ</v>
          </cell>
          <cell r="M386">
            <v>411006</v>
          </cell>
          <cell r="N386" t="str">
            <v>วังสามหมอ</v>
          </cell>
          <cell r="O386" t="str">
            <v>ตะวันออกเฉียงเหนือ</v>
          </cell>
          <cell r="P386" t="str">
            <v>07</v>
          </cell>
          <cell r="Q386" t="str">
            <v>โรงพยาบาลชุมชน</v>
          </cell>
          <cell r="R386">
            <v>5</v>
          </cell>
          <cell r="S386">
            <v>30</v>
          </cell>
          <cell r="T386" t="str">
            <v>30</v>
          </cell>
          <cell r="U386" t="str">
            <v>21</v>
          </cell>
          <cell r="V386" t="str">
            <v>2.1 ทุติยภูมิระดับต้น</v>
          </cell>
        </row>
        <row r="387">
          <cell r="A387" t="str">
            <v>10</v>
          </cell>
          <cell r="B387" t="str">
            <v>21002</v>
          </cell>
          <cell r="C387" t="str">
            <v>กระทรวงสาธารณสุข สำนักงานปลัดกระทรวงสาธารณสุข</v>
          </cell>
          <cell r="D387" t="str">
            <v>001102300</v>
          </cell>
          <cell r="E387" t="str">
            <v>11023</v>
          </cell>
          <cell r="F387" t="str">
            <v>รพช.บ้านผือ</v>
          </cell>
          <cell r="G387" t="str">
            <v>โรงพยาบาลชุมชนบ้านผือ</v>
          </cell>
          <cell r="H387" t="str">
            <v>41170102</v>
          </cell>
          <cell r="I387">
            <v>41</v>
          </cell>
          <cell r="J387" t="str">
            <v>จังหวัดอุดรธานี</v>
          </cell>
          <cell r="K387">
            <v>4117</v>
          </cell>
          <cell r="L387" t="str">
            <v>บ้านผือ</v>
          </cell>
          <cell r="M387">
            <v>411701</v>
          </cell>
          <cell r="N387" t="str">
            <v>บ้านผือ</v>
          </cell>
          <cell r="O387" t="str">
            <v>ตะวันออกเฉียงเหนือ</v>
          </cell>
          <cell r="P387" t="str">
            <v>07</v>
          </cell>
          <cell r="Q387" t="str">
            <v>โรงพยาบาลชุมชน</v>
          </cell>
          <cell r="R387">
            <v>4</v>
          </cell>
          <cell r="S387">
            <v>90</v>
          </cell>
          <cell r="T387" t="str">
            <v>90</v>
          </cell>
          <cell r="U387" t="str">
            <v>22</v>
          </cell>
          <cell r="V387" t="str">
            <v>2.2 ทุติยภูมิระดับกลาง</v>
          </cell>
        </row>
        <row r="388">
          <cell r="A388" t="str">
            <v>10</v>
          </cell>
          <cell r="B388" t="str">
            <v>21002</v>
          </cell>
          <cell r="C388" t="str">
            <v>กระทรวงสาธารณสุข สำนักงานปลัดกระทรวงสาธารณสุข</v>
          </cell>
          <cell r="D388" t="str">
            <v>001102400</v>
          </cell>
          <cell r="E388" t="str">
            <v>11024</v>
          </cell>
          <cell r="F388" t="str">
            <v>รพช.น้ำโสม</v>
          </cell>
          <cell r="G388" t="str">
            <v>โรงพยาบาลชุมชนน้ำโสม</v>
          </cell>
          <cell r="H388" t="str">
            <v>41181001</v>
          </cell>
          <cell r="I388">
            <v>41</v>
          </cell>
          <cell r="J388" t="str">
            <v>จังหวัดอุดรธานี</v>
          </cell>
          <cell r="K388">
            <v>4118</v>
          </cell>
          <cell r="L388" t="str">
            <v>น้ำโสม</v>
          </cell>
          <cell r="M388">
            <v>411810</v>
          </cell>
          <cell r="N388" t="str">
            <v>ศรีสำราญ</v>
          </cell>
          <cell r="O388" t="str">
            <v>ตะวันออกเฉียงเหนือ</v>
          </cell>
          <cell r="P388" t="str">
            <v>07</v>
          </cell>
          <cell r="Q388" t="str">
            <v>โรงพยาบาลชุมชน</v>
          </cell>
          <cell r="R388">
            <v>4</v>
          </cell>
          <cell r="S388">
            <v>60</v>
          </cell>
          <cell r="T388" t="str">
            <v>60</v>
          </cell>
          <cell r="U388" t="str">
            <v>21</v>
          </cell>
          <cell r="V388" t="str">
            <v>2.1 ทุติยภูมิระดับต้น</v>
          </cell>
        </row>
        <row r="389">
          <cell r="A389" t="str">
            <v>10</v>
          </cell>
          <cell r="B389" t="str">
            <v>21002</v>
          </cell>
          <cell r="C389" t="str">
            <v>กระทรวงสาธารณสุข สำนักงานปลัดกระทรวงสาธารณสุข</v>
          </cell>
          <cell r="D389" t="str">
            <v>001102500</v>
          </cell>
          <cell r="E389" t="str">
            <v>11025</v>
          </cell>
          <cell r="F389" t="str">
            <v>รพช.เพ็ญ</v>
          </cell>
          <cell r="G389" t="str">
            <v>โรงพยาบาลชุมชนเพ็ญ</v>
          </cell>
          <cell r="H389" t="str">
            <v>41190101</v>
          </cell>
          <cell r="I389">
            <v>41</v>
          </cell>
          <cell r="J389" t="str">
            <v>จังหวัดอุดรธานี</v>
          </cell>
          <cell r="K389">
            <v>4119</v>
          </cell>
          <cell r="L389" t="str">
            <v>เพ็ญ</v>
          </cell>
          <cell r="M389">
            <v>411901</v>
          </cell>
          <cell r="N389" t="str">
            <v>เพ็ญ</v>
          </cell>
          <cell r="O389" t="str">
            <v>ตะวันออกเฉียงเหนือ</v>
          </cell>
          <cell r="P389" t="str">
            <v>07</v>
          </cell>
          <cell r="Q389" t="str">
            <v>โรงพยาบาลชุมชน</v>
          </cell>
          <cell r="R389">
            <v>4</v>
          </cell>
          <cell r="S389">
            <v>75</v>
          </cell>
          <cell r="T389" t="str">
            <v>60</v>
          </cell>
          <cell r="U389" t="str">
            <v>22</v>
          </cell>
          <cell r="V389" t="str">
            <v>2.2 ทุติยภูมิระดับกลาง</v>
          </cell>
        </row>
        <row r="390">
          <cell r="A390" t="str">
            <v>10</v>
          </cell>
          <cell r="B390" t="str">
            <v>21002</v>
          </cell>
          <cell r="C390" t="str">
            <v>กระทรวงสาธารณสุข สำนักงานปลัดกระทรวงสาธารณสุข</v>
          </cell>
          <cell r="D390" t="str">
            <v>001102600</v>
          </cell>
          <cell r="E390" t="str">
            <v>11026</v>
          </cell>
          <cell r="F390" t="str">
            <v>รพช.สร้างคอม</v>
          </cell>
          <cell r="G390" t="str">
            <v>โรงพยาบาลชุมชนสร้างคอม</v>
          </cell>
          <cell r="H390" t="str">
            <v>41200104</v>
          </cell>
          <cell r="I390">
            <v>41</v>
          </cell>
          <cell r="J390" t="str">
            <v>จังหวัดอุดรธานี</v>
          </cell>
          <cell r="K390">
            <v>4120</v>
          </cell>
          <cell r="L390" t="str">
            <v>สร้างคอม</v>
          </cell>
          <cell r="M390">
            <v>412001</v>
          </cell>
          <cell r="N390" t="str">
            <v>สร้างคอม</v>
          </cell>
          <cell r="O390" t="str">
            <v>ตะวันออกเฉียงเหนือ</v>
          </cell>
          <cell r="P390" t="str">
            <v>07</v>
          </cell>
          <cell r="Q390" t="str">
            <v>โรงพยาบาลชุมชน</v>
          </cell>
          <cell r="R390">
            <v>5</v>
          </cell>
          <cell r="S390">
            <v>30</v>
          </cell>
          <cell r="T390" t="str">
            <v>30</v>
          </cell>
          <cell r="U390" t="str">
            <v>21</v>
          </cell>
          <cell r="V390" t="str">
            <v>2.1 ทุติยภูมิระดับต้น</v>
          </cell>
        </row>
        <row r="391">
          <cell r="A391" t="str">
            <v>10</v>
          </cell>
          <cell r="B391" t="str">
            <v>21002</v>
          </cell>
          <cell r="C391" t="str">
            <v>กระทรวงสาธารณสุข สำนักงานปลัดกระทรวงสาธารณสุข</v>
          </cell>
          <cell r="D391" t="str">
            <v>001102700</v>
          </cell>
          <cell r="E391" t="str">
            <v>11027</v>
          </cell>
          <cell r="F391" t="str">
            <v>รพช.หนองแสง</v>
          </cell>
          <cell r="G391" t="str">
            <v>โรงพยาบาลชุมชนหนองแสง</v>
          </cell>
          <cell r="H391" t="str">
            <v>41210407</v>
          </cell>
          <cell r="I391">
            <v>41</v>
          </cell>
          <cell r="J391" t="str">
            <v>จังหวัดอุดรธานี</v>
          </cell>
          <cell r="K391">
            <v>4121</v>
          </cell>
          <cell r="L391" t="str">
            <v>หนองแสง</v>
          </cell>
          <cell r="M391">
            <v>412104</v>
          </cell>
          <cell r="N391" t="str">
            <v>ทับกุง</v>
          </cell>
          <cell r="O391" t="str">
            <v>ตะวันออกเฉียงเหนือ</v>
          </cell>
          <cell r="P391" t="str">
            <v>07</v>
          </cell>
          <cell r="Q391" t="str">
            <v>โรงพยาบาลชุมชน</v>
          </cell>
          <cell r="R391">
            <v>5</v>
          </cell>
          <cell r="S391">
            <v>30</v>
          </cell>
          <cell r="T391" t="str">
            <v>30</v>
          </cell>
          <cell r="U391" t="str">
            <v>21</v>
          </cell>
          <cell r="V391" t="str">
            <v>2.1 ทุติยภูมิระดับต้น</v>
          </cell>
        </row>
        <row r="392">
          <cell r="A392" t="str">
            <v>10</v>
          </cell>
          <cell r="B392" t="str">
            <v>21002</v>
          </cell>
          <cell r="C392" t="str">
            <v>กระทรวงสาธารณสุข สำนักงานปลัดกระทรวงสาธารณสุข</v>
          </cell>
          <cell r="D392" t="str">
            <v>001102800</v>
          </cell>
          <cell r="E392" t="str">
            <v>11028</v>
          </cell>
          <cell r="F392" t="str">
            <v>รพช.นายูง</v>
          </cell>
          <cell r="G392" t="str">
            <v>โรงพยาบาลชุมชนนายูง</v>
          </cell>
          <cell r="H392" t="str">
            <v>41220107</v>
          </cell>
          <cell r="I392">
            <v>41</v>
          </cell>
          <cell r="J392" t="str">
            <v>จังหวัดอุดรธานี</v>
          </cell>
          <cell r="K392">
            <v>4122</v>
          </cell>
          <cell r="L392" t="str">
            <v>นายูง</v>
          </cell>
          <cell r="M392">
            <v>412201</v>
          </cell>
          <cell r="N392" t="str">
            <v>นายูง</v>
          </cell>
          <cell r="O392" t="str">
            <v>ตะวันออกเฉียงเหนือ</v>
          </cell>
          <cell r="P392" t="str">
            <v>07</v>
          </cell>
          <cell r="Q392" t="str">
            <v>โรงพยาบาลชุมชน</v>
          </cell>
          <cell r="R392">
            <v>5</v>
          </cell>
          <cell r="S392">
            <v>30</v>
          </cell>
          <cell r="T392" t="str">
            <v>30</v>
          </cell>
          <cell r="U392" t="str">
            <v>21</v>
          </cell>
          <cell r="V392" t="str">
            <v>2.1 ทุติยภูมิระดับต้น</v>
          </cell>
        </row>
        <row r="393">
          <cell r="A393" t="str">
            <v>10</v>
          </cell>
          <cell r="B393" t="str">
            <v>21002</v>
          </cell>
          <cell r="C393" t="str">
            <v>กระทรวงสาธารณสุข สำนักงานปลัดกระทรวงสาธารณสุข</v>
          </cell>
          <cell r="D393" t="str">
            <v>001102900</v>
          </cell>
          <cell r="E393" t="str">
            <v>11029</v>
          </cell>
          <cell r="F393" t="str">
            <v>รพช.พิบูลย์รักษ์</v>
          </cell>
          <cell r="G393" t="str">
            <v>โรงพยาบาลชุมชนพิบูลย์รักษ์</v>
          </cell>
          <cell r="H393" t="str">
            <v>41230111</v>
          </cell>
          <cell r="I393">
            <v>41</v>
          </cell>
          <cell r="J393" t="str">
            <v>จังหวัดอุดรธานี</v>
          </cell>
          <cell r="K393">
            <v>4123</v>
          </cell>
          <cell r="L393" t="str">
            <v>พิบูลย์รักษ์</v>
          </cell>
          <cell r="M393">
            <v>412301</v>
          </cell>
          <cell r="N393" t="str">
            <v>บ้านแดง</v>
          </cell>
          <cell r="O393" t="str">
            <v>ตะวันออกเฉียงเหนือ</v>
          </cell>
          <cell r="P393" t="str">
            <v>07</v>
          </cell>
          <cell r="Q393" t="str">
            <v>โรงพยาบาลชุมชน</v>
          </cell>
          <cell r="R393">
            <v>5</v>
          </cell>
          <cell r="S393">
            <v>30</v>
          </cell>
          <cell r="T393" t="str">
            <v>30</v>
          </cell>
          <cell r="U393" t="str">
            <v>21</v>
          </cell>
          <cell r="V393" t="str">
            <v>2.1 ทุติยภูมิระดับต้น</v>
          </cell>
        </row>
        <row r="394">
          <cell r="A394" t="str">
            <v>10</v>
          </cell>
          <cell r="B394" t="str">
            <v>21002</v>
          </cell>
          <cell r="C394" t="str">
            <v>กระทรวงสาธารณสุข สำนักงานปลัดกระทรวงสาธารณสุข</v>
          </cell>
          <cell r="D394" t="str">
            <v>001144600</v>
          </cell>
          <cell r="E394" t="str">
            <v>11446</v>
          </cell>
          <cell r="F394" t="str">
            <v>รพร.บ้านดุง</v>
          </cell>
          <cell r="G394" t="str">
            <v>โรงพยาบาลสมเด็จพระยุพราชบ้านดุง</v>
          </cell>
          <cell r="H394" t="str">
            <v>41110107</v>
          </cell>
          <cell r="I394">
            <v>41</v>
          </cell>
          <cell r="J394" t="str">
            <v>จังหวัดอุดรธานี</v>
          </cell>
          <cell r="K394">
            <v>4111</v>
          </cell>
          <cell r="L394" t="str">
            <v>บ้านดุง</v>
          </cell>
          <cell r="M394">
            <v>411101</v>
          </cell>
          <cell r="N394" t="str">
            <v>ศรีสุทโธ</v>
          </cell>
          <cell r="O394" t="str">
            <v>ตะวันออกเฉียงเหนือ</v>
          </cell>
          <cell r="P394" t="str">
            <v>07</v>
          </cell>
          <cell r="Q394" t="str">
            <v>โรงพยาบาลชุมชน</v>
          </cell>
          <cell r="R394">
            <v>4</v>
          </cell>
          <cell r="S394">
            <v>90</v>
          </cell>
          <cell r="T394" t="str">
            <v>90</v>
          </cell>
          <cell r="U394" t="str">
            <v>21</v>
          </cell>
          <cell r="V394" t="str">
            <v>2.1 ทุติยภูมิระดับต้น</v>
          </cell>
        </row>
        <row r="395">
          <cell r="A395" t="str">
            <v>10</v>
          </cell>
          <cell r="B395" t="str">
            <v>21002</v>
          </cell>
          <cell r="C395" t="str">
            <v>กระทรวงสาธารณสุข สำนักงานปลัดกระทรวงสาธารณสุข</v>
          </cell>
          <cell r="D395" t="str">
            <v>001070500</v>
          </cell>
          <cell r="E395" t="str">
            <v>10705</v>
          </cell>
          <cell r="F395" t="str">
            <v>รพท.เลย</v>
          </cell>
          <cell r="G395" t="str">
            <v>โรงพยาบาลทั่วไปเลย</v>
          </cell>
          <cell r="H395" t="str">
            <v>42010101</v>
          </cell>
          <cell r="I395">
            <v>42</v>
          </cell>
          <cell r="J395" t="str">
            <v>จังหวัดเลย</v>
          </cell>
          <cell r="K395">
            <v>4201</v>
          </cell>
          <cell r="L395" t="str">
            <v>เมืองเลย</v>
          </cell>
          <cell r="M395">
            <v>420101</v>
          </cell>
          <cell r="N395" t="str">
            <v>กุดป่อง</v>
          </cell>
          <cell r="O395" t="str">
            <v>ตะวันออกเฉียงเหนือ</v>
          </cell>
          <cell r="P395" t="str">
            <v>06</v>
          </cell>
          <cell r="Q395" t="str">
            <v>โรงพยาบาลทั่วไป</v>
          </cell>
          <cell r="R395">
            <v>2</v>
          </cell>
          <cell r="S395">
            <v>324</v>
          </cell>
          <cell r="T395" t="str">
            <v>324</v>
          </cell>
          <cell r="U395" t="str">
            <v>23</v>
          </cell>
          <cell r="V395" t="str">
            <v>2.3 ทุติยภูมิระดับสูง</v>
          </cell>
        </row>
        <row r="396">
          <cell r="A396" t="str">
            <v>10</v>
          </cell>
          <cell r="B396" t="str">
            <v>21002</v>
          </cell>
          <cell r="C396" t="str">
            <v>กระทรวงสาธารณสุข สำนักงานปลัดกระทรวงสาธารณสุข</v>
          </cell>
          <cell r="D396" t="str">
            <v>001103000</v>
          </cell>
          <cell r="E396" t="str">
            <v>11030</v>
          </cell>
          <cell r="F396" t="str">
            <v>รพช.นาด้วง</v>
          </cell>
          <cell r="G396" t="str">
            <v>โรงพยาบาลชุมชนนาด้วง</v>
          </cell>
          <cell r="H396" t="str">
            <v>42020106</v>
          </cell>
          <cell r="I396">
            <v>42</v>
          </cell>
          <cell r="J396" t="str">
            <v>จังหวัดเลย</v>
          </cell>
          <cell r="K396">
            <v>4202</v>
          </cell>
          <cell r="L396" t="str">
            <v>นาด้วง</v>
          </cell>
          <cell r="M396">
            <v>420201</v>
          </cell>
          <cell r="N396" t="str">
            <v>นาด้วง</v>
          </cell>
          <cell r="O396" t="str">
            <v>ตะวันออกเฉียงเหนือ</v>
          </cell>
          <cell r="P396" t="str">
            <v>07</v>
          </cell>
          <cell r="Q396" t="str">
            <v>โรงพยาบาลชุมชน</v>
          </cell>
          <cell r="R396">
            <v>5</v>
          </cell>
          <cell r="S396">
            <v>30</v>
          </cell>
          <cell r="T396" t="str">
            <v>30</v>
          </cell>
          <cell r="U396" t="str">
            <v>21</v>
          </cell>
          <cell r="V396" t="str">
            <v>2.1 ทุติยภูมิระดับต้น</v>
          </cell>
        </row>
        <row r="397">
          <cell r="A397" t="str">
            <v>10</v>
          </cell>
          <cell r="B397" t="str">
            <v>21002</v>
          </cell>
          <cell r="C397" t="str">
            <v>กระทรวงสาธารณสุข สำนักงานปลัดกระทรวงสาธารณสุข</v>
          </cell>
          <cell r="D397" t="str">
            <v>001103100</v>
          </cell>
          <cell r="E397" t="str">
            <v>11031</v>
          </cell>
          <cell r="F397" t="str">
            <v>รพช.เชียงคาน</v>
          </cell>
          <cell r="G397" t="str">
            <v>โรงพยาบาลชุมชนเชียงคาน</v>
          </cell>
          <cell r="H397" t="str">
            <v>42030102</v>
          </cell>
          <cell r="I397">
            <v>42</v>
          </cell>
          <cell r="J397" t="str">
            <v>จังหวัดเลย</v>
          </cell>
          <cell r="K397">
            <v>4203</v>
          </cell>
          <cell r="L397" t="str">
            <v>เชียงคาน</v>
          </cell>
          <cell r="M397">
            <v>420301</v>
          </cell>
          <cell r="N397" t="str">
            <v>เชียงคาน</v>
          </cell>
          <cell r="O397" t="str">
            <v>ตะวันออกเฉียงเหนือ</v>
          </cell>
          <cell r="P397" t="str">
            <v>07</v>
          </cell>
          <cell r="Q397" t="str">
            <v>โรงพยาบาลชุมชน</v>
          </cell>
          <cell r="R397">
            <v>5</v>
          </cell>
          <cell r="S397">
            <v>30</v>
          </cell>
          <cell r="T397" t="str">
            <v>30</v>
          </cell>
          <cell r="U397" t="str">
            <v>21</v>
          </cell>
          <cell r="V397" t="str">
            <v>2.1 ทุติยภูมิระดับต้น</v>
          </cell>
        </row>
        <row r="398">
          <cell r="A398" t="str">
            <v>10</v>
          </cell>
          <cell r="B398" t="str">
            <v>21002</v>
          </cell>
          <cell r="C398" t="str">
            <v>กระทรวงสาธารณสุข สำนักงานปลัดกระทรวงสาธารณสุข</v>
          </cell>
          <cell r="D398" t="str">
            <v>001103200</v>
          </cell>
          <cell r="E398" t="str">
            <v>11032</v>
          </cell>
          <cell r="F398" t="str">
            <v>รพช.ปากชม</v>
          </cell>
          <cell r="G398" t="str">
            <v>โรงพยาบาลชุมชนปากชม</v>
          </cell>
          <cell r="H398" t="str">
            <v>42040101</v>
          </cell>
          <cell r="I398">
            <v>42</v>
          </cell>
          <cell r="J398" t="str">
            <v>จังหวัดเลย</v>
          </cell>
          <cell r="K398">
            <v>4204</v>
          </cell>
          <cell r="L398" t="str">
            <v>ปากชม</v>
          </cell>
          <cell r="M398">
            <v>420401</v>
          </cell>
          <cell r="N398" t="str">
            <v>ปากชม</v>
          </cell>
          <cell r="O398" t="str">
            <v>ตะวันออกเฉียงเหนือ</v>
          </cell>
          <cell r="P398" t="str">
            <v>07</v>
          </cell>
          <cell r="Q398" t="str">
            <v>โรงพยาบาลชุมชน</v>
          </cell>
          <cell r="R398">
            <v>5</v>
          </cell>
          <cell r="S398">
            <v>30</v>
          </cell>
          <cell r="T398" t="str">
            <v>30</v>
          </cell>
          <cell r="U398" t="str">
            <v>21</v>
          </cell>
          <cell r="V398" t="str">
            <v>2.1 ทุติยภูมิระดับต้น</v>
          </cell>
        </row>
        <row r="399">
          <cell r="A399" t="str">
            <v>10</v>
          </cell>
          <cell r="B399" t="str">
            <v>21002</v>
          </cell>
          <cell r="C399" t="str">
            <v>กระทรวงสาธารณสุข สำนักงานปลัดกระทรวงสาธารณสุข</v>
          </cell>
          <cell r="D399" t="str">
            <v>001103300</v>
          </cell>
          <cell r="E399" t="str">
            <v>11033</v>
          </cell>
          <cell r="F399" t="str">
            <v>รพช.นาแห้ว</v>
          </cell>
          <cell r="G399" t="str">
            <v>โรงพยาบาลชุมชนนาแห้ว</v>
          </cell>
          <cell r="H399" t="str">
            <v>42060105</v>
          </cell>
          <cell r="I399">
            <v>42</v>
          </cell>
          <cell r="J399" t="str">
            <v>จังหวัดเลย</v>
          </cell>
          <cell r="K399">
            <v>4206</v>
          </cell>
          <cell r="L399" t="str">
            <v>นาแห้ว</v>
          </cell>
          <cell r="M399">
            <v>420601</v>
          </cell>
          <cell r="N399" t="str">
            <v>นาแห้ว</v>
          </cell>
          <cell r="O399" t="str">
            <v>ตะวันออกเฉียงเหนือ</v>
          </cell>
          <cell r="P399" t="str">
            <v>07</v>
          </cell>
          <cell r="Q399" t="str">
            <v>โรงพยาบาลชุมชน</v>
          </cell>
          <cell r="R399">
            <v>5</v>
          </cell>
          <cell r="S399">
            <v>30</v>
          </cell>
          <cell r="T399" t="str">
            <v>30</v>
          </cell>
          <cell r="U399" t="str">
            <v>21</v>
          </cell>
          <cell r="V399" t="str">
            <v>2.1 ทุติยภูมิระดับต้น</v>
          </cell>
        </row>
        <row r="400">
          <cell r="A400" t="str">
            <v>10</v>
          </cell>
          <cell r="B400" t="str">
            <v>21002</v>
          </cell>
          <cell r="C400" t="str">
            <v>กระทรวงสาธารณสุข สำนักงานปลัดกระทรวงสาธารณสุข</v>
          </cell>
          <cell r="D400" t="str">
            <v>001103400</v>
          </cell>
          <cell r="E400" t="str">
            <v>11034</v>
          </cell>
          <cell r="F400" t="str">
            <v>รพช.ภูเรือ</v>
          </cell>
          <cell r="G400" t="str">
            <v>โรงพยาบาลชุมชนภูเรือ</v>
          </cell>
          <cell r="H400" t="str">
            <v>42070106</v>
          </cell>
          <cell r="I400">
            <v>42</v>
          </cell>
          <cell r="J400" t="str">
            <v>จังหวัดเลย</v>
          </cell>
          <cell r="K400">
            <v>4207</v>
          </cell>
          <cell r="L400" t="str">
            <v>ภูเรือ</v>
          </cell>
          <cell r="M400">
            <v>420701</v>
          </cell>
          <cell r="N400" t="str">
            <v>หนองบัว</v>
          </cell>
          <cell r="O400" t="str">
            <v>ตะวันออกเฉียงเหนือ</v>
          </cell>
          <cell r="P400" t="str">
            <v>07</v>
          </cell>
          <cell r="Q400" t="str">
            <v>โรงพยาบาลชุมชน</v>
          </cell>
          <cell r="R400">
            <v>5</v>
          </cell>
          <cell r="S400">
            <v>30</v>
          </cell>
          <cell r="T400" t="str">
            <v>30</v>
          </cell>
          <cell r="U400" t="str">
            <v>21</v>
          </cell>
          <cell r="V400" t="str">
            <v>2.1 ทุติยภูมิระดับต้น</v>
          </cell>
        </row>
        <row r="401">
          <cell r="A401" t="str">
            <v>10</v>
          </cell>
          <cell r="B401" t="str">
            <v>21002</v>
          </cell>
          <cell r="C401" t="str">
            <v>กระทรวงสาธารณสุข สำนักงานปลัดกระทรวงสาธารณสุข</v>
          </cell>
          <cell r="D401" t="str">
            <v>001103500</v>
          </cell>
          <cell r="E401" t="str">
            <v>11035</v>
          </cell>
          <cell r="F401" t="str">
            <v>รพช.ท่าลี่</v>
          </cell>
          <cell r="G401" t="str">
            <v>โรงพยาบาลชุมชนท่าลี่</v>
          </cell>
          <cell r="H401" t="str">
            <v>42080101</v>
          </cell>
          <cell r="I401">
            <v>42</v>
          </cell>
          <cell r="J401" t="str">
            <v>จังหวัดเลย</v>
          </cell>
          <cell r="K401">
            <v>4208</v>
          </cell>
          <cell r="L401" t="str">
            <v>ท่าลี่</v>
          </cell>
          <cell r="M401">
            <v>420801</v>
          </cell>
          <cell r="N401" t="str">
            <v>ท่าลี่</v>
          </cell>
          <cell r="O401" t="str">
            <v>ตะวันออกเฉียงเหนือ</v>
          </cell>
          <cell r="P401" t="str">
            <v>07</v>
          </cell>
          <cell r="Q401" t="str">
            <v>โรงพยาบาลชุมชน</v>
          </cell>
          <cell r="R401">
            <v>5</v>
          </cell>
          <cell r="S401">
            <v>30</v>
          </cell>
          <cell r="T401" t="str">
            <v>30</v>
          </cell>
          <cell r="U401" t="str">
            <v>21</v>
          </cell>
          <cell r="V401" t="str">
            <v>2.1 ทุติยภูมิระดับต้น</v>
          </cell>
        </row>
        <row r="402">
          <cell r="A402" t="str">
            <v>10</v>
          </cell>
          <cell r="B402" t="str">
            <v>21002</v>
          </cell>
          <cell r="C402" t="str">
            <v>กระทรวงสาธารณสุข สำนักงานปลัดกระทรวงสาธารณสุข</v>
          </cell>
          <cell r="D402" t="str">
            <v>001103600</v>
          </cell>
          <cell r="E402" t="str">
            <v>11036</v>
          </cell>
          <cell r="F402" t="str">
            <v>รพช.วังสะพุง</v>
          </cell>
          <cell r="G402" t="str">
            <v>โรงพยาบาลชุมชนวังสะพุง</v>
          </cell>
          <cell r="H402" t="str">
            <v>42090103</v>
          </cell>
          <cell r="I402">
            <v>42</v>
          </cell>
          <cell r="J402" t="str">
            <v>จังหวัดเลย</v>
          </cell>
          <cell r="K402">
            <v>4209</v>
          </cell>
          <cell r="L402" t="str">
            <v>วังสะพุง</v>
          </cell>
          <cell r="M402">
            <v>420901</v>
          </cell>
          <cell r="N402" t="str">
            <v>วังสะพุง</v>
          </cell>
          <cell r="O402" t="str">
            <v>ตะวันออกเฉียงเหนือ</v>
          </cell>
          <cell r="P402" t="str">
            <v>07</v>
          </cell>
          <cell r="Q402" t="str">
            <v>โรงพยาบาลชุมชน</v>
          </cell>
          <cell r="R402">
            <v>4</v>
          </cell>
          <cell r="S402">
            <v>60</v>
          </cell>
          <cell r="T402" t="str">
            <v>60</v>
          </cell>
          <cell r="U402" t="str">
            <v>21</v>
          </cell>
          <cell r="V402" t="str">
            <v>2.1 ทุติยภูมิระดับต้น</v>
          </cell>
        </row>
        <row r="403">
          <cell r="A403" t="str">
            <v>10</v>
          </cell>
          <cell r="B403" t="str">
            <v>21002</v>
          </cell>
          <cell r="C403" t="str">
            <v>กระทรวงสาธารณสุข สำนักงานปลัดกระทรวงสาธารณสุข</v>
          </cell>
          <cell r="D403" t="str">
            <v>001103700</v>
          </cell>
          <cell r="E403" t="str">
            <v>11037</v>
          </cell>
          <cell r="F403" t="str">
            <v>รพช.ภูกระดึง</v>
          </cell>
          <cell r="G403" t="str">
            <v>โรงพยาบาลชุมชนภูกระดึง</v>
          </cell>
          <cell r="H403" t="str">
            <v>42100708</v>
          </cell>
          <cell r="I403">
            <v>42</v>
          </cell>
          <cell r="J403" t="str">
            <v>จังหวัดเลย</v>
          </cell>
          <cell r="K403">
            <v>4210</v>
          </cell>
          <cell r="L403" t="str">
            <v>ภูกระดึง</v>
          </cell>
          <cell r="M403">
            <v>421007</v>
          </cell>
          <cell r="N403" t="str">
            <v>ภูกระดึง</v>
          </cell>
          <cell r="O403" t="str">
            <v>ตะวันออกเฉียงเหนือ</v>
          </cell>
          <cell r="P403" t="str">
            <v>07</v>
          </cell>
          <cell r="Q403" t="str">
            <v>โรงพยาบาลชุมชน</v>
          </cell>
          <cell r="R403">
            <v>5</v>
          </cell>
          <cell r="S403">
            <v>30</v>
          </cell>
          <cell r="T403" t="str">
            <v>60</v>
          </cell>
          <cell r="U403" t="str">
            <v>21</v>
          </cell>
          <cell r="V403" t="str">
            <v>2.1 ทุติยภูมิระดับต้น</v>
          </cell>
        </row>
        <row r="404">
          <cell r="A404" t="str">
            <v>10</v>
          </cell>
          <cell r="B404" t="str">
            <v>21002</v>
          </cell>
          <cell r="C404" t="str">
            <v>กระทรวงสาธารณสุข สำนักงานปลัดกระทรวงสาธารณสุข</v>
          </cell>
          <cell r="D404" t="str">
            <v>001103800</v>
          </cell>
          <cell r="E404" t="str">
            <v>11038</v>
          </cell>
          <cell r="F404" t="str">
            <v>รพช.ภูหลวง</v>
          </cell>
          <cell r="G404" t="str">
            <v>โรงพยาบาลชุมชนภูหลวง</v>
          </cell>
          <cell r="H404" t="str">
            <v>42110203</v>
          </cell>
          <cell r="I404">
            <v>42</v>
          </cell>
          <cell r="J404" t="str">
            <v>จังหวัดเลย</v>
          </cell>
          <cell r="K404">
            <v>4211</v>
          </cell>
          <cell r="L404" t="str">
            <v>ภูหลวง</v>
          </cell>
          <cell r="M404">
            <v>421102</v>
          </cell>
          <cell r="N404" t="str">
            <v>หนองคัน</v>
          </cell>
          <cell r="O404" t="str">
            <v>ตะวันออกเฉียงเหนือ</v>
          </cell>
          <cell r="P404" t="str">
            <v>07</v>
          </cell>
          <cell r="Q404" t="str">
            <v>โรงพยาบาลชุมชน</v>
          </cell>
          <cell r="R404">
            <v>5</v>
          </cell>
          <cell r="S404">
            <v>30</v>
          </cell>
          <cell r="T404" t="str">
            <v>30</v>
          </cell>
          <cell r="U404" t="str">
            <v>21</v>
          </cell>
          <cell r="V404" t="str">
            <v>2.1 ทุติยภูมิระดับต้น</v>
          </cell>
        </row>
        <row r="405">
          <cell r="A405" t="str">
            <v>10</v>
          </cell>
          <cell r="B405" t="str">
            <v>21002</v>
          </cell>
          <cell r="C405" t="str">
            <v>กระทรวงสาธารณสุข สำนักงานปลัดกระทรวงสาธารณสุข</v>
          </cell>
          <cell r="D405" t="str">
            <v>001103900</v>
          </cell>
          <cell r="E405" t="str">
            <v>11039</v>
          </cell>
          <cell r="F405" t="str">
            <v>รพช.ผาขาว</v>
          </cell>
          <cell r="G405" t="str">
            <v>โรงพยาบาลชุมชนผาขาว</v>
          </cell>
          <cell r="H405" t="str">
            <v>42120308</v>
          </cell>
          <cell r="I405">
            <v>42</v>
          </cell>
          <cell r="J405" t="str">
            <v>จังหวัดเลย</v>
          </cell>
          <cell r="K405">
            <v>4212</v>
          </cell>
          <cell r="L405" t="str">
            <v>ผาขาว</v>
          </cell>
          <cell r="M405">
            <v>421203</v>
          </cell>
          <cell r="N405" t="str">
            <v>โนนปอแดง</v>
          </cell>
          <cell r="O405" t="str">
            <v>ตะวันออกเฉียงเหนือ</v>
          </cell>
          <cell r="P405" t="str">
            <v>07</v>
          </cell>
          <cell r="Q405" t="str">
            <v>โรงพยาบาลชุมชน</v>
          </cell>
          <cell r="R405">
            <v>5</v>
          </cell>
          <cell r="S405">
            <v>30</v>
          </cell>
          <cell r="T405" t="str">
            <v>30</v>
          </cell>
          <cell r="U405" t="str">
            <v>21</v>
          </cell>
          <cell r="V405" t="str">
            <v>2.1 ทุติยภูมิระดับต้น</v>
          </cell>
        </row>
        <row r="406">
          <cell r="A406" t="str">
            <v>10</v>
          </cell>
          <cell r="B406" t="str">
            <v>21002</v>
          </cell>
          <cell r="C406" t="str">
            <v>กระทรวงสาธารณสุข สำนักงานปลัดกระทรวงสาธารณสุข</v>
          </cell>
          <cell r="D406" t="str">
            <v>001144700</v>
          </cell>
          <cell r="E406" t="str">
            <v>11447</v>
          </cell>
          <cell r="F406" t="str">
            <v>รพร.ด่านซ้าย</v>
          </cell>
          <cell r="G406" t="str">
            <v>โรงพยาบาลสมเด็จพระยุพราชด่านซ้าย</v>
          </cell>
          <cell r="H406" t="str">
            <v>42050103</v>
          </cell>
          <cell r="I406">
            <v>42</v>
          </cell>
          <cell r="J406" t="str">
            <v>จังหวัดเลย</v>
          </cell>
          <cell r="K406">
            <v>4205</v>
          </cell>
          <cell r="L406" t="str">
            <v>ด่านซ้าย</v>
          </cell>
          <cell r="M406">
            <v>420501</v>
          </cell>
          <cell r="N406" t="str">
            <v>ด่านซ้าย</v>
          </cell>
          <cell r="O406" t="str">
            <v>ตะวันออกเฉียงเหนือ</v>
          </cell>
          <cell r="P406" t="str">
            <v>07</v>
          </cell>
          <cell r="Q406" t="str">
            <v>โรงพยาบาลชุมชน</v>
          </cell>
          <cell r="R406">
            <v>4</v>
          </cell>
          <cell r="S406">
            <v>60</v>
          </cell>
          <cell r="T406" t="str">
            <v>60</v>
          </cell>
          <cell r="U406" t="str">
            <v>22</v>
          </cell>
          <cell r="V406" t="str">
            <v>2.2 ทุติยภูมิระดับกลาง</v>
          </cell>
        </row>
        <row r="407">
          <cell r="A407" t="str">
            <v>10</v>
          </cell>
          <cell r="B407" t="str">
            <v>21002</v>
          </cell>
          <cell r="C407" t="str">
            <v>กระทรวงสาธารณสุข สำนักงานปลัดกระทรวงสาธารณสุข</v>
          </cell>
          <cell r="D407" t="str">
            <v>001413300</v>
          </cell>
          <cell r="E407" t="str">
            <v>14133</v>
          </cell>
          <cell r="F407" t="str">
            <v>รพช.เอราวัณ</v>
          </cell>
          <cell r="G407" t="str">
            <v>โรงพยาบาลชุมชนเอราวัณ</v>
          </cell>
          <cell r="H407" t="str">
            <v>42130203</v>
          </cell>
          <cell r="I407">
            <v>42</v>
          </cell>
          <cell r="J407" t="str">
            <v>จังหวัดเลย</v>
          </cell>
          <cell r="K407">
            <v>4213</v>
          </cell>
          <cell r="L407" t="str">
            <v>เอราวัณ</v>
          </cell>
          <cell r="M407">
            <v>421302</v>
          </cell>
          <cell r="N407" t="str">
            <v>ผาอินทร์แปลง</v>
          </cell>
          <cell r="O407" t="str">
            <v>ตะวันออกเฉียงเหนือ</v>
          </cell>
          <cell r="P407" t="str">
            <v>07</v>
          </cell>
          <cell r="Q407" t="str">
            <v>โรงพยาบาลชุมชน</v>
          </cell>
          <cell r="R407">
            <v>5</v>
          </cell>
          <cell r="S407">
            <v>30</v>
          </cell>
          <cell r="T407" t="str">
            <v>60</v>
          </cell>
          <cell r="U407" t="str">
            <v>21</v>
          </cell>
          <cell r="V407" t="str">
            <v>2.1 ทุติยภูมิระดับต้น</v>
          </cell>
        </row>
        <row r="408">
          <cell r="A408" t="str">
            <v>10</v>
          </cell>
          <cell r="B408" t="str">
            <v>21002</v>
          </cell>
          <cell r="C408" t="str">
            <v>กระทรวงสาธารณสุข สำนักงานปลัดกระทรวงสาธารณสุข</v>
          </cell>
          <cell r="D408" t="str">
            <v>001070600</v>
          </cell>
          <cell r="E408" t="str">
            <v>10706</v>
          </cell>
          <cell r="F408" t="str">
            <v>รพท.หนองคาย</v>
          </cell>
          <cell r="G408" t="str">
            <v>โรงพยาบาลทั่วไปหนองคาย</v>
          </cell>
          <cell r="H408" t="str">
            <v>43010103</v>
          </cell>
          <cell r="I408">
            <v>43</v>
          </cell>
          <cell r="J408" t="str">
            <v>จังหวัดหนองคาย</v>
          </cell>
          <cell r="K408">
            <v>4301</v>
          </cell>
          <cell r="L408" t="str">
            <v>เมืองหนองคาย</v>
          </cell>
          <cell r="M408">
            <v>430101</v>
          </cell>
          <cell r="N408" t="str">
            <v>ในเมือง</v>
          </cell>
          <cell r="O408" t="str">
            <v>ตะวันออกเฉียงเหนือ</v>
          </cell>
          <cell r="P408" t="str">
            <v>06</v>
          </cell>
          <cell r="Q408" t="str">
            <v>โรงพยาบาลทั่วไป</v>
          </cell>
          <cell r="R408">
            <v>2</v>
          </cell>
          <cell r="S408">
            <v>349</v>
          </cell>
          <cell r="T408" t="str">
            <v>349</v>
          </cell>
          <cell r="U408" t="str">
            <v>23</v>
          </cell>
          <cell r="V408" t="str">
            <v>2.3 ทุติยภูมิระดับสูง</v>
          </cell>
        </row>
        <row r="409">
          <cell r="A409" t="str">
            <v>10</v>
          </cell>
          <cell r="B409" t="str">
            <v>21002</v>
          </cell>
          <cell r="C409" t="str">
            <v>กระทรวงสาธารณสุข สำนักงานปลัดกระทรวงสาธารณสุข</v>
          </cell>
          <cell r="D409" t="str">
            <v>001104200</v>
          </cell>
          <cell r="E409" t="str">
            <v>11042</v>
          </cell>
          <cell r="F409" t="str">
            <v>รพช.โพนพิสัย</v>
          </cell>
          <cell r="G409" t="str">
            <v>โรงพยาบาลชุมชนโพนพิสัย</v>
          </cell>
          <cell r="H409" t="str">
            <v>43050103</v>
          </cell>
          <cell r="I409">
            <v>43</v>
          </cell>
          <cell r="J409" t="str">
            <v>จังหวัดหนองคาย</v>
          </cell>
          <cell r="K409">
            <v>4305</v>
          </cell>
          <cell r="L409" t="str">
            <v>โพนพิสัย</v>
          </cell>
          <cell r="M409">
            <v>430501</v>
          </cell>
          <cell r="N409" t="str">
            <v>จุมพล</v>
          </cell>
          <cell r="O409" t="str">
            <v>ตะวันออกเฉียงเหนือ</v>
          </cell>
          <cell r="P409" t="str">
            <v>07</v>
          </cell>
          <cell r="Q409" t="str">
            <v>โรงพยาบาลชุมชน</v>
          </cell>
          <cell r="R409">
            <v>4</v>
          </cell>
          <cell r="S409">
            <v>60</v>
          </cell>
          <cell r="T409" t="str">
            <v>60</v>
          </cell>
          <cell r="U409" t="str">
            <v>22</v>
          </cell>
          <cell r="V409" t="str">
            <v>2.2 ทุติยภูมิระดับกลาง</v>
          </cell>
        </row>
        <row r="410">
          <cell r="A410" t="str">
            <v>10</v>
          </cell>
          <cell r="B410" t="str">
            <v>21002</v>
          </cell>
          <cell r="C410" t="str">
            <v>กระทรวงสาธารณสุข สำนักงานปลัดกระทรวงสาธารณสุข</v>
          </cell>
          <cell r="D410" t="str">
            <v>001104400</v>
          </cell>
          <cell r="E410" t="str">
            <v>11044</v>
          </cell>
          <cell r="F410" t="str">
            <v>รพช.ศรีเชียงใหม่</v>
          </cell>
          <cell r="G410" t="str">
            <v>โรงพยาบาลชุมชนศรีเชียงใหม่</v>
          </cell>
          <cell r="H410" t="str">
            <v>43070101</v>
          </cell>
          <cell r="I410">
            <v>43</v>
          </cell>
          <cell r="J410" t="str">
            <v>จังหวัดหนองคาย</v>
          </cell>
          <cell r="K410">
            <v>4307</v>
          </cell>
          <cell r="L410" t="str">
            <v>ศรีเชียงใหม่</v>
          </cell>
          <cell r="M410">
            <v>430701</v>
          </cell>
          <cell r="N410" t="str">
            <v>พานพร้าว</v>
          </cell>
          <cell r="O410" t="str">
            <v>ตะวันออกเฉียงเหนือ</v>
          </cell>
          <cell r="P410" t="str">
            <v>07</v>
          </cell>
          <cell r="Q410" t="str">
            <v>โรงพยาบาลชุมชน</v>
          </cell>
          <cell r="R410">
            <v>5</v>
          </cell>
          <cell r="S410">
            <v>30</v>
          </cell>
          <cell r="T410" t="str">
            <v>30</v>
          </cell>
          <cell r="U410" t="str">
            <v>21</v>
          </cell>
          <cell r="V410" t="str">
            <v>2.1 ทุติยภูมิระดับต้น</v>
          </cell>
        </row>
        <row r="411">
          <cell r="A411" t="str">
            <v>10</v>
          </cell>
          <cell r="B411" t="str">
            <v>21002</v>
          </cell>
          <cell r="C411" t="str">
            <v>กระทรวงสาธารณสุข สำนักงานปลัดกระทรวงสาธารณสุข</v>
          </cell>
          <cell r="D411" t="str">
            <v>001104500</v>
          </cell>
          <cell r="E411" t="str">
            <v>11045</v>
          </cell>
          <cell r="F411" t="str">
            <v>รพช.สังคม</v>
          </cell>
          <cell r="G411" t="str">
            <v>โรงพยาบาลชุมชนสังคม</v>
          </cell>
          <cell r="H411" t="str">
            <v>43080203</v>
          </cell>
          <cell r="I411">
            <v>43</v>
          </cell>
          <cell r="J411" t="str">
            <v>จังหวัดหนองคาย</v>
          </cell>
          <cell r="K411">
            <v>4308</v>
          </cell>
          <cell r="L411" t="str">
            <v>สังคม</v>
          </cell>
          <cell r="M411">
            <v>430802</v>
          </cell>
          <cell r="N411" t="str">
            <v>ผาตั้ง</v>
          </cell>
          <cell r="O411" t="str">
            <v>ตะวันออกเฉียงเหนือ</v>
          </cell>
          <cell r="P411" t="str">
            <v>07</v>
          </cell>
          <cell r="Q411" t="str">
            <v>โรงพยาบาลชุมชน</v>
          </cell>
          <cell r="R411">
            <v>5</v>
          </cell>
          <cell r="S411">
            <v>30</v>
          </cell>
          <cell r="T411" t="str">
            <v>30</v>
          </cell>
          <cell r="U411" t="str">
            <v>21</v>
          </cell>
          <cell r="V411" t="str">
            <v>2.1 ทุติยภูมิระดับต้น</v>
          </cell>
        </row>
        <row r="412">
          <cell r="A412" t="str">
            <v>10</v>
          </cell>
          <cell r="B412" t="str">
            <v>21002</v>
          </cell>
          <cell r="C412" t="str">
            <v>กระทรวงสาธารณสุข สำนักงานปลัดกระทรวงสาธารณสุข</v>
          </cell>
          <cell r="D412" t="str">
            <v>001144800</v>
          </cell>
          <cell r="E412" t="str">
            <v>11448</v>
          </cell>
          <cell r="F412" t="str">
            <v>รพร.ท่าบ่อ</v>
          </cell>
          <cell r="G412" t="str">
            <v>โรงพยาบาลสมเด็จพระยุพราชท่าบ่อ</v>
          </cell>
          <cell r="H412" t="str">
            <v>43020113</v>
          </cell>
          <cell r="I412">
            <v>43</v>
          </cell>
          <cell r="J412" t="str">
            <v>จังหวัดหนองคาย</v>
          </cell>
          <cell r="K412">
            <v>4302</v>
          </cell>
          <cell r="L412" t="str">
            <v>ท่าบ่อ</v>
          </cell>
          <cell r="M412">
            <v>430201</v>
          </cell>
          <cell r="N412" t="str">
            <v>ท่าบ่อ</v>
          </cell>
          <cell r="O412" t="str">
            <v>ตะวันออกเฉียงเหนือ</v>
          </cell>
          <cell r="P412" t="str">
            <v>07</v>
          </cell>
          <cell r="Q412" t="str">
            <v>โรงพยาบาลชุมชน</v>
          </cell>
          <cell r="R412">
            <v>4</v>
          </cell>
          <cell r="S412">
            <v>90</v>
          </cell>
          <cell r="T412" t="str">
            <v>150</v>
          </cell>
          <cell r="U412" t="str">
            <v>22</v>
          </cell>
          <cell r="V412" t="str">
            <v>2.2 ทุติยภูมิระดับกลาง</v>
          </cell>
        </row>
        <row r="413">
          <cell r="A413" t="str">
            <v>10</v>
          </cell>
          <cell r="B413" t="str">
            <v>21002</v>
          </cell>
          <cell r="C413" t="str">
            <v>กระทรวงสาธารณสุข สำนักงานปลัดกระทรวงสาธารณสุข</v>
          </cell>
          <cell r="D413" t="str">
            <v>002135600</v>
          </cell>
          <cell r="E413" t="str">
            <v>21356</v>
          </cell>
          <cell r="F413" t="str">
            <v>รพช.สระใคร</v>
          </cell>
          <cell r="G413" t="str">
            <v>โรงพยาบาลชุมชนสระใคร</v>
          </cell>
          <cell r="H413" t="str">
            <v>43140103</v>
          </cell>
          <cell r="I413">
            <v>43</v>
          </cell>
          <cell r="J413" t="str">
            <v>จังหวัดหนองคาย</v>
          </cell>
          <cell r="K413">
            <v>4314</v>
          </cell>
          <cell r="L413" t="str">
            <v>สระใคร</v>
          </cell>
          <cell r="M413">
            <v>431401</v>
          </cell>
          <cell r="N413" t="str">
            <v>สระใคร</v>
          </cell>
          <cell r="O413" t="str">
            <v>ตะวันออกเฉียงเหนือ</v>
          </cell>
          <cell r="P413" t="str">
            <v>07</v>
          </cell>
          <cell r="Q413" t="str">
            <v>โรงพยาบาลชุมชน</v>
          </cell>
          <cell r="R413">
            <v>5</v>
          </cell>
          <cell r="S413">
            <v>10</v>
          </cell>
          <cell r="T413" t="str">
            <v>10</v>
          </cell>
          <cell r="U413" t="str">
            <v>21</v>
          </cell>
          <cell r="V413" t="str">
            <v>2.1 ทุติยภูมิระดับต้น</v>
          </cell>
        </row>
        <row r="414">
          <cell r="A414" t="str">
            <v>11</v>
          </cell>
          <cell r="B414" t="str">
            <v>21002</v>
          </cell>
          <cell r="C414" t="str">
            <v>กระทรวงสาธารณสุข สำนักงานปลัดกระทรวงสาธารณสุข</v>
          </cell>
          <cell r="D414" t="str">
            <v>001071000</v>
          </cell>
          <cell r="E414" t="str">
            <v>10710</v>
          </cell>
          <cell r="F414" t="str">
            <v>รพท.สกลนคร</v>
          </cell>
          <cell r="G414" t="str">
            <v>โรงพยาบาลทั่วไปสกลนคร</v>
          </cell>
          <cell r="H414" t="str">
            <v>47010100</v>
          </cell>
          <cell r="I414">
            <v>47</v>
          </cell>
          <cell r="J414" t="str">
            <v>จังหวัดสกลนคร</v>
          </cell>
          <cell r="K414">
            <v>4701</v>
          </cell>
          <cell r="L414" t="str">
            <v>เมืองสกลนคร</v>
          </cell>
          <cell r="M414">
            <v>470101</v>
          </cell>
          <cell r="N414" t="str">
            <v>ธาตุเชิงชุม</v>
          </cell>
          <cell r="O414" t="str">
            <v>ตะวันออกเฉียงเหนือ</v>
          </cell>
          <cell r="P414" t="str">
            <v>06</v>
          </cell>
          <cell r="Q414" t="str">
            <v>โรงพยาบาลทั่วไป</v>
          </cell>
          <cell r="R414">
            <v>2</v>
          </cell>
          <cell r="S414">
            <v>564</v>
          </cell>
          <cell r="T414" t="str">
            <v>600</v>
          </cell>
          <cell r="U414" t="str">
            <v>31</v>
          </cell>
          <cell r="V414" t="str">
            <v>3.1 ตติยภูมิ</v>
          </cell>
        </row>
        <row r="415">
          <cell r="A415" t="str">
            <v>11</v>
          </cell>
          <cell r="B415" t="str">
            <v>21002</v>
          </cell>
          <cell r="C415" t="str">
            <v>กระทรวงสาธารณสุข สำนักงานปลัดกระทรวงสาธารณสุข</v>
          </cell>
          <cell r="D415" t="str">
            <v>001108900</v>
          </cell>
          <cell r="E415" t="str">
            <v>11089</v>
          </cell>
          <cell r="F415" t="str">
            <v>รพช.กุสุมาลย์</v>
          </cell>
          <cell r="G415" t="str">
            <v>โรงพยาบาลชุมชนกุสุมาลย์</v>
          </cell>
          <cell r="H415" t="str">
            <v>47020211</v>
          </cell>
          <cell r="I415">
            <v>47</v>
          </cell>
          <cell r="J415" t="str">
            <v>จังหวัดสกลนคร</v>
          </cell>
          <cell r="K415">
            <v>4702</v>
          </cell>
          <cell r="L415" t="str">
            <v>กุสุมาลย์</v>
          </cell>
          <cell r="M415">
            <v>470202</v>
          </cell>
          <cell r="N415" t="str">
            <v>นาโพธิ์</v>
          </cell>
          <cell r="O415" t="str">
            <v>ตะวันออกเฉียงเหนือ</v>
          </cell>
          <cell r="P415" t="str">
            <v>07</v>
          </cell>
          <cell r="Q415" t="str">
            <v>โรงพยาบาลชุมชน</v>
          </cell>
          <cell r="R415">
            <v>4</v>
          </cell>
          <cell r="S415">
            <v>35</v>
          </cell>
          <cell r="T415" t="str">
            <v>35</v>
          </cell>
          <cell r="U415" t="str">
            <v>21</v>
          </cell>
          <cell r="V415" t="str">
            <v>2.1 ทุติยภูมิระดับต้น</v>
          </cell>
        </row>
        <row r="416">
          <cell r="A416" t="str">
            <v>11</v>
          </cell>
          <cell r="B416" t="str">
            <v>21002</v>
          </cell>
          <cell r="C416" t="str">
            <v>กระทรวงสาธารณสุข สำนักงานปลัดกระทรวงสาธารณสุข</v>
          </cell>
          <cell r="D416" t="str">
            <v>001109000</v>
          </cell>
          <cell r="E416" t="str">
            <v>11090</v>
          </cell>
          <cell r="F416" t="str">
            <v>รพช.กุดบาก</v>
          </cell>
          <cell r="G416" t="str">
            <v>โรงพยาบาลชุมชนกุดบาก</v>
          </cell>
          <cell r="H416" t="str">
            <v>47030101</v>
          </cell>
          <cell r="I416">
            <v>47</v>
          </cell>
          <cell r="J416" t="str">
            <v>จังหวัดสกลนคร</v>
          </cell>
          <cell r="K416">
            <v>4703</v>
          </cell>
          <cell r="L416" t="str">
            <v>กุดบาก</v>
          </cell>
          <cell r="M416">
            <v>470301</v>
          </cell>
          <cell r="N416" t="str">
            <v>กุดบาก</v>
          </cell>
          <cell r="O416" t="str">
            <v>ตะวันออกเฉียงเหนือ</v>
          </cell>
          <cell r="P416" t="str">
            <v>07</v>
          </cell>
          <cell r="Q416" t="str">
            <v>โรงพยาบาลชุมชน</v>
          </cell>
          <cell r="R416">
            <v>5</v>
          </cell>
          <cell r="S416">
            <v>30</v>
          </cell>
          <cell r="T416" t="str">
            <v>38</v>
          </cell>
          <cell r="U416" t="str">
            <v>21</v>
          </cell>
          <cell r="V416" t="str">
            <v>2.1 ทุติยภูมิระดับต้น</v>
          </cell>
        </row>
        <row r="417">
          <cell r="A417" t="str">
            <v>11</v>
          </cell>
          <cell r="B417" t="str">
            <v>21002</v>
          </cell>
          <cell r="C417" t="str">
            <v>กระทรวงสาธารณสุข สำนักงานปลัดกระทรวงสาธารณสุข</v>
          </cell>
          <cell r="D417" t="str">
            <v>001109100</v>
          </cell>
          <cell r="E417" t="str">
            <v>11091</v>
          </cell>
          <cell r="F417" t="str">
            <v>รพช.พระอาจารย์ฝั้นอาจาโร</v>
          </cell>
          <cell r="G417" t="str">
            <v>โรงพยาบาลชุมชนพระอาจารย์ฝั้นอาจาโร</v>
          </cell>
          <cell r="H417" t="str">
            <v>47040110</v>
          </cell>
          <cell r="I417">
            <v>47</v>
          </cell>
          <cell r="J417" t="str">
            <v>จังหวัดสกลนคร</v>
          </cell>
          <cell r="K417">
            <v>4704</v>
          </cell>
          <cell r="L417" t="str">
            <v>พรรณานิคม</v>
          </cell>
          <cell r="M417">
            <v>470401</v>
          </cell>
          <cell r="N417" t="str">
            <v>พรรณา</v>
          </cell>
          <cell r="O417" t="str">
            <v>ตะวันออกเฉียงเหนือ</v>
          </cell>
          <cell r="P417" t="str">
            <v>07</v>
          </cell>
          <cell r="Q417" t="str">
            <v>โรงพยาบาลชุมชน</v>
          </cell>
          <cell r="R417">
            <v>4</v>
          </cell>
          <cell r="S417">
            <v>90</v>
          </cell>
          <cell r="T417" t="str">
            <v>90</v>
          </cell>
          <cell r="U417" t="str">
            <v>21</v>
          </cell>
          <cell r="V417" t="str">
            <v>2.1 ทุติยภูมิระดับต้น</v>
          </cell>
        </row>
        <row r="418">
          <cell r="A418" t="str">
            <v>11</v>
          </cell>
          <cell r="B418" t="str">
            <v>21002</v>
          </cell>
          <cell r="C418" t="str">
            <v>กระทรวงสาธารณสุข สำนักงานปลัดกระทรวงสาธารณสุข</v>
          </cell>
          <cell r="D418" t="str">
            <v>001109200</v>
          </cell>
          <cell r="E418" t="str">
            <v>11092</v>
          </cell>
          <cell r="F418" t="str">
            <v>รพช.พังโคน</v>
          </cell>
          <cell r="G418" t="str">
            <v>โรงพยาบาลชุมชนพังโคน</v>
          </cell>
          <cell r="H418" t="str">
            <v>47050109</v>
          </cell>
          <cell r="I418">
            <v>47</v>
          </cell>
          <cell r="J418" t="str">
            <v>จังหวัดสกลนคร</v>
          </cell>
          <cell r="K418">
            <v>4705</v>
          </cell>
          <cell r="L418" t="str">
            <v>พังโคน</v>
          </cell>
          <cell r="M418">
            <v>470501</v>
          </cell>
          <cell r="N418" t="str">
            <v>พังโคน</v>
          </cell>
          <cell r="O418" t="str">
            <v>ตะวันออกเฉียงเหนือ</v>
          </cell>
          <cell r="P418" t="str">
            <v>07</v>
          </cell>
          <cell r="Q418" t="str">
            <v>โรงพยาบาลชุมชน</v>
          </cell>
          <cell r="R418">
            <v>4</v>
          </cell>
          <cell r="S418">
            <v>60</v>
          </cell>
          <cell r="T418" t="str">
            <v>79</v>
          </cell>
          <cell r="U418" t="str">
            <v>21</v>
          </cell>
          <cell r="V418" t="str">
            <v>2.1 ทุติยภูมิระดับต้น</v>
          </cell>
        </row>
        <row r="419">
          <cell r="A419" t="str">
            <v>11</v>
          </cell>
          <cell r="B419" t="str">
            <v>21002</v>
          </cell>
          <cell r="C419" t="str">
            <v>กระทรวงสาธารณสุข สำนักงานปลัดกระทรวงสาธารณสุข</v>
          </cell>
          <cell r="D419" t="str">
            <v>001109300</v>
          </cell>
          <cell r="E419" t="str">
            <v>11093</v>
          </cell>
          <cell r="F419" t="str">
            <v>รพช.วาริชภูมิ</v>
          </cell>
          <cell r="G419" t="str">
            <v>โรงพยาบาลชุมชนวาริชภูมิ</v>
          </cell>
          <cell r="H419" t="str">
            <v>47060113</v>
          </cell>
          <cell r="I419">
            <v>47</v>
          </cell>
          <cell r="J419" t="str">
            <v>จังหวัดสกลนคร</v>
          </cell>
          <cell r="K419">
            <v>4706</v>
          </cell>
          <cell r="L419" t="str">
            <v>วาริชภูมิ</v>
          </cell>
          <cell r="M419">
            <v>470601</v>
          </cell>
          <cell r="N419" t="str">
            <v>วาริชภูมิ</v>
          </cell>
          <cell r="O419" t="str">
            <v>ตะวันออกเฉียงเหนือ</v>
          </cell>
          <cell r="P419" t="str">
            <v>07</v>
          </cell>
          <cell r="Q419" t="str">
            <v>โรงพยาบาลชุมชน</v>
          </cell>
          <cell r="R419">
            <v>5</v>
          </cell>
          <cell r="S419">
            <v>30</v>
          </cell>
          <cell r="T419" t="str">
            <v>37</v>
          </cell>
          <cell r="U419" t="str">
            <v>21</v>
          </cell>
          <cell r="V419" t="str">
            <v>2.1 ทุติยภูมิระดับต้น</v>
          </cell>
        </row>
        <row r="420">
          <cell r="A420" t="str">
            <v>11</v>
          </cell>
          <cell r="B420" t="str">
            <v>21002</v>
          </cell>
          <cell r="C420" t="str">
            <v>กระทรวงสาธารณสุข สำนักงานปลัดกระทรวงสาธารณสุข</v>
          </cell>
          <cell r="D420" t="str">
            <v>001109400</v>
          </cell>
          <cell r="E420" t="str">
            <v>11094</v>
          </cell>
          <cell r="F420" t="str">
            <v>รพช.นิคมน้ำอูน</v>
          </cell>
          <cell r="G420" t="str">
            <v>โรงพยาบาลชุมชนนิคมน้ำอูน</v>
          </cell>
          <cell r="H420" t="str">
            <v>47070205</v>
          </cell>
          <cell r="I420">
            <v>47</v>
          </cell>
          <cell r="J420" t="str">
            <v>จังหวัดสกลนคร</v>
          </cell>
          <cell r="K420">
            <v>4707</v>
          </cell>
          <cell r="L420" t="str">
            <v>นิคมน้ำอูน</v>
          </cell>
          <cell r="M420">
            <v>470702</v>
          </cell>
          <cell r="N420" t="str">
            <v>หนองปลิง</v>
          </cell>
          <cell r="O420" t="str">
            <v>ตะวันออกเฉียงเหนือ</v>
          </cell>
          <cell r="P420" t="str">
            <v>07</v>
          </cell>
          <cell r="Q420" t="str">
            <v>โรงพยาบาลชุมชน</v>
          </cell>
          <cell r="R420">
            <v>5</v>
          </cell>
          <cell r="S420">
            <v>10</v>
          </cell>
          <cell r="T420" t="str">
            <v>10</v>
          </cell>
          <cell r="U420" t="str">
            <v>21</v>
          </cell>
          <cell r="V420" t="str">
            <v>2.1 ทุติยภูมิระดับต้น</v>
          </cell>
        </row>
        <row r="421">
          <cell r="A421" t="str">
            <v>11</v>
          </cell>
          <cell r="B421" t="str">
            <v>21002</v>
          </cell>
          <cell r="C421" t="str">
            <v>กระทรวงสาธารณสุข สำนักงานปลัดกระทรวงสาธารณสุข</v>
          </cell>
          <cell r="D421" t="str">
            <v>001109500</v>
          </cell>
          <cell r="E421" t="str">
            <v>11095</v>
          </cell>
          <cell r="F421" t="str">
            <v>รพช.วานรนิวาส</v>
          </cell>
          <cell r="G421" t="str">
            <v>โรงพยาบาลชุมชนวานรนิวาส</v>
          </cell>
          <cell r="H421" t="str">
            <v>47081209</v>
          </cell>
          <cell r="I421">
            <v>47</v>
          </cell>
          <cell r="J421" t="str">
            <v>จังหวัดสกลนคร</v>
          </cell>
          <cell r="K421">
            <v>4708</v>
          </cell>
          <cell r="L421" t="str">
            <v>วานรนิวาส</v>
          </cell>
          <cell r="M421">
            <v>470812</v>
          </cell>
          <cell r="N421" t="str">
            <v>คอนสวรรค์</v>
          </cell>
          <cell r="O421" t="str">
            <v>ตะวันออกเฉียงเหนือ</v>
          </cell>
          <cell r="P421" t="str">
            <v>07</v>
          </cell>
          <cell r="Q421" t="str">
            <v>โรงพยาบาลชุมชน</v>
          </cell>
          <cell r="R421">
            <v>4</v>
          </cell>
          <cell r="S421">
            <v>60</v>
          </cell>
          <cell r="T421" t="str">
            <v>70</v>
          </cell>
          <cell r="U421" t="str">
            <v>22</v>
          </cell>
          <cell r="V421" t="str">
            <v>2.2 ทุติยภูมิระดับกลาง</v>
          </cell>
        </row>
        <row r="422">
          <cell r="A422" t="str">
            <v>11</v>
          </cell>
          <cell r="B422" t="str">
            <v>21002</v>
          </cell>
          <cell r="C422" t="str">
            <v>กระทรวงสาธารณสุข สำนักงานปลัดกระทรวงสาธารณสุข</v>
          </cell>
          <cell r="D422" t="str">
            <v>001109600</v>
          </cell>
          <cell r="E422" t="str">
            <v>11096</v>
          </cell>
          <cell r="F422" t="str">
            <v>รพช.คำตากล้า</v>
          </cell>
          <cell r="G422" t="str">
            <v>โรงพยาบาลชุมชนคำตากล้า</v>
          </cell>
          <cell r="H422" t="str">
            <v>47090111</v>
          </cell>
          <cell r="I422">
            <v>47</v>
          </cell>
          <cell r="J422" t="str">
            <v>จังหวัดสกลนคร</v>
          </cell>
          <cell r="K422">
            <v>4709</v>
          </cell>
          <cell r="L422" t="str">
            <v>คำตากล้า</v>
          </cell>
          <cell r="M422">
            <v>470901</v>
          </cell>
          <cell r="N422" t="str">
            <v>คำตากล้า</v>
          </cell>
          <cell r="O422" t="str">
            <v>ตะวันออกเฉียงเหนือ</v>
          </cell>
          <cell r="P422" t="str">
            <v>07</v>
          </cell>
          <cell r="Q422" t="str">
            <v>โรงพยาบาลชุมชน</v>
          </cell>
          <cell r="R422">
            <v>5</v>
          </cell>
          <cell r="S422">
            <v>30</v>
          </cell>
          <cell r="T422" t="str">
            <v>30</v>
          </cell>
          <cell r="U422" t="str">
            <v>21</v>
          </cell>
          <cell r="V422" t="str">
            <v>2.1 ทุติยภูมิระดับต้น</v>
          </cell>
        </row>
        <row r="423">
          <cell r="A423" t="str">
            <v>11</v>
          </cell>
          <cell r="B423" t="str">
            <v>21002</v>
          </cell>
          <cell r="C423" t="str">
            <v>กระทรวงสาธารณสุข สำนักงานปลัดกระทรวงสาธารณสุข</v>
          </cell>
          <cell r="D423" t="str">
            <v>001109700</v>
          </cell>
          <cell r="E423" t="str">
            <v>11097</v>
          </cell>
          <cell r="F423" t="str">
            <v>รพช.บ้านม่วง</v>
          </cell>
          <cell r="G423" t="str">
            <v>โรงพยาบาลชุมชนบ้านม่วง</v>
          </cell>
          <cell r="H423" t="str">
            <v>47100102</v>
          </cell>
          <cell r="I423">
            <v>47</v>
          </cell>
          <cell r="J423" t="str">
            <v>จังหวัดสกลนคร</v>
          </cell>
          <cell r="K423">
            <v>4710</v>
          </cell>
          <cell r="L423" t="str">
            <v>บ้านม่วง</v>
          </cell>
          <cell r="M423">
            <v>471001</v>
          </cell>
          <cell r="N423" t="str">
            <v>ม่วง</v>
          </cell>
          <cell r="O423" t="str">
            <v>ตะวันออกเฉียงเหนือ</v>
          </cell>
          <cell r="P423" t="str">
            <v>07</v>
          </cell>
          <cell r="Q423" t="str">
            <v>โรงพยาบาลชุมชน</v>
          </cell>
          <cell r="R423">
            <v>4</v>
          </cell>
          <cell r="S423">
            <v>36</v>
          </cell>
          <cell r="T423" t="str">
            <v>77</v>
          </cell>
          <cell r="U423" t="str">
            <v>21</v>
          </cell>
          <cell r="V423" t="str">
            <v>2.1 ทุติยภูมิระดับต้น</v>
          </cell>
        </row>
        <row r="424">
          <cell r="A424" t="str">
            <v>11</v>
          </cell>
          <cell r="B424" t="str">
            <v>21002</v>
          </cell>
          <cell r="C424" t="str">
            <v>กระทรวงสาธารณสุข สำนักงานปลัดกระทรวงสาธารณสุข</v>
          </cell>
          <cell r="D424" t="str">
            <v>001109800</v>
          </cell>
          <cell r="E424" t="str">
            <v>11098</v>
          </cell>
          <cell r="F424" t="str">
            <v>รพช.อากาศอำนวย</v>
          </cell>
          <cell r="G424" t="str">
            <v>โรงพยาบาลชุมชนอากาศอำนวย</v>
          </cell>
          <cell r="H424" t="str">
            <v>47110103</v>
          </cell>
          <cell r="I424">
            <v>47</v>
          </cell>
          <cell r="J424" t="str">
            <v>จังหวัดสกลนคร</v>
          </cell>
          <cell r="K424">
            <v>4711</v>
          </cell>
          <cell r="L424" t="str">
            <v>อากาศอำนวย</v>
          </cell>
          <cell r="M424">
            <v>471101</v>
          </cell>
          <cell r="N424" t="str">
            <v>อากาศ</v>
          </cell>
          <cell r="O424" t="str">
            <v>ตะวันออกเฉียงเหนือ</v>
          </cell>
          <cell r="P424" t="str">
            <v>07</v>
          </cell>
          <cell r="Q424" t="str">
            <v>โรงพยาบาลชุมชน</v>
          </cell>
          <cell r="R424">
            <v>4</v>
          </cell>
          <cell r="S424">
            <v>90</v>
          </cell>
          <cell r="T424" t="str">
            <v>90</v>
          </cell>
          <cell r="U424" t="str">
            <v>21</v>
          </cell>
          <cell r="V424" t="str">
            <v>2.1 ทุติยภูมิระดับต้น</v>
          </cell>
        </row>
        <row r="425">
          <cell r="A425" t="str">
            <v>11</v>
          </cell>
          <cell r="B425" t="str">
            <v>21002</v>
          </cell>
          <cell r="C425" t="str">
            <v>กระทรวงสาธารณสุข สำนักงานปลัดกระทรวงสาธารณสุข</v>
          </cell>
          <cell r="D425" t="str">
            <v>001109900</v>
          </cell>
          <cell r="E425" t="str">
            <v>11099</v>
          </cell>
          <cell r="F425" t="str">
            <v>รพช.ส่องดาว</v>
          </cell>
          <cell r="G425" t="str">
            <v>โรงพยาบาลชุมชนส่องดาว</v>
          </cell>
          <cell r="H425" t="str">
            <v>47130109</v>
          </cell>
          <cell r="I425">
            <v>47</v>
          </cell>
          <cell r="J425" t="str">
            <v>จังหวัดสกลนคร</v>
          </cell>
          <cell r="K425">
            <v>4713</v>
          </cell>
          <cell r="L425" t="str">
            <v>ส่องดาว</v>
          </cell>
          <cell r="M425">
            <v>471301</v>
          </cell>
          <cell r="N425" t="str">
            <v>ส่องดาว</v>
          </cell>
          <cell r="O425" t="str">
            <v>ตะวันออกเฉียงเหนือ</v>
          </cell>
          <cell r="P425" t="str">
            <v>07</v>
          </cell>
          <cell r="Q425" t="str">
            <v>โรงพยาบาลชุมชน</v>
          </cell>
          <cell r="R425">
            <v>5</v>
          </cell>
          <cell r="S425">
            <v>30</v>
          </cell>
          <cell r="T425" t="str">
            <v>35</v>
          </cell>
          <cell r="U425" t="str">
            <v>21</v>
          </cell>
          <cell r="V425" t="str">
            <v>2.1 ทุติยภูมิระดับต้น</v>
          </cell>
        </row>
        <row r="426">
          <cell r="A426" t="str">
            <v>11</v>
          </cell>
          <cell r="B426" t="str">
            <v>21002</v>
          </cell>
          <cell r="C426" t="str">
            <v>กระทรวงสาธารณสุข สำนักงานปลัดกระทรวงสาธารณสุข</v>
          </cell>
          <cell r="D426" t="str">
            <v>001110000</v>
          </cell>
          <cell r="E426" t="str">
            <v>11100</v>
          </cell>
          <cell r="F426" t="str">
            <v>รพช.เต่างอย</v>
          </cell>
          <cell r="G426" t="str">
            <v>โรงพยาบาลชุมชนเต่างอย</v>
          </cell>
          <cell r="H426" t="str">
            <v>47140106</v>
          </cell>
          <cell r="I426">
            <v>47</v>
          </cell>
          <cell r="J426" t="str">
            <v>จังหวัดสกลนคร</v>
          </cell>
          <cell r="K426">
            <v>4714</v>
          </cell>
          <cell r="L426" t="str">
            <v>เต่างอย</v>
          </cell>
          <cell r="M426">
            <v>471401</v>
          </cell>
          <cell r="N426" t="str">
            <v>เต่างอย</v>
          </cell>
          <cell r="O426" t="str">
            <v>ตะวันออกเฉียงเหนือ</v>
          </cell>
          <cell r="P426" t="str">
            <v>07</v>
          </cell>
          <cell r="Q426" t="str">
            <v>โรงพยาบาลชุมชน</v>
          </cell>
          <cell r="R426">
            <v>5</v>
          </cell>
          <cell r="S426">
            <v>30</v>
          </cell>
          <cell r="T426" t="str">
            <v>30</v>
          </cell>
          <cell r="U426" t="str">
            <v>21</v>
          </cell>
          <cell r="V426" t="str">
            <v>2.1 ทุติยภูมิระดับต้น</v>
          </cell>
        </row>
        <row r="427">
          <cell r="A427" t="str">
            <v>11</v>
          </cell>
          <cell r="B427" t="str">
            <v>21002</v>
          </cell>
          <cell r="C427" t="str">
            <v>กระทรวงสาธารณสุข สำนักงานปลัดกระทรวงสาธารณสุข</v>
          </cell>
          <cell r="D427" t="str">
            <v>001110100</v>
          </cell>
          <cell r="E427" t="str">
            <v>11101</v>
          </cell>
          <cell r="F427" t="str">
            <v>รพช.โคกศรีสุพรรณ</v>
          </cell>
          <cell r="G427" t="str">
            <v>โรงพยาบาลชุมชนโคกศรีสุพรรณ</v>
          </cell>
          <cell r="H427" t="str">
            <v>47150108</v>
          </cell>
          <cell r="I427">
            <v>47</v>
          </cell>
          <cell r="J427" t="str">
            <v>จังหวัดสกลนคร</v>
          </cell>
          <cell r="K427">
            <v>4715</v>
          </cell>
          <cell r="L427" t="str">
            <v>โคกศรีสุพรรณ</v>
          </cell>
          <cell r="M427">
            <v>471501</v>
          </cell>
          <cell r="N427" t="str">
            <v>ตองโขบ</v>
          </cell>
          <cell r="O427" t="str">
            <v>ตะวันออกเฉียงเหนือ</v>
          </cell>
          <cell r="P427" t="str">
            <v>07</v>
          </cell>
          <cell r="Q427" t="str">
            <v>โรงพยาบาลชุมชน</v>
          </cell>
          <cell r="R427">
            <v>5</v>
          </cell>
          <cell r="S427">
            <v>30</v>
          </cell>
          <cell r="T427" t="str">
            <v>37</v>
          </cell>
          <cell r="U427" t="str">
            <v>21</v>
          </cell>
          <cell r="V427" t="str">
            <v>2.1 ทุติยภูมิระดับต้น</v>
          </cell>
        </row>
        <row r="428">
          <cell r="A428" t="str">
            <v>11</v>
          </cell>
          <cell r="B428" t="str">
            <v>21002</v>
          </cell>
          <cell r="C428" t="str">
            <v>กระทรวงสาธารณสุข สำนักงานปลัดกระทรวงสาธารณสุข</v>
          </cell>
          <cell r="D428" t="str">
            <v>001110200</v>
          </cell>
          <cell r="E428" t="str">
            <v>11102</v>
          </cell>
          <cell r="F428" t="str">
            <v>รพช.เจริญศิลป์</v>
          </cell>
          <cell r="G428" t="str">
            <v>โรงพยาบาลชุมชนเจริญศิลป์</v>
          </cell>
          <cell r="H428" t="str">
            <v>47160202</v>
          </cell>
          <cell r="I428">
            <v>47</v>
          </cell>
          <cell r="J428" t="str">
            <v>จังหวัดสกลนคร</v>
          </cell>
          <cell r="K428">
            <v>4716</v>
          </cell>
          <cell r="L428" t="str">
            <v>เจริญศิลป์</v>
          </cell>
          <cell r="M428">
            <v>471602</v>
          </cell>
          <cell r="N428" t="str">
            <v>เจริญศิลป์</v>
          </cell>
          <cell r="O428" t="str">
            <v>ตะวันออกเฉียงเหนือ</v>
          </cell>
          <cell r="P428" t="str">
            <v>07</v>
          </cell>
          <cell r="Q428" t="str">
            <v>โรงพยาบาลชุมชน</v>
          </cell>
          <cell r="R428">
            <v>5</v>
          </cell>
          <cell r="S428">
            <v>30</v>
          </cell>
          <cell r="T428" t="str">
            <v>42</v>
          </cell>
          <cell r="U428" t="str">
            <v>21</v>
          </cell>
          <cell r="V428" t="str">
            <v>2.1 ทุติยภูมิระดับต้น</v>
          </cell>
        </row>
        <row r="429">
          <cell r="A429" t="str">
            <v>11</v>
          </cell>
          <cell r="B429" t="str">
            <v>21002</v>
          </cell>
          <cell r="C429" t="str">
            <v>กระทรวงสาธารณสุข สำนักงานปลัดกระทรวงสาธารณสุข</v>
          </cell>
          <cell r="D429" t="str">
            <v>001110300</v>
          </cell>
          <cell r="E429" t="str">
            <v>11103</v>
          </cell>
          <cell r="F429" t="str">
            <v>รพช.โพนนาแก้ว</v>
          </cell>
          <cell r="G429" t="str">
            <v>โรงพยาบาลชุมชนโพนนาแก้ว</v>
          </cell>
          <cell r="H429" t="str">
            <v>47170210</v>
          </cell>
          <cell r="I429">
            <v>47</v>
          </cell>
          <cell r="J429" t="str">
            <v>จังหวัดสกลนคร</v>
          </cell>
          <cell r="K429">
            <v>4717</v>
          </cell>
          <cell r="L429" t="str">
            <v>โพนนาแก้ว</v>
          </cell>
          <cell r="M429">
            <v>471702</v>
          </cell>
          <cell r="N429" t="str">
            <v>นาแก้ว</v>
          </cell>
          <cell r="O429" t="str">
            <v>ตะวันออกเฉียงเหนือ</v>
          </cell>
          <cell r="P429" t="str">
            <v>07</v>
          </cell>
          <cell r="Q429" t="str">
            <v>โรงพยาบาลชุมชน</v>
          </cell>
          <cell r="R429">
            <v>5</v>
          </cell>
          <cell r="S429">
            <v>30</v>
          </cell>
          <cell r="T429" t="str">
            <v>32</v>
          </cell>
          <cell r="U429" t="str">
            <v>21</v>
          </cell>
          <cell r="V429" t="str">
            <v>2.1 ทุติยภูมิระดับต้น</v>
          </cell>
        </row>
        <row r="430">
          <cell r="A430" t="str">
            <v>11</v>
          </cell>
          <cell r="B430" t="str">
            <v>21002</v>
          </cell>
          <cell r="C430" t="str">
            <v>กระทรวงสาธารณสุข สำนักงานปลัดกระทรวงสาธารณสุข</v>
          </cell>
          <cell r="D430" t="str">
            <v>001145000</v>
          </cell>
          <cell r="E430" t="str">
            <v>11450</v>
          </cell>
          <cell r="F430" t="str">
            <v>รพร.สว่างแดนดิน</v>
          </cell>
          <cell r="G430" t="str">
            <v>โรงพยาบาลสมเด็จพระยุพราชสว่างแดนดิน</v>
          </cell>
          <cell r="H430" t="str">
            <v>47120111</v>
          </cell>
          <cell r="I430">
            <v>47</v>
          </cell>
          <cell r="J430" t="str">
            <v>จังหวัดสกลนคร</v>
          </cell>
          <cell r="K430">
            <v>4712</v>
          </cell>
          <cell r="L430" t="str">
            <v>สว่างแดนดิน</v>
          </cell>
          <cell r="M430">
            <v>471201</v>
          </cell>
          <cell r="N430" t="str">
            <v>สว่างแดนดิน</v>
          </cell>
          <cell r="O430" t="str">
            <v>ตะวันออกเฉียงเหนือ</v>
          </cell>
          <cell r="P430" t="str">
            <v>07</v>
          </cell>
          <cell r="Q430" t="str">
            <v>โรงพยาบาลชุมชน</v>
          </cell>
          <cell r="R430">
            <v>4</v>
          </cell>
          <cell r="S430">
            <v>90</v>
          </cell>
          <cell r="T430" t="str">
            <v>102</v>
          </cell>
          <cell r="U430" t="str">
            <v>21</v>
          </cell>
          <cell r="V430" t="str">
            <v>2.1 ทุติยภูมิระดับต้น</v>
          </cell>
        </row>
        <row r="431">
          <cell r="A431" t="str">
            <v>11</v>
          </cell>
          <cell r="B431" t="str">
            <v>21002</v>
          </cell>
          <cell r="C431" t="str">
            <v>กระทรวงสาธารณสุข สำนักงานปลัดกระทรวงสาธารณสุข</v>
          </cell>
          <cell r="D431" t="str">
            <v>002132300</v>
          </cell>
          <cell r="E431" t="str">
            <v>21323</v>
          </cell>
          <cell r="F431" t="str">
            <v>รพช.พระอาจารย์แบน  ธนากโร</v>
          </cell>
          <cell r="G431" t="str">
            <v>โรงพยาบาลชุมชนพระอาจารย์แบน  ธนากโร</v>
          </cell>
          <cell r="H431" t="str">
            <v>47180300</v>
          </cell>
          <cell r="I431">
            <v>47</v>
          </cell>
          <cell r="J431" t="str">
            <v>จังหวัดสกลนคร</v>
          </cell>
          <cell r="K431">
            <v>4718</v>
          </cell>
          <cell r="L431" t="str">
            <v>ภูพาน</v>
          </cell>
          <cell r="M431">
            <v>471803</v>
          </cell>
          <cell r="N431" t="str">
            <v>โคกภู</v>
          </cell>
          <cell r="O431" t="str">
            <v>ตะวันออกเฉียงเหนือ</v>
          </cell>
          <cell r="P431" t="str">
            <v>07</v>
          </cell>
          <cell r="Q431" t="str">
            <v>โรงพยาบาลชุมชน</v>
          </cell>
          <cell r="R431">
            <v>5</v>
          </cell>
          <cell r="S431">
            <v>30</v>
          </cell>
          <cell r="T431" t="str">
            <v>90</v>
          </cell>
          <cell r="U431" t="str">
            <v>22</v>
          </cell>
          <cell r="V431" t="str">
            <v>2.2 ทุติยภูมิระดับกลาง</v>
          </cell>
        </row>
        <row r="432">
          <cell r="A432" t="str">
            <v>11</v>
          </cell>
          <cell r="B432" t="str">
            <v>21002</v>
          </cell>
          <cell r="C432" t="str">
            <v>กระทรวงสาธารณสุข สำนักงานปลัดกระทรวงสาธารณสุข</v>
          </cell>
          <cell r="D432" t="str">
            <v>001071100</v>
          </cell>
          <cell r="E432" t="str">
            <v>10711</v>
          </cell>
          <cell r="F432" t="str">
            <v>รพท.นครพนม</v>
          </cell>
          <cell r="G432" t="str">
            <v>โรงพยาบาลทั่วไปนครพนม</v>
          </cell>
          <cell r="H432" t="str">
            <v>48010100</v>
          </cell>
          <cell r="I432">
            <v>48</v>
          </cell>
          <cell r="J432" t="str">
            <v>จังหวัดนครพนม</v>
          </cell>
          <cell r="K432">
            <v>4801</v>
          </cell>
          <cell r="L432" t="str">
            <v>เมืองนครพนม</v>
          </cell>
          <cell r="M432">
            <v>480101</v>
          </cell>
          <cell r="N432" t="str">
            <v>ในเมือง</v>
          </cell>
          <cell r="O432" t="str">
            <v>ตะวันออกเฉียงเหนือ</v>
          </cell>
          <cell r="P432" t="str">
            <v>06</v>
          </cell>
          <cell r="Q432" t="str">
            <v>โรงพยาบาลทั่วไป</v>
          </cell>
          <cell r="R432">
            <v>2</v>
          </cell>
          <cell r="S432">
            <v>306</v>
          </cell>
          <cell r="T432" t="str">
            <v>306</v>
          </cell>
          <cell r="U432" t="str">
            <v>23</v>
          </cell>
          <cell r="V432" t="str">
            <v>2.3 ทุติยภูมิระดับสูง</v>
          </cell>
        </row>
        <row r="433">
          <cell r="A433" t="str">
            <v>11</v>
          </cell>
          <cell r="B433" t="str">
            <v>21002</v>
          </cell>
          <cell r="C433" t="str">
            <v>กระทรวงสาธารณสุข สำนักงานปลัดกระทรวงสาธารณสุข</v>
          </cell>
          <cell r="D433" t="str">
            <v>001110400</v>
          </cell>
          <cell r="E433" t="str">
            <v>11104</v>
          </cell>
          <cell r="F433" t="str">
            <v>รพช.ปลาปาก</v>
          </cell>
          <cell r="G433" t="str">
            <v>โรงพยาบาลชุมชนปลาปาก</v>
          </cell>
          <cell r="H433" t="str">
            <v>48020102</v>
          </cell>
          <cell r="I433">
            <v>48</v>
          </cell>
          <cell r="J433" t="str">
            <v>จังหวัดนครพนม</v>
          </cell>
          <cell r="K433">
            <v>4802</v>
          </cell>
          <cell r="L433" t="str">
            <v>ปลาปาก</v>
          </cell>
          <cell r="M433">
            <v>480201</v>
          </cell>
          <cell r="N433" t="str">
            <v>ปลาปาก</v>
          </cell>
          <cell r="O433" t="str">
            <v>ตะวันออกเฉียงเหนือ</v>
          </cell>
          <cell r="P433" t="str">
            <v>07</v>
          </cell>
          <cell r="Q433" t="str">
            <v>โรงพยาบาลชุมชน</v>
          </cell>
          <cell r="R433">
            <v>4</v>
          </cell>
          <cell r="S433">
            <v>53</v>
          </cell>
          <cell r="T433" t="str">
            <v>30</v>
          </cell>
          <cell r="U433" t="str">
            <v>21</v>
          </cell>
          <cell r="V433" t="str">
            <v>2.1 ทุติยภูมิระดับต้น</v>
          </cell>
        </row>
        <row r="434">
          <cell r="A434" t="str">
            <v>11</v>
          </cell>
          <cell r="B434" t="str">
            <v>21002</v>
          </cell>
          <cell r="C434" t="str">
            <v>กระทรวงสาธารณสุข สำนักงานปลัดกระทรวงสาธารณสุข</v>
          </cell>
          <cell r="D434" t="str">
            <v>001110500</v>
          </cell>
          <cell r="E434" t="str">
            <v>11105</v>
          </cell>
          <cell r="F434" t="str">
            <v>รพช.ท่าอุเทน</v>
          </cell>
          <cell r="G434" t="str">
            <v>โรงพยาบาลชุมชนท่าอุเทน</v>
          </cell>
          <cell r="H434" t="str">
            <v>48030206</v>
          </cell>
          <cell r="I434">
            <v>48</v>
          </cell>
          <cell r="J434" t="str">
            <v>จังหวัดนครพนม</v>
          </cell>
          <cell r="K434">
            <v>4803</v>
          </cell>
          <cell r="L434" t="str">
            <v>ท่าอุเทน</v>
          </cell>
          <cell r="M434">
            <v>480302</v>
          </cell>
          <cell r="N434" t="str">
            <v>โนนตาล</v>
          </cell>
          <cell r="O434" t="str">
            <v>ตะวันออกเฉียงเหนือ</v>
          </cell>
          <cell r="P434" t="str">
            <v>07</v>
          </cell>
          <cell r="Q434" t="str">
            <v>โรงพยาบาลชุมชน</v>
          </cell>
          <cell r="R434">
            <v>5</v>
          </cell>
          <cell r="S434">
            <v>30</v>
          </cell>
          <cell r="T434" t="str">
            <v>30</v>
          </cell>
          <cell r="U434" t="str">
            <v>21</v>
          </cell>
          <cell r="V434" t="str">
            <v>2.1 ทุติยภูมิระดับต้น</v>
          </cell>
        </row>
        <row r="435">
          <cell r="A435" t="str">
            <v>11</v>
          </cell>
          <cell r="B435" t="str">
            <v>21002</v>
          </cell>
          <cell r="C435" t="str">
            <v>กระทรวงสาธารณสุข สำนักงานปลัดกระทรวงสาธารณสุข</v>
          </cell>
          <cell r="D435" t="str">
            <v>001110600</v>
          </cell>
          <cell r="E435" t="str">
            <v>11106</v>
          </cell>
          <cell r="F435" t="str">
            <v>รพช.บ้านแพง</v>
          </cell>
          <cell r="G435" t="str">
            <v>โรงพยาบาลชุมชนบ้านแพง</v>
          </cell>
          <cell r="H435" t="str">
            <v>48040102</v>
          </cell>
          <cell r="I435">
            <v>48</v>
          </cell>
          <cell r="J435" t="str">
            <v>จังหวัดนครพนม</v>
          </cell>
          <cell r="K435">
            <v>4804</v>
          </cell>
          <cell r="L435" t="str">
            <v>บ้านแพง</v>
          </cell>
          <cell r="M435">
            <v>480401</v>
          </cell>
          <cell r="N435" t="str">
            <v>บ้านแพง</v>
          </cell>
          <cell r="O435" t="str">
            <v>ตะวันออกเฉียงเหนือ</v>
          </cell>
          <cell r="P435" t="str">
            <v>07</v>
          </cell>
          <cell r="Q435" t="str">
            <v>โรงพยาบาลชุมชน</v>
          </cell>
          <cell r="R435">
            <v>4</v>
          </cell>
          <cell r="S435">
            <v>60</v>
          </cell>
          <cell r="T435" t="str">
            <v>30</v>
          </cell>
          <cell r="U435" t="str">
            <v>21</v>
          </cell>
          <cell r="V435" t="str">
            <v>2.1 ทุติยภูมิระดับต้น</v>
          </cell>
        </row>
        <row r="436">
          <cell r="A436" t="str">
            <v>11</v>
          </cell>
          <cell r="B436" t="str">
            <v>21002</v>
          </cell>
          <cell r="C436" t="str">
            <v>กระทรวงสาธารณสุข สำนักงานปลัดกระทรวงสาธารณสุข</v>
          </cell>
          <cell r="D436" t="str">
            <v>001110700</v>
          </cell>
          <cell r="E436" t="str">
            <v>11107</v>
          </cell>
          <cell r="F436" t="str">
            <v>รพช.นาทม</v>
          </cell>
          <cell r="G436" t="str">
            <v>โรงพยาบาลชุมชนนาทม</v>
          </cell>
          <cell r="H436" t="str">
            <v>48110304</v>
          </cell>
          <cell r="I436">
            <v>48</v>
          </cell>
          <cell r="J436" t="str">
            <v>จังหวัดนครพนม</v>
          </cell>
          <cell r="K436">
            <v>4811</v>
          </cell>
          <cell r="L436" t="str">
            <v>นาทม</v>
          </cell>
          <cell r="M436">
            <v>481103</v>
          </cell>
          <cell r="N436" t="str">
            <v>ดอนเตย</v>
          </cell>
          <cell r="O436" t="str">
            <v>ตะวันออกเฉียงเหนือ</v>
          </cell>
          <cell r="P436" t="str">
            <v>07</v>
          </cell>
          <cell r="Q436" t="str">
            <v>โรงพยาบาลชุมชน</v>
          </cell>
          <cell r="R436">
            <v>5</v>
          </cell>
          <cell r="S436">
            <v>30</v>
          </cell>
          <cell r="T436" t="str">
            <v>10</v>
          </cell>
          <cell r="U436" t="str">
            <v>21</v>
          </cell>
          <cell r="V436" t="str">
            <v>2.1 ทุติยภูมิระดับต้น</v>
          </cell>
        </row>
        <row r="437">
          <cell r="A437" t="str">
            <v>11</v>
          </cell>
          <cell r="B437" t="str">
            <v>21002</v>
          </cell>
          <cell r="C437" t="str">
            <v>กระทรวงสาธารณสุข สำนักงานปลัดกระทรวงสาธารณสุข</v>
          </cell>
          <cell r="D437" t="str">
            <v>001110800</v>
          </cell>
          <cell r="E437" t="str">
            <v>11108</v>
          </cell>
          <cell r="F437" t="str">
            <v>รพช.เรณูนคร</v>
          </cell>
          <cell r="G437" t="str">
            <v>โรงพยาบาลชุมชนเรณูนคร</v>
          </cell>
          <cell r="H437" t="str">
            <v>48060209</v>
          </cell>
          <cell r="I437">
            <v>48</v>
          </cell>
          <cell r="J437" t="str">
            <v>จังหวัดนครพนม</v>
          </cell>
          <cell r="K437">
            <v>4806</v>
          </cell>
          <cell r="L437" t="str">
            <v>เรณูนคร</v>
          </cell>
          <cell r="M437">
            <v>480602</v>
          </cell>
          <cell r="N437" t="str">
            <v>โพนทอง</v>
          </cell>
          <cell r="O437" t="str">
            <v>ตะวันออกเฉียงเหนือ</v>
          </cell>
          <cell r="P437" t="str">
            <v>07</v>
          </cell>
          <cell r="Q437" t="str">
            <v>โรงพยาบาลชุมชน</v>
          </cell>
          <cell r="R437">
            <v>5</v>
          </cell>
          <cell r="S437">
            <v>30</v>
          </cell>
          <cell r="T437" t="str">
            <v>30</v>
          </cell>
          <cell r="U437" t="str">
            <v>21</v>
          </cell>
          <cell r="V437" t="str">
            <v>2.1 ทุติยภูมิระดับต้น</v>
          </cell>
        </row>
        <row r="438">
          <cell r="A438" t="str">
            <v>11</v>
          </cell>
          <cell r="B438" t="str">
            <v>21002</v>
          </cell>
          <cell r="C438" t="str">
            <v>กระทรวงสาธารณสุข สำนักงานปลัดกระทรวงสาธารณสุข</v>
          </cell>
          <cell r="D438" t="str">
            <v>001110900</v>
          </cell>
          <cell r="E438" t="str">
            <v>11109</v>
          </cell>
          <cell r="F438" t="str">
            <v>รพช.นาแก</v>
          </cell>
          <cell r="G438" t="str">
            <v>โรงพยาบาลชุมชนนาแก</v>
          </cell>
          <cell r="H438" t="str">
            <v>48070107</v>
          </cell>
          <cell r="I438">
            <v>48</v>
          </cell>
          <cell r="J438" t="str">
            <v>จังหวัดนครพนม</v>
          </cell>
          <cell r="K438">
            <v>4807</v>
          </cell>
          <cell r="L438" t="str">
            <v>นาแก</v>
          </cell>
          <cell r="M438">
            <v>480701</v>
          </cell>
          <cell r="N438" t="str">
            <v>นาแก</v>
          </cell>
          <cell r="O438" t="str">
            <v>ตะวันออกเฉียงเหนือ</v>
          </cell>
          <cell r="P438" t="str">
            <v>07</v>
          </cell>
          <cell r="Q438" t="str">
            <v>โรงพยาบาลชุมชน</v>
          </cell>
          <cell r="R438">
            <v>4</v>
          </cell>
          <cell r="S438">
            <v>60</v>
          </cell>
          <cell r="T438" t="str">
            <v>60</v>
          </cell>
          <cell r="U438" t="str">
            <v>21</v>
          </cell>
          <cell r="V438" t="str">
            <v>2.1 ทุติยภูมิระดับต้น</v>
          </cell>
        </row>
        <row r="439">
          <cell r="A439" t="str">
            <v>11</v>
          </cell>
          <cell r="B439" t="str">
            <v>21002</v>
          </cell>
          <cell r="C439" t="str">
            <v>กระทรวงสาธารณสุข สำนักงานปลัดกระทรวงสาธารณสุข</v>
          </cell>
          <cell r="D439" t="str">
            <v>001111000</v>
          </cell>
          <cell r="E439" t="str">
            <v>11110</v>
          </cell>
          <cell r="F439" t="str">
            <v>รพช.ศรีสงคราม</v>
          </cell>
          <cell r="G439" t="str">
            <v>โรงพยาบาลชุมชนศรีสงคราม</v>
          </cell>
          <cell r="H439" t="str">
            <v>48080101</v>
          </cell>
          <cell r="I439">
            <v>48</v>
          </cell>
          <cell r="J439" t="str">
            <v>จังหวัดนครพนม</v>
          </cell>
          <cell r="K439">
            <v>4808</v>
          </cell>
          <cell r="L439" t="str">
            <v>ศรีสงคราม</v>
          </cell>
          <cell r="M439">
            <v>480801</v>
          </cell>
          <cell r="N439" t="str">
            <v>ศรีสงคราม</v>
          </cell>
          <cell r="O439" t="str">
            <v>ตะวันออกเฉียงเหนือ</v>
          </cell>
          <cell r="P439" t="str">
            <v>07</v>
          </cell>
          <cell r="Q439" t="str">
            <v>โรงพยาบาลชุมชน</v>
          </cell>
          <cell r="R439">
            <v>4</v>
          </cell>
          <cell r="S439">
            <v>60</v>
          </cell>
          <cell r="T439" t="str">
            <v>30</v>
          </cell>
          <cell r="U439" t="str">
            <v>21</v>
          </cell>
          <cell r="V439" t="str">
            <v>2.1 ทุติยภูมิระดับต้น</v>
          </cell>
        </row>
        <row r="440">
          <cell r="A440" t="str">
            <v>11</v>
          </cell>
          <cell r="B440" t="str">
            <v>21002</v>
          </cell>
          <cell r="C440" t="str">
            <v>กระทรวงสาธารณสุข สำนักงานปลัดกระทรวงสาธารณสุข</v>
          </cell>
          <cell r="D440" t="str">
            <v>001111100</v>
          </cell>
          <cell r="E440" t="str">
            <v>11111</v>
          </cell>
          <cell r="F440" t="str">
            <v>รพช.นาหว้า</v>
          </cell>
          <cell r="G440" t="str">
            <v>โรงพยาบาลชุมชนนาหว้า</v>
          </cell>
          <cell r="H440" t="str">
            <v>48090105</v>
          </cell>
          <cell r="I440">
            <v>48</v>
          </cell>
          <cell r="J440" t="str">
            <v>จังหวัดนครพนม</v>
          </cell>
          <cell r="K440">
            <v>4809</v>
          </cell>
          <cell r="L440" t="str">
            <v>นาหว้า</v>
          </cell>
          <cell r="M440">
            <v>480901</v>
          </cell>
          <cell r="N440" t="str">
            <v>นาหว้า</v>
          </cell>
          <cell r="O440" t="str">
            <v>ตะวันออกเฉียงเหนือ</v>
          </cell>
          <cell r="P440" t="str">
            <v>07</v>
          </cell>
          <cell r="Q440" t="str">
            <v>โรงพยาบาลชุมชน</v>
          </cell>
          <cell r="R440">
            <v>5</v>
          </cell>
          <cell r="S440">
            <v>30</v>
          </cell>
          <cell r="T440" t="str">
            <v>30</v>
          </cell>
          <cell r="U440" t="str">
            <v>21</v>
          </cell>
          <cell r="V440" t="str">
            <v>2.1 ทุติยภูมิระดับต้น</v>
          </cell>
        </row>
        <row r="441">
          <cell r="A441" t="str">
            <v>11</v>
          </cell>
          <cell r="B441" t="str">
            <v>21002</v>
          </cell>
          <cell r="C441" t="str">
            <v>กระทรวงสาธารณสุข สำนักงานปลัดกระทรวงสาธารณสุข</v>
          </cell>
          <cell r="D441" t="str">
            <v>001111200</v>
          </cell>
          <cell r="E441" t="str">
            <v>11112</v>
          </cell>
          <cell r="F441" t="str">
            <v>รพช.โพนสวรรค์</v>
          </cell>
          <cell r="G441" t="str">
            <v>โรงพยาบาลชุมชนโพนสวรรค์</v>
          </cell>
          <cell r="H441" t="str">
            <v>48100105</v>
          </cell>
          <cell r="I441">
            <v>48</v>
          </cell>
          <cell r="J441" t="str">
            <v>จังหวัดนครพนม</v>
          </cell>
          <cell r="K441">
            <v>4810</v>
          </cell>
          <cell r="L441" t="str">
            <v>โพนสวรรค์</v>
          </cell>
          <cell r="M441">
            <v>481001</v>
          </cell>
          <cell r="N441" t="str">
            <v>โพนสวรรค์</v>
          </cell>
          <cell r="O441" t="str">
            <v>ตะวันออกเฉียงเหนือ</v>
          </cell>
          <cell r="P441" t="str">
            <v>07</v>
          </cell>
          <cell r="Q441" t="str">
            <v>โรงพยาบาลชุมชน</v>
          </cell>
          <cell r="R441">
            <v>5</v>
          </cell>
          <cell r="S441">
            <v>30</v>
          </cell>
          <cell r="T441" t="str">
            <v>30</v>
          </cell>
          <cell r="U441" t="str">
            <v>21</v>
          </cell>
          <cell r="V441" t="str">
            <v>2.1 ทุติยภูมิระดับต้น</v>
          </cell>
        </row>
        <row r="442">
          <cell r="A442" t="str">
            <v>11</v>
          </cell>
          <cell r="B442" t="str">
            <v>21002</v>
          </cell>
          <cell r="C442" t="str">
            <v>กระทรวงสาธารณสุข สำนักงานปลัดกระทรวงสาธารณสุข</v>
          </cell>
          <cell r="D442" t="str">
            <v>001145100</v>
          </cell>
          <cell r="E442" t="str">
            <v>11451</v>
          </cell>
          <cell r="F442" t="str">
            <v>รพร.ธาตุพนม</v>
          </cell>
          <cell r="G442" t="str">
            <v>โรงพยาบาลสมเด็จพระยุพราชธาตุพนม</v>
          </cell>
          <cell r="H442" t="str">
            <v>48050107</v>
          </cell>
          <cell r="I442">
            <v>48</v>
          </cell>
          <cell r="J442" t="str">
            <v>จังหวัดนครพนม</v>
          </cell>
          <cell r="K442">
            <v>4805</v>
          </cell>
          <cell r="L442" t="str">
            <v>ธาตุพนม</v>
          </cell>
          <cell r="M442">
            <v>480501</v>
          </cell>
          <cell r="N442" t="str">
            <v>ธาตุพนม</v>
          </cell>
          <cell r="O442" t="str">
            <v>ตะวันออกเฉียงเหนือ</v>
          </cell>
          <cell r="P442" t="str">
            <v>07</v>
          </cell>
          <cell r="Q442" t="str">
            <v>โรงพยาบาลชุมชน</v>
          </cell>
          <cell r="R442">
            <v>4</v>
          </cell>
          <cell r="S442">
            <v>90</v>
          </cell>
          <cell r="T442" t="str">
            <v>90</v>
          </cell>
          <cell r="U442" t="str">
            <v>22</v>
          </cell>
          <cell r="V442" t="str">
            <v>2.2 ทุติยภูมิระดับกลาง</v>
          </cell>
        </row>
        <row r="443">
          <cell r="A443" t="str">
            <v>11</v>
          </cell>
          <cell r="B443" t="str">
            <v>21002</v>
          </cell>
          <cell r="C443" t="str">
            <v>กระทรวงสาธารณสุข สำนักงานปลัดกระทรวงสาธารณสุข</v>
          </cell>
          <cell r="D443" t="str">
            <v>001071200</v>
          </cell>
          <cell r="E443" t="str">
            <v>10712</v>
          </cell>
          <cell r="F443" t="str">
            <v>รพท.มุกดาหาร</v>
          </cell>
          <cell r="G443" t="str">
            <v>โรงพยาบาลทั่วไปมุกดาหาร</v>
          </cell>
          <cell r="H443" t="str">
            <v>49011300</v>
          </cell>
          <cell r="I443">
            <v>49</v>
          </cell>
          <cell r="J443" t="str">
            <v>จังหวัดมุกดาหาร</v>
          </cell>
          <cell r="K443">
            <v>4901</v>
          </cell>
          <cell r="L443" t="str">
            <v>เมืองมุกดาหาร</v>
          </cell>
          <cell r="M443">
            <v>490113</v>
          </cell>
          <cell r="N443" t="str">
            <v>กุดแข้</v>
          </cell>
          <cell r="O443" t="str">
            <v>ตะวันออกเฉียงเหนือ</v>
          </cell>
          <cell r="P443" t="str">
            <v>06</v>
          </cell>
          <cell r="Q443" t="str">
            <v>โรงพยาบาลทั่วไป</v>
          </cell>
          <cell r="R443">
            <v>2</v>
          </cell>
          <cell r="S443">
            <v>301</v>
          </cell>
          <cell r="T443" t="str">
            <v>260</v>
          </cell>
          <cell r="U443" t="str">
            <v>23</v>
          </cell>
          <cell r="V443" t="str">
            <v>2.3 ทุติยภูมิระดับสูง</v>
          </cell>
        </row>
        <row r="444">
          <cell r="A444" t="str">
            <v>11</v>
          </cell>
          <cell r="B444" t="str">
            <v>21002</v>
          </cell>
          <cell r="C444" t="str">
            <v>กระทรวงสาธารณสุข สำนักงานปลัดกระทรวงสาธารณสุข</v>
          </cell>
          <cell r="D444" t="str">
            <v>001111300</v>
          </cell>
          <cell r="E444" t="str">
            <v>11113</v>
          </cell>
          <cell r="F444" t="str">
            <v>รพช.นิคมคำสร้อย</v>
          </cell>
          <cell r="G444" t="str">
            <v>โรงพยาบาลชุมชนนิคมคำสร้อย</v>
          </cell>
          <cell r="H444" t="str">
            <v>49020111</v>
          </cell>
          <cell r="I444">
            <v>49</v>
          </cell>
          <cell r="J444" t="str">
            <v>จังหวัดมุกดาหาร</v>
          </cell>
          <cell r="K444">
            <v>4902</v>
          </cell>
          <cell r="L444" t="str">
            <v>นิคมคำสร้อย</v>
          </cell>
          <cell r="M444">
            <v>490201</v>
          </cell>
          <cell r="N444" t="str">
            <v>นิคมคำสร้อย</v>
          </cell>
          <cell r="O444" t="str">
            <v>ตะวันออกเฉียงเหนือ</v>
          </cell>
          <cell r="P444" t="str">
            <v>07</v>
          </cell>
          <cell r="Q444" t="str">
            <v>โรงพยาบาลชุมชน</v>
          </cell>
          <cell r="R444">
            <v>5</v>
          </cell>
          <cell r="S444">
            <v>30</v>
          </cell>
          <cell r="T444" t="str">
            <v>30</v>
          </cell>
          <cell r="U444" t="str">
            <v>21</v>
          </cell>
          <cell r="V444" t="str">
            <v>2.1 ทุติยภูมิระดับต้น</v>
          </cell>
        </row>
        <row r="445">
          <cell r="A445" t="str">
            <v>11</v>
          </cell>
          <cell r="B445" t="str">
            <v>21002</v>
          </cell>
          <cell r="C445" t="str">
            <v>กระทรวงสาธารณสุข สำนักงานปลัดกระทรวงสาธารณสุข</v>
          </cell>
          <cell r="D445" t="str">
            <v>001111400</v>
          </cell>
          <cell r="E445" t="str">
            <v>11114</v>
          </cell>
          <cell r="F445" t="str">
            <v>รพช.ดอนตาล</v>
          </cell>
          <cell r="G445" t="str">
            <v>โรงพยาบาลชุมชนดอนตาล</v>
          </cell>
          <cell r="H445" t="str">
            <v>49030107</v>
          </cell>
          <cell r="I445">
            <v>49</v>
          </cell>
          <cell r="J445" t="str">
            <v>จังหวัดมุกดาหาร</v>
          </cell>
          <cell r="K445">
            <v>4903</v>
          </cell>
          <cell r="L445" t="str">
            <v>ดอนตาล</v>
          </cell>
          <cell r="M445">
            <v>490301</v>
          </cell>
          <cell r="N445" t="str">
            <v>ดอนตาล</v>
          </cell>
          <cell r="O445" t="str">
            <v>ตะวันออกเฉียงเหนือ</v>
          </cell>
          <cell r="P445" t="str">
            <v>07</v>
          </cell>
          <cell r="Q445" t="str">
            <v>โรงพยาบาลชุมชน</v>
          </cell>
          <cell r="R445">
            <v>5</v>
          </cell>
          <cell r="S445">
            <v>30</v>
          </cell>
          <cell r="T445" t="str">
            <v>30</v>
          </cell>
          <cell r="U445" t="str">
            <v>21</v>
          </cell>
          <cell r="V445" t="str">
            <v>2.1 ทุติยภูมิระดับต้น</v>
          </cell>
        </row>
        <row r="446">
          <cell r="A446" t="str">
            <v>11</v>
          </cell>
          <cell r="B446" t="str">
            <v>21002</v>
          </cell>
          <cell r="C446" t="str">
            <v>กระทรวงสาธารณสุข สำนักงานปลัดกระทรวงสาธารณสุข</v>
          </cell>
          <cell r="D446" t="str">
            <v>001111500</v>
          </cell>
          <cell r="E446" t="str">
            <v>11115</v>
          </cell>
          <cell r="F446" t="str">
            <v>รพช.ดงหลวง</v>
          </cell>
          <cell r="G446" t="str">
            <v>โรงพยาบาลชุมชนดงหลวง</v>
          </cell>
          <cell r="H446" t="str">
            <v>49040103</v>
          </cell>
          <cell r="I446">
            <v>49</v>
          </cell>
          <cell r="J446" t="str">
            <v>จังหวัดมุกดาหาร</v>
          </cell>
          <cell r="K446">
            <v>4904</v>
          </cell>
          <cell r="L446" t="str">
            <v>ดงหลวง</v>
          </cell>
          <cell r="M446">
            <v>490401</v>
          </cell>
          <cell r="N446" t="str">
            <v>ดงหลวง</v>
          </cell>
          <cell r="O446" t="str">
            <v>ตะวันออกเฉียงเหนือ</v>
          </cell>
          <cell r="P446" t="str">
            <v>07</v>
          </cell>
          <cell r="Q446" t="str">
            <v>โรงพยาบาลชุมชน</v>
          </cell>
          <cell r="R446">
            <v>5</v>
          </cell>
          <cell r="S446">
            <v>30</v>
          </cell>
          <cell r="T446" t="str">
            <v>30</v>
          </cell>
          <cell r="U446" t="str">
            <v>21</v>
          </cell>
          <cell r="V446" t="str">
            <v>2.1 ทุติยภูมิระดับต้น</v>
          </cell>
        </row>
        <row r="447">
          <cell r="A447" t="str">
            <v>11</v>
          </cell>
          <cell r="B447" t="str">
            <v>21002</v>
          </cell>
          <cell r="C447" t="str">
            <v>กระทรวงสาธารณสุข สำนักงานปลัดกระทรวงสาธารณสุข</v>
          </cell>
          <cell r="D447" t="str">
            <v>001111600</v>
          </cell>
          <cell r="E447" t="str">
            <v>11116</v>
          </cell>
          <cell r="F447" t="str">
            <v>รพช.คำชะอี</v>
          </cell>
          <cell r="G447" t="str">
            <v>โรงพยาบาลชุมชนคำชะอี</v>
          </cell>
          <cell r="H447" t="str">
            <v>49050302</v>
          </cell>
          <cell r="I447">
            <v>49</v>
          </cell>
          <cell r="J447" t="str">
            <v>จังหวัดมุกดาหาร</v>
          </cell>
          <cell r="K447">
            <v>4905</v>
          </cell>
          <cell r="L447" t="str">
            <v>คำชะอี</v>
          </cell>
          <cell r="M447">
            <v>490514</v>
          </cell>
          <cell r="N447" t="str">
            <v>น้ำเที่ยง</v>
          </cell>
          <cell r="O447" t="str">
            <v>ตะวันออกเฉียงเหนือ</v>
          </cell>
          <cell r="P447" t="str">
            <v>07</v>
          </cell>
          <cell r="Q447" t="str">
            <v>โรงพยาบาลชุมชน</v>
          </cell>
          <cell r="R447">
            <v>5</v>
          </cell>
          <cell r="S447">
            <v>30</v>
          </cell>
          <cell r="T447" t="str">
            <v>30</v>
          </cell>
          <cell r="U447" t="str">
            <v>21</v>
          </cell>
          <cell r="V447" t="str">
            <v>2.1 ทุติยภูมิระดับต้น</v>
          </cell>
        </row>
        <row r="448">
          <cell r="A448" t="str">
            <v>11</v>
          </cell>
          <cell r="B448" t="str">
            <v>21002</v>
          </cell>
          <cell r="C448" t="str">
            <v>กระทรวงสาธารณสุข สำนักงานปลัดกระทรวงสาธารณสุข</v>
          </cell>
          <cell r="D448" t="str">
            <v>001111700</v>
          </cell>
          <cell r="E448" t="str">
            <v>11117</v>
          </cell>
          <cell r="F448" t="str">
            <v>รพช.หว้านใหญ่</v>
          </cell>
          <cell r="G448" t="str">
            <v>โรงพยาบาลชุมชนหว้านใหญ่</v>
          </cell>
          <cell r="H448" t="str">
            <v>49060109</v>
          </cell>
          <cell r="I448">
            <v>49</v>
          </cell>
          <cell r="J448" t="str">
            <v>จังหวัดมุกดาหาร</v>
          </cell>
          <cell r="K448">
            <v>4906</v>
          </cell>
          <cell r="L448" t="str">
            <v>หว้านใหญ่</v>
          </cell>
          <cell r="M448">
            <v>490601</v>
          </cell>
          <cell r="N448" t="str">
            <v>หว้านใหญ่</v>
          </cell>
          <cell r="O448" t="str">
            <v>ตะวันออกเฉียงเหนือ</v>
          </cell>
          <cell r="P448" t="str">
            <v>07</v>
          </cell>
          <cell r="Q448" t="str">
            <v>โรงพยาบาลชุมชน</v>
          </cell>
          <cell r="R448">
            <v>5</v>
          </cell>
          <cell r="S448">
            <v>30</v>
          </cell>
          <cell r="T448" t="str">
            <v>30</v>
          </cell>
          <cell r="U448" t="str">
            <v>21</v>
          </cell>
          <cell r="V448" t="str">
            <v>2.1 ทุติยภูมิระดับต้น</v>
          </cell>
        </row>
        <row r="449">
          <cell r="A449" t="str">
            <v>11</v>
          </cell>
          <cell r="B449" t="str">
            <v>21002</v>
          </cell>
          <cell r="C449" t="str">
            <v>กระทรวงสาธารณสุข สำนักงานปลัดกระทรวงสาธารณสุข</v>
          </cell>
          <cell r="D449" t="str">
            <v>001111800</v>
          </cell>
          <cell r="E449" t="str">
            <v>11118</v>
          </cell>
          <cell r="F449" t="str">
            <v>รพช.หนองสูง</v>
          </cell>
          <cell r="G449" t="str">
            <v>โรงพยาบาลชุมชนหนองสูง</v>
          </cell>
          <cell r="H449" t="str">
            <v>49070604</v>
          </cell>
          <cell r="I449">
            <v>49</v>
          </cell>
          <cell r="J449" t="str">
            <v>จังหวัดมุกดาหาร</v>
          </cell>
          <cell r="K449">
            <v>4907</v>
          </cell>
          <cell r="L449" t="str">
            <v>หนองสูง</v>
          </cell>
          <cell r="M449">
            <v>490706</v>
          </cell>
          <cell r="N449" t="str">
            <v>หนองสูงเหนือ</v>
          </cell>
          <cell r="O449" t="str">
            <v>ตะวันออกเฉียงเหนือ</v>
          </cell>
          <cell r="P449" t="str">
            <v>07</v>
          </cell>
          <cell r="Q449" t="str">
            <v>โรงพยาบาลชุมชน</v>
          </cell>
          <cell r="R449">
            <v>5</v>
          </cell>
          <cell r="S449">
            <v>30</v>
          </cell>
          <cell r="T449" t="str">
            <v>30</v>
          </cell>
          <cell r="U449" t="str">
            <v>21</v>
          </cell>
          <cell r="V449" t="str">
            <v>2.1 ทุติยภูมิระดับต้น</v>
          </cell>
        </row>
        <row r="450">
          <cell r="A450" t="str">
            <v>12</v>
          </cell>
          <cell r="B450" t="str">
            <v>21002</v>
          </cell>
          <cell r="C450" t="str">
            <v>กระทรวงสาธารณสุข สำนักงานปลัดกระทรวงสาธารณสุข</v>
          </cell>
          <cell r="D450" t="str">
            <v>001067000</v>
          </cell>
          <cell r="E450" t="str">
            <v>10670</v>
          </cell>
          <cell r="F450" t="str">
            <v>รพศ.ขอนแก่น</v>
          </cell>
          <cell r="G450" t="str">
            <v>โรงพยาบาลศูนย์ขอนแก่น</v>
          </cell>
          <cell r="H450" t="str">
            <v>40010100</v>
          </cell>
          <cell r="I450">
            <v>40</v>
          </cell>
          <cell r="J450" t="str">
            <v>จังหวัดขอนแก่น</v>
          </cell>
          <cell r="K450">
            <v>4001</v>
          </cell>
          <cell r="L450" t="str">
            <v>เมืองขอนแก่น</v>
          </cell>
          <cell r="M450">
            <v>400101</v>
          </cell>
          <cell r="N450" t="str">
            <v>ในเมือง</v>
          </cell>
          <cell r="O450" t="str">
            <v>ตะวันออกเฉียงเหนือ</v>
          </cell>
          <cell r="P450" t="str">
            <v>05</v>
          </cell>
          <cell r="Q450" t="str">
            <v>โรงพยาบาลศูนย์</v>
          </cell>
          <cell r="R450">
            <v>1</v>
          </cell>
          <cell r="S450">
            <v>867</v>
          </cell>
          <cell r="T450" t="str">
            <v>867</v>
          </cell>
          <cell r="U450" t="str">
            <v>31</v>
          </cell>
          <cell r="V450" t="str">
            <v>3.1 ตติยภูมิ</v>
          </cell>
        </row>
        <row r="451">
          <cell r="A451" t="str">
            <v>12</v>
          </cell>
          <cell r="B451" t="str">
            <v>21002</v>
          </cell>
          <cell r="C451" t="str">
            <v>กระทรวงสาธารณสุข สำนักงานปลัดกระทรวงสาธารณสุข</v>
          </cell>
          <cell r="D451" t="str">
            <v>001099500</v>
          </cell>
          <cell r="E451" t="str">
            <v>10995</v>
          </cell>
          <cell r="F451" t="str">
            <v>รพช.บ้านฝาง</v>
          </cell>
          <cell r="G451" t="str">
            <v>โรงพยาบาลชุมชนบ้านฝาง</v>
          </cell>
          <cell r="H451" t="str">
            <v>40020609</v>
          </cell>
          <cell r="I451">
            <v>40</v>
          </cell>
          <cell r="J451" t="str">
            <v>จังหวัดขอนแก่น</v>
          </cell>
          <cell r="K451">
            <v>4002</v>
          </cell>
          <cell r="L451" t="str">
            <v>บ้านฝาง</v>
          </cell>
          <cell r="M451">
            <v>400206</v>
          </cell>
          <cell r="N451" t="str">
            <v>บ้านฝาง</v>
          </cell>
          <cell r="O451" t="str">
            <v>ตะวันออกเฉียงเหนือ</v>
          </cell>
          <cell r="P451" t="str">
            <v>07</v>
          </cell>
          <cell r="Q451" t="str">
            <v>โรงพยาบาลชุมชน</v>
          </cell>
          <cell r="R451">
            <v>5</v>
          </cell>
          <cell r="S451">
            <v>30</v>
          </cell>
          <cell r="T451" t="str">
            <v>30</v>
          </cell>
          <cell r="U451" t="str">
            <v>21</v>
          </cell>
          <cell r="V451" t="str">
            <v>2.1 ทุติยภูมิระดับต้น</v>
          </cell>
        </row>
        <row r="452">
          <cell r="A452" t="str">
            <v>12</v>
          </cell>
          <cell r="B452" t="str">
            <v>21002</v>
          </cell>
          <cell r="C452" t="str">
            <v>กระทรวงสาธารณสุข สำนักงานปลัดกระทรวงสาธารณสุข</v>
          </cell>
          <cell r="D452" t="str">
            <v>001099600</v>
          </cell>
          <cell r="E452" t="str">
            <v>10996</v>
          </cell>
          <cell r="F452" t="str">
            <v>รพช.พระยืน</v>
          </cell>
          <cell r="G452" t="str">
            <v>โรงพยาบาลชุมชนพระยืน</v>
          </cell>
          <cell r="H452" t="str">
            <v>40030302</v>
          </cell>
          <cell r="I452">
            <v>40</v>
          </cell>
          <cell r="J452" t="str">
            <v>จังหวัดขอนแก่น</v>
          </cell>
          <cell r="K452">
            <v>4003</v>
          </cell>
          <cell r="L452" t="str">
            <v>พระยืน</v>
          </cell>
          <cell r="M452">
            <v>400303</v>
          </cell>
          <cell r="N452" t="str">
            <v>บ้านโต้น</v>
          </cell>
          <cell r="O452" t="str">
            <v>ตะวันออกเฉียงเหนือ</v>
          </cell>
          <cell r="P452" t="str">
            <v>07</v>
          </cell>
          <cell r="Q452" t="str">
            <v>โรงพยาบาลชุมชน</v>
          </cell>
          <cell r="R452">
            <v>5</v>
          </cell>
          <cell r="S452">
            <v>30</v>
          </cell>
          <cell r="T452" t="str">
            <v>30</v>
          </cell>
          <cell r="U452" t="str">
            <v>21</v>
          </cell>
          <cell r="V452" t="str">
            <v>2.1 ทุติยภูมิระดับต้น</v>
          </cell>
        </row>
        <row r="453">
          <cell r="A453" t="str">
            <v>12</v>
          </cell>
          <cell r="B453" t="str">
            <v>21002</v>
          </cell>
          <cell r="C453" t="str">
            <v>กระทรวงสาธารณสุข สำนักงานปลัดกระทรวงสาธารณสุข</v>
          </cell>
          <cell r="D453" t="str">
            <v>001099700</v>
          </cell>
          <cell r="E453" t="str">
            <v>10997</v>
          </cell>
          <cell r="F453" t="str">
            <v>รพช.หนองเรือ</v>
          </cell>
          <cell r="G453" t="str">
            <v>โรงพยาบาลชุมชนหนองเรือ</v>
          </cell>
          <cell r="H453" t="str">
            <v>40040101</v>
          </cell>
          <cell r="I453">
            <v>40</v>
          </cell>
          <cell r="J453" t="str">
            <v>จังหวัดขอนแก่น</v>
          </cell>
          <cell r="K453">
            <v>4004</v>
          </cell>
          <cell r="L453" t="str">
            <v>หนองเรือ</v>
          </cell>
          <cell r="M453">
            <v>400401</v>
          </cell>
          <cell r="N453" t="str">
            <v>หนองเรือ</v>
          </cell>
          <cell r="O453" t="str">
            <v>ตะวันออกเฉียงเหนือ</v>
          </cell>
          <cell r="P453" t="str">
            <v>07</v>
          </cell>
          <cell r="Q453" t="str">
            <v>โรงพยาบาลชุมชน</v>
          </cell>
          <cell r="R453">
            <v>5</v>
          </cell>
          <cell r="S453">
            <v>30</v>
          </cell>
          <cell r="T453" t="str">
            <v>60</v>
          </cell>
          <cell r="U453" t="str">
            <v>21</v>
          </cell>
          <cell r="V453" t="str">
            <v>2.1 ทุติยภูมิระดับต้น</v>
          </cell>
        </row>
        <row r="454">
          <cell r="A454" t="str">
            <v>12</v>
          </cell>
          <cell r="B454" t="str">
            <v>21002</v>
          </cell>
          <cell r="C454" t="str">
            <v>กระทรวงสาธารณสุข สำนักงานปลัดกระทรวงสาธารณสุข</v>
          </cell>
          <cell r="D454" t="str">
            <v>001099800</v>
          </cell>
          <cell r="E454" t="str">
            <v>10998</v>
          </cell>
          <cell r="F454" t="str">
            <v>รพช.ชุมแพ</v>
          </cell>
          <cell r="G454" t="str">
            <v>โรงพยาบาลชุมชนชุมแพ</v>
          </cell>
          <cell r="H454" t="str">
            <v>40050108</v>
          </cell>
          <cell r="I454">
            <v>40</v>
          </cell>
          <cell r="J454" t="str">
            <v>จังหวัดขอนแก่น</v>
          </cell>
          <cell r="K454">
            <v>4005</v>
          </cell>
          <cell r="L454" t="str">
            <v>ชุมแพ</v>
          </cell>
          <cell r="M454">
            <v>400501</v>
          </cell>
          <cell r="N454" t="str">
            <v>ชุมแพ</v>
          </cell>
          <cell r="O454" t="str">
            <v>ตะวันออกเฉียงเหนือ</v>
          </cell>
          <cell r="P454" t="str">
            <v>07</v>
          </cell>
          <cell r="Q454" t="str">
            <v>โรงพยาบาลชุมชน</v>
          </cell>
          <cell r="R454">
            <v>4</v>
          </cell>
          <cell r="S454">
            <v>120</v>
          </cell>
          <cell r="T454" t="str">
            <v>120</v>
          </cell>
          <cell r="U454" t="str">
            <v>23</v>
          </cell>
          <cell r="V454" t="str">
            <v>2.3 ทุติยภูมิระดับสูง</v>
          </cell>
        </row>
        <row r="455">
          <cell r="A455" t="str">
            <v>12</v>
          </cell>
          <cell r="B455" t="str">
            <v>21002</v>
          </cell>
          <cell r="C455" t="str">
            <v>กระทรวงสาธารณสุข สำนักงานปลัดกระทรวงสาธารณสุข</v>
          </cell>
          <cell r="D455" t="str">
            <v>001099900</v>
          </cell>
          <cell r="E455" t="str">
            <v>10999</v>
          </cell>
          <cell r="F455" t="str">
            <v>รพช.สีชมพู</v>
          </cell>
          <cell r="G455" t="str">
            <v>โรงพยาบาลชุมชนสีชมพู</v>
          </cell>
          <cell r="H455" t="str">
            <v>40060410</v>
          </cell>
          <cell r="I455">
            <v>40</v>
          </cell>
          <cell r="J455" t="str">
            <v>จังหวัดขอนแก่น</v>
          </cell>
          <cell r="K455">
            <v>4006</v>
          </cell>
          <cell r="L455" t="str">
            <v>สีชมพู</v>
          </cell>
          <cell r="M455">
            <v>400604</v>
          </cell>
          <cell r="N455" t="str">
            <v>วังเพิ่ม</v>
          </cell>
          <cell r="O455" t="str">
            <v>ตะวันออกเฉียงเหนือ</v>
          </cell>
          <cell r="P455" t="str">
            <v>07</v>
          </cell>
          <cell r="Q455" t="str">
            <v>โรงพยาบาลชุมชน</v>
          </cell>
          <cell r="R455">
            <v>5</v>
          </cell>
          <cell r="S455">
            <v>30</v>
          </cell>
          <cell r="T455" t="str">
            <v>30</v>
          </cell>
          <cell r="U455" t="str">
            <v>21</v>
          </cell>
          <cell r="V455" t="str">
            <v>2.1 ทุติยภูมิระดับต้น</v>
          </cell>
        </row>
        <row r="456">
          <cell r="A456" t="str">
            <v>12</v>
          </cell>
          <cell r="B456" t="str">
            <v>21002</v>
          </cell>
          <cell r="C456" t="str">
            <v>กระทรวงสาธารณสุข สำนักงานปลัดกระทรวงสาธารณสุข</v>
          </cell>
          <cell r="D456" t="str">
            <v>001100000</v>
          </cell>
          <cell r="E456" t="str">
            <v>11000</v>
          </cell>
          <cell r="F456" t="str">
            <v>รพช.น้ำพอง</v>
          </cell>
          <cell r="G456" t="str">
            <v>โรงพยาบาลชุมชนน้ำพอง</v>
          </cell>
          <cell r="H456" t="str">
            <v>40070102</v>
          </cell>
          <cell r="I456">
            <v>40</v>
          </cell>
          <cell r="J456" t="str">
            <v>จังหวัดขอนแก่น</v>
          </cell>
          <cell r="K456">
            <v>4007</v>
          </cell>
          <cell r="L456" t="str">
            <v>น้ำพอง</v>
          </cell>
          <cell r="M456">
            <v>400701</v>
          </cell>
          <cell r="N456" t="str">
            <v>น้ำพอง</v>
          </cell>
          <cell r="O456" t="str">
            <v>ตะวันออกเฉียงเหนือ</v>
          </cell>
          <cell r="P456" t="str">
            <v>07</v>
          </cell>
          <cell r="Q456" t="str">
            <v>โรงพยาบาลชุมชน</v>
          </cell>
          <cell r="R456">
            <v>4</v>
          </cell>
          <cell r="S456">
            <v>60</v>
          </cell>
          <cell r="T456" t="str">
            <v>60</v>
          </cell>
          <cell r="U456" t="str">
            <v>21</v>
          </cell>
          <cell r="V456" t="str">
            <v>2.1 ทุติยภูมิระดับต้น</v>
          </cell>
        </row>
        <row r="457">
          <cell r="A457" t="str">
            <v>12</v>
          </cell>
          <cell r="B457" t="str">
            <v>21002</v>
          </cell>
          <cell r="C457" t="str">
            <v>กระทรวงสาธารณสุข สำนักงานปลัดกระทรวงสาธารณสุข</v>
          </cell>
          <cell r="D457" t="str">
            <v>001100100</v>
          </cell>
          <cell r="E457" t="str">
            <v>11001</v>
          </cell>
          <cell r="F457" t="str">
            <v>รพช.อุบลรัตน์</v>
          </cell>
          <cell r="G457" t="str">
            <v>โรงพยาบาลชุมชนอุบลรัตน์</v>
          </cell>
          <cell r="H457" t="str">
            <v>40080302</v>
          </cell>
          <cell r="I457">
            <v>40</v>
          </cell>
          <cell r="J457" t="str">
            <v>จังหวัดขอนแก่น</v>
          </cell>
          <cell r="K457">
            <v>4008</v>
          </cell>
          <cell r="L457" t="str">
            <v>อุบลรัตน์</v>
          </cell>
          <cell r="M457">
            <v>400803</v>
          </cell>
          <cell r="N457" t="str">
            <v>เขื่อนอุบลรัตน์</v>
          </cell>
          <cell r="O457" t="str">
            <v>ตะวันออกเฉียงเหนือ</v>
          </cell>
          <cell r="P457" t="str">
            <v>07</v>
          </cell>
          <cell r="Q457" t="str">
            <v>โรงพยาบาลชุมชน</v>
          </cell>
          <cell r="R457">
            <v>5</v>
          </cell>
          <cell r="S457">
            <v>30</v>
          </cell>
          <cell r="T457" t="str">
            <v>30</v>
          </cell>
          <cell r="U457" t="str">
            <v>21</v>
          </cell>
          <cell r="V457" t="str">
            <v>2.1 ทุติยภูมิระดับต้น</v>
          </cell>
        </row>
        <row r="458">
          <cell r="A458" t="str">
            <v>12</v>
          </cell>
          <cell r="B458" t="str">
            <v>21002</v>
          </cell>
          <cell r="C458" t="str">
            <v>กระทรวงสาธารณสุข สำนักงานปลัดกระทรวงสาธารณสุข</v>
          </cell>
          <cell r="D458" t="str">
            <v>001100200</v>
          </cell>
          <cell r="E458" t="str">
            <v>11002</v>
          </cell>
          <cell r="F458" t="str">
            <v>รพช.บ้านไผ่</v>
          </cell>
          <cell r="G458" t="str">
            <v>โรงพยาบาลชุมชนบ้านไผ่</v>
          </cell>
          <cell r="H458" t="str">
            <v>40100203</v>
          </cell>
          <cell r="I458">
            <v>40</v>
          </cell>
          <cell r="J458" t="str">
            <v>จังหวัดขอนแก่น</v>
          </cell>
          <cell r="K458">
            <v>4010</v>
          </cell>
          <cell r="L458" t="str">
            <v>บ้านไผ่</v>
          </cell>
          <cell r="M458">
            <v>401002</v>
          </cell>
          <cell r="N458" t="str">
            <v>ในเมือง</v>
          </cell>
          <cell r="O458" t="str">
            <v>ตะวันออกเฉียงเหนือ</v>
          </cell>
          <cell r="P458" t="str">
            <v>07</v>
          </cell>
          <cell r="Q458" t="str">
            <v>โรงพยาบาลชุมชน</v>
          </cell>
          <cell r="R458">
            <v>4</v>
          </cell>
          <cell r="S458">
            <v>90</v>
          </cell>
          <cell r="T458" t="str">
            <v>90</v>
          </cell>
          <cell r="U458" t="str">
            <v>22</v>
          </cell>
          <cell r="V458" t="str">
            <v>2.2 ทุติยภูมิระดับกลาง</v>
          </cell>
        </row>
        <row r="459">
          <cell r="A459" t="str">
            <v>12</v>
          </cell>
          <cell r="B459" t="str">
            <v>21002</v>
          </cell>
          <cell r="C459" t="str">
            <v>กระทรวงสาธารณสุข สำนักงานปลัดกระทรวงสาธารณสุข</v>
          </cell>
          <cell r="D459" t="str">
            <v>001100300</v>
          </cell>
          <cell r="E459" t="str">
            <v>11003</v>
          </cell>
          <cell r="F459" t="str">
            <v>รพช.เปือยน้อย</v>
          </cell>
          <cell r="G459" t="str">
            <v>โรงพยาบาลชุมชนเปือยน้อย</v>
          </cell>
          <cell r="H459" t="str">
            <v>40110107</v>
          </cell>
          <cell r="I459">
            <v>40</v>
          </cell>
          <cell r="J459" t="str">
            <v>จังหวัดขอนแก่น</v>
          </cell>
          <cell r="K459">
            <v>4011</v>
          </cell>
          <cell r="L459" t="str">
            <v>เปือยน้อย</v>
          </cell>
          <cell r="M459">
            <v>401101</v>
          </cell>
          <cell r="N459" t="str">
            <v>เปือยน้อย</v>
          </cell>
          <cell r="O459" t="str">
            <v>ตะวันออกเฉียงเหนือ</v>
          </cell>
          <cell r="P459" t="str">
            <v>07</v>
          </cell>
          <cell r="Q459" t="str">
            <v>โรงพยาบาลชุมชน</v>
          </cell>
          <cell r="R459">
            <v>5</v>
          </cell>
          <cell r="S459">
            <v>30</v>
          </cell>
          <cell r="T459" t="str">
            <v>30</v>
          </cell>
          <cell r="U459" t="str">
            <v>21</v>
          </cell>
          <cell r="V459" t="str">
            <v>2.1 ทุติยภูมิระดับต้น</v>
          </cell>
        </row>
        <row r="460">
          <cell r="A460" t="str">
            <v>12</v>
          </cell>
          <cell r="B460" t="str">
            <v>21002</v>
          </cell>
          <cell r="C460" t="str">
            <v>กระทรวงสาธารณสุข สำนักงานปลัดกระทรวงสาธารณสุข</v>
          </cell>
          <cell r="D460" t="str">
            <v>001100400</v>
          </cell>
          <cell r="E460" t="str">
            <v>11004</v>
          </cell>
          <cell r="F460" t="str">
            <v>รพช.พล</v>
          </cell>
          <cell r="G460" t="str">
            <v>โรงพยาบาลชุมชนพล</v>
          </cell>
          <cell r="H460" t="str">
            <v>40120100</v>
          </cell>
          <cell r="I460">
            <v>40</v>
          </cell>
          <cell r="J460" t="str">
            <v>จังหวัดขอนแก่น</v>
          </cell>
          <cell r="K460">
            <v>4012</v>
          </cell>
          <cell r="L460" t="str">
            <v>พล</v>
          </cell>
          <cell r="M460">
            <v>401201</v>
          </cell>
          <cell r="N460" t="str">
            <v>เมืองพล</v>
          </cell>
          <cell r="O460" t="str">
            <v>ตะวันออกเฉียงเหนือ</v>
          </cell>
          <cell r="P460" t="str">
            <v>07</v>
          </cell>
          <cell r="Q460" t="str">
            <v>โรงพยาบาลชุมชน</v>
          </cell>
          <cell r="R460">
            <v>4</v>
          </cell>
          <cell r="S460">
            <v>60</v>
          </cell>
          <cell r="T460" t="str">
            <v>60</v>
          </cell>
          <cell r="U460" t="str">
            <v>22</v>
          </cell>
          <cell r="V460" t="str">
            <v>2.2 ทุติยภูมิระดับกลาง</v>
          </cell>
        </row>
        <row r="461">
          <cell r="A461" t="str">
            <v>12</v>
          </cell>
          <cell r="B461" t="str">
            <v>21002</v>
          </cell>
          <cell r="C461" t="str">
            <v>กระทรวงสาธารณสุข สำนักงานปลัดกระทรวงสาธารณสุข</v>
          </cell>
          <cell r="D461" t="str">
            <v>001100500</v>
          </cell>
          <cell r="E461" t="str">
            <v>11005</v>
          </cell>
          <cell r="F461" t="str">
            <v>รพช.แวงใหญ่</v>
          </cell>
          <cell r="G461" t="str">
            <v>โรงพยาบาลชุมชนแวงใหญ่</v>
          </cell>
          <cell r="H461" t="str">
            <v>40130109</v>
          </cell>
          <cell r="I461">
            <v>40</v>
          </cell>
          <cell r="J461" t="str">
            <v>จังหวัดขอนแก่น</v>
          </cell>
          <cell r="K461">
            <v>4013</v>
          </cell>
          <cell r="L461" t="str">
            <v>แวงใหญ่</v>
          </cell>
          <cell r="M461">
            <v>401301</v>
          </cell>
          <cell r="N461" t="str">
            <v>คอนฉิม</v>
          </cell>
          <cell r="O461" t="str">
            <v>ตะวันออกเฉียงเหนือ</v>
          </cell>
          <cell r="P461" t="str">
            <v>07</v>
          </cell>
          <cell r="Q461" t="str">
            <v>โรงพยาบาลชุมชน</v>
          </cell>
          <cell r="R461">
            <v>5</v>
          </cell>
          <cell r="S461">
            <v>30</v>
          </cell>
          <cell r="T461" t="str">
            <v>30</v>
          </cell>
          <cell r="U461" t="str">
            <v>21</v>
          </cell>
          <cell r="V461" t="str">
            <v>2.1 ทุติยภูมิระดับต้น</v>
          </cell>
        </row>
        <row r="462">
          <cell r="A462" t="str">
            <v>12</v>
          </cell>
          <cell r="B462" t="str">
            <v>21002</v>
          </cell>
          <cell r="C462" t="str">
            <v>กระทรวงสาธารณสุข สำนักงานปลัดกระทรวงสาธารณสุข</v>
          </cell>
          <cell r="D462" t="str">
            <v>001100600</v>
          </cell>
          <cell r="E462" t="str">
            <v>11006</v>
          </cell>
          <cell r="F462" t="str">
            <v>รพช.แวงน้อย</v>
          </cell>
          <cell r="G462" t="str">
            <v>โรงพยาบาลชุมชนแวงน้อย</v>
          </cell>
          <cell r="H462" t="str">
            <v>40140412</v>
          </cell>
          <cell r="I462">
            <v>40</v>
          </cell>
          <cell r="J462" t="str">
            <v>จังหวัดขอนแก่น</v>
          </cell>
          <cell r="K462">
            <v>4014</v>
          </cell>
          <cell r="L462" t="str">
            <v>แวงน้อย</v>
          </cell>
          <cell r="M462">
            <v>401404</v>
          </cell>
          <cell r="N462" t="str">
            <v>ละหานนา</v>
          </cell>
          <cell r="O462" t="str">
            <v>ตะวันออกเฉียงเหนือ</v>
          </cell>
          <cell r="P462" t="str">
            <v>07</v>
          </cell>
          <cell r="Q462" t="str">
            <v>โรงพยาบาลชุมชน</v>
          </cell>
          <cell r="R462">
            <v>5</v>
          </cell>
          <cell r="S462">
            <v>30</v>
          </cell>
          <cell r="T462" t="str">
            <v>30</v>
          </cell>
          <cell r="U462" t="str">
            <v>21</v>
          </cell>
          <cell r="V462" t="str">
            <v>2.1 ทุติยภูมิระดับต้น</v>
          </cell>
        </row>
        <row r="463">
          <cell r="A463" t="str">
            <v>12</v>
          </cell>
          <cell r="B463" t="str">
            <v>21002</v>
          </cell>
          <cell r="C463" t="str">
            <v>กระทรวงสาธารณสุข สำนักงานปลัดกระทรวงสาธารณสุข</v>
          </cell>
          <cell r="D463" t="str">
            <v>001100700</v>
          </cell>
          <cell r="E463" t="str">
            <v>11007</v>
          </cell>
          <cell r="F463" t="str">
            <v>รพช.หนองสองห้อง</v>
          </cell>
          <cell r="G463" t="str">
            <v>โรงพยาบาลชุมชนหนองสองห้อง</v>
          </cell>
          <cell r="H463" t="str">
            <v>40150116</v>
          </cell>
          <cell r="I463">
            <v>40</v>
          </cell>
          <cell r="J463" t="str">
            <v>จังหวัดขอนแก่น</v>
          </cell>
          <cell r="K463">
            <v>4015</v>
          </cell>
          <cell r="L463" t="str">
            <v>หนองสองห้อง</v>
          </cell>
          <cell r="M463">
            <v>401501</v>
          </cell>
          <cell r="N463" t="str">
            <v>หนองสองห้อง</v>
          </cell>
          <cell r="O463" t="str">
            <v>ตะวันออกเฉียงเหนือ</v>
          </cell>
          <cell r="P463" t="str">
            <v>07</v>
          </cell>
          <cell r="Q463" t="str">
            <v>โรงพยาบาลชุมชน</v>
          </cell>
          <cell r="R463">
            <v>5</v>
          </cell>
          <cell r="S463">
            <v>30</v>
          </cell>
          <cell r="T463" t="str">
            <v>30</v>
          </cell>
          <cell r="U463" t="str">
            <v>21</v>
          </cell>
          <cell r="V463" t="str">
            <v>2.1 ทุติยภูมิระดับต้น</v>
          </cell>
        </row>
        <row r="464">
          <cell r="A464" t="str">
            <v>12</v>
          </cell>
          <cell r="B464" t="str">
            <v>21002</v>
          </cell>
          <cell r="C464" t="str">
            <v>กระทรวงสาธารณสุข สำนักงานปลัดกระทรวงสาธารณสุข</v>
          </cell>
          <cell r="D464" t="str">
            <v>001100800</v>
          </cell>
          <cell r="E464" t="str">
            <v>11008</v>
          </cell>
          <cell r="F464" t="str">
            <v>รพช.ภูเวียง</v>
          </cell>
          <cell r="G464" t="str">
            <v>โรงพยาบาลชุมชนภูเวียง</v>
          </cell>
          <cell r="H464" t="str">
            <v>40160103</v>
          </cell>
          <cell r="I464">
            <v>40</v>
          </cell>
          <cell r="J464" t="str">
            <v>จังหวัดขอนแก่น</v>
          </cell>
          <cell r="K464">
            <v>4016</v>
          </cell>
          <cell r="L464" t="str">
            <v>ภูเวียง</v>
          </cell>
          <cell r="M464">
            <v>401601</v>
          </cell>
          <cell r="N464" t="str">
            <v>บ้านเรือ</v>
          </cell>
          <cell r="O464" t="str">
            <v>ตะวันออกเฉียงเหนือ</v>
          </cell>
          <cell r="P464" t="str">
            <v>07</v>
          </cell>
          <cell r="Q464" t="str">
            <v>โรงพยาบาลชุมชน</v>
          </cell>
          <cell r="R464">
            <v>4</v>
          </cell>
          <cell r="S464">
            <v>60</v>
          </cell>
          <cell r="T464" t="str">
            <v>60</v>
          </cell>
          <cell r="U464" t="str">
            <v>21</v>
          </cell>
          <cell r="V464" t="str">
            <v>2.1 ทุติยภูมิระดับต้น</v>
          </cell>
        </row>
        <row r="465">
          <cell r="A465" t="str">
            <v>12</v>
          </cell>
          <cell r="B465" t="str">
            <v>21002</v>
          </cell>
          <cell r="C465" t="str">
            <v>กระทรวงสาธารณสุข สำนักงานปลัดกระทรวงสาธารณสุข</v>
          </cell>
          <cell r="D465" t="str">
            <v>001100900</v>
          </cell>
          <cell r="E465" t="str">
            <v>11009</v>
          </cell>
          <cell r="F465" t="str">
            <v>รพช.มัญจาคีรี</v>
          </cell>
          <cell r="G465" t="str">
            <v>โรงพยาบาลชุมชนมัญจาคีรี</v>
          </cell>
          <cell r="H465" t="str">
            <v>40170114</v>
          </cell>
          <cell r="I465">
            <v>40</v>
          </cell>
          <cell r="J465" t="str">
            <v>จังหวัดขอนแก่น</v>
          </cell>
          <cell r="K465">
            <v>4017</v>
          </cell>
          <cell r="L465" t="str">
            <v>มัญจาคีรี</v>
          </cell>
          <cell r="M465">
            <v>401701</v>
          </cell>
          <cell r="N465" t="str">
            <v>กุดเค้า</v>
          </cell>
          <cell r="O465" t="str">
            <v>ตะวันออกเฉียงเหนือ</v>
          </cell>
          <cell r="P465" t="str">
            <v>07</v>
          </cell>
          <cell r="Q465" t="str">
            <v>โรงพยาบาลชุมชน</v>
          </cell>
          <cell r="R465">
            <v>4</v>
          </cell>
          <cell r="S465">
            <v>60</v>
          </cell>
          <cell r="T465" t="str">
            <v>60</v>
          </cell>
          <cell r="U465" t="str">
            <v>21</v>
          </cell>
          <cell r="V465" t="str">
            <v>2.1 ทุติยภูมิระดับต้น</v>
          </cell>
        </row>
        <row r="466">
          <cell r="A466" t="str">
            <v>12</v>
          </cell>
          <cell r="B466" t="str">
            <v>21002</v>
          </cell>
          <cell r="C466" t="str">
            <v>กระทรวงสาธารณสุข สำนักงานปลัดกระทรวงสาธารณสุข</v>
          </cell>
          <cell r="D466" t="str">
            <v>001101000</v>
          </cell>
          <cell r="E466" t="str">
            <v>11010</v>
          </cell>
          <cell r="F466" t="str">
            <v>รพช.ชนบท</v>
          </cell>
          <cell r="G466" t="str">
            <v>โรงพยาบาลชุมชนชนบท</v>
          </cell>
          <cell r="H466" t="str">
            <v>40180111</v>
          </cell>
          <cell r="I466">
            <v>40</v>
          </cell>
          <cell r="J466" t="str">
            <v>จังหวัดขอนแก่น</v>
          </cell>
          <cell r="K466">
            <v>4018</v>
          </cell>
          <cell r="L466" t="str">
            <v>ชนบท</v>
          </cell>
          <cell r="M466">
            <v>401801</v>
          </cell>
          <cell r="N466" t="str">
            <v>ชนบท</v>
          </cell>
          <cell r="O466" t="str">
            <v>ตะวันออกเฉียงเหนือ</v>
          </cell>
          <cell r="P466" t="str">
            <v>07</v>
          </cell>
          <cell r="Q466" t="str">
            <v>โรงพยาบาลชุมชน</v>
          </cell>
          <cell r="R466">
            <v>5</v>
          </cell>
          <cell r="S466">
            <v>30</v>
          </cell>
          <cell r="T466" t="str">
            <v>30</v>
          </cell>
          <cell r="U466" t="str">
            <v>21</v>
          </cell>
          <cell r="V466" t="str">
            <v>2.1 ทุติยภูมิระดับต้น</v>
          </cell>
        </row>
        <row r="467">
          <cell r="A467" t="str">
            <v>12</v>
          </cell>
          <cell r="B467" t="str">
            <v>21002</v>
          </cell>
          <cell r="C467" t="str">
            <v>กระทรวงสาธารณสุข สำนักงานปลัดกระทรวงสาธารณสุข</v>
          </cell>
          <cell r="D467" t="str">
            <v>001101100</v>
          </cell>
          <cell r="E467" t="str">
            <v>11011</v>
          </cell>
          <cell r="F467" t="str">
            <v>รพช.เขาสวนกวาง</v>
          </cell>
          <cell r="G467" t="str">
            <v>โรงพยาบาลชุมชนเขาสวนกวาง</v>
          </cell>
          <cell r="H467" t="str">
            <v>40190110</v>
          </cell>
          <cell r="I467">
            <v>40</v>
          </cell>
          <cell r="J467" t="str">
            <v>จังหวัดขอนแก่น</v>
          </cell>
          <cell r="K467">
            <v>4019</v>
          </cell>
          <cell r="L467" t="str">
            <v>เขาสวนกวาง</v>
          </cell>
          <cell r="M467">
            <v>401901</v>
          </cell>
          <cell r="N467" t="str">
            <v>เขาสวนกวาง</v>
          </cell>
          <cell r="O467" t="str">
            <v>ตะวันออกเฉียงเหนือ</v>
          </cell>
          <cell r="P467" t="str">
            <v>07</v>
          </cell>
          <cell r="Q467" t="str">
            <v>โรงพยาบาลชุมชน</v>
          </cell>
          <cell r="R467">
            <v>5</v>
          </cell>
          <cell r="S467">
            <v>30</v>
          </cell>
          <cell r="T467" t="str">
            <v>30</v>
          </cell>
          <cell r="U467" t="str">
            <v>21</v>
          </cell>
          <cell r="V467" t="str">
            <v>2.1 ทุติยภูมิระดับต้น</v>
          </cell>
        </row>
        <row r="468">
          <cell r="A468" t="str">
            <v>12</v>
          </cell>
          <cell r="B468" t="str">
            <v>21002</v>
          </cell>
          <cell r="C468" t="str">
            <v>กระทรวงสาธารณสุข สำนักงานปลัดกระทรวงสาธารณสุข</v>
          </cell>
          <cell r="D468" t="str">
            <v>001101200</v>
          </cell>
          <cell r="E468" t="str">
            <v>11012</v>
          </cell>
          <cell r="F468" t="str">
            <v>รพช.ภูผาม่าน</v>
          </cell>
          <cell r="G468" t="str">
            <v>โรงพยาบาลชุมชนภูผาม่าน</v>
          </cell>
          <cell r="H468" t="str">
            <v>40200301</v>
          </cell>
          <cell r="I468">
            <v>40</v>
          </cell>
          <cell r="J468" t="str">
            <v>จังหวัดขอนแก่น</v>
          </cell>
          <cell r="K468">
            <v>4020</v>
          </cell>
          <cell r="L468" t="str">
            <v>ภูผาม่าน</v>
          </cell>
          <cell r="M468">
            <v>402003</v>
          </cell>
          <cell r="N468" t="str">
            <v>ภูผาม่าน</v>
          </cell>
          <cell r="O468" t="str">
            <v>ตะวันออกเฉียงเหนือ</v>
          </cell>
          <cell r="P468" t="str">
            <v>07</v>
          </cell>
          <cell r="Q468" t="str">
            <v>โรงพยาบาลชุมชน</v>
          </cell>
          <cell r="R468">
            <v>5</v>
          </cell>
          <cell r="S468">
            <v>30</v>
          </cell>
          <cell r="T468" t="str">
            <v>30</v>
          </cell>
          <cell r="U468" t="str">
            <v>21</v>
          </cell>
          <cell r="V468" t="str">
            <v>2.1 ทุติยภูมิระดับต้น</v>
          </cell>
        </row>
        <row r="469">
          <cell r="A469" t="str">
            <v>12</v>
          </cell>
          <cell r="B469" t="str">
            <v>21002</v>
          </cell>
          <cell r="C469" t="str">
            <v>กระทรวงสาธารณสุข สำนักงานปลัดกระทรวงสาธารณสุข</v>
          </cell>
          <cell r="D469" t="str">
            <v>001144500</v>
          </cell>
          <cell r="E469" t="str">
            <v>11445</v>
          </cell>
          <cell r="F469" t="str">
            <v>รพร.กระนวน</v>
          </cell>
          <cell r="G469" t="str">
            <v>โรงพยาบาลสมเด็จพระยุพราชกระนวน</v>
          </cell>
          <cell r="H469" t="str">
            <v>40090111</v>
          </cell>
          <cell r="I469">
            <v>40</v>
          </cell>
          <cell r="J469" t="str">
            <v>จังหวัดขอนแก่น</v>
          </cell>
          <cell r="K469">
            <v>4009</v>
          </cell>
          <cell r="L469" t="str">
            <v>กระนวน</v>
          </cell>
          <cell r="M469">
            <v>400901</v>
          </cell>
          <cell r="N469" t="str">
            <v>หนองโก</v>
          </cell>
          <cell r="O469" t="str">
            <v>ตะวันออกเฉียงเหนือ</v>
          </cell>
          <cell r="P469" t="str">
            <v>07</v>
          </cell>
          <cell r="Q469" t="str">
            <v>โรงพยาบาลชุมชน</v>
          </cell>
          <cell r="R469">
            <v>4</v>
          </cell>
          <cell r="S469">
            <v>90</v>
          </cell>
          <cell r="T469" t="str">
            <v>90</v>
          </cell>
          <cell r="U469" t="str">
            <v>22</v>
          </cell>
          <cell r="V469" t="str">
            <v>2.2 ทุติยภูมิระดับกลาง</v>
          </cell>
        </row>
        <row r="470">
          <cell r="A470" t="str">
            <v>12</v>
          </cell>
          <cell r="B470" t="str">
            <v>21002</v>
          </cell>
          <cell r="C470" t="str">
            <v>กระทรวงสาธารณสุข สำนักงานปลัดกระทรวงสาธารณสุข</v>
          </cell>
          <cell r="D470" t="str">
            <v>001227500</v>
          </cell>
          <cell r="E470" t="str">
            <v>12275</v>
          </cell>
          <cell r="F470" t="str">
            <v>รพท.สิรินธร(ภาคตะวันออกเฉียงเหนือ)</v>
          </cell>
          <cell r="G470" t="str">
            <v>โรงพยาบาลทั่วไปสิรินธร(ภาคตะวันออกเฉียงเหนือ)</v>
          </cell>
          <cell r="H470" t="str">
            <v>40240110</v>
          </cell>
          <cell r="I470">
            <v>40</v>
          </cell>
          <cell r="J470" t="str">
            <v>จังหวัดขอนแก่น</v>
          </cell>
          <cell r="K470">
            <v>4024</v>
          </cell>
          <cell r="L470" t="str">
            <v>บ้านแฮด</v>
          </cell>
          <cell r="M470">
            <v>402401</v>
          </cell>
          <cell r="N470" t="str">
            <v>บ้านแฮด</v>
          </cell>
          <cell r="O470" t="str">
            <v>ตะวันออกเฉียงเหนือ</v>
          </cell>
          <cell r="P470" t="str">
            <v>06</v>
          </cell>
          <cell r="Q470" t="str">
            <v>โรงพยาบาลทั่วไป</v>
          </cell>
          <cell r="R470">
            <v>3</v>
          </cell>
          <cell r="S470">
            <v>250</v>
          </cell>
          <cell r="T470" t="str">
            <v>250</v>
          </cell>
          <cell r="U470" t="str">
            <v>23</v>
          </cell>
          <cell r="V470" t="str">
            <v>2.3 ทุติยภูมิระดับสูง</v>
          </cell>
        </row>
        <row r="471">
          <cell r="A471" t="str">
            <v>12</v>
          </cell>
          <cell r="B471" t="str">
            <v>21002</v>
          </cell>
          <cell r="C471" t="str">
            <v>กระทรวงสาธารณสุข สำนักงานปลัดกระทรวงสาธารณสุข</v>
          </cell>
          <cell r="D471" t="str">
            <v>001413200</v>
          </cell>
          <cell r="E471" t="str">
            <v>14132</v>
          </cell>
          <cell r="F471" t="str">
            <v>รพช.ซำสูง</v>
          </cell>
          <cell r="G471" t="str">
            <v>โรงพยาบาลชุมชนซำสูง</v>
          </cell>
          <cell r="H471" t="str">
            <v>40210101</v>
          </cell>
          <cell r="I471">
            <v>40</v>
          </cell>
          <cell r="J471" t="str">
            <v>จังหวัดขอนแก่น</v>
          </cell>
          <cell r="K471">
            <v>4021</v>
          </cell>
          <cell r="L471" t="str">
            <v>ซำสูง</v>
          </cell>
          <cell r="M471">
            <v>402101</v>
          </cell>
          <cell r="N471" t="str">
            <v>กระนวน</v>
          </cell>
          <cell r="O471" t="str">
            <v>ตะวันออกเฉียงเหนือ</v>
          </cell>
          <cell r="P471" t="str">
            <v>07</v>
          </cell>
          <cell r="Q471" t="str">
            <v>โรงพยาบาลชุมชน</v>
          </cell>
          <cell r="R471">
            <v>5</v>
          </cell>
          <cell r="S471">
            <v>30</v>
          </cell>
          <cell r="T471" t="str">
            <v>30</v>
          </cell>
          <cell r="U471" t="str">
            <v>21</v>
          </cell>
          <cell r="V471" t="str">
            <v>2.1 ทุติยภูมิระดับต้น</v>
          </cell>
        </row>
        <row r="472">
          <cell r="A472" t="str">
            <v>12</v>
          </cell>
          <cell r="B472" t="str">
            <v>21002</v>
          </cell>
          <cell r="C472" t="str">
            <v>กระทรวงสาธารณสุข สำนักงานปลัดกระทรวงสาธารณสุข</v>
          </cell>
          <cell r="D472" t="str">
            <v>001070700</v>
          </cell>
          <cell r="E472" t="str">
            <v>10707</v>
          </cell>
          <cell r="F472" t="str">
            <v>รพท.มหาสารคาม</v>
          </cell>
          <cell r="G472" t="str">
            <v>โรงพยาบาลทั่วไปมหาสารคาม</v>
          </cell>
          <cell r="H472" t="str">
            <v>44010102</v>
          </cell>
          <cell r="I472">
            <v>44</v>
          </cell>
          <cell r="J472" t="str">
            <v>จังหวัดมหาสารคาม</v>
          </cell>
          <cell r="K472">
            <v>4401</v>
          </cell>
          <cell r="L472" t="str">
            <v>เมืองมหาสารคาม</v>
          </cell>
          <cell r="M472">
            <v>440101</v>
          </cell>
          <cell r="N472" t="str">
            <v>ตลาด</v>
          </cell>
          <cell r="O472" t="str">
            <v>ตะวันออกเฉียงเหนือ</v>
          </cell>
          <cell r="P472" t="str">
            <v>06</v>
          </cell>
          <cell r="Q472" t="str">
            <v>โรงพยาบาลทั่วไป</v>
          </cell>
          <cell r="R472">
            <v>2</v>
          </cell>
          <cell r="S472">
            <v>472</v>
          </cell>
          <cell r="T472" t="str">
            <v>347</v>
          </cell>
          <cell r="U472" t="str">
            <v>23</v>
          </cell>
          <cell r="V472" t="str">
            <v>2.3 ทุติยภูมิระดับสูง</v>
          </cell>
        </row>
        <row r="473">
          <cell r="A473" t="str">
            <v>12</v>
          </cell>
          <cell r="B473" t="str">
            <v>21002</v>
          </cell>
          <cell r="C473" t="str">
            <v>กระทรวงสาธารณสุข สำนักงานปลัดกระทรวงสาธารณสุข</v>
          </cell>
          <cell r="D473" t="str">
            <v>001105100</v>
          </cell>
          <cell r="E473" t="str">
            <v>11051</v>
          </cell>
          <cell r="F473" t="str">
            <v>รพช.แกดำ</v>
          </cell>
          <cell r="G473" t="str">
            <v>โรงพยาบาลชุมชนแกดำ</v>
          </cell>
          <cell r="H473" t="str">
            <v>44020107</v>
          </cell>
          <cell r="I473">
            <v>44</v>
          </cell>
          <cell r="J473" t="str">
            <v>จังหวัดมหาสารคาม</v>
          </cell>
          <cell r="K473">
            <v>4402</v>
          </cell>
          <cell r="L473" t="str">
            <v>แกดำ</v>
          </cell>
          <cell r="M473">
            <v>440201</v>
          </cell>
          <cell r="N473" t="str">
            <v>แกดำ</v>
          </cell>
          <cell r="O473" t="str">
            <v>ตะวันออกเฉียงเหนือ</v>
          </cell>
          <cell r="P473" t="str">
            <v>07</v>
          </cell>
          <cell r="Q473" t="str">
            <v>โรงพยาบาลชุมชน</v>
          </cell>
          <cell r="R473">
            <v>5</v>
          </cell>
          <cell r="S473">
            <v>30</v>
          </cell>
          <cell r="T473" t="str">
            <v>30</v>
          </cell>
          <cell r="U473" t="str">
            <v>21</v>
          </cell>
          <cell r="V473" t="str">
            <v>2.1 ทุติยภูมิระดับต้น</v>
          </cell>
        </row>
        <row r="474">
          <cell r="A474" t="str">
            <v>12</v>
          </cell>
          <cell r="B474" t="str">
            <v>21002</v>
          </cell>
          <cell r="C474" t="str">
            <v>กระทรวงสาธารณสุข สำนักงานปลัดกระทรวงสาธารณสุข</v>
          </cell>
          <cell r="D474" t="str">
            <v>001105200</v>
          </cell>
          <cell r="E474" t="str">
            <v>11052</v>
          </cell>
          <cell r="F474" t="str">
            <v>รพช.โกสุมพิสัย</v>
          </cell>
          <cell r="G474" t="str">
            <v>โรงพยาบาลชุมชนโกสุมพิสัย</v>
          </cell>
          <cell r="H474" t="str">
            <v>44030113</v>
          </cell>
          <cell r="I474">
            <v>44</v>
          </cell>
          <cell r="J474" t="str">
            <v>จังหวัดมหาสารคาม</v>
          </cell>
          <cell r="K474">
            <v>4403</v>
          </cell>
          <cell r="L474" t="str">
            <v>โกสุมพิสัย</v>
          </cell>
          <cell r="M474">
            <v>440301</v>
          </cell>
          <cell r="N474" t="str">
            <v>หัวขวาง</v>
          </cell>
          <cell r="O474" t="str">
            <v>ตะวันออกเฉียงเหนือ</v>
          </cell>
          <cell r="P474" t="str">
            <v>07</v>
          </cell>
          <cell r="Q474" t="str">
            <v>โรงพยาบาลชุมชน</v>
          </cell>
          <cell r="R474">
            <v>4</v>
          </cell>
          <cell r="S474">
            <v>120</v>
          </cell>
          <cell r="T474" t="str">
            <v>90</v>
          </cell>
          <cell r="U474" t="str">
            <v>21</v>
          </cell>
          <cell r="V474" t="str">
            <v>2.1 ทุติยภูมิระดับต้น</v>
          </cell>
        </row>
        <row r="475">
          <cell r="A475" t="str">
            <v>12</v>
          </cell>
          <cell r="B475" t="str">
            <v>21002</v>
          </cell>
          <cell r="C475" t="str">
            <v>กระทรวงสาธารณสุข สำนักงานปลัดกระทรวงสาธารณสุข</v>
          </cell>
          <cell r="D475" t="str">
            <v>001105300</v>
          </cell>
          <cell r="E475" t="str">
            <v>11053</v>
          </cell>
          <cell r="F475" t="str">
            <v>รพช.กันทรวิชัย</v>
          </cell>
          <cell r="G475" t="str">
            <v>โรงพยาบาลชุมชนกันทรวิชัย</v>
          </cell>
          <cell r="H475" t="str">
            <v>44040102</v>
          </cell>
          <cell r="I475">
            <v>44</v>
          </cell>
          <cell r="J475" t="str">
            <v>จังหวัดมหาสารคาม</v>
          </cell>
          <cell r="K475">
            <v>4404</v>
          </cell>
          <cell r="L475" t="str">
            <v>กันทรวิชัย</v>
          </cell>
          <cell r="M475">
            <v>440401</v>
          </cell>
          <cell r="N475" t="str">
            <v>โคกพระ</v>
          </cell>
          <cell r="O475" t="str">
            <v>ตะวันออกเฉียงเหนือ</v>
          </cell>
          <cell r="P475" t="str">
            <v>07</v>
          </cell>
          <cell r="Q475" t="str">
            <v>โรงพยาบาลชุมชน</v>
          </cell>
          <cell r="R475">
            <v>5</v>
          </cell>
          <cell r="S475">
            <v>30</v>
          </cell>
          <cell r="T475" t="str">
            <v>30</v>
          </cell>
          <cell r="U475" t="str">
            <v>21</v>
          </cell>
          <cell r="V475" t="str">
            <v>2.1 ทุติยภูมิระดับต้น</v>
          </cell>
        </row>
        <row r="476">
          <cell r="A476" t="str">
            <v>12</v>
          </cell>
          <cell r="B476" t="str">
            <v>21002</v>
          </cell>
          <cell r="C476" t="str">
            <v>กระทรวงสาธารณสุข สำนักงานปลัดกระทรวงสาธารณสุข</v>
          </cell>
          <cell r="D476" t="str">
            <v>001105400</v>
          </cell>
          <cell r="E476" t="str">
            <v>11054</v>
          </cell>
          <cell r="F476" t="str">
            <v>รพช.เชียงยืน</v>
          </cell>
          <cell r="G476" t="str">
            <v>โรงพยาบาลชุมชนเชียงยืน</v>
          </cell>
          <cell r="H476" t="str">
            <v>44050105</v>
          </cell>
          <cell r="I476">
            <v>44</v>
          </cell>
          <cell r="J476" t="str">
            <v>จังหวัดมหาสารคาม</v>
          </cell>
          <cell r="K476">
            <v>4405</v>
          </cell>
          <cell r="L476" t="str">
            <v>เชียงยืน</v>
          </cell>
          <cell r="M476">
            <v>440501</v>
          </cell>
          <cell r="N476" t="str">
            <v>เชียงยืน</v>
          </cell>
          <cell r="O476" t="str">
            <v>ตะวันออกเฉียงเหนือ</v>
          </cell>
          <cell r="P476" t="str">
            <v>07</v>
          </cell>
          <cell r="Q476" t="str">
            <v>โรงพยาบาลชุมชน</v>
          </cell>
          <cell r="R476">
            <v>4</v>
          </cell>
          <cell r="S476">
            <v>60</v>
          </cell>
          <cell r="T476" t="str">
            <v>30</v>
          </cell>
          <cell r="U476" t="str">
            <v>21</v>
          </cell>
          <cell r="V476" t="str">
            <v>2.1 ทุติยภูมิระดับต้น</v>
          </cell>
        </row>
        <row r="477">
          <cell r="A477" t="str">
            <v>12</v>
          </cell>
          <cell r="B477" t="str">
            <v>21002</v>
          </cell>
          <cell r="C477" t="str">
            <v>กระทรวงสาธารณสุข สำนักงานปลัดกระทรวงสาธารณสุข</v>
          </cell>
          <cell r="D477" t="str">
            <v>001105500</v>
          </cell>
          <cell r="E477" t="str">
            <v>11055</v>
          </cell>
          <cell r="F477" t="str">
            <v>รพช.บรบือ</v>
          </cell>
          <cell r="G477" t="str">
            <v>โรงพยาบาลชุมชนบรบือ</v>
          </cell>
          <cell r="H477" t="str">
            <v>44060101</v>
          </cell>
          <cell r="I477">
            <v>44</v>
          </cell>
          <cell r="J477" t="str">
            <v>จังหวัดมหาสารคาม</v>
          </cell>
          <cell r="K477">
            <v>4406</v>
          </cell>
          <cell r="L477" t="str">
            <v>บรบือ</v>
          </cell>
          <cell r="M477">
            <v>440601</v>
          </cell>
          <cell r="N477" t="str">
            <v>บรบือ</v>
          </cell>
          <cell r="O477" t="str">
            <v>ตะวันออกเฉียงเหนือ</v>
          </cell>
          <cell r="P477" t="str">
            <v>07</v>
          </cell>
          <cell r="Q477" t="str">
            <v>โรงพยาบาลชุมชน</v>
          </cell>
          <cell r="R477">
            <v>4</v>
          </cell>
          <cell r="S477">
            <v>60</v>
          </cell>
          <cell r="T477" t="str">
            <v>60</v>
          </cell>
          <cell r="U477" t="str">
            <v>22</v>
          </cell>
          <cell r="V477" t="str">
            <v>2.2 ทุติยภูมิระดับกลาง</v>
          </cell>
        </row>
        <row r="478">
          <cell r="A478" t="str">
            <v>12</v>
          </cell>
          <cell r="B478" t="str">
            <v>21002</v>
          </cell>
          <cell r="C478" t="str">
            <v>กระทรวงสาธารณสุข สำนักงานปลัดกระทรวงสาธารณสุข</v>
          </cell>
          <cell r="D478" t="str">
            <v>001105600</v>
          </cell>
          <cell r="E478" t="str">
            <v>11056</v>
          </cell>
          <cell r="F478" t="str">
            <v>รพช.นาเชือก</v>
          </cell>
          <cell r="G478" t="str">
            <v>โรงพยาบาลชุมชนนาเชือก</v>
          </cell>
          <cell r="H478" t="str">
            <v>44070102</v>
          </cell>
          <cell r="I478">
            <v>44</v>
          </cell>
          <cell r="J478" t="str">
            <v>จังหวัดมหาสารคาม</v>
          </cell>
          <cell r="K478">
            <v>4407</v>
          </cell>
          <cell r="L478" t="str">
            <v>นาเชือก</v>
          </cell>
          <cell r="M478">
            <v>440701</v>
          </cell>
          <cell r="N478" t="str">
            <v>นาเชือก</v>
          </cell>
          <cell r="O478" t="str">
            <v>ตะวันออกเฉียงเหนือ</v>
          </cell>
          <cell r="P478" t="str">
            <v>07</v>
          </cell>
          <cell r="Q478" t="str">
            <v>โรงพยาบาลชุมชน</v>
          </cell>
          <cell r="R478">
            <v>5</v>
          </cell>
          <cell r="S478">
            <v>30</v>
          </cell>
          <cell r="T478" t="str">
            <v>30</v>
          </cell>
          <cell r="U478" t="str">
            <v>21</v>
          </cell>
          <cell r="V478" t="str">
            <v>2.1 ทุติยภูมิระดับต้น</v>
          </cell>
        </row>
        <row r="479">
          <cell r="A479" t="str">
            <v>12</v>
          </cell>
          <cell r="B479" t="str">
            <v>21002</v>
          </cell>
          <cell r="C479" t="str">
            <v>กระทรวงสาธารณสุข สำนักงานปลัดกระทรวงสาธารณสุข</v>
          </cell>
          <cell r="D479" t="str">
            <v>001105700</v>
          </cell>
          <cell r="E479" t="str">
            <v>11057</v>
          </cell>
          <cell r="F479" t="str">
            <v>รพช.พยัคฆภูมิพิสัย</v>
          </cell>
          <cell r="G479" t="str">
            <v>โรงพยาบาลชุมชนพยัคฆภูมิพิสัย</v>
          </cell>
          <cell r="H479" t="str">
            <v>44080101</v>
          </cell>
          <cell r="I479">
            <v>44</v>
          </cell>
          <cell r="J479" t="str">
            <v>จังหวัดมหาสารคาม</v>
          </cell>
          <cell r="K479">
            <v>4408</v>
          </cell>
          <cell r="L479" t="str">
            <v>พยัคฆภูมิพิสัย</v>
          </cell>
          <cell r="M479">
            <v>440801</v>
          </cell>
          <cell r="N479" t="str">
            <v>ปะหลาน</v>
          </cell>
          <cell r="O479" t="str">
            <v>ตะวันออกเฉียงเหนือ</v>
          </cell>
          <cell r="P479" t="str">
            <v>07</v>
          </cell>
          <cell r="Q479" t="str">
            <v>โรงพยาบาลชุมชน</v>
          </cell>
          <cell r="R479">
            <v>4</v>
          </cell>
          <cell r="S479">
            <v>90</v>
          </cell>
          <cell r="T479" t="str">
            <v>90</v>
          </cell>
          <cell r="U479" t="str">
            <v>22</v>
          </cell>
          <cell r="V479" t="str">
            <v>2.2 ทุติยภูมิระดับกลาง</v>
          </cell>
        </row>
        <row r="480">
          <cell r="A480" t="str">
            <v>12</v>
          </cell>
          <cell r="B480" t="str">
            <v>21002</v>
          </cell>
          <cell r="C480" t="str">
            <v>กระทรวงสาธารณสุข สำนักงานปลัดกระทรวงสาธารณสุข</v>
          </cell>
          <cell r="D480" t="str">
            <v>001105800</v>
          </cell>
          <cell r="E480" t="str">
            <v>11058</v>
          </cell>
          <cell r="F480" t="str">
            <v>รพช.วาปีปทุม</v>
          </cell>
          <cell r="G480" t="str">
            <v>โรงพยาบาลชุมชนวาปีปทุม</v>
          </cell>
          <cell r="H480" t="str">
            <v>44090102</v>
          </cell>
          <cell r="I480">
            <v>44</v>
          </cell>
          <cell r="J480" t="str">
            <v>จังหวัดมหาสารคาม</v>
          </cell>
          <cell r="K480">
            <v>4409</v>
          </cell>
          <cell r="L480" t="str">
            <v>วาปีปทุม</v>
          </cell>
          <cell r="M480">
            <v>440901</v>
          </cell>
          <cell r="N480" t="str">
            <v>หนองแสง</v>
          </cell>
          <cell r="O480" t="str">
            <v>ตะวันออกเฉียงเหนือ</v>
          </cell>
          <cell r="P480" t="str">
            <v>07</v>
          </cell>
          <cell r="Q480" t="str">
            <v>โรงพยาบาลชุมชน</v>
          </cell>
          <cell r="R480">
            <v>4</v>
          </cell>
          <cell r="S480">
            <v>90</v>
          </cell>
          <cell r="T480" t="str">
            <v>60</v>
          </cell>
          <cell r="U480" t="str">
            <v>21</v>
          </cell>
          <cell r="V480" t="str">
            <v>2.1 ทุติยภูมิระดับต้น</v>
          </cell>
        </row>
        <row r="481">
          <cell r="A481" t="str">
            <v>12</v>
          </cell>
          <cell r="B481" t="str">
            <v>21002</v>
          </cell>
          <cell r="C481" t="str">
            <v>กระทรวงสาธารณสุข สำนักงานปลัดกระทรวงสาธารณสุข</v>
          </cell>
          <cell r="D481" t="str">
            <v>001105900</v>
          </cell>
          <cell r="E481" t="str">
            <v>11059</v>
          </cell>
          <cell r="F481" t="str">
            <v>รพช.นาดูน</v>
          </cell>
          <cell r="G481" t="str">
            <v>โรงพยาบาลชุมชนนาดูน</v>
          </cell>
          <cell r="H481" t="str">
            <v>44100109</v>
          </cell>
          <cell r="I481">
            <v>44</v>
          </cell>
          <cell r="J481" t="str">
            <v>จังหวัดมหาสารคาม</v>
          </cell>
          <cell r="K481">
            <v>4410</v>
          </cell>
          <cell r="L481" t="str">
            <v>นาดูน</v>
          </cell>
          <cell r="M481">
            <v>441001</v>
          </cell>
          <cell r="N481" t="str">
            <v>นาดูน</v>
          </cell>
          <cell r="O481" t="str">
            <v>ตะวันออกเฉียงเหนือ</v>
          </cell>
          <cell r="P481" t="str">
            <v>07</v>
          </cell>
          <cell r="Q481" t="str">
            <v>โรงพยาบาลชุมชน</v>
          </cell>
          <cell r="R481">
            <v>5</v>
          </cell>
          <cell r="S481">
            <v>30</v>
          </cell>
          <cell r="T481" t="str">
            <v>30</v>
          </cell>
          <cell r="U481" t="str">
            <v>21</v>
          </cell>
          <cell r="V481" t="str">
            <v>2.1 ทุติยภูมิระดับต้น</v>
          </cell>
        </row>
        <row r="482">
          <cell r="A482" t="str">
            <v>12</v>
          </cell>
          <cell r="B482" t="str">
            <v>21002</v>
          </cell>
          <cell r="C482" t="str">
            <v>กระทรวงสาธารณสุข สำนักงานปลัดกระทรวงสาธารณสุข</v>
          </cell>
          <cell r="D482" t="str">
            <v>001106000</v>
          </cell>
          <cell r="E482" t="str">
            <v>11060</v>
          </cell>
          <cell r="F482" t="str">
            <v>รพช.ยางสีสุราช</v>
          </cell>
          <cell r="G482" t="str">
            <v>โรงพยาบาลชุมชนยางสีสุราช</v>
          </cell>
          <cell r="H482" t="str">
            <v>44110102</v>
          </cell>
          <cell r="I482">
            <v>44</v>
          </cell>
          <cell r="J482" t="str">
            <v>จังหวัดมหาสารคาม</v>
          </cell>
          <cell r="K482">
            <v>4411</v>
          </cell>
          <cell r="L482" t="str">
            <v>ยางสีสุราช</v>
          </cell>
          <cell r="M482">
            <v>441101</v>
          </cell>
          <cell r="N482" t="str">
            <v>ยางสีสุราช</v>
          </cell>
          <cell r="O482" t="str">
            <v>ตะวันออกเฉียงเหนือ</v>
          </cell>
          <cell r="P482" t="str">
            <v>07</v>
          </cell>
          <cell r="Q482" t="str">
            <v>โรงพยาบาลชุมชน</v>
          </cell>
          <cell r="R482">
            <v>5</v>
          </cell>
          <cell r="S482">
            <v>30</v>
          </cell>
          <cell r="T482" t="str">
            <v>30</v>
          </cell>
          <cell r="U482" t="str">
            <v>21</v>
          </cell>
          <cell r="V482" t="str">
            <v>2.1 ทุติยภูมิระดับต้น</v>
          </cell>
        </row>
        <row r="483">
          <cell r="A483" t="str">
            <v>12</v>
          </cell>
          <cell r="B483" t="str">
            <v>21002</v>
          </cell>
          <cell r="C483" t="str">
            <v>กระทรวงสาธารณสุข สำนักงานปลัดกระทรวงสาธารณสุข</v>
          </cell>
          <cell r="D483" t="str">
            <v>002470400</v>
          </cell>
          <cell r="E483" t="str">
            <v>24704</v>
          </cell>
          <cell r="F483" t="str">
            <v>รพช.กุดรัง</v>
          </cell>
          <cell r="G483" t="str">
            <v>โรงพยาบาลชุมชนกุดรัง</v>
          </cell>
          <cell r="H483" t="str">
            <v>44120110</v>
          </cell>
          <cell r="I483">
            <v>44</v>
          </cell>
          <cell r="J483" t="str">
            <v>จังหวัดมหาสารคาม</v>
          </cell>
          <cell r="K483">
            <v>4412</v>
          </cell>
          <cell r="L483" t="str">
            <v>กุดรัง</v>
          </cell>
          <cell r="M483">
            <v>441201</v>
          </cell>
          <cell r="N483" t="str">
            <v>กุดรัง</v>
          </cell>
          <cell r="O483" t="str">
            <v>ตะวันออกเฉียงเหนือ</v>
          </cell>
          <cell r="P483" t="str">
            <v>07</v>
          </cell>
          <cell r="Q483" t="str">
            <v>โรงพยาบาลชุมชน</v>
          </cell>
          <cell r="R483">
            <v>5</v>
          </cell>
          <cell r="S483">
            <v>30</v>
          </cell>
          <cell r="T483" t="str">
            <v>30</v>
          </cell>
        </row>
        <row r="484">
          <cell r="A484" t="str">
            <v>12</v>
          </cell>
          <cell r="B484" t="str">
            <v>21002</v>
          </cell>
          <cell r="C484" t="str">
            <v>กระทรวงสาธารณสุข สำนักงานปลัดกระทรวงสาธารณสุข</v>
          </cell>
          <cell r="D484" t="str">
            <v>001070800</v>
          </cell>
          <cell r="E484" t="str">
            <v>10708</v>
          </cell>
          <cell r="F484" t="str">
            <v>รพท.ร้อยเอ็ด</v>
          </cell>
          <cell r="G484" t="str">
            <v>โรงพยาบาลทั่วไปร้อยเอ็ด</v>
          </cell>
          <cell r="H484" t="str">
            <v>45010100</v>
          </cell>
          <cell r="I484">
            <v>45</v>
          </cell>
          <cell r="J484" t="str">
            <v>จังหวัดร้อยเอ็ด</v>
          </cell>
          <cell r="K484">
            <v>4501</v>
          </cell>
          <cell r="L484" t="str">
            <v>เมืองร้อยเอ็ด</v>
          </cell>
          <cell r="M484">
            <v>450101</v>
          </cell>
          <cell r="N484" t="str">
            <v>ในเมือง</v>
          </cell>
          <cell r="O484" t="str">
            <v>ตะวันออกเฉียงเหนือ</v>
          </cell>
          <cell r="P484" t="str">
            <v>06</v>
          </cell>
          <cell r="Q484" t="str">
            <v>โรงพยาบาลทั่วไป</v>
          </cell>
          <cell r="R484">
            <v>2</v>
          </cell>
          <cell r="S484">
            <v>549</v>
          </cell>
          <cell r="T484" t="str">
            <v>549</v>
          </cell>
          <cell r="U484" t="str">
            <v>31</v>
          </cell>
          <cell r="V484" t="str">
            <v>3.1 ตติยภูมิ</v>
          </cell>
        </row>
        <row r="485">
          <cell r="A485" t="str">
            <v>12</v>
          </cell>
          <cell r="B485" t="str">
            <v>21002</v>
          </cell>
          <cell r="C485" t="str">
            <v>กระทรวงสาธารณสุข สำนักงานปลัดกระทรวงสาธารณสุข</v>
          </cell>
          <cell r="D485" t="str">
            <v>001106100</v>
          </cell>
          <cell r="E485" t="str">
            <v>11061</v>
          </cell>
          <cell r="F485" t="str">
            <v>รพช.เกษตรวิสัย</v>
          </cell>
          <cell r="G485" t="str">
            <v>โรงพยาบาลชุมชนเกษตรวิสัย</v>
          </cell>
          <cell r="H485" t="str">
            <v>45020110</v>
          </cell>
          <cell r="I485">
            <v>45</v>
          </cell>
          <cell r="J485" t="str">
            <v>จังหวัดร้อยเอ็ด</v>
          </cell>
          <cell r="K485">
            <v>4502</v>
          </cell>
          <cell r="L485" t="str">
            <v>เกษตรวิสัย</v>
          </cell>
          <cell r="M485">
            <v>450201</v>
          </cell>
          <cell r="N485" t="str">
            <v>เกษตรวิสัย</v>
          </cell>
          <cell r="O485" t="str">
            <v>ตะวันออกเฉียงเหนือ</v>
          </cell>
          <cell r="P485" t="str">
            <v>07</v>
          </cell>
          <cell r="Q485" t="str">
            <v>โรงพยาบาลชุมชน</v>
          </cell>
          <cell r="R485">
            <v>5</v>
          </cell>
          <cell r="S485">
            <v>30</v>
          </cell>
          <cell r="T485" t="str">
            <v>30</v>
          </cell>
          <cell r="U485" t="str">
            <v>21</v>
          </cell>
          <cell r="V485" t="str">
            <v>2.1 ทุติยภูมิระดับต้น</v>
          </cell>
        </row>
        <row r="486">
          <cell r="A486" t="str">
            <v>12</v>
          </cell>
          <cell r="B486" t="str">
            <v>21002</v>
          </cell>
          <cell r="C486" t="str">
            <v>กระทรวงสาธารณสุข สำนักงานปลัดกระทรวงสาธารณสุข</v>
          </cell>
          <cell r="D486" t="str">
            <v>001106200</v>
          </cell>
          <cell r="E486" t="str">
            <v>11062</v>
          </cell>
          <cell r="F486" t="str">
            <v>รพช.ปทุมรัตต์</v>
          </cell>
          <cell r="G486" t="str">
            <v>โรงพยาบาลชุมชนปทุมรัตต์</v>
          </cell>
          <cell r="H486" t="str">
            <v>45030109</v>
          </cell>
          <cell r="I486">
            <v>45</v>
          </cell>
          <cell r="J486" t="str">
            <v>จังหวัดร้อยเอ็ด</v>
          </cell>
          <cell r="K486">
            <v>4503</v>
          </cell>
          <cell r="L486" t="str">
            <v>ปทุมรัตต์</v>
          </cell>
          <cell r="M486">
            <v>450301</v>
          </cell>
          <cell r="N486" t="str">
            <v>บัวแดง</v>
          </cell>
          <cell r="O486" t="str">
            <v>ตะวันออกเฉียงเหนือ</v>
          </cell>
          <cell r="P486" t="str">
            <v>07</v>
          </cell>
          <cell r="Q486" t="str">
            <v>โรงพยาบาลชุมชน</v>
          </cell>
          <cell r="R486">
            <v>5</v>
          </cell>
          <cell r="S486">
            <v>30</v>
          </cell>
          <cell r="T486" t="str">
            <v>30</v>
          </cell>
          <cell r="U486" t="str">
            <v>21</v>
          </cell>
          <cell r="V486" t="str">
            <v>2.1 ทุติยภูมิระดับต้น</v>
          </cell>
        </row>
        <row r="487">
          <cell r="A487" t="str">
            <v>12</v>
          </cell>
          <cell r="B487" t="str">
            <v>21002</v>
          </cell>
          <cell r="C487" t="str">
            <v>กระทรวงสาธารณสุข สำนักงานปลัดกระทรวงสาธารณสุข</v>
          </cell>
          <cell r="D487" t="str">
            <v>001106300</v>
          </cell>
          <cell r="E487" t="str">
            <v>11063</v>
          </cell>
          <cell r="F487" t="str">
            <v>รพช.จตุรพักตรพิมาน</v>
          </cell>
          <cell r="G487" t="str">
            <v>โรงพยาบาลชุมชนจตุรพักตรพิมาน</v>
          </cell>
          <cell r="H487" t="str">
            <v>45040104</v>
          </cell>
          <cell r="I487">
            <v>45</v>
          </cell>
          <cell r="J487" t="str">
            <v>จังหวัดร้อยเอ็ด</v>
          </cell>
          <cell r="K487">
            <v>4504</v>
          </cell>
          <cell r="L487" t="str">
            <v>จตุรพักตรพิมาน</v>
          </cell>
          <cell r="M487">
            <v>450401</v>
          </cell>
          <cell r="N487" t="str">
            <v>หัวช้าง</v>
          </cell>
          <cell r="O487" t="str">
            <v>ตะวันออกเฉียงเหนือ</v>
          </cell>
          <cell r="P487" t="str">
            <v>07</v>
          </cell>
          <cell r="Q487" t="str">
            <v>โรงพยาบาลชุมชน</v>
          </cell>
          <cell r="R487">
            <v>5</v>
          </cell>
          <cell r="S487">
            <v>30</v>
          </cell>
          <cell r="T487" t="str">
            <v>30</v>
          </cell>
          <cell r="U487" t="str">
            <v>21</v>
          </cell>
          <cell r="V487" t="str">
            <v>2.1 ทุติยภูมิระดับต้น</v>
          </cell>
        </row>
        <row r="488">
          <cell r="A488" t="str">
            <v>12</v>
          </cell>
          <cell r="B488" t="str">
            <v>21002</v>
          </cell>
          <cell r="C488" t="str">
            <v>กระทรวงสาธารณสุข สำนักงานปลัดกระทรวงสาธารณสุข</v>
          </cell>
          <cell r="D488" t="str">
            <v>001106400</v>
          </cell>
          <cell r="E488" t="str">
            <v>11064</v>
          </cell>
          <cell r="F488" t="str">
            <v>รพช.ธวัชบุรี</v>
          </cell>
          <cell r="G488" t="str">
            <v>โรงพยาบาลชุมชนธวัชบุรี</v>
          </cell>
          <cell r="H488" t="str">
            <v>45050403</v>
          </cell>
          <cell r="I488">
            <v>45</v>
          </cell>
          <cell r="J488" t="str">
            <v>จังหวัดร้อยเอ็ด</v>
          </cell>
          <cell r="K488">
            <v>4505</v>
          </cell>
          <cell r="L488" t="str">
            <v>ธวัชบุรี</v>
          </cell>
          <cell r="M488">
            <v>450504</v>
          </cell>
          <cell r="N488" t="str">
            <v>ธวัชบุรี</v>
          </cell>
          <cell r="O488" t="str">
            <v>ตะวันออกเฉียงเหนือ</v>
          </cell>
          <cell r="P488" t="str">
            <v>07</v>
          </cell>
          <cell r="Q488" t="str">
            <v>โรงพยาบาลชุมชน</v>
          </cell>
          <cell r="R488">
            <v>5</v>
          </cell>
          <cell r="S488">
            <v>30</v>
          </cell>
          <cell r="T488" t="str">
            <v>30</v>
          </cell>
          <cell r="U488" t="str">
            <v>21</v>
          </cell>
          <cell r="V488" t="str">
            <v>2.1 ทุติยภูมิระดับต้น</v>
          </cell>
        </row>
        <row r="489">
          <cell r="A489" t="str">
            <v>12</v>
          </cell>
          <cell r="B489" t="str">
            <v>21002</v>
          </cell>
          <cell r="C489" t="str">
            <v>กระทรวงสาธารณสุข สำนักงานปลัดกระทรวงสาธารณสุข</v>
          </cell>
          <cell r="D489" t="str">
            <v>001106500</v>
          </cell>
          <cell r="E489" t="str">
            <v>11065</v>
          </cell>
          <cell r="F489" t="str">
            <v>รพช.พนมไพร</v>
          </cell>
          <cell r="G489" t="str">
            <v>โรงพยาบาลชุมชนพนมไพร</v>
          </cell>
          <cell r="H489" t="str">
            <v>45060103</v>
          </cell>
          <cell r="I489">
            <v>45</v>
          </cell>
          <cell r="J489" t="str">
            <v>จังหวัดร้อยเอ็ด</v>
          </cell>
          <cell r="K489">
            <v>4506</v>
          </cell>
          <cell r="L489" t="str">
            <v>พนมไพร</v>
          </cell>
          <cell r="M489">
            <v>450601</v>
          </cell>
          <cell r="N489" t="str">
            <v>พนมไพร</v>
          </cell>
          <cell r="O489" t="str">
            <v>ตะวันออกเฉียงเหนือ</v>
          </cell>
          <cell r="P489" t="str">
            <v>07</v>
          </cell>
          <cell r="Q489" t="str">
            <v>โรงพยาบาลชุมชน</v>
          </cell>
          <cell r="R489">
            <v>5</v>
          </cell>
          <cell r="S489">
            <v>30</v>
          </cell>
          <cell r="T489" t="str">
            <v>30</v>
          </cell>
          <cell r="U489" t="str">
            <v>21</v>
          </cell>
          <cell r="V489" t="str">
            <v>2.1 ทุติยภูมิระดับต้น</v>
          </cell>
        </row>
        <row r="490">
          <cell r="A490" t="str">
            <v>12</v>
          </cell>
          <cell r="B490" t="str">
            <v>21002</v>
          </cell>
          <cell r="C490" t="str">
            <v>กระทรวงสาธารณสุข สำนักงานปลัดกระทรวงสาธารณสุข</v>
          </cell>
          <cell r="D490" t="str">
            <v>001106600</v>
          </cell>
          <cell r="E490" t="str">
            <v>11066</v>
          </cell>
          <cell r="F490" t="str">
            <v>รพช.โพนทอง</v>
          </cell>
          <cell r="G490" t="str">
            <v>โรงพยาบาลชุมชนโพนทอง</v>
          </cell>
          <cell r="H490" t="str">
            <v>45071210</v>
          </cell>
          <cell r="I490">
            <v>45</v>
          </cell>
          <cell r="J490" t="str">
            <v>จังหวัดร้อยเอ็ด</v>
          </cell>
          <cell r="K490">
            <v>4507</v>
          </cell>
          <cell r="L490" t="str">
            <v>โพนทอง</v>
          </cell>
          <cell r="M490">
            <v>450712</v>
          </cell>
          <cell r="N490" t="str">
            <v>สระนกแก้ว</v>
          </cell>
          <cell r="O490" t="str">
            <v>ตะวันออกเฉียงเหนือ</v>
          </cell>
          <cell r="P490" t="str">
            <v>07</v>
          </cell>
          <cell r="Q490" t="str">
            <v>โรงพยาบาลชุมชน</v>
          </cell>
          <cell r="R490">
            <v>4</v>
          </cell>
          <cell r="S490">
            <v>60</v>
          </cell>
          <cell r="T490" t="str">
            <v>60</v>
          </cell>
          <cell r="U490" t="str">
            <v>22</v>
          </cell>
          <cell r="V490" t="str">
            <v>2.2 ทุติยภูมิระดับกลาง</v>
          </cell>
        </row>
        <row r="491">
          <cell r="A491" t="str">
            <v>12</v>
          </cell>
          <cell r="B491" t="str">
            <v>21002</v>
          </cell>
          <cell r="C491" t="str">
            <v>กระทรวงสาธารณสุข สำนักงานปลัดกระทรวงสาธารณสุข</v>
          </cell>
          <cell r="D491" t="str">
            <v>001106700</v>
          </cell>
          <cell r="E491" t="str">
            <v>11067</v>
          </cell>
          <cell r="F491" t="str">
            <v>รพช.โพธิ์ชัย</v>
          </cell>
          <cell r="G491" t="str">
            <v>โรงพยาบาลชุมชนโพธิ์ชัย</v>
          </cell>
          <cell r="H491" t="str">
            <v>45080102</v>
          </cell>
          <cell r="I491">
            <v>45</v>
          </cell>
          <cell r="J491" t="str">
            <v>จังหวัดร้อยเอ็ด</v>
          </cell>
          <cell r="K491">
            <v>4508</v>
          </cell>
          <cell r="L491" t="str">
            <v>โพธิ์ชัย</v>
          </cell>
          <cell r="M491">
            <v>450801</v>
          </cell>
          <cell r="N491" t="str">
            <v>ขามเปี้ย</v>
          </cell>
          <cell r="O491" t="str">
            <v>ตะวันออกเฉียงเหนือ</v>
          </cell>
          <cell r="P491" t="str">
            <v>07</v>
          </cell>
          <cell r="Q491" t="str">
            <v>โรงพยาบาลชุมชน</v>
          </cell>
          <cell r="R491">
            <v>5</v>
          </cell>
          <cell r="S491">
            <v>30</v>
          </cell>
          <cell r="T491" t="str">
            <v>30</v>
          </cell>
          <cell r="U491" t="str">
            <v>21</v>
          </cell>
          <cell r="V491" t="str">
            <v>2.1 ทุติยภูมิระดับต้น</v>
          </cell>
        </row>
        <row r="492">
          <cell r="A492" t="str">
            <v>12</v>
          </cell>
          <cell r="B492" t="str">
            <v>21002</v>
          </cell>
          <cell r="C492" t="str">
            <v>กระทรวงสาธารณสุข สำนักงานปลัดกระทรวงสาธารณสุข</v>
          </cell>
          <cell r="D492" t="str">
            <v>001106800</v>
          </cell>
          <cell r="E492" t="str">
            <v>11068</v>
          </cell>
          <cell r="F492" t="str">
            <v>รพช.หนองพอก</v>
          </cell>
          <cell r="G492" t="str">
            <v>โรงพยาบาลชุมชนหนองพอก</v>
          </cell>
          <cell r="H492" t="str">
            <v>45090101</v>
          </cell>
          <cell r="I492">
            <v>45</v>
          </cell>
          <cell r="J492" t="str">
            <v>จังหวัดร้อยเอ็ด</v>
          </cell>
          <cell r="K492">
            <v>4509</v>
          </cell>
          <cell r="L492" t="str">
            <v>หนองพอก</v>
          </cell>
          <cell r="M492">
            <v>450901</v>
          </cell>
          <cell r="N492" t="str">
            <v>หนองพอก</v>
          </cell>
          <cell r="O492" t="str">
            <v>ตะวันออกเฉียงเหนือ</v>
          </cell>
          <cell r="P492" t="str">
            <v>07</v>
          </cell>
          <cell r="Q492" t="str">
            <v>โรงพยาบาลชุมชน</v>
          </cell>
          <cell r="R492">
            <v>4</v>
          </cell>
          <cell r="S492">
            <v>42</v>
          </cell>
          <cell r="T492" t="str">
            <v>30</v>
          </cell>
          <cell r="U492" t="str">
            <v>21</v>
          </cell>
          <cell r="V492" t="str">
            <v>2.1 ทุติยภูมิระดับต้น</v>
          </cell>
        </row>
        <row r="493">
          <cell r="A493" t="str">
            <v>12</v>
          </cell>
          <cell r="B493" t="str">
            <v>21002</v>
          </cell>
          <cell r="C493" t="str">
            <v>กระทรวงสาธารณสุข สำนักงานปลัดกระทรวงสาธารณสุข</v>
          </cell>
          <cell r="D493" t="str">
            <v>001106900</v>
          </cell>
          <cell r="E493" t="str">
            <v>11069</v>
          </cell>
          <cell r="F493" t="str">
            <v>รพช.เสลภูมิ</v>
          </cell>
          <cell r="G493" t="str">
            <v>โรงพยาบาลชุมชนเสลภูมิ</v>
          </cell>
          <cell r="H493" t="str">
            <v>45101707</v>
          </cell>
          <cell r="I493">
            <v>45</v>
          </cell>
          <cell r="J493" t="str">
            <v>จังหวัดร้อยเอ็ด</v>
          </cell>
          <cell r="K493">
            <v>4510</v>
          </cell>
          <cell r="L493" t="str">
            <v>เสลภูมิ</v>
          </cell>
          <cell r="M493">
            <v>451017</v>
          </cell>
          <cell r="N493" t="str">
            <v>ขวัญเมือง</v>
          </cell>
          <cell r="O493" t="str">
            <v>ตะวันออกเฉียงเหนือ</v>
          </cell>
          <cell r="P493" t="str">
            <v>07</v>
          </cell>
          <cell r="Q493" t="str">
            <v>โรงพยาบาลชุมชน</v>
          </cell>
          <cell r="R493">
            <v>4</v>
          </cell>
          <cell r="S493">
            <v>60</v>
          </cell>
          <cell r="T493" t="str">
            <v>60</v>
          </cell>
          <cell r="U493" t="str">
            <v>22</v>
          </cell>
          <cell r="V493" t="str">
            <v>2.2 ทุติยภูมิระดับกลาง</v>
          </cell>
        </row>
        <row r="494">
          <cell r="A494" t="str">
            <v>12</v>
          </cell>
          <cell r="B494" t="str">
            <v>21002</v>
          </cell>
          <cell r="C494" t="str">
            <v>กระทรวงสาธารณสุข สำนักงานปลัดกระทรวงสาธารณสุข</v>
          </cell>
          <cell r="D494" t="str">
            <v>001107000</v>
          </cell>
          <cell r="E494" t="str">
            <v>11070</v>
          </cell>
          <cell r="F494" t="str">
            <v>รพช.สุวรรณภูมิ</v>
          </cell>
          <cell r="G494" t="str">
            <v>โรงพยาบาลชุมชนสุวรรณภูมิ</v>
          </cell>
          <cell r="H494" t="str">
            <v>45110101</v>
          </cell>
          <cell r="I494">
            <v>45</v>
          </cell>
          <cell r="J494" t="str">
            <v>จังหวัดร้อยเอ็ด</v>
          </cell>
          <cell r="K494">
            <v>4511</v>
          </cell>
          <cell r="L494" t="str">
            <v>สุวรรณภูมิ</v>
          </cell>
          <cell r="M494">
            <v>451101</v>
          </cell>
          <cell r="N494" t="str">
            <v>สระคู</v>
          </cell>
          <cell r="O494" t="str">
            <v>ตะวันออกเฉียงเหนือ</v>
          </cell>
          <cell r="P494" t="str">
            <v>07</v>
          </cell>
          <cell r="Q494" t="str">
            <v>โรงพยาบาลชุมชน</v>
          </cell>
          <cell r="R494">
            <v>4</v>
          </cell>
          <cell r="S494">
            <v>60</v>
          </cell>
          <cell r="T494" t="str">
            <v>60</v>
          </cell>
          <cell r="U494" t="str">
            <v>22</v>
          </cell>
          <cell r="V494" t="str">
            <v>2.2 ทุติยภูมิระดับกลาง</v>
          </cell>
        </row>
        <row r="495">
          <cell r="A495" t="str">
            <v>12</v>
          </cell>
          <cell r="B495" t="str">
            <v>21002</v>
          </cell>
          <cell r="C495" t="str">
            <v>กระทรวงสาธารณสุข สำนักงานปลัดกระทรวงสาธารณสุข</v>
          </cell>
          <cell r="D495" t="str">
            <v>001107100</v>
          </cell>
          <cell r="E495" t="str">
            <v>11071</v>
          </cell>
          <cell r="F495" t="str">
            <v>รพช.เมืองสรวง</v>
          </cell>
          <cell r="G495" t="str">
            <v>โรงพยาบาลชุมชนเมืองสรวง</v>
          </cell>
          <cell r="H495" t="str">
            <v>45120104</v>
          </cell>
          <cell r="I495">
            <v>45</v>
          </cell>
          <cell r="J495" t="str">
            <v>จังหวัดร้อยเอ็ด</v>
          </cell>
          <cell r="K495">
            <v>4512</v>
          </cell>
          <cell r="L495" t="str">
            <v>เมืองสรวง</v>
          </cell>
          <cell r="M495">
            <v>451201</v>
          </cell>
          <cell r="N495" t="str">
            <v>หนองผือ</v>
          </cell>
          <cell r="O495" t="str">
            <v>ตะวันออกเฉียงเหนือ</v>
          </cell>
          <cell r="P495" t="str">
            <v>07</v>
          </cell>
          <cell r="Q495" t="str">
            <v>โรงพยาบาลชุมชน</v>
          </cell>
          <cell r="R495">
            <v>5</v>
          </cell>
          <cell r="S495">
            <v>30</v>
          </cell>
          <cell r="T495" t="str">
            <v>30</v>
          </cell>
          <cell r="U495" t="str">
            <v>21</v>
          </cell>
          <cell r="V495" t="str">
            <v>2.1 ทุติยภูมิระดับต้น</v>
          </cell>
        </row>
        <row r="496">
          <cell r="A496" t="str">
            <v>12</v>
          </cell>
          <cell r="B496" t="str">
            <v>21002</v>
          </cell>
          <cell r="C496" t="str">
            <v>กระทรวงสาธารณสุข สำนักงานปลัดกระทรวงสาธารณสุข</v>
          </cell>
          <cell r="D496" t="str">
            <v>001107200</v>
          </cell>
          <cell r="E496" t="str">
            <v>11072</v>
          </cell>
          <cell r="F496" t="str">
            <v>รพช.โพนทราย</v>
          </cell>
          <cell r="G496" t="str">
            <v>โรงพยาบาลชุมชนโพนทราย</v>
          </cell>
          <cell r="H496" t="str">
            <v>45130109</v>
          </cell>
          <cell r="I496">
            <v>45</v>
          </cell>
          <cell r="J496" t="str">
            <v>จังหวัดร้อยเอ็ด</v>
          </cell>
          <cell r="K496">
            <v>4513</v>
          </cell>
          <cell r="L496" t="str">
            <v>โพนทราย</v>
          </cell>
          <cell r="M496">
            <v>451301</v>
          </cell>
          <cell r="N496" t="str">
            <v>โพนทราย</v>
          </cell>
          <cell r="O496" t="str">
            <v>ตะวันออกเฉียงเหนือ</v>
          </cell>
          <cell r="P496" t="str">
            <v>07</v>
          </cell>
          <cell r="Q496" t="str">
            <v>โรงพยาบาลชุมชน</v>
          </cell>
          <cell r="R496">
            <v>5</v>
          </cell>
          <cell r="S496">
            <v>30</v>
          </cell>
          <cell r="T496" t="str">
            <v>30</v>
          </cell>
          <cell r="U496" t="str">
            <v>21</v>
          </cell>
          <cell r="V496" t="str">
            <v>2.1 ทุติยภูมิระดับต้น</v>
          </cell>
        </row>
        <row r="497">
          <cell r="A497" t="str">
            <v>12</v>
          </cell>
          <cell r="B497" t="str">
            <v>21002</v>
          </cell>
          <cell r="C497" t="str">
            <v>กระทรวงสาธารณสุข สำนักงานปลัดกระทรวงสาธารณสุข</v>
          </cell>
          <cell r="D497" t="str">
            <v>001107300</v>
          </cell>
          <cell r="E497" t="str">
            <v>11073</v>
          </cell>
          <cell r="F497" t="str">
            <v>รพช.อาจสามารถ</v>
          </cell>
          <cell r="G497" t="str">
            <v>โรงพยาบาลชุมชนอาจสามารถ</v>
          </cell>
          <cell r="H497" t="str">
            <v>45140107</v>
          </cell>
          <cell r="I497">
            <v>45</v>
          </cell>
          <cell r="J497" t="str">
            <v>จังหวัดร้อยเอ็ด</v>
          </cell>
          <cell r="K497">
            <v>4514</v>
          </cell>
          <cell r="L497" t="str">
            <v>อาจสามารถ</v>
          </cell>
          <cell r="M497">
            <v>451401</v>
          </cell>
          <cell r="N497" t="str">
            <v>อาจสามารถ</v>
          </cell>
          <cell r="O497" t="str">
            <v>ตะวันออกเฉียงเหนือ</v>
          </cell>
          <cell r="P497" t="str">
            <v>07</v>
          </cell>
          <cell r="Q497" t="str">
            <v>โรงพยาบาลชุมชน</v>
          </cell>
          <cell r="R497">
            <v>5</v>
          </cell>
          <cell r="S497">
            <v>30</v>
          </cell>
          <cell r="T497" t="str">
            <v>30</v>
          </cell>
          <cell r="U497" t="str">
            <v>21</v>
          </cell>
          <cell r="V497" t="str">
            <v>2.1 ทุติยภูมิระดับต้น</v>
          </cell>
        </row>
        <row r="498">
          <cell r="A498" t="str">
            <v>12</v>
          </cell>
          <cell r="B498" t="str">
            <v>21002</v>
          </cell>
          <cell r="C498" t="str">
            <v>กระทรวงสาธารณสุข สำนักงานปลัดกระทรวงสาธารณสุข</v>
          </cell>
          <cell r="D498" t="str">
            <v>001107400</v>
          </cell>
          <cell r="E498" t="str">
            <v>11074</v>
          </cell>
          <cell r="F498" t="str">
            <v>รพช.เมยวดี</v>
          </cell>
          <cell r="G498" t="str">
            <v>โรงพยาบาลชุมชนเมยวดี</v>
          </cell>
          <cell r="H498" t="str">
            <v>45150106</v>
          </cell>
          <cell r="I498">
            <v>45</v>
          </cell>
          <cell r="J498" t="str">
            <v>จังหวัดร้อยเอ็ด</v>
          </cell>
          <cell r="K498">
            <v>4515</v>
          </cell>
          <cell r="L498" t="str">
            <v>เมยวดี</v>
          </cell>
          <cell r="M498">
            <v>451501</v>
          </cell>
          <cell r="N498" t="str">
            <v>เมยวดี</v>
          </cell>
          <cell r="O498" t="str">
            <v>ตะวันออกเฉียงเหนือ</v>
          </cell>
          <cell r="P498" t="str">
            <v>07</v>
          </cell>
          <cell r="Q498" t="str">
            <v>โรงพยาบาลชุมชน</v>
          </cell>
          <cell r="R498">
            <v>5</v>
          </cell>
          <cell r="S498">
            <v>30</v>
          </cell>
          <cell r="T498" t="str">
            <v>30</v>
          </cell>
          <cell r="U498" t="str">
            <v>21</v>
          </cell>
          <cell r="V498" t="str">
            <v>2.1 ทุติยภูมิระดับต้น</v>
          </cell>
        </row>
        <row r="499">
          <cell r="A499" t="str">
            <v>12</v>
          </cell>
          <cell r="B499" t="str">
            <v>21002</v>
          </cell>
          <cell r="C499" t="str">
            <v>กระทรวงสาธารณสุข สำนักงานปลัดกระทรวงสาธารณสุข</v>
          </cell>
          <cell r="D499" t="str">
            <v>001107500</v>
          </cell>
          <cell r="E499" t="str">
            <v>11075</v>
          </cell>
          <cell r="F499" t="str">
            <v>รพช.ศรีสมเด็จ</v>
          </cell>
          <cell r="G499" t="str">
            <v>โรงพยาบาลชุมชนศรีสมเด็จ</v>
          </cell>
          <cell r="H499" t="str">
            <v>45160203</v>
          </cell>
          <cell r="I499">
            <v>45</v>
          </cell>
          <cell r="J499" t="str">
            <v>จังหวัดร้อยเอ็ด</v>
          </cell>
          <cell r="K499">
            <v>4516</v>
          </cell>
          <cell r="L499" t="str">
            <v>ศรีสมเด็จ</v>
          </cell>
          <cell r="M499">
            <v>451602</v>
          </cell>
          <cell r="N499" t="str">
            <v>ศรีสมเด็จ</v>
          </cell>
          <cell r="O499" t="str">
            <v>ตะวันออกเฉียงเหนือ</v>
          </cell>
          <cell r="P499" t="str">
            <v>07</v>
          </cell>
          <cell r="Q499" t="str">
            <v>โรงพยาบาลชุมชน</v>
          </cell>
          <cell r="R499">
            <v>5</v>
          </cell>
          <cell r="S499">
            <v>30</v>
          </cell>
          <cell r="T499" t="str">
            <v>30</v>
          </cell>
          <cell r="U499" t="str">
            <v>21</v>
          </cell>
          <cell r="V499" t="str">
            <v>2.1 ทุติยภูมิระดับต้น</v>
          </cell>
        </row>
        <row r="500">
          <cell r="A500" t="str">
            <v>12</v>
          </cell>
          <cell r="B500" t="str">
            <v>21002</v>
          </cell>
          <cell r="C500" t="str">
            <v>กระทรวงสาธารณสุข สำนักงานปลัดกระทรวงสาธารณสุข</v>
          </cell>
          <cell r="D500" t="str">
            <v>001107600</v>
          </cell>
          <cell r="E500" t="str">
            <v>11076</v>
          </cell>
          <cell r="F500" t="str">
            <v>รพช.จังหาร</v>
          </cell>
          <cell r="G500" t="str">
            <v>โรงพยาบาลชุมชนจังหาร</v>
          </cell>
          <cell r="H500" t="str">
            <v>45170403</v>
          </cell>
          <cell r="I500">
            <v>45</v>
          </cell>
          <cell r="J500" t="str">
            <v>จังหวัดร้อยเอ็ด</v>
          </cell>
          <cell r="K500">
            <v>4517</v>
          </cell>
          <cell r="L500" t="str">
            <v>จังหาร</v>
          </cell>
          <cell r="M500">
            <v>451704</v>
          </cell>
          <cell r="N500" t="str">
            <v>จังหาร</v>
          </cell>
          <cell r="O500" t="str">
            <v>ตะวันออกเฉียงเหนือ</v>
          </cell>
          <cell r="P500" t="str">
            <v>07</v>
          </cell>
          <cell r="Q500" t="str">
            <v>โรงพยาบาลชุมชน</v>
          </cell>
          <cell r="R500">
            <v>5</v>
          </cell>
          <cell r="S500">
            <v>30</v>
          </cell>
          <cell r="T500" t="str">
            <v>30</v>
          </cell>
          <cell r="U500" t="str">
            <v>21</v>
          </cell>
          <cell r="V500" t="str">
            <v>2.1 ทุติยภูมิระดับต้น</v>
          </cell>
        </row>
        <row r="501">
          <cell r="A501" t="str">
            <v>12</v>
          </cell>
          <cell r="B501" t="str">
            <v>21002</v>
          </cell>
          <cell r="C501" t="str">
            <v>กระทรวงสาธารณสุข สำนักงานปลัดกระทรวงสาธารณสุข</v>
          </cell>
          <cell r="D501" t="str">
            <v>001070900</v>
          </cell>
          <cell r="E501" t="str">
            <v>10709</v>
          </cell>
          <cell r="F501" t="str">
            <v>รพท.กาฬสินธุ์</v>
          </cell>
          <cell r="G501" t="str">
            <v>โรงพยาบาลทั่วไปกาฬสินธุ์</v>
          </cell>
          <cell r="H501" t="str">
            <v>46010100</v>
          </cell>
          <cell r="I501">
            <v>46</v>
          </cell>
          <cell r="J501" t="str">
            <v>จังหวัดกาฬสินธุ์</v>
          </cell>
          <cell r="K501">
            <v>4601</v>
          </cell>
          <cell r="L501" t="str">
            <v>เมืองกาฬสินธุ์</v>
          </cell>
          <cell r="M501">
            <v>460101</v>
          </cell>
          <cell r="N501" t="str">
            <v>กาฬสินธุ์</v>
          </cell>
          <cell r="O501" t="str">
            <v>ตะวันออกเฉียงเหนือ</v>
          </cell>
          <cell r="P501" t="str">
            <v>06</v>
          </cell>
          <cell r="Q501" t="str">
            <v>โรงพยาบาลทั่วไป</v>
          </cell>
          <cell r="R501">
            <v>2</v>
          </cell>
          <cell r="S501">
            <v>505</v>
          </cell>
          <cell r="T501" t="str">
            <v>505</v>
          </cell>
          <cell r="U501" t="str">
            <v>23</v>
          </cell>
          <cell r="V501" t="str">
            <v>2.3 ทุติยภูมิระดับสูง</v>
          </cell>
        </row>
        <row r="502">
          <cell r="A502" t="str">
            <v>12</v>
          </cell>
          <cell r="B502" t="str">
            <v>21002</v>
          </cell>
          <cell r="C502" t="str">
            <v>กระทรวงสาธารณสุข สำนักงานปลัดกระทรวงสาธารณสุข</v>
          </cell>
          <cell r="D502" t="str">
            <v>001107700</v>
          </cell>
          <cell r="E502" t="str">
            <v>11077</v>
          </cell>
          <cell r="F502" t="str">
            <v>รพช.นามน</v>
          </cell>
          <cell r="G502" t="str">
            <v>โรงพยาบาลชุมชนนามน</v>
          </cell>
          <cell r="H502" t="str">
            <v>46020107</v>
          </cell>
          <cell r="I502">
            <v>46</v>
          </cell>
          <cell r="J502" t="str">
            <v>จังหวัดกาฬสินธุ์</v>
          </cell>
          <cell r="K502">
            <v>4602</v>
          </cell>
          <cell r="L502" t="str">
            <v>นามน</v>
          </cell>
          <cell r="M502">
            <v>460201</v>
          </cell>
          <cell r="N502" t="str">
            <v>นามน</v>
          </cell>
          <cell r="O502" t="str">
            <v>ตะวันออกเฉียงเหนือ</v>
          </cell>
          <cell r="P502" t="str">
            <v>07</v>
          </cell>
          <cell r="Q502" t="str">
            <v>โรงพยาบาลชุมชน</v>
          </cell>
          <cell r="R502">
            <v>5</v>
          </cell>
          <cell r="S502">
            <v>30</v>
          </cell>
          <cell r="T502" t="str">
            <v>30</v>
          </cell>
          <cell r="U502" t="str">
            <v>21</v>
          </cell>
          <cell r="V502" t="str">
            <v>2.1 ทุติยภูมิระดับต้น</v>
          </cell>
        </row>
        <row r="503">
          <cell r="A503" t="str">
            <v>12</v>
          </cell>
          <cell r="B503" t="str">
            <v>21002</v>
          </cell>
          <cell r="C503" t="str">
            <v>กระทรวงสาธารณสุข สำนักงานปลัดกระทรวงสาธารณสุข</v>
          </cell>
          <cell r="D503" t="str">
            <v>001107800</v>
          </cell>
          <cell r="E503" t="str">
            <v>11078</v>
          </cell>
          <cell r="F503" t="str">
            <v>รพช.กมลาไสย</v>
          </cell>
          <cell r="G503" t="str">
            <v>โรงพยาบาลชุมชนกมลาไสย</v>
          </cell>
          <cell r="H503" t="str">
            <v>46030111</v>
          </cell>
          <cell r="I503">
            <v>46</v>
          </cell>
          <cell r="J503" t="str">
            <v>จังหวัดกาฬสินธุ์</v>
          </cell>
          <cell r="K503">
            <v>4603</v>
          </cell>
          <cell r="L503" t="str">
            <v>กมลาไสย</v>
          </cell>
          <cell r="M503">
            <v>460301</v>
          </cell>
          <cell r="N503" t="str">
            <v>กมลาไสย</v>
          </cell>
          <cell r="O503" t="str">
            <v>ตะวันออกเฉียงเหนือ</v>
          </cell>
          <cell r="P503" t="str">
            <v>07</v>
          </cell>
          <cell r="Q503" t="str">
            <v>โรงพยาบาลชุมชน</v>
          </cell>
          <cell r="R503">
            <v>4</v>
          </cell>
          <cell r="S503">
            <v>60</v>
          </cell>
          <cell r="T503" t="str">
            <v>30</v>
          </cell>
          <cell r="U503" t="str">
            <v>21</v>
          </cell>
          <cell r="V503" t="str">
            <v>2.1 ทุติยภูมิระดับต้น</v>
          </cell>
        </row>
        <row r="504">
          <cell r="A504" t="str">
            <v>12</v>
          </cell>
          <cell r="B504" t="str">
            <v>21002</v>
          </cell>
          <cell r="C504" t="str">
            <v>กระทรวงสาธารณสุข สำนักงานปลัดกระทรวงสาธารณสุข</v>
          </cell>
          <cell r="D504" t="str">
            <v>001107900</v>
          </cell>
          <cell r="E504" t="str">
            <v>11079</v>
          </cell>
          <cell r="F504" t="str">
            <v>รพช.ร่องคำ</v>
          </cell>
          <cell r="G504" t="str">
            <v>โรงพยาบาลชุมชนร่องคำ</v>
          </cell>
          <cell r="H504" t="str">
            <v>46040101</v>
          </cell>
          <cell r="I504">
            <v>46</v>
          </cell>
          <cell r="J504" t="str">
            <v>จังหวัดกาฬสินธุ์</v>
          </cell>
          <cell r="K504">
            <v>4604</v>
          </cell>
          <cell r="L504" t="str">
            <v>ร่องคำ</v>
          </cell>
          <cell r="M504">
            <v>460401</v>
          </cell>
          <cell r="N504" t="str">
            <v>ร่องคำ</v>
          </cell>
          <cell r="O504" t="str">
            <v>ตะวันออกเฉียงเหนือ</v>
          </cell>
          <cell r="P504" t="str">
            <v>07</v>
          </cell>
          <cell r="Q504" t="str">
            <v>โรงพยาบาลชุมชน</v>
          </cell>
          <cell r="R504">
            <v>5</v>
          </cell>
          <cell r="S504">
            <v>30</v>
          </cell>
          <cell r="T504" t="str">
            <v>30</v>
          </cell>
          <cell r="U504" t="str">
            <v>21</v>
          </cell>
          <cell r="V504" t="str">
            <v>2.1 ทุติยภูมิระดับต้น</v>
          </cell>
        </row>
        <row r="505">
          <cell r="A505" t="str">
            <v>12</v>
          </cell>
          <cell r="B505" t="str">
            <v>21002</v>
          </cell>
          <cell r="C505" t="str">
            <v>กระทรวงสาธารณสุข สำนักงานปลัดกระทรวงสาธารณสุข</v>
          </cell>
          <cell r="D505" t="str">
            <v>001108000</v>
          </cell>
          <cell r="E505" t="str">
            <v>11080</v>
          </cell>
          <cell r="F505" t="str">
            <v>รพช.เขาวง</v>
          </cell>
          <cell r="G505" t="str">
            <v>โรงพยาบาลชุมชนเขาวง</v>
          </cell>
          <cell r="H505" t="str">
            <v>46060103</v>
          </cell>
          <cell r="I505">
            <v>46</v>
          </cell>
          <cell r="J505" t="str">
            <v>จังหวัดกาฬสินธุ์</v>
          </cell>
          <cell r="K505">
            <v>4606</v>
          </cell>
          <cell r="L505" t="str">
            <v>เขาวง</v>
          </cell>
          <cell r="M505">
            <v>460601</v>
          </cell>
          <cell r="N505" t="str">
            <v>คุ้มเก่า</v>
          </cell>
          <cell r="O505" t="str">
            <v>ตะวันออกเฉียงเหนือ</v>
          </cell>
          <cell r="P505" t="str">
            <v>07</v>
          </cell>
          <cell r="Q505" t="str">
            <v>โรงพยาบาลชุมชน</v>
          </cell>
          <cell r="R505">
            <v>4</v>
          </cell>
          <cell r="S505">
            <v>60</v>
          </cell>
          <cell r="T505" t="str">
            <v>30</v>
          </cell>
          <cell r="U505" t="str">
            <v>21</v>
          </cell>
          <cell r="V505" t="str">
            <v>2.1 ทุติยภูมิระดับต้น</v>
          </cell>
        </row>
        <row r="506">
          <cell r="A506" t="str">
            <v>12</v>
          </cell>
          <cell r="B506" t="str">
            <v>21002</v>
          </cell>
          <cell r="C506" t="str">
            <v>กระทรวงสาธารณสุข สำนักงานปลัดกระทรวงสาธารณสุข</v>
          </cell>
          <cell r="D506" t="str">
            <v>001108100</v>
          </cell>
          <cell r="E506" t="str">
            <v>11081</v>
          </cell>
          <cell r="F506" t="str">
            <v>รพช.ยางตลาด</v>
          </cell>
          <cell r="G506" t="str">
            <v>โรงพยาบาลชุมชนยางตลาด</v>
          </cell>
          <cell r="H506" t="str">
            <v>46070120</v>
          </cell>
          <cell r="I506">
            <v>46</v>
          </cell>
          <cell r="J506" t="str">
            <v>จังหวัดกาฬสินธุ์</v>
          </cell>
          <cell r="K506">
            <v>4607</v>
          </cell>
          <cell r="L506" t="str">
            <v>ยางตลาด</v>
          </cell>
          <cell r="M506">
            <v>460701</v>
          </cell>
          <cell r="N506" t="str">
            <v>ยางตลาด</v>
          </cell>
          <cell r="O506" t="str">
            <v>ตะวันออกเฉียงเหนือ</v>
          </cell>
          <cell r="P506" t="str">
            <v>07</v>
          </cell>
          <cell r="Q506" t="str">
            <v>โรงพยาบาลชุมชน</v>
          </cell>
          <cell r="R506">
            <v>4</v>
          </cell>
          <cell r="S506">
            <v>90</v>
          </cell>
          <cell r="T506" t="str">
            <v>60</v>
          </cell>
          <cell r="U506" t="str">
            <v>21</v>
          </cell>
          <cell r="V506" t="str">
            <v>2.1 ทุติยภูมิระดับต้น</v>
          </cell>
        </row>
        <row r="507">
          <cell r="A507" t="str">
            <v>12</v>
          </cell>
          <cell r="B507" t="str">
            <v>21002</v>
          </cell>
          <cell r="C507" t="str">
            <v>กระทรวงสาธารณสุข สำนักงานปลัดกระทรวงสาธารณสุข</v>
          </cell>
          <cell r="D507" t="str">
            <v>001108200</v>
          </cell>
          <cell r="E507" t="str">
            <v>11082</v>
          </cell>
          <cell r="F507" t="str">
            <v>รพช.ห้วยเม็ก</v>
          </cell>
          <cell r="G507" t="str">
            <v>โรงพยาบาลชุมชนห้วยเม็ก</v>
          </cell>
          <cell r="H507" t="str">
            <v>46080104</v>
          </cell>
          <cell r="I507">
            <v>46</v>
          </cell>
          <cell r="J507" t="str">
            <v>จังหวัดกาฬสินธุ์</v>
          </cell>
          <cell r="K507">
            <v>4608</v>
          </cell>
          <cell r="L507" t="str">
            <v>ห้วยเม็ก</v>
          </cell>
          <cell r="M507">
            <v>460801</v>
          </cell>
          <cell r="N507" t="str">
            <v>ห้วยเม็ก</v>
          </cell>
          <cell r="O507" t="str">
            <v>ตะวันออกเฉียงเหนือ</v>
          </cell>
          <cell r="P507" t="str">
            <v>07</v>
          </cell>
          <cell r="Q507" t="str">
            <v>โรงพยาบาลชุมชน</v>
          </cell>
          <cell r="R507">
            <v>5</v>
          </cell>
          <cell r="S507">
            <v>30</v>
          </cell>
          <cell r="T507" t="str">
            <v>10</v>
          </cell>
          <cell r="U507" t="str">
            <v>21</v>
          </cell>
          <cell r="V507" t="str">
            <v>2.1 ทุติยภูมิระดับต้น</v>
          </cell>
        </row>
        <row r="508">
          <cell r="A508" t="str">
            <v>12</v>
          </cell>
          <cell r="B508" t="str">
            <v>21002</v>
          </cell>
          <cell r="C508" t="str">
            <v>กระทรวงสาธารณสุข สำนักงานปลัดกระทรวงสาธารณสุข</v>
          </cell>
          <cell r="D508" t="str">
            <v>001108300</v>
          </cell>
          <cell r="E508" t="str">
            <v>11083</v>
          </cell>
          <cell r="F508" t="str">
            <v>รพช.สหัสขันธ์</v>
          </cell>
          <cell r="G508" t="str">
            <v>โรงพยาบาลชุมชนสหัสขันธ์</v>
          </cell>
          <cell r="H508" t="str">
            <v>46090710</v>
          </cell>
          <cell r="I508">
            <v>46</v>
          </cell>
          <cell r="J508" t="str">
            <v>จังหวัดกาฬสินธุ์</v>
          </cell>
          <cell r="K508">
            <v>4609</v>
          </cell>
          <cell r="L508" t="str">
            <v>สหัสขันธ์</v>
          </cell>
          <cell r="M508">
            <v>460907</v>
          </cell>
          <cell r="N508" t="str">
            <v>โนนบุรี</v>
          </cell>
          <cell r="O508" t="str">
            <v>ตะวันออกเฉียงเหนือ</v>
          </cell>
          <cell r="P508" t="str">
            <v>07</v>
          </cell>
          <cell r="Q508" t="str">
            <v>โรงพยาบาลชุมชน</v>
          </cell>
          <cell r="R508">
            <v>5</v>
          </cell>
          <cell r="S508">
            <v>30</v>
          </cell>
          <cell r="T508" t="str">
            <v>30</v>
          </cell>
          <cell r="U508" t="str">
            <v>21</v>
          </cell>
          <cell r="V508" t="str">
            <v>2.1 ทุติยภูมิระดับต้น</v>
          </cell>
        </row>
        <row r="509">
          <cell r="A509" t="str">
            <v>12</v>
          </cell>
          <cell r="B509" t="str">
            <v>21002</v>
          </cell>
          <cell r="C509" t="str">
            <v>กระทรวงสาธารณสุข สำนักงานปลัดกระทรวงสาธารณสุข</v>
          </cell>
          <cell r="D509" t="str">
            <v>001108400</v>
          </cell>
          <cell r="E509" t="str">
            <v>11084</v>
          </cell>
          <cell r="F509" t="str">
            <v>รพช.คำม่วง</v>
          </cell>
          <cell r="G509" t="str">
            <v>โรงพยาบาลชุมชนคำม่วง</v>
          </cell>
          <cell r="H509" t="str">
            <v>46100110</v>
          </cell>
          <cell r="I509">
            <v>46</v>
          </cell>
          <cell r="J509" t="str">
            <v>จังหวัดกาฬสินธุ์</v>
          </cell>
          <cell r="K509">
            <v>4610</v>
          </cell>
          <cell r="L509" t="str">
            <v>คำม่วง</v>
          </cell>
          <cell r="M509">
            <v>461001</v>
          </cell>
          <cell r="N509" t="str">
            <v>ทุ่งคลอง</v>
          </cell>
          <cell r="O509" t="str">
            <v>ตะวันออกเฉียงเหนือ</v>
          </cell>
          <cell r="P509" t="str">
            <v>07</v>
          </cell>
          <cell r="Q509" t="str">
            <v>โรงพยาบาลชุมชน</v>
          </cell>
          <cell r="R509">
            <v>5</v>
          </cell>
          <cell r="S509">
            <v>30</v>
          </cell>
          <cell r="T509" t="str">
            <v>30</v>
          </cell>
          <cell r="U509" t="str">
            <v>21</v>
          </cell>
          <cell r="V509" t="str">
            <v>2.1 ทุติยภูมิระดับต้น</v>
          </cell>
        </row>
        <row r="510">
          <cell r="A510" t="str">
            <v>12</v>
          </cell>
          <cell r="B510" t="str">
            <v>21002</v>
          </cell>
          <cell r="C510" t="str">
            <v>กระทรวงสาธารณสุข สำนักงานปลัดกระทรวงสาธารณสุข</v>
          </cell>
          <cell r="D510" t="str">
            <v>001108500</v>
          </cell>
          <cell r="E510" t="str">
            <v>11085</v>
          </cell>
          <cell r="F510" t="str">
            <v>รพช.ท่าคันโท</v>
          </cell>
          <cell r="G510" t="str">
            <v>โรงพยาบาลชุมชนท่าคันโท</v>
          </cell>
          <cell r="H510" t="str">
            <v>46110501</v>
          </cell>
          <cell r="I510">
            <v>46</v>
          </cell>
          <cell r="J510" t="str">
            <v>จังหวัดกาฬสินธุ์</v>
          </cell>
          <cell r="K510">
            <v>4611</v>
          </cell>
          <cell r="L510" t="str">
            <v>ท่าคันโท</v>
          </cell>
          <cell r="M510">
            <v>461105</v>
          </cell>
          <cell r="N510" t="str">
            <v>นาตาล</v>
          </cell>
          <cell r="O510" t="str">
            <v>ตะวันออกเฉียงเหนือ</v>
          </cell>
          <cell r="P510" t="str">
            <v>07</v>
          </cell>
          <cell r="Q510" t="str">
            <v>โรงพยาบาลชุมชน</v>
          </cell>
          <cell r="R510">
            <v>5</v>
          </cell>
          <cell r="S510">
            <v>30</v>
          </cell>
          <cell r="T510" t="str">
            <v>30</v>
          </cell>
          <cell r="U510" t="str">
            <v>21</v>
          </cell>
          <cell r="V510" t="str">
            <v>2.1 ทุติยภูมิระดับต้น</v>
          </cell>
        </row>
        <row r="511">
          <cell r="A511" t="str">
            <v>12</v>
          </cell>
          <cell r="B511" t="str">
            <v>21002</v>
          </cell>
          <cell r="C511" t="str">
            <v>กระทรวงสาธารณสุข สำนักงานปลัดกระทรวงสาธารณสุข</v>
          </cell>
          <cell r="D511" t="str">
            <v>001108600</v>
          </cell>
          <cell r="E511" t="str">
            <v>11086</v>
          </cell>
          <cell r="F511" t="str">
            <v>รพช.หนองกุงศรี</v>
          </cell>
          <cell r="G511" t="str">
            <v>โรงพยาบาลชุมชนหนองกุงศรี</v>
          </cell>
          <cell r="H511" t="str">
            <v>46120102</v>
          </cell>
          <cell r="I511">
            <v>46</v>
          </cell>
          <cell r="J511" t="str">
            <v>จังหวัดกาฬสินธุ์</v>
          </cell>
          <cell r="K511">
            <v>4612</v>
          </cell>
          <cell r="L511" t="str">
            <v>หนองกุงศรี</v>
          </cell>
          <cell r="M511">
            <v>461201</v>
          </cell>
          <cell r="N511" t="str">
            <v>หนองกุงศรี</v>
          </cell>
          <cell r="O511" t="str">
            <v>ตะวันออกเฉียงเหนือ</v>
          </cell>
          <cell r="P511" t="str">
            <v>07</v>
          </cell>
          <cell r="Q511" t="str">
            <v>โรงพยาบาลชุมชน</v>
          </cell>
          <cell r="R511">
            <v>5</v>
          </cell>
          <cell r="S511">
            <v>30</v>
          </cell>
          <cell r="T511" t="str">
            <v>30</v>
          </cell>
          <cell r="U511" t="str">
            <v>21</v>
          </cell>
          <cell r="V511" t="str">
            <v>2.1 ทุติยภูมิระดับต้น</v>
          </cell>
        </row>
        <row r="512">
          <cell r="A512" t="str">
            <v>12</v>
          </cell>
          <cell r="B512" t="str">
            <v>21002</v>
          </cell>
          <cell r="C512" t="str">
            <v>กระทรวงสาธารณสุข สำนักงานปลัดกระทรวงสาธารณสุข</v>
          </cell>
          <cell r="D512" t="str">
            <v>001108700</v>
          </cell>
          <cell r="E512" t="str">
            <v>11087</v>
          </cell>
          <cell r="F512" t="str">
            <v>รพช.สมเด็จ</v>
          </cell>
          <cell r="G512" t="str">
            <v>โรงพยาบาลชุมชนสมเด็จ</v>
          </cell>
          <cell r="H512" t="str">
            <v>46130102</v>
          </cell>
          <cell r="I512">
            <v>46</v>
          </cell>
          <cell r="J512" t="str">
            <v>จังหวัดกาฬสินธุ์</v>
          </cell>
          <cell r="K512">
            <v>4613</v>
          </cell>
          <cell r="L512" t="str">
            <v>สมเด็จ</v>
          </cell>
          <cell r="M512">
            <v>461301</v>
          </cell>
          <cell r="N512" t="str">
            <v>สมเด็จ</v>
          </cell>
          <cell r="O512" t="str">
            <v>ตะวันออกเฉียงเหนือ</v>
          </cell>
          <cell r="P512" t="str">
            <v>07</v>
          </cell>
          <cell r="Q512" t="str">
            <v>โรงพยาบาลชุมชน</v>
          </cell>
          <cell r="R512">
            <v>4</v>
          </cell>
          <cell r="S512">
            <v>60</v>
          </cell>
          <cell r="T512" t="str">
            <v>90</v>
          </cell>
          <cell r="U512" t="str">
            <v>22</v>
          </cell>
          <cell r="V512" t="str">
            <v>2.2 ทุติยภูมิระดับกลาง</v>
          </cell>
        </row>
        <row r="513">
          <cell r="A513" t="str">
            <v>12</v>
          </cell>
          <cell r="B513" t="str">
            <v>21002</v>
          </cell>
          <cell r="C513" t="str">
            <v>กระทรวงสาธารณสุข สำนักงานปลัดกระทรวงสาธารณสุข</v>
          </cell>
          <cell r="D513" t="str">
            <v>001108800</v>
          </cell>
          <cell r="E513" t="str">
            <v>11088</v>
          </cell>
          <cell r="F513" t="str">
            <v>รพช.ห้วยผึ้ง</v>
          </cell>
          <cell r="G513" t="str">
            <v>โรงพยาบาลชุมชนห้วยผึ้ง</v>
          </cell>
          <cell r="H513" t="str">
            <v>46140308</v>
          </cell>
          <cell r="I513">
            <v>46</v>
          </cell>
          <cell r="J513" t="str">
            <v>จังหวัดกาฬสินธุ์</v>
          </cell>
          <cell r="K513">
            <v>4614</v>
          </cell>
          <cell r="L513" t="str">
            <v>ห้วยผึ้ง</v>
          </cell>
          <cell r="M513">
            <v>461403</v>
          </cell>
          <cell r="N513" t="str">
            <v>นิคมห้วยผึ้ง</v>
          </cell>
          <cell r="O513" t="str">
            <v>ตะวันออกเฉียงเหนือ</v>
          </cell>
          <cell r="P513" t="str">
            <v>07</v>
          </cell>
          <cell r="Q513" t="str">
            <v>โรงพยาบาลชุมชน</v>
          </cell>
          <cell r="R513">
            <v>5</v>
          </cell>
          <cell r="S513">
            <v>30</v>
          </cell>
          <cell r="T513" t="str">
            <v>30</v>
          </cell>
          <cell r="U513" t="str">
            <v>21</v>
          </cell>
          <cell r="V513" t="str">
            <v>2.1 ทุติยภูมิระดับต้น</v>
          </cell>
        </row>
        <row r="514">
          <cell r="A514" t="str">
            <v>12</v>
          </cell>
          <cell r="B514" t="str">
            <v>21002</v>
          </cell>
          <cell r="C514" t="str">
            <v>กระทรวงสาธารณสุข สำนักงานปลัดกระทรวงสาธารณสุข</v>
          </cell>
          <cell r="D514" t="str">
            <v>001144900</v>
          </cell>
          <cell r="E514" t="str">
            <v>11449</v>
          </cell>
          <cell r="F514" t="str">
            <v>รพร.กุฉินารายณ์</v>
          </cell>
          <cell r="G514" t="str">
            <v>โรงพยาบาลสมเด็จพระยุพราชกุฉินารายณ์</v>
          </cell>
          <cell r="H514" t="str">
            <v>46050113</v>
          </cell>
          <cell r="I514">
            <v>46</v>
          </cell>
          <cell r="J514" t="str">
            <v>จังหวัดกาฬสินธุ์</v>
          </cell>
          <cell r="K514">
            <v>4605</v>
          </cell>
          <cell r="L514" t="str">
            <v>กุฉินารายณ์</v>
          </cell>
          <cell r="M514">
            <v>460501</v>
          </cell>
          <cell r="N514" t="str">
            <v>บัวขาว</v>
          </cell>
          <cell r="O514" t="str">
            <v>ตะวันออกเฉียงเหนือ</v>
          </cell>
          <cell r="P514" t="str">
            <v>07</v>
          </cell>
          <cell r="Q514" t="str">
            <v>โรงพยาบาลชุมชน</v>
          </cell>
          <cell r="R514">
            <v>4</v>
          </cell>
          <cell r="S514">
            <v>90</v>
          </cell>
          <cell r="T514" t="str">
            <v>90</v>
          </cell>
          <cell r="U514" t="str">
            <v>22</v>
          </cell>
          <cell r="V514" t="str">
            <v>2.2 ทุติยภูมิระดับกลาง</v>
          </cell>
        </row>
        <row r="515">
          <cell r="A515" t="str">
            <v>13</v>
          </cell>
          <cell r="B515" t="str">
            <v>21002</v>
          </cell>
          <cell r="C515" t="str">
            <v>กระทรวงสาธารณสุข สำนักงานปลัดกระทรวงสาธารณสุข</v>
          </cell>
          <cell r="D515" t="str">
            <v>001070000</v>
          </cell>
          <cell r="E515" t="str">
            <v>10700</v>
          </cell>
          <cell r="F515" t="str">
            <v>รพท.ศรีสะเกษ</v>
          </cell>
          <cell r="G515" t="str">
            <v>โรงพยาบาลทั่วไปศรีสะเกษ</v>
          </cell>
          <cell r="H515" t="str">
            <v>33010200</v>
          </cell>
          <cell r="I515">
            <v>33</v>
          </cell>
          <cell r="J515" t="str">
            <v>จังหวัดศรีสะเกษ</v>
          </cell>
          <cell r="K515">
            <v>3301</v>
          </cell>
          <cell r="L515" t="str">
            <v>เมืองศรีสะเกษ</v>
          </cell>
          <cell r="M515">
            <v>330102</v>
          </cell>
          <cell r="N515" t="str">
            <v>เมืองใต้</v>
          </cell>
          <cell r="O515" t="str">
            <v>ตะวันออกเฉียงเหนือ</v>
          </cell>
          <cell r="P515" t="str">
            <v>06</v>
          </cell>
          <cell r="Q515" t="str">
            <v>โรงพยาบาลทั่วไป</v>
          </cell>
          <cell r="R515">
            <v>2</v>
          </cell>
          <cell r="S515">
            <v>500</v>
          </cell>
          <cell r="T515" t="str">
            <v>506</v>
          </cell>
          <cell r="U515" t="str">
            <v>23</v>
          </cell>
          <cell r="V515" t="str">
            <v>2.3 ทุติยภูมิระดับสูง</v>
          </cell>
        </row>
        <row r="516">
          <cell r="A516" t="str">
            <v>13</v>
          </cell>
          <cell r="B516" t="str">
            <v>21002</v>
          </cell>
          <cell r="C516" t="str">
            <v>กระทรวงสาธารณสุข สำนักงานปลัดกระทรวงสาธารณสุข</v>
          </cell>
          <cell r="D516" t="str">
            <v>001092700</v>
          </cell>
          <cell r="E516" t="str">
            <v>10927</v>
          </cell>
          <cell r="F516" t="str">
            <v>รพช.ยางชุมน้อย</v>
          </cell>
          <cell r="G516" t="str">
            <v>โรงพยาบาลชุมชนยางชุมน้อย</v>
          </cell>
          <cell r="H516" t="str">
            <v>33020107</v>
          </cell>
          <cell r="I516">
            <v>33</v>
          </cell>
          <cell r="J516" t="str">
            <v>จังหวัดศรีสะเกษ</v>
          </cell>
          <cell r="K516">
            <v>3302</v>
          </cell>
          <cell r="L516" t="str">
            <v>ยางชุมน้อย</v>
          </cell>
          <cell r="M516">
            <v>330201</v>
          </cell>
          <cell r="N516" t="str">
            <v>ยางชุมน้อย</v>
          </cell>
          <cell r="O516" t="str">
            <v>ตะวันออกเฉียงเหนือ</v>
          </cell>
          <cell r="P516" t="str">
            <v>07</v>
          </cell>
          <cell r="Q516" t="str">
            <v>โรงพยาบาลชุมชน</v>
          </cell>
          <cell r="R516">
            <v>5</v>
          </cell>
          <cell r="S516">
            <v>30</v>
          </cell>
          <cell r="T516" t="str">
            <v>82</v>
          </cell>
          <cell r="U516" t="str">
            <v>21</v>
          </cell>
          <cell r="V516" t="str">
            <v>2.1 ทุติยภูมิระดับต้น</v>
          </cell>
        </row>
        <row r="517">
          <cell r="A517" t="str">
            <v>13</v>
          </cell>
          <cell r="B517" t="str">
            <v>21002</v>
          </cell>
          <cell r="C517" t="str">
            <v>กระทรวงสาธารณสุข สำนักงานปลัดกระทรวงสาธารณสุข</v>
          </cell>
          <cell r="D517" t="str">
            <v>001092800</v>
          </cell>
          <cell r="E517" t="str">
            <v>10928</v>
          </cell>
          <cell r="F517" t="str">
            <v>รพช.กันทรารมย์</v>
          </cell>
          <cell r="G517" t="str">
            <v>โรงพยาบาลชุมชนกันทรารมย์</v>
          </cell>
          <cell r="H517" t="str">
            <v>33030105</v>
          </cell>
          <cell r="I517">
            <v>33</v>
          </cell>
          <cell r="J517" t="str">
            <v>จังหวัดศรีสะเกษ</v>
          </cell>
          <cell r="K517">
            <v>3303</v>
          </cell>
          <cell r="L517" t="str">
            <v>กันทรารมย์</v>
          </cell>
          <cell r="M517">
            <v>330301</v>
          </cell>
          <cell r="N517" t="str">
            <v>ดูน</v>
          </cell>
          <cell r="O517" t="str">
            <v>ตะวันออกเฉียงเหนือ</v>
          </cell>
          <cell r="P517" t="str">
            <v>07</v>
          </cell>
          <cell r="Q517" t="str">
            <v>โรงพยาบาลชุมชน</v>
          </cell>
          <cell r="R517">
            <v>4</v>
          </cell>
          <cell r="S517">
            <v>80</v>
          </cell>
          <cell r="T517" t="str">
            <v>90</v>
          </cell>
          <cell r="U517" t="str">
            <v>22</v>
          </cell>
          <cell r="V517" t="str">
            <v>2.2 ทุติยภูมิระดับกลาง</v>
          </cell>
        </row>
        <row r="518">
          <cell r="A518" t="str">
            <v>13</v>
          </cell>
          <cell r="B518" t="str">
            <v>21002</v>
          </cell>
          <cell r="C518" t="str">
            <v>กระทรวงสาธารณสุข สำนักงานปลัดกระทรวงสาธารณสุข</v>
          </cell>
          <cell r="D518" t="str">
            <v>001092900</v>
          </cell>
          <cell r="E518" t="str">
            <v>10929</v>
          </cell>
          <cell r="F518" t="str">
            <v>รพช.กันทรลักษ์</v>
          </cell>
          <cell r="G518" t="str">
            <v>โรงพยาบาลชุมชนกันทรลักษ์</v>
          </cell>
          <cell r="H518" t="str">
            <v>33040605</v>
          </cell>
          <cell r="I518">
            <v>33</v>
          </cell>
          <cell r="J518" t="str">
            <v>จังหวัดศรีสะเกษ</v>
          </cell>
          <cell r="K518">
            <v>3304</v>
          </cell>
          <cell r="L518" t="str">
            <v>กันทรลักษ์</v>
          </cell>
          <cell r="M518">
            <v>330406</v>
          </cell>
          <cell r="N518" t="str">
            <v>น้ำอ้อม</v>
          </cell>
          <cell r="O518" t="str">
            <v>ตะวันออกเฉียงเหนือ</v>
          </cell>
          <cell r="P518" t="str">
            <v>07</v>
          </cell>
          <cell r="Q518" t="str">
            <v>โรงพยาบาลชุมชน</v>
          </cell>
          <cell r="R518">
            <v>4</v>
          </cell>
          <cell r="S518">
            <v>120</v>
          </cell>
          <cell r="T518" t="str">
            <v>120</v>
          </cell>
          <cell r="U518" t="str">
            <v>23</v>
          </cell>
          <cell r="V518" t="str">
            <v>2.3 ทุติยภูมิระดับสูง</v>
          </cell>
        </row>
        <row r="519">
          <cell r="A519" t="str">
            <v>13</v>
          </cell>
          <cell r="B519" t="str">
            <v>21002</v>
          </cell>
          <cell r="C519" t="str">
            <v>กระทรวงสาธารณสุข สำนักงานปลัดกระทรวงสาธารณสุข</v>
          </cell>
          <cell r="D519" t="str">
            <v>001093000</v>
          </cell>
          <cell r="E519" t="str">
            <v>10930</v>
          </cell>
          <cell r="F519" t="str">
            <v>รพช.ขุขันธ์</v>
          </cell>
          <cell r="G519" t="str">
            <v>โรงพยาบาลชุมชนขุขันธ์</v>
          </cell>
          <cell r="H519" t="str">
            <v>33050906</v>
          </cell>
          <cell r="I519">
            <v>33</v>
          </cell>
          <cell r="J519" t="str">
            <v>จังหวัดศรีสะเกษ</v>
          </cell>
          <cell r="K519">
            <v>3305</v>
          </cell>
          <cell r="L519" t="str">
            <v>ขุขันธ์</v>
          </cell>
          <cell r="M519">
            <v>330509</v>
          </cell>
          <cell r="N519" t="str">
            <v>ห้วยเหนือ</v>
          </cell>
          <cell r="O519" t="str">
            <v>ตะวันออกเฉียงเหนือ</v>
          </cell>
          <cell r="P519" t="str">
            <v>07</v>
          </cell>
          <cell r="Q519" t="str">
            <v>โรงพยาบาลชุมชน</v>
          </cell>
          <cell r="R519">
            <v>4</v>
          </cell>
          <cell r="S519">
            <v>90</v>
          </cell>
          <cell r="T519" t="str">
            <v>90</v>
          </cell>
        </row>
        <row r="520">
          <cell r="A520" t="str">
            <v>13</v>
          </cell>
          <cell r="B520" t="str">
            <v>21002</v>
          </cell>
          <cell r="C520" t="str">
            <v>กระทรวงสาธารณสุข สำนักงานปลัดกระทรวงสาธารณสุข</v>
          </cell>
          <cell r="D520" t="str">
            <v>001093100</v>
          </cell>
          <cell r="E520" t="str">
            <v>10931</v>
          </cell>
          <cell r="F520" t="str">
            <v>รพช.ไพรบึง</v>
          </cell>
          <cell r="G520" t="str">
            <v>โรงพยาบาลชุมชนไพรบึง</v>
          </cell>
          <cell r="H520" t="str">
            <v>33060120</v>
          </cell>
          <cell r="I520">
            <v>33</v>
          </cell>
          <cell r="J520" t="str">
            <v>จังหวัดศรีสะเกษ</v>
          </cell>
          <cell r="K520">
            <v>3306</v>
          </cell>
          <cell r="L520" t="str">
            <v>ไพรบึง</v>
          </cell>
          <cell r="M520">
            <v>330601</v>
          </cell>
          <cell r="N520" t="str">
            <v>ไพรบึง</v>
          </cell>
          <cell r="O520" t="str">
            <v>ตะวันออกเฉียงเหนือ</v>
          </cell>
          <cell r="P520" t="str">
            <v>07</v>
          </cell>
          <cell r="Q520" t="str">
            <v>โรงพยาบาลชุมชน</v>
          </cell>
          <cell r="R520">
            <v>5</v>
          </cell>
          <cell r="S520">
            <v>30</v>
          </cell>
          <cell r="T520" t="str">
            <v>30</v>
          </cell>
          <cell r="U520" t="str">
            <v>21</v>
          </cell>
          <cell r="V520" t="str">
            <v>2.1 ทุติยภูมิระดับต้น</v>
          </cell>
        </row>
        <row r="521">
          <cell r="A521" t="str">
            <v>13</v>
          </cell>
          <cell r="B521" t="str">
            <v>21002</v>
          </cell>
          <cell r="C521" t="str">
            <v>กระทรวงสาธารณสุข สำนักงานปลัดกระทรวงสาธารณสุข</v>
          </cell>
          <cell r="D521" t="str">
            <v>001093200</v>
          </cell>
          <cell r="E521" t="str">
            <v>10932</v>
          </cell>
          <cell r="F521" t="str">
            <v>รพช.ปรางค์กู่</v>
          </cell>
          <cell r="G521" t="str">
            <v>โรงพยาบาลชุมชนปรางค์กู่</v>
          </cell>
          <cell r="H521" t="str">
            <v>33070101</v>
          </cell>
          <cell r="I521">
            <v>33</v>
          </cell>
          <cell r="J521" t="str">
            <v>จังหวัดศรีสะเกษ</v>
          </cell>
          <cell r="K521">
            <v>3307</v>
          </cell>
          <cell r="L521" t="str">
            <v>ปรางค์กู่</v>
          </cell>
          <cell r="M521">
            <v>330701</v>
          </cell>
          <cell r="N521" t="str">
            <v>พิมาย</v>
          </cell>
          <cell r="O521" t="str">
            <v>ตะวันออกเฉียงเหนือ</v>
          </cell>
          <cell r="P521" t="str">
            <v>07</v>
          </cell>
          <cell r="Q521" t="str">
            <v>โรงพยาบาลชุมชน</v>
          </cell>
          <cell r="R521">
            <v>5</v>
          </cell>
          <cell r="S521">
            <v>30</v>
          </cell>
          <cell r="T521" t="str">
            <v>30</v>
          </cell>
          <cell r="U521" t="str">
            <v>21</v>
          </cell>
          <cell r="V521" t="str">
            <v>2.1 ทุติยภูมิระดับต้น</v>
          </cell>
        </row>
        <row r="522">
          <cell r="A522" t="str">
            <v>13</v>
          </cell>
          <cell r="B522" t="str">
            <v>21002</v>
          </cell>
          <cell r="C522" t="str">
            <v>กระทรวงสาธารณสุข สำนักงานปลัดกระทรวงสาธารณสุข</v>
          </cell>
          <cell r="D522" t="str">
            <v>001093300</v>
          </cell>
          <cell r="E522" t="str">
            <v>10933</v>
          </cell>
          <cell r="F522" t="str">
            <v>รพช.ขุนหาญ</v>
          </cell>
          <cell r="G522" t="str">
            <v>โรงพยาบาลชุมชนขุนหาญ</v>
          </cell>
          <cell r="H522" t="str">
            <v>33080106</v>
          </cell>
          <cell r="I522">
            <v>33</v>
          </cell>
          <cell r="J522" t="str">
            <v>จังหวัดศรีสะเกษ</v>
          </cell>
          <cell r="K522">
            <v>3308</v>
          </cell>
          <cell r="L522" t="str">
            <v>ขุนหาญ</v>
          </cell>
          <cell r="M522">
            <v>330801</v>
          </cell>
          <cell r="N522" t="str">
            <v>สิ</v>
          </cell>
          <cell r="O522" t="str">
            <v>ตะวันออกเฉียงเหนือ</v>
          </cell>
          <cell r="P522" t="str">
            <v>07</v>
          </cell>
          <cell r="Q522" t="str">
            <v>โรงพยาบาลชุมชน</v>
          </cell>
          <cell r="R522">
            <v>4</v>
          </cell>
          <cell r="S522">
            <v>90</v>
          </cell>
          <cell r="T522" t="str">
            <v>93</v>
          </cell>
          <cell r="U522" t="str">
            <v>22</v>
          </cell>
          <cell r="V522" t="str">
            <v>2.2 ทุติยภูมิระดับกลาง</v>
          </cell>
        </row>
        <row r="523">
          <cell r="A523" t="str">
            <v>13</v>
          </cell>
          <cell r="B523" t="str">
            <v>21002</v>
          </cell>
          <cell r="C523" t="str">
            <v>กระทรวงสาธารณสุข สำนักงานปลัดกระทรวงสาธารณสุข</v>
          </cell>
          <cell r="D523" t="str">
            <v>001093400</v>
          </cell>
          <cell r="E523" t="str">
            <v>10934</v>
          </cell>
          <cell r="F523" t="str">
            <v>รพช.ราษีไศล</v>
          </cell>
          <cell r="G523" t="str">
            <v>โรงพยาบาลชุมชนราษีไศล</v>
          </cell>
          <cell r="H523" t="str">
            <v>33090102</v>
          </cell>
          <cell r="I523">
            <v>33</v>
          </cell>
          <cell r="J523" t="str">
            <v>จังหวัดศรีสะเกษ</v>
          </cell>
          <cell r="K523">
            <v>3309</v>
          </cell>
          <cell r="L523" t="str">
            <v>ราษีไศล</v>
          </cell>
          <cell r="M523">
            <v>330901</v>
          </cell>
          <cell r="N523" t="str">
            <v>เมืองคง</v>
          </cell>
          <cell r="O523" t="str">
            <v>ตะวันออกเฉียงเหนือ</v>
          </cell>
          <cell r="P523" t="str">
            <v>07</v>
          </cell>
          <cell r="Q523" t="str">
            <v>โรงพยาบาลชุมชน</v>
          </cell>
          <cell r="R523">
            <v>4</v>
          </cell>
          <cell r="S523">
            <v>90</v>
          </cell>
          <cell r="T523" t="str">
            <v>104</v>
          </cell>
          <cell r="U523" t="str">
            <v>22</v>
          </cell>
          <cell r="V523" t="str">
            <v>2.2 ทุติยภูมิระดับกลาง</v>
          </cell>
        </row>
        <row r="524">
          <cell r="A524" t="str">
            <v>13</v>
          </cell>
          <cell r="B524" t="str">
            <v>21002</v>
          </cell>
          <cell r="C524" t="str">
            <v>กระทรวงสาธารณสุข สำนักงานปลัดกระทรวงสาธารณสุข</v>
          </cell>
          <cell r="D524" t="str">
            <v>001093500</v>
          </cell>
          <cell r="E524" t="str">
            <v>10935</v>
          </cell>
          <cell r="F524" t="str">
            <v>รพช.อุทุมพรพิสัย</v>
          </cell>
          <cell r="G524" t="str">
            <v>โรงพยาบาลชุมชนอุทุมพรพิสัย</v>
          </cell>
          <cell r="H524" t="str">
            <v>33100107</v>
          </cell>
          <cell r="I524">
            <v>33</v>
          </cell>
          <cell r="J524" t="str">
            <v>จังหวัดศรีสะเกษ</v>
          </cell>
          <cell r="K524">
            <v>3310</v>
          </cell>
          <cell r="L524" t="str">
            <v>อุทุมพรพิสัย</v>
          </cell>
          <cell r="M524">
            <v>331001</v>
          </cell>
          <cell r="N524" t="str">
            <v>กำแพง</v>
          </cell>
          <cell r="O524" t="str">
            <v>ตะวันออกเฉียงเหนือ</v>
          </cell>
          <cell r="P524" t="str">
            <v>07</v>
          </cell>
          <cell r="Q524" t="str">
            <v>โรงพยาบาลชุมชน</v>
          </cell>
          <cell r="R524">
            <v>4</v>
          </cell>
          <cell r="S524">
            <v>90</v>
          </cell>
          <cell r="T524" t="str">
            <v>90</v>
          </cell>
          <cell r="U524" t="str">
            <v>22</v>
          </cell>
          <cell r="V524" t="str">
            <v>2.2 ทุติยภูมิระดับกลาง</v>
          </cell>
        </row>
        <row r="525">
          <cell r="A525" t="str">
            <v>13</v>
          </cell>
          <cell r="B525" t="str">
            <v>21002</v>
          </cell>
          <cell r="C525" t="str">
            <v>กระทรวงสาธารณสุข สำนักงานปลัดกระทรวงสาธารณสุข</v>
          </cell>
          <cell r="D525" t="str">
            <v>001093600</v>
          </cell>
          <cell r="E525" t="str">
            <v>10936</v>
          </cell>
          <cell r="F525" t="str">
            <v>รพช.บึงบูรพ์</v>
          </cell>
          <cell r="G525" t="str">
            <v>โรงพยาบาลชุมชนบึงบูรพ์</v>
          </cell>
          <cell r="H525" t="str">
            <v>33110202</v>
          </cell>
          <cell r="I525">
            <v>33</v>
          </cell>
          <cell r="J525" t="str">
            <v>จังหวัดศรีสะเกษ</v>
          </cell>
          <cell r="K525">
            <v>3311</v>
          </cell>
          <cell r="L525" t="str">
            <v>บึงบูรพ์</v>
          </cell>
          <cell r="M525">
            <v>331102</v>
          </cell>
          <cell r="N525" t="str">
            <v>บึงบูรพ์</v>
          </cell>
          <cell r="O525" t="str">
            <v>ตะวันออกเฉียงเหนือ</v>
          </cell>
          <cell r="P525" t="str">
            <v>07</v>
          </cell>
          <cell r="Q525" t="str">
            <v>โรงพยาบาลชุมชน</v>
          </cell>
          <cell r="R525">
            <v>5</v>
          </cell>
          <cell r="S525">
            <v>30</v>
          </cell>
          <cell r="T525" t="str">
            <v>30</v>
          </cell>
          <cell r="U525" t="str">
            <v>21</v>
          </cell>
          <cell r="V525" t="str">
            <v>2.1 ทุติยภูมิระดับต้น</v>
          </cell>
        </row>
        <row r="526">
          <cell r="A526" t="str">
            <v>13</v>
          </cell>
          <cell r="B526" t="str">
            <v>21002</v>
          </cell>
          <cell r="C526" t="str">
            <v>กระทรวงสาธารณสุข สำนักงานปลัดกระทรวงสาธารณสุข</v>
          </cell>
          <cell r="D526" t="str">
            <v>001093700</v>
          </cell>
          <cell r="E526" t="str">
            <v>10937</v>
          </cell>
          <cell r="F526" t="str">
            <v>รพช.ห้วยทับทัน</v>
          </cell>
          <cell r="G526" t="str">
            <v>โรงพยาบาลชุมชนห้วยทับทัน</v>
          </cell>
          <cell r="H526" t="str">
            <v>33120111</v>
          </cell>
          <cell r="I526">
            <v>33</v>
          </cell>
          <cell r="J526" t="str">
            <v>จังหวัดศรีสะเกษ</v>
          </cell>
          <cell r="K526">
            <v>3312</v>
          </cell>
          <cell r="L526" t="str">
            <v>ห้วยทับทัน</v>
          </cell>
          <cell r="M526">
            <v>331201</v>
          </cell>
          <cell r="N526" t="str">
            <v>ห้วยทับทัน</v>
          </cell>
          <cell r="O526" t="str">
            <v>ตะวันออกเฉียงเหนือ</v>
          </cell>
          <cell r="P526" t="str">
            <v>07</v>
          </cell>
          <cell r="Q526" t="str">
            <v>โรงพยาบาลชุมชน</v>
          </cell>
          <cell r="R526">
            <v>5</v>
          </cell>
          <cell r="S526">
            <v>30</v>
          </cell>
          <cell r="T526" t="str">
            <v>30</v>
          </cell>
          <cell r="U526" t="str">
            <v>21</v>
          </cell>
          <cell r="V526" t="str">
            <v>2.1 ทุติยภูมิระดับต้น</v>
          </cell>
        </row>
        <row r="527">
          <cell r="A527" t="str">
            <v>13</v>
          </cell>
          <cell r="B527" t="str">
            <v>21002</v>
          </cell>
          <cell r="C527" t="str">
            <v>กระทรวงสาธารณสุข สำนักงานปลัดกระทรวงสาธารณสุข</v>
          </cell>
          <cell r="D527" t="str">
            <v>001093800</v>
          </cell>
          <cell r="E527" t="str">
            <v>10938</v>
          </cell>
          <cell r="F527" t="str">
            <v>รพช.โนนคูณ</v>
          </cell>
          <cell r="G527" t="str">
            <v>โรงพยาบาลชุมชนโนนคูณ</v>
          </cell>
          <cell r="H527" t="str">
            <v>33130104</v>
          </cell>
          <cell r="I527">
            <v>33</v>
          </cell>
          <cell r="J527" t="str">
            <v>จังหวัดศรีสะเกษ</v>
          </cell>
          <cell r="K527">
            <v>3313</v>
          </cell>
          <cell r="L527" t="str">
            <v>โนนคูณ</v>
          </cell>
          <cell r="M527">
            <v>331301</v>
          </cell>
          <cell r="N527" t="str">
            <v>โนนค้อ</v>
          </cell>
          <cell r="O527" t="str">
            <v>ตะวันออกเฉียงเหนือ</v>
          </cell>
          <cell r="P527" t="str">
            <v>07</v>
          </cell>
          <cell r="Q527" t="str">
            <v>โรงพยาบาลชุมชน</v>
          </cell>
          <cell r="R527">
            <v>5</v>
          </cell>
          <cell r="S527">
            <v>30</v>
          </cell>
          <cell r="T527" t="str">
            <v>30</v>
          </cell>
          <cell r="U527" t="str">
            <v>21</v>
          </cell>
          <cell r="V527" t="str">
            <v>2.1 ทุติยภูมิระดับต้น</v>
          </cell>
        </row>
        <row r="528">
          <cell r="A528" t="str">
            <v>13</v>
          </cell>
          <cell r="B528" t="str">
            <v>21002</v>
          </cell>
          <cell r="C528" t="str">
            <v>กระทรวงสาธารณสุข สำนักงานปลัดกระทรวงสาธารณสุข</v>
          </cell>
          <cell r="D528" t="str">
            <v>001093900</v>
          </cell>
          <cell r="E528" t="str">
            <v>10939</v>
          </cell>
          <cell r="F528" t="str">
            <v>รพช.ศรีรัตนะ</v>
          </cell>
          <cell r="G528" t="str">
            <v>โรงพยาบาลชุมชนศรีรัตนะ</v>
          </cell>
          <cell r="H528" t="str">
            <v>33140104</v>
          </cell>
          <cell r="I528">
            <v>33</v>
          </cell>
          <cell r="J528" t="str">
            <v>จังหวัดศรีสะเกษ</v>
          </cell>
          <cell r="K528">
            <v>3314</v>
          </cell>
          <cell r="L528" t="str">
            <v>ศรีรัตนะ</v>
          </cell>
          <cell r="M528">
            <v>331401</v>
          </cell>
          <cell r="N528" t="str">
            <v>ศรีแก้ว</v>
          </cell>
          <cell r="O528" t="str">
            <v>ตะวันออกเฉียงเหนือ</v>
          </cell>
          <cell r="P528" t="str">
            <v>07</v>
          </cell>
          <cell r="Q528" t="str">
            <v>โรงพยาบาลชุมชน</v>
          </cell>
          <cell r="R528">
            <v>5</v>
          </cell>
          <cell r="S528">
            <v>30</v>
          </cell>
          <cell r="T528" t="str">
            <v>30</v>
          </cell>
          <cell r="U528" t="str">
            <v>21</v>
          </cell>
          <cell r="V528" t="str">
            <v>2.1 ทุติยภูมิระดับต้น</v>
          </cell>
        </row>
        <row r="529">
          <cell r="A529" t="str">
            <v>13</v>
          </cell>
          <cell r="B529" t="str">
            <v>21002</v>
          </cell>
          <cell r="C529" t="str">
            <v>กระทรวงสาธารณสุข สำนักงานปลัดกระทรวงสาธารณสุข</v>
          </cell>
          <cell r="D529" t="str">
            <v>001094000</v>
          </cell>
          <cell r="E529" t="str">
            <v>10940</v>
          </cell>
          <cell r="F529" t="str">
            <v>รพช.วังหิน</v>
          </cell>
          <cell r="G529" t="str">
            <v>โรงพยาบาลชุมชนวังหิน</v>
          </cell>
          <cell r="H529" t="str">
            <v>33160104</v>
          </cell>
          <cell r="I529">
            <v>33</v>
          </cell>
          <cell r="J529" t="str">
            <v>จังหวัดศรีสะเกษ</v>
          </cell>
          <cell r="K529">
            <v>3316</v>
          </cell>
          <cell r="L529" t="str">
            <v>วังหิน</v>
          </cell>
          <cell r="M529">
            <v>331601</v>
          </cell>
          <cell r="N529" t="str">
            <v>บุสูง</v>
          </cell>
          <cell r="O529" t="str">
            <v>ตะวันออกเฉียงเหนือ</v>
          </cell>
          <cell r="P529" t="str">
            <v>07</v>
          </cell>
          <cell r="Q529" t="str">
            <v>โรงพยาบาลชุมชน</v>
          </cell>
          <cell r="R529">
            <v>5</v>
          </cell>
          <cell r="S529">
            <v>30</v>
          </cell>
          <cell r="T529" t="str">
            <v>30</v>
          </cell>
          <cell r="U529" t="str">
            <v>21</v>
          </cell>
          <cell r="V529" t="str">
            <v>2.1 ทุติยภูมิระดับต้น</v>
          </cell>
        </row>
        <row r="530">
          <cell r="A530" t="str">
            <v>13</v>
          </cell>
          <cell r="B530" t="str">
            <v>21002</v>
          </cell>
          <cell r="C530" t="str">
            <v>กระทรวงสาธารณสุข สำนักงานปลัดกระทรวงสาธารณสุข</v>
          </cell>
          <cell r="D530" t="str">
            <v>001094100</v>
          </cell>
          <cell r="E530" t="str">
            <v>10941</v>
          </cell>
          <cell r="F530" t="str">
            <v>รพช.น้ำเกลี้ยง</v>
          </cell>
          <cell r="G530" t="str">
            <v>โรงพยาบาลชุมชนน้ำเกลี้ยง</v>
          </cell>
          <cell r="H530" t="str">
            <v>33150105</v>
          </cell>
          <cell r="I530">
            <v>33</v>
          </cell>
          <cell r="J530" t="str">
            <v>จังหวัดศรีสะเกษ</v>
          </cell>
          <cell r="K530">
            <v>3315</v>
          </cell>
          <cell r="L530" t="str">
            <v>น้ำเกลี้ยง</v>
          </cell>
          <cell r="M530">
            <v>331501</v>
          </cell>
          <cell r="N530" t="str">
            <v>น้ำเกลี้ยง</v>
          </cell>
          <cell r="O530" t="str">
            <v>ตะวันออกเฉียงเหนือ</v>
          </cell>
          <cell r="P530" t="str">
            <v>07</v>
          </cell>
          <cell r="Q530" t="str">
            <v>โรงพยาบาลชุมชน</v>
          </cell>
          <cell r="R530">
            <v>5</v>
          </cell>
          <cell r="S530">
            <v>30</v>
          </cell>
          <cell r="T530" t="str">
            <v>30</v>
          </cell>
          <cell r="U530" t="str">
            <v>21</v>
          </cell>
          <cell r="V530" t="str">
            <v>2.1 ทุติยภูมิระดับต้น</v>
          </cell>
        </row>
        <row r="531">
          <cell r="A531" t="str">
            <v>13</v>
          </cell>
          <cell r="B531" t="str">
            <v>21002</v>
          </cell>
          <cell r="C531" t="str">
            <v>กระทรวงสาธารณสุข สำนักงานปลัดกระทรวงสาธารณสุข</v>
          </cell>
          <cell r="D531" t="str">
            <v>001094200</v>
          </cell>
          <cell r="E531" t="str">
            <v>10942</v>
          </cell>
          <cell r="F531" t="str">
            <v>รพช.ภูสิงห์</v>
          </cell>
          <cell r="G531" t="str">
            <v>โรงพยาบาลชุมชนภูสิงห์</v>
          </cell>
          <cell r="H531" t="str">
            <v>33170311</v>
          </cell>
          <cell r="I531">
            <v>33</v>
          </cell>
          <cell r="J531" t="str">
            <v>จังหวัดศรีสะเกษ</v>
          </cell>
          <cell r="K531">
            <v>3317</v>
          </cell>
          <cell r="L531" t="str">
            <v>ภูสิงห์</v>
          </cell>
          <cell r="M531">
            <v>331703</v>
          </cell>
          <cell r="N531" t="str">
            <v>ห้วยตึ๊กชู</v>
          </cell>
          <cell r="O531" t="str">
            <v>ตะวันออกเฉียงเหนือ</v>
          </cell>
          <cell r="P531" t="str">
            <v>07</v>
          </cell>
          <cell r="Q531" t="str">
            <v>โรงพยาบาลชุมชน</v>
          </cell>
          <cell r="R531">
            <v>5</v>
          </cell>
          <cell r="S531">
            <v>30</v>
          </cell>
          <cell r="T531" t="str">
            <v>30</v>
          </cell>
          <cell r="U531" t="str">
            <v>21</v>
          </cell>
          <cell r="V531" t="str">
            <v>2.1 ทุติยภูมิระดับต้น</v>
          </cell>
        </row>
        <row r="532">
          <cell r="A532" t="str">
            <v>13</v>
          </cell>
          <cell r="B532" t="str">
            <v>21002</v>
          </cell>
          <cell r="C532" t="str">
            <v>กระทรวงสาธารณสุข สำนักงานปลัดกระทรวงสาธารณสุข</v>
          </cell>
          <cell r="D532" t="str">
            <v>001094300</v>
          </cell>
          <cell r="E532" t="str">
            <v>10943</v>
          </cell>
          <cell r="F532" t="str">
            <v>รพช.เมืองจันทร์</v>
          </cell>
          <cell r="G532" t="str">
            <v>โรงพยาบาลชุมชนเมืองจันทร์</v>
          </cell>
          <cell r="H532" t="str">
            <v>33180304</v>
          </cell>
          <cell r="I532">
            <v>33</v>
          </cell>
          <cell r="J532" t="str">
            <v>จังหวัดศรีสะเกษ</v>
          </cell>
          <cell r="K532">
            <v>3318</v>
          </cell>
          <cell r="L532" t="str">
            <v>เมืองจันทร์</v>
          </cell>
          <cell r="M532">
            <v>331803</v>
          </cell>
          <cell r="N532" t="str">
            <v>หนองใหญ่</v>
          </cell>
          <cell r="O532" t="str">
            <v>ตะวันออกเฉียงเหนือ</v>
          </cell>
          <cell r="P532" t="str">
            <v>07</v>
          </cell>
          <cell r="Q532" t="str">
            <v>โรงพยาบาลชุมชน</v>
          </cell>
          <cell r="R532">
            <v>5</v>
          </cell>
          <cell r="S532">
            <v>10</v>
          </cell>
          <cell r="T532" t="str">
            <v>10</v>
          </cell>
          <cell r="U532" t="str">
            <v>21</v>
          </cell>
          <cell r="V532" t="str">
            <v>2.1 ทุติยภูมิระดับต้น</v>
          </cell>
        </row>
        <row r="533">
          <cell r="A533" t="str">
            <v>13</v>
          </cell>
          <cell r="B533" t="str">
            <v>21002</v>
          </cell>
          <cell r="C533" t="str">
            <v>กระทรวงสาธารณสุข สำนักงานปลัดกระทรวงสาธารณสุข</v>
          </cell>
          <cell r="D533" t="str">
            <v>002312500</v>
          </cell>
          <cell r="E533" t="str">
            <v>23125</v>
          </cell>
          <cell r="F533" t="str">
            <v>รพช.เบญจลักษ์เฉลิมพระเกียรติ 80 พรรษา</v>
          </cell>
          <cell r="G533" t="str">
            <v>โรงพยาบาลชุมชนเบญจลักษ์เฉลิมพระเกียรติ 80 พรรษา</v>
          </cell>
          <cell r="H533" t="str">
            <v>33190107</v>
          </cell>
          <cell r="I533">
            <v>33</v>
          </cell>
          <cell r="J533" t="str">
            <v>จังหวัดศรีสะเกษ</v>
          </cell>
          <cell r="K533">
            <v>3319</v>
          </cell>
          <cell r="L533" t="str">
            <v>เบญจลักษ์</v>
          </cell>
          <cell r="M533">
            <v>331901</v>
          </cell>
          <cell r="N533" t="str">
            <v>เสียว</v>
          </cell>
          <cell r="O533" t="str">
            <v>ตะวันออกเฉียงเหนือ</v>
          </cell>
          <cell r="P533" t="str">
            <v>07</v>
          </cell>
          <cell r="Q533" t="str">
            <v>โรงพยาบาลชุมชน</v>
          </cell>
          <cell r="R533">
            <v>5</v>
          </cell>
          <cell r="S533">
            <v>30</v>
          </cell>
          <cell r="T533" t="str">
            <v>30</v>
          </cell>
          <cell r="U533" t="str">
            <v>21</v>
          </cell>
          <cell r="V533" t="str">
            <v>2.1 ทุติยภูมิระดับต้น</v>
          </cell>
        </row>
        <row r="534">
          <cell r="A534" t="str">
            <v>13</v>
          </cell>
          <cell r="B534" t="str">
            <v>21002</v>
          </cell>
          <cell r="C534" t="str">
            <v>กระทรวงสาธารณสุข สำนักงานปลัดกระทรวงสาธารณสุข</v>
          </cell>
          <cell r="D534" t="str">
            <v>001066900</v>
          </cell>
          <cell r="E534" t="str">
            <v>10669</v>
          </cell>
          <cell r="F534" t="str">
            <v>รพศ.สรรพสิทธิประสงค์</v>
          </cell>
          <cell r="G534" t="str">
            <v>โรงพยาบาลศูนย์สรรพสิทธิประสงค์</v>
          </cell>
          <cell r="H534" t="str">
            <v>34010110</v>
          </cell>
          <cell r="I534">
            <v>34</v>
          </cell>
          <cell r="J534" t="str">
            <v>จังหวัดอุบลราชธานี</v>
          </cell>
          <cell r="K534">
            <v>3401</v>
          </cell>
          <cell r="L534" t="str">
            <v>เมืองอุบลราชธานี</v>
          </cell>
          <cell r="M534">
            <v>340101</v>
          </cell>
          <cell r="N534" t="str">
            <v>ในเมือง</v>
          </cell>
          <cell r="O534" t="str">
            <v>ตะวันออกเฉียงเหนือ</v>
          </cell>
          <cell r="P534" t="str">
            <v>05</v>
          </cell>
          <cell r="Q534" t="str">
            <v>โรงพยาบาลศูนย์</v>
          </cell>
          <cell r="R534">
            <v>1</v>
          </cell>
          <cell r="S534">
            <v>1000</v>
          </cell>
          <cell r="T534" t="str">
            <v>1000</v>
          </cell>
          <cell r="U534" t="str">
            <v>31</v>
          </cell>
          <cell r="V534" t="str">
            <v>3.1 ตติยภูมิ</v>
          </cell>
        </row>
        <row r="535">
          <cell r="A535" t="str">
            <v>13</v>
          </cell>
          <cell r="B535" t="str">
            <v>21002</v>
          </cell>
          <cell r="C535" t="str">
            <v>กระทรวงสาธารณสุข สำนักงานปลัดกระทรวงสาธารณสุข</v>
          </cell>
          <cell r="D535" t="str">
            <v>001094400</v>
          </cell>
          <cell r="E535" t="str">
            <v>10944</v>
          </cell>
          <cell r="F535" t="str">
            <v>รพช.ศรีเมืองใหม่</v>
          </cell>
          <cell r="G535" t="str">
            <v>โรงพยาบาลชุมชนศรีเมืองใหม่</v>
          </cell>
          <cell r="H535" t="str">
            <v>34020115</v>
          </cell>
          <cell r="I535">
            <v>34</v>
          </cell>
          <cell r="J535" t="str">
            <v>จังหวัดอุบลราชธานี</v>
          </cell>
          <cell r="K535">
            <v>3402</v>
          </cell>
          <cell r="L535" t="str">
            <v>ศรีเมืองใหม่</v>
          </cell>
          <cell r="M535">
            <v>340201</v>
          </cell>
          <cell r="N535" t="str">
            <v>นาคำ</v>
          </cell>
          <cell r="O535" t="str">
            <v>ตะวันออกเฉียงเหนือ</v>
          </cell>
          <cell r="P535" t="str">
            <v>07</v>
          </cell>
          <cell r="Q535" t="str">
            <v>โรงพยาบาลชุมชน</v>
          </cell>
          <cell r="R535">
            <v>4</v>
          </cell>
          <cell r="S535">
            <v>60</v>
          </cell>
          <cell r="T535" t="str">
            <v>60</v>
          </cell>
          <cell r="U535" t="str">
            <v>21</v>
          </cell>
          <cell r="V535" t="str">
            <v>2.1 ทุติยภูมิระดับต้น</v>
          </cell>
        </row>
        <row r="536">
          <cell r="A536" t="str">
            <v>13</v>
          </cell>
          <cell r="B536" t="str">
            <v>21002</v>
          </cell>
          <cell r="C536" t="str">
            <v>กระทรวงสาธารณสุข สำนักงานปลัดกระทรวงสาธารณสุข</v>
          </cell>
          <cell r="D536" t="str">
            <v>001094500</v>
          </cell>
          <cell r="E536" t="str">
            <v>10945</v>
          </cell>
          <cell r="F536" t="str">
            <v>รพช.โขงเจียม</v>
          </cell>
          <cell r="G536" t="str">
            <v>โรงพยาบาลชุมชนโขงเจียม</v>
          </cell>
          <cell r="H536" t="str">
            <v>34030102</v>
          </cell>
          <cell r="I536">
            <v>34</v>
          </cell>
          <cell r="J536" t="str">
            <v>จังหวัดอุบลราชธานี</v>
          </cell>
          <cell r="K536">
            <v>3403</v>
          </cell>
          <cell r="L536" t="str">
            <v>โขงเจียม</v>
          </cell>
          <cell r="M536">
            <v>340301</v>
          </cell>
          <cell r="N536" t="str">
            <v>โขงเจียม</v>
          </cell>
          <cell r="O536" t="str">
            <v>ตะวันออกเฉียงเหนือ</v>
          </cell>
          <cell r="P536" t="str">
            <v>07</v>
          </cell>
          <cell r="Q536" t="str">
            <v>โรงพยาบาลชุมชน</v>
          </cell>
          <cell r="R536">
            <v>5</v>
          </cell>
          <cell r="S536">
            <v>30</v>
          </cell>
          <cell r="T536" t="str">
            <v>30</v>
          </cell>
          <cell r="U536" t="str">
            <v>21</v>
          </cell>
          <cell r="V536" t="str">
            <v>2.1 ทุติยภูมิระดับต้น</v>
          </cell>
        </row>
        <row r="537">
          <cell r="A537" t="str">
            <v>13</v>
          </cell>
          <cell r="B537" t="str">
            <v>21002</v>
          </cell>
          <cell r="C537" t="str">
            <v>กระทรวงสาธารณสุข สำนักงานปลัดกระทรวงสาธารณสุข</v>
          </cell>
          <cell r="D537" t="str">
            <v>001094600</v>
          </cell>
          <cell r="E537" t="str">
            <v>10946</v>
          </cell>
          <cell r="F537" t="str">
            <v>รพช.เขื่องใน</v>
          </cell>
          <cell r="G537" t="str">
            <v>โรงพยาบาลชุมชนเขื่องใน</v>
          </cell>
          <cell r="H537" t="str">
            <v>34040106</v>
          </cell>
          <cell r="I537">
            <v>34</v>
          </cell>
          <cell r="J537" t="str">
            <v>จังหวัดอุบลราชธานี</v>
          </cell>
          <cell r="K537">
            <v>3404</v>
          </cell>
          <cell r="L537" t="str">
            <v>เขื่องใน</v>
          </cell>
          <cell r="M537">
            <v>340401</v>
          </cell>
          <cell r="N537" t="str">
            <v>เขื่องใน</v>
          </cell>
          <cell r="O537" t="str">
            <v>ตะวันออกเฉียงเหนือ</v>
          </cell>
          <cell r="P537" t="str">
            <v>07</v>
          </cell>
          <cell r="Q537" t="str">
            <v>โรงพยาบาลชุมชน</v>
          </cell>
          <cell r="R537">
            <v>4</v>
          </cell>
          <cell r="S537">
            <v>60</v>
          </cell>
          <cell r="T537" t="str">
            <v>60</v>
          </cell>
          <cell r="U537" t="str">
            <v>21</v>
          </cell>
          <cell r="V537" t="str">
            <v>2.1 ทุติยภูมิระดับต้น</v>
          </cell>
        </row>
        <row r="538">
          <cell r="A538" t="str">
            <v>13</v>
          </cell>
          <cell r="B538" t="str">
            <v>21002</v>
          </cell>
          <cell r="C538" t="str">
            <v>กระทรวงสาธารณสุข สำนักงานปลัดกระทรวงสาธารณสุข</v>
          </cell>
          <cell r="D538" t="str">
            <v>001094700</v>
          </cell>
          <cell r="E538" t="str">
            <v>10947</v>
          </cell>
          <cell r="F538" t="str">
            <v>รพช.เขมราฐ</v>
          </cell>
          <cell r="G538" t="str">
            <v>โรงพยาบาลชุมชนเขมราฐ</v>
          </cell>
          <cell r="H538" t="str">
            <v>34050107</v>
          </cell>
          <cell r="I538">
            <v>34</v>
          </cell>
          <cell r="J538" t="str">
            <v>จังหวัดอุบลราชธานี</v>
          </cell>
          <cell r="K538">
            <v>3405</v>
          </cell>
          <cell r="L538" t="str">
            <v>เขมราฐ</v>
          </cell>
          <cell r="M538">
            <v>340501</v>
          </cell>
          <cell r="N538" t="str">
            <v>เขมราฐ</v>
          </cell>
          <cell r="O538" t="str">
            <v>ตะวันออกเฉียงเหนือ</v>
          </cell>
          <cell r="P538" t="str">
            <v>07</v>
          </cell>
          <cell r="Q538" t="str">
            <v>โรงพยาบาลชุมชน</v>
          </cell>
          <cell r="R538">
            <v>4</v>
          </cell>
          <cell r="S538">
            <v>60</v>
          </cell>
          <cell r="T538" t="str">
            <v>60</v>
          </cell>
          <cell r="U538" t="str">
            <v>21</v>
          </cell>
          <cell r="V538" t="str">
            <v>2.1 ทุติยภูมิระดับต้น</v>
          </cell>
        </row>
        <row r="539">
          <cell r="A539" t="str">
            <v>13</v>
          </cell>
          <cell r="B539" t="str">
            <v>21002</v>
          </cell>
          <cell r="C539" t="str">
            <v>กระทรวงสาธารณสุข สำนักงานปลัดกระทรวงสาธารณสุข</v>
          </cell>
          <cell r="D539" t="str">
            <v>001094800</v>
          </cell>
          <cell r="E539" t="str">
            <v>10948</v>
          </cell>
          <cell r="F539" t="str">
            <v>รพช.นาจะหลวย</v>
          </cell>
          <cell r="G539" t="str">
            <v>โรงพยาบาลชุมชนนาจะหลวย</v>
          </cell>
          <cell r="H539" t="str">
            <v>34080111</v>
          </cell>
          <cell r="I539">
            <v>34</v>
          </cell>
          <cell r="J539" t="str">
            <v>จังหวัดอุบลราชธานี</v>
          </cell>
          <cell r="K539">
            <v>3408</v>
          </cell>
          <cell r="L539" t="str">
            <v>นาจะหลวย</v>
          </cell>
          <cell r="M539">
            <v>340801</v>
          </cell>
          <cell r="N539" t="str">
            <v>นาจะหลวย</v>
          </cell>
          <cell r="O539" t="str">
            <v>ตะวันออกเฉียงเหนือ</v>
          </cell>
          <cell r="P539" t="str">
            <v>07</v>
          </cell>
          <cell r="Q539" t="str">
            <v>โรงพยาบาลชุมชน</v>
          </cell>
          <cell r="R539">
            <v>5</v>
          </cell>
          <cell r="S539">
            <v>30</v>
          </cell>
          <cell r="T539" t="str">
            <v>30</v>
          </cell>
          <cell r="U539" t="str">
            <v>21</v>
          </cell>
          <cell r="V539" t="str">
            <v>2.1 ทุติยภูมิระดับต้น</v>
          </cell>
        </row>
        <row r="540">
          <cell r="A540" t="str">
            <v>13</v>
          </cell>
          <cell r="B540" t="str">
            <v>21002</v>
          </cell>
          <cell r="C540" t="str">
            <v>กระทรวงสาธารณสุข สำนักงานปลัดกระทรวงสาธารณสุข</v>
          </cell>
          <cell r="D540" t="str">
            <v>001094900</v>
          </cell>
          <cell r="E540" t="str">
            <v>10949</v>
          </cell>
          <cell r="F540" t="str">
            <v>รพช.น้ำยืน</v>
          </cell>
          <cell r="G540" t="str">
            <v>โรงพยาบาลชุมชนน้ำยืน</v>
          </cell>
          <cell r="H540" t="str">
            <v>34090712</v>
          </cell>
          <cell r="I540">
            <v>34</v>
          </cell>
          <cell r="J540" t="str">
            <v>จังหวัดอุบลราชธานี</v>
          </cell>
          <cell r="K540">
            <v>3409</v>
          </cell>
          <cell r="L540" t="str">
            <v>น้ำยืน</v>
          </cell>
          <cell r="M540">
            <v>340907</v>
          </cell>
          <cell r="N540" t="str">
            <v>สีวิเชียร</v>
          </cell>
          <cell r="O540" t="str">
            <v>ตะวันออกเฉียงเหนือ</v>
          </cell>
          <cell r="P540" t="str">
            <v>07</v>
          </cell>
          <cell r="Q540" t="str">
            <v>โรงพยาบาลชุมชน</v>
          </cell>
          <cell r="R540">
            <v>5</v>
          </cell>
          <cell r="S540">
            <v>30</v>
          </cell>
          <cell r="T540" t="str">
            <v>30</v>
          </cell>
          <cell r="U540" t="str">
            <v>21</v>
          </cell>
          <cell r="V540" t="str">
            <v>2.1 ทุติยภูมิระดับต้น</v>
          </cell>
        </row>
        <row r="541">
          <cell r="A541" t="str">
            <v>13</v>
          </cell>
          <cell r="B541" t="str">
            <v>21002</v>
          </cell>
          <cell r="C541" t="str">
            <v>กระทรวงสาธารณสุข สำนักงานปลัดกระทรวงสาธารณสุข</v>
          </cell>
          <cell r="D541" t="str">
            <v>001095000</v>
          </cell>
          <cell r="E541" t="str">
            <v>10950</v>
          </cell>
          <cell r="F541" t="str">
            <v>รพช.บุณฑริก</v>
          </cell>
          <cell r="G541" t="str">
            <v>โรงพยาบาลชุมชนบุณฑริก</v>
          </cell>
          <cell r="H541" t="str">
            <v>34100101</v>
          </cell>
          <cell r="I541">
            <v>34</v>
          </cell>
          <cell r="J541" t="str">
            <v>จังหวัดอุบลราชธานี</v>
          </cell>
          <cell r="K541">
            <v>3410</v>
          </cell>
          <cell r="L541" t="str">
            <v>บุณฑริก</v>
          </cell>
          <cell r="M541">
            <v>341001</v>
          </cell>
          <cell r="N541" t="str">
            <v>โพนงาม</v>
          </cell>
          <cell r="O541" t="str">
            <v>ตะวันออกเฉียงเหนือ</v>
          </cell>
          <cell r="P541" t="str">
            <v>07</v>
          </cell>
          <cell r="Q541" t="str">
            <v>โรงพยาบาลชุมชน</v>
          </cell>
          <cell r="R541">
            <v>5</v>
          </cell>
          <cell r="S541">
            <v>30</v>
          </cell>
          <cell r="T541" t="str">
            <v>30</v>
          </cell>
          <cell r="U541" t="str">
            <v>21</v>
          </cell>
          <cell r="V541" t="str">
            <v>2.1 ทุติยภูมิระดับต้น</v>
          </cell>
        </row>
        <row r="542">
          <cell r="A542" t="str">
            <v>13</v>
          </cell>
          <cell r="B542" t="str">
            <v>21002</v>
          </cell>
          <cell r="C542" t="str">
            <v>กระทรวงสาธารณสุข สำนักงานปลัดกระทรวงสาธารณสุข</v>
          </cell>
          <cell r="D542" t="str">
            <v>001095100</v>
          </cell>
          <cell r="E542" t="str">
            <v>10951</v>
          </cell>
          <cell r="F542" t="str">
            <v>รพช.ตระการพืชผล</v>
          </cell>
          <cell r="G542" t="str">
            <v>โรงพยาบาลชุมชนตระการพืชผล</v>
          </cell>
          <cell r="H542" t="str">
            <v>34110108</v>
          </cell>
          <cell r="I542">
            <v>34</v>
          </cell>
          <cell r="J542" t="str">
            <v>จังหวัดอุบลราชธานี</v>
          </cell>
          <cell r="K542">
            <v>3411</v>
          </cell>
          <cell r="L542" t="str">
            <v>ตระการพืชผล</v>
          </cell>
          <cell r="M542">
            <v>341101</v>
          </cell>
          <cell r="N542" t="str">
            <v>ขุหลุ</v>
          </cell>
          <cell r="O542" t="str">
            <v>ตะวันออกเฉียงเหนือ</v>
          </cell>
          <cell r="P542" t="str">
            <v>07</v>
          </cell>
          <cell r="Q542" t="str">
            <v>โรงพยาบาลชุมชน</v>
          </cell>
          <cell r="R542">
            <v>4</v>
          </cell>
          <cell r="S542">
            <v>60</v>
          </cell>
          <cell r="T542" t="str">
            <v>60</v>
          </cell>
          <cell r="U542" t="str">
            <v>21</v>
          </cell>
          <cell r="V542" t="str">
            <v>2.1 ทุติยภูมิระดับต้น</v>
          </cell>
        </row>
        <row r="543">
          <cell r="A543" t="str">
            <v>13</v>
          </cell>
          <cell r="B543" t="str">
            <v>21002</v>
          </cell>
          <cell r="C543" t="str">
            <v>กระทรวงสาธารณสุข สำนักงานปลัดกระทรวงสาธารณสุข</v>
          </cell>
          <cell r="D543" t="str">
            <v>001095200</v>
          </cell>
          <cell r="E543" t="str">
            <v>10952</v>
          </cell>
          <cell r="F543" t="str">
            <v>รพช.กุดข้าวปุ้น</v>
          </cell>
          <cell r="G543" t="str">
            <v>โรงพยาบาลชุมชนกุดข้าวปุ้น</v>
          </cell>
          <cell r="H543" t="str">
            <v>34120114</v>
          </cell>
          <cell r="I543">
            <v>34</v>
          </cell>
          <cell r="J543" t="str">
            <v>จังหวัดอุบลราชธานี</v>
          </cell>
          <cell r="K543">
            <v>3412</v>
          </cell>
          <cell r="L543" t="str">
            <v>กุดข้าวปุ้น</v>
          </cell>
          <cell r="M543">
            <v>341201</v>
          </cell>
          <cell r="N543" t="str">
            <v>ข้าวปุ้น</v>
          </cell>
          <cell r="O543" t="str">
            <v>ตะวันออกเฉียงเหนือ</v>
          </cell>
          <cell r="P543" t="str">
            <v>07</v>
          </cell>
          <cell r="Q543" t="str">
            <v>โรงพยาบาลชุมชน</v>
          </cell>
          <cell r="R543">
            <v>5</v>
          </cell>
          <cell r="S543">
            <v>30</v>
          </cell>
          <cell r="T543" t="str">
            <v>30</v>
          </cell>
          <cell r="U543" t="str">
            <v>21</v>
          </cell>
          <cell r="V543" t="str">
            <v>2.1 ทุติยภูมิระดับต้น</v>
          </cell>
        </row>
        <row r="544">
          <cell r="A544" t="str">
            <v>13</v>
          </cell>
          <cell r="B544" t="str">
            <v>21002</v>
          </cell>
          <cell r="C544" t="str">
            <v>กระทรวงสาธารณสุข สำนักงานปลัดกระทรวงสาธารณสุข</v>
          </cell>
          <cell r="D544" t="str">
            <v>001095300</v>
          </cell>
          <cell r="E544" t="str">
            <v>10953</v>
          </cell>
          <cell r="F544" t="str">
            <v>รพช.ม่วงสามสิบ</v>
          </cell>
          <cell r="G544" t="str">
            <v>โรงพยาบาลชุมชนม่วงสามสิบ</v>
          </cell>
          <cell r="H544" t="str">
            <v>34140110</v>
          </cell>
          <cell r="I544">
            <v>34</v>
          </cell>
          <cell r="J544" t="str">
            <v>จังหวัดอุบลราชธานี</v>
          </cell>
          <cell r="K544">
            <v>3414</v>
          </cell>
          <cell r="L544" t="str">
            <v>ม่วงสามสิบ</v>
          </cell>
          <cell r="M544">
            <v>341401</v>
          </cell>
          <cell r="N544" t="str">
            <v>ม่วงสามสิบ</v>
          </cell>
          <cell r="O544" t="str">
            <v>ตะวันออกเฉียงเหนือ</v>
          </cell>
          <cell r="P544" t="str">
            <v>07</v>
          </cell>
          <cell r="Q544" t="str">
            <v>โรงพยาบาลชุมชน</v>
          </cell>
          <cell r="R544">
            <v>5</v>
          </cell>
          <cell r="S544">
            <v>30</v>
          </cell>
          <cell r="T544" t="str">
            <v>30</v>
          </cell>
          <cell r="U544" t="str">
            <v>21</v>
          </cell>
          <cell r="V544" t="str">
            <v>2.1 ทุติยภูมิระดับต้น</v>
          </cell>
        </row>
        <row r="545">
          <cell r="A545" t="str">
            <v>13</v>
          </cell>
          <cell r="B545" t="str">
            <v>21002</v>
          </cell>
          <cell r="C545" t="str">
            <v>กระทรวงสาธารณสุข สำนักงานปลัดกระทรวงสาธารณสุข</v>
          </cell>
          <cell r="D545" t="str">
            <v>001095400</v>
          </cell>
          <cell r="E545" t="str">
            <v>10954</v>
          </cell>
          <cell r="F545" t="str">
            <v>รพช.วารินชำราบ</v>
          </cell>
          <cell r="G545" t="str">
            <v>โรงพยาบาลชุมชนวารินชำราบ</v>
          </cell>
          <cell r="H545" t="str">
            <v>34151003</v>
          </cell>
          <cell r="I545">
            <v>34</v>
          </cell>
          <cell r="J545" t="str">
            <v>จังหวัดอุบลราชธานี</v>
          </cell>
          <cell r="K545">
            <v>3415</v>
          </cell>
          <cell r="L545" t="str">
            <v>วารินชำราบ</v>
          </cell>
          <cell r="M545">
            <v>341510</v>
          </cell>
          <cell r="N545" t="str">
            <v>คำน้ำแซบ</v>
          </cell>
          <cell r="O545" t="str">
            <v>ตะวันออกเฉียงเหนือ</v>
          </cell>
          <cell r="P545" t="str">
            <v>07</v>
          </cell>
          <cell r="Q545" t="str">
            <v>โรงพยาบาลชุมชน</v>
          </cell>
          <cell r="R545">
            <v>4</v>
          </cell>
          <cell r="S545">
            <v>60</v>
          </cell>
          <cell r="T545" t="str">
            <v>60</v>
          </cell>
          <cell r="U545" t="str">
            <v>23</v>
          </cell>
          <cell r="V545" t="str">
            <v>2.3 ทุติยภูมิระดับสูง</v>
          </cell>
        </row>
        <row r="546">
          <cell r="A546" t="str">
            <v>13</v>
          </cell>
          <cell r="B546" t="str">
            <v>21002</v>
          </cell>
          <cell r="C546" t="str">
            <v>กระทรวงสาธารณสุข สำนักงานปลัดกระทรวงสาธารณสุข</v>
          </cell>
          <cell r="D546" t="str">
            <v>001095600</v>
          </cell>
          <cell r="E546" t="str">
            <v>10956</v>
          </cell>
          <cell r="F546" t="str">
            <v>รพช.พิบูลมังสาหาร</v>
          </cell>
          <cell r="G546" t="str">
            <v>โรงพยาบาลชุมชนพิบูลมังสาหาร</v>
          </cell>
          <cell r="H546" t="str">
            <v>34190100</v>
          </cell>
          <cell r="I546">
            <v>34</v>
          </cell>
          <cell r="J546" t="str">
            <v>จังหวัดอุบลราชธานี</v>
          </cell>
          <cell r="K546">
            <v>3419</v>
          </cell>
          <cell r="L546" t="str">
            <v>พิบูลมังสาหาร</v>
          </cell>
          <cell r="M546">
            <v>341901</v>
          </cell>
          <cell r="N546" t="str">
            <v>พิบูล</v>
          </cell>
          <cell r="O546" t="str">
            <v>ตะวันออกเฉียงเหนือ</v>
          </cell>
          <cell r="P546" t="str">
            <v>07</v>
          </cell>
          <cell r="Q546" t="str">
            <v>โรงพยาบาลชุมชน</v>
          </cell>
          <cell r="R546">
            <v>4</v>
          </cell>
          <cell r="S546">
            <v>60</v>
          </cell>
          <cell r="T546" t="str">
            <v>60</v>
          </cell>
          <cell r="U546" t="str">
            <v>21</v>
          </cell>
          <cell r="V546" t="str">
            <v>2.1 ทุติยภูมิระดับต้น</v>
          </cell>
        </row>
        <row r="547">
          <cell r="A547" t="str">
            <v>13</v>
          </cell>
          <cell r="B547" t="str">
            <v>21002</v>
          </cell>
          <cell r="C547" t="str">
            <v>กระทรวงสาธารณสุข สำนักงานปลัดกระทรวงสาธารณสุข</v>
          </cell>
          <cell r="D547" t="str">
            <v>001095700</v>
          </cell>
          <cell r="E547" t="str">
            <v>10957</v>
          </cell>
          <cell r="F547" t="str">
            <v>รพช.ตาลสุม</v>
          </cell>
          <cell r="G547" t="str">
            <v>โรงพยาบาลชุมชนตาลสุม</v>
          </cell>
          <cell r="H547" t="str">
            <v>34200102</v>
          </cell>
          <cell r="I547">
            <v>34</v>
          </cell>
          <cell r="J547" t="str">
            <v>จังหวัดอุบลราชธานี</v>
          </cell>
          <cell r="K547">
            <v>3420</v>
          </cell>
          <cell r="L547" t="str">
            <v>ตาลสุม</v>
          </cell>
          <cell r="M547">
            <v>342001</v>
          </cell>
          <cell r="N547" t="str">
            <v>ตาลสุม</v>
          </cell>
          <cell r="O547" t="str">
            <v>ตะวันออกเฉียงเหนือ</v>
          </cell>
          <cell r="P547" t="str">
            <v>07</v>
          </cell>
          <cell r="Q547" t="str">
            <v>โรงพยาบาลชุมชน</v>
          </cell>
          <cell r="R547">
            <v>5</v>
          </cell>
          <cell r="S547">
            <v>30</v>
          </cell>
          <cell r="T547" t="str">
            <v>30</v>
          </cell>
          <cell r="U547" t="str">
            <v>21</v>
          </cell>
          <cell r="V547" t="str">
            <v>2.1 ทุติยภูมิระดับต้น</v>
          </cell>
        </row>
        <row r="548">
          <cell r="A548" t="str">
            <v>13</v>
          </cell>
          <cell r="B548" t="str">
            <v>21002</v>
          </cell>
          <cell r="C548" t="str">
            <v>กระทรวงสาธารณสุข สำนักงานปลัดกระทรวงสาธารณสุข</v>
          </cell>
          <cell r="D548" t="str">
            <v>001095800</v>
          </cell>
          <cell r="E548" t="str">
            <v>10958</v>
          </cell>
          <cell r="F548" t="str">
            <v>รพช.โพธิ์ไทร</v>
          </cell>
          <cell r="G548" t="str">
            <v>โรงพยาบาลชุมชนโพธิ์ไทร</v>
          </cell>
          <cell r="H548" t="str">
            <v>34210111</v>
          </cell>
          <cell r="I548">
            <v>34</v>
          </cell>
          <cell r="J548" t="str">
            <v>จังหวัดอุบลราชธานี</v>
          </cell>
          <cell r="K548">
            <v>3421</v>
          </cell>
          <cell r="L548" t="str">
            <v>โพธิ์ไทร</v>
          </cell>
          <cell r="M548">
            <v>342101</v>
          </cell>
          <cell r="N548" t="str">
            <v>โพธิ์ไทร</v>
          </cell>
          <cell r="O548" t="str">
            <v>ตะวันออกเฉียงเหนือ</v>
          </cell>
          <cell r="P548" t="str">
            <v>07</v>
          </cell>
          <cell r="Q548" t="str">
            <v>โรงพยาบาลชุมชน</v>
          </cell>
          <cell r="R548">
            <v>5</v>
          </cell>
          <cell r="S548">
            <v>30</v>
          </cell>
          <cell r="T548" t="str">
            <v>30</v>
          </cell>
          <cell r="U548" t="str">
            <v>21</v>
          </cell>
          <cell r="V548" t="str">
            <v>2.1 ทุติยภูมิระดับต้น</v>
          </cell>
        </row>
        <row r="549">
          <cell r="A549" t="str">
            <v>13</v>
          </cell>
          <cell r="B549" t="str">
            <v>21002</v>
          </cell>
          <cell r="C549" t="str">
            <v>กระทรวงสาธารณสุข สำนักงานปลัดกระทรวงสาธารณสุข</v>
          </cell>
          <cell r="D549" t="str">
            <v>001095900</v>
          </cell>
          <cell r="E549" t="str">
            <v>10959</v>
          </cell>
          <cell r="F549" t="str">
            <v>รพช.สำโรง</v>
          </cell>
          <cell r="G549" t="str">
            <v>โรงพยาบาลชุมชนสำโรง</v>
          </cell>
          <cell r="H549" t="str">
            <v>34220108</v>
          </cell>
          <cell r="I549">
            <v>34</v>
          </cell>
          <cell r="J549" t="str">
            <v>จังหวัดอุบลราชธานี</v>
          </cell>
          <cell r="K549">
            <v>3422</v>
          </cell>
          <cell r="L549" t="str">
            <v>สำโรง</v>
          </cell>
          <cell r="M549">
            <v>342201</v>
          </cell>
          <cell r="N549" t="str">
            <v>สำโรง</v>
          </cell>
          <cell r="O549" t="str">
            <v>ตะวันออกเฉียงเหนือ</v>
          </cell>
          <cell r="P549" t="str">
            <v>07</v>
          </cell>
          <cell r="Q549" t="str">
            <v>โรงพยาบาลชุมชน</v>
          </cell>
          <cell r="R549">
            <v>5</v>
          </cell>
          <cell r="S549">
            <v>30</v>
          </cell>
          <cell r="T549" t="str">
            <v>30</v>
          </cell>
          <cell r="U549" t="str">
            <v>21</v>
          </cell>
          <cell r="V549" t="str">
            <v>2.1 ทุติยภูมิระดับต้น</v>
          </cell>
        </row>
        <row r="550">
          <cell r="A550" t="str">
            <v>13</v>
          </cell>
          <cell r="B550" t="str">
            <v>21002</v>
          </cell>
          <cell r="C550" t="str">
            <v>กระทรวงสาธารณสุข สำนักงานปลัดกระทรวงสาธารณสุข</v>
          </cell>
          <cell r="D550" t="str">
            <v>001096000</v>
          </cell>
          <cell r="E550" t="str">
            <v>10960</v>
          </cell>
          <cell r="F550" t="str">
            <v>รพช.ดอนมดแดง</v>
          </cell>
          <cell r="G550" t="str">
            <v>โรงพยาบาลชุมชนดอนมดแดง</v>
          </cell>
          <cell r="H550" t="str">
            <v>34240212</v>
          </cell>
          <cell r="I550">
            <v>34</v>
          </cell>
          <cell r="J550" t="str">
            <v>จังหวัดอุบลราชธานี</v>
          </cell>
          <cell r="K550">
            <v>3424</v>
          </cell>
          <cell r="L550" t="str">
            <v>ดอนมดแดง</v>
          </cell>
          <cell r="M550">
            <v>342402</v>
          </cell>
          <cell r="N550" t="str">
            <v>เหล่าแดง</v>
          </cell>
          <cell r="O550" t="str">
            <v>ตะวันออกเฉียงเหนือ</v>
          </cell>
          <cell r="P550" t="str">
            <v>07</v>
          </cell>
          <cell r="Q550" t="str">
            <v>โรงพยาบาลชุมชน</v>
          </cell>
          <cell r="R550">
            <v>5</v>
          </cell>
          <cell r="S550">
            <v>30</v>
          </cell>
          <cell r="T550" t="str">
            <v>30</v>
          </cell>
          <cell r="U550" t="str">
            <v>21</v>
          </cell>
          <cell r="V550" t="str">
            <v>2.1 ทุติยภูมิระดับต้น</v>
          </cell>
        </row>
        <row r="551">
          <cell r="A551" t="str">
            <v>13</v>
          </cell>
          <cell r="B551" t="str">
            <v>21002</v>
          </cell>
          <cell r="C551" t="str">
            <v>กระทรวงสาธารณสุข สำนักงานปลัดกระทรวงสาธารณสุข</v>
          </cell>
          <cell r="D551" t="str">
            <v>001096100</v>
          </cell>
          <cell r="E551" t="str">
            <v>10961</v>
          </cell>
          <cell r="F551" t="str">
            <v>รพช.สิรินธร</v>
          </cell>
          <cell r="G551" t="str">
            <v>โรงพยาบาลชุมชนสิรินธร</v>
          </cell>
          <cell r="H551" t="str">
            <v>34250410</v>
          </cell>
          <cell r="I551">
            <v>34</v>
          </cell>
          <cell r="J551" t="str">
            <v>จังหวัดอุบลราชธานี</v>
          </cell>
          <cell r="K551">
            <v>3425</v>
          </cell>
          <cell r="L551" t="str">
            <v>สิรินธร</v>
          </cell>
          <cell r="M551">
            <v>342504</v>
          </cell>
          <cell r="N551" t="str">
            <v>นิคมลำโดมน้อย</v>
          </cell>
          <cell r="O551" t="str">
            <v>ตะวันออกเฉียงเหนือ</v>
          </cell>
          <cell r="P551" t="str">
            <v>07</v>
          </cell>
          <cell r="Q551" t="str">
            <v>โรงพยาบาลชุมชน</v>
          </cell>
          <cell r="R551">
            <v>5</v>
          </cell>
          <cell r="S551">
            <v>30</v>
          </cell>
          <cell r="T551" t="str">
            <v>30</v>
          </cell>
          <cell r="U551" t="str">
            <v>21</v>
          </cell>
          <cell r="V551" t="str">
            <v>2.1 ทุติยภูมิระดับต้น</v>
          </cell>
        </row>
        <row r="552">
          <cell r="A552" t="str">
            <v>13</v>
          </cell>
          <cell r="B552" t="str">
            <v>21002</v>
          </cell>
          <cell r="C552" t="str">
            <v>กระทรวงสาธารณสุข สำนักงานปลัดกระทรวงสาธารณสุข</v>
          </cell>
          <cell r="D552" t="str">
            <v>001096200</v>
          </cell>
          <cell r="E552" t="str">
            <v>10962</v>
          </cell>
          <cell r="F552" t="str">
            <v>รพช.ทุ่งศรีอุดม</v>
          </cell>
          <cell r="G552" t="str">
            <v>โรงพยาบาลชุมชนทุ่งศรีอุดม</v>
          </cell>
          <cell r="H552" t="str">
            <v>34260303</v>
          </cell>
          <cell r="I552">
            <v>34</v>
          </cell>
          <cell r="J552" t="str">
            <v>จังหวัดอุบลราชธานี</v>
          </cell>
          <cell r="K552">
            <v>3426</v>
          </cell>
          <cell r="L552" t="str">
            <v>ทุ่งศรีอุดม</v>
          </cell>
          <cell r="M552">
            <v>342603</v>
          </cell>
          <cell r="N552" t="str">
            <v>นาเกษม</v>
          </cell>
          <cell r="O552" t="str">
            <v>ตะวันออกเฉียงเหนือ</v>
          </cell>
          <cell r="P552" t="str">
            <v>07</v>
          </cell>
          <cell r="Q552" t="str">
            <v>โรงพยาบาลชุมชน</v>
          </cell>
          <cell r="R552">
            <v>5</v>
          </cell>
          <cell r="S552">
            <v>10</v>
          </cell>
          <cell r="T552" t="str">
            <v>10</v>
          </cell>
          <cell r="U552" t="str">
            <v>21</v>
          </cell>
          <cell r="V552" t="str">
            <v>2.1 ทุติยภูมิระดับต้น</v>
          </cell>
        </row>
        <row r="553">
          <cell r="A553" t="str">
            <v>13</v>
          </cell>
          <cell r="B553" t="str">
            <v>21002</v>
          </cell>
          <cell r="C553" t="str">
            <v>กระทรวงสาธารณสุข สำนักงานปลัดกระทรวงสาธารณสุข</v>
          </cell>
          <cell r="D553" t="str">
            <v>001144300</v>
          </cell>
          <cell r="E553" t="str">
            <v>11443</v>
          </cell>
          <cell r="F553" t="str">
            <v>รพร.เดชอุดม</v>
          </cell>
          <cell r="G553" t="str">
            <v>โรงพยาบาลสมเด็จพระยุพราชเดชอุดม</v>
          </cell>
          <cell r="H553" t="str">
            <v>34070119</v>
          </cell>
          <cell r="I553">
            <v>34</v>
          </cell>
          <cell r="J553" t="str">
            <v>จังหวัดอุบลราชธานี</v>
          </cell>
          <cell r="K553">
            <v>3407</v>
          </cell>
          <cell r="L553" t="str">
            <v>เดชอุดม</v>
          </cell>
          <cell r="M553">
            <v>340701</v>
          </cell>
          <cell r="N553" t="str">
            <v>เมืองเดช</v>
          </cell>
          <cell r="O553" t="str">
            <v>ตะวันออกเฉียงเหนือ</v>
          </cell>
          <cell r="P553" t="str">
            <v>07</v>
          </cell>
          <cell r="Q553" t="str">
            <v>โรงพยาบาลชุมชน</v>
          </cell>
          <cell r="R553">
            <v>4</v>
          </cell>
          <cell r="S553">
            <v>90</v>
          </cell>
          <cell r="T553" t="str">
            <v>90</v>
          </cell>
          <cell r="U553" t="str">
            <v>23</v>
          </cell>
          <cell r="V553" t="str">
            <v>2.3 ทุติยภูมิระดับสูง</v>
          </cell>
        </row>
        <row r="554">
          <cell r="A554" t="str">
            <v>13</v>
          </cell>
          <cell r="B554" t="str">
            <v>21002</v>
          </cell>
          <cell r="C554" t="str">
            <v>กระทรวงสาธารณสุข สำนักงานปลัดกระทรวงสาธารณสุข</v>
          </cell>
          <cell r="D554" t="str">
            <v>002198400</v>
          </cell>
          <cell r="E554" t="str">
            <v>21984</v>
          </cell>
          <cell r="F554" t="str">
            <v>รพช.๕๐ พรรษา มหาวชิราลงกรณ</v>
          </cell>
          <cell r="G554" t="str">
            <v>โรงพยาบาลชุมชน๕๐ พรรษา มหาวชิราลงกรณ</v>
          </cell>
          <cell r="H554" t="str">
            <v>34011200</v>
          </cell>
          <cell r="I554">
            <v>34</v>
          </cell>
          <cell r="J554" t="str">
            <v>จังหวัดอุบลราชธานี</v>
          </cell>
          <cell r="K554">
            <v>3401</v>
          </cell>
          <cell r="L554" t="str">
            <v>เมืองอุบลราชธานี</v>
          </cell>
          <cell r="M554">
            <v>340112</v>
          </cell>
          <cell r="N554" t="str">
            <v>ไร่น้อย</v>
          </cell>
          <cell r="O554" t="str">
            <v>ตะวันออกเฉียงเหนือ</v>
          </cell>
          <cell r="P554" t="str">
            <v>07</v>
          </cell>
          <cell r="Q554" t="str">
            <v>โรงพยาบาลชุมชน</v>
          </cell>
          <cell r="R554">
            <v>4</v>
          </cell>
          <cell r="S554">
            <v>90</v>
          </cell>
          <cell r="T554" t="str">
            <v>80</v>
          </cell>
          <cell r="U554" t="str">
            <v>23</v>
          </cell>
          <cell r="V554" t="str">
            <v>2.3 ทุติยภูมิระดับสูง</v>
          </cell>
        </row>
        <row r="555">
          <cell r="A555" t="str">
            <v>13</v>
          </cell>
          <cell r="B555" t="str">
            <v>21002</v>
          </cell>
          <cell r="C555" t="str">
            <v>กระทรวงสาธารณสุข สำนักงานปลัดกระทรวงสาธารณสุข</v>
          </cell>
          <cell r="D555" t="str">
            <v>002403200</v>
          </cell>
          <cell r="E555" t="str">
            <v>24032</v>
          </cell>
          <cell r="F555" t="str">
            <v>รพช.นาตาล</v>
          </cell>
          <cell r="G555" t="str">
            <v>โรงพยาบาลชุมชนนาตาล</v>
          </cell>
          <cell r="H555" t="str">
            <v>34300105</v>
          </cell>
          <cell r="I555">
            <v>34</v>
          </cell>
          <cell r="J555" t="str">
            <v>จังหวัดอุบลราชธานี</v>
          </cell>
          <cell r="K555">
            <v>3430</v>
          </cell>
          <cell r="L555" t="str">
            <v>นาตาล</v>
          </cell>
          <cell r="M555">
            <v>343001</v>
          </cell>
          <cell r="N555" t="str">
            <v>นาตาล</v>
          </cell>
          <cell r="O555" t="str">
            <v>ตะวันออกเฉียงเหนือ</v>
          </cell>
          <cell r="P555" t="str">
            <v>07</v>
          </cell>
          <cell r="Q555" t="str">
            <v>โรงพยาบาลชุมชน</v>
          </cell>
          <cell r="R555">
            <v>5</v>
          </cell>
          <cell r="S555">
            <v>30</v>
          </cell>
          <cell r="T555" t="str">
            <v>30</v>
          </cell>
          <cell r="U555" t="str">
            <v>21</v>
          </cell>
          <cell r="V555" t="str">
            <v>2.1 ทุติยภูมิระดับต้น</v>
          </cell>
        </row>
        <row r="556">
          <cell r="A556" t="str">
            <v>13</v>
          </cell>
          <cell r="B556" t="str">
            <v>21002</v>
          </cell>
          <cell r="C556" t="str">
            <v>กระทรวงสาธารณสุข สำนักงานปลัดกระทรวงสาธารณสุข</v>
          </cell>
          <cell r="D556" t="str">
            <v>001070100</v>
          </cell>
          <cell r="E556" t="str">
            <v>10701</v>
          </cell>
          <cell r="F556" t="str">
            <v>รพท.ยโสธร</v>
          </cell>
          <cell r="G556" t="str">
            <v>โรงพยาบาลทั่วไปยโสธร</v>
          </cell>
          <cell r="H556" t="str">
            <v>35010308</v>
          </cell>
          <cell r="I556">
            <v>35</v>
          </cell>
          <cell r="J556" t="str">
            <v>จังหวัดยโสธร</v>
          </cell>
          <cell r="K556">
            <v>3501</v>
          </cell>
          <cell r="L556" t="str">
            <v>เมืองยโสธร</v>
          </cell>
          <cell r="M556">
            <v>350103</v>
          </cell>
          <cell r="N556" t="str">
            <v>ตาดทอง</v>
          </cell>
          <cell r="O556" t="str">
            <v>ตะวันออกเฉียงเหนือ</v>
          </cell>
          <cell r="P556" t="str">
            <v>06</v>
          </cell>
          <cell r="Q556" t="str">
            <v>โรงพยาบาลทั่วไป</v>
          </cell>
          <cell r="R556">
            <v>2</v>
          </cell>
          <cell r="S556">
            <v>370</v>
          </cell>
          <cell r="T556" t="str">
            <v>370</v>
          </cell>
          <cell r="U556" t="str">
            <v>23</v>
          </cell>
          <cell r="V556" t="str">
            <v>2.3 ทุติยภูมิระดับสูง</v>
          </cell>
        </row>
        <row r="557">
          <cell r="A557" t="str">
            <v>13</v>
          </cell>
          <cell r="B557" t="str">
            <v>21002</v>
          </cell>
          <cell r="C557" t="str">
            <v>กระทรวงสาธารณสุข สำนักงานปลัดกระทรวงสาธารณสุข</v>
          </cell>
          <cell r="D557" t="str">
            <v>001096300</v>
          </cell>
          <cell r="E557" t="str">
            <v>10963</v>
          </cell>
          <cell r="F557" t="str">
            <v>รพช.ทรายมูล</v>
          </cell>
          <cell r="G557" t="str">
            <v>โรงพยาบาลชุมชนทรายมูล</v>
          </cell>
          <cell r="H557" t="str">
            <v>35020100</v>
          </cell>
          <cell r="I557">
            <v>35</v>
          </cell>
          <cell r="J557" t="str">
            <v>จังหวัดยโสธร</v>
          </cell>
          <cell r="K557">
            <v>3502</v>
          </cell>
          <cell r="L557" t="str">
            <v>ทรายมูล</v>
          </cell>
          <cell r="M557">
            <v>350201</v>
          </cell>
          <cell r="N557" t="str">
            <v>ทรายมูล</v>
          </cell>
          <cell r="O557" t="str">
            <v>ตะวันออกเฉียงเหนือ</v>
          </cell>
          <cell r="P557" t="str">
            <v>07</v>
          </cell>
          <cell r="Q557" t="str">
            <v>โรงพยาบาลชุมชน</v>
          </cell>
          <cell r="R557">
            <v>5</v>
          </cell>
          <cell r="S557">
            <v>30</v>
          </cell>
          <cell r="T557" t="str">
            <v>30</v>
          </cell>
          <cell r="U557" t="str">
            <v>21</v>
          </cell>
          <cell r="V557" t="str">
            <v>2.1 ทุติยภูมิระดับต้น</v>
          </cell>
        </row>
        <row r="558">
          <cell r="A558" t="str">
            <v>13</v>
          </cell>
          <cell r="B558" t="str">
            <v>21002</v>
          </cell>
          <cell r="C558" t="str">
            <v>กระทรวงสาธารณสุข สำนักงานปลัดกระทรวงสาธารณสุข</v>
          </cell>
          <cell r="D558" t="str">
            <v>001096400</v>
          </cell>
          <cell r="E558" t="str">
            <v>10964</v>
          </cell>
          <cell r="F558" t="str">
            <v>รพช.กุดชุม</v>
          </cell>
          <cell r="G558" t="str">
            <v>โรงพยาบาลชุมชนกุดชุม</v>
          </cell>
          <cell r="H558" t="str">
            <v>35030114</v>
          </cell>
          <cell r="I558">
            <v>35</v>
          </cell>
          <cell r="J558" t="str">
            <v>จังหวัดยโสธร</v>
          </cell>
          <cell r="K558">
            <v>3503</v>
          </cell>
          <cell r="L558" t="str">
            <v>กุดชุม</v>
          </cell>
          <cell r="M558">
            <v>350301</v>
          </cell>
          <cell r="N558" t="str">
            <v>กุดชุม</v>
          </cell>
          <cell r="O558" t="str">
            <v>ตะวันออกเฉียงเหนือ</v>
          </cell>
          <cell r="P558" t="str">
            <v>07</v>
          </cell>
          <cell r="Q558" t="str">
            <v>โรงพยาบาลชุมชน</v>
          </cell>
          <cell r="R558">
            <v>5</v>
          </cell>
          <cell r="S558">
            <v>30</v>
          </cell>
          <cell r="T558" t="str">
            <v>30</v>
          </cell>
          <cell r="U558" t="str">
            <v>21</v>
          </cell>
          <cell r="V558" t="str">
            <v>2.1 ทุติยภูมิระดับต้น</v>
          </cell>
        </row>
        <row r="559">
          <cell r="A559" t="str">
            <v>13</v>
          </cell>
          <cell r="B559" t="str">
            <v>21002</v>
          </cell>
          <cell r="C559" t="str">
            <v>กระทรวงสาธารณสุข สำนักงานปลัดกระทรวงสาธารณสุข</v>
          </cell>
          <cell r="D559" t="str">
            <v>001096500</v>
          </cell>
          <cell r="E559" t="str">
            <v>10965</v>
          </cell>
          <cell r="F559" t="str">
            <v>รพช.คำเขื่อนแก้ว</v>
          </cell>
          <cell r="G559" t="str">
            <v>โรงพยาบาลชุมชนคำเขื่อนแก้ว</v>
          </cell>
          <cell r="H559" t="str">
            <v>35040102</v>
          </cell>
          <cell r="I559">
            <v>35</v>
          </cell>
          <cell r="J559" t="str">
            <v>จังหวัดยโสธร</v>
          </cell>
          <cell r="K559">
            <v>3504</v>
          </cell>
          <cell r="L559" t="str">
            <v>คำเขื่อนแก้ว</v>
          </cell>
          <cell r="M559">
            <v>350401</v>
          </cell>
          <cell r="N559" t="str">
            <v>ลุมพุก</v>
          </cell>
          <cell r="O559" t="str">
            <v>ตะวันออกเฉียงเหนือ</v>
          </cell>
          <cell r="P559" t="str">
            <v>07</v>
          </cell>
          <cell r="Q559" t="str">
            <v>โรงพยาบาลชุมชน</v>
          </cell>
          <cell r="R559">
            <v>5</v>
          </cell>
          <cell r="S559">
            <v>60</v>
          </cell>
          <cell r="T559" t="str">
            <v>60</v>
          </cell>
          <cell r="U559" t="str">
            <v>21</v>
          </cell>
          <cell r="V559" t="str">
            <v>2.1 ทุติยภูมิระดับต้น</v>
          </cell>
        </row>
        <row r="560">
          <cell r="A560" t="str">
            <v>13</v>
          </cell>
          <cell r="B560" t="str">
            <v>21002</v>
          </cell>
          <cell r="C560" t="str">
            <v>กระทรวงสาธารณสุข สำนักงานปลัดกระทรวงสาธารณสุข</v>
          </cell>
          <cell r="D560" t="str">
            <v>001096600</v>
          </cell>
          <cell r="E560" t="str">
            <v>10966</v>
          </cell>
          <cell r="F560" t="str">
            <v>รพช.ป่าติ้ว</v>
          </cell>
          <cell r="G560" t="str">
            <v>โรงพยาบาลชุมชนป่าติ้ว</v>
          </cell>
          <cell r="H560" t="str">
            <v>35050104</v>
          </cell>
          <cell r="I560">
            <v>35</v>
          </cell>
          <cell r="J560" t="str">
            <v>จังหวัดยโสธร</v>
          </cell>
          <cell r="K560">
            <v>3505</v>
          </cell>
          <cell r="L560" t="str">
            <v>ป่าติ้ว</v>
          </cell>
          <cell r="M560">
            <v>350501</v>
          </cell>
          <cell r="N560" t="str">
            <v>โพธิ์ไทร</v>
          </cell>
          <cell r="O560" t="str">
            <v>ตะวันออกเฉียงเหนือ</v>
          </cell>
          <cell r="P560" t="str">
            <v>07</v>
          </cell>
          <cell r="Q560" t="str">
            <v>โรงพยาบาลชุมชน</v>
          </cell>
          <cell r="R560">
            <v>5</v>
          </cell>
          <cell r="S560">
            <v>30</v>
          </cell>
          <cell r="T560" t="str">
            <v>30</v>
          </cell>
          <cell r="U560" t="str">
            <v>21</v>
          </cell>
          <cell r="V560" t="str">
            <v>2.1 ทุติยภูมิระดับต้น</v>
          </cell>
        </row>
        <row r="561">
          <cell r="A561" t="str">
            <v>13</v>
          </cell>
          <cell r="B561" t="str">
            <v>21002</v>
          </cell>
          <cell r="C561" t="str">
            <v>กระทรวงสาธารณสุข สำนักงานปลัดกระทรวงสาธารณสุข</v>
          </cell>
          <cell r="D561" t="str">
            <v>001096700</v>
          </cell>
          <cell r="E561" t="str">
            <v>10967</v>
          </cell>
          <cell r="F561" t="str">
            <v>รพช.มหาชนะชัย</v>
          </cell>
          <cell r="G561" t="str">
            <v>โรงพยาบาลชุมชนมหาชนะชัย</v>
          </cell>
          <cell r="H561" t="str">
            <v>35060104</v>
          </cell>
          <cell r="I561">
            <v>35</v>
          </cell>
          <cell r="J561" t="str">
            <v>จังหวัดยโสธร</v>
          </cell>
          <cell r="K561">
            <v>3506</v>
          </cell>
          <cell r="L561" t="str">
            <v>มหาชนะชัย</v>
          </cell>
          <cell r="M561">
            <v>350601</v>
          </cell>
          <cell r="N561" t="str">
            <v>ฟ้าหยาด</v>
          </cell>
          <cell r="O561" t="str">
            <v>ตะวันออกเฉียงเหนือ</v>
          </cell>
          <cell r="P561" t="str">
            <v>07</v>
          </cell>
          <cell r="Q561" t="str">
            <v>โรงพยาบาลชุมชน</v>
          </cell>
          <cell r="R561">
            <v>5</v>
          </cell>
          <cell r="S561">
            <v>30</v>
          </cell>
          <cell r="T561" t="str">
            <v>30</v>
          </cell>
          <cell r="U561" t="str">
            <v>21</v>
          </cell>
          <cell r="V561" t="str">
            <v>2.1 ทุติยภูมิระดับต้น</v>
          </cell>
        </row>
        <row r="562">
          <cell r="A562" t="str">
            <v>13</v>
          </cell>
          <cell r="B562" t="str">
            <v>21002</v>
          </cell>
          <cell r="C562" t="str">
            <v>กระทรวงสาธารณสุข สำนักงานปลัดกระทรวงสาธารณสุข</v>
          </cell>
          <cell r="D562" t="str">
            <v>001096800</v>
          </cell>
          <cell r="E562" t="str">
            <v>10968</v>
          </cell>
          <cell r="F562" t="str">
            <v>รพช.ค้อวัง</v>
          </cell>
          <cell r="G562" t="str">
            <v>โรงพยาบาลชุมชนค้อวัง</v>
          </cell>
          <cell r="H562" t="str">
            <v>35070401</v>
          </cell>
          <cell r="I562">
            <v>35</v>
          </cell>
          <cell r="J562" t="str">
            <v>จังหวัดยโสธร</v>
          </cell>
          <cell r="K562">
            <v>3507</v>
          </cell>
          <cell r="L562" t="str">
            <v>ค้อวัง</v>
          </cell>
          <cell r="M562">
            <v>350701</v>
          </cell>
          <cell r="N562" t="str">
            <v>ค้อวัง</v>
          </cell>
          <cell r="O562" t="str">
            <v>ตะวันออกเฉียงเหนือ</v>
          </cell>
          <cell r="P562" t="str">
            <v>07</v>
          </cell>
          <cell r="Q562" t="str">
            <v>โรงพยาบาลชุมชน</v>
          </cell>
          <cell r="R562">
            <v>5</v>
          </cell>
          <cell r="S562">
            <v>30</v>
          </cell>
          <cell r="T562" t="str">
            <v>30</v>
          </cell>
          <cell r="U562" t="str">
            <v>21</v>
          </cell>
          <cell r="V562" t="str">
            <v>2.1 ทุติยภูมิระดับต้น</v>
          </cell>
        </row>
        <row r="563">
          <cell r="A563" t="str">
            <v>13</v>
          </cell>
          <cell r="B563" t="str">
            <v>21002</v>
          </cell>
          <cell r="C563" t="str">
            <v>กระทรวงสาธารณสุข สำนักงานปลัดกระทรวงสาธารณสุข</v>
          </cell>
          <cell r="D563" t="str">
            <v>001096900</v>
          </cell>
          <cell r="E563" t="str">
            <v>10969</v>
          </cell>
          <cell r="F563" t="str">
            <v>รพช.ไทยเจริญ</v>
          </cell>
          <cell r="G563" t="str">
            <v>โรงพยาบาลชุมชนไทยเจริญ</v>
          </cell>
          <cell r="H563" t="str">
            <v>35090101</v>
          </cell>
          <cell r="I563">
            <v>35</v>
          </cell>
          <cell r="J563" t="str">
            <v>จังหวัดยโสธร</v>
          </cell>
          <cell r="K563">
            <v>3509</v>
          </cell>
          <cell r="L563" t="str">
            <v>ไทยเจริญ</v>
          </cell>
          <cell r="M563">
            <v>350901</v>
          </cell>
          <cell r="N563" t="str">
            <v>ไทยเจริญ</v>
          </cell>
          <cell r="O563" t="str">
            <v>ตะวันออกเฉียงเหนือ</v>
          </cell>
          <cell r="P563" t="str">
            <v>07</v>
          </cell>
          <cell r="Q563" t="str">
            <v>โรงพยาบาลชุมชน</v>
          </cell>
          <cell r="R563">
            <v>5</v>
          </cell>
          <cell r="S563">
            <v>10</v>
          </cell>
          <cell r="T563" t="str">
            <v>10</v>
          </cell>
          <cell r="U563" t="str">
            <v>21</v>
          </cell>
          <cell r="V563" t="str">
            <v>2.1 ทุติยภูมิระดับต้น</v>
          </cell>
        </row>
        <row r="564">
          <cell r="A564" t="str">
            <v>13</v>
          </cell>
          <cell r="B564" t="str">
            <v>21002</v>
          </cell>
          <cell r="C564" t="str">
            <v>กระทรวงสาธารณสุข สำนักงานปลัดกระทรวงสาธารณสุข</v>
          </cell>
          <cell r="D564" t="str">
            <v>001144400</v>
          </cell>
          <cell r="E564" t="str">
            <v>11444</v>
          </cell>
          <cell r="F564" t="str">
            <v>รพร.เลิงนกทา</v>
          </cell>
          <cell r="G564" t="str">
            <v>โรงพยาบาลสมเด็จพระยุพราชเลิงนกทา</v>
          </cell>
          <cell r="H564" t="str">
            <v>35080301</v>
          </cell>
          <cell r="I564">
            <v>35</v>
          </cell>
          <cell r="J564" t="str">
            <v>จังหวัดยโสธร</v>
          </cell>
          <cell r="K564">
            <v>3508</v>
          </cell>
          <cell r="L564" t="str">
            <v>เลิงนกทา</v>
          </cell>
          <cell r="M564">
            <v>350803</v>
          </cell>
          <cell r="N564" t="str">
            <v>สวาท</v>
          </cell>
          <cell r="O564" t="str">
            <v>ตะวันออกเฉียงเหนือ</v>
          </cell>
          <cell r="P564" t="str">
            <v>07</v>
          </cell>
          <cell r="Q564" t="str">
            <v>โรงพยาบาลชุมชน</v>
          </cell>
          <cell r="R564">
            <v>4</v>
          </cell>
          <cell r="S564">
            <v>60</v>
          </cell>
          <cell r="T564" t="str">
            <v>60</v>
          </cell>
          <cell r="U564" t="str">
            <v>22</v>
          </cell>
          <cell r="V564" t="str">
            <v>2.2 ทุติยภูมิระดับกลาง</v>
          </cell>
        </row>
        <row r="565">
          <cell r="A565" t="str">
            <v>13</v>
          </cell>
          <cell r="B565" t="str">
            <v>21002</v>
          </cell>
          <cell r="C565" t="str">
            <v>กระทรวงสาธารณสุข สำนักงานปลัดกระทรวงสาธารณสุข</v>
          </cell>
          <cell r="D565" t="str">
            <v>001070300</v>
          </cell>
          <cell r="E565" t="str">
            <v>10703</v>
          </cell>
          <cell r="F565" t="str">
            <v>รพท.อำนาจเจริญ</v>
          </cell>
          <cell r="G565" t="str">
            <v>โรงพยาบาลทั่วไปอำนาจเจริญ</v>
          </cell>
          <cell r="H565" t="str">
            <v>37010100</v>
          </cell>
          <cell r="I565">
            <v>37</v>
          </cell>
          <cell r="J565" t="str">
            <v>จังหวัดอำนาจเจริญ</v>
          </cell>
          <cell r="K565">
            <v>3701</v>
          </cell>
          <cell r="L565" t="str">
            <v>เมืองอำนาจเจริญ</v>
          </cell>
          <cell r="M565">
            <v>370101</v>
          </cell>
          <cell r="N565" t="str">
            <v>บุ่ง</v>
          </cell>
          <cell r="O565" t="str">
            <v>ตะวันออกเฉียงเหนือ</v>
          </cell>
          <cell r="P565" t="str">
            <v>06</v>
          </cell>
          <cell r="Q565" t="str">
            <v>โรงพยาบาลทั่วไป</v>
          </cell>
          <cell r="R565">
            <v>3</v>
          </cell>
          <cell r="S565">
            <v>270</v>
          </cell>
          <cell r="T565" t="str">
            <v>160</v>
          </cell>
          <cell r="U565" t="str">
            <v>23</v>
          </cell>
          <cell r="V565" t="str">
            <v>2.3 ทุติยภูมิระดับสูง</v>
          </cell>
        </row>
        <row r="566">
          <cell r="A566" t="str">
            <v>13</v>
          </cell>
          <cell r="B566" t="str">
            <v>21002</v>
          </cell>
          <cell r="C566" t="str">
            <v>กระทรวงสาธารณสุข สำนักงานปลัดกระทรวงสาธารณสุข</v>
          </cell>
          <cell r="D566" t="str">
            <v>001098500</v>
          </cell>
          <cell r="E566" t="str">
            <v>10985</v>
          </cell>
          <cell r="F566" t="str">
            <v>รพช.ชานุมาน</v>
          </cell>
          <cell r="G566" t="str">
            <v>โรงพยาบาลชุมชนชานุมาน</v>
          </cell>
          <cell r="H566" t="str">
            <v>37020108</v>
          </cell>
          <cell r="I566">
            <v>37</v>
          </cell>
          <cell r="J566" t="str">
            <v>จังหวัดอำนาจเจริญ</v>
          </cell>
          <cell r="K566">
            <v>3702</v>
          </cell>
          <cell r="L566" t="str">
            <v>ชานุมาน</v>
          </cell>
          <cell r="M566">
            <v>370201</v>
          </cell>
          <cell r="N566" t="str">
            <v>ชานุมาน</v>
          </cell>
          <cell r="O566" t="str">
            <v>ตะวันออกเฉียงเหนือ</v>
          </cell>
          <cell r="P566" t="str">
            <v>07</v>
          </cell>
          <cell r="Q566" t="str">
            <v>โรงพยาบาลชุมชน</v>
          </cell>
          <cell r="R566">
            <v>5</v>
          </cell>
          <cell r="S566">
            <v>30</v>
          </cell>
          <cell r="T566" t="str">
            <v>30</v>
          </cell>
          <cell r="U566" t="str">
            <v>22</v>
          </cell>
          <cell r="V566" t="str">
            <v>2.2 ทุติยภูมิระดับกลาง</v>
          </cell>
        </row>
        <row r="567">
          <cell r="A567" t="str">
            <v>13</v>
          </cell>
          <cell r="B567" t="str">
            <v>21002</v>
          </cell>
          <cell r="C567" t="str">
            <v>กระทรวงสาธารณสุข สำนักงานปลัดกระทรวงสาธารณสุข</v>
          </cell>
          <cell r="D567" t="str">
            <v>001098600</v>
          </cell>
          <cell r="E567" t="str">
            <v>10986</v>
          </cell>
          <cell r="F567" t="str">
            <v>รพช.ปทุมราชวงศา</v>
          </cell>
          <cell r="G567" t="str">
            <v>โรงพยาบาลชุมชนปทุมราชวงศา</v>
          </cell>
          <cell r="H567" t="str">
            <v>37030308</v>
          </cell>
          <cell r="I567">
            <v>37</v>
          </cell>
          <cell r="J567" t="str">
            <v>จังหวัดอำนาจเจริญ</v>
          </cell>
          <cell r="K567">
            <v>3703</v>
          </cell>
          <cell r="L567" t="str">
            <v>ปทุมราชวงศา</v>
          </cell>
          <cell r="M567">
            <v>370303</v>
          </cell>
          <cell r="N567" t="str">
            <v>นาหว้า</v>
          </cell>
          <cell r="O567" t="str">
            <v>ตะวันออกเฉียงเหนือ</v>
          </cell>
          <cell r="P567" t="str">
            <v>07</v>
          </cell>
          <cell r="Q567" t="str">
            <v>โรงพยาบาลชุมชน</v>
          </cell>
          <cell r="R567">
            <v>5</v>
          </cell>
          <cell r="S567">
            <v>30</v>
          </cell>
          <cell r="T567" t="str">
            <v>10</v>
          </cell>
          <cell r="U567" t="str">
            <v>21</v>
          </cell>
          <cell r="V567" t="str">
            <v>2.1 ทุติยภูมิระดับต้น</v>
          </cell>
        </row>
        <row r="568">
          <cell r="A568" t="str">
            <v>13</v>
          </cell>
          <cell r="B568" t="str">
            <v>21002</v>
          </cell>
          <cell r="C568" t="str">
            <v>กระทรวงสาธารณสุข สำนักงานปลัดกระทรวงสาธารณสุข</v>
          </cell>
          <cell r="D568" t="str">
            <v>001098700</v>
          </cell>
          <cell r="E568" t="str">
            <v>10987</v>
          </cell>
          <cell r="F568" t="str">
            <v>รพช.พนา</v>
          </cell>
          <cell r="G568" t="str">
            <v>โรงพยาบาลชุมชนพนา</v>
          </cell>
          <cell r="H568" t="str">
            <v>37040410</v>
          </cell>
          <cell r="I568">
            <v>37</v>
          </cell>
          <cell r="J568" t="str">
            <v>จังหวัดอำนาจเจริญ</v>
          </cell>
          <cell r="K568">
            <v>3704</v>
          </cell>
          <cell r="L568" t="str">
            <v>พนา</v>
          </cell>
          <cell r="M568">
            <v>370404</v>
          </cell>
          <cell r="N568" t="str">
            <v>พระเหลา</v>
          </cell>
          <cell r="O568" t="str">
            <v>ตะวันออกเฉียงเหนือ</v>
          </cell>
          <cell r="P568" t="str">
            <v>07</v>
          </cell>
          <cell r="Q568" t="str">
            <v>โรงพยาบาลชุมชน</v>
          </cell>
          <cell r="R568">
            <v>5</v>
          </cell>
          <cell r="S568">
            <v>30</v>
          </cell>
          <cell r="T568" t="str">
            <v>10</v>
          </cell>
          <cell r="U568" t="str">
            <v>22</v>
          </cell>
          <cell r="V568" t="str">
            <v>2.2 ทุติยภูมิระดับกลาง</v>
          </cell>
        </row>
        <row r="569">
          <cell r="A569" t="str">
            <v>13</v>
          </cell>
          <cell r="B569" t="str">
            <v>21002</v>
          </cell>
          <cell r="C569" t="str">
            <v>กระทรวงสาธารณสุข สำนักงานปลัดกระทรวงสาธารณสุข</v>
          </cell>
          <cell r="D569" t="str">
            <v>001098800</v>
          </cell>
          <cell r="E569" t="str">
            <v>10988</v>
          </cell>
          <cell r="F569" t="str">
            <v>รพช.เสนางคนิคม</v>
          </cell>
          <cell r="G569" t="str">
            <v>โรงพยาบาลชุมชนเสนางคนิคม</v>
          </cell>
          <cell r="H569" t="str">
            <v>37050101</v>
          </cell>
          <cell r="I569">
            <v>37</v>
          </cell>
          <cell r="J569" t="str">
            <v>จังหวัดอำนาจเจริญ</v>
          </cell>
          <cell r="K569">
            <v>3705</v>
          </cell>
          <cell r="L569" t="str">
            <v>เสนางคนิคม</v>
          </cell>
          <cell r="M569">
            <v>370501</v>
          </cell>
          <cell r="N569" t="str">
            <v>เสนางคนิคม</v>
          </cell>
          <cell r="O569" t="str">
            <v>ตะวันออกเฉียงเหนือ</v>
          </cell>
          <cell r="P569" t="str">
            <v>07</v>
          </cell>
          <cell r="Q569" t="str">
            <v>โรงพยาบาลชุมชน</v>
          </cell>
          <cell r="R569">
            <v>5</v>
          </cell>
          <cell r="S569">
            <v>30</v>
          </cell>
          <cell r="T569" t="str">
            <v>30</v>
          </cell>
          <cell r="U569" t="str">
            <v>22</v>
          </cell>
          <cell r="V569" t="str">
            <v>2.2 ทุติยภูมิระดับกลาง</v>
          </cell>
        </row>
        <row r="570">
          <cell r="A570" t="str">
            <v>13</v>
          </cell>
          <cell r="B570" t="str">
            <v>21002</v>
          </cell>
          <cell r="C570" t="str">
            <v>กระทรวงสาธารณสุข สำนักงานปลัดกระทรวงสาธารณสุข</v>
          </cell>
          <cell r="D570" t="str">
            <v>001098900</v>
          </cell>
          <cell r="E570" t="str">
            <v>10989</v>
          </cell>
          <cell r="F570" t="str">
            <v>รพช.หัวตะพาน</v>
          </cell>
          <cell r="G570" t="str">
            <v>โรงพยาบาลชุมชนหัวตะพาน</v>
          </cell>
          <cell r="H570" t="str">
            <v>37060807</v>
          </cell>
          <cell r="I570">
            <v>37</v>
          </cell>
          <cell r="J570" t="str">
            <v>จังหวัดอำนาจเจริญ</v>
          </cell>
          <cell r="K570">
            <v>3706</v>
          </cell>
          <cell r="L570" t="str">
            <v>หัวตะพาน</v>
          </cell>
          <cell r="M570">
            <v>370608</v>
          </cell>
          <cell r="N570" t="str">
            <v>รัตนวารี</v>
          </cell>
          <cell r="O570" t="str">
            <v>ตะวันออกเฉียงเหนือ</v>
          </cell>
          <cell r="P570" t="str">
            <v>07</v>
          </cell>
          <cell r="Q570" t="str">
            <v>โรงพยาบาลชุมชน</v>
          </cell>
          <cell r="R570">
            <v>5</v>
          </cell>
          <cell r="S570">
            <v>30</v>
          </cell>
          <cell r="T570" t="str">
            <v>30</v>
          </cell>
          <cell r="U570" t="str">
            <v>22</v>
          </cell>
          <cell r="V570" t="str">
            <v>2.2 ทุติยภูมิระดับกลาง</v>
          </cell>
        </row>
        <row r="571">
          <cell r="A571" t="str">
            <v>13</v>
          </cell>
          <cell r="B571" t="str">
            <v>21002</v>
          </cell>
          <cell r="C571" t="str">
            <v>กระทรวงสาธารณสุข สำนักงานปลัดกระทรวงสาธารณสุข</v>
          </cell>
          <cell r="D571" t="str">
            <v>001099000</v>
          </cell>
          <cell r="E571" t="str">
            <v>10990</v>
          </cell>
          <cell r="F571" t="str">
            <v>รพช.ลืออำนาจ</v>
          </cell>
          <cell r="G571" t="str">
            <v>โรงพยาบาลชุมชนลืออำนาจ</v>
          </cell>
          <cell r="H571" t="str">
            <v>37070101</v>
          </cell>
          <cell r="I571">
            <v>37</v>
          </cell>
          <cell r="J571" t="str">
            <v>จังหวัดอำนาจเจริญ</v>
          </cell>
          <cell r="K571">
            <v>3707</v>
          </cell>
          <cell r="L571" t="str">
            <v>ลืออำนาจ</v>
          </cell>
          <cell r="M571">
            <v>370701</v>
          </cell>
          <cell r="N571" t="str">
            <v>อำนาจ</v>
          </cell>
          <cell r="O571" t="str">
            <v>ตะวันออกเฉียงเหนือ</v>
          </cell>
          <cell r="P571" t="str">
            <v>07</v>
          </cell>
          <cell r="Q571" t="str">
            <v>โรงพยาบาลชุมชน</v>
          </cell>
          <cell r="R571">
            <v>5</v>
          </cell>
          <cell r="S571">
            <v>30</v>
          </cell>
          <cell r="T571" t="str">
            <v>10</v>
          </cell>
          <cell r="U571" t="str">
            <v>22</v>
          </cell>
          <cell r="V571" t="str">
            <v>2.2 ทุติยภูมิระดับกลาง</v>
          </cell>
        </row>
        <row r="572">
          <cell r="A572" t="str">
            <v>14</v>
          </cell>
          <cell r="B572" t="str">
            <v>21002</v>
          </cell>
          <cell r="C572" t="str">
            <v>กระทรวงสาธารณสุข สำนักงานปลัดกระทรวงสาธารณสุข</v>
          </cell>
          <cell r="D572" t="str">
            <v>001066600</v>
          </cell>
          <cell r="E572" t="str">
            <v>10666</v>
          </cell>
          <cell r="F572" t="str">
            <v>รพศ.มหาราชนครราชสีมา</v>
          </cell>
          <cell r="G572" t="str">
            <v>โรงพยาบาลศูนย์มหาราชนครราชสีมา</v>
          </cell>
          <cell r="H572" t="str">
            <v>30010100</v>
          </cell>
          <cell r="I572">
            <v>30</v>
          </cell>
          <cell r="J572" t="str">
            <v>จังหวัดนครราชสีมา</v>
          </cell>
          <cell r="K572">
            <v>3001</v>
          </cell>
          <cell r="L572" t="str">
            <v>เมืองนครราชสีมา</v>
          </cell>
          <cell r="M572">
            <v>300101</v>
          </cell>
          <cell r="N572" t="str">
            <v>ในเมือง</v>
          </cell>
          <cell r="O572" t="str">
            <v>ตะวันออกเฉียงเหนือ</v>
          </cell>
          <cell r="P572" t="str">
            <v>05</v>
          </cell>
          <cell r="Q572" t="str">
            <v>โรงพยาบาลศูนย์</v>
          </cell>
          <cell r="R572">
            <v>1</v>
          </cell>
          <cell r="S572">
            <v>1019</v>
          </cell>
          <cell r="T572" t="str">
            <v>1039</v>
          </cell>
          <cell r="U572" t="str">
            <v>31</v>
          </cell>
          <cell r="V572" t="str">
            <v>3.1 ตติยภูมิ</v>
          </cell>
        </row>
        <row r="573">
          <cell r="A573" t="str">
            <v>14</v>
          </cell>
          <cell r="B573" t="str">
            <v>21002</v>
          </cell>
          <cell r="C573" t="str">
            <v>กระทรวงสาธารณสุข สำนักงานปลัดกระทรวงสาธารณสุข</v>
          </cell>
          <cell r="D573" t="str">
            <v>001087100</v>
          </cell>
          <cell r="E573" t="str">
            <v>10871</v>
          </cell>
          <cell r="F573" t="str">
            <v>รพช.ครบุรี</v>
          </cell>
          <cell r="G573" t="str">
            <v>โรงพยาบาลชุมชนครบุรี</v>
          </cell>
          <cell r="H573" t="str">
            <v>30020104</v>
          </cell>
          <cell r="I573">
            <v>30</v>
          </cell>
          <cell r="J573" t="str">
            <v>จังหวัดนครราชสีมา</v>
          </cell>
          <cell r="K573">
            <v>3002</v>
          </cell>
          <cell r="L573" t="str">
            <v>ครบุรี</v>
          </cell>
          <cell r="M573">
            <v>300201</v>
          </cell>
          <cell r="N573" t="str">
            <v>แชะ</v>
          </cell>
          <cell r="O573" t="str">
            <v>ตะวันออกเฉียงเหนือ</v>
          </cell>
          <cell r="P573" t="str">
            <v>07</v>
          </cell>
          <cell r="Q573" t="str">
            <v>โรงพยาบาลชุมชน</v>
          </cell>
          <cell r="R573">
            <v>4</v>
          </cell>
          <cell r="S573">
            <v>60</v>
          </cell>
          <cell r="T573" t="str">
            <v>60</v>
          </cell>
          <cell r="U573" t="str">
            <v>22</v>
          </cell>
          <cell r="V573" t="str">
            <v>2.2 ทุติยภูมิระดับกลาง</v>
          </cell>
        </row>
        <row r="574">
          <cell r="A574" t="str">
            <v>14</v>
          </cell>
          <cell r="B574" t="str">
            <v>21002</v>
          </cell>
          <cell r="C574" t="str">
            <v>กระทรวงสาธารณสุข สำนักงานปลัดกระทรวงสาธารณสุข</v>
          </cell>
          <cell r="D574" t="str">
            <v>001087200</v>
          </cell>
          <cell r="E574" t="str">
            <v>10872</v>
          </cell>
          <cell r="F574" t="str">
            <v>รพช.เสิงสาง</v>
          </cell>
          <cell r="G574" t="str">
            <v>โรงพยาบาลชุมชนเสิงสาง</v>
          </cell>
          <cell r="H574" t="str">
            <v>30030108</v>
          </cell>
          <cell r="I574">
            <v>30</v>
          </cell>
          <cell r="J574" t="str">
            <v>จังหวัดนครราชสีมา</v>
          </cell>
          <cell r="K574">
            <v>3003</v>
          </cell>
          <cell r="L574" t="str">
            <v>เสิงสาง</v>
          </cell>
          <cell r="M574">
            <v>300301</v>
          </cell>
          <cell r="N574" t="str">
            <v>เสิงสาง</v>
          </cell>
          <cell r="O574" t="str">
            <v>ตะวันออกเฉียงเหนือ</v>
          </cell>
          <cell r="P574" t="str">
            <v>07</v>
          </cell>
          <cell r="Q574" t="str">
            <v>โรงพยาบาลชุมชน</v>
          </cell>
          <cell r="R574">
            <v>5</v>
          </cell>
          <cell r="S574">
            <v>30</v>
          </cell>
          <cell r="T574" t="str">
            <v>30</v>
          </cell>
          <cell r="U574" t="str">
            <v>21</v>
          </cell>
          <cell r="V574" t="str">
            <v>2.1 ทุติยภูมิระดับต้น</v>
          </cell>
        </row>
        <row r="575">
          <cell r="A575" t="str">
            <v>14</v>
          </cell>
          <cell r="B575" t="str">
            <v>21002</v>
          </cell>
          <cell r="C575" t="str">
            <v>กระทรวงสาธารณสุข สำนักงานปลัดกระทรวงสาธารณสุข</v>
          </cell>
          <cell r="D575" t="str">
            <v>001087300</v>
          </cell>
          <cell r="E575" t="str">
            <v>10873</v>
          </cell>
          <cell r="F575" t="str">
            <v>รพช.คง</v>
          </cell>
          <cell r="G575" t="str">
            <v>โรงพยาบาลชุมชนคง</v>
          </cell>
          <cell r="H575" t="str">
            <v>30040111</v>
          </cell>
          <cell r="I575">
            <v>30</v>
          </cell>
          <cell r="J575" t="str">
            <v>จังหวัดนครราชสีมา</v>
          </cell>
          <cell r="K575">
            <v>3004</v>
          </cell>
          <cell r="L575" t="str">
            <v>คง</v>
          </cell>
          <cell r="M575">
            <v>300401</v>
          </cell>
          <cell r="N575" t="str">
            <v>เมืองคง</v>
          </cell>
          <cell r="O575" t="str">
            <v>ตะวันออกเฉียงเหนือ</v>
          </cell>
          <cell r="P575" t="str">
            <v>07</v>
          </cell>
          <cell r="Q575" t="str">
            <v>โรงพยาบาลชุมชน</v>
          </cell>
          <cell r="R575">
            <v>4</v>
          </cell>
          <cell r="S575">
            <v>60</v>
          </cell>
          <cell r="T575" t="str">
            <v>30</v>
          </cell>
          <cell r="U575" t="str">
            <v>21</v>
          </cell>
          <cell r="V575" t="str">
            <v>2.1 ทุติยภูมิระดับต้น</v>
          </cell>
        </row>
        <row r="576">
          <cell r="A576" t="str">
            <v>14</v>
          </cell>
          <cell r="B576" t="str">
            <v>21002</v>
          </cell>
          <cell r="C576" t="str">
            <v>กระทรวงสาธารณสุข สำนักงานปลัดกระทรวงสาธารณสุข</v>
          </cell>
          <cell r="D576" t="str">
            <v>001087400</v>
          </cell>
          <cell r="E576" t="str">
            <v>10874</v>
          </cell>
          <cell r="F576" t="str">
            <v>รพช.บ้านเหลื่อม</v>
          </cell>
          <cell r="G576" t="str">
            <v>โรงพยาบาลชุมชนบ้านเหลื่อม</v>
          </cell>
          <cell r="H576" t="str">
            <v>30050116</v>
          </cell>
          <cell r="I576">
            <v>30</v>
          </cell>
          <cell r="J576" t="str">
            <v>จังหวัดนครราชสีมา</v>
          </cell>
          <cell r="K576">
            <v>3005</v>
          </cell>
          <cell r="L576" t="str">
            <v>บ้านเหลื่อม</v>
          </cell>
          <cell r="M576">
            <v>300501</v>
          </cell>
          <cell r="N576" t="str">
            <v>บ้านเหลื่อม</v>
          </cell>
          <cell r="O576" t="str">
            <v>ตะวันออกเฉียงเหนือ</v>
          </cell>
          <cell r="P576" t="str">
            <v>07</v>
          </cell>
          <cell r="Q576" t="str">
            <v>โรงพยาบาลชุมชน</v>
          </cell>
          <cell r="R576">
            <v>5</v>
          </cell>
          <cell r="S576">
            <v>30</v>
          </cell>
          <cell r="T576" t="str">
            <v>30</v>
          </cell>
          <cell r="U576" t="str">
            <v>21</v>
          </cell>
          <cell r="V576" t="str">
            <v>2.1 ทุติยภูมิระดับต้น</v>
          </cell>
        </row>
        <row r="577">
          <cell r="A577" t="str">
            <v>14</v>
          </cell>
          <cell r="B577" t="str">
            <v>21002</v>
          </cell>
          <cell r="C577" t="str">
            <v>กระทรวงสาธารณสุข สำนักงานปลัดกระทรวงสาธารณสุข</v>
          </cell>
          <cell r="D577" t="str">
            <v>001087500</v>
          </cell>
          <cell r="E577" t="str">
            <v>10875</v>
          </cell>
          <cell r="F577" t="str">
            <v>รพช.จักราช</v>
          </cell>
          <cell r="G577" t="str">
            <v>โรงพยาบาลชุมชนจักราช</v>
          </cell>
          <cell r="H577" t="str">
            <v>30060104</v>
          </cell>
          <cell r="I577">
            <v>30</v>
          </cell>
          <cell r="J577" t="str">
            <v>จังหวัดนครราชสีมา</v>
          </cell>
          <cell r="K577">
            <v>3006</v>
          </cell>
          <cell r="L577" t="str">
            <v>จักราช</v>
          </cell>
          <cell r="M577">
            <v>300601</v>
          </cell>
          <cell r="N577" t="str">
            <v>จักราช</v>
          </cell>
          <cell r="O577" t="str">
            <v>ตะวันออกเฉียงเหนือ</v>
          </cell>
          <cell r="P577" t="str">
            <v>07</v>
          </cell>
          <cell r="Q577" t="str">
            <v>โรงพยาบาลชุมชน</v>
          </cell>
          <cell r="R577">
            <v>4</v>
          </cell>
          <cell r="S577">
            <v>60</v>
          </cell>
          <cell r="T577" t="str">
            <v>30</v>
          </cell>
          <cell r="U577" t="str">
            <v>22</v>
          </cell>
          <cell r="V577" t="str">
            <v>2.2 ทุติยภูมิระดับกลาง</v>
          </cell>
        </row>
        <row r="578">
          <cell r="A578" t="str">
            <v>14</v>
          </cell>
          <cell r="B578" t="str">
            <v>21002</v>
          </cell>
          <cell r="C578" t="str">
            <v>กระทรวงสาธารณสุข สำนักงานปลัดกระทรวงสาธารณสุข</v>
          </cell>
          <cell r="D578" t="str">
            <v>001087600</v>
          </cell>
          <cell r="E578" t="str">
            <v>10876</v>
          </cell>
          <cell r="F578" t="str">
            <v>รพช.โชคชัย</v>
          </cell>
          <cell r="G578" t="str">
            <v>โรงพยาบาลชุมชนโชคชัย</v>
          </cell>
          <cell r="H578" t="str">
            <v>30070813</v>
          </cell>
          <cell r="I578">
            <v>30</v>
          </cell>
          <cell r="J578" t="str">
            <v>จังหวัดนครราชสีมา</v>
          </cell>
          <cell r="K578">
            <v>3007</v>
          </cell>
          <cell r="L578" t="str">
            <v>โชคชัย</v>
          </cell>
          <cell r="M578">
            <v>300708</v>
          </cell>
          <cell r="N578" t="str">
            <v>โชคชัย</v>
          </cell>
          <cell r="O578" t="str">
            <v>ตะวันออกเฉียงเหนือ</v>
          </cell>
          <cell r="P578" t="str">
            <v>07</v>
          </cell>
          <cell r="Q578" t="str">
            <v>โรงพยาบาลชุมชน</v>
          </cell>
          <cell r="R578">
            <v>5</v>
          </cell>
          <cell r="S578">
            <v>30</v>
          </cell>
          <cell r="T578" t="str">
            <v>30</v>
          </cell>
          <cell r="U578" t="str">
            <v>22</v>
          </cell>
          <cell r="V578" t="str">
            <v>2.2 ทุติยภูมิระดับกลาง</v>
          </cell>
        </row>
        <row r="579">
          <cell r="A579" t="str">
            <v>14</v>
          </cell>
          <cell r="B579" t="str">
            <v>21002</v>
          </cell>
          <cell r="C579" t="str">
            <v>กระทรวงสาธารณสุข สำนักงานปลัดกระทรวงสาธารณสุข</v>
          </cell>
          <cell r="D579" t="str">
            <v>001087700</v>
          </cell>
          <cell r="E579" t="str">
            <v>10877</v>
          </cell>
          <cell r="F579" t="str">
            <v>รพช.ด่านขุนทด</v>
          </cell>
          <cell r="G579" t="str">
            <v>โรงพยาบาลชุมชนด่านขุนทด</v>
          </cell>
          <cell r="H579" t="str">
            <v>30080202</v>
          </cell>
          <cell r="I579">
            <v>30</v>
          </cell>
          <cell r="J579" t="str">
            <v>จังหวัดนครราชสีมา</v>
          </cell>
          <cell r="K579">
            <v>3008</v>
          </cell>
          <cell r="L579" t="str">
            <v>ด่านขุนทด</v>
          </cell>
          <cell r="M579">
            <v>300802</v>
          </cell>
          <cell r="N579" t="str">
            <v>ด่านขุนทด</v>
          </cell>
          <cell r="O579" t="str">
            <v>ตะวันออกเฉียงเหนือ</v>
          </cell>
          <cell r="P579" t="str">
            <v>07</v>
          </cell>
          <cell r="Q579" t="str">
            <v>โรงพยาบาลชุมชน</v>
          </cell>
          <cell r="R579">
            <v>4</v>
          </cell>
          <cell r="S579">
            <v>120</v>
          </cell>
          <cell r="T579" t="str">
            <v>90</v>
          </cell>
          <cell r="U579" t="str">
            <v>22</v>
          </cell>
          <cell r="V579" t="str">
            <v>2.2 ทุติยภูมิระดับกลาง</v>
          </cell>
        </row>
        <row r="580">
          <cell r="A580" t="str">
            <v>14</v>
          </cell>
          <cell r="B580" t="str">
            <v>21002</v>
          </cell>
          <cell r="C580" t="str">
            <v>กระทรวงสาธารณสุข สำนักงานปลัดกระทรวงสาธารณสุข</v>
          </cell>
          <cell r="D580" t="str">
            <v>001087800</v>
          </cell>
          <cell r="E580" t="str">
            <v>10878</v>
          </cell>
          <cell r="F580" t="str">
            <v>รพช.โนนไทย</v>
          </cell>
          <cell r="G580" t="str">
            <v>โรงพยาบาลชุมชนโนนไทย</v>
          </cell>
          <cell r="H580" t="str">
            <v>30090101</v>
          </cell>
          <cell r="I580">
            <v>30</v>
          </cell>
          <cell r="J580" t="str">
            <v>จังหวัดนครราชสีมา</v>
          </cell>
          <cell r="K580">
            <v>3009</v>
          </cell>
          <cell r="L580" t="str">
            <v>โนนไทย</v>
          </cell>
          <cell r="M580">
            <v>300901</v>
          </cell>
          <cell r="N580" t="str">
            <v>โนนไทย</v>
          </cell>
          <cell r="O580" t="str">
            <v>ตะวันออกเฉียงเหนือ</v>
          </cell>
          <cell r="P580" t="str">
            <v>07</v>
          </cell>
          <cell r="Q580" t="str">
            <v>โรงพยาบาลชุมชน</v>
          </cell>
          <cell r="R580">
            <v>4</v>
          </cell>
          <cell r="S580">
            <v>60</v>
          </cell>
          <cell r="T580" t="str">
            <v>30</v>
          </cell>
          <cell r="U580" t="str">
            <v>21</v>
          </cell>
          <cell r="V580" t="str">
            <v>2.1 ทุติยภูมิระดับต้น</v>
          </cell>
        </row>
        <row r="581">
          <cell r="A581" t="str">
            <v>14</v>
          </cell>
          <cell r="B581" t="str">
            <v>21002</v>
          </cell>
          <cell r="C581" t="str">
            <v>กระทรวงสาธารณสุข สำนักงานปลัดกระทรวงสาธารณสุข</v>
          </cell>
          <cell r="D581" t="str">
            <v>001087900</v>
          </cell>
          <cell r="E581" t="str">
            <v>10879</v>
          </cell>
          <cell r="F581" t="str">
            <v>รพช.โนนสูง</v>
          </cell>
          <cell r="G581" t="str">
            <v>โรงพยาบาลชุมชนโนนสูง</v>
          </cell>
          <cell r="H581" t="str">
            <v>30100106</v>
          </cell>
          <cell r="I581">
            <v>30</v>
          </cell>
          <cell r="J581" t="str">
            <v>จังหวัดนครราชสีมา</v>
          </cell>
          <cell r="K581">
            <v>3010</v>
          </cell>
          <cell r="L581" t="str">
            <v>โนนสูง</v>
          </cell>
          <cell r="M581">
            <v>301001</v>
          </cell>
          <cell r="N581" t="str">
            <v>โนนสูง</v>
          </cell>
          <cell r="O581" t="str">
            <v>ตะวันออกเฉียงเหนือ</v>
          </cell>
          <cell r="P581" t="str">
            <v>07</v>
          </cell>
          <cell r="Q581" t="str">
            <v>โรงพยาบาลชุมชน</v>
          </cell>
          <cell r="R581">
            <v>4</v>
          </cell>
          <cell r="S581">
            <v>70</v>
          </cell>
          <cell r="T581" t="str">
            <v>60</v>
          </cell>
          <cell r="U581" t="str">
            <v>21</v>
          </cell>
          <cell r="V581" t="str">
            <v>2.1 ทุติยภูมิระดับต้น</v>
          </cell>
        </row>
        <row r="582">
          <cell r="A582" t="str">
            <v>14</v>
          </cell>
          <cell r="B582" t="str">
            <v>21002</v>
          </cell>
          <cell r="C582" t="str">
            <v>กระทรวงสาธารณสุข สำนักงานปลัดกระทรวงสาธารณสุข</v>
          </cell>
          <cell r="D582" t="str">
            <v>001088000</v>
          </cell>
          <cell r="E582" t="str">
            <v>10880</v>
          </cell>
          <cell r="F582" t="str">
            <v>รพช.ขามสะแกแสง</v>
          </cell>
          <cell r="G582" t="str">
            <v>โรงพยาบาลชุมชนขามสะแกแสง</v>
          </cell>
          <cell r="H582" t="str">
            <v>30110113</v>
          </cell>
          <cell r="I582">
            <v>30</v>
          </cell>
          <cell r="J582" t="str">
            <v>จังหวัดนครราชสีมา</v>
          </cell>
          <cell r="K582">
            <v>3011</v>
          </cell>
          <cell r="L582" t="str">
            <v>ขามสะแกแสง</v>
          </cell>
          <cell r="M582">
            <v>301101</v>
          </cell>
          <cell r="N582" t="str">
            <v>ขามสะแกแสง</v>
          </cell>
          <cell r="O582" t="str">
            <v>ตะวันออกเฉียงเหนือ</v>
          </cell>
          <cell r="P582" t="str">
            <v>07</v>
          </cell>
          <cell r="Q582" t="str">
            <v>โรงพยาบาลชุมชน</v>
          </cell>
          <cell r="R582">
            <v>4</v>
          </cell>
          <cell r="S582">
            <v>76</v>
          </cell>
          <cell r="T582" t="str">
            <v>30</v>
          </cell>
          <cell r="U582" t="str">
            <v>21</v>
          </cell>
          <cell r="V582" t="str">
            <v>2.1 ทุติยภูมิระดับต้น</v>
          </cell>
        </row>
        <row r="583">
          <cell r="A583" t="str">
            <v>14</v>
          </cell>
          <cell r="B583" t="str">
            <v>21002</v>
          </cell>
          <cell r="C583" t="str">
            <v>กระทรวงสาธารณสุข สำนักงานปลัดกระทรวงสาธารณสุข</v>
          </cell>
          <cell r="D583" t="str">
            <v>001088100</v>
          </cell>
          <cell r="E583" t="str">
            <v>10881</v>
          </cell>
          <cell r="F583" t="str">
            <v>รพช.บัวใหญ่</v>
          </cell>
          <cell r="G583" t="str">
            <v>โรงพยาบาลชุมชนบัวใหญ่</v>
          </cell>
          <cell r="H583" t="str">
            <v>30120100</v>
          </cell>
          <cell r="I583">
            <v>30</v>
          </cell>
          <cell r="J583" t="str">
            <v>จังหวัดนครราชสีมา</v>
          </cell>
          <cell r="K583">
            <v>3012</v>
          </cell>
          <cell r="L583" t="str">
            <v>บัวใหญ่</v>
          </cell>
          <cell r="M583">
            <v>301201</v>
          </cell>
          <cell r="N583" t="str">
            <v>บัวใหญ่</v>
          </cell>
          <cell r="O583" t="str">
            <v>ตะวันออกเฉียงเหนือ</v>
          </cell>
          <cell r="P583" t="str">
            <v>07</v>
          </cell>
          <cell r="Q583" t="str">
            <v>โรงพยาบาลชุมชน</v>
          </cell>
          <cell r="R583">
            <v>4</v>
          </cell>
          <cell r="S583">
            <v>120</v>
          </cell>
          <cell r="T583" t="str">
            <v>90</v>
          </cell>
          <cell r="U583" t="str">
            <v>22</v>
          </cell>
          <cell r="V583" t="str">
            <v>2.2 ทุติยภูมิระดับกลาง</v>
          </cell>
        </row>
        <row r="584">
          <cell r="A584" t="str">
            <v>14</v>
          </cell>
          <cell r="B584" t="str">
            <v>21002</v>
          </cell>
          <cell r="C584" t="str">
            <v>กระทรวงสาธารณสุข สำนักงานปลัดกระทรวงสาธารณสุข</v>
          </cell>
          <cell r="D584" t="str">
            <v>001088200</v>
          </cell>
          <cell r="E584" t="str">
            <v>10882</v>
          </cell>
          <cell r="F584" t="str">
            <v>รพช.ประทาย</v>
          </cell>
          <cell r="G584" t="str">
            <v>โรงพยาบาลชุมชนประทาย</v>
          </cell>
          <cell r="H584" t="str">
            <v>30130113</v>
          </cell>
          <cell r="I584">
            <v>30</v>
          </cell>
          <cell r="J584" t="str">
            <v>จังหวัดนครราชสีมา</v>
          </cell>
          <cell r="K584">
            <v>3013</v>
          </cell>
          <cell r="L584" t="str">
            <v>ประทาย</v>
          </cell>
          <cell r="M584">
            <v>301301</v>
          </cell>
          <cell r="N584" t="str">
            <v>ประทาย</v>
          </cell>
          <cell r="O584" t="str">
            <v>ตะวันออกเฉียงเหนือ</v>
          </cell>
          <cell r="P584" t="str">
            <v>07</v>
          </cell>
          <cell r="Q584" t="str">
            <v>โรงพยาบาลชุมชน</v>
          </cell>
          <cell r="R584">
            <v>4</v>
          </cell>
          <cell r="S584">
            <v>60</v>
          </cell>
          <cell r="T584" t="str">
            <v>60</v>
          </cell>
          <cell r="U584" t="str">
            <v>22</v>
          </cell>
          <cell r="V584" t="str">
            <v>2.2 ทุติยภูมิระดับกลาง</v>
          </cell>
        </row>
        <row r="585">
          <cell r="A585" t="str">
            <v>14</v>
          </cell>
          <cell r="B585" t="str">
            <v>21002</v>
          </cell>
          <cell r="C585" t="str">
            <v>กระทรวงสาธารณสุข สำนักงานปลัดกระทรวงสาธารณสุข</v>
          </cell>
          <cell r="D585" t="str">
            <v>001088300</v>
          </cell>
          <cell r="E585" t="str">
            <v>10883</v>
          </cell>
          <cell r="F585" t="str">
            <v>รพช.ปักธงชัย</v>
          </cell>
          <cell r="G585" t="str">
            <v>โรงพยาบาลชุมชนปักธงชัย</v>
          </cell>
          <cell r="H585" t="str">
            <v>30141701</v>
          </cell>
          <cell r="I585">
            <v>30</v>
          </cell>
          <cell r="J585" t="str">
            <v>จังหวัดนครราชสีมา</v>
          </cell>
          <cell r="K585">
            <v>3014</v>
          </cell>
          <cell r="L585" t="str">
            <v>ปักธงชัย</v>
          </cell>
          <cell r="M585">
            <v>301417</v>
          </cell>
          <cell r="N585" t="str">
            <v>ธงชัยเหนือ</v>
          </cell>
          <cell r="O585" t="str">
            <v>ตะวันออกเฉียงเหนือ</v>
          </cell>
          <cell r="P585" t="str">
            <v>07</v>
          </cell>
          <cell r="Q585" t="str">
            <v>โรงพยาบาลชุมชน</v>
          </cell>
          <cell r="R585">
            <v>4</v>
          </cell>
          <cell r="S585">
            <v>60</v>
          </cell>
          <cell r="T585" t="str">
            <v>30</v>
          </cell>
          <cell r="U585" t="str">
            <v>22</v>
          </cell>
          <cell r="V585" t="str">
            <v>2.2 ทุติยภูมิระดับกลาง</v>
          </cell>
        </row>
        <row r="586">
          <cell r="A586" t="str">
            <v>14</v>
          </cell>
          <cell r="B586" t="str">
            <v>21002</v>
          </cell>
          <cell r="C586" t="str">
            <v>กระทรวงสาธารณสุข สำนักงานปลัดกระทรวงสาธารณสุข</v>
          </cell>
          <cell r="D586" t="str">
            <v>001088400</v>
          </cell>
          <cell r="E586" t="str">
            <v>10884</v>
          </cell>
          <cell r="F586" t="str">
            <v>รพช.พิมาย</v>
          </cell>
          <cell r="G586" t="str">
            <v>โรงพยาบาลชุมชนพิมาย</v>
          </cell>
          <cell r="H586" t="str">
            <v>30150101</v>
          </cell>
          <cell r="I586">
            <v>30</v>
          </cell>
          <cell r="J586" t="str">
            <v>จังหวัดนครราชสีมา</v>
          </cell>
          <cell r="K586">
            <v>3015</v>
          </cell>
          <cell r="L586" t="str">
            <v>พิมาย</v>
          </cell>
          <cell r="M586">
            <v>301501</v>
          </cell>
          <cell r="N586" t="str">
            <v>ในเมือง</v>
          </cell>
          <cell r="O586" t="str">
            <v>ตะวันออกเฉียงเหนือ</v>
          </cell>
          <cell r="P586" t="str">
            <v>07</v>
          </cell>
          <cell r="Q586" t="str">
            <v>โรงพยาบาลชุมชน</v>
          </cell>
          <cell r="R586">
            <v>4</v>
          </cell>
          <cell r="S586">
            <v>90</v>
          </cell>
          <cell r="T586" t="str">
            <v>90</v>
          </cell>
          <cell r="U586" t="str">
            <v>23</v>
          </cell>
          <cell r="V586" t="str">
            <v>2.3 ทุติยภูมิระดับสูง</v>
          </cell>
        </row>
        <row r="587">
          <cell r="A587" t="str">
            <v>14</v>
          </cell>
          <cell r="B587" t="str">
            <v>21002</v>
          </cell>
          <cell r="C587" t="str">
            <v>กระทรวงสาธารณสุข สำนักงานปลัดกระทรวงสาธารณสุข</v>
          </cell>
          <cell r="D587" t="str">
            <v>001088500</v>
          </cell>
          <cell r="E587" t="str">
            <v>10885</v>
          </cell>
          <cell r="F587" t="str">
            <v>รพช.ห้วยแถลง</v>
          </cell>
          <cell r="G587" t="str">
            <v>โรงพยาบาลชุมชนห้วยแถลง</v>
          </cell>
          <cell r="H587" t="str">
            <v>30160101</v>
          </cell>
          <cell r="I587">
            <v>30</v>
          </cell>
          <cell r="J587" t="str">
            <v>จังหวัดนครราชสีมา</v>
          </cell>
          <cell r="K587">
            <v>3016</v>
          </cell>
          <cell r="L587" t="str">
            <v>ห้วยแถลง</v>
          </cell>
          <cell r="M587">
            <v>301601</v>
          </cell>
          <cell r="N587" t="str">
            <v>ห้วยแถลง</v>
          </cell>
          <cell r="O587" t="str">
            <v>ตะวันออกเฉียงเหนือ</v>
          </cell>
          <cell r="P587" t="str">
            <v>07</v>
          </cell>
          <cell r="Q587" t="str">
            <v>โรงพยาบาลชุมชน</v>
          </cell>
          <cell r="R587">
            <v>5</v>
          </cell>
          <cell r="S587">
            <v>30</v>
          </cell>
          <cell r="T587" t="str">
            <v>30</v>
          </cell>
          <cell r="U587" t="str">
            <v>21</v>
          </cell>
          <cell r="V587" t="str">
            <v>2.1 ทุติยภูมิระดับต้น</v>
          </cell>
        </row>
        <row r="588">
          <cell r="A588" t="str">
            <v>14</v>
          </cell>
          <cell r="B588" t="str">
            <v>21002</v>
          </cell>
          <cell r="C588" t="str">
            <v>กระทรวงสาธารณสุข สำนักงานปลัดกระทรวงสาธารณสุข</v>
          </cell>
          <cell r="D588" t="str">
            <v>001088600</v>
          </cell>
          <cell r="E588" t="str">
            <v>10886</v>
          </cell>
          <cell r="F588" t="str">
            <v>รพช.ชุมพวง</v>
          </cell>
          <cell r="G588" t="str">
            <v>โรงพยาบาลชุมชนชุมพวง</v>
          </cell>
          <cell r="H588" t="str">
            <v>30170101</v>
          </cell>
          <cell r="I588">
            <v>30</v>
          </cell>
          <cell r="J588" t="str">
            <v>จังหวัดนครราชสีมา</v>
          </cell>
          <cell r="K588">
            <v>3017</v>
          </cell>
          <cell r="L588" t="str">
            <v>ชุมพวง</v>
          </cell>
          <cell r="M588">
            <v>301701</v>
          </cell>
          <cell r="N588" t="str">
            <v>ชุมพวง</v>
          </cell>
          <cell r="O588" t="str">
            <v>ตะวันออกเฉียงเหนือ</v>
          </cell>
          <cell r="P588" t="str">
            <v>07</v>
          </cell>
          <cell r="Q588" t="str">
            <v>โรงพยาบาลชุมชน</v>
          </cell>
          <cell r="R588">
            <v>4</v>
          </cell>
          <cell r="S588">
            <v>60</v>
          </cell>
          <cell r="T588" t="str">
            <v>60</v>
          </cell>
          <cell r="U588" t="str">
            <v>22</v>
          </cell>
          <cell r="V588" t="str">
            <v>2.2 ทุติยภูมิระดับกลาง</v>
          </cell>
        </row>
        <row r="589">
          <cell r="A589" t="str">
            <v>14</v>
          </cell>
          <cell r="B589" t="str">
            <v>21002</v>
          </cell>
          <cell r="C589" t="str">
            <v>กระทรวงสาธารณสุข สำนักงานปลัดกระทรวงสาธารณสุข</v>
          </cell>
          <cell r="D589" t="str">
            <v>001088700</v>
          </cell>
          <cell r="E589" t="str">
            <v>10887</v>
          </cell>
          <cell r="F589" t="str">
            <v>รพช.สูงเนิน</v>
          </cell>
          <cell r="G589" t="str">
            <v>โรงพยาบาลชุมชนสูงเนิน</v>
          </cell>
          <cell r="H589" t="str">
            <v>30180101</v>
          </cell>
          <cell r="I589">
            <v>30</v>
          </cell>
          <cell r="J589" t="str">
            <v>จังหวัดนครราชสีมา</v>
          </cell>
          <cell r="K589">
            <v>3018</v>
          </cell>
          <cell r="L589" t="str">
            <v>สูงเนิน</v>
          </cell>
          <cell r="M589">
            <v>301801</v>
          </cell>
          <cell r="N589" t="str">
            <v>สูงเนิน</v>
          </cell>
          <cell r="O589" t="str">
            <v>ตะวันออกเฉียงเหนือ</v>
          </cell>
          <cell r="P589" t="str">
            <v>07</v>
          </cell>
          <cell r="Q589" t="str">
            <v>โรงพยาบาลชุมชน</v>
          </cell>
          <cell r="R589">
            <v>4</v>
          </cell>
          <cell r="S589">
            <v>124</v>
          </cell>
          <cell r="T589" t="str">
            <v>60</v>
          </cell>
          <cell r="U589" t="str">
            <v>22</v>
          </cell>
          <cell r="V589" t="str">
            <v>2.2 ทุติยภูมิระดับกลาง</v>
          </cell>
        </row>
        <row r="590">
          <cell r="A590" t="str">
            <v>14</v>
          </cell>
          <cell r="B590" t="str">
            <v>21002</v>
          </cell>
          <cell r="C590" t="str">
            <v>กระทรวงสาธารณสุข สำนักงานปลัดกระทรวงสาธารณสุข</v>
          </cell>
          <cell r="D590" t="str">
            <v>001088800</v>
          </cell>
          <cell r="E590" t="str">
            <v>10888</v>
          </cell>
          <cell r="F590" t="str">
            <v>รพช.ขามทะเลสอ</v>
          </cell>
          <cell r="G590" t="str">
            <v>โรงพยาบาลชุมชนขามทะเลสอ</v>
          </cell>
          <cell r="H590" t="str">
            <v>30190107</v>
          </cell>
          <cell r="I590">
            <v>30</v>
          </cell>
          <cell r="J590" t="str">
            <v>จังหวัดนครราชสีมา</v>
          </cell>
          <cell r="K590">
            <v>3019</v>
          </cell>
          <cell r="L590" t="str">
            <v>ขามทะเลสอ</v>
          </cell>
          <cell r="M590">
            <v>301901</v>
          </cell>
          <cell r="N590" t="str">
            <v>ขามทะเลสอ</v>
          </cell>
          <cell r="O590" t="str">
            <v>ตะวันออกเฉียงเหนือ</v>
          </cell>
          <cell r="P590" t="str">
            <v>07</v>
          </cell>
          <cell r="Q590" t="str">
            <v>โรงพยาบาลชุมชน</v>
          </cell>
          <cell r="R590">
            <v>5</v>
          </cell>
          <cell r="S590">
            <v>30</v>
          </cell>
          <cell r="T590" t="str">
            <v>30</v>
          </cell>
          <cell r="U590" t="str">
            <v>21</v>
          </cell>
          <cell r="V590" t="str">
            <v>2.1 ทุติยภูมิระดับต้น</v>
          </cell>
        </row>
        <row r="591">
          <cell r="A591" t="str">
            <v>14</v>
          </cell>
          <cell r="B591" t="str">
            <v>21002</v>
          </cell>
          <cell r="C591" t="str">
            <v>กระทรวงสาธารณสุข สำนักงานปลัดกระทรวงสาธารณสุข</v>
          </cell>
          <cell r="D591" t="str">
            <v>001088900</v>
          </cell>
          <cell r="E591" t="str">
            <v>10889</v>
          </cell>
          <cell r="F591" t="str">
            <v>รพช.สีคิ้ว</v>
          </cell>
          <cell r="G591" t="str">
            <v>โรงพยาบาลชุมชนสีคิ้ว</v>
          </cell>
          <cell r="H591" t="str">
            <v>30200902</v>
          </cell>
          <cell r="I591">
            <v>30</v>
          </cell>
          <cell r="J591" t="str">
            <v>จังหวัดนครราชสีมา</v>
          </cell>
          <cell r="K591">
            <v>3020</v>
          </cell>
          <cell r="L591" t="str">
            <v>สีคิ้ว</v>
          </cell>
          <cell r="M591">
            <v>302009</v>
          </cell>
          <cell r="N591" t="str">
            <v>มิตรภาพ</v>
          </cell>
          <cell r="O591" t="str">
            <v>ตะวันออกเฉียงเหนือ</v>
          </cell>
          <cell r="P591" t="str">
            <v>07</v>
          </cell>
          <cell r="Q591" t="str">
            <v>โรงพยาบาลชุมชน</v>
          </cell>
          <cell r="R591">
            <v>4</v>
          </cell>
          <cell r="S591">
            <v>94</v>
          </cell>
          <cell r="T591" t="str">
            <v>90</v>
          </cell>
          <cell r="U591" t="str">
            <v>22</v>
          </cell>
          <cell r="V591" t="str">
            <v>2.2 ทุติยภูมิระดับกลาง</v>
          </cell>
        </row>
        <row r="592">
          <cell r="A592" t="str">
            <v>14</v>
          </cell>
          <cell r="B592" t="str">
            <v>21002</v>
          </cell>
          <cell r="C592" t="str">
            <v>กระทรวงสาธารณสุข สำนักงานปลัดกระทรวงสาธารณสุข</v>
          </cell>
          <cell r="D592" t="str">
            <v>001089000</v>
          </cell>
          <cell r="E592" t="str">
            <v>10890</v>
          </cell>
          <cell r="F592" t="str">
            <v>รพช.ปากช่องนานา</v>
          </cell>
          <cell r="G592" t="str">
            <v>โรงพยาบาลชุมชนปากช่องนานา</v>
          </cell>
          <cell r="H592" t="str">
            <v>30210100</v>
          </cell>
          <cell r="I592">
            <v>30</v>
          </cell>
          <cell r="J592" t="str">
            <v>จังหวัดนครราชสีมา</v>
          </cell>
          <cell r="K592">
            <v>3021</v>
          </cell>
          <cell r="L592" t="str">
            <v>ปากช่อง</v>
          </cell>
          <cell r="M592">
            <v>302101</v>
          </cell>
          <cell r="N592" t="str">
            <v>ปากช่อง</v>
          </cell>
          <cell r="O592" t="str">
            <v>ตะวันออกเฉียงเหนือ</v>
          </cell>
          <cell r="P592" t="str">
            <v>07</v>
          </cell>
          <cell r="Q592" t="str">
            <v>โรงพยาบาลชุมชน</v>
          </cell>
          <cell r="R592">
            <v>4</v>
          </cell>
          <cell r="S592">
            <v>120</v>
          </cell>
          <cell r="T592" t="str">
            <v>120</v>
          </cell>
          <cell r="U592" t="str">
            <v>23</v>
          </cell>
          <cell r="V592" t="str">
            <v>2.3 ทุติยภูมิระดับสูง</v>
          </cell>
        </row>
        <row r="593">
          <cell r="A593" t="str">
            <v>14</v>
          </cell>
          <cell r="B593" t="str">
            <v>21002</v>
          </cell>
          <cell r="C593" t="str">
            <v>กระทรวงสาธารณสุข สำนักงานปลัดกระทรวงสาธารณสุข</v>
          </cell>
          <cell r="D593" t="str">
            <v>001089100</v>
          </cell>
          <cell r="E593" t="str">
            <v>10891</v>
          </cell>
          <cell r="F593" t="str">
            <v>รพช.หนองบุนนาก</v>
          </cell>
          <cell r="G593" t="str">
            <v>โรงพยาบาลชุมชนหนองบุนนาก</v>
          </cell>
          <cell r="H593" t="str">
            <v>30220404</v>
          </cell>
          <cell r="I593">
            <v>30</v>
          </cell>
          <cell r="J593" t="str">
            <v>จังหวัดนครราชสีมา</v>
          </cell>
          <cell r="K593">
            <v>3022</v>
          </cell>
          <cell r="L593" t="str">
            <v>หนองบุญมาก</v>
          </cell>
          <cell r="M593">
            <v>302204</v>
          </cell>
          <cell r="N593" t="str">
            <v>หนองหัวแรต</v>
          </cell>
          <cell r="O593" t="str">
            <v>ตะวันออกเฉียงเหนือ</v>
          </cell>
          <cell r="P593" t="str">
            <v>07</v>
          </cell>
          <cell r="Q593" t="str">
            <v>โรงพยาบาลชุมชน</v>
          </cell>
          <cell r="R593">
            <v>4</v>
          </cell>
          <cell r="S593">
            <v>51</v>
          </cell>
          <cell r="T593" t="str">
            <v>30</v>
          </cell>
          <cell r="U593" t="str">
            <v>21</v>
          </cell>
          <cell r="V593" t="str">
            <v>2.1 ทุติยภูมิระดับต้น</v>
          </cell>
        </row>
        <row r="594">
          <cell r="A594" t="str">
            <v>14</v>
          </cell>
          <cell r="B594" t="str">
            <v>21002</v>
          </cell>
          <cell r="C594" t="str">
            <v>กระทรวงสาธารณสุข สำนักงานปลัดกระทรวงสาธารณสุข</v>
          </cell>
          <cell r="D594" t="str">
            <v>001089200</v>
          </cell>
          <cell r="E594" t="str">
            <v>10892</v>
          </cell>
          <cell r="F594" t="str">
            <v>รพช.แก้งสนามนาง</v>
          </cell>
          <cell r="G594" t="str">
            <v>โรงพยาบาลชุมชนแก้งสนามนาง</v>
          </cell>
          <cell r="H594" t="str">
            <v>30230101</v>
          </cell>
          <cell r="I594">
            <v>30</v>
          </cell>
          <cell r="J594" t="str">
            <v>จังหวัดนครราชสีมา</v>
          </cell>
          <cell r="K594">
            <v>3023</v>
          </cell>
          <cell r="L594" t="str">
            <v>แก้งสนามนาง</v>
          </cell>
          <cell r="M594">
            <v>302301</v>
          </cell>
          <cell r="N594" t="str">
            <v>แก้งสนามนาง</v>
          </cell>
          <cell r="O594" t="str">
            <v>ตะวันออกเฉียงเหนือ</v>
          </cell>
          <cell r="P594" t="str">
            <v>07</v>
          </cell>
          <cell r="Q594" t="str">
            <v>โรงพยาบาลชุมชน</v>
          </cell>
          <cell r="R594">
            <v>5</v>
          </cell>
          <cell r="S594">
            <v>30</v>
          </cell>
          <cell r="T594" t="str">
            <v>30</v>
          </cell>
          <cell r="U594" t="str">
            <v>21</v>
          </cell>
          <cell r="V594" t="str">
            <v>2.1 ทุติยภูมิระดับต้น</v>
          </cell>
        </row>
        <row r="595">
          <cell r="A595" t="str">
            <v>14</v>
          </cell>
          <cell r="B595" t="str">
            <v>21002</v>
          </cell>
          <cell r="C595" t="str">
            <v>กระทรวงสาธารณสุข สำนักงานปลัดกระทรวงสาธารณสุข</v>
          </cell>
          <cell r="D595" t="str">
            <v>001089300</v>
          </cell>
          <cell r="E595" t="str">
            <v>10893</v>
          </cell>
          <cell r="F595" t="str">
            <v>รพช.โนนแดง</v>
          </cell>
          <cell r="G595" t="str">
            <v>โรงพยาบาลชุมชนโนนแดง</v>
          </cell>
          <cell r="H595" t="str">
            <v>30240109</v>
          </cell>
          <cell r="I595">
            <v>30</v>
          </cell>
          <cell r="J595" t="str">
            <v>จังหวัดนครราชสีมา</v>
          </cell>
          <cell r="K595">
            <v>3024</v>
          </cell>
          <cell r="L595" t="str">
            <v>โนนแดง</v>
          </cell>
          <cell r="M595">
            <v>302401</v>
          </cell>
          <cell r="N595" t="str">
            <v>โนนแดง</v>
          </cell>
          <cell r="O595" t="str">
            <v>ตะวันออกเฉียงเหนือ</v>
          </cell>
          <cell r="P595" t="str">
            <v>07</v>
          </cell>
          <cell r="Q595" t="str">
            <v>โรงพยาบาลชุมชน</v>
          </cell>
          <cell r="R595">
            <v>5</v>
          </cell>
          <cell r="S595">
            <v>30</v>
          </cell>
          <cell r="T595" t="str">
            <v>30</v>
          </cell>
          <cell r="U595" t="str">
            <v>21</v>
          </cell>
          <cell r="V595" t="str">
            <v>2.1 ทุติยภูมิระดับต้น</v>
          </cell>
        </row>
        <row r="596">
          <cell r="A596" t="str">
            <v>14</v>
          </cell>
          <cell r="B596" t="str">
            <v>21002</v>
          </cell>
          <cell r="C596" t="str">
            <v>กระทรวงสาธารณสุข สำนักงานปลัดกระทรวงสาธารณสุข</v>
          </cell>
          <cell r="D596" t="str">
            <v>001089400</v>
          </cell>
          <cell r="E596" t="str">
            <v>10894</v>
          </cell>
          <cell r="F596" t="str">
            <v>รพช.วังน้ำเขียว</v>
          </cell>
          <cell r="G596" t="str">
            <v>โรงพยาบาลชุมชนวังน้ำเขียว</v>
          </cell>
          <cell r="H596" t="str">
            <v>30250503</v>
          </cell>
          <cell r="I596">
            <v>30</v>
          </cell>
          <cell r="J596" t="str">
            <v>จังหวัดนครราชสีมา</v>
          </cell>
          <cell r="K596">
            <v>3025</v>
          </cell>
          <cell r="L596" t="str">
            <v>วังน้ำเขียว</v>
          </cell>
          <cell r="M596">
            <v>302505</v>
          </cell>
          <cell r="N596" t="str">
            <v>ไทยสามัคคี</v>
          </cell>
          <cell r="O596" t="str">
            <v>ตะวันออกเฉียงเหนือ</v>
          </cell>
          <cell r="P596" t="str">
            <v>07</v>
          </cell>
          <cell r="Q596" t="str">
            <v>โรงพยาบาลชุมชน</v>
          </cell>
          <cell r="R596">
            <v>5</v>
          </cell>
          <cell r="S596">
            <v>30</v>
          </cell>
          <cell r="T596" t="str">
            <v>10</v>
          </cell>
          <cell r="U596" t="str">
            <v>21</v>
          </cell>
          <cell r="V596" t="str">
            <v>2.1 ทุติยภูมิระดับต้น</v>
          </cell>
        </row>
        <row r="597">
          <cell r="A597" t="str">
            <v>14</v>
          </cell>
          <cell r="B597" t="str">
            <v>21002</v>
          </cell>
          <cell r="C597" t="str">
            <v>กระทรวงสาธารณสุข สำนักงานปลัดกระทรวงสาธารณสุข</v>
          </cell>
          <cell r="D597" t="str">
            <v>001160200</v>
          </cell>
          <cell r="E597" t="str">
            <v>11602</v>
          </cell>
          <cell r="F597" t="str">
            <v>รพช.เฉลิมพระเกียรติสมเด็จย่า 100 ปี เมืองยาง</v>
          </cell>
          <cell r="G597" t="str">
            <v>โรงพยาบาลชุมชนเฉลิมพระเกียรติสมเด็จย่า 100 ปี เมืองยาง</v>
          </cell>
          <cell r="H597" t="str">
            <v>30270101</v>
          </cell>
          <cell r="I597">
            <v>30</v>
          </cell>
          <cell r="J597" t="str">
            <v>จังหวัดนครราชสีมา</v>
          </cell>
          <cell r="K597">
            <v>3027</v>
          </cell>
          <cell r="L597" t="str">
            <v>เมืองยาง</v>
          </cell>
          <cell r="M597">
            <v>302701</v>
          </cell>
          <cell r="N597" t="str">
            <v>เมืองยาง</v>
          </cell>
          <cell r="O597" t="str">
            <v>ตะวันออกเฉียงเหนือ</v>
          </cell>
          <cell r="P597" t="str">
            <v>07</v>
          </cell>
          <cell r="Q597" t="str">
            <v>โรงพยาบาลชุมชน</v>
          </cell>
          <cell r="R597">
            <v>5</v>
          </cell>
          <cell r="S597">
            <v>30</v>
          </cell>
          <cell r="T597" t="str">
            <v>10</v>
          </cell>
          <cell r="U597" t="str">
            <v>21</v>
          </cell>
          <cell r="V597" t="str">
            <v>2.1 ทุติยภูมิระดับต้น</v>
          </cell>
        </row>
        <row r="598">
          <cell r="A598" t="str">
            <v>14</v>
          </cell>
          <cell r="B598" t="str">
            <v>21002</v>
          </cell>
          <cell r="C598" t="str">
            <v>กระทรวงสาธารณสุข สำนักงานปลัดกระทรวงสาธารณสุข</v>
          </cell>
          <cell r="D598" t="str">
            <v>001160800</v>
          </cell>
          <cell r="E598" t="str">
            <v>11608</v>
          </cell>
          <cell r="F598" t="str">
            <v>รพช.ลำทะเมนชัย</v>
          </cell>
          <cell r="G598" t="str">
            <v>โรงพยาบาลชุมชนลำทะเมนชัย</v>
          </cell>
          <cell r="H598" t="str">
            <v>30290101</v>
          </cell>
          <cell r="I598">
            <v>30</v>
          </cell>
          <cell r="J598" t="str">
            <v>จังหวัดนครราชสีมา</v>
          </cell>
          <cell r="K598">
            <v>3029</v>
          </cell>
          <cell r="L598" t="str">
            <v>ลำทะเมนชัย</v>
          </cell>
          <cell r="M598">
            <v>302901</v>
          </cell>
          <cell r="N598" t="str">
            <v>ขุย</v>
          </cell>
          <cell r="O598" t="str">
            <v>ตะวันออกเฉียงเหนือ</v>
          </cell>
          <cell r="P598" t="str">
            <v>07</v>
          </cell>
          <cell r="Q598" t="str">
            <v>โรงพยาบาลชุมชน</v>
          </cell>
          <cell r="R598">
            <v>5</v>
          </cell>
          <cell r="S598">
            <v>30</v>
          </cell>
          <cell r="T598" t="str">
            <v>30</v>
          </cell>
          <cell r="U598" t="str">
            <v>21</v>
          </cell>
          <cell r="V598" t="str">
            <v>2.1 ทุติยภูมิระดับต้น</v>
          </cell>
        </row>
        <row r="599">
          <cell r="A599" t="str">
            <v>14</v>
          </cell>
          <cell r="B599" t="str">
            <v>21002</v>
          </cell>
          <cell r="C599" t="str">
            <v>กระทรวงสาธารณสุข สำนักงานปลัดกระทรวงสาธารณสุข</v>
          </cell>
          <cell r="D599" t="str">
            <v>002245600</v>
          </cell>
          <cell r="E599" t="str">
            <v>22456</v>
          </cell>
          <cell r="F599" t="str">
            <v>รพช.พระทองคำเฉลิมพระเกียรติ 80 พรรษา</v>
          </cell>
          <cell r="G599" t="str">
            <v>โรงพยาบาลชุมชนพระทองคำเฉลิมพระเกียรติ 80 พรรษา</v>
          </cell>
          <cell r="H599" t="str">
            <v>30280305</v>
          </cell>
          <cell r="I599">
            <v>30</v>
          </cell>
          <cell r="J599" t="str">
            <v>จังหวัดนครราชสีมา</v>
          </cell>
          <cell r="K599">
            <v>3028</v>
          </cell>
          <cell r="L599" t="str">
            <v>พระทองคำ</v>
          </cell>
          <cell r="M599">
            <v>302803</v>
          </cell>
          <cell r="N599" t="str">
            <v>พังเทียม</v>
          </cell>
          <cell r="O599" t="str">
            <v>ตะวันออกเฉียงเหนือ</v>
          </cell>
          <cell r="P599" t="str">
            <v>07</v>
          </cell>
          <cell r="Q599" t="str">
            <v>โรงพยาบาลชุมชน</v>
          </cell>
          <cell r="R599">
            <v>5</v>
          </cell>
          <cell r="S599">
            <v>30</v>
          </cell>
          <cell r="T599" t="str">
            <v>30</v>
          </cell>
          <cell r="U599" t="str">
            <v>21</v>
          </cell>
          <cell r="V599" t="str">
            <v>2.1 ทุติยภูมิระดับต้น</v>
          </cell>
        </row>
        <row r="600">
          <cell r="A600" t="str">
            <v>14</v>
          </cell>
          <cell r="B600" t="str">
            <v>21002</v>
          </cell>
          <cell r="C600" t="str">
            <v>กระทรวงสาธารณสุข สำนักงานปลัดกระทรวงสาธารณสุข</v>
          </cell>
          <cell r="D600" t="str">
            <v>002383900</v>
          </cell>
          <cell r="E600" t="str">
            <v>23839</v>
          </cell>
          <cell r="F600" t="str">
            <v>รพช.นครราชสีมา</v>
          </cell>
          <cell r="G600" t="str">
            <v>โรงพยาบาลชุมชนนครราชสีมา</v>
          </cell>
          <cell r="H600" t="str">
            <v>30011706</v>
          </cell>
          <cell r="I600">
            <v>30</v>
          </cell>
          <cell r="J600" t="str">
            <v>จังหวัดนครราชสีมา</v>
          </cell>
          <cell r="K600">
            <v>3001</v>
          </cell>
          <cell r="L600" t="str">
            <v>เมืองนครราชสีมา</v>
          </cell>
          <cell r="M600">
            <v>300117</v>
          </cell>
          <cell r="N600" t="str">
            <v>โคกกรวด</v>
          </cell>
          <cell r="O600" t="str">
            <v>ตะวันออกเฉียงเหนือ</v>
          </cell>
          <cell r="P600" t="str">
            <v>07</v>
          </cell>
          <cell r="Q600" t="str">
            <v>โรงพยาบาลชุมชน</v>
          </cell>
          <cell r="R600">
            <v>4</v>
          </cell>
          <cell r="S600">
            <v>60</v>
          </cell>
          <cell r="T600" t="str">
            <v>60</v>
          </cell>
          <cell r="U600" t="str">
            <v>23</v>
          </cell>
          <cell r="V600" t="str">
            <v>2.3 ทุติยภูมิระดับสูง</v>
          </cell>
        </row>
        <row r="601">
          <cell r="A601" t="str">
            <v>14</v>
          </cell>
          <cell r="B601" t="str">
            <v>21002</v>
          </cell>
          <cell r="C601" t="str">
            <v>กระทรวงสาธารณสุข สำนักงานปลัดกระทรวงสาธารณสุข</v>
          </cell>
          <cell r="D601" t="str">
            <v>002469200</v>
          </cell>
          <cell r="E601" t="str">
            <v>24692</v>
          </cell>
          <cell r="F601" t="str">
            <v>รพช.เฉลิมพระเกียรติ</v>
          </cell>
          <cell r="G601" t="str">
            <v>โรงพยาบาลชุมชนเฉลิมพระเกียรติ</v>
          </cell>
          <cell r="H601" t="str">
            <v>30320215</v>
          </cell>
          <cell r="I601">
            <v>30</v>
          </cell>
          <cell r="J601" t="str">
            <v>จังหวัดนครราชสีมา</v>
          </cell>
          <cell r="K601">
            <v>3032</v>
          </cell>
          <cell r="L601" t="str">
            <v>เฉลิมพระเกียรติ</v>
          </cell>
          <cell r="M601">
            <v>303202</v>
          </cell>
          <cell r="N601" t="str">
            <v>ท่าช้าง</v>
          </cell>
          <cell r="O601" t="str">
            <v>ตะวันออกเฉียงเหนือ</v>
          </cell>
          <cell r="P601" t="str">
            <v>07</v>
          </cell>
          <cell r="Q601" t="str">
            <v>โรงพยาบาลชุมชน</v>
          </cell>
          <cell r="R601">
            <v>5</v>
          </cell>
          <cell r="S601">
            <v>30</v>
          </cell>
          <cell r="T601" t="str">
            <v>30</v>
          </cell>
          <cell r="U601" t="str">
            <v>21</v>
          </cell>
          <cell r="V601" t="str">
            <v>2.1 ทุติยภูมิระดับต้น</v>
          </cell>
        </row>
        <row r="602">
          <cell r="A602" t="str">
            <v>14</v>
          </cell>
          <cell r="B602" t="str">
            <v>21002</v>
          </cell>
          <cell r="C602" t="str">
            <v>กระทรวงสาธารณสุข สำนักงานปลัดกระทรวงสาธารณสุข</v>
          </cell>
          <cell r="D602" t="str">
            <v>001066700</v>
          </cell>
          <cell r="E602" t="str">
            <v>10667</v>
          </cell>
          <cell r="F602" t="str">
            <v>รพศ.บุรีรัมย์</v>
          </cell>
          <cell r="G602" t="str">
            <v>โรงพยาบาลศูนย์บุรีรัมย์</v>
          </cell>
          <cell r="H602" t="str">
            <v>31010105</v>
          </cell>
          <cell r="I602">
            <v>31</v>
          </cell>
          <cell r="J602" t="str">
            <v>จังหวัดบุรีรัมย์</v>
          </cell>
          <cell r="K602">
            <v>3101</v>
          </cell>
          <cell r="L602" t="str">
            <v>เมืองบุรีรัมย์</v>
          </cell>
          <cell r="M602">
            <v>310101</v>
          </cell>
          <cell r="N602" t="str">
            <v>ในเมือง</v>
          </cell>
          <cell r="O602" t="str">
            <v>ตะวันออกเฉียงเหนือ</v>
          </cell>
          <cell r="P602" t="str">
            <v>05</v>
          </cell>
          <cell r="Q602" t="str">
            <v>โรงพยาบาลศูนย์</v>
          </cell>
          <cell r="R602">
            <v>1</v>
          </cell>
          <cell r="S602">
            <v>700</v>
          </cell>
          <cell r="T602" t="str">
            <v>625</v>
          </cell>
          <cell r="U602" t="str">
            <v>31</v>
          </cell>
          <cell r="V602" t="str">
            <v>3.1 ตติยภูมิ</v>
          </cell>
        </row>
        <row r="603">
          <cell r="A603" t="str">
            <v>14</v>
          </cell>
          <cell r="B603" t="str">
            <v>21002</v>
          </cell>
          <cell r="C603" t="str">
            <v>กระทรวงสาธารณสุข สำนักงานปลัดกระทรวงสาธารณสุข</v>
          </cell>
          <cell r="D603" t="str">
            <v>001089500</v>
          </cell>
          <cell r="E603" t="str">
            <v>10895</v>
          </cell>
          <cell r="F603" t="str">
            <v>รพช.คูเมือง</v>
          </cell>
          <cell r="G603" t="str">
            <v>โรงพยาบาลชุมชนคูเมือง</v>
          </cell>
          <cell r="H603" t="str">
            <v>31020106</v>
          </cell>
          <cell r="I603">
            <v>31</v>
          </cell>
          <cell r="J603" t="str">
            <v>จังหวัดบุรีรัมย์</v>
          </cell>
          <cell r="K603">
            <v>3102</v>
          </cell>
          <cell r="L603" t="str">
            <v>คูเมือง</v>
          </cell>
          <cell r="M603">
            <v>310201</v>
          </cell>
          <cell r="N603" t="str">
            <v>คูเมือง</v>
          </cell>
          <cell r="O603" t="str">
            <v>ตะวันออกเฉียงเหนือ</v>
          </cell>
          <cell r="P603" t="str">
            <v>07</v>
          </cell>
          <cell r="Q603" t="str">
            <v>โรงพยาบาลชุมชน</v>
          </cell>
          <cell r="R603">
            <v>4</v>
          </cell>
          <cell r="S603">
            <v>75</v>
          </cell>
          <cell r="T603" t="str">
            <v>69</v>
          </cell>
          <cell r="U603" t="str">
            <v>22</v>
          </cell>
          <cell r="V603" t="str">
            <v>2.2 ทุติยภูมิระดับกลาง</v>
          </cell>
        </row>
        <row r="604">
          <cell r="A604" t="str">
            <v>14</v>
          </cell>
          <cell r="B604" t="str">
            <v>21002</v>
          </cell>
          <cell r="C604" t="str">
            <v>กระทรวงสาธารณสุข สำนักงานปลัดกระทรวงสาธารณสุข</v>
          </cell>
          <cell r="D604" t="str">
            <v>001089600</v>
          </cell>
          <cell r="E604" t="str">
            <v>10896</v>
          </cell>
          <cell r="F604" t="str">
            <v>รพช.กระสัง</v>
          </cell>
          <cell r="G604" t="str">
            <v>โรงพยาบาลชุมชนกระสัง</v>
          </cell>
          <cell r="H604" t="str">
            <v>31030109</v>
          </cell>
          <cell r="I604">
            <v>31</v>
          </cell>
          <cell r="J604" t="str">
            <v>จังหวัดบุรีรัมย์</v>
          </cell>
          <cell r="K604">
            <v>3103</v>
          </cell>
          <cell r="L604" t="str">
            <v>กระสัง</v>
          </cell>
          <cell r="M604">
            <v>310301</v>
          </cell>
          <cell r="N604" t="str">
            <v>กระสัง</v>
          </cell>
          <cell r="O604" t="str">
            <v>ตะวันออกเฉียงเหนือ</v>
          </cell>
          <cell r="P604" t="str">
            <v>07</v>
          </cell>
          <cell r="Q604" t="str">
            <v>โรงพยาบาลชุมชน</v>
          </cell>
          <cell r="R604">
            <v>5</v>
          </cell>
          <cell r="S604">
            <v>52</v>
          </cell>
          <cell r="T604" t="str">
            <v>54</v>
          </cell>
          <cell r="U604" t="str">
            <v>22</v>
          </cell>
          <cell r="V604" t="str">
            <v>2.2 ทุติยภูมิระดับกลาง</v>
          </cell>
        </row>
        <row r="605">
          <cell r="A605" t="str">
            <v>14</v>
          </cell>
          <cell r="B605" t="str">
            <v>21002</v>
          </cell>
          <cell r="C605" t="str">
            <v>กระทรวงสาธารณสุข สำนักงานปลัดกระทรวงสาธารณสุข</v>
          </cell>
          <cell r="D605" t="str">
            <v>001089700</v>
          </cell>
          <cell r="E605" t="str">
            <v>10897</v>
          </cell>
          <cell r="F605" t="str">
            <v>รพช.นางรอง</v>
          </cell>
          <cell r="G605" t="str">
            <v>โรงพยาบาลชุมชนนางรอง</v>
          </cell>
          <cell r="H605" t="str">
            <v>31040125</v>
          </cell>
          <cell r="I605">
            <v>31</v>
          </cell>
          <cell r="J605" t="str">
            <v>จังหวัดบุรีรัมย์</v>
          </cell>
          <cell r="K605">
            <v>3104</v>
          </cell>
          <cell r="L605" t="str">
            <v>นางรอง</v>
          </cell>
          <cell r="M605">
            <v>310401</v>
          </cell>
          <cell r="N605" t="str">
            <v>นางรอง</v>
          </cell>
          <cell r="O605" t="str">
            <v>ตะวันออกเฉียงเหนือ</v>
          </cell>
          <cell r="P605" t="str">
            <v>07</v>
          </cell>
          <cell r="Q605" t="str">
            <v>โรงพยาบาลชุมชน</v>
          </cell>
          <cell r="R605">
            <v>4</v>
          </cell>
          <cell r="S605">
            <v>269</v>
          </cell>
          <cell r="T605" t="str">
            <v>269</v>
          </cell>
          <cell r="U605" t="str">
            <v>23</v>
          </cell>
          <cell r="V605" t="str">
            <v>2.3 ทุติยภูมิระดับสูง</v>
          </cell>
        </row>
        <row r="606">
          <cell r="A606" t="str">
            <v>14</v>
          </cell>
          <cell r="B606" t="str">
            <v>21002</v>
          </cell>
          <cell r="C606" t="str">
            <v>กระทรวงสาธารณสุข สำนักงานปลัดกระทรวงสาธารณสุข</v>
          </cell>
          <cell r="D606" t="str">
            <v>001089800</v>
          </cell>
          <cell r="E606" t="str">
            <v>10898</v>
          </cell>
          <cell r="F606" t="str">
            <v>รพช.หนองกี่</v>
          </cell>
          <cell r="G606" t="str">
            <v>โรงพยาบาลชุมชนหนองกี่</v>
          </cell>
          <cell r="H606" t="str">
            <v>31050601</v>
          </cell>
          <cell r="I606">
            <v>31</v>
          </cell>
          <cell r="J606" t="str">
            <v>จังหวัดบุรีรัมย์</v>
          </cell>
          <cell r="K606">
            <v>3105</v>
          </cell>
          <cell r="L606" t="str">
            <v>หนองกี่</v>
          </cell>
          <cell r="M606">
            <v>310506</v>
          </cell>
          <cell r="N606" t="str">
            <v>ทุ่งกระตาดพัฒนา</v>
          </cell>
          <cell r="O606" t="str">
            <v>ตะวันออกเฉียงเหนือ</v>
          </cell>
          <cell r="P606" t="str">
            <v>07</v>
          </cell>
          <cell r="Q606" t="str">
            <v>โรงพยาบาลชุมชน</v>
          </cell>
          <cell r="R606">
            <v>4</v>
          </cell>
          <cell r="S606">
            <v>67</v>
          </cell>
          <cell r="T606" t="str">
            <v>70</v>
          </cell>
          <cell r="U606" t="str">
            <v>22</v>
          </cell>
          <cell r="V606" t="str">
            <v>2.2 ทุติยภูมิระดับกลาง</v>
          </cell>
        </row>
        <row r="607">
          <cell r="A607" t="str">
            <v>14</v>
          </cell>
          <cell r="B607" t="str">
            <v>21002</v>
          </cell>
          <cell r="C607" t="str">
            <v>กระทรวงสาธารณสุข สำนักงานปลัดกระทรวงสาธารณสุข</v>
          </cell>
          <cell r="D607" t="str">
            <v>001089900</v>
          </cell>
          <cell r="E607" t="str">
            <v>10899</v>
          </cell>
          <cell r="F607" t="str">
            <v>รพช.ละหานทราย</v>
          </cell>
          <cell r="G607" t="str">
            <v>โรงพยาบาลชุมชนละหานทราย</v>
          </cell>
          <cell r="H607" t="str">
            <v>31060108</v>
          </cell>
          <cell r="I607">
            <v>31</v>
          </cell>
          <cell r="J607" t="str">
            <v>จังหวัดบุรีรัมย์</v>
          </cell>
          <cell r="K607">
            <v>3106</v>
          </cell>
          <cell r="L607" t="str">
            <v>ละหานทราย</v>
          </cell>
          <cell r="M607">
            <v>310601</v>
          </cell>
          <cell r="N607" t="str">
            <v>ละหานทราย</v>
          </cell>
          <cell r="O607" t="str">
            <v>ตะวันออกเฉียงเหนือ</v>
          </cell>
          <cell r="P607" t="str">
            <v>07</v>
          </cell>
          <cell r="Q607" t="str">
            <v>โรงพยาบาลชุมชน</v>
          </cell>
          <cell r="R607">
            <v>4</v>
          </cell>
          <cell r="S607">
            <v>90</v>
          </cell>
          <cell r="T607" t="str">
            <v>90</v>
          </cell>
          <cell r="U607" t="str">
            <v>22</v>
          </cell>
          <cell r="V607" t="str">
            <v>2.2 ทุติยภูมิระดับกลาง</v>
          </cell>
        </row>
        <row r="608">
          <cell r="A608" t="str">
            <v>14</v>
          </cell>
          <cell r="B608" t="str">
            <v>21002</v>
          </cell>
          <cell r="C608" t="str">
            <v>กระทรวงสาธารณสุข สำนักงานปลัดกระทรวงสาธารณสุข</v>
          </cell>
          <cell r="D608" t="str">
            <v>001090000</v>
          </cell>
          <cell r="E608" t="str">
            <v>10900</v>
          </cell>
          <cell r="F608" t="str">
            <v>รพช.ประโคนชัย</v>
          </cell>
          <cell r="G608" t="str">
            <v>โรงพยาบาลชุมชนประโคนชัย</v>
          </cell>
          <cell r="H608" t="str">
            <v>31070103</v>
          </cell>
          <cell r="I608">
            <v>31</v>
          </cell>
          <cell r="J608" t="str">
            <v>จังหวัดบุรีรัมย์</v>
          </cell>
          <cell r="K608">
            <v>3107</v>
          </cell>
          <cell r="L608" t="str">
            <v>ประโคนชัย</v>
          </cell>
          <cell r="M608">
            <v>310701</v>
          </cell>
          <cell r="N608" t="str">
            <v>ประโคนชัย</v>
          </cell>
          <cell r="O608" t="str">
            <v>ตะวันออกเฉียงเหนือ</v>
          </cell>
          <cell r="P608" t="str">
            <v>07</v>
          </cell>
          <cell r="Q608" t="str">
            <v>โรงพยาบาลชุมชน</v>
          </cell>
          <cell r="R608">
            <v>4</v>
          </cell>
          <cell r="S608">
            <v>134</v>
          </cell>
          <cell r="T608" t="str">
            <v>90</v>
          </cell>
          <cell r="U608" t="str">
            <v>22</v>
          </cell>
          <cell r="V608" t="str">
            <v>2.2 ทุติยภูมิระดับกลาง</v>
          </cell>
        </row>
        <row r="609">
          <cell r="A609" t="str">
            <v>14</v>
          </cell>
          <cell r="B609" t="str">
            <v>21002</v>
          </cell>
          <cell r="C609" t="str">
            <v>กระทรวงสาธารณสุข สำนักงานปลัดกระทรวงสาธารณสุข</v>
          </cell>
          <cell r="D609" t="str">
            <v>001090100</v>
          </cell>
          <cell r="E609" t="str">
            <v>10901</v>
          </cell>
          <cell r="F609" t="str">
            <v>รพช.บ้านกรวด</v>
          </cell>
          <cell r="G609" t="str">
            <v>โรงพยาบาลชุมชนบ้านกรวด</v>
          </cell>
          <cell r="H609" t="str">
            <v>31080103</v>
          </cell>
          <cell r="I609">
            <v>31</v>
          </cell>
          <cell r="J609" t="str">
            <v>จังหวัดบุรีรัมย์</v>
          </cell>
          <cell r="K609">
            <v>3108</v>
          </cell>
          <cell r="L609" t="str">
            <v>บ้านกรวด</v>
          </cell>
          <cell r="M609">
            <v>310801</v>
          </cell>
          <cell r="N609" t="str">
            <v>บ้านกรวด</v>
          </cell>
          <cell r="O609" t="str">
            <v>ตะวันออกเฉียงเหนือ</v>
          </cell>
          <cell r="P609" t="str">
            <v>07</v>
          </cell>
          <cell r="Q609" t="str">
            <v>โรงพยาบาลชุมชน</v>
          </cell>
          <cell r="R609">
            <v>5</v>
          </cell>
          <cell r="S609">
            <v>63</v>
          </cell>
          <cell r="T609" t="str">
            <v>60</v>
          </cell>
          <cell r="U609" t="str">
            <v>22</v>
          </cell>
          <cell r="V609" t="str">
            <v>2.2 ทุติยภูมิระดับกลาง</v>
          </cell>
        </row>
        <row r="610">
          <cell r="A610" t="str">
            <v>14</v>
          </cell>
          <cell r="B610" t="str">
            <v>21002</v>
          </cell>
          <cell r="C610" t="str">
            <v>กระทรวงสาธารณสุข สำนักงานปลัดกระทรวงสาธารณสุข</v>
          </cell>
          <cell r="D610" t="str">
            <v>001090200</v>
          </cell>
          <cell r="E610" t="str">
            <v>10902</v>
          </cell>
          <cell r="F610" t="str">
            <v>รพช.พุทไธสง</v>
          </cell>
          <cell r="G610" t="str">
            <v>โรงพยาบาลชุมชนพุทไธสง</v>
          </cell>
          <cell r="H610" t="str">
            <v>31090203</v>
          </cell>
          <cell r="I610">
            <v>31</v>
          </cell>
          <cell r="J610" t="str">
            <v>จังหวัดบุรีรัมย์</v>
          </cell>
          <cell r="K610">
            <v>3109</v>
          </cell>
          <cell r="L610" t="str">
            <v>พุทไธสง</v>
          </cell>
          <cell r="M610">
            <v>310902</v>
          </cell>
          <cell r="N610" t="str">
            <v>มะเฟือง</v>
          </cell>
          <cell r="O610" t="str">
            <v>ตะวันออกเฉียงเหนือ</v>
          </cell>
          <cell r="P610" t="str">
            <v>07</v>
          </cell>
          <cell r="Q610" t="str">
            <v>โรงพยาบาลชุมชน</v>
          </cell>
          <cell r="R610">
            <v>4</v>
          </cell>
          <cell r="S610">
            <v>72</v>
          </cell>
          <cell r="T610" t="str">
            <v>60</v>
          </cell>
          <cell r="U610" t="str">
            <v>22</v>
          </cell>
          <cell r="V610" t="str">
            <v>2.2 ทุติยภูมิระดับกลาง</v>
          </cell>
        </row>
        <row r="611">
          <cell r="A611" t="str">
            <v>14</v>
          </cell>
          <cell r="B611" t="str">
            <v>21002</v>
          </cell>
          <cell r="C611" t="str">
            <v>กระทรวงสาธารณสุข สำนักงานปลัดกระทรวงสาธารณสุข</v>
          </cell>
          <cell r="D611" t="str">
            <v>001090400</v>
          </cell>
          <cell r="E611" t="str">
            <v>10904</v>
          </cell>
          <cell r="F611" t="str">
            <v>รพช.ลำปลายมาศ</v>
          </cell>
          <cell r="G611" t="str">
            <v>โรงพยาบาลชุมชนลำปลายมาศ</v>
          </cell>
          <cell r="H611" t="str">
            <v>31100107</v>
          </cell>
          <cell r="I611">
            <v>31</v>
          </cell>
          <cell r="J611" t="str">
            <v>จังหวัดบุรีรัมย์</v>
          </cell>
          <cell r="K611">
            <v>3110</v>
          </cell>
          <cell r="L611" t="str">
            <v>ลำปลายมาศ</v>
          </cell>
          <cell r="M611">
            <v>311001</v>
          </cell>
          <cell r="N611" t="str">
            <v>ลำปลายมาศ</v>
          </cell>
          <cell r="O611" t="str">
            <v>ตะวันออกเฉียงเหนือ</v>
          </cell>
          <cell r="P611" t="str">
            <v>07</v>
          </cell>
          <cell r="Q611" t="str">
            <v>โรงพยาบาลชุมชน</v>
          </cell>
          <cell r="R611">
            <v>4</v>
          </cell>
          <cell r="S611">
            <v>124</v>
          </cell>
          <cell r="T611" t="str">
            <v>90</v>
          </cell>
          <cell r="U611" t="str">
            <v>22</v>
          </cell>
          <cell r="V611" t="str">
            <v>2.2 ทุติยภูมิระดับกลาง</v>
          </cell>
        </row>
        <row r="612">
          <cell r="A612" t="str">
            <v>14</v>
          </cell>
          <cell r="B612" t="str">
            <v>21002</v>
          </cell>
          <cell r="C612" t="str">
            <v>กระทรวงสาธารณสุข สำนักงานปลัดกระทรวงสาธารณสุข</v>
          </cell>
          <cell r="D612" t="str">
            <v>001090500</v>
          </cell>
          <cell r="E612" t="str">
            <v>10905</v>
          </cell>
          <cell r="F612" t="str">
            <v>รพช.สตึก</v>
          </cell>
          <cell r="G612" t="str">
            <v>โรงพยาบาลชุมชนสตึก</v>
          </cell>
          <cell r="H612" t="str">
            <v>31110207</v>
          </cell>
          <cell r="I612">
            <v>31</v>
          </cell>
          <cell r="J612" t="str">
            <v>จังหวัดบุรีรัมย์</v>
          </cell>
          <cell r="K612">
            <v>3111</v>
          </cell>
          <cell r="L612" t="str">
            <v>สตึก</v>
          </cell>
          <cell r="M612">
            <v>311102</v>
          </cell>
          <cell r="N612" t="str">
            <v>นิคม</v>
          </cell>
          <cell r="O612" t="str">
            <v>ตะวันออกเฉียงเหนือ</v>
          </cell>
          <cell r="P612" t="str">
            <v>07</v>
          </cell>
          <cell r="Q612" t="str">
            <v>โรงพยาบาลชุมชน</v>
          </cell>
          <cell r="R612">
            <v>4</v>
          </cell>
          <cell r="S612">
            <v>70</v>
          </cell>
          <cell r="T612" t="str">
            <v>80</v>
          </cell>
          <cell r="U612" t="str">
            <v>22</v>
          </cell>
          <cell r="V612" t="str">
            <v>2.2 ทุติยภูมิระดับกลาง</v>
          </cell>
        </row>
        <row r="613">
          <cell r="A613" t="str">
            <v>14</v>
          </cell>
          <cell r="B613" t="str">
            <v>21002</v>
          </cell>
          <cell r="C613" t="str">
            <v>กระทรวงสาธารณสุข สำนักงานปลัดกระทรวงสาธารณสุข</v>
          </cell>
          <cell r="D613" t="str">
            <v>001090600</v>
          </cell>
          <cell r="E613" t="str">
            <v>10906</v>
          </cell>
          <cell r="F613" t="str">
            <v>รพช.ปะคำ</v>
          </cell>
          <cell r="G613" t="str">
            <v>โรงพยาบาลชุมชนปะคำ</v>
          </cell>
          <cell r="H613" t="str">
            <v>31120103</v>
          </cell>
          <cell r="I613">
            <v>31</v>
          </cell>
          <cell r="J613" t="str">
            <v>จังหวัดบุรีรัมย์</v>
          </cell>
          <cell r="K613">
            <v>3112</v>
          </cell>
          <cell r="L613" t="str">
            <v>ปะคำ</v>
          </cell>
          <cell r="M613">
            <v>311201</v>
          </cell>
          <cell r="N613" t="str">
            <v>ปะคำ</v>
          </cell>
          <cell r="O613" t="str">
            <v>ตะวันออกเฉียงเหนือ</v>
          </cell>
          <cell r="P613" t="str">
            <v>07</v>
          </cell>
          <cell r="Q613" t="str">
            <v>โรงพยาบาลชุมชน</v>
          </cell>
          <cell r="R613">
            <v>4</v>
          </cell>
          <cell r="S613">
            <v>37</v>
          </cell>
          <cell r="T613" t="str">
            <v>30</v>
          </cell>
          <cell r="U613" t="str">
            <v>22</v>
          </cell>
          <cell r="V613" t="str">
            <v>2.2 ทุติยภูมิระดับกลาง</v>
          </cell>
        </row>
        <row r="614">
          <cell r="A614" t="str">
            <v>14</v>
          </cell>
          <cell r="B614" t="str">
            <v>21002</v>
          </cell>
          <cell r="C614" t="str">
            <v>กระทรวงสาธารณสุข สำนักงานปลัดกระทรวงสาธารณสุข</v>
          </cell>
          <cell r="D614" t="str">
            <v>001090700</v>
          </cell>
          <cell r="E614" t="str">
            <v>10907</v>
          </cell>
          <cell r="F614" t="str">
            <v>รพช.นาโพธิ์</v>
          </cell>
          <cell r="G614" t="str">
            <v>โรงพยาบาลชุมชนนาโพธิ์</v>
          </cell>
          <cell r="H614" t="str">
            <v>31130508</v>
          </cell>
          <cell r="I614">
            <v>31</v>
          </cell>
          <cell r="J614" t="str">
            <v>จังหวัดบุรีรัมย์</v>
          </cell>
          <cell r="K614">
            <v>3113</v>
          </cell>
          <cell r="L614" t="str">
            <v>นาโพธิ์</v>
          </cell>
          <cell r="M614">
            <v>311305</v>
          </cell>
          <cell r="N614" t="str">
            <v>ศรีสว่าง</v>
          </cell>
          <cell r="O614" t="str">
            <v>ตะวันออกเฉียงเหนือ</v>
          </cell>
          <cell r="P614" t="str">
            <v>07</v>
          </cell>
          <cell r="Q614" t="str">
            <v>โรงพยาบาลชุมชน</v>
          </cell>
          <cell r="R614">
            <v>5</v>
          </cell>
          <cell r="S614">
            <v>38</v>
          </cell>
          <cell r="T614" t="str">
            <v>30</v>
          </cell>
          <cell r="U614" t="str">
            <v>22</v>
          </cell>
          <cell r="V614" t="str">
            <v>2.2 ทุติยภูมิระดับกลาง</v>
          </cell>
        </row>
        <row r="615">
          <cell r="A615" t="str">
            <v>14</v>
          </cell>
          <cell r="B615" t="str">
            <v>21002</v>
          </cell>
          <cell r="C615" t="str">
            <v>กระทรวงสาธารณสุข สำนักงานปลัดกระทรวงสาธารณสุข</v>
          </cell>
          <cell r="D615" t="str">
            <v>001090800</v>
          </cell>
          <cell r="E615" t="str">
            <v>10908</v>
          </cell>
          <cell r="F615" t="str">
            <v>รพช.หนองหงส์</v>
          </cell>
          <cell r="G615" t="str">
            <v>โรงพยาบาลชุมชนหนองหงส์</v>
          </cell>
          <cell r="H615" t="str">
            <v>31140102</v>
          </cell>
          <cell r="I615">
            <v>31</v>
          </cell>
          <cell r="J615" t="str">
            <v>จังหวัดบุรีรัมย์</v>
          </cell>
          <cell r="K615">
            <v>3114</v>
          </cell>
          <cell r="L615" t="str">
            <v>หนองหงส์</v>
          </cell>
          <cell r="M615">
            <v>311401</v>
          </cell>
          <cell r="N615" t="str">
            <v>สระแก้ว</v>
          </cell>
          <cell r="O615" t="str">
            <v>ตะวันออกเฉียงเหนือ</v>
          </cell>
          <cell r="P615" t="str">
            <v>07</v>
          </cell>
          <cell r="Q615" t="str">
            <v>โรงพยาบาลชุมชน</v>
          </cell>
          <cell r="R615">
            <v>5</v>
          </cell>
          <cell r="S615">
            <v>48</v>
          </cell>
          <cell r="T615" t="str">
            <v>30</v>
          </cell>
          <cell r="U615" t="str">
            <v>22</v>
          </cell>
          <cell r="V615" t="str">
            <v>2.2 ทุติยภูมิระดับกลาง</v>
          </cell>
        </row>
        <row r="616">
          <cell r="A616" t="str">
            <v>14</v>
          </cell>
          <cell r="B616" t="str">
            <v>21002</v>
          </cell>
          <cell r="C616" t="str">
            <v>กระทรวงสาธารณสุข สำนักงานปลัดกระทรวงสาธารณสุข</v>
          </cell>
          <cell r="D616" t="str">
            <v>001090900</v>
          </cell>
          <cell r="E616" t="str">
            <v>10909</v>
          </cell>
          <cell r="F616" t="str">
            <v>รพช.พลับพลาชัย</v>
          </cell>
          <cell r="G616" t="str">
            <v>โรงพยาบาลชุมชนพลับพลาชัย</v>
          </cell>
          <cell r="H616" t="str">
            <v>31150401</v>
          </cell>
          <cell r="I616">
            <v>31</v>
          </cell>
          <cell r="J616" t="str">
            <v>จังหวัดบุรีรัมย์</v>
          </cell>
          <cell r="K616">
            <v>3115</v>
          </cell>
          <cell r="L616" t="str">
            <v>พลับพลาชัย</v>
          </cell>
          <cell r="M616">
            <v>311504</v>
          </cell>
          <cell r="N616" t="str">
            <v>สะเดา</v>
          </cell>
          <cell r="O616" t="str">
            <v>ตะวันออกเฉียงเหนือ</v>
          </cell>
          <cell r="P616" t="str">
            <v>07</v>
          </cell>
          <cell r="Q616" t="str">
            <v>โรงพยาบาลชุมชน</v>
          </cell>
          <cell r="R616">
            <v>5</v>
          </cell>
          <cell r="S616">
            <v>38</v>
          </cell>
          <cell r="T616" t="str">
            <v>30</v>
          </cell>
          <cell r="U616" t="str">
            <v>22</v>
          </cell>
          <cell r="V616" t="str">
            <v>2.2 ทุติยภูมิระดับกลาง</v>
          </cell>
        </row>
        <row r="617">
          <cell r="A617" t="str">
            <v>14</v>
          </cell>
          <cell r="B617" t="str">
            <v>21002</v>
          </cell>
          <cell r="C617" t="str">
            <v>กระทรวงสาธารณสุข สำนักงานปลัดกระทรวงสาธารณสุข</v>
          </cell>
          <cell r="D617" t="str">
            <v>001091000</v>
          </cell>
          <cell r="E617" t="str">
            <v>10910</v>
          </cell>
          <cell r="F617" t="str">
            <v>รพช.ห้วยราช</v>
          </cell>
          <cell r="G617" t="str">
            <v>โรงพยาบาลชุมชนห้วยราช</v>
          </cell>
          <cell r="H617" t="str">
            <v>31160808</v>
          </cell>
          <cell r="I617">
            <v>31</v>
          </cell>
          <cell r="J617" t="str">
            <v>จังหวัดบุรีรัมย์</v>
          </cell>
          <cell r="K617">
            <v>3116</v>
          </cell>
          <cell r="L617" t="str">
            <v>ห้วยราช</v>
          </cell>
          <cell r="M617">
            <v>311608</v>
          </cell>
          <cell r="N617" t="str">
            <v>ห้วยราชา</v>
          </cell>
          <cell r="O617" t="str">
            <v>ตะวันออกเฉียงเหนือ</v>
          </cell>
          <cell r="P617" t="str">
            <v>07</v>
          </cell>
          <cell r="Q617" t="str">
            <v>โรงพยาบาลชุมชน</v>
          </cell>
          <cell r="R617">
            <v>5</v>
          </cell>
          <cell r="S617">
            <v>40</v>
          </cell>
          <cell r="T617" t="str">
            <v>30</v>
          </cell>
          <cell r="U617" t="str">
            <v>22</v>
          </cell>
          <cell r="V617" t="str">
            <v>2.2 ทุติยภูมิระดับกลาง</v>
          </cell>
        </row>
        <row r="618">
          <cell r="A618" t="str">
            <v>14</v>
          </cell>
          <cell r="B618" t="str">
            <v>21002</v>
          </cell>
          <cell r="C618" t="str">
            <v>กระทรวงสาธารณสุข สำนักงานปลัดกระทรวงสาธารณสุข</v>
          </cell>
          <cell r="D618" t="str">
            <v>001091100</v>
          </cell>
          <cell r="E618" t="str">
            <v>10911</v>
          </cell>
          <cell r="F618" t="str">
            <v>รพช.โนนสุวรรณ</v>
          </cell>
          <cell r="G618" t="str">
            <v>โรงพยาบาลชุมชนโนนสุวรรณ</v>
          </cell>
          <cell r="H618" t="str">
            <v>31170110</v>
          </cell>
          <cell r="I618">
            <v>31</v>
          </cell>
          <cell r="J618" t="str">
            <v>จังหวัดบุรีรัมย์</v>
          </cell>
          <cell r="K618">
            <v>3117</v>
          </cell>
          <cell r="L618" t="str">
            <v>โนนสุวรรณ</v>
          </cell>
          <cell r="M618">
            <v>311701</v>
          </cell>
          <cell r="N618" t="str">
            <v>โนนสุวรรณ</v>
          </cell>
          <cell r="O618" t="str">
            <v>ตะวันออกเฉียงเหนือ</v>
          </cell>
          <cell r="P618" t="str">
            <v>07</v>
          </cell>
          <cell r="Q618" t="str">
            <v>โรงพยาบาลชุมชน</v>
          </cell>
          <cell r="R618">
            <v>5</v>
          </cell>
          <cell r="S618">
            <v>33</v>
          </cell>
          <cell r="T618" t="str">
            <v>30</v>
          </cell>
          <cell r="U618" t="str">
            <v>22</v>
          </cell>
          <cell r="V618" t="str">
            <v>2.2 ทุติยภูมิระดับกลาง</v>
          </cell>
        </row>
        <row r="619">
          <cell r="A619" t="str">
            <v>14</v>
          </cell>
          <cell r="B619" t="str">
            <v>21002</v>
          </cell>
          <cell r="C619" t="str">
            <v>กระทรวงสาธารณสุข สำนักงานปลัดกระทรวงสาธารณสุข</v>
          </cell>
          <cell r="D619" t="str">
            <v>001091200</v>
          </cell>
          <cell r="E619" t="str">
            <v>10912</v>
          </cell>
          <cell r="F619" t="str">
            <v>รพช.ชำนิ</v>
          </cell>
          <cell r="G619" t="str">
            <v>โรงพยาบาลชุมชนชำนิ</v>
          </cell>
          <cell r="H619" t="str">
            <v>31180108</v>
          </cell>
          <cell r="I619">
            <v>31</v>
          </cell>
          <cell r="J619" t="str">
            <v>จังหวัดบุรีรัมย์</v>
          </cell>
          <cell r="K619">
            <v>3118</v>
          </cell>
          <cell r="L619" t="str">
            <v>ชำนิ</v>
          </cell>
          <cell r="M619">
            <v>311801</v>
          </cell>
          <cell r="N619" t="str">
            <v>ชำนิ</v>
          </cell>
          <cell r="O619" t="str">
            <v>ตะวันออกเฉียงเหนือ</v>
          </cell>
          <cell r="P619" t="str">
            <v>07</v>
          </cell>
          <cell r="Q619" t="str">
            <v>โรงพยาบาลชุมชน</v>
          </cell>
          <cell r="R619">
            <v>5</v>
          </cell>
          <cell r="S619">
            <v>30</v>
          </cell>
          <cell r="T619" t="str">
            <v>30</v>
          </cell>
          <cell r="U619" t="str">
            <v>22</v>
          </cell>
          <cell r="V619" t="str">
            <v>2.2 ทุติยภูมิระดับกลาง</v>
          </cell>
        </row>
        <row r="620">
          <cell r="A620" t="str">
            <v>14</v>
          </cell>
          <cell r="B620" t="str">
            <v>21002</v>
          </cell>
          <cell r="C620" t="str">
            <v>กระทรวงสาธารณสุข สำนักงานปลัดกระทรวงสาธารณสุข</v>
          </cell>
          <cell r="D620" t="str">
            <v>001091300</v>
          </cell>
          <cell r="E620" t="str">
            <v>10913</v>
          </cell>
          <cell r="F620" t="str">
            <v>รพช.บ้านใหม่ไชยพจน์</v>
          </cell>
          <cell r="G620" t="str">
            <v>โรงพยาบาลชุมชนบ้านใหม่ไชยพจน์</v>
          </cell>
          <cell r="H620" t="str">
            <v>31190101</v>
          </cell>
          <cell r="I620">
            <v>31</v>
          </cell>
          <cell r="J620" t="str">
            <v>จังหวัดบุรีรัมย์</v>
          </cell>
          <cell r="K620">
            <v>3119</v>
          </cell>
          <cell r="L620" t="str">
            <v>บ้านใหม่ไชยพจน์</v>
          </cell>
          <cell r="M620">
            <v>311901</v>
          </cell>
          <cell r="N620" t="str">
            <v>หนองแวง</v>
          </cell>
          <cell r="O620" t="str">
            <v>ตะวันออกเฉียงเหนือ</v>
          </cell>
          <cell r="P620" t="str">
            <v>07</v>
          </cell>
          <cell r="Q620" t="str">
            <v>โรงพยาบาลชุมชน</v>
          </cell>
          <cell r="R620">
            <v>4</v>
          </cell>
          <cell r="S620">
            <v>61</v>
          </cell>
          <cell r="T620" t="str">
            <v>30</v>
          </cell>
          <cell r="U620" t="str">
            <v>22</v>
          </cell>
          <cell r="V620" t="str">
            <v>2.2 ทุติยภูมิระดับกลาง</v>
          </cell>
        </row>
        <row r="621">
          <cell r="A621" t="str">
            <v>14</v>
          </cell>
          <cell r="B621" t="str">
            <v>21002</v>
          </cell>
          <cell r="C621" t="str">
            <v>กระทรวงสาธารณสุข สำนักงานปลัดกระทรวงสาธารณสุข</v>
          </cell>
          <cell r="D621" t="str">
            <v>001091400</v>
          </cell>
          <cell r="E621" t="str">
            <v>10914</v>
          </cell>
          <cell r="F621" t="str">
            <v>รพช.โนนดินแดง</v>
          </cell>
          <cell r="G621" t="str">
            <v>โรงพยาบาลชุมชนโนนดินแดง</v>
          </cell>
          <cell r="H621" t="str">
            <v>31200107</v>
          </cell>
          <cell r="I621">
            <v>31</v>
          </cell>
          <cell r="J621" t="str">
            <v>จังหวัดบุรีรัมย์</v>
          </cell>
          <cell r="K621">
            <v>3120</v>
          </cell>
          <cell r="L621" t="str">
            <v>โนนดินแดง</v>
          </cell>
          <cell r="M621">
            <v>312001</v>
          </cell>
          <cell r="N621" t="str">
            <v>โนนดินแดง</v>
          </cell>
          <cell r="O621" t="str">
            <v>ตะวันออกเฉียงเหนือ</v>
          </cell>
          <cell r="P621" t="str">
            <v>07</v>
          </cell>
          <cell r="Q621" t="str">
            <v>โรงพยาบาลชุมชน</v>
          </cell>
          <cell r="R621">
            <v>4</v>
          </cell>
          <cell r="S621">
            <v>34</v>
          </cell>
          <cell r="T621" t="str">
            <v>30</v>
          </cell>
          <cell r="U621" t="str">
            <v>22</v>
          </cell>
          <cell r="V621" t="str">
            <v>2.2 ทุติยภูมิระดับกลาง</v>
          </cell>
        </row>
        <row r="622">
          <cell r="A622" t="str">
            <v>14</v>
          </cell>
          <cell r="B622" t="str">
            <v>21002</v>
          </cell>
          <cell r="C622" t="str">
            <v>กระทรวงสาธารณสุข สำนักงานปลัดกระทรวงสาธารณสุข</v>
          </cell>
          <cell r="D622" t="str">
            <v>001161900</v>
          </cell>
          <cell r="E622" t="str">
            <v>11619</v>
          </cell>
          <cell r="F622" t="str">
            <v>รพช.เฉลิมพระเกียรติ</v>
          </cell>
          <cell r="G622" t="str">
            <v>โรงพยาบาลชุมชนเฉลิมพระเกียรติ</v>
          </cell>
          <cell r="H622" t="str">
            <v>31230202</v>
          </cell>
          <cell r="I622">
            <v>31</v>
          </cell>
          <cell r="J622" t="str">
            <v>จังหวัดบุรีรัมย์</v>
          </cell>
          <cell r="K622">
            <v>3123</v>
          </cell>
          <cell r="L622" t="str">
            <v>เฉลิมพระเกียรติ</v>
          </cell>
          <cell r="M622">
            <v>312301</v>
          </cell>
          <cell r="N622" t="str">
            <v>เจริญสุข</v>
          </cell>
          <cell r="O622" t="str">
            <v>ตะวันออกเฉียงเหนือ</v>
          </cell>
          <cell r="P622" t="str">
            <v>07</v>
          </cell>
          <cell r="Q622" t="str">
            <v>โรงพยาบาลชุมชน</v>
          </cell>
          <cell r="R622">
            <v>4</v>
          </cell>
          <cell r="S622">
            <v>32</v>
          </cell>
          <cell r="T622" t="str">
            <v>30</v>
          </cell>
          <cell r="U622" t="str">
            <v>22</v>
          </cell>
          <cell r="V622" t="str">
            <v>2.2 ทุติยภูมิระดับกลาง</v>
          </cell>
        </row>
        <row r="623">
          <cell r="A623" t="str">
            <v>14</v>
          </cell>
          <cell r="B623" t="str">
            <v>21002</v>
          </cell>
          <cell r="C623" t="str">
            <v>กระทรวงสาธารณสุข สำนักงานปลัดกระทรวงสาธารณสุข</v>
          </cell>
          <cell r="D623" t="str">
            <v>002357800</v>
          </cell>
          <cell r="E623" t="str">
            <v>23578</v>
          </cell>
          <cell r="F623" t="str">
            <v>รพช.แคนดง</v>
          </cell>
          <cell r="G623" t="str">
            <v>โรงพยาบาลชุมชนแคนดง</v>
          </cell>
          <cell r="H623" t="str">
            <v>31220106</v>
          </cell>
          <cell r="I623">
            <v>31</v>
          </cell>
          <cell r="J623" t="str">
            <v>จังหวัดบุรีรัมย์</v>
          </cell>
          <cell r="K623">
            <v>3122</v>
          </cell>
          <cell r="L623" t="str">
            <v>แคนดง</v>
          </cell>
          <cell r="M623">
            <v>312201</v>
          </cell>
          <cell r="N623" t="str">
            <v>แคนดง</v>
          </cell>
          <cell r="O623" t="str">
            <v>ตะวันออกเฉียงเหนือ</v>
          </cell>
          <cell r="P623" t="str">
            <v>07</v>
          </cell>
          <cell r="Q623" t="str">
            <v>โรงพยาบาลชุมชน</v>
          </cell>
          <cell r="R623">
            <v>5</v>
          </cell>
          <cell r="S623">
            <v>12</v>
          </cell>
          <cell r="T623" t="str">
            <v>30</v>
          </cell>
          <cell r="U623" t="str">
            <v>21</v>
          </cell>
          <cell r="V623" t="str">
            <v>2.1 ทุติยภูมิระดับต้น</v>
          </cell>
        </row>
        <row r="624">
          <cell r="A624" t="str">
            <v>14</v>
          </cell>
          <cell r="B624" t="str">
            <v>21002</v>
          </cell>
          <cell r="C624" t="str">
            <v>กระทรวงสาธารณสุข สำนักงานปลัดกระทรวงสาธารณสุข</v>
          </cell>
          <cell r="D624" t="str">
            <v>001066800</v>
          </cell>
          <cell r="E624" t="str">
            <v>10668</v>
          </cell>
          <cell r="F624" t="str">
            <v>รพศ.สุรินทร์</v>
          </cell>
          <cell r="G624" t="str">
            <v>โรงพยาบาลศูนย์สุรินทร์</v>
          </cell>
          <cell r="H624" t="str">
            <v>32010100</v>
          </cell>
          <cell r="I624">
            <v>32</v>
          </cell>
          <cell r="J624" t="str">
            <v>จังหวัดสุรินทร์</v>
          </cell>
          <cell r="K624">
            <v>3201</v>
          </cell>
          <cell r="L624" t="str">
            <v>เมืองสุรินทร์</v>
          </cell>
          <cell r="M624">
            <v>320101</v>
          </cell>
          <cell r="N624" t="str">
            <v>ในเมือง</v>
          </cell>
          <cell r="O624" t="str">
            <v>ตะวันออกเฉียงเหนือ</v>
          </cell>
          <cell r="P624" t="str">
            <v>05</v>
          </cell>
          <cell r="Q624" t="str">
            <v>โรงพยาบาลศูนย์</v>
          </cell>
          <cell r="R624">
            <v>1</v>
          </cell>
          <cell r="S624">
            <v>697</v>
          </cell>
          <cell r="T624" t="str">
            <v>697</v>
          </cell>
          <cell r="U624" t="str">
            <v>31</v>
          </cell>
          <cell r="V624" t="str">
            <v>3.1 ตติยภูมิ</v>
          </cell>
        </row>
        <row r="625">
          <cell r="A625" t="str">
            <v>14</v>
          </cell>
          <cell r="B625" t="str">
            <v>21002</v>
          </cell>
          <cell r="C625" t="str">
            <v>กระทรวงสาธารณสุข สำนักงานปลัดกระทรวงสาธารณสุข</v>
          </cell>
          <cell r="D625" t="str">
            <v>001091500</v>
          </cell>
          <cell r="E625" t="str">
            <v>10915</v>
          </cell>
          <cell r="F625" t="str">
            <v>รพช.ชุมพลบุรี</v>
          </cell>
          <cell r="G625" t="str">
            <v>โรงพยาบาลชุมชนชุมพลบุรี</v>
          </cell>
          <cell r="H625" t="str">
            <v>32020101</v>
          </cell>
          <cell r="I625">
            <v>32</v>
          </cell>
          <cell r="J625" t="str">
            <v>จังหวัดสุรินทร์</v>
          </cell>
          <cell r="K625">
            <v>3202</v>
          </cell>
          <cell r="L625" t="str">
            <v>ชุมพลบุรี</v>
          </cell>
          <cell r="M625">
            <v>320201</v>
          </cell>
          <cell r="N625" t="str">
            <v>ชุมพลบุรี</v>
          </cell>
          <cell r="O625" t="str">
            <v>ตะวันออกเฉียงเหนือ</v>
          </cell>
          <cell r="P625" t="str">
            <v>07</v>
          </cell>
          <cell r="Q625" t="str">
            <v>โรงพยาบาลชุมชน</v>
          </cell>
          <cell r="R625">
            <v>5</v>
          </cell>
          <cell r="S625">
            <v>30</v>
          </cell>
          <cell r="T625" t="str">
            <v>80</v>
          </cell>
          <cell r="U625" t="str">
            <v>21</v>
          </cell>
          <cell r="V625" t="str">
            <v>2.1 ทุติยภูมิระดับต้น</v>
          </cell>
        </row>
        <row r="626">
          <cell r="A626" t="str">
            <v>14</v>
          </cell>
          <cell r="B626" t="str">
            <v>21002</v>
          </cell>
          <cell r="C626" t="str">
            <v>กระทรวงสาธารณสุข สำนักงานปลัดกระทรวงสาธารณสุข</v>
          </cell>
          <cell r="D626" t="str">
            <v>001091600</v>
          </cell>
          <cell r="E626" t="str">
            <v>10916</v>
          </cell>
          <cell r="F626" t="str">
            <v>รพช.ท่าตูม</v>
          </cell>
          <cell r="G626" t="str">
            <v>โรงพยาบาลชุมชนท่าตูม</v>
          </cell>
          <cell r="H626" t="str">
            <v>32030107</v>
          </cell>
          <cell r="I626">
            <v>32</v>
          </cell>
          <cell r="J626" t="str">
            <v>จังหวัดสุรินทร์</v>
          </cell>
          <cell r="K626">
            <v>3203</v>
          </cell>
          <cell r="L626" t="str">
            <v>ท่าตูม</v>
          </cell>
          <cell r="M626">
            <v>320301</v>
          </cell>
          <cell r="N626" t="str">
            <v>ท่าตูม</v>
          </cell>
          <cell r="O626" t="str">
            <v>ตะวันออกเฉียงเหนือ</v>
          </cell>
          <cell r="P626" t="str">
            <v>07</v>
          </cell>
          <cell r="Q626" t="str">
            <v>โรงพยาบาลชุมชน</v>
          </cell>
          <cell r="R626">
            <v>4</v>
          </cell>
          <cell r="S626">
            <v>90</v>
          </cell>
          <cell r="T626" t="str">
            <v>30</v>
          </cell>
          <cell r="U626" t="str">
            <v>22</v>
          </cell>
          <cell r="V626" t="str">
            <v>2.2 ทุติยภูมิระดับกลาง</v>
          </cell>
        </row>
        <row r="627">
          <cell r="A627" t="str">
            <v>14</v>
          </cell>
          <cell r="B627" t="str">
            <v>21002</v>
          </cell>
          <cell r="C627" t="str">
            <v>กระทรวงสาธารณสุข สำนักงานปลัดกระทรวงสาธารณสุข</v>
          </cell>
          <cell r="D627" t="str">
            <v>001091700</v>
          </cell>
          <cell r="E627" t="str">
            <v>10917</v>
          </cell>
          <cell r="F627" t="str">
            <v>รพช.จอมพระ</v>
          </cell>
          <cell r="G627" t="str">
            <v>โรงพยาบาลชุมชนจอมพระ</v>
          </cell>
          <cell r="H627" t="str">
            <v>32040106</v>
          </cell>
          <cell r="I627">
            <v>32</v>
          </cell>
          <cell r="J627" t="str">
            <v>จังหวัดสุรินทร์</v>
          </cell>
          <cell r="K627">
            <v>3204</v>
          </cell>
          <cell r="L627" t="str">
            <v>จอมพระ</v>
          </cell>
          <cell r="M627">
            <v>320401</v>
          </cell>
          <cell r="N627" t="str">
            <v>จอมพระ</v>
          </cell>
          <cell r="O627" t="str">
            <v>ตะวันออกเฉียงเหนือ</v>
          </cell>
          <cell r="P627" t="str">
            <v>07</v>
          </cell>
          <cell r="Q627" t="str">
            <v>โรงพยาบาลชุมชน</v>
          </cell>
          <cell r="R627">
            <v>5</v>
          </cell>
          <cell r="S627">
            <v>30</v>
          </cell>
          <cell r="T627" t="str">
            <v>30</v>
          </cell>
          <cell r="U627" t="str">
            <v>21</v>
          </cell>
          <cell r="V627" t="str">
            <v>2.1 ทุติยภูมิระดับต้น</v>
          </cell>
        </row>
        <row r="628">
          <cell r="A628" t="str">
            <v>14</v>
          </cell>
          <cell r="B628" t="str">
            <v>21002</v>
          </cell>
          <cell r="C628" t="str">
            <v>กระทรวงสาธารณสุข สำนักงานปลัดกระทรวงสาธารณสุข</v>
          </cell>
          <cell r="D628" t="str">
            <v>001091800</v>
          </cell>
          <cell r="E628" t="str">
            <v>10918</v>
          </cell>
          <cell r="F628" t="str">
            <v>รพช.ปราสาท</v>
          </cell>
          <cell r="G628" t="str">
            <v>โรงพยาบาลชุมชนปราสาท</v>
          </cell>
          <cell r="H628" t="str">
            <v>32050102</v>
          </cell>
          <cell r="I628">
            <v>32</v>
          </cell>
          <cell r="J628" t="str">
            <v>จังหวัดสุรินทร์</v>
          </cell>
          <cell r="K628">
            <v>3205</v>
          </cell>
          <cell r="L628" t="str">
            <v>ปราสาท</v>
          </cell>
          <cell r="M628">
            <v>320501</v>
          </cell>
          <cell r="N628" t="str">
            <v>กังแอน</v>
          </cell>
          <cell r="O628" t="str">
            <v>ตะวันออกเฉียงเหนือ</v>
          </cell>
          <cell r="P628" t="str">
            <v>07</v>
          </cell>
          <cell r="Q628" t="str">
            <v>โรงพยาบาลชุมชน</v>
          </cell>
          <cell r="R628">
            <v>4</v>
          </cell>
          <cell r="S628">
            <v>120</v>
          </cell>
          <cell r="T628" t="str">
            <v>60</v>
          </cell>
          <cell r="U628" t="str">
            <v>22</v>
          </cell>
          <cell r="V628" t="str">
            <v>2.2 ทุติยภูมิระดับกลาง</v>
          </cell>
        </row>
        <row r="629">
          <cell r="A629" t="str">
            <v>14</v>
          </cell>
          <cell r="B629" t="str">
            <v>21002</v>
          </cell>
          <cell r="C629" t="str">
            <v>กระทรวงสาธารณสุข สำนักงานปลัดกระทรวงสาธารณสุข</v>
          </cell>
          <cell r="D629" t="str">
            <v>001091900</v>
          </cell>
          <cell r="E629" t="str">
            <v>10919</v>
          </cell>
          <cell r="F629" t="str">
            <v>รพช.กาบเชิง</v>
          </cell>
          <cell r="G629" t="str">
            <v>โรงพยาบาลชุมชนกาบเชิง</v>
          </cell>
          <cell r="H629" t="str">
            <v>32060101</v>
          </cell>
          <cell r="I629">
            <v>32</v>
          </cell>
          <cell r="J629" t="str">
            <v>จังหวัดสุรินทร์</v>
          </cell>
          <cell r="K629">
            <v>3206</v>
          </cell>
          <cell r="L629" t="str">
            <v>กาบเชิง</v>
          </cell>
          <cell r="M629">
            <v>320601</v>
          </cell>
          <cell r="N629" t="str">
            <v>กาบเชิง</v>
          </cell>
          <cell r="O629" t="str">
            <v>ตะวันออกเฉียงเหนือ</v>
          </cell>
          <cell r="P629" t="str">
            <v>07</v>
          </cell>
          <cell r="Q629" t="str">
            <v>โรงพยาบาลชุมชน</v>
          </cell>
          <cell r="R629">
            <v>4</v>
          </cell>
          <cell r="S629">
            <v>85</v>
          </cell>
          <cell r="T629" t="str">
            <v>60</v>
          </cell>
          <cell r="U629" t="str">
            <v>21</v>
          </cell>
          <cell r="V629" t="str">
            <v>2.1 ทุติยภูมิระดับต้น</v>
          </cell>
        </row>
        <row r="630">
          <cell r="A630" t="str">
            <v>14</v>
          </cell>
          <cell r="B630" t="str">
            <v>21002</v>
          </cell>
          <cell r="C630" t="str">
            <v>กระทรวงสาธารณสุข สำนักงานปลัดกระทรวงสาธารณสุข</v>
          </cell>
          <cell r="D630" t="str">
            <v>001092000</v>
          </cell>
          <cell r="E630" t="str">
            <v>10920</v>
          </cell>
          <cell r="F630" t="str">
            <v>รพช.รัตนบุรี</v>
          </cell>
          <cell r="G630" t="str">
            <v>โรงพยาบาลชุมชนรัตนบุรี</v>
          </cell>
          <cell r="H630" t="str">
            <v>32070108</v>
          </cell>
          <cell r="I630">
            <v>32</v>
          </cell>
          <cell r="J630" t="str">
            <v>จังหวัดสุรินทร์</v>
          </cell>
          <cell r="K630">
            <v>3207</v>
          </cell>
          <cell r="L630" t="str">
            <v>รัตนบุรี</v>
          </cell>
          <cell r="M630">
            <v>320701</v>
          </cell>
          <cell r="N630" t="str">
            <v>รัตนบุรี</v>
          </cell>
          <cell r="O630" t="str">
            <v>ตะวันออกเฉียงเหนือ</v>
          </cell>
          <cell r="P630" t="str">
            <v>07</v>
          </cell>
          <cell r="Q630" t="str">
            <v>โรงพยาบาลชุมชน</v>
          </cell>
          <cell r="R630">
            <v>4</v>
          </cell>
          <cell r="S630">
            <v>60</v>
          </cell>
          <cell r="T630" t="str">
            <v>60</v>
          </cell>
          <cell r="U630" t="str">
            <v>22</v>
          </cell>
          <cell r="V630" t="str">
            <v>2.2 ทุติยภูมิระดับกลาง</v>
          </cell>
        </row>
        <row r="631">
          <cell r="A631" t="str">
            <v>14</v>
          </cell>
          <cell r="B631" t="str">
            <v>21002</v>
          </cell>
          <cell r="C631" t="str">
            <v>กระทรวงสาธารณสุข สำนักงานปลัดกระทรวงสาธารณสุข</v>
          </cell>
          <cell r="D631" t="str">
            <v>001092100</v>
          </cell>
          <cell r="E631" t="str">
            <v>10921</v>
          </cell>
          <cell r="F631" t="str">
            <v>รพช.สนม</v>
          </cell>
          <cell r="G631" t="str">
            <v>โรงพยาบาลชุมชนสนม</v>
          </cell>
          <cell r="H631" t="str">
            <v>32080103</v>
          </cell>
          <cell r="I631">
            <v>32</v>
          </cell>
          <cell r="J631" t="str">
            <v>จังหวัดสุรินทร์</v>
          </cell>
          <cell r="K631">
            <v>3208</v>
          </cell>
          <cell r="L631" t="str">
            <v>สนม</v>
          </cell>
          <cell r="M631">
            <v>320801</v>
          </cell>
          <cell r="N631" t="str">
            <v>สนม</v>
          </cell>
          <cell r="O631" t="str">
            <v>ตะวันออกเฉียงเหนือ</v>
          </cell>
          <cell r="P631" t="str">
            <v>07</v>
          </cell>
          <cell r="Q631" t="str">
            <v>โรงพยาบาลชุมชน</v>
          </cell>
          <cell r="R631">
            <v>4</v>
          </cell>
          <cell r="S631">
            <v>36</v>
          </cell>
          <cell r="T631" t="str">
            <v>30</v>
          </cell>
          <cell r="U631" t="str">
            <v>21</v>
          </cell>
          <cell r="V631" t="str">
            <v>2.1 ทุติยภูมิระดับต้น</v>
          </cell>
        </row>
        <row r="632">
          <cell r="A632" t="str">
            <v>14</v>
          </cell>
          <cell r="B632" t="str">
            <v>21002</v>
          </cell>
          <cell r="C632" t="str">
            <v>กระทรวงสาธารณสุข สำนักงานปลัดกระทรวงสาธารณสุข</v>
          </cell>
          <cell r="D632" t="str">
            <v>001092200</v>
          </cell>
          <cell r="E632" t="str">
            <v>10922</v>
          </cell>
          <cell r="F632" t="str">
            <v>รพช.ศีขรภูมิ</v>
          </cell>
          <cell r="G632" t="str">
            <v>โรงพยาบาลชุมชนศีขรภูมิ</v>
          </cell>
          <cell r="H632" t="str">
            <v>32090101</v>
          </cell>
          <cell r="I632">
            <v>32</v>
          </cell>
          <cell r="J632" t="str">
            <v>จังหวัดสุรินทร์</v>
          </cell>
          <cell r="K632">
            <v>3209</v>
          </cell>
          <cell r="L632" t="str">
            <v>ศีขรภูมิ</v>
          </cell>
          <cell r="M632">
            <v>320901</v>
          </cell>
          <cell r="N632" t="str">
            <v>ระแงง</v>
          </cell>
          <cell r="O632" t="str">
            <v>ตะวันออกเฉียงเหนือ</v>
          </cell>
          <cell r="P632" t="str">
            <v>07</v>
          </cell>
          <cell r="Q632" t="str">
            <v>โรงพยาบาลชุมชน</v>
          </cell>
          <cell r="R632">
            <v>4</v>
          </cell>
          <cell r="S632">
            <v>90</v>
          </cell>
          <cell r="T632" t="str">
            <v>60</v>
          </cell>
          <cell r="U632" t="str">
            <v>22</v>
          </cell>
          <cell r="V632" t="str">
            <v>2.2 ทุติยภูมิระดับกลาง</v>
          </cell>
        </row>
        <row r="633">
          <cell r="A633" t="str">
            <v>14</v>
          </cell>
          <cell r="B633" t="str">
            <v>21002</v>
          </cell>
          <cell r="C633" t="str">
            <v>กระทรวงสาธารณสุข สำนักงานปลัดกระทรวงสาธารณสุข</v>
          </cell>
          <cell r="D633" t="str">
            <v>001092300</v>
          </cell>
          <cell r="E633" t="str">
            <v>10923</v>
          </cell>
          <cell r="F633" t="str">
            <v>รพช.สังขะ</v>
          </cell>
          <cell r="G633" t="str">
            <v>โรงพยาบาลชุมชนสังขะ</v>
          </cell>
          <cell r="H633" t="str">
            <v>32100101</v>
          </cell>
          <cell r="I633">
            <v>32</v>
          </cell>
          <cell r="J633" t="str">
            <v>จังหวัดสุรินทร์</v>
          </cell>
          <cell r="K633">
            <v>3210</v>
          </cell>
          <cell r="L633" t="str">
            <v>สังขะ</v>
          </cell>
          <cell r="M633">
            <v>321001</v>
          </cell>
          <cell r="N633" t="str">
            <v>สังขะ</v>
          </cell>
          <cell r="O633" t="str">
            <v>ตะวันออกเฉียงเหนือ</v>
          </cell>
          <cell r="P633" t="str">
            <v>07</v>
          </cell>
          <cell r="Q633" t="str">
            <v>โรงพยาบาลชุมชน</v>
          </cell>
          <cell r="R633">
            <v>4</v>
          </cell>
          <cell r="S633">
            <v>90</v>
          </cell>
          <cell r="T633" t="str">
            <v>90</v>
          </cell>
          <cell r="U633" t="str">
            <v>22</v>
          </cell>
          <cell r="V633" t="str">
            <v>2.2 ทุติยภูมิระดับกลาง</v>
          </cell>
        </row>
        <row r="634">
          <cell r="A634" t="str">
            <v>14</v>
          </cell>
          <cell r="B634" t="str">
            <v>21002</v>
          </cell>
          <cell r="C634" t="str">
            <v>กระทรวงสาธารณสุข สำนักงานปลัดกระทรวงสาธารณสุข</v>
          </cell>
          <cell r="D634" t="str">
            <v>001092400</v>
          </cell>
          <cell r="E634" t="str">
            <v>10924</v>
          </cell>
          <cell r="F634" t="str">
            <v>รพช.ลำดวน</v>
          </cell>
          <cell r="G634" t="str">
            <v>โรงพยาบาลชุมชนลำดวน</v>
          </cell>
          <cell r="H634" t="str">
            <v>32110103</v>
          </cell>
          <cell r="I634">
            <v>32</v>
          </cell>
          <cell r="J634" t="str">
            <v>จังหวัดสุรินทร์</v>
          </cell>
          <cell r="K634">
            <v>3211</v>
          </cell>
          <cell r="L634" t="str">
            <v>ลำดวน</v>
          </cell>
          <cell r="M634">
            <v>321101</v>
          </cell>
          <cell r="N634" t="str">
            <v>ลำดวน</v>
          </cell>
          <cell r="O634" t="str">
            <v>ตะวันออกเฉียงเหนือ</v>
          </cell>
          <cell r="P634" t="str">
            <v>07</v>
          </cell>
          <cell r="Q634" t="str">
            <v>โรงพยาบาลชุมชน</v>
          </cell>
          <cell r="R634">
            <v>5</v>
          </cell>
          <cell r="S634">
            <v>30</v>
          </cell>
          <cell r="T634" t="str">
            <v>60</v>
          </cell>
          <cell r="U634" t="str">
            <v>21</v>
          </cell>
          <cell r="V634" t="str">
            <v>2.1 ทุติยภูมิระดับต้น</v>
          </cell>
        </row>
        <row r="635">
          <cell r="A635" t="str">
            <v>14</v>
          </cell>
          <cell r="B635" t="str">
            <v>21002</v>
          </cell>
          <cell r="C635" t="str">
            <v>กระทรวงสาธารณสุข สำนักงานปลัดกระทรวงสาธารณสุข</v>
          </cell>
          <cell r="D635" t="str">
            <v>001092500</v>
          </cell>
          <cell r="E635" t="str">
            <v>10925</v>
          </cell>
          <cell r="F635" t="str">
            <v>รพช.สำโรงทาบ</v>
          </cell>
          <cell r="G635" t="str">
            <v>โรงพยาบาลชุมชนสำโรงทาบ</v>
          </cell>
          <cell r="H635" t="str">
            <v>32120201</v>
          </cell>
          <cell r="I635">
            <v>32</v>
          </cell>
          <cell r="J635" t="str">
            <v>จังหวัดสุรินทร์</v>
          </cell>
          <cell r="K635">
            <v>3212</v>
          </cell>
          <cell r="L635" t="str">
            <v>สำโรงทาบ</v>
          </cell>
          <cell r="M635">
            <v>321202</v>
          </cell>
          <cell r="N635" t="str">
            <v>หนองไผ่ล้อม</v>
          </cell>
          <cell r="O635" t="str">
            <v>ตะวันออกเฉียงเหนือ</v>
          </cell>
          <cell r="P635" t="str">
            <v>07</v>
          </cell>
          <cell r="Q635" t="str">
            <v>โรงพยาบาลชุมชน</v>
          </cell>
          <cell r="R635">
            <v>5</v>
          </cell>
          <cell r="S635">
            <v>30</v>
          </cell>
          <cell r="T635" t="str">
            <v>30</v>
          </cell>
          <cell r="U635" t="str">
            <v>21</v>
          </cell>
          <cell r="V635" t="str">
            <v>2.1 ทุติยภูมิระดับต้น</v>
          </cell>
        </row>
        <row r="636">
          <cell r="A636" t="str">
            <v>14</v>
          </cell>
          <cell r="B636" t="str">
            <v>21002</v>
          </cell>
          <cell r="C636" t="str">
            <v>กระทรวงสาธารณสุข สำนักงานปลัดกระทรวงสาธารณสุข</v>
          </cell>
          <cell r="D636" t="str">
            <v>001092600</v>
          </cell>
          <cell r="E636" t="str">
            <v>10926</v>
          </cell>
          <cell r="F636" t="str">
            <v>รพช.บัวเชด</v>
          </cell>
          <cell r="G636" t="str">
            <v>โรงพยาบาลชุมชนบัวเชด</v>
          </cell>
          <cell r="H636" t="str">
            <v>32130101</v>
          </cell>
          <cell r="I636">
            <v>32</v>
          </cell>
          <cell r="J636" t="str">
            <v>จังหวัดสุรินทร์</v>
          </cell>
          <cell r="K636">
            <v>3213</v>
          </cell>
          <cell r="L636" t="str">
            <v>บัวเชด</v>
          </cell>
          <cell r="M636">
            <v>321301</v>
          </cell>
          <cell r="N636" t="str">
            <v>บัวเชด</v>
          </cell>
          <cell r="O636" t="str">
            <v>ตะวันออกเฉียงเหนือ</v>
          </cell>
          <cell r="P636" t="str">
            <v>07</v>
          </cell>
          <cell r="Q636" t="str">
            <v>โรงพยาบาลชุมชน</v>
          </cell>
          <cell r="R636">
            <v>5</v>
          </cell>
          <cell r="S636">
            <v>30</v>
          </cell>
          <cell r="T636" t="str">
            <v>30</v>
          </cell>
          <cell r="U636" t="str">
            <v>21</v>
          </cell>
          <cell r="V636" t="str">
            <v>2.1 ทุติยภูมิระดับต้น</v>
          </cell>
        </row>
        <row r="637">
          <cell r="A637" t="str">
            <v>14</v>
          </cell>
          <cell r="B637" t="str">
            <v>21002</v>
          </cell>
          <cell r="C637" t="str">
            <v>กระทรวงสาธารณสุข สำนักงานปลัดกระทรวงสาธารณสุข</v>
          </cell>
          <cell r="D637" t="str">
            <v>002230200</v>
          </cell>
          <cell r="E637" t="str">
            <v>22302</v>
          </cell>
          <cell r="F637" t="str">
            <v>รพช.พนมดงรักเฉลิมพระเกียรติ 80 พรรษา</v>
          </cell>
          <cell r="G637" t="str">
            <v>โรงพยาบาลชุมชนพนมดงรักเฉลิมพระเกียรติ 80 พรรษา</v>
          </cell>
          <cell r="H637" t="str">
            <v>32140118</v>
          </cell>
          <cell r="I637">
            <v>32</v>
          </cell>
          <cell r="J637" t="str">
            <v>จังหวัดสุรินทร์</v>
          </cell>
          <cell r="K637">
            <v>3214</v>
          </cell>
          <cell r="L637" t="str">
            <v>พนมดงรัก</v>
          </cell>
          <cell r="M637">
            <v>321401</v>
          </cell>
          <cell r="N637" t="str">
            <v>บักได</v>
          </cell>
          <cell r="O637" t="str">
            <v>ตะวันออกเฉียงเหนือ</v>
          </cell>
          <cell r="P637" t="str">
            <v>07</v>
          </cell>
          <cell r="Q637" t="str">
            <v>โรงพยาบาลชุมชน</v>
          </cell>
          <cell r="R637">
            <v>5</v>
          </cell>
          <cell r="S637">
            <v>30</v>
          </cell>
          <cell r="T637" t="str">
            <v>30</v>
          </cell>
          <cell r="U637" t="str">
            <v>21</v>
          </cell>
          <cell r="V637" t="str">
            <v>2.1 ทุติยภูมิระดับต้น</v>
          </cell>
        </row>
        <row r="638">
          <cell r="A638" t="str">
            <v>14</v>
          </cell>
          <cell r="B638" t="str">
            <v>21002</v>
          </cell>
          <cell r="C638" t="str">
            <v>กระทรวงสาธารณสุข สำนักงานปลัดกระทรวงสาธารณสุข</v>
          </cell>
          <cell r="D638" t="str">
            <v>001070200</v>
          </cell>
          <cell r="E638" t="str">
            <v>10702</v>
          </cell>
          <cell r="F638" t="str">
            <v>รพท.ชัยภูมิ</v>
          </cell>
          <cell r="G638" t="str">
            <v>โรงพยาบาลทั่วไปชัยภูมิ</v>
          </cell>
          <cell r="H638" t="str">
            <v>36010105</v>
          </cell>
          <cell r="I638">
            <v>36</v>
          </cell>
          <cell r="J638" t="str">
            <v>จังหวัดชัยภูมิ</v>
          </cell>
          <cell r="K638">
            <v>3601</v>
          </cell>
          <cell r="L638" t="str">
            <v>เมืองชัยภูมิ</v>
          </cell>
          <cell r="M638">
            <v>360101</v>
          </cell>
          <cell r="N638" t="str">
            <v>ในเมือง</v>
          </cell>
          <cell r="O638" t="str">
            <v>ตะวันออกเฉียงเหนือ</v>
          </cell>
          <cell r="P638" t="str">
            <v>06</v>
          </cell>
          <cell r="Q638" t="str">
            <v>โรงพยาบาลทั่วไป</v>
          </cell>
          <cell r="R638">
            <v>2</v>
          </cell>
          <cell r="S638">
            <v>500</v>
          </cell>
          <cell r="T638" t="str">
            <v>444</v>
          </cell>
          <cell r="U638" t="str">
            <v>23</v>
          </cell>
          <cell r="V638" t="str">
            <v>2.3 ทุติยภูมิระดับสูง</v>
          </cell>
        </row>
        <row r="639">
          <cell r="A639" t="str">
            <v>14</v>
          </cell>
          <cell r="B639" t="str">
            <v>21002</v>
          </cell>
          <cell r="C639" t="str">
            <v>กระทรวงสาธารณสุข สำนักงานปลัดกระทรวงสาธารณสุข</v>
          </cell>
          <cell r="D639" t="str">
            <v>001097000</v>
          </cell>
          <cell r="E639" t="str">
            <v>10970</v>
          </cell>
          <cell r="F639" t="str">
            <v>รพช.บ้านเขว้า</v>
          </cell>
          <cell r="G639" t="str">
            <v>โรงพยาบาลชุมชนบ้านเขว้า</v>
          </cell>
          <cell r="H639" t="str">
            <v>36020101</v>
          </cell>
          <cell r="I639">
            <v>36</v>
          </cell>
          <cell r="J639" t="str">
            <v>จังหวัดชัยภูมิ</v>
          </cell>
          <cell r="K639">
            <v>3602</v>
          </cell>
          <cell r="L639" t="str">
            <v>บ้านเขว้า</v>
          </cell>
          <cell r="M639">
            <v>360201</v>
          </cell>
          <cell r="N639" t="str">
            <v>บ้านเขว้า</v>
          </cell>
          <cell r="O639" t="str">
            <v>ตะวันออกเฉียงเหนือ</v>
          </cell>
          <cell r="P639" t="str">
            <v>07</v>
          </cell>
          <cell r="Q639" t="str">
            <v>โรงพยาบาลชุมชน</v>
          </cell>
          <cell r="R639">
            <v>5</v>
          </cell>
          <cell r="S639">
            <v>30</v>
          </cell>
          <cell r="T639" t="str">
            <v>30</v>
          </cell>
          <cell r="U639" t="str">
            <v>21</v>
          </cell>
          <cell r="V639" t="str">
            <v>2.1 ทุติยภูมิระดับต้น</v>
          </cell>
        </row>
        <row r="640">
          <cell r="A640" t="str">
            <v>14</v>
          </cell>
          <cell r="B640" t="str">
            <v>21002</v>
          </cell>
          <cell r="C640" t="str">
            <v>กระทรวงสาธารณสุข สำนักงานปลัดกระทรวงสาธารณสุข</v>
          </cell>
          <cell r="D640" t="str">
            <v>001097100</v>
          </cell>
          <cell r="E640" t="str">
            <v>10971</v>
          </cell>
          <cell r="F640" t="str">
            <v>รพช.คอนสวรรค์</v>
          </cell>
          <cell r="G640" t="str">
            <v>โรงพยาบาลชุมชนคอนสวรรค์</v>
          </cell>
          <cell r="H640" t="str">
            <v>36030113</v>
          </cell>
          <cell r="I640">
            <v>36</v>
          </cell>
          <cell r="J640" t="str">
            <v>จังหวัดชัยภูมิ</v>
          </cell>
          <cell r="K640">
            <v>3603</v>
          </cell>
          <cell r="L640" t="str">
            <v>คอนสวรรค์</v>
          </cell>
          <cell r="M640">
            <v>360301</v>
          </cell>
          <cell r="N640" t="str">
            <v>คอนสวรรค์</v>
          </cell>
          <cell r="O640" t="str">
            <v>ตะวันออกเฉียงเหนือ</v>
          </cell>
          <cell r="P640" t="str">
            <v>07</v>
          </cell>
          <cell r="Q640" t="str">
            <v>โรงพยาบาลชุมชน</v>
          </cell>
          <cell r="R640">
            <v>5</v>
          </cell>
          <cell r="S640">
            <v>30</v>
          </cell>
          <cell r="T640" t="str">
            <v>30</v>
          </cell>
          <cell r="U640" t="str">
            <v>21</v>
          </cell>
          <cell r="V640" t="str">
            <v>2.1 ทุติยภูมิระดับต้น</v>
          </cell>
        </row>
        <row r="641">
          <cell r="A641" t="str">
            <v>14</v>
          </cell>
          <cell r="B641" t="str">
            <v>21002</v>
          </cell>
          <cell r="C641" t="str">
            <v>กระทรวงสาธารณสุข สำนักงานปลัดกระทรวงสาธารณสุข</v>
          </cell>
          <cell r="D641" t="str">
            <v>001097200</v>
          </cell>
          <cell r="E641" t="str">
            <v>10972</v>
          </cell>
          <cell r="F641" t="str">
            <v>รพช.เกษตรสมบูรณ์</v>
          </cell>
          <cell r="G641" t="str">
            <v>โรงพยาบาลชุมชนเกษตรสมบูรณ์</v>
          </cell>
          <cell r="H641" t="str">
            <v>36040101</v>
          </cell>
          <cell r="I641">
            <v>36</v>
          </cell>
          <cell r="J641" t="str">
            <v>จังหวัดชัยภูมิ</v>
          </cell>
          <cell r="K641">
            <v>3604</v>
          </cell>
          <cell r="L641" t="str">
            <v>เกษตรสมบูรณ์</v>
          </cell>
          <cell r="M641">
            <v>360401</v>
          </cell>
          <cell r="N641" t="str">
            <v>บ้านยาง</v>
          </cell>
          <cell r="O641" t="str">
            <v>ตะวันออกเฉียงเหนือ</v>
          </cell>
          <cell r="P641" t="str">
            <v>07</v>
          </cell>
          <cell r="Q641" t="str">
            <v>โรงพยาบาลชุมชน</v>
          </cell>
          <cell r="R641">
            <v>5</v>
          </cell>
          <cell r="S641">
            <v>60</v>
          </cell>
          <cell r="T641" t="str">
            <v>30</v>
          </cell>
          <cell r="U641" t="str">
            <v>21</v>
          </cell>
          <cell r="V641" t="str">
            <v>2.1 ทุติยภูมิระดับต้น</v>
          </cell>
        </row>
        <row r="642">
          <cell r="A642" t="str">
            <v>14</v>
          </cell>
          <cell r="B642" t="str">
            <v>21002</v>
          </cell>
          <cell r="C642" t="str">
            <v>กระทรวงสาธารณสุข สำนักงานปลัดกระทรวงสาธารณสุข</v>
          </cell>
          <cell r="D642" t="str">
            <v>001097300</v>
          </cell>
          <cell r="E642" t="str">
            <v>10973</v>
          </cell>
          <cell r="F642" t="str">
            <v>รพช.หนองบัวแดง</v>
          </cell>
          <cell r="G642" t="str">
            <v>โรงพยาบาลชุมชนหนองบัวแดง</v>
          </cell>
          <cell r="H642" t="str">
            <v>36050102</v>
          </cell>
          <cell r="I642">
            <v>36</v>
          </cell>
          <cell r="J642" t="str">
            <v>จังหวัดชัยภูมิ</v>
          </cell>
          <cell r="K642">
            <v>3605</v>
          </cell>
          <cell r="L642" t="str">
            <v>หนองบัวแดง</v>
          </cell>
          <cell r="M642">
            <v>360501</v>
          </cell>
          <cell r="N642" t="str">
            <v>หนองบัวแดง</v>
          </cell>
          <cell r="O642" t="str">
            <v>ตะวันออกเฉียงเหนือ</v>
          </cell>
          <cell r="P642" t="str">
            <v>07</v>
          </cell>
          <cell r="Q642" t="str">
            <v>โรงพยาบาลชุมชน</v>
          </cell>
          <cell r="R642">
            <v>4</v>
          </cell>
          <cell r="S642">
            <v>60</v>
          </cell>
          <cell r="T642" t="str">
            <v>30</v>
          </cell>
          <cell r="U642" t="str">
            <v>22</v>
          </cell>
          <cell r="V642" t="str">
            <v>2.2 ทุติยภูมิระดับกลาง</v>
          </cell>
        </row>
        <row r="643">
          <cell r="A643" t="str">
            <v>14</v>
          </cell>
          <cell r="B643" t="str">
            <v>21002</v>
          </cell>
          <cell r="C643" t="str">
            <v>กระทรวงสาธารณสุข สำนักงานปลัดกระทรวงสาธารณสุข</v>
          </cell>
          <cell r="D643" t="str">
            <v>001097400</v>
          </cell>
          <cell r="E643" t="str">
            <v>10974</v>
          </cell>
          <cell r="F643" t="str">
            <v>รพช.จัตุรัส</v>
          </cell>
          <cell r="G643" t="str">
            <v>โรงพยาบาลชุมชนจัตุรัส</v>
          </cell>
          <cell r="H643" t="str">
            <v>36061001</v>
          </cell>
          <cell r="I643">
            <v>36</v>
          </cell>
          <cell r="J643" t="str">
            <v>จังหวัดชัยภูมิ</v>
          </cell>
          <cell r="K643">
            <v>3606</v>
          </cell>
          <cell r="L643" t="str">
            <v>จัตุรัส</v>
          </cell>
          <cell r="M643">
            <v>360610</v>
          </cell>
          <cell r="N643" t="str">
            <v>หนองบัวใหญ่</v>
          </cell>
          <cell r="O643" t="str">
            <v>ตะวันออกเฉียงเหนือ</v>
          </cell>
          <cell r="P643" t="str">
            <v>07</v>
          </cell>
          <cell r="Q643" t="str">
            <v>โรงพยาบาลชุมชน</v>
          </cell>
          <cell r="R643">
            <v>4</v>
          </cell>
          <cell r="S643">
            <v>60</v>
          </cell>
          <cell r="T643" t="str">
            <v>30</v>
          </cell>
          <cell r="U643" t="str">
            <v>21</v>
          </cell>
          <cell r="V643" t="str">
            <v>2.1 ทุติยภูมิระดับต้น</v>
          </cell>
        </row>
        <row r="644">
          <cell r="A644" t="str">
            <v>14</v>
          </cell>
          <cell r="B644" t="str">
            <v>21002</v>
          </cell>
          <cell r="C644" t="str">
            <v>กระทรวงสาธารณสุข สำนักงานปลัดกระทรวงสาธารณสุข</v>
          </cell>
          <cell r="D644" t="str">
            <v>001097500</v>
          </cell>
          <cell r="E644" t="str">
            <v>10975</v>
          </cell>
          <cell r="F644" t="str">
            <v>รพช.บำเหน็จณรงค์</v>
          </cell>
          <cell r="G644" t="str">
            <v>โรงพยาบาลชุมชนบำเหน็จณรงค์</v>
          </cell>
          <cell r="H644" t="str">
            <v>36070201</v>
          </cell>
          <cell r="I644">
            <v>36</v>
          </cell>
          <cell r="J644" t="str">
            <v>จังหวัดชัยภูมิ</v>
          </cell>
          <cell r="K644">
            <v>3607</v>
          </cell>
          <cell r="L644" t="str">
            <v>บำเหน็จณรงค์</v>
          </cell>
          <cell r="M644">
            <v>360702</v>
          </cell>
          <cell r="N644" t="str">
            <v>บ้านเพชร</v>
          </cell>
          <cell r="O644" t="str">
            <v>ตะวันออกเฉียงเหนือ</v>
          </cell>
          <cell r="P644" t="str">
            <v>07</v>
          </cell>
          <cell r="Q644" t="str">
            <v>โรงพยาบาลชุมชน</v>
          </cell>
          <cell r="R644">
            <v>4</v>
          </cell>
          <cell r="S644">
            <v>60</v>
          </cell>
          <cell r="T644" t="str">
            <v>60</v>
          </cell>
          <cell r="U644" t="str">
            <v>22</v>
          </cell>
          <cell r="V644" t="str">
            <v>2.2 ทุติยภูมิระดับกลาง</v>
          </cell>
        </row>
        <row r="645">
          <cell r="A645" t="str">
            <v>14</v>
          </cell>
          <cell r="B645" t="str">
            <v>21002</v>
          </cell>
          <cell r="C645" t="str">
            <v>กระทรวงสาธารณสุข สำนักงานปลัดกระทรวงสาธารณสุข</v>
          </cell>
          <cell r="D645" t="str">
            <v>001097600</v>
          </cell>
          <cell r="E645" t="str">
            <v>10976</v>
          </cell>
          <cell r="F645" t="str">
            <v>รพช.หนองบัวระเหว</v>
          </cell>
          <cell r="G645" t="str">
            <v>โรงพยาบาลชุมชนหนองบัวระเหว</v>
          </cell>
          <cell r="H645" t="str">
            <v>36080101</v>
          </cell>
          <cell r="I645">
            <v>36</v>
          </cell>
          <cell r="J645" t="str">
            <v>จังหวัดชัยภูมิ</v>
          </cell>
          <cell r="K645">
            <v>3608</v>
          </cell>
          <cell r="L645" t="str">
            <v>หนองบัวระเหว</v>
          </cell>
          <cell r="M645">
            <v>360801</v>
          </cell>
          <cell r="N645" t="str">
            <v>หนองบัวระเหว</v>
          </cell>
          <cell r="O645" t="str">
            <v>ตะวันออกเฉียงเหนือ</v>
          </cell>
          <cell r="P645" t="str">
            <v>07</v>
          </cell>
          <cell r="Q645" t="str">
            <v>โรงพยาบาลชุมชน</v>
          </cell>
          <cell r="R645">
            <v>5</v>
          </cell>
          <cell r="S645">
            <v>30</v>
          </cell>
          <cell r="T645" t="str">
            <v>30</v>
          </cell>
          <cell r="U645" t="str">
            <v>21</v>
          </cell>
          <cell r="V645" t="str">
            <v>2.1 ทุติยภูมิระดับต้น</v>
          </cell>
        </row>
        <row r="646">
          <cell r="A646" t="str">
            <v>14</v>
          </cell>
          <cell r="B646" t="str">
            <v>21002</v>
          </cell>
          <cell r="C646" t="str">
            <v>กระทรวงสาธารณสุข สำนักงานปลัดกระทรวงสาธารณสุข</v>
          </cell>
          <cell r="D646" t="str">
            <v>001097700</v>
          </cell>
          <cell r="E646" t="str">
            <v>10977</v>
          </cell>
          <cell r="F646" t="str">
            <v>รพช.เทพสถิต</v>
          </cell>
          <cell r="G646" t="str">
            <v>โรงพยาบาลชุมชนเทพสถิต</v>
          </cell>
          <cell r="H646" t="str">
            <v>36090101</v>
          </cell>
          <cell r="I646">
            <v>36</v>
          </cell>
          <cell r="J646" t="str">
            <v>จังหวัดชัยภูมิ</v>
          </cell>
          <cell r="K646">
            <v>3609</v>
          </cell>
          <cell r="L646" t="str">
            <v>เทพสถิต</v>
          </cell>
          <cell r="M646">
            <v>360901</v>
          </cell>
          <cell r="N646" t="str">
            <v>วะตะแบก</v>
          </cell>
          <cell r="O646" t="str">
            <v>ตะวันออกเฉียงเหนือ</v>
          </cell>
          <cell r="P646" t="str">
            <v>07</v>
          </cell>
          <cell r="Q646" t="str">
            <v>โรงพยาบาลชุมชน</v>
          </cell>
          <cell r="R646">
            <v>5</v>
          </cell>
          <cell r="S646">
            <v>30</v>
          </cell>
          <cell r="T646" t="str">
            <v>30</v>
          </cell>
          <cell r="U646" t="str">
            <v>21</v>
          </cell>
          <cell r="V646" t="str">
            <v>2.1 ทุติยภูมิระดับต้น</v>
          </cell>
        </row>
        <row r="647">
          <cell r="A647" t="str">
            <v>14</v>
          </cell>
          <cell r="B647" t="str">
            <v>21002</v>
          </cell>
          <cell r="C647" t="str">
            <v>กระทรวงสาธารณสุข สำนักงานปลัดกระทรวงสาธารณสุข</v>
          </cell>
          <cell r="D647" t="str">
            <v>001097800</v>
          </cell>
          <cell r="E647" t="str">
            <v>10978</v>
          </cell>
          <cell r="F647" t="str">
            <v>รพช.ภูเขียว</v>
          </cell>
          <cell r="G647" t="str">
            <v>โรงพยาบาลชุมชนภูเขียว</v>
          </cell>
          <cell r="H647" t="str">
            <v>36100104</v>
          </cell>
          <cell r="I647">
            <v>36</v>
          </cell>
          <cell r="J647" t="str">
            <v>จังหวัดชัยภูมิ</v>
          </cell>
          <cell r="K647">
            <v>3610</v>
          </cell>
          <cell r="L647" t="str">
            <v>ภูเขียว</v>
          </cell>
          <cell r="M647">
            <v>361001</v>
          </cell>
          <cell r="N647" t="str">
            <v>ผักปัง</v>
          </cell>
          <cell r="O647" t="str">
            <v>ตะวันออกเฉียงเหนือ</v>
          </cell>
          <cell r="P647" t="str">
            <v>07</v>
          </cell>
          <cell r="Q647" t="str">
            <v>โรงพยาบาลชุมชน</v>
          </cell>
          <cell r="R647">
            <v>4</v>
          </cell>
          <cell r="S647">
            <v>90</v>
          </cell>
          <cell r="T647" t="str">
            <v>90</v>
          </cell>
          <cell r="U647" t="str">
            <v>22</v>
          </cell>
          <cell r="V647" t="str">
            <v>2.2 ทุติยภูมิระดับกลาง</v>
          </cell>
        </row>
        <row r="648">
          <cell r="A648" t="str">
            <v>14</v>
          </cell>
          <cell r="B648" t="str">
            <v>21002</v>
          </cell>
          <cell r="C648" t="str">
            <v>กระทรวงสาธารณสุข สำนักงานปลัดกระทรวงสาธารณสุข</v>
          </cell>
          <cell r="D648" t="str">
            <v>001097900</v>
          </cell>
          <cell r="E648" t="str">
            <v>10979</v>
          </cell>
          <cell r="F648" t="str">
            <v>รพช.บ้านแท่น</v>
          </cell>
          <cell r="G648" t="str">
            <v>โรงพยาบาลชุมชนบ้านแท่น</v>
          </cell>
          <cell r="H648" t="str">
            <v>36110103</v>
          </cell>
          <cell r="I648">
            <v>36</v>
          </cell>
          <cell r="J648" t="str">
            <v>จังหวัดชัยภูมิ</v>
          </cell>
          <cell r="K648">
            <v>3611</v>
          </cell>
          <cell r="L648" t="str">
            <v>บ้านแท่น</v>
          </cell>
          <cell r="M648">
            <v>361101</v>
          </cell>
          <cell r="N648" t="str">
            <v>บ้านแท่น</v>
          </cell>
          <cell r="O648" t="str">
            <v>ตะวันออกเฉียงเหนือ</v>
          </cell>
          <cell r="P648" t="str">
            <v>07</v>
          </cell>
          <cell r="Q648" t="str">
            <v>โรงพยาบาลชุมชน</v>
          </cell>
          <cell r="R648">
            <v>5</v>
          </cell>
          <cell r="S648">
            <v>30</v>
          </cell>
          <cell r="T648" t="str">
            <v>30</v>
          </cell>
          <cell r="U648" t="str">
            <v>21</v>
          </cell>
          <cell r="V648" t="str">
            <v>2.1 ทุติยภูมิระดับต้น</v>
          </cell>
        </row>
        <row r="649">
          <cell r="A649" t="str">
            <v>14</v>
          </cell>
          <cell r="B649" t="str">
            <v>21002</v>
          </cell>
          <cell r="C649" t="str">
            <v>กระทรวงสาธารณสุข สำนักงานปลัดกระทรวงสาธารณสุข</v>
          </cell>
          <cell r="D649" t="str">
            <v>001098000</v>
          </cell>
          <cell r="E649" t="str">
            <v>10980</v>
          </cell>
          <cell r="F649" t="str">
            <v>รพช.แก้งคร้อ</v>
          </cell>
          <cell r="G649" t="str">
            <v>โรงพยาบาลชุมชนแก้งคร้อ</v>
          </cell>
          <cell r="H649" t="str">
            <v>36120101</v>
          </cell>
          <cell r="I649">
            <v>36</v>
          </cell>
          <cell r="J649" t="str">
            <v>จังหวัดชัยภูมิ</v>
          </cell>
          <cell r="K649">
            <v>3612</v>
          </cell>
          <cell r="L649" t="str">
            <v>แก้งคร้อ</v>
          </cell>
          <cell r="M649">
            <v>361201</v>
          </cell>
          <cell r="N649" t="str">
            <v>ช่องสามหมอ</v>
          </cell>
          <cell r="O649" t="str">
            <v>ตะวันออกเฉียงเหนือ</v>
          </cell>
          <cell r="P649" t="str">
            <v>07</v>
          </cell>
          <cell r="Q649" t="str">
            <v>โรงพยาบาลชุมชน</v>
          </cell>
          <cell r="R649">
            <v>4</v>
          </cell>
          <cell r="S649">
            <v>60</v>
          </cell>
          <cell r="T649" t="str">
            <v>60</v>
          </cell>
          <cell r="U649" t="str">
            <v>21</v>
          </cell>
          <cell r="V649" t="str">
            <v>2.1 ทุติยภูมิระดับต้น</v>
          </cell>
        </row>
        <row r="650">
          <cell r="A650" t="str">
            <v>14</v>
          </cell>
          <cell r="B650" t="str">
            <v>21002</v>
          </cell>
          <cell r="C650" t="str">
            <v>กระทรวงสาธารณสุข สำนักงานปลัดกระทรวงสาธารณสุข</v>
          </cell>
          <cell r="D650" t="str">
            <v>001098100</v>
          </cell>
          <cell r="E650" t="str">
            <v>10981</v>
          </cell>
          <cell r="F650" t="str">
            <v>รพช.คอนสาร</v>
          </cell>
          <cell r="G650" t="str">
            <v>โรงพยาบาลชุมชนคอนสาร</v>
          </cell>
          <cell r="H650" t="str">
            <v>36130705</v>
          </cell>
          <cell r="I650">
            <v>36</v>
          </cell>
          <cell r="J650" t="str">
            <v>จังหวัดชัยภูมิ</v>
          </cell>
          <cell r="K650">
            <v>3613</v>
          </cell>
          <cell r="L650" t="str">
            <v>คอนสาร</v>
          </cell>
          <cell r="M650">
            <v>361307</v>
          </cell>
          <cell r="N650" t="str">
            <v>ทุ่งนาเลา</v>
          </cell>
          <cell r="O650" t="str">
            <v>ตะวันออกเฉียงเหนือ</v>
          </cell>
          <cell r="P650" t="str">
            <v>07</v>
          </cell>
          <cell r="Q650" t="str">
            <v>โรงพยาบาลชุมชน</v>
          </cell>
          <cell r="R650">
            <v>5</v>
          </cell>
          <cell r="S650">
            <v>30</v>
          </cell>
          <cell r="T650" t="str">
            <v>30</v>
          </cell>
          <cell r="U650" t="str">
            <v>21</v>
          </cell>
          <cell r="V650" t="str">
            <v>2.1 ทุติยภูมิระดับต้น</v>
          </cell>
        </row>
        <row r="651">
          <cell r="A651" t="str">
            <v>14</v>
          </cell>
          <cell r="B651" t="str">
            <v>21002</v>
          </cell>
          <cell r="C651" t="str">
            <v>กระทรวงสาธารณสุข สำนักงานปลัดกระทรวงสาธารณสุข</v>
          </cell>
          <cell r="D651" t="str">
            <v>001098200</v>
          </cell>
          <cell r="E651" t="str">
            <v>10982</v>
          </cell>
          <cell r="F651" t="str">
            <v>รพช.ภักดีชุมพล</v>
          </cell>
          <cell r="G651" t="str">
            <v>โรงพยาบาลชุมชนภักดีชุมพล</v>
          </cell>
          <cell r="H651" t="str">
            <v>36140203</v>
          </cell>
          <cell r="I651">
            <v>36</v>
          </cell>
          <cell r="J651" t="str">
            <v>จังหวัดชัยภูมิ</v>
          </cell>
          <cell r="K651">
            <v>3614</v>
          </cell>
          <cell r="L651" t="str">
            <v>ภักดีชุมพล</v>
          </cell>
          <cell r="M651">
            <v>361402</v>
          </cell>
          <cell r="N651" t="str">
            <v>เจาทอง</v>
          </cell>
          <cell r="O651" t="str">
            <v>ตะวันออกเฉียงเหนือ</v>
          </cell>
          <cell r="P651" t="str">
            <v>07</v>
          </cell>
          <cell r="Q651" t="str">
            <v>โรงพยาบาลชุมชน</v>
          </cell>
          <cell r="R651">
            <v>5</v>
          </cell>
          <cell r="S651">
            <v>30</v>
          </cell>
          <cell r="T651" t="str">
            <v>30</v>
          </cell>
          <cell r="U651" t="str">
            <v>21</v>
          </cell>
          <cell r="V651" t="str">
            <v>2.1 ทุติยภูมิระดับต้น</v>
          </cell>
        </row>
        <row r="652">
          <cell r="A652" t="str">
            <v>14</v>
          </cell>
          <cell r="B652" t="str">
            <v>21002</v>
          </cell>
          <cell r="C652" t="str">
            <v>กระทรวงสาธารณสุข สำนักงานปลัดกระทรวงสาธารณสุข</v>
          </cell>
          <cell r="D652" t="str">
            <v>001098300</v>
          </cell>
          <cell r="E652" t="str">
            <v>10983</v>
          </cell>
          <cell r="F652" t="str">
            <v>รพช.เนินสง่า</v>
          </cell>
          <cell r="G652" t="str">
            <v>โรงพยาบาลชุมชนเนินสง่า</v>
          </cell>
          <cell r="H652" t="str">
            <v>36150105</v>
          </cell>
          <cell r="I652">
            <v>36</v>
          </cell>
          <cell r="J652" t="str">
            <v>จังหวัดชัยภูมิ</v>
          </cell>
          <cell r="K652">
            <v>3615</v>
          </cell>
          <cell r="L652" t="str">
            <v>เนินสง่า</v>
          </cell>
          <cell r="M652">
            <v>361501</v>
          </cell>
          <cell r="N652" t="str">
            <v>หนองฉิม</v>
          </cell>
          <cell r="O652" t="str">
            <v>ตะวันออกเฉียงเหนือ</v>
          </cell>
          <cell r="P652" t="str">
            <v>07</v>
          </cell>
          <cell r="Q652" t="str">
            <v>โรงพยาบาลชุมชน</v>
          </cell>
          <cell r="R652">
            <v>5</v>
          </cell>
          <cell r="S652">
            <v>30</v>
          </cell>
          <cell r="T652" t="str">
            <v>30</v>
          </cell>
          <cell r="U652" t="str">
            <v>21</v>
          </cell>
          <cell r="V652" t="str">
            <v>2.1 ทุติยภูมิระดับต้น</v>
          </cell>
        </row>
        <row r="653">
          <cell r="A653" t="str">
            <v>15</v>
          </cell>
          <cell r="B653" t="str">
            <v>21002</v>
          </cell>
          <cell r="C653" t="str">
            <v>กระทรวงสาธารณสุข สำนักงานปลัดกระทรวงสาธารณสุข</v>
          </cell>
          <cell r="D653" t="str">
            <v>001071300</v>
          </cell>
          <cell r="E653" t="str">
            <v>10713</v>
          </cell>
          <cell r="F653" t="str">
            <v>รพท.นครพิงค์</v>
          </cell>
          <cell r="G653" t="str">
            <v>โรงพยาบาลทั่วไปนครพิงค์</v>
          </cell>
          <cell r="H653" t="str">
            <v>50070104</v>
          </cell>
          <cell r="I653">
            <v>50</v>
          </cell>
          <cell r="J653" t="str">
            <v>จังหวัดเชียงใหม่</v>
          </cell>
          <cell r="K653">
            <v>5007</v>
          </cell>
          <cell r="L653" t="str">
            <v>แม่ริม</v>
          </cell>
          <cell r="M653">
            <v>500710</v>
          </cell>
          <cell r="N653" t="str">
            <v>ดอนแก้ว</v>
          </cell>
          <cell r="O653" t="str">
            <v>เหนือ</v>
          </cell>
          <cell r="P653" t="str">
            <v>06</v>
          </cell>
          <cell r="Q653" t="str">
            <v>โรงพยาบาลทั่วไป</v>
          </cell>
          <cell r="R653">
            <v>2</v>
          </cell>
          <cell r="S653">
            <v>519</v>
          </cell>
          <cell r="T653" t="str">
            <v>416</v>
          </cell>
          <cell r="U653" t="str">
            <v>31</v>
          </cell>
          <cell r="V653" t="str">
            <v>3.1 ตติยภูมิ</v>
          </cell>
        </row>
        <row r="654">
          <cell r="A654" t="str">
            <v>15</v>
          </cell>
          <cell r="B654" t="str">
            <v>21002</v>
          </cell>
          <cell r="C654" t="str">
            <v>กระทรวงสาธารณสุข สำนักงานปลัดกระทรวงสาธารณสุข</v>
          </cell>
          <cell r="D654" t="str">
            <v>001111900</v>
          </cell>
          <cell r="E654" t="str">
            <v>11119</v>
          </cell>
          <cell r="F654" t="str">
            <v>รพช.จอมทอง</v>
          </cell>
          <cell r="G654" t="str">
            <v>โรงพยาบาลชุมชนจอมทอง</v>
          </cell>
          <cell r="H654" t="str">
            <v>50020702</v>
          </cell>
          <cell r="I654">
            <v>50</v>
          </cell>
          <cell r="J654" t="str">
            <v>จังหวัดเชียงใหม่</v>
          </cell>
          <cell r="K654">
            <v>5002</v>
          </cell>
          <cell r="L654" t="str">
            <v>จอมทอง</v>
          </cell>
          <cell r="M654">
            <v>500207</v>
          </cell>
          <cell r="N654" t="str">
            <v>ดอยแก้ว</v>
          </cell>
          <cell r="O654" t="str">
            <v>เหนือ</v>
          </cell>
          <cell r="P654" t="str">
            <v>07</v>
          </cell>
          <cell r="Q654" t="str">
            <v>โรงพยาบาลชุมชน</v>
          </cell>
          <cell r="R654">
            <v>4</v>
          </cell>
          <cell r="S654">
            <v>130</v>
          </cell>
          <cell r="T654" t="str">
            <v>90</v>
          </cell>
          <cell r="U654" t="str">
            <v>23</v>
          </cell>
          <cell r="V654" t="str">
            <v>2.3 ทุติยภูมิระดับสูง</v>
          </cell>
        </row>
        <row r="655">
          <cell r="A655" t="str">
            <v>15</v>
          </cell>
          <cell r="B655" t="str">
            <v>21002</v>
          </cell>
          <cell r="C655" t="str">
            <v>กระทรวงสาธารณสุข สำนักงานปลัดกระทรวงสาธารณสุข</v>
          </cell>
          <cell r="D655" t="str">
            <v>001112000</v>
          </cell>
          <cell r="E655" t="str">
            <v>11120</v>
          </cell>
          <cell r="F655" t="str">
            <v>รพช.แม่แจ่ม</v>
          </cell>
          <cell r="G655" t="str">
            <v>โรงพยาบาลชุมชนแม่แจ่ม</v>
          </cell>
          <cell r="H655" t="str">
            <v>50030104</v>
          </cell>
          <cell r="I655">
            <v>50</v>
          </cell>
          <cell r="J655" t="str">
            <v>จังหวัดเชียงใหม่</v>
          </cell>
          <cell r="K655">
            <v>5003</v>
          </cell>
          <cell r="L655" t="str">
            <v>แม่แจ่ม</v>
          </cell>
          <cell r="M655">
            <v>500301</v>
          </cell>
          <cell r="N655" t="str">
            <v>ช่างเคิ่ง</v>
          </cell>
          <cell r="O655" t="str">
            <v>เหนือ</v>
          </cell>
          <cell r="P655" t="str">
            <v>07</v>
          </cell>
          <cell r="Q655" t="str">
            <v>โรงพยาบาลชุมชน</v>
          </cell>
          <cell r="R655">
            <v>5</v>
          </cell>
          <cell r="S655">
            <v>30</v>
          </cell>
          <cell r="T655" t="str">
            <v>30</v>
          </cell>
          <cell r="U655" t="str">
            <v>21</v>
          </cell>
          <cell r="V655" t="str">
            <v>2.1 ทุติยภูมิระดับต้น</v>
          </cell>
        </row>
        <row r="656">
          <cell r="A656" t="str">
            <v>15</v>
          </cell>
          <cell r="B656" t="str">
            <v>21002</v>
          </cell>
          <cell r="C656" t="str">
            <v>กระทรวงสาธารณสุข สำนักงานปลัดกระทรวงสาธารณสุข</v>
          </cell>
          <cell r="D656" t="str">
            <v>001112100</v>
          </cell>
          <cell r="E656" t="str">
            <v>11121</v>
          </cell>
          <cell r="F656" t="str">
            <v>รพช.เชียงดาว</v>
          </cell>
          <cell r="G656" t="str">
            <v>โรงพยาบาลชุมชนเชียงดาว</v>
          </cell>
          <cell r="H656" t="str">
            <v>50040102</v>
          </cell>
          <cell r="I656">
            <v>50</v>
          </cell>
          <cell r="J656" t="str">
            <v>จังหวัดเชียงใหม่</v>
          </cell>
          <cell r="K656">
            <v>5004</v>
          </cell>
          <cell r="L656" t="str">
            <v>เชียงดาว</v>
          </cell>
          <cell r="M656">
            <v>500401</v>
          </cell>
          <cell r="N656" t="str">
            <v>เชียงดาว</v>
          </cell>
          <cell r="O656" t="str">
            <v>เหนือ</v>
          </cell>
          <cell r="P656" t="str">
            <v>07</v>
          </cell>
          <cell r="Q656" t="str">
            <v>โรงพยาบาลชุมชน</v>
          </cell>
          <cell r="R656">
            <v>4</v>
          </cell>
          <cell r="S656">
            <v>60</v>
          </cell>
          <cell r="T656" t="str">
            <v>60</v>
          </cell>
          <cell r="U656" t="str">
            <v>21</v>
          </cell>
          <cell r="V656" t="str">
            <v>2.1 ทุติยภูมิระดับต้น</v>
          </cell>
        </row>
        <row r="657">
          <cell r="A657" t="str">
            <v>15</v>
          </cell>
          <cell r="B657" t="str">
            <v>21002</v>
          </cell>
          <cell r="C657" t="str">
            <v>กระทรวงสาธารณสุข สำนักงานปลัดกระทรวงสาธารณสุข</v>
          </cell>
          <cell r="D657" t="str">
            <v>001112200</v>
          </cell>
          <cell r="E657" t="str">
            <v>11122</v>
          </cell>
          <cell r="F657" t="str">
            <v>รพช.ดอยสะเก็ด</v>
          </cell>
          <cell r="G657" t="str">
            <v>โรงพยาบาลชุมชนดอยสะเก็ด</v>
          </cell>
          <cell r="H657" t="str">
            <v>50050108</v>
          </cell>
          <cell r="I657">
            <v>50</v>
          </cell>
          <cell r="J657" t="str">
            <v>จังหวัดเชียงใหม่</v>
          </cell>
          <cell r="K657">
            <v>5005</v>
          </cell>
          <cell r="L657" t="str">
            <v>ดอยสะเก็ด</v>
          </cell>
          <cell r="M657">
            <v>500501</v>
          </cell>
          <cell r="N657" t="str">
            <v>เชิงดอย</v>
          </cell>
          <cell r="O657" t="str">
            <v>เหนือ</v>
          </cell>
          <cell r="P657" t="str">
            <v>07</v>
          </cell>
          <cell r="Q657" t="str">
            <v>โรงพยาบาลชุมชน</v>
          </cell>
          <cell r="R657">
            <v>5</v>
          </cell>
          <cell r="S657">
            <v>30</v>
          </cell>
          <cell r="T657" t="str">
            <v>60</v>
          </cell>
          <cell r="U657" t="str">
            <v>21</v>
          </cell>
          <cell r="V657" t="str">
            <v>2.1 ทุติยภูมิระดับต้น</v>
          </cell>
        </row>
        <row r="658">
          <cell r="A658" t="str">
            <v>15</v>
          </cell>
          <cell r="B658" t="str">
            <v>21002</v>
          </cell>
          <cell r="C658" t="str">
            <v>กระทรวงสาธารณสุข สำนักงานปลัดกระทรวงสาธารณสุข</v>
          </cell>
          <cell r="D658" t="str">
            <v>001112300</v>
          </cell>
          <cell r="E658" t="str">
            <v>11123</v>
          </cell>
          <cell r="F658" t="str">
            <v>รพช.แม่แตง</v>
          </cell>
          <cell r="G658" t="str">
            <v>โรงพยาบาลชุมชนแม่แตง</v>
          </cell>
          <cell r="H658" t="str">
            <v>50060107</v>
          </cell>
          <cell r="I658">
            <v>50</v>
          </cell>
          <cell r="J658" t="str">
            <v>จังหวัดเชียงใหม่</v>
          </cell>
          <cell r="K658">
            <v>5006</v>
          </cell>
          <cell r="L658" t="str">
            <v>แม่แตง</v>
          </cell>
          <cell r="M658">
            <v>500601</v>
          </cell>
          <cell r="N658" t="str">
            <v>สันมหาพน</v>
          </cell>
          <cell r="O658" t="str">
            <v>เหนือ</v>
          </cell>
          <cell r="P658" t="str">
            <v>07</v>
          </cell>
          <cell r="Q658" t="str">
            <v>โรงพยาบาลชุมชน</v>
          </cell>
          <cell r="R658">
            <v>5</v>
          </cell>
          <cell r="S658">
            <v>30</v>
          </cell>
          <cell r="T658" t="str">
            <v>60</v>
          </cell>
          <cell r="U658" t="str">
            <v>21</v>
          </cell>
          <cell r="V658" t="str">
            <v>2.1 ทุติยภูมิระดับต้น</v>
          </cell>
        </row>
        <row r="659">
          <cell r="A659" t="str">
            <v>15</v>
          </cell>
          <cell r="B659" t="str">
            <v>21002</v>
          </cell>
          <cell r="C659" t="str">
            <v>กระทรวงสาธารณสุข สำนักงานปลัดกระทรวงสาธารณสุข</v>
          </cell>
          <cell r="D659" t="str">
            <v>001112400</v>
          </cell>
          <cell r="E659" t="str">
            <v>11124</v>
          </cell>
          <cell r="F659" t="str">
            <v>รพช.สะเมิง</v>
          </cell>
          <cell r="G659" t="str">
            <v>โรงพยาบาลชุมชนสะเมิง</v>
          </cell>
          <cell r="H659" t="str">
            <v>50080110</v>
          </cell>
          <cell r="I659">
            <v>50</v>
          </cell>
          <cell r="J659" t="str">
            <v>จังหวัดเชียงใหม่</v>
          </cell>
          <cell r="K659">
            <v>5008</v>
          </cell>
          <cell r="L659" t="str">
            <v>สะเมิง</v>
          </cell>
          <cell r="M659">
            <v>500801</v>
          </cell>
          <cell r="N659" t="str">
            <v>สะเมิงใต้</v>
          </cell>
          <cell r="O659" t="str">
            <v>เหนือ</v>
          </cell>
          <cell r="P659" t="str">
            <v>07</v>
          </cell>
          <cell r="Q659" t="str">
            <v>โรงพยาบาลชุมชน</v>
          </cell>
          <cell r="R659">
            <v>5</v>
          </cell>
          <cell r="S659">
            <v>30</v>
          </cell>
          <cell r="T659" t="str">
            <v>30</v>
          </cell>
          <cell r="U659" t="str">
            <v>21</v>
          </cell>
          <cell r="V659" t="str">
            <v>2.1 ทุติยภูมิระดับต้น</v>
          </cell>
        </row>
        <row r="660">
          <cell r="A660" t="str">
            <v>15</v>
          </cell>
          <cell r="B660" t="str">
            <v>21002</v>
          </cell>
          <cell r="C660" t="str">
            <v>กระทรวงสาธารณสุข สำนักงานปลัดกระทรวงสาธารณสุข</v>
          </cell>
          <cell r="D660" t="str">
            <v>001112500</v>
          </cell>
          <cell r="E660" t="str">
            <v>11125</v>
          </cell>
          <cell r="F660" t="str">
            <v>รพช.ฝาง</v>
          </cell>
          <cell r="G660" t="str">
            <v>โรงพยาบาลชุมชนฝาง</v>
          </cell>
          <cell r="H660" t="str">
            <v>50090104</v>
          </cell>
          <cell r="I660">
            <v>50</v>
          </cell>
          <cell r="J660" t="str">
            <v>จังหวัดเชียงใหม่</v>
          </cell>
          <cell r="K660">
            <v>5009</v>
          </cell>
          <cell r="L660" t="str">
            <v>ฝาง</v>
          </cell>
          <cell r="M660">
            <v>500901</v>
          </cell>
          <cell r="N660" t="str">
            <v>เวียง</v>
          </cell>
          <cell r="O660" t="str">
            <v>เหนือ</v>
          </cell>
          <cell r="P660" t="str">
            <v>07</v>
          </cell>
          <cell r="Q660" t="str">
            <v>โรงพยาบาลชุมชน</v>
          </cell>
          <cell r="R660">
            <v>4</v>
          </cell>
          <cell r="S660">
            <v>90</v>
          </cell>
          <cell r="T660" t="str">
            <v>120</v>
          </cell>
          <cell r="U660" t="str">
            <v>21</v>
          </cell>
          <cell r="V660" t="str">
            <v>2.1 ทุติยภูมิระดับต้น</v>
          </cell>
        </row>
        <row r="661">
          <cell r="A661" t="str">
            <v>15</v>
          </cell>
          <cell r="B661" t="str">
            <v>21002</v>
          </cell>
          <cell r="C661" t="str">
            <v>กระทรวงสาธารณสุข สำนักงานปลัดกระทรวงสาธารณสุข</v>
          </cell>
          <cell r="D661" t="str">
            <v>001112600</v>
          </cell>
          <cell r="E661" t="str">
            <v>11126</v>
          </cell>
          <cell r="F661" t="str">
            <v>รพช.แม่อาย</v>
          </cell>
          <cell r="G661" t="str">
            <v>โรงพยาบาลชุมชนแม่อาย</v>
          </cell>
          <cell r="H661" t="str">
            <v>50100108</v>
          </cell>
          <cell r="I661">
            <v>50</v>
          </cell>
          <cell r="J661" t="str">
            <v>จังหวัดเชียงใหม่</v>
          </cell>
          <cell r="K661">
            <v>5010</v>
          </cell>
          <cell r="L661" t="str">
            <v>แม่อาย</v>
          </cell>
          <cell r="M661">
            <v>501001</v>
          </cell>
          <cell r="N661" t="str">
            <v>แม่อาย</v>
          </cell>
          <cell r="O661" t="str">
            <v>เหนือ</v>
          </cell>
          <cell r="P661" t="str">
            <v>07</v>
          </cell>
          <cell r="Q661" t="str">
            <v>โรงพยาบาลชุมชน</v>
          </cell>
          <cell r="R661">
            <v>4</v>
          </cell>
          <cell r="S661">
            <v>72</v>
          </cell>
          <cell r="T661" t="str">
            <v>60</v>
          </cell>
          <cell r="U661" t="str">
            <v>21</v>
          </cell>
          <cell r="V661" t="str">
            <v>2.1 ทุติยภูมิระดับต้น</v>
          </cell>
        </row>
        <row r="662">
          <cell r="A662" t="str">
            <v>15</v>
          </cell>
          <cell r="B662" t="str">
            <v>21002</v>
          </cell>
          <cell r="C662" t="str">
            <v>กระทรวงสาธารณสุข สำนักงานปลัดกระทรวงสาธารณสุข</v>
          </cell>
          <cell r="D662" t="str">
            <v>001112700</v>
          </cell>
          <cell r="E662" t="str">
            <v>11127</v>
          </cell>
          <cell r="F662" t="str">
            <v>รพช.พร้าว</v>
          </cell>
          <cell r="G662" t="str">
            <v>โรงพยาบาลชุมชนพร้าว</v>
          </cell>
          <cell r="H662" t="str">
            <v>50110104</v>
          </cell>
          <cell r="I662">
            <v>50</v>
          </cell>
          <cell r="J662" t="str">
            <v>จังหวัดเชียงใหม่</v>
          </cell>
          <cell r="K662">
            <v>5011</v>
          </cell>
          <cell r="L662" t="str">
            <v>พร้าว</v>
          </cell>
          <cell r="M662">
            <v>501101</v>
          </cell>
          <cell r="N662" t="str">
            <v>เวียง</v>
          </cell>
          <cell r="O662" t="str">
            <v>เหนือ</v>
          </cell>
          <cell r="P662" t="str">
            <v>07</v>
          </cell>
          <cell r="Q662" t="str">
            <v>โรงพยาบาลชุมชน</v>
          </cell>
          <cell r="R662">
            <v>4</v>
          </cell>
          <cell r="S662">
            <v>60</v>
          </cell>
          <cell r="T662" t="str">
            <v>60</v>
          </cell>
          <cell r="U662" t="str">
            <v>22</v>
          </cell>
          <cell r="V662" t="str">
            <v>2.2 ทุติยภูมิระดับกลาง</v>
          </cell>
        </row>
        <row r="663">
          <cell r="A663" t="str">
            <v>15</v>
          </cell>
          <cell r="B663" t="str">
            <v>21002</v>
          </cell>
          <cell r="C663" t="str">
            <v>กระทรวงสาธารณสุข สำนักงานปลัดกระทรวงสาธารณสุข</v>
          </cell>
          <cell r="D663" t="str">
            <v>001112800</v>
          </cell>
          <cell r="E663" t="str">
            <v>11128</v>
          </cell>
          <cell r="F663" t="str">
            <v>รพช.สันป่าตอง</v>
          </cell>
          <cell r="G663" t="str">
            <v>โรงพยาบาลชุมชนสันป่าตอง</v>
          </cell>
          <cell r="H663" t="str">
            <v>50120109</v>
          </cell>
          <cell r="I663">
            <v>50</v>
          </cell>
          <cell r="J663" t="str">
            <v>จังหวัดเชียงใหม่</v>
          </cell>
          <cell r="K663">
            <v>5012</v>
          </cell>
          <cell r="L663" t="str">
            <v>สันป่าตอง</v>
          </cell>
          <cell r="M663">
            <v>501201</v>
          </cell>
          <cell r="N663" t="str">
            <v>ยุหว่า</v>
          </cell>
          <cell r="O663" t="str">
            <v>เหนือ</v>
          </cell>
          <cell r="P663" t="str">
            <v>07</v>
          </cell>
          <cell r="Q663" t="str">
            <v>โรงพยาบาลชุมชน</v>
          </cell>
          <cell r="R663">
            <v>4</v>
          </cell>
          <cell r="S663">
            <v>150</v>
          </cell>
          <cell r="T663" t="str">
            <v>120</v>
          </cell>
          <cell r="U663" t="str">
            <v>21</v>
          </cell>
          <cell r="V663" t="str">
            <v>2.1 ทุติยภูมิระดับต้น</v>
          </cell>
        </row>
        <row r="664">
          <cell r="A664" t="str">
            <v>15</v>
          </cell>
          <cell r="B664" t="str">
            <v>21002</v>
          </cell>
          <cell r="C664" t="str">
            <v>กระทรวงสาธารณสุข สำนักงานปลัดกระทรวงสาธารณสุข</v>
          </cell>
          <cell r="D664" t="str">
            <v>001112900</v>
          </cell>
          <cell r="E664" t="str">
            <v>11129</v>
          </cell>
          <cell r="F664" t="str">
            <v>รพช.สันกำแพง</v>
          </cell>
          <cell r="G664" t="str">
            <v>โรงพยาบาลชุมชนสันกำแพง</v>
          </cell>
          <cell r="H664" t="str">
            <v>50130401</v>
          </cell>
          <cell r="I664">
            <v>50</v>
          </cell>
          <cell r="J664" t="str">
            <v>จังหวัดเชียงใหม่</v>
          </cell>
          <cell r="K664">
            <v>5013</v>
          </cell>
          <cell r="L664" t="str">
            <v>สันกำแพง</v>
          </cell>
          <cell r="M664">
            <v>501304</v>
          </cell>
          <cell r="N664" t="str">
            <v>บวกค้าง</v>
          </cell>
          <cell r="O664" t="str">
            <v>เหนือ</v>
          </cell>
          <cell r="P664" t="str">
            <v>07</v>
          </cell>
          <cell r="Q664" t="str">
            <v>โรงพยาบาลชุมชน</v>
          </cell>
          <cell r="R664">
            <v>5</v>
          </cell>
          <cell r="S664">
            <v>30</v>
          </cell>
          <cell r="T664" t="str">
            <v>30</v>
          </cell>
          <cell r="U664" t="str">
            <v>21</v>
          </cell>
          <cell r="V664" t="str">
            <v>2.1 ทุติยภูมิระดับต้น</v>
          </cell>
        </row>
        <row r="665">
          <cell r="A665" t="str">
            <v>15</v>
          </cell>
          <cell r="B665" t="str">
            <v>21002</v>
          </cell>
          <cell r="C665" t="str">
            <v>กระทรวงสาธารณสุข สำนักงานปลัดกระทรวงสาธารณสุข</v>
          </cell>
          <cell r="D665" t="str">
            <v>001113000</v>
          </cell>
          <cell r="E665" t="str">
            <v>11130</v>
          </cell>
          <cell r="F665" t="str">
            <v>รพช.สันทราย</v>
          </cell>
          <cell r="G665" t="str">
            <v>โรงพยาบาลชุมชนสันทราย</v>
          </cell>
          <cell r="H665" t="str">
            <v>50140811</v>
          </cell>
          <cell r="I665">
            <v>50</v>
          </cell>
          <cell r="J665" t="str">
            <v>จังหวัดเชียงใหม่</v>
          </cell>
          <cell r="K665">
            <v>5014</v>
          </cell>
          <cell r="L665" t="str">
            <v>สันทราย</v>
          </cell>
          <cell r="M665">
            <v>501408</v>
          </cell>
          <cell r="N665" t="str">
            <v>หนองหาร</v>
          </cell>
          <cell r="O665" t="str">
            <v>เหนือ</v>
          </cell>
          <cell r="P665" t="str">
            <v>07</v>
          </cell>
          <cell r="Q665" t="str">
            <v>โรงพยาบาลชุมชน</v>
          </cell>
          <cell r="R665">
            <v>4</v>
          </cell>
          <cell r="S665">
            <v>53</v>
          </cell>
          <cell r="T665" t="str">
            <v>60</v>
          </cell>
          <cell r="U665" t="str">
            <v>21</v>
          </cell>
          <cell r="V665" t="str">
            <v>2.1 ทุติยภูมิระดับต้น</v>
          </cell>
        </row>
        <row r="666">
          <cell r="A666" t="str">
            <v>15</v>
          </cell>
          <cell r="B666" t="str">
            <v>21002</v>
          </cell>
          <cell r="C666" t="str">
            <v>กระทรวงสาธารณสุข สำนักงานปลัดกระทรวงสาธารณสุข</v>
          </cell>
          <cell r="D666" t="str">
            <v>001113100</v>
          </cell>
          <cell r="E666" t="str">
            <v>11131</v>
          </cell>
          <cell r="F666" t="str">
            <v>รพช.หางดง</v>
          </cell>
          <cell r="G666" t="str">
            <v>โรงพยาบาลชุมชนหางดง</v>
          </cell>
          <cell r="H666" t="str">
            <v>50150103</v>
          </cell>
          <cell r="I666">
            <v>50</v>
          </cell>
          <cell r="J666" t="str">
            <v>จังหวัดเชียงใหม่</v>
          </cell>
          <cell r="K666">
            <v>5015</v>
          </cell>
          <cell r="L666" t="str">
            <v>หางดง</v>
          </cell>
          <cell r="M666">
            <v>501501</v>
          </cell>
          <cell r="N666" t="str">
            <v>หางดง</v>
          </cell>
          <cell r="O666" t="str">
            <v>เหนือ</v>
          </cell>
          <cell r="P666" t="str">
            <v>07</v>
          </cell>
          <cell r="Q666" t="str">
            <v>โรงพยาบาลชุมชน</v>
          </cell>
          <cell r="R666">
            <v>5</v>
          </cell>
          <cell r="S666">
            <v>25</v>
          </cell>
          <cell r="T666" t="str">
            <v>23</v>
          </cell>
          <cell r="U666" t="str">
            <v>21</v>
          </cell>
          <cell r="V666" t="str">
            <v>2.1 ทุติยภูมิระดับต้น</v>
          </cell>
        </row>
        <row r="667">
          <cell r="A667" t="str">
            <v>15</v>
          </cell>
          <cell r="B667" t="str">
            <v>21002</v>
          </cell>
          <cell r="C667" t="str">
            <v>กระทรวงสาธารณสุข สำนักงานปลัดกระทรวงสาธารณสุข</v>
          </cell>
          <cell r="D667" t="str">
            <v>001113200</v>
          </cell>
          <cell r="E667" t="str">
            <v>11132</v>
          </cell>
          <cell r="F667" t="str">
            <v>รพช.ฮอด</v>
          </cell>
          <cell r="G667" t="str">
            <v>โรงพยาบาลชุมชนฮอด</v>
          </cell>
          <cell r="H667" t="str">
            <v>50160110</v>
          </cell>
          <cell r="I667">
            <v>50</v>
          </cell>
          <cell r="J667" t="str">
            <v>จังหวัดเชียงใหม่</v>
          </cell>
          <cell r="K667">
            <v>5016</v>
          </cell>
          <cell r="L667" t="str">
            <v>ฮอด</v>
          </cell>
          <cell r="M667">
            <v>501601</v>
          </cell>
          <cell r="N667" t="str">
            <v>หางดง</v>
          </cell>
          <cell r="O667" t="str">
            <v>เหนือ</v>
          </cell>
          <cell r="P667" t="str">
            <v>07</v>
          </cell>
          <cell r="Q667" t="str">
            <v>โรงพยาบาลชุมชน</v>
          </cell>
          <cell r="R667">
            <v>4</v>
          </cell>
          <cell r="S667">
            <v>60</v>
          </cell>
          <cell r="T667" t="str">
            <v>60</v>
          </cell>
          <cell r="U667" t="str">
            <v>21</v>
          </cell>
          <cell r="V667" t="str">
            <v>2.1 ทุติยภูมิระดับต้น</v>
          </cell>
        </row>
        <row r="668">
          <cell r="A668" t="str">
            <v>15</v>
          </cell>
          <cell r="B668" t="str">
            <v>21002</v>
          </cell>
          <cell r="C668" t="str">
            <v>กระทรวงสาธารณสุข สำนักงานปลัดกระทรวงสาธารณสุข</v>
          </cell>
          <cell r="D668" t="str">
            <v>001113300</v>
          </cell>
          <cell r="E668" t="str">
            <v>11133</v>
          </cell>
          <cell r="F668" t="str">
            <v>รพช.ดอยเต่า</v>
          </cell>
          <cell r="G668" t="str">
            <v>โรงพยาบาลชุมชนดอยเต่า</v>
          </cell>
          <cell r="H668" t="str">
            <v>50170103</v>
          </cell>
          <cell r="I668">
            <v>50</v>
          </cell>
          <cell r="J668" t="str">
            <v>จังหวัดเชียงใหม่</v>
          </cell>
          <cell r="K668">
            <v>5017</v>
          </cell>
          <cell r="L668" t="str">
            <v>ดอยเต่า</v>
          </cell>
          <cell r="M668">
            <v>501702</v>
          </cell>
          <cell r="N668" t="str">
            <v>ท่าเดื่อ</v>
          </cell>
          <cell r="O668" t="str">
            <v>เหนือ</v>
          </cell>
          <cell r="P668" t="str">
            <v>07</v>
          </cell>
          <cell r="Q668" t="str">
            <v>โรงพยาบาลชุมชน</v>
          </cell>
          <cell r="R668">
            <v>5</v>
          </cell>
          <cell r="S668">
            <v>30</v>
          </cell>
          <cell r="T668" t="str">
            <v>30</v>
          </cell>
          <cell r="U668" t="str">
            <v>21</v>
          </cell>
          <cell r="V668" t="str">
            <v>2.1 ทุติยภูมิระดับต้น</v>
          </cell>
        </row>
        <row r="669">
          <cell r="A669" t="str">
            <v>15</v>
          </cell>
          <cell r="B669" t="str">
            <v>21002</v>
          </cell>
          <cell r="C669" t="str">
            <v>กระทรวงสาธารณสุข สำนักงานปลัดกระทรวงสาธารณสุข</v>
          </cell>
          <cell r="D669" t="str">
            <v>001113400</v>
          </cell>
          <cell r="E669" t="str">
            <v>11134</v>
          </cell>
          <cell r="F669" t="str">
            <v>รพช.อมก๋อย</v>
          </cell>
          <cell r="G669" t="str">
            <v>โรงพยาบาลชุมชนอมก๋อย</v>
          </cell>
          <cell r="H669" t="str">
            <v>50180101</v>
          </cell>
          <cell r="I669">
            <v>50</v>
          </cell>
          <cell r="J669" t="str">
            <v>จังหวัดเชียงใหม่</v>
          </cell>
          <cell r="K669">
            <v>5018</v>
          </cell>
          <cell r="L669" t="str">
            <v>อมก๋อย</v>
          </cell>
          <cell r="M669">
            <v>501801</v>
          </cell>
          <cell r="N669" t="str">
            <v>อมก๋อย</v>
          </cell>
          <cell r="O669" t="str">
            <v>เหนือ</v>
          </cell>
          <cell r="P669" t="str">
            <v>07</v>
          </cell>
          <cell r="Q669" t="str">
            <v>โรงพยาบาลชุมชน</v>
          </cell>
          <cell r="R669">
            <v>5</v>
          </cell>
          <cell r="S669">
            <v>30</v>
          </cell>
          <cell r="T669" t="str">
            <v>30</v>
          </cell>
          <cell r="U669" t="str">
            <v>21</v>
          </cell>
          <cell r="V669" t="str">
            <v>2.1 ทุติยภูมิระดับต้น</v>
          </cell>
        </row>
        <row r="670">
          <cell r="A670" t="str">
            <v>15</v>
          </cell>
          <cell r="B670" t="str">
            <v>21002</v>
          </cell>
          <cell r="C670" t="str">
            <v>กระทรวงสาธารณสุข สำนักงานปลัดกระทรวงสาธารณสุข</v>
          </cell>
          <cell r="D670" t="str">
            <v>001113500</v>
          </cell>
          <cell r="E670" t="str">
            <v>11135</v>
          </cell>
          <cell r="F670" t="str">
            <v>รพช.สารภี</v>
          </cell>
          <cell r="G670" t="str">
            <v>โรงพยาบาลชุมชนสารภี</v>
          </cell>
          <cell r="H670" t="str">
            <v>50190203</v>
          </cell>
          <cell r="I670">
            <v>50</v>
          </cell>
          <cell r="J670" t="str">
            <v>จังหวัดเชียงใหม่</v>
          </cell>
          <cell r="K670">
            <v>5019</v>
          </cell>
          <cell r="L670" t="str">
            <v>สารภี</v>
          </cell>
          <cell r="M670">
            <v>501902</v>
          </cell>
          <cell r="N670" t="str">
            <v>สารภี</v>
          </cell>
          <cell r="O670" t="str">
            <v>เหนือ</v>
          </cell>
          <cell r="P670" t="str">
            <v>07</v>
          </cell>
          <cell r="Q670" t="str">
            <v>โรงพยาบาลชุมชน</v>
          </cell>
          <cell r="R670">
            <v>4</v>
          </cell>
          <cell r="S670">
            <v>59</v>
          </cell>
          <cell r="T670" t="str">
            <v>30</v>
          </cell>
          <cell r="U670" t="str">
            <v>21</v>
          </cell>
          <cell r="V670" t="str">
            <v>2.1 ทุติยภูมิระดับต้น</v>
          </cell>
        </row>
        <row r="671">
          <cell r="A671" t="str">
            <v>15</v>
          </cell>
          <cell r="B671" t="str">
            <v>21002</v>
          </cell>
          <cell r="C671" t="str">
            <v>กระทรวงสาธารณสุข สำนักงานปลัดกระทรวงสาธารณสุข</v>
          </cell>
          <cell r="D671" t="str">
            <v>001113600</v>
          </cell>
          <cell r="E671" t="str">
            <v>11136</v>
          </cell>
          <cell r="F671" t="str">
            <v>รพช.เวียงแหง</v>
          </cell>
          <cell r="G671" t="str">
            <v>โรงพยาบาลชุมชนเวียงแหง</v>
          </cell>
          <cell r="H671" t="str">
            <v>50200103</v>
          </cell>
          <cell r="I671">
            <v>50</v>
          </cell>
          <cell r="J671" t="str">
            <v>จังหวัดเชียงใหม่</v>
          </cell>
          <cell r="K671">
            <v>5020</v>
          </cell>
          <cell r="L671" t="str">
            <v>เวียงแหง</v>
          </cell>
          <cell r="M671">
            <v>502001</v>
          </cell>
          <cell r="N671" t="str">
            <v>เมืองแหง</v>
          </cell>
          <cell r="O671" t="str">
            <v>เหนือ</v>
          </cell>
          <cell r="P671" t="str">
            <v>07</v>
          </cell>
          <cell r="Q671" t="str">
            <v>โรงพยาบาลชุมชน</v>
          </cell>
          <cell r="R671">
            <v>5</v>
          </cell>
          <cell r="S671">
            <v>30</v>
          </cell>
          <cell r="T671" t="str">
            <v>30</v>
          </cell>
          <cell r="U671" t="str">
            <v>21</v>
          </cell>
          <cell r="V671" t="str">
            <v>2.1 ทุติยภูมิระดับต้น</v>
          </cell>
        </row>
        <row r="672">
          <cell r="A672" t="str">
            <v>15</v>
          </cell>
          <cell r="B672" t="str">
            <v>21002</v>
          </cell>
          <cell r="C672" t="str">
            <v>กระทรวงสาธารณสุข สำนักงานปลัดกระทรวงสาธารณสุข</v>
          </cell>
          <cell r="D672" t="str">
            <v>001113700</v>
          </cell>
          <cell r="E672" t="str">
            <v>11137</v>
          </cell>
          <cell r="F672" t="str">
            <v>รพช.ไชยปราการ</v>
          </cell>
          <cell r="G672" t="str">
            <v>โรงพยาบาลชุมชนไชยปราการ</v>
          </cell>
          <cell r="H672" t="str">
            <v>50210203</v>
          </cell>
          <cell r="I672">
            <v>50</v>
          </cell>
          <cell r="J672" t="str">
            <v>จังหวัดเชียงใหม่</v>
          </cell>
          <cell r="K672">
            <v>5021</v>
          </cell>
          <cell r="L672" t="str">
            <v>ไชยปราการ</v>
          </cell>
          <cell r="M672">
            <v>502102</v>
          </cell>
          <cell r="N672" t="str">
            <v>ศรีดงเย็น</v>
          </cell>
          <cell r="O672" t="str">
            <v>เหนือ</v>
          </cell>
          <cell r="P672" t="str">
            <v>07</v>
          </cell>
          <cell r="Q672" t="str">
            <v>โรงพยาบาลชุมชน</v>
          </cell>
          <cell r="R672">
            <v>5</v>
          </cell>
          <cell r="S672">
            <v>30</v>
          </cell>
          <cell r="T672" t="str">
            <v>42</v>
          </cell>
          <cell r="U672" t="str">
            <v>21</v>
          </cell>
          <cell r="V672" t="str">
            <v>2.1 ทุติยภูมิระดับต้น</v>
          </cell>
        </row>
        <row r="673">
          <cell r="A673" t="str">
            <v>15</v>
          </cell>
          <cell r="B673" t="str">
            <v>21002</v>
          </cell>
          <cell r="C673" t="str">
            <v>กระทรวงสาธารณสุข สำนักงานปลัดกระทรวงสาธารณสุข</v>
          </cell>
          <cell r="D673" t="str">
            <v>001113800</v>
          </cell>
          <cell r="E673" t="str">
            <v>11138</v>
          </cell>
          <cell r="F673" t="str">
            <v>รพช.แม่วาง</v>
          </cell>
          <cell r="G673" t="str">
            <v>โรงพยาบาลชุมชนแม่วาง</v>
          </cell>
          <cell r="H673" t="str">
            <v>50220101</v>
          </cell>
          <cell r="I673">
            <v>50</v>
          </cell>
          <cell r="J673" t="str">
            <v>จังหวัดเชียงใหม่</v>
          </cell>
          <cell r="K673">
            <v>5022</v>
          </cell>
          <cell r="L673" t="str">
            <v>แม่วาง</v>
          </cell>
          <cell r="M673">
            <v>502201</v>
          </cell>
          <cell r="N673" t="str">
            <v>บ้านกาด</v>
          </cell>
          <cell r="O673" t="str">
            <v>เหนือ</v>
          </cell>
          <cell r="P673" t="str">
            <v>07</v>
          </cell>
          <cell r="Q673" t="str">
            <v>โรงพยาบาลชุมชน</v>
          </cell>
          <cell r="R673">
            <v>5</v>
          </cell>
          <cell r="S673">
            <v>30</v>
          </cell>
          <cell r="T673" t="str">
            <v>30</v>
          </cell>
          <cell r="U673" t="str">
            <v>21</v>
          </cell>
          <cell r="V673" t="str">
            <v>2.1 ทุติยภูมิระดับต้น</v>
          </cell>
        </row>
        <row r="674">
          <cell r="A674" t="str">
            <v>15</v>
          </cell>
          <cell r="B674" t="str">
            <v>21002</v>
          </cell>
          <cell r="C674" t="str">
            <v>กระทรวงสาธารณสุข สำนักงานปลัดกระทรวงสาธารณสุข</v>
          </cell>
          <cell r="D674" t="str">
            <v>001113900</v>
          </cell>
          <cell r="E674" t="str">
            <v>11139</v>
          </cell>
          <cell r="F674" t="str">
            <v>รพช.แม่ออน</v>
          </cell>
          <cell r="G674" t="str">
            <v>โรงพยาบาลชุมชนแม่ออน</v>
          </cell>
          <cell r="H674" t="str">
            <v>50230301</v>
          </cell>
          <cell r="I674">
            <v>50</v>
          </cell>
          <cell r="J674" t="str">
            <v>จังหวัดเชียงใหม่</v>
          </cell>
          <cell r="K674">
            <v>5023</v>
          </cell>
          <cell r="L674" t="str">
            <v>แม่ออน</v>
          </cell>
          <cell r="M674">
            <v>502303</v>
          </cell>
          <cell r="N674" t="str">
            <v>บ้านสหกรณ์</v>
          </cell>
          <cell r="O674" t="str">
            <v>เหนือ</v>
          </cell>
          <cell r="P674" t="str">
            <v>07</v>
          </cell>
          <cell r="Q674" t="str">
            <v>โรงพยาบาลชุมชน</v>
          </cell>
          <cell r="R674">
            <v>5</v>
          </cell>
          <cell r="S674">
            <v>18</v>
          </cell>
          <cell r="T674" t="str">
            <v>10</v>
          </cell>
          <cell r="U674" t="str">
            <v>21</v>
          </cell>
          <cell r="V674" t="str">
            <v>2.1 ทุติยภูมิระดับต้น</v>
          </cell>
        </row>
        <row r="675">
          <cell r="A675" t="str">
            <v>15</v>
          </cell>
          <cell r="B675" t="str">
            <v>21002</v>
          </cell>
          <cell r="C675" t="str">
            <v>กระทรวงสาธารณสุข สำนักงานปลัดกระทรวงสาธารณสุข</v>
          </cell>
          <cell r="D675" t="str">
            <v>001164300</v>
          </cell>
          <cell r="E675" t="str">
            <v>11643</v>
          </cell>
          <cell r="F675" t="str">
            <v>รพช.ดอยหล่อ</v>
          </cell>
          <cell r="G675" t="str">
            <v>โรงพยาบาลชุมชนดอยหล่อ</v>
          </cell>
          <cell r="H675" t="str">
            <v>50240105</v>
          </cell>
          <cell r="I675">
            <v>50</v>
          </cell>
          <cell r="J675" t="str">
            <v>จังหวัดเชียงใหม่</v>
          </cell>
          <cell r="K675">
            <v>5024</v>
          </cell>
          <cell r="L675" t="str">
            <v>ดอยหล่อ</v>
          </cell>
          <cell r="M675">
            <v>502401</v>
          </cell>
          <cell r="N675" t="str">
            <v>ดอยหล่อ</v>
          </cell>
          <cell r="O675" t="str">
            <v>เหนือ</v>
          </cell>
          <cell r="P675" t="str">
            <v>07</v>
          </cell>
          <cell r="Q675" t="str">
            <v>โรงพยาบาลชุมชน</v>
          </cell>
          <cell r="R675">
            <v>5</v>
          </cell>
          <cell r="S675">
            <v>30</v>
          </cell>
          <cell r="T675" t="str">
            <v>30</v>
          </cell>
          <cell r="U675" t="str">
            <v>22</v>
          </cell>
          <cell r="V675" t="str">
            <v>2.2 ทุติยภูมิระดับกลาง</v>
          </cell>
        </row>
        <row r="676">
          <cell r="A676" t="str">
            <v>15</v>
          </cell>
          <cell r="B676" t="str">
            <v>21002</v>
          </cell>
          <cell r="C676" t="str">
            <v>กระทรวงสาธารณสุข สำนักงานปลัดกระทรวงสาธารณสุข</v>
          </cell>
          <cell r="D676" t="str">
            <v>002373600</v>
          </cell>
          <cell r="E676" t="str">
            <v>23736</v>
          </cell>
          <cell r="F676" t="str">
            <v>รพช.วัดจันทร์เฉลิมพระเกียรติ 80 พรรษา</v>
          </cell>
          <cell r="G676" t="str">
            <v>โรงพยาบาลชุมชนวัดจันทร์เฉลิมพระเกียรติ 80 พรรษา</v>
          </cell>
          <cell r="H676" t="str">
            <v>50030603</v>
          </cell>
          <cell r="I676">
            <v>50</v>
          </cell>
          <cell r="J676" t="str">
            <v>จังหวัดเชียงใหม่</v>
          </cell>
          <cell r="K676">
            <v>5003</v>
          </cell>
          <cell r="L676" t="str">
            <v>แม่แจ่ม</v>
          </cell>
          <cell r="M676">
            <v>500306</v>
          </cell>
          <cell r="N676" t="str">
            <v>บ้านจันทร์</v>
          </cell>
          <cell r="O676" t="str">
            <v>เหนือ</v>
          </cell>
          <cell r="P676" t="str">
            <v>07</v>
          </cell>
          <cell r="Q676" t="str">
            <v>โรงพยาบาลชุมชน</v>
          </cell>
          <cell r="R676">
            <v>5</v>
          </cell>
          <cell r="S676">
            <v>10</v>
          </cell>
          <cell r="T676" t="str">
            <v>10</v>
          </cell>
        </row>
        <row r="677">
          <cell r="A677" t="str">
            <v>15</v>
          </cell>
          <cell r="B677" t="str">
            <v>21002</v>
          </cell>
          <cell r="C677" t="str">
            <v>กระทรวงสาธารณสุข สำนักงานปลัดกระทรวงสาธารณสุข</v>
          </cell>
          <cell r="D677" t="str">
            <v>001071400</v>
          </cell>
          <cell r="E677" t="str">
            <v>10714</v>
          </cell>
          <cell r="F677" t="str">
            <v>รพท.ลำพูน</v>
          </cell>
          <cell r="G677" t="str">
            <v>โรงพยาบาลทั่วไปลำพูน</v>
          </cell>
          <cell r="H677" t="str">
            <v>51011101</v>
          </cell>
          <cell r="I677">
            <v>51</v>
          </cell>
          <cell r="J677" t="str">
            <v>จังหวัดลำพูน</v>
          </cell>
          <cell r="K677">
            <v>5101</v>
          </cell>
          <cell r="L677" t="str">
            <v>เมืองลำพูน</v>
          </cell>
          <cell r="M677">
            <v>510111</v>
          </cell>
          <cell r="N677" t="str">
            <v>เวียงยอง</v>
          </cell>
          <cell r="O677" t="str">
            <v>เหนือ</v>
          </cell>
          <cell r="P677" t="str">
            <v>06</v>
          </cell>
          <cell r="Q677" t="str">
            <v>โรงพยาบาลทั่วไป</v>
          </cell>
          <cell r="R677">
            <v>2</v>
          </cell>
          <cell r="S677">
            <v>434</v>
          </cell>
          <cell r="T677" t="str">
            <v>411</v>
          </cell>
          <cell r="U677" t="str">
            <v>31</v>
          </cell>
          <cell r="V677" t="str">
            <v>3.1 ตติยภูมิ</v>
          </cell>
        </row>
        <row r="678">
          <cell r="A678" t="str">
            <v>15</v>
          </cell>
          <cell r="B678" t="str">
            <v>21002</v>
          </cell>
          <cell r="C678" t="str">
            <v>กระทรวงสาธารณสุข สำนักงานปลัดกระทรวงสาธารณสุข</v>
          </cell>
          <cell r="D678" t="str">
            <v>001114000</v>
          </cell>
          <cell r="E678" t="str">
            <v>11140</v>
          </cell>
          <cell r="F678" t="str">
            <v>รพช.แม่ทา</v>
          </cell>
          <cell r="G678" t="str">
            <v>โรงพยาบาลชุมชนแม่ทา</v>
          </cell>
          <cell r="H678" t="str">
            <v>51020208</v>
          </cell>
          <cell r="I678">
            <v>51</v>
          </cell>
          <cell r="J678" t="str">
            <v>จังหวัดลำพูน</v>
          </cell>
          <cell r="K678">
            <v>5102</v>
          </cell>
          <cell r="L678" t="str">
            <v>แม่ทา</v>
          </cell>
          <cell r="M678">
            <v>510202</v>
          </cell>
          <cell r="N678" t="str">
            <v>ทาสบเส้า</v>
          </cell>
          <cell r="O678" t="str">
            <v>เหนือ</v>
          </cell>
          <cell r="P678" t="str">
            <v>07</v>
          </cell>
          <cell r="Q678" t="str">
            <v>โรงพยาบาลชุมชน</v>
          </cell>
          <cell r="R678">
            <v>5</v>
          </cell>
          <cell r="S678">
            <v>30</v>
          </cell>
          <cell r="T678" t="str">
            <v>30</v>
          </cell>
          <cell r="U678" t="str">
            <v>21</v>
          </cell>
          <cell r="V678" t="str">
            <v>2.1 ทุติยภูมิระดับต้น</v>
          </cell>
        </row>
        <row r="679">
          <cell r="A679" t="str">
            <v>15</v>
          </cell>
          <cell r="B679" t="str">
            <v>21002</v>
          </cell>
          <cell r="C679" t="str">
            <v>กระทรวงสาธารณสุข สำนักงานปลัดกระทรวงสาธารณสุข</v>
          </cell>
          <cell r="D679" t="str">
            <v>001114100</v>
          </cell>
          <cell r="E679" t="str">
            <v>11141</v>
          </cell>
          <cell r="F679" t="str">
            <v>รพช.บ้านโฮ่ง</v>
          </cell>
          <cell r="G679" t="str">
            <v>โรงพยาบาลชุมชนบ้านโฮ่ง</v>
          </cell>
          <cell r="H679" t="str">
            <v>51030102</v>
          </cell>
          <cell r="I679">
            <v>51</v>
          </cell>
          <cell r="J679" t="str">
            <v>จังหวัดลำพูน</v>
          </cell>
          <cell r="K679">
            <v>5103</v>
          </cell>
          <cell r="L679" t="str">
            <v>บ้านโฮ่ง</v>
          </cell>
          <cell r="M679">
            <v>510301</v>
          </cell>
          <cell r="N679" t="str">
            <v>บ้านโฮ่ง</v>
          </cell>
          <cell r="O679" t="str">
            <v>เหนือ</v>
          </cell>
          <cell r="P679" t="str">
            <v>07</v>
          </cell>
          <cell r="Q679" t="str">
            <v>โรงพยาบาลชุมชน</v>
          </cell>
          <cell r="R679">
            <v>5</v>
          </cell>
          <cell r="S679">
            <v>30</v>
          </cell>
          <cell r="T679" t="str">
            <v>30</v>
          </cell>
          <cell r="U679" t="str">
            <v>21</v>
          </cell>
          <cell r="V679" t="str">
            <v>2.1 ทุติยภูมิระดับต้น</v>
          </cell>
        </row>
        <row r="680">
          <cell r="A680" t="str">
            <v>15</v>
          </cell>
          <cell r="B680" t="str">
            <v>21002</v>
          </cell>
          <cell r="C680" t="str">
            <v>กระทรวงสาธารณสุข สำนักงานปลัดกระทรวงสาธารณสุข</v>
          </cell>
          <cell r="D680" t="str">
            <v>001114200</v>
          </cell>
          <cell r="E680" t="str">
            <v>11142</v>
          </cell>
          <cell r="F680" t="str">
            <v>รพช.ลี้</v>
          </cell>
          <cell r="G680" t="str">
            <v>โรงพยาบาลชุมชนลี้</v>
          </cell>
          <cell r="H680" t="str">
            <v>51040104</v>
          </cell>
          <cell r="I680">
            <v>51</v>
          </cell>
          <cell r="J680" t="str">
            <v>จังหวัดลำพูน</v>
          </cell>
          <cell r="K680">
            <v>5104</v>
          </cell>
          <cell r="L680" t="str">
            <v>ลี้</v>
          </cell>
          <cell r="M680">
            <v>510401</v>
          </cell>
          <cell r="N680" t="str">
            <v>ลี้</v>
          </cell>
          <cell r="O680" t="str">
            <v>เหนือ</v>
          </cell>
          <cell r="P680" t="str">
            <v>07</v>
          </cell>
          <cell r="Q680" t="str">
            <v>โรงพยาบาลชุมชน</v>
          </cell>
          <cell r="R680">
            <v>4</v>
          </cell>
          <cell r="S680">
            <v>60</v>
          </cell>
          <cell r="T680" t="str">
            <v>60</v>
          </cell>
          <cell r="U680" t="str">
            <v>22</v>
          </cell>
          <cell r="V680" t="str">
            <v>2.2 ทุติยภูมิระดับกลาง</v>
          </cell>
        </row>
        <row r="681">
          <cell r="A681" t="str">
            <v>15</v>
          </cell>
          <cell r="B681" t="str">
            <v>21002</v>
          </cell>
          <cell r="C681" t="str">
            <v>กระทรวงสาธารณสุข สำนักงานปลัดกระทรวงสาธารณสุข</v>
          </cell>
          <cell r="D681" t="str">
            <v>001114300</v>
          </cell>
          <cell r="E681" t="str">
            <v>11143</v>
          </cell>
          <cell r="F681" t="str">
            <v>รพช.ทุ่งหัวช้าง</v>
          </cell>
          <cell r="G681" t="str">
            <v>โรงพยาบาลชุมชนทุ่งหัวช้าง</v>
          </cell>
          <cell r="H681" t="str">
            <v>51050103</v>
          </cell>
          <cell r="I681">
            <v>51</v>
          </cell>
          <cell r="J681" t="str">
            <v>จังหวัดลำพูน</v>
          </cell>
          <cell r="K681">
            <v>5105</v>
          </cell>
          <cell r="L681" t="str">
            <v>ทุ่งหัวช้าง</v>
          </cell>
          <cell r="M681">
            <v>510501</v>
          </cell>
          <cell r="N681" t="str">
            <v>ทุ่งหัวช้าง</v>
          </cell>
          <cell r="O681" t="str">
            <v>เหนือ</v>
          </cell>
          <cell r="P681" t="str">
            <v>07</v>
          </cell>
          <cell r="Q681" t="str">
            <v>โรงพยาบาลชุมชน</v>
          </cell>
          <cell r="R681">
            <v>5</v>
          </cell>
          <cell r="S681">
            <v>30</v>
          </cell>
          <cell r="T681" t="str">
            <v>30</v>
          </cell>
          <cell r="U681" t="str">
            <v>21</v>
          </cell>
          <cell r="V681" t="str">
            <v>2.1 ทุติยภูมิระดับต้น</v>
          </cell>
        </row>
        <row r="682">
          <cell r="A682" t="str">
            <v>15</v>
          </cell>
          <cell r="B682" t="str">
            <v>21002</v>
          </cell>
          <cell r="C682" t="str">
            <v>กระทรวงสาธารณสุข สำนักงานปลัดกระทรวงสาธารณสุข</v>
          </cell>
          <cell r="D682" t="str">
            <v>001114400</v>
          </cell>
          <cell r="E682" t="str">
            <v>11144</v>
          </cell>
          <cell r="F682" t="str">
            <v>รพช.ป่าซาง</v>
          </cell>
          <cell r="G682" t="str">
            <v>โรงพยาบาลชุมชนป่าซาง</v>
          </cell>
          <cell r="H682" t="str">
            <v>51061107</v>
          </cell>
          <cell r="I682">
            <v>51</v>
          </cell>
          <cell r="J682" t="str">
            <v>จังหวัดลำพูน</v>
          </cell>
          <cell r="K682">
            <v>5106</v>
          </cell>
          <cell r="L682" t="str">
            <v>ป่าซาง</v>
          </cell>
          <cell r="M682">
            <v>510611</v>
          </cell>
          <cell r="N682" t="str">
            <v>นครเจดีย์</v>
          </cell>
          <cell r="O682" t="str">
            <v>เหนือ</v>
          </cell>
          <cell r="P682" t="str">
            <v>07</v>
          </cell>
          <cell r="Q682" t="str">
            <v>โรงพยาบาลชุมชน</v>
          </cell>
          <cell r="R682">
            <v>4</v>
          </cell>
          <cell r="S682">
            <v>90</v>
          </cell>
          <cell r="T682" t="str">
            <v>60</v>
          </cell>
          <cell r="U682" t="str">
            <v>21</v>
          </cell>
          <cell r="V682" t="str">
            <v>2.1 ทุติยภูมิระดับต้น</v>
          </cell>
        </row>
        <row r="683">
          <cell r="A683" t="str">
            <v>15</v>
          </cell>
          <cell r="B683" t="str">
            <v>21002</v>
          </cell>
          <cell r="C683" t="str">
            <v>กระทรวงสาธารณสุข สำนักงานปลัดกระทรวงสาธารณสุข</v>
          </cell>
          <cell r="D683" t="str">
            <v>001114500</v>
          </cell>
          <cell r="E683" t="str">
            <v>11145</v>
          </cell>
          <cell r="F683" t="str">
            <v>รพช.บ้านธิ</v>
          </cell>
          <cell r="G683" t="str">
            <v>โรงพยาบาลชุมชนบ้านธิ</v>
          </cell>
          <cell r="H683" t="str">
            <v>51070106</v>
          </cell>
          <cell r="I683">
            <v>51</v>
          </cell>
          <cell r="J683" t="str">
            <v>จังหวัดลำพูน</v>
          </cell>
          <cell r="K683">
            <v>5107</v>
          </cell>
          <cell r="L683" t="str">
            <v>บ้านธิ</v>
          </cell>
          <cell r="M683">
            <v>510701</v>
          </cell>
          <cell r="N683" t="str">
            <v>บ้านธิ</v>
          </cell>
          <cell r="O683" t="str">
            <v>เหนือ</v>
          </cell>
          <cell r="P683" t="str">
            <v>07</v>
          </cell>
          <cell r="Q683" t="str">
            <v>โรงพยาบาลชุมชน</v>
          </cell>
          <cell r="R683">
            <v>5</v>
          </cell>
          <cell r="S683">
            <v>30</v>
          </cell>
          <cell r="T683" t="str">
            <v>30</v>
          </cell>
          <cell r="U683" t="str">
            <v>21</v>
          </cell>
          <cell r="V683" t="str">
            <v>2.1 ทุติยภูมิระดับต้น</v>
          </cell>
        </row>
        <row r="684">
          <cell r="A684" t="str">
            <v>15</v>
          </cell>
          <cell r="B684" t="str">
            <v>21002</v>
          </cell>
          <cell r="C684" t="str">
            <v>กระทรวงสาธารณสุข สำนักงานปลัดกระทรวงสาธารณสุข</v>
          </cell>
          <cell r="D684" t="str">
            <v>001067200</v>
          </cell>
          <cell r="E684" t="str">
            <v>10672</v>
          </cell>
          <cell r="F684" t="str">
            <v>รพศ.ลำปาง</v>
          </cell>
          <cell r="G684" t="str">
            <v>โรงพยาบาลศูนย์ลำปาง</v>
          </cell>
          <cell r="H684" t="str">
            <v>52010200</v>
          </cell>
          <cell r="I684">
            <v>52</v>
          </cell>
          <cell r="J684" t="str">
            <v>จังหวัดลำปาง</v>
          </cell>
          <cell r="K684">
            <v>5201</v>
          </cell>
          <cell r="L684" t="str">
            <v>เมืองลำปาง</v>
          </cell>
          <cell r="M684">
            <v>520102</v>
          </cell>
          <cell r="N684" t="str">
            <v>หัวเวียง</v>
          </cell>
          <cell r="O684" t="str">
            <v>เหนือ</v>
          </cell>
          <cell r="P684" t="str">
            <v>05</v>
          </cell>
          <cell r="Q684" t="str">
            <v>โรงพยาบาลศูนย์</v>
          </cell>
          <cell r="R684">
            <v>1</v>
          </cell>
          <cell r="S684">
            <v>800</v>
          </cell>
          <cell r="T684" t="str">
            <v>803</v>
          </cell>
          <cell r="U684" t="str">
            <v>31</v>
          </cell>
          <cell r="V684" t="str">
            <v>3.1 ตติยภูมิ</v>
          </cell>
        </row>
        <row r="685">
          <cell r="A685" t="str">
            <v>15</v>
          </cell>
          <cell r="B685" t="str">
            <v>21002</v>
          </cell>
          <cell r="C685" t="str">
            <v>กระทรวงสาธารณสุข สำนักงานปลัดกระทรวงสาธารณสุข</v>
          </cell>
          <cell r="D685" t="str">
            <v>001114600</v>
          </cell>
          <cell r="E685" t="str">
            <v>11146</v>
          </cell>
          <cell r="F685" t="str">
            <v>รพช.แม่เมาะ</v>
          </cell>
          <cell r="G685" t="str">
            <v>โรงพยาบาลชุมชนแม่เมาะ</v>
          </cell>
          <cell r="H685" t="str">
            <v>52020407</v>
          </cell>
          <cell r="I685">
            <v>52</v>
          </cell>
          <cell r="J685" t="str">
            <v>จังหวัดลำปาง</v>
          </cell>
          <cell r="K685">
            <v>5202</v>
          </cell>
          <cell r="L685" t="str">
            <v>แม่เมาะ</v>
          </cell>
          <cell r="M685">
            <v>520204</v>
          </cell>
          <cell r="N685" t="str">
            <v>แม่เมาะ</v>
          </cell>
          <cell r="O685" t="str">
            <v>เหนือ</v>
          </cell>
          <cell r="P685" t="str">
            <v>07</v>
          </cell>
          <cell r="Q685" t="str">
            <v>โรงพยาบาลชุมชน</v>
          </cell>
          <cell r="R685">
            <v>5</v>
          </cell>
          <cell r="S685">
            <v>30</v>
          </cell>
          <cell r="T685" t="str">
            <v>30</v>
          </cell>
          <cell r="U685" t="str">
            <v>21</v>
          </cell>
          <cell r="V685" t="str">
            <v>2.1 ทุติยภูมิระดับต้น</v>
          </cell>
        </row>
        <row r="686">
          <cell r="A686" t="str">
            <v>15</v>
          </cell>
          <cell r="B686" t="str">
            <v>21002</v>
          </cell>
          <cell r="C686" t="str">
            <v>กระทรวงสาธารณสุข สำนักงานปลัดกระทรวงสาธารณสุข</v>
          </cell>
          <cell r="D686" t="str">
            <v>001114700</v>
          </cell>
          <cell r="E686" t="str">
            <v>11147</v>
          </cell>
          <cell r="F686" t="str">
            <v>รพช.เกาะคา</v>
          </cell>
          <cell r="G686" t="str">
            <v>โรงพยาบาลชุมชนเกาะคา</v>
          </cell>
          <cell r="H686" t="str">
            <v>52030503</v>
          </cell>
          <cell r="I686">
            <v>52</v>
          </cell>
          <cell r="J686" t="str">
            <v>จังหวัดลำปาง</v>
          </cell>
          <cell r="K686">
            <v>5203</v>
          </cell>
          <cell r="L686" t="str">
            <v>เกาะคา</v>
          </cell>
          <cell r="M686">
            <v>520305</v>
          </cell>
          <cell r="N686" t="str">
            <v>ศาลา</v>
          </cell>
          <cell r="O686" t="str">
            <v>เหนือ</v>
          </cell>
          <cell r="P686" t="str">
            <v>07</v>
          </cell>
          <cell r="Q686" t="str">
            <v>โรงพยาบาลชุมชน</v>
          </cell>
          <cell r="R686">
            <v>4</v>
          </cell>
          <cell r="S686">
            <v>60</v>
          </cell>
          <cell r="T686" t="str">
            <v>30</v>
          </cell>
          <cell r="U686" t="str">
            <v>22</v>
          </cell>
          <cell r="V686" t="str">
            <v>2.2 ทุติยภูมิระดับกลาง</v>
          </cell>
        </row>
        <row r="687">
          <cell r="A687" t="str">
            <v>15</v>
          </cell>
          <cell r="B687" t="str">
            <v>21002</v>
          </cell>
          <cell r="C687" t="str">
            <v>กระทรวงสาธารณสุข สำนักงานปลัดกระทรวงสาธารณสุข</v>
          </cell>
          <cell r="D687" t="str">
            <v>001114800</v>
          </cell>
          <cell r="E687" t="str">
            <v>11148</v>
          </cell>
          <cell r="F687" t="str">
            <v>รพช.เสริมงาม</v>
          </cell>
          <cell r="G687" t="str">
            <v>โรงพยาบาลชุมชนเสริมงาม</v>
          </cell>
          <cell r="H687" t="str">
            <v>52040103</v>
          </cell>
          <cell r="I687">
            <v>52</v>
          </cell>
          <cell r="J687" t="str">
            <v>จังหวัดลำปาง</v>
          </cell>
          <cell r="K687">
            <v>5204</v>
          </cell>
          <cell r="L687" t="str">
            <v>เสริมงาม</v>
          </cell>
          <cell r="M687">
            <v>520401</v>
          </cell>
          <cell r="N687" t="str">
            <v>ทุ่งงาม</v>
          </cell>
          <cell r="O687" t="str">
            <v>เหนือ</v>
          </cell>
          <cell r="P687" t="str">
            <v>07</v>
          </cell>
          <cell r="Q687" t="str">
            <v>โรงพยาบาลชุมชน</v>
          </cell>
          <cell r="R687">
            <v>5</v>
          </cell>
          <cell r="S687">
            <v>30</v>
          </cell>
          <cell r="T687" t="str">
            <v>30</v>
          </cell>
          <cell r="U687" t="str">
            <v>21</v>
          </cell>
          <cell r="V687" t="str">
            <v>2.1 ทุติยภูมิระดับต้น</v>
          </cell>
        </row>
        <row r="688">
          <cell r="A688" t="str">
            <v>15</v>
          </cell>
          <cell r="B688" t="str">
            <v>21002</v>
          </cell>
          <cell r="C688" t="str">
            <v>กระทรวงสาธารณสุข สำนักงานปลัดกระทรวงสาธารณสุข</v>
          </cell>
          <cell r="D688" t="str">
            <v>001114900</v>
          </cell>
          <cell r="E688" t="str">
            <v>11149</v>
          </cell>
          <cell r="F688" t="str">
            <v>รพช.งาว</v>
          </cell>
          <cell r="G688" t="str">
            <v>โรงพยาบาลชุมชนงาว</v>
          </cell>
          <cell r="H688" t="str">
            <v>52050104</v>
          </cell>
          <cell r="I688">
            <v>52</v>
          </cell>
          <cell r="J688" t="str">
            <v>จังหวัดลำปาง</v>
          </cell>
          <cell r="K688">
            <v>5205</v>
          </cell>
          <cell r="L688" t="str">
            <v>งาว</v>
          </cell>
          <cell r="M688">
            <v>520501</v>
          </cell>
          <cell r="N688" t="str">
            <v>หลวงเหนือ</v>
          </cell>
          <cell r="O688" t="str">
            <v>เหนือ</v>
          </cell>
          <cell r="P688" t="str">
            <v>07</v>
          </cell>
          <cell r="Q688" t="str">
            <v>โรงพยาบาลชุมชน</v>
          </cell>
          <cell r="R688">
            <v>5</v>
          </cell>
          <cell r="S688">
            <v>30</v>
          </cell>
          <cell r="T688" t="str">
            <v>30</v>
          </cell>
          <cell r="U688" t="str">
            <v>21</v>
          </cell>
          <cell r="V688" t="str">
            <v>2.1 ทุติยภูมิระดับต้น</v>
          </cell>
        </row>
        <row r="689">
          <cell r="A689" t="str">
            <v>15</v>
          </cell>
          <cell r="B689" t="str">
            <v>21002</v>
          </cell>
          <cell r="C689" t="str">
            <v>กระทรวงสาธารณสุข สำนักงานปลัดกระทรวงสาธารณสุข</v>
          </cell>
          <cell r="D689" t="str">
            <v>001115000</v>
          </cell>
          <cell r="E689" t="str">
            <v>11150</v>
          </cell>
          <cell r="F689" t="str">
            <v>รพช.แจ้ห่ม</v>
          </cell>
          <cell r="G689" t="str">
            <v>โรงพยาบาลชุมชนแจ้ห่ม</v>
          </cell>
          <cell r="H689" t="str">
            <v>52060703</v>
          </cell>
          <cell r="I689">
            <v>52</v>
          </cell>
          <cell r="J689" t="str">
            <v>จังหวัดลำปาง</v>
          </cell>
          <cell r="K689">
            <v>5206</v>
          </cell>
          <cell r="L689" t="str">
            <v>แจ้ห่ม</v>
          </cell>
          <cell r="M689">
            <v>520607</v>
          </cell>
          <cell r="N689" t="str">
            <v>วิเชตนคร</v>
          </cell>
          <cell r="O689" t="str">
            <v>เหนือ</v>
          </cell>
          <cell r="P689" t="str">
            <v>07</v>
          </cell>
          <cell r="Q689" t="str">
            <v>โรงพยาบาลชุมชน</v>
          </cell>
          <cell r="R689">
            <v>4</v>
          </cell>
          <cell r="S689">
            <v>60</v>
          </cell>
          <cell r="T689" t="str">
            <v>60</v>
          </cell>
          <cell r="U689" t="str">
            <v>21</v>
          </cell>
          <cell r="V689" t="str">
            <v>2.1 ทุติยภูมิระดับต้น</v>
          </cell>
        </row>
        <row r="690">
          <cell r="A690" t="str">
            <v>15</v>
          </cell>
          <cell r="B690" t="str">
            <v>21002</v>
          </cell>
          <cell r="C690" t="str">
            <v>กระทรวงสาธารณสุข สำนักงานปลัดกระทรวงสาธารณสุข</v>
          </cell>
          <cell r="D690" t="str">
            <v>001115100</v>
          </cell>
          <cell r="E690" t="str">
            <v>11151</v>
          </cell>
          <cell r="F690" t="str">
            <v>รพช.วังเหนือ</v>
          </cell>
          <cell r="G690" t="str">
            <v>โรงพยาบาลชุมชนวังเหนือ</v>
          </cell>
          <cell r="H690" t="str">
            <v>52070204</v>
          </cell>
          <cell r="I690">
            <v>52</v>
          </cell>
          <cell r="J690" t="str">
            <v>จังหวัดลำปาง</v>
          </cell>
          <cell r="K690">
            <v>5207</v>
          </cell>
          <cell r="L690" t="str">
            <v>วังเหนือ</v>
          </cell>
          <cell r="M690">
            <v>520702</v>
          </cell>
          <cell r="N690" t="str">
            <v>วังเหนือ</v>
          </cell>
          <cell r="O690" t="str">
            <v>เหนือ</v>
          </cell>
          <cell r="P690" t="str">
            <v>07</v>
          </cell>
          <cell r="Q690" t="str">
            <v>โรงพยาบาลชุมชน</v>
          </cell>
          <cell r="R690">
            <v>4</v>
          </cell>
          <cell r="S690">
            <v>31</v>
          </cell>
          <cell r="T690" t="str">
            <v>30</v>
          </cell>
          <cell r="U690" t="str">
            <v>21</v>
          </cell>
          <cell r="V690" t="str">
            <v>2.1 ทุติยภูมิระดับต้น</v>
          </cell>
        </row>
        <row r="691">
          <cell r="A691" t="str">
            <v>15</v>
          </cell>
          <cell r="B691" t="str">
            <v>21002</v>
          </cell>
          <cell r="C691" t="str">
            <v>กระทรวงสาธารณสุข สำนักงานปลัดกระทรวงสาธารณสุข</v>
          </cell>
          <cell r="D691" t="str">
            <v>001115200</v>
          </cell>
          <cell r="E691" t="str">
            <v>11152</v>
          </cell>
          <cell r="F691" t="str">
            <v>รพช.เถิน</v>
          </cell>
          <cell r="G691" t="str">
            <v>โรงพยาบาลชุมชนเถิน</v>
          </cell>
          <cell r="H691" t="str">
            <v>52080107</v>
          </cell>
          <cell r="I691">
            <v>52</v>
          </cell>
          <cell r="J691" t="str">
            <v>จังหวัดลำปาง</v>
          </cell>
          <cell r="K691">
            <v>5208</v>
          </cell>
          <cell r="L691" t="str">
            <v>เถิน</v>
          </cell>
          <cell r="M691">
            <v>520801</v>
          </cell>
          <cell r="N691" t="str">
            <v>ล้อมแรด</v>
          </cell>
          <cell r="O691" t="str">
            <v>เหนือ</v>
          </cell>
          <cell r="P691" t="str">
            <v>07</v>
          </cell>
          <cell r="Q691" t="str">
            <v>โรงพยาบาลชุมชน</v>
          </cell>
          <cell r="R691">
            <v>5</v>
          </cell>
          <cell r="S691">
            <v>30</v>
          </cell>
          <cell r="T691" t="str">
            <v>30</v>
          </cell>
          <cell r="U691" t="str">
            <v>22</v>
          </cell>
          <cell r="V691" t="str">
            <v>2.2 ทุติยภูมิระดับกลาง</v>
          </cell>
        </row>
        <row r="692">
          <cell r="A692" t="str">
            <v>15</v>
          </cell>
          <cell r="B692" t="str">
            <v>21002</v>
          </cell>
          <cell r="C692" t="str">
            <v>กระทรวงสาธารณสุข สำนักงานปลัดกระทรวงสาธารณสุข</v>
          </cell>
          <cell r="D692" t="str">
            <v>001115300</v>
          </cell>
          <cell r="E692" t="str">
            <v>11153</v>
          </cell>
          <cell r="F692" t="str">
            <v>รพช.แม่พริก</v>
          </cell>
          <cell r="G692" t="str">
            <v>โรงพยาบาลชุมชนแม่พริก</v>
          </cell>
          <cell r="H692" t="str">
            <v>52090405</v>
          </cell>
          <cell r="I692">
            <v>52</v>
          </cell>
          <cell r="J692" t="str">
            <v>จังหวัดลำปาง</v>
          </cell>
          <cell r="K692">
            <v>5209</v>
          </cell>
          <cell r="L692" t="str">
            <v>แม่พริก</v>
          </cell>
          <cell r="M692">
            <v>520904</v>
          </cell>
          <cell r="N692" t="str">
            <v>พระบาทวังตวง</v>
          </cell>
          <cell r="O692" t="str">
            <v>เหนือ</v>
          </cell>
          <cell r="P692" t="str">
            <v>07</v>
          </cell>
          <cell r="Q692" t="str">
            <v>โรงพยาบาลชุมชน</v>
          </cell>
          <cell r="R692">
            <v>5</v>
          </cell>
          <cell r="S692">
            <v>30</v>
          </cell>
          <cell r="T692" t="str">
            <v>30</v>
          </cell>
          <cell r="U692" t="str">
            <v>21</v>
          </cell>
          <cell r="V692" t="str">
            <v>2.1 ทุติยภูมิระดับต้น</v>
          </cell>
        </row>
        <row r="693">
          <cell r="A693" t="str">
            <v>15</v>
          </cell>
          <cell r="B693" t="str">
            <v>21002</v>
          </cell>
          <cell r="C693" t="str">
            <v>กระทรวงสาธารณสุข สำนักงานปลัดกระทรวงสาธารณสุข</v>
          </cell>
          <cell r="D693" t="str">
            <v>001115400</v>
          </cell>
          <cell r="E693" t="str">
            <v>11154</v>
          </cell>
          <cell r="F693" t="str">
            <v>รพช.แม่ทะ</v>
          </cell>
          <cell r="G693" t="str">
            <v>โรงพยาบาลชุมชนแม่ทะ</v>
          </cell>
          <cell r="H693" t="str">
            <v>52100202</v>
          </cell>
          <cell r="I693">
            <v>52</v>
          </cell>
          <cell r="J693" t="str">
            <v>จังหวัดลำปาง</v>
          </cell>
          <cell r="K693">
            <v>5210</v>
          </cell>
          <cell r="L693" t="str">
            <v>แม่ทะ</v>
          </cell>
          <cell r="M693">
            <v>521002</v>
          </cell>
          <cell r="N693" t="str">
            <v>นาครัว</v>
          </cell>
          <cell r="O693" t="str">
            <v>เหนือ</v>
          </cell>
          <cell r="P693" t="str">
            <v>07</v>
          </cell>
          <cell r="Q693" t="str">
            <v>โรงพยาบาลชุมชน</v>
          </cell>
          <cell r="R693">
            <v>5</v>
          </cell>
          <cell r="S693">
            <v>30</v>
          </cell>
          <cell r="T693" t="str">
            <v>30</v>
          </cell>
          <cell r="U693" t="str">
            <v>21</v>
          </cell>
          <cell r="V693" t="str">
            <v>2.1 ทุติยภูมิระดับต้น</v>
          </cell>
        </row>
        <row r="694">
          <cell r="A694" t="str">
            <v>15</v>
          </cell>
          <cell r="B694" t="str">
            <v>21002</v>
          </cell>
          <cell r="C694" t="str">
            <v>กระทรวงสาธารณสุข สำนักงานปลัดกระทรวงสาธารณสุข</v>
          </cell>
          <cell r="D694" t="str">
            <v>001115500</v>
          </cell>
          <cell r="E694" t="str">
            <v>11155</v>
          </cell>
          <cell r="F694" t="str">
            <v>รพช.สบปราบ</v>
          </cell>
          <cell r="G694" t="str">
            <v>โรงพยาบาลชุมชนสบปราบ</v>
          </cell>
          <cell r="H694" t="str">
            <v>52110102</v>
          </cell>
          <cell r="I694">
            <v>52</v>
          </cell>
          <cell r="J694" t="str">
            <v>จังหวัดลำปาง</v>
          </cell>
          <cell r="K694">
            <v>5211</v>
          </cell>
          <cell r="L694" t="str">
            <v>สบปราบ</v>
          </cell>
          <cell r="M694">
            <v>521101</v>
          </cell>
          <cell r="N694" t="str">
            <v>สบปราบ</v>
          </cell>
          <cell r="O694" t="str">
            <v>เหนือ</v>
          </cell>
          <cell r="P694" t="str">
            <v>07</v>
          </cell>
          <cell r="Q694" t="str">
            <v>โรงพยาบาลชุมชน</v>
          </cell>
          <cell r="R694">
            <v>5</v>
          </cell>
          <cell r="S694">
            <v>30</v>
          </cell>
          <cell r="T694" t="str">
            <v>30</v>
          </cell>
          <cell r="U694" t="str">
            <v>21</v>
          </cell>
          <cell r="V694" t="str">
            <v>2.1 ทุติยภูมิระดับต้น</v>
          </cell>
        </row>
        <row r="695">
          <cell r="A695" t="str">
            <v>15</v>
          </cell>
          <cell r="B695" t="str">
            <v>21002</v>
          </cell>
          <cell r="C695" t="str">
            <v>กระทรวงสาธารณสุข สำนักงานปลัดกระทรวงสาธารณสุข</v>
          </cell>
          <cell r="D695" t="str">
            <v>001115600</v>
          </cell>
          <cell r="E695" t="str">
            <v>11156</v>
          </cell>
          <cell r="F695" t="str">
            <v>รพช.ห้างฉัตร</v>
          </cell>
          <cell r="G695" t="str">
            <v>โรงพยาบาลชุมชนห้างฉัตร</v>
          </cell>
          <cell r="H695" t="str">
            <v>52120107</v>
          </cell>
          <cell r="I695">
            <v>52</v>
          </cell>
          <cell r="J695" t="str">
            <v>จังหวัดลำปาง</v>
          </cell>
          <cell r="K695">
            <v>5212</v>
          </cell>
          <cell r="L695" t="str">
            <v>ห้างฉัตร</v>
          </cell>
          <cell r="M695">
            <v>521201</v>
          </cell>
          <cell r="N695" t="str">
            <v>ห้างฉัตร</v>
          </cell>
          <cell r="O695" t="str">
            <v>เหนือ</v>
          </cell>
          <cell r="P695" t="str">
            <v>07</v>
          </cell>
          <cell r="Q695" t="str">
            <v>โรงพยาบาลชุมชน</v>
          </cell>
          <cell r="R695">
            <v>4</v>
          </cell>
          <cell r="S695">
            <v>60</v>
          </cell>
          <cell r="T695" t="str">
            <v>30</v>
          </cell>
          <cell r="U695" t="str">
            <v>21</v>
          </cell>
          <cell r="V695" t="str">
            <v>2.1 ทุติยภูมิระดับต้น</v>
          </cell>
        </row>
        <row r="696">
          <cell r="A696" t="str">
            <v>15</v>
          </cell>
          <cell r="B696" t="str">
            <v>21002</v>
          </cell>
          <cell r="C696" t="str">
            <v>กระทรวงสาธารณสุข สำนักงานปลัดกระทรวงสาธารณสุข</v>
          </cell>
          <cell r="D696" t="str">
            <v>001115700</v>
          </cell>
          <cell r="E696" t="str">
            <v>11157</v>
          </cell>
          <cell r="F696" t="str">
            <v>รพช.เมืองปาน</v>
          </cell>
          <cell r="G696" t="str">
            <v>โรงพยาบาลชุมชนเมืองปาน</v>
          </cell>
          <cell r="H696" t="str">
            <v>52130104</v>
          </cell>
          <cell r="I696">
            <v>52</v>
          </cell>
          <cell r="J696" t="str">
            <v>จังหวัดลำปาง</v>
          </cell>
          <cell r="K696">
            <v>5213</v>
          </cell>
          <cell r="L696" t="str">
            <v>เมืองปาน</v>
          </cell>
          <cell r="M696">
            <v>521301</v>
          </cell>
          <cell r="N696" t="str">
            <v>เมืองปาน</v>
          </cell>
          <cell r="O696" t="str">
            <v>เหนือ</v>
          </cell>
          <cell r="P696" t="str">
            <v>07</v>
          </cell>
          <cell r="Q696" t="str">
            <v>โรงพยาบาลชุมชน</v>
          </cell>
          <cell r="R696">
            <v>5</v>
          </cell>
          <cell r="S696">
            <v>30</v>
          </cell>
          <cell r="T696" t="str">
            <v>10</v>
          </cell>
          <cell r="U696" t="str">
            <v>21</v>
          </cell>
          <cell r="V696" t="str">
            <v>2.1 ทุติยภูมิระดับต้น</v>
          </cell>
        </row>
        <row r="697">
          <cell r="A697" t="str">
            <v>15</v>
          </cell>
          <cell r="B697" t="str">
            <v>21002</v>
          </cell>
          <cell r="C697" t="str">
            <v>กระทรวงสาธารณสุข สำนักงานปลัดกระทรวงสาธารณสุข</v>
          </cell>
          <cell r="D697" t="str">
            <v>001071900</v>
          </cell>
          <cell r="E697" t="str">
            <v>10719</v>
          </cell>
          <cell r="F697" t="str">
            <v>รพท.ศรีสังวาลย์</v>
          </cell>
          <cell r="G697" t="str">
            <v>โรงพยาบาลทั่วไปศรีสังวาลย์</v>
          </cell>
          <cell r="H697" t="str">
            <v>58010100</v>
          </cell>
          <cell r="I697">
            <v>58</v>
          </cell>
          <cell r="J697" t="str">
            <v>จังหวัดแม่ฮ่องสอน</v>
          </cell>
          <cell r="K697">
            <v>5801</v>
          </cell>
          <cell r="L697" t="str">
            <v>เมืองแม่ฮ่องสอน</v>
          </cell>
          <cell r="M697">
            <v>580101</v>
          </cell>
          <cell r="N697" t="str">
            <v>จองคำ</v>
          </cell>
          <cell r="O697" t="str">
            <v>เหนือ</v>
          </cell>
          <cell r="P697" t="str">
            <v>06</v>
          </cell>
          <cell r="Q697" t="str">
            <v>โรงพยาบาลทั่วไป</v>
          </cell>
          <cell r="R697">
            <v>3</v>
          </cell>
          <cell r="S697">
            <v>154</v>
          </cell>
          <cell r="T697" t="str">
            <v>150</v>
          </cell>
          <cell r="U697" t="str">
            <v>23</v>
          </cell>
          <cell r="V697" t="str">
            <v>2.3 ทุติยภูมิระดับสูง</v>
          </cell>
        </row>
        <row r="698">
          <cell r="A698" t="str">
            <v>15</v>
          </cell>
          <cell r="B698" t="str">
            <v>21002</v>
          </cell>
          <cell r="C698" t="str">
            <v>กระทรวงสาธารณสุข สำนักงานปลัดกระทรวงสาธารณสุข</v>
          </cell>
          <cell r="D698" t="str">
            <v>001120300</v>
          </cell>
          <cell r="E698" t="str">
            <v>11203</v>
          </cell>
          <cell r="F698" t="str">
            <v>รพช.ขุนยวม</v>
          </cell>
          <cell r="G698" t="str">
            <v>โรงพยาบาลชุมชนขุนยวม</v>
          </cell>
          <cell r="H698" t="str">
            <v>58020101</v>
          </cell>
          <cell r="I698">
            <v>58</v>
          </cell>
          <cell r="J698" t="str">
            <v>จังหวัดแม่ฮ่องสอน</v>
          </cell>
          <cell r="K698">
            <v>5802</v>
          </cell>
          <cell r="L698" t="str">
            <v>ขุนยวม</v>
          </cell>
          <cell r="M698">
            <v>580201</v>
          </cell>
          <cell r="N698" t="str">
            <v>ขุนยวม</v>
          </cell>
          <cell r="O698" t="str">
            <v>เหนือ</v>
          </cell>
          <cell r="P698" t="str">
            <v>07</v>
          </cell>
          <cell r="Q698" t="str">
            <v>โรงพยาบาลชุมชน</v>
          </cell>
          <cell r="R698">
            <v>5</v>
          </cell>
          <cell r="S698">
            <v>30</v>
          </cell>
          <cell r="T698" t="str">
            <v>10</v>
          </cell>
          <cell r="U698" t="str">
            <v>21</v>
          </cell>
          <cell r="V698" t="str">
            <v>2.1 ทุติยภูมิระดับต้น</v>
          </cell>
        </row>
        <row r="699">
          <cell r="A699" t="str">
            <v>15</v>
          </cell>
          <cell r="B699" t="str">
            <v>21002</v>
          </cell>
          <cell r="C699" t="str">
            <v>กระทรวงสาธารณสุข สำนักงานปลัดกระทรวงสาธารณสุข</v>
          </cell>
          <cell r="D699" t="str">
            <v>001120400</v>
          </cell>
          <cell r="E699" t="str">
            <v>11204</v>
          </cell>
          <cell r="F699" t="str">
            <v>รพช.ปาย</v>
          </cell>
          <cell r="G699" t="str">
            <v>โรงพยาบาลชุมชนปาย</v>
          </cell>
          <cell r="H699" t="str">
            <v>58030101</v>
          </cell>
          <cell r="I699">
            <v>58</v>
          </cell>
          <cell r="J699" t="str">
            <v>จังหวัดแม่ฮ่องสอน</v>
          </cell>
          <cell r="K699">
            <v>5803</v>
          </cell>
          <cell r="L699" t="str">
            <v>ปาย</v>
          </cell>
          <cell r="M699">
            <v>580301</v>
          </cell>
          <cell r="N699" t="str">
            <v>เวียงใต้</v>
          </cell>
          <cell r="O699" t="str">
            <v>เหนือ</v>
          </cell>
          <cell r="P699" t="str">
            <v>07</v>
          </cell>
          <cell r="Q699" t="str">
            <v>โรงพยาบาลชุมชน</v>
          </cell>
          <cell r="R699">
            <v>5</v>
          </cell>
          <cell r="S699">
            <v>30</v>
          </cell>
          <cell r="T699" t="str">
            <v>60</v>
          </cell>
          <cell r="U699" t="str">
            <v>21</v>
          </cell>
          <cell r="V699" t="str">
            <v>2.1 ทุติยภูมิระดับต้น</v>
          </cell>
        </row>
        <row r="700">
          <cell r="A700" t="str">
            <v>15</v>
          </cell>
          <cell r="B700" t="str">
            <v>21002</v>
          </cell>
          <cell r="C700" t="str">
            <v>กระทรวงสาธารณสุข สำนักงานปลัดกระทรวงสาธารณสุข</v>
          </cell>
          <cell r="D700" t="str">
            <v>001120500</v>
          </cell>
          <cell r="E700" t="str">
            <v>11205</v>
          </cell>
          <cell r="F700" t="str">
            <v>รพช.แม่สะเรียง</v>
          </cell>
          <cell r="G700" t="str">
            <v>โรงพยาบาลชุมชนแม่สะเรียง</v>
          </cell>
          <cell r="H700" t="str">
            <v>58040201</v>
          </cell>
          <cell r="I700">
            <v>58</v>
          </cell>
          <cell r="J700" t="str">
            <v>จังหวัดแม่ฮ่องสอน</v>
          </cell>
          <cell r="K700">
            <v>5804</v>
          </cell>
          <cell r="L700" t="str">
            <v>แม่สะเรียง</v>
          </cell>
          <cell r="M700">
            <v>580402</v>
          </cell>
          <cell r="N700" t="str">
            <v>แม่สะเรียง</v>
          </cell>
          <cell r="O700" t="str">
            <v>เหนือ</v>
          </cell>
          <cell r="P700" t="str">
            <v>07</v>
          </cell>
          <cell r="Q700" t="str">
            <v>โรงพยาบาลชุมชน</v>
          </cell>
          <cell r="R700">
            <v>4</v>
          </cell>
          <cell r="S700">
            <v>90</v>
          </cell>
          <cell r="T700" t="str">
            <v>90</v>
          </cell>
          <cell r="U700" t="str">
            <v>21</v>
          </cell>
          <cell r="V700" t="str">
            <v>2.1 ทุติยภูมิระดับต้น</v>
          </cell>
        </row>
        <row r="701">
          <cell r="A701" t="str">
            <v>15</v>
          </cell>
          <cell r="B701" t="str">
            <v>21002</v>
          </cell>
          <cell r="C701" t="str">
            <v>กระทรวงสาธารณสุข สำนักงานปลัดกระทรวงสาธารณสุข</v>
          </cell>
          <cell r="D701" t="str">
            <v>001120600</v>
          </cell>
          <cell r="E701" t="str">
            <v>11206</v>
          </cell>
          <cell r="F701" t="str">
            <v>รพช.แม่ลาน้อย</v>
          </cell>
          <cell r="G701" t="str">
            <v>โรงพยาบาลชุมชนแม่ลาน้อย</v>
          </cell>
          <cell r="H701" t="str">
            <v>58050809</v>
          </cell>
          <cell r="I701">
            <v>58</v>
          </cell>
          <cell r="J701" t="str">
            <v>จังหวัดแม่ฮ่องสอน</v>
          </cell>
          <cell r="K701">
            <v>5805</v>
          </cell>
          <cell r="L701" t="str">
            <v>แม่ลาน้อย</v>
          </cell>
          <cell r="M701">
            <v>580508</v>
          </cell>
          <cell r="N701" t="str">
            <v>ขุนแม่ลาน้อย</v>
          </cell>
          <cell r="O701" t="str">
            <v>เหนือ</v>
          </cell>
          <cell r="P701" t="str">
            <v>07</v>
          </cell>
          <cell r="Q701" t="str">
            <v>โรงพยาบาลชุมชน</v>
          </cell>
          <cell r="R701">
            <v>5</v>
          </cell>
          <cell r="S701">
            <v>30</v>
          </cell>
          <cell r="T701" t="str">
            <v>10</v>
          </cell>
          <cell r="U701" t="str">
            <v>21</v>
          </cell>
          <cell r="V701" t="str">
            <v>2.1 ทุติยภูมิระดับต้น</v>
          </cell>
        </row>
        <row r="702">
          <cell r="A702" t="str">
            <v>15</v>
          </cell>
          <cell r="B702" t="str">
            <v>21002</v>
          </cell>
          <cell r="C702" t="str">
            <v>กระทรวงสาธารณสุข สำนักงานปลัดกระทรวงสาธารณสุข</v>
          </cell>
          <cell r="D702" t="str">
            <v>001120700</v>
          </cell>
          <cell r="E702" t="str">
            <v>11207</v>
          </cell>
          <cell r="F702" t="str">
            <v>รพช.สบเมย</v>
          </cell>
          <cell r="G702" t="str">
            <v>โรงพยาบาลชุมชนสบเมย</v>
          </cell>
          <cell r="H702" t="str">
            <v>58060401</v>
          </cell>
          <cell r="I702">
            <v>58</v>
          </cell>
          <cell r="J702" t="str">
            <v>จังหวัดแม่ฮ่องสอน</v>
          </cell>
          <cell r="K702">
            <v>5806</v>
          </cell>
          <cell r="L702" t="str">
            <v>สบเมย</v>
          </cell>
          <cell r="M702">
            <v>580604</v>
          </cell>
          <cell r="N702" t="str">
            <v>แม่สวด</v>
          </cell>
          <cell r="O702" t="str">
            <v>เหนือ</v>
          </cell>
          <cell r="P702" t="str">
            <v>07</v>
          </cell>
          <cell r="Q702" t="str">
            <v>โรงพยาบาลชุมชน</v>
          </cell>
          <cell r="R702">
            <v>5</v>
          </cell>
          <cell r="S702">
            <v>30</v>
          </cell>
          <cell r="T702" t="str">
            <v>10</v>
          </cell>
          <cell r="U702" t="str">
            <v>21</v>
          </cell>
          <cell r="V702" t="str">
            <v>2.1 ทุติยภูมิระดับต้น</v>
          </cell>
        </row>
        <row r="703">
          <cell r="A703" t="str">
            <v>15</v>
          </cell>
          <cell r="B703" t="str">
            <v>21002</v>
          </cell>
          <cell r="C703" t="str">
            <v>กระทรวงสาธารณสุข สำนักงานปลัดกระทรวงสาธารณสุข</v>
          </cell>
          <cell r="D703" t="str">
            <v>001120800</v>
          </cell>
          <cell r="E703" t="str">
            <v>11208</v>
          </cell>
          <cell r="F703" t="str">
            <v>รพช.ปางมะผ้า</v>
          </cell>
          <cell r="G703" t="str">
            <v>โรงพยาบาลชุมชนปางมะผ้า</v>
          </cell>
          <cell r="H703" t="str">
            <v>58070101</v>
          </cell>
          <cell r="I703">
            <v>58</v>
          </cell>
          <cell r="J703" t="str">
            <v>จังหวัดแม่ฮ่องสอน</v>
          </cell>
          <cell r="K703">
            <v>5807</v>
          </cell>
          <cell r="L703" t="str">
            <v>ปางมะผ้า</v>
          </cell>
          <cell r="M703">
            <v>580701</v>
          </cell>
          <cell r="N703" t="str">
            <v>สบป่อง</v>
          </cell>
          <cell r="O703" t="str">
            <v>เหนือ</v>
          </cell>
          <cell r="P703" t="str">
            <v>07</v>
          </cell>
          <cell r="Q703" t="str">
            <v>โรงพยาบาลชุมชน</v>
          </cell>
          <cell r="R703">
            <v>5</v>
          </cell>
          <cell r="S703">
            <v>30</v>
          </cell>
          <cell r="T703" t="str">
            <v>10</v>
          </cell>
          <cell r="U703" t="str">
            <v>21</v>
          </cell>
          <cell r="V703" t="str">
            <v>2.1 ทุติยภูมิระดับต้น</v>
          </cell>
        </row>
        <row r="704">
          <cell r="A704" t="str">
            <v>16</v>
          </cell>
          <cell r="B704" t="str">
            <v>21002</v>
          </cell>
          <cell r="C704" t="str">
            <v>กระทรวงสาธารณสุข สำนักงานปลัดกระทรวงสาธารณสุข</v>
          </cell>
          <cell r="D704" t="str">
            <v>001071500</v>
          </cell>
          <cell r="E704" t="str">
            <v>10715</v>
          </cell>
          <cell r="F704" t="str">
            <v>รพท.แพร่</v>
          </cell>
          <cell r="G704" t="str">
            <v>โรงพยาบาลทั่วไปแพร่</v>
          </cell>
          <cell r="H704" t="str">
            <v>54010100</v>
          </cell>
          <cell r="I704">
            <v>54</v>
          </cell>
          <cell r="J704" t="str">
            <v>จังหวัดแพร่</v>
          </cell>
          <cell r="K704">
            <v>5401</v>
          </cell>
          <cell r="L704" t="str">
            <v>เมืองแพร่</v>
          </cell>
          <cell r="M704">
            <v>540101</v>
          </cell>
          <cell r="N704" t="str">
            <v>ในเวียง</v>
          </cell>
          <cell r="O704" t="str">
            <v>เหนือ</v>
          </cell>
          <cell r="P704" t="str">
            <v>06</v>
          </cell>
          <cell r="Q704" t="str">
            <v>โรงพยาบาลทั่วไป</v>
          </cell>
          <cell r="R704">
            <v>2</v>
          </cell>
          <cell r="S704">
            <v>460</v>
          </cell>
          <cell r="T704" t="str">
            <v>395</v>
          </cell>
          <cell r="U704" t="str">
            <v>23</v>
          </cell>
          <cell r="V704" t="str">
            <v>2.3 ทุติยภูมิระดับสูง</v>
          </cell>
        </row>
        <row r="705">
          <cell r="A705" t="str">
            <v>16</v>
          </cell>
          <cell r="B705" t="str">
            <v>21002</v>
          </cell>
          <cell r="C705" t="str">
            <v>กระทรวงสาธารณสุข สำนักงานปลัดกระทรวงสาธารณสุข</v>
          </cell>
          <cell r="D705" t="str">
            <v>001116600</v>
          </cell>
          <cell r="E705" t="str">
            <v>11166</v>
          </cell>
          <cell r="F705" t="str">
            <v>รพช.ร้องกวาง</v>
          </cell>
          <cell r="G705" t="str">
            <v>โรงพยาบาลชุมชนร้องกวาง</v>
          </cell>
          <cell r="H705" t="str">
            <v>54020406</v>
          </cell>
          <cell r="I705">
            <v>54</v>
          </cell>
          <cell r="J705" t="str">
            <v>จังหวัดแพร่</v>
          </cell>
          <cell r="K705">
            <v>5402</v>
          </cell>
          <cell r="L705" t="str">
            <v>ร้องกวาง</v>
          </cell>
          <cell r="M705">
            <v>540204</v>
          </cell>
          <cell r="N705" t="str">
            <v>ร้องเข็ม</v>
          </cell>
          <cell r="O705" t="str">
            <v>เหนือ</v>
          </cell>
          <cell r="P705" t="str">
            <v>07</v>
          </cell>
          <cell r="Q705" t="str">
            <v>โรงพยาบาลชุมชน</v>
          </cell>
          <cell r="R705">
            <v>5</v>
          </cell>
          <cell r="S705">
            <v>46</v>
          </cell>
          <cell r="T705" t="str">
            <v>30</v>
          </cell>
          <cell r="U705" t="str">
            <v>22</v>
          </cell>
          <cell r="V705" t="str">
            <v>2.2 ทุติยภูมิระดับกลาง</v>
          </cell>
        </row>
        <row r="706">
          <cell r="A706" t="str">
            <v>16</v>
          </cell>
          <cell r="B706" t="str">
            <v>21002</v>
          </cell>
          <cell r="C706" t="str">
            <v>กระทรวงสาธารณสุข สำนักงานปลัดกระทรวงสาธารณสุข</v>
          </cell>
          <cell r="D706" t="str">
            <v>001116700</v>
          </cell>
          <cell r="E706" t="str">
            <v>11167</v>
          </cell>
          <cell r="F706" t="str">
            <v>รพช.ลอง</v>
          </cell>
          <cell r="G706" t="str">
            <v>โรงพยาบาลชุมชนลอง</v>
          </cell>
          <cell r="H706" t="str">
            <v>54030206</v>
          </cell>
          <cell r="I706">
            <v>54</v>
          </cell>
          <cell r="J706" t="str">
            <v>จังหวัดแพร่</v>
          </cell>
          <cell r="K706">
            <v>5403</v>
          </cell>
          <cell r="L706" t="str">
            <v>ลอง</v>
          </cell>
          <cell r="M706">
            <v>540302</v>
          </cell>
          <cell r="N706" t="str">
            <v>ห้วยอ้อ</v>
          </cell>
          <cell r="O706" t="str">
            <v>เหนือ</v>
          </cell>
          <cell r="P706" t="str">
            <v>07</v>
          </cell>
          <cell r="Q706" t="str">
            <v>โรงพยาบาลชุมชน</v>
          </cell>
          <cell r="R706">
            <v>4</v>
          </cell>
          <cell r="S706">
            <v>46</v>
          </cell>
          <cell r="T706" t="str">
            <v>60</v>
          </cell>
          <cell r="U706" t="str">
            <v>22</v>
          </cell>
          <cell r="V706" t="str">
            <v>2.2 ทุติยภูมิระดับกลาง</v>
          </cell>
        </row>
        <row r="707">
          <cell r="A707" t="str">
            <v>16</v>
          </cell>
          <cell r="B707" t="str">
            <v>21002</v>
          </cell>
          <cell r="C707" t="str">
            <v>กระทรวงสาธารณสุข สำนักงานปลัดกระทรวงสาธารณสุข</v>
          </cell>
          <cell r="D707" t="str">
            <v>001116900</v>
          </cell>
          <cell r="E707" t="str">
            <v>11169</v>
          </cell>
          <cell r="F707" t="str">
            <v>รพช.สูงเม่น</v>
          </cell>
          <cell r="G707" t="str">
            <v>โรงพยาบาลชุมชนสูงเม่น</v>
          </cell>
          <cell r="H707" t="str">
            <v>54040406</v>
          </cell>
          <cell r="I707">
            <v>54</v>
          </cell>
          <cell r="J707" t="str">
            <v>จังหวัดแพร่</v>
          </cell>
          <cell r="K707">
            <v>5404</v>
          </cell>
          <cell r="L707" t="str">
            <v>สูงเม่น</v>
          </cell>
          <cell r="M707">
            <v>540404</v>
          </cell>
          <cell r="N707" t="str">
            <v>ดอนมูล</v>
          </cell>
          <cell r="O707" t="str">
            <v>เหนือ</v>
          </cell>
          <cell r="P707" t="str">
            <v>07</v>
          </cell>
          <cell r="Q707" t="str">
            <v>โรงพยาบาลชุมชน</v>
          </cell>
          <cell r="R707">
            <v>5</v>
          </cell>
          <cell r="S707">
            <v>45</v>
          </cell>
          <cell r="T707" t="str">
            <v>30</v>
          </cell>
          <cell r="U707" t="str">
            <v>22</v>
          </cell>
          <cell r="V707" t="str">
            <v>2.2 ทุติยภูมิระดับกลาง</v>
          </cell>
        </row>
        <row r="708">
          <cell r="A708" t="str">
            <v>16</v>
          </cell>
          <cell r="B708" t="str">
            <v>21002</v>
          </cell>
          <cell r="C708" t="str">
            <v>กระทรวงสาธารณสุข สำนักงานปลัดกระทรวงสาธารณสุข</v>
          </cell>
          <cell r="D708" t="str">
            <v>001117000</v>
          </cell>
          <cell r="E708" t="str">
            <v>11170</v>
          </cell>
          <cell r="F708" t="str">
            <v>รพช.สอง</v>
          </cell>
          <cell r="G708" t="str">
            <v>โรงพยาบาลชุมชนสอง</v>
          </cell>
          <cell r="H708" t="str">
            <v>54060104</v>
          </cell>
          <cell r="I708">
            <v>54</v>
          </cell>
          <cell r="J708" t="str">
            <v>จังหวัดแพร่</v>
          </cell>
          <cell r="K708">
            <v>5406</v>
          </cell>
          <cell r="L708" t="str">
            <v>สอง</v>
          </cell>
          <cell r="M708">
            <v>540601</v>
          </cell>
          <cell r="N708" t="str">
            <v>บ้านหนุน</v>
          </cell>
          <cell r="O708" t="str">
            <v>เหนือ</v>
          </cell>
          <cell r="P708" t="str">
            <v>07</v>
          </cell>
          <cell r="Q708" t="str">
            <v>โรงพยาบาลชุมชน</v>
          </cell>
          <cell r="R708">
            <v>5</v>
          </cell>
          <cell r="S708">
            <v>44</v>
          </cell>
          <cell r="T708" t="str">
            <v>30</v>
          </cell>
          <cell r="U708" t="str">
            <v>22</v>
          </cell>
          <cell r="V708" t="str">
            <v>2.2 ทุติยภูมิระดับกลาง</v>
          </cell>
        </row>
        <row r="709">
          <cell r="A709" t="str">
            <v>16</v>
          </cell>
          <cell r="B709" t="str">
            <v>21002</v>
          </cell>
          <cell r="C709" t="str">
            <v>กระทรวงสาธารณสุข สำนักงานปลัดกระทรวงสาธารณสุข</v>
          </cell>
          <cell r="D709" t="str">
            <v>001117100</v>
          </cell>
          <cell r="E709" t="str">
            <v>11171</v>
          </cell>
          <cell r="F709" t="str">
            <v>รพช.วังชิ้น</v>
          </cell>
          <cell r="G709" t="str">
            <v>โรงพยาบาลชุมชนวังชิ้น</v>
          </cell>
          <cell r="H709" t="str">
            <v>54070108</v>
          </cell>
          <cell r="I709">
            <v>54</v>
          </cell>
          <cell r="J709" t="str">
            <v>จังหวัดแพร่</v>
          </cell>
          <cell r="K709">
            <v>5407</v>
          </cell>
          <cell r="L709" t="str">
            <v>วังชิ้น</v>
          </cell>
          <cell r="M709">
            <v>540701</v>
          </cell>
          <cell r="N709" t="str">
            <v>วังชิ้น</v>
          </cell>
          <cell r="O709" t="str">
            <v>เหนือ</v>
          </cell>
          <cell r="P709" t="str">
            <v>07</v>
          </cell>
          <cell r="Q709" t="str">
            <v>โรงพยาบาลชุมชน</v>
          </cell>
          <cell r="R709">
            <v>5</v>
          </cell>
          <cell r="S709">
            <v>34</v>
          </cell>
          <cell r="T709" t="str">
            <v>30</v>
          </cell>
          <cell r="U709" t="str">
            <v>22</v>
          </cell>
          <cell r="V709" t="str">
            <v>2.2 ทุติยภูมิระดับกลาง</v>
          </cell>
        </row>
        <row r="710">
          <cell r="A710" t="str">
            <v>16</v>
          </cell>
          <cell r="B710" t="str">
            <v>21002</v>
          </cell>
          <cell r="C710" t="str">
            <v>กระทรวงสาธารณสุข สำนักงานปลัดกระทรวงสาธารณสุข</v>
          </cell>
          <cell r="D710" t="str">
            <v>001117200</v>
          </cell>
          <cell r="E710" t="str">
            <v>11172</v>
          </cell>
          <cell r="F710" t="str">
            <v>รพช.หนองม่วงไข่</v>
          </cell>
          <cell r="G710" t="str">
            <v>โรงพยาบาลชุมชนหนองม่วงไข่</v>
          </cell>
          <cell r="H710" t="str">
            <v>54080304</v>
          </cell>
          <cell r="I710">
            <v>54</v>
          </cell>
          <cell r="J710" t="str">
            <v>จังหวัดแพร่</v>
          </cell>
          <cell r="K710">
            <v>5408</v>
          </cell>
          <cell r="L710" t="str">
            <v>หนองม่วงไข่</v>
          </cell>
          <cell r="M710">
            <v>540803</v>
          </cell>
          <cell r="N710" t="str">
            <v>น้ำรัด</v>
          </cell>
          <cell r="O710" t="str">
            <v>เหนือ</v>
          </cell>
          <cell r="P710" t="str">
            <v>07</v>
          </cell>
          <cell r="Q710" t="str">
            <v>โรงพยาบาลชุมชน</v>
          </cell>
          <cell r="R710">
            <v>5</v>
          </cell>
          <cell r="S710">
            <v>34</v>
          </cell>
          <cell r="T710" t="str">
            <v>30</v>
          </cell>
          <cell r="U710" t="str">
            <v>22</v>
          </cell>
          <cell r="V710" t="str">
            <v>2.2 ทุติยภูมิระดับกลาง</v>
          </cell>
        </row>
        <row r="711">
          <cell r="A711" t="str">
            <v>16</v>
          </cell>
          <cell r="B711" t="str">
            <v>21002</v>
          </cell>
          <cell r="C711" t="str">
            <v>กระทรวงสาธารณสุข สำนักงานปลัดกระทรวงสาธารณสุข</v>
          </cell>
          <cell r="D711" t="str">
            <v>001145200</v>
          </cell>
          <cell r="E711" t="str">
            <v>11452</v>
          </cell>
          <cell r="F711" t="str">
            <v>รพร.เด่นชัย</v>
          </cell>
          <cell r="G711" t="str">
            <v>โรงพยาบาลสมเด็จพระยุพราชเด่นชัย</v>
          </cell>
          <cell r="H711" t="str">
            <v>54050109</v>
          </cell>
          <cell r="I711">
            <v>54</v>
          </cell>
          <cell r="J711" t="str">
            <v>จังหวัดแพร่</v>
          </cell>
          <cell r="K711">
            <v>5405</v>
          </cell>
          <cell r="L711" t="str">
            <v>เด่นชัย</v>
          </cell>
          <cell r="M711">
            <v>540501</v>
          </cell>
          <cell r="N711" t="str">
            <v>เด่นชัย</v>
          </cell>
          <cell r="O711" t="str">
            <v>เหนือ</v>
          </cell>
          <cell r="P711" t="str">
            <v>07</v>
          </cell>
          <cell r="Q711" t="str">
            <v>โรงพยาบาลชุมชน</v>
          </cell>
          <cell r="R711">
            <v>4</v>
          </cell>
          <cell r="S711">
            <v>38</v>
          </cell>
          <cell r="T711" t="str">
            <v>30</v>
          </cell>
          <cell r="U711" t="str">
            <v>22</v>
          </cell>
          <cell r="V711" t="str">
            <v>2.2 ทุติยภูมิระดับกลาง</v>
          </cell>
        </row>
        <row r="712">
          <cell r="A712" t="str">
            <v>16</v>
          </cell>
          <cell r="B712" t="str">
            <v>21002</v>
          </cell>
          <cell r="C712" t="str">
            <v>กระทรวงสาธารณสุข สำนักงานปลัดกระทรวงสาธารณสุข</v>
          </cell>
          <cell r="D712" t="str">
            <v>001071600</v>
          </cell>
          <cell r="E712" t="str">
            <v>10716</v>
          </cell>
          <cell r="F712" t="str">
            <v>รพท.น่าน</v>
          </cell>
          <cell r="G712" t="str">
            <v>โรงพยาบาลทั่วไปน่าน</v>
          </cell>
          <cell r="H712" t="str">
            <v>55010100</v>
          </cell>
          <cell r="I712">
            <v>55</v>
          </cell>
          <cell r="J712" t="str">
            <v>จังหวัดน่าน</v>
          </cell>
          <cell r="K712">
            <v>5501</v>
          </cell>
          <cell r="L712" t="str">
            <v>เมืองน่าน</v>
          </cell>
          <cell r="M712">
            <v>550101</v>
          </cell>
          <cell r="N712" t="str">
            <v>ในเวียง</v>
          </cell>
          <cell r="O712" t="str">
            <v>เหนือ</v>
          </cell>
          <cell r="P712" t="str">
            <v>06</v>
          </cell>
          <cell r="Q712" t="str">
            <v>โรงพยาบาลทั่วไป</v>
          </cell>
          <cell r="R712">
            <v>2</v>
          </cell>
          <cell r="S712">
            <v>500</v>
          </cell>
          <cell r="T712" t="str">
            <v>420</v>
          </cell>
          <cell r="U712" t="str">
            <v>23</v>
          </cell>
          <cell r="V712" t="str">
            <v>2.3 ทุติยภูมิระดับสูง</v>
          </cell>
        </row>
        <row r="713">
          <cell r="A713" t="str">
            <v>16</v>
          </cell>
          <cell r="B713" t="str">
            <v>21002</v>
          </cell>
          <cell r="C713" t="str">
            <v>กระทรวงสาธารณสุข สำนักงานปลัดกระทรวงสาธารณสุข</v>
          </cell>
          <cell r="D713" t="str">
            <v>001117300</v>
          </cell>
          <cell r="E713" t="str">
            <v>11173</v>
          </cell>
          <cell r="F713" t="str">
            <v>รพช.แม่จริม</v>
          </cell>
          <cell r="G713" t="str">
            <v>โรงพยาบาลชุมชนแม่จริม</v>
          </cell>
          <cell r="H713" t="str">
            <v>55020204</v>
          </cell>
          <cell r="I713">
            <v>55</v>
          </cell>
          <cell r="J713" t="str">
            <v>จังหวัดน่าน</v>
          </cell>
          <cell r="K713">
            <v>5502</v>
          </cell>
          <cell r="L713" t="str">
            <v>แม่จริม</v>
          </cell>
          <cell r="M713">
            <v>550202</v>
          </cell>
          <cell r="N713" t="str">
            <v>หนองแดง</v>
          </cell>
          <cell r="O713" t="str">
            <v>เหนือ</v>
          </cell>
          <cell r="P713" t="str">
            <v>07</v>
          </cell>
          <cell r="Q713" t="str">
            <v>โรงพยาบาลชุมชน</v>
          </cell>
          <cell r="R713">
            <v>5</v>
          </cell>
          <cell r="S713">
            <v>30</v>
          </cell>
          <cell r="T713" t="str">
            <v>30</v>
          </cell>
          <cell r="U713" t="str">
            <v>22</v>
          </cell>
          <cell r="V713" t="str">
            <v>2.2 ทุติยภูมิระดับกลาง</v>
          </cell>
        </row>
        <row r="714">
          <cell r="A714" t="str">
            <v>16</v>
          </cell>
          <cell r="B714" t="str">
            <v>21002</v>
          </cell>
          <cell r="C714" t="str">
            <v>กระทรวงสาธารณสุข สำนักงานปลัดกระทรวงสาธารณสุข</v>
          </cell>
          <cell r="D714" t="str">
            <v>001117400</v>
          </cell>
          <cell r="E714" t="str">
            <v>11174</v>
          </cell>
          <cell r="F714" t="str">
            <v>รพช.บ้านหลวง</v>
          </cell>
          <cell r="G714" t="str">
            <v>โรงพยาบาลชุมชนบ้านหลวง</v>
          </cell>
          <cell r="H714" t="str">
            <v>55030105</v>
          </cell>
          <cell r="I714">
            <v>55</v>
          </cell>
          <cell r="J714" t="str">
            <v>จังหวัดน่าน</v>
          </cell>
          <cell r="K714">
            <v>5503</v>
          </cell>
          <cell r="L714" t="str">
            <v>บ้านหลวง</v>
          </cell>
          <cell r="M714">
            <v>550302</v>
          </cell>
          <cell r="N714" t="str">
            <v>ป่าคาหลวง</v>
          </cell>
          <cell r="O714" t="str">
            <v>เหนือ</v>
          </cell>
          <cell r="P714" t="str">
            <v>07</v>
          </cell>
          <cell r="Q714" t="str">
            <v>โรงพยาบาลชุมชน</v>
          </cell>
          <cell r="R714">
            <v>5</v>
          </cell>
          <cell r="S714">
            <v>30</v>
          </cell>
          <cell r="T714" t="str">
            <v>30</v>
          </cell>
          <cell r="U714" t="str">
            <v>22</v>
          </cell>
          <cell r="V714" t="str">
            <v>2.2 ทุติยภูมิระดับกลาง</v>
          </cell>
        </row>
        <row r="715">
          <cell r="A715" t="str">
            <v>16</v>
          </cell>
          <cell r="B715" t="str">
            <v>21002</v>
          </cell>
          <cell r="C715" t="str">
            <v>กระทรวงสาธารณสุข สำนักงานปลัดกระทรวงสาธารณสุข</v>
          </cell>
          <cell r="D715" t="str">
            <v>001117500</v>
          </cell>
          <cell r="E715" t="str">
            <v>11175</v>
          </cell>
          <cell r="F715" t="str">
            <v>รพช.นาน้อย</v>
          </cell>
          <cell r="G715" t="str">
            <v>โรงพยาบาลชุมชนนาน้อย</v>
          </cell>
          <cell r="H715" t="str">
            <v>55040306</v>
          </cell>
          <cell r="I715">
            <v>55</v>
          </cell>
          <cell r="J715" t="str">
            <v>จังหวัดน่าน</v>
          </cell>
          <cell r="K715">
            <v>5504</v>
          </cell>
          <cell r="L715" t="str">
            <v>นาน้อย</v>
          </cell>
          <cell r="M715">
            <v>550403</v>
          </cell>
          <cell r="N715" t="str">
            <v>ศรีษะเกษ</v>
          </cell>
          <cell r="O715" t="str">
            <v>เหนือ</v>
          </cell>
          <cell r="P715" t="str">
            <v>07</v>
          </cell>
          <cell r="Q715" t="str">
            <v>โรงพยาบาลชุมชน</v>
          </cell>
          <cell r="R715">
            <v>4</v>
          </cell>
          <cell r="S715">
            <v>49</v>
          </cell>
          <cell r="T715" t="str">
            <v>30</v>
          </cell>
          <cell r="U715" t="str">
            <v>22</v>
          </cell>
          <cell r="V715" t="str">
            <v>2.2 ทุติยภูมิระดับกลาง</v>
          </cell>
        </row>
        <row r="716">
          <cell r="A716" t="str">
            <v>16</v>
          </cell>
          <cell r="B716" t="str">
            <v>21002</v>
          </cell>
          <cell r="C716" t="str">
            <v>กระทรวงสาธารณสุข สำนักงานปลัดกระทรวงสาธารณสุข</v>
          </cell>
          <cell r="D716" t="str">
            <v>001117600</v>
          </cell>
          <cell r="E716" t="str">
            <v>11176</v>
          </cell>
          <cell r="F716" t="str">
            <v>รพช.ท่าวังผา</v>
          </cell>
          <cell r="G716" t="str">
            <v>โรงพยาบาลชุมชนท่าวังผา</v>
          </cell>
          <cell r="H716" t="str">
            <v>55060906</v>
          </cell>
          <cell r="I716">
            <v>55</v>
          </cell>
          <cell r="J716" t="str">
            <v>จังหวัดน่าน</v>
          </cell>
          <cell r="K716">
            <v>5506</v>
          </cell>
          <cell r="L716" t="str">
            <v>ท่าวังผา</v>
          </cell>
          <cell r="M716">
            <v>550609</v>
          </cell>
          <cell r="N716" t="str">
            <v>ท่าวังผา</v>
          </cell>
          <cell r="O716" t="str">
            <v>เหนือ</v>
          </cell>
          <cell r="P716" t="str">
            <v>07</v>
          </cell>
          <cell r="Q716" t="str">
            <v>โรงพยาบาลชุมชน</v>
          </cell>
          <cell r="R716">
            <v>5</v>
          </cell>
          <cell r="S716">
            <v>30</v>
          </cell>
          <cell r="T716" t="str">
            <v>30</v>
          </cell>
          <cell r="U716" t="str">
            <v>22</v>
          </cell>
          <cell r="V716" t="str">
            <v>2.2 ทุติยภูมิระดับกลาง</v>
          </cell>
        </row>
        <row r="717">
          <cell r="A717" t="str">
            <v>16</v>
          </cell>
          <cell r="B717" t="str">
            <v>21002</v>
          </cell>
          <cell r="C717" t="str">
            <v>กระทรวงสาธารณสุข สำนักงานปลัดกระทรวงสาธารณสุข</v>
          </cell>
          <cell r="D717" t="str">
            <v>001117700</v>
          </cell>
          <cell r="E717" t="str">
            <v>11177</v>
          </cell>
          <cell r="F717" t="str">
            <v>รพช.เวียงสา</v>
          </cell>
          <cell r="G717" t="str">
            <v>โรงพยาบาลชุมชนเวียงสา</v>
          </cell>
          <cell r="H717" t="str">
            <v>55070111</v>
          </cell>
          <cell r="I717">
            <v>55</v>
          </cell>
          <cell r="J717" t="str">
            <v>จังหวัดน่าน</v>
          </cell>
          <cell r="K717">
            <v>5507</v>
          </cell>
          <cell r="L717" t="str">
            <v>เวียงสา</v>
          </cell>
          <cell r="M717">
            <v>550701</v>
          </cell>
          <cell r="N717" t="str">
            <v>กลางเวียง</v>
          </cell>
          <cell r="O717" t="str">
            <v>เหนือ</v>
          </cell>
          <cell r="P717" t="str">
            <v>07</v>
          </cell>
          <cell r="Q717" t="str">
            <v>โรงพยาบาลชุมชน</v>
          </cell>
          <cell r="R717">
            <v>4</v>
          </cell>
          <cell r="S717">
            <v>60</v>
          </cell>
          <cell r="T717" t="str">
            <v>60</v>
          </cell>
          <cell r="U717" t="str">
            <v>22</v>
          </cell>
          <cell r="V717" t="str">
            <v>2.2 ทุติยภูมิระดับกลาง</v>
          </cell>
        </row>
        <row r="718">
          <cell r="A718" t="str">
            <v>16</v>
          </cell>
          <cell r="B718" t="str">
            <v>21002</v>
          </cell>
          <cell r="C718" t="str">
            <v>กระทรวงสาธารณสุข สำนักงานปลัดกระทรวงสาธารณสุข</v>
          </cell>
          <cell r="D718" t="str">
            <v>001117800</v>
          </cell>
          <cell r="E718" t="str">
            <v>11178</v>
          </cell>
          <cell r="F718" t="str">
            <v>รพช.ทุ่งช้าง</v>
          </cell>
          <cell r="G718" t="str">
            <v>โรงพยาบาลชุมชนทุ่งช้าง</v>
          </cell>
          <cell r="H718" t="str">
            <v>55080402</v>
          </cell>
          <cell r="I718">
            <v>55</v>
          </cell>
          <cell r="J718" t="str">
            <v>จังหวัดน่าน</v>
          </cell>
          <cell r="K718">
            <v>5508</v>
          </cell>
          <cell r="L718" t="str">
            <v>ทุ่งช้าง</v>
          </cell>
          <cell r="M718">
            <v>550804</v>
          </cell>
          <cell r="N718" t="str">
            <v>ทุ่งช้าง</v>
          </cell>
          <cell r="O718" t="str">
            <v>เหนือ</v>
          </cell>
          <cell r="P718" t="str">
            <v>07</v>
          </cell>
          <cell r="Q718" t="str">
            <v>โรงพยาบาลชุมชน</v>
          </cell>
          <cell r="R718">
            <v>5</v>
          </cell>
          <cell r="S718">
            <v>30</v>
          </cell>
          <cell r="T718" t="str">
            <v>30</v>
          </cell>
          <cell r="U718" t="str">
            <v>22</v>
          </cell>
          <cell r="V718" t="str">
            <v>2.2 ทุติยภูมิระดับกลาง</v>
          </cell>
        </row>
        <row r="719">
          <cell r="A719" t="str">
            <v>16</v>
          </cell>
          <cell r="B719" t="str">
            <v>21002</v>
          </cell>
          <cell r="C719" t="str">
            <v>กระทรวงสาธารณสุข สำนักงานปลัดกระทรวงสาธารณสุข</v>
          </cell>
          <cell r="D719" t="str">
            <v>001117900</v>
          </cell>
          <cell r="E719" t="str">
            <v>11179</v>
          </cell>
          <cell r="F719" t="str">
            <v>รพช.เชียงกลาง</v>
          </cell>
          <cell r="G719" t="str">
            <v>โรงพยาบาลชุมชนเชียงกลาง</v>
          </cell>
          <cell r="H719" t="str">
            <v>55090105</v>
          </cell>
          <cell r="I719">
            <v>55</v>
          </cell>
          <cell r="J719" t="str">
            <v>จังหวัดน่าน</v>
          </cell>
          <cell r="K719">
            <v>5509</v>
          </cell>
          <cell r="L719" t="str">
            <v>เชียงกลาง</v>
          </cell>
          <cell r="M719">
            <v>550901</v>
          </cell>
          <cell r="N719" t="str">
            <v>เชียงกลาง</v>
          </cell>
          <cell r="O719" t="str">
            <v>เหนือ</v>
          </cell>
          <cell r="P719" t="str">
            <v>07</v>
          </cell>
          <cell r="Q719" t="str">
            <v>โรงพยาบาลชุมชน</v>
          </cell>
          <cell r="R719">
            <v>5</v>
          </cell>
          <cell r="S719">
            <v>30</v>
          </cell>
          <cell r="T719" t="str">
            <v>30</v>
          </cell>
          <cell r="U719" t="str">
            <v>22</v>
          </cell>
          <cell r="V719" t="str">
            <v>2.2 ทุติยภูมิระดับกลาง</v>
          </cell>
        </row>
        <row r="720">
          <cell r="A720" t="str">
            <v>16</v>
          </cell>
          <cell r="B720" t="str">
            <v>21002</v>
          </cell>
          <cell r="C720" t="str">
            <v>กระทรวงสาธารณสุข สำนักงานปลัดกระทรวงสาธารณสุข</v>
          </cell>
          <cell r="D720" t="str">
            <v>001118000</v>
          </cell>
          <cell r="E720" t="str">
            <v>11180</v>
          </cell>
          <cell r="F720" t="str">
            <v>รพช.นาหมื่น</v>
          </cell>
          <cell r="G720" t="str">
            <v>โรงพยาบาลชุมชนนาหมื่น</v>
          </cell>
          <cell r="H720" t="str">
            <v>55100114</v>
          </cell>
          <cell r="I720">
            <v>55</v>
          </cell>
          <cell r="J720" t="str">
            <v>จังหวัดน่าน</v>
          </cell>
          <cell r="K720">
            <v>5510</v>
          </cell>
          <cell r="L720" t="str">
            <v>นาหมื่น</v>
          </cell>
          <cell r="M720">
            <v>551002</v>
          </cell>
          <cell r="N720" t="str">
            <v>บ่อแก้ว</v>
          </cell>
          <cell r="O720" t="str">
            <v>เหนือ</v>
          </cell>
          <cell r="P720" t="str">
            <v>07</v>
          </cell>
          <cell r="Q720" t="str">
            <v>โรงพยาบาลชุมชน</v>
          </cell>
          <cell r="R720">
            <v>5</v>
          </cell>
          <cell r="S720">
            <v>30</v>
          </cell>
          <cell r="T720" t="str">
            <v>30</v>
          </cell>
          <cell r="U720" t="str">
            <v>22</v>
          </cell>
          <cell r="V720" t="str">
            <v>2.2 ทุติยภูมิระดับกลาง</v>
          </cell>
        </row>
        <row r="721">
          <cell r="A721" t="str">
            <v>16</v>
          </cell>
          <cell r="B721" t="str">
            <v>21002</v>
          </cell>
          <cell r="C721" t="str">
            <v>กระทรวงสาธารณสุข สำนักงานปลัดกระทรวงสาธารณสุข</v>
          </cell>
          <cell r="D721" t="str">
            <v>001118100</v>
          </cell>
          <cell r="E721" t="str">
            <v>11181</v>
          </cell>
          <cell r="F721" t="str">
            <v>รพช.สันติสุข</v>
          </cell>
          <cell r="G721" t="str">
            <v>โรงพยาบาลชุมชนสันติสุข</v>
          </cell>
          <cell r="H721" t="str">
            <v>55110104</v>
          </cell>
          <cell r="I721">
            <v>55</v>
          </cell>
          <cell r="J721" t="str">
            <v>จังหวัดน่าน</v>
          </cell>
          <cell r="K721">
            <v>5511</v>
          </cell>
          <cell r="L721" t="str">
            <v>สันติสุข</v>
          </cell>
          <cell r="M721">
            <v>551101</v>
          </cell>
          <cell r="N721" t="str">
            <v>ดู่พงษ์</v>
          </cell>
          <cell r="O721" t="str">
            <v>เหนือ</v>
          </cell>
          <cell r="P721" t="str">
            <v>07</v>
          </cell>
          <cell r="Q721" t="str">
            <v>โรงพยาบาลชุมชน</v>
          </cell>
          <cell r="R721">
            <v>5</v>
          </cell>
          <cell r="S721">
            <v>30</v>
          </cell>
          <cell r="T721" t="str">
            <v>30</v>
          </cell>
          <cell r="U721" t="str">
            <v>22</v>
          </cell>
          <cell r="V721" t="str">
            <v>2.2 ทุติยภูมิระดับกลาง</v>
          </cell>
        </row>
        <row r="722">
          <cell r="A722" t="str">
            <v>16</v>
          </cell>
          <cell r="B722" t="str">
            <v>21002</v>
          </cell>
          <cell r="C722" t="str">
            <v>กระทรวงสาธารณสุข สำนักงานปลัดกระทรวงสาธารณสุข</v>
          </cell>
          <cell r="D722" t="str">
            <v>001118200</v>
          </cell>
          <cell r="E722" t="str">
            <v>11182</v>
          </cell>
          <cell r="F722" t="str">
            <v>รพช.บ่อเกลือ</v>
          </cell>
          <cell r="G722" t="str">
            <v>โรงพยาบาลชุมชนบ่อเกลือ</v>
          </cell>
          <cell r="H722" t="str">
            <v>55120203</v>
          </cell>
          <cell r="I722">
            <v>55</v>
          </cell>
          <cell r="J722" t="str">
            <v>จังหวัดน่าน</v>
          </cell>
          <cell r="K722">
            <v>5512</v>
          </cell>
          <cell r="L722" t="str">
            <v>บ่อเกลือ</v>
          </cell>
          <cell r="M722">
            <v>551202</v>
          </cell>
          <cell r="N722" t="str">
            <v>บ่อเกลือใต้</v>
          </cell>
          <cell r="O722" t="str">
            <v>เหนือ</v>
          </cell>
          <cell r="P722" t="str">
            <v>07</v>
          </cell>
          <cell r="Q722" t="str">
            <v>โรงพยาบาลชุมชน</v>
          </cell>
          <cell r="R722">
            <v>5</v>
          </cell>
          <cell r="S722">
            <v>10</v>
          </cell>
          <cell r="T722" t="str">
            <v>10</v>
          </cell>
          <cell r="U722" t="str">
            <v>22</v>
          </cell>
          <cell r="V722" t="str">
            <v>2.2 ทุติยภูมิระดับกลาง</v>
          </cell>
        </row>
        <row r="723">
          <cell r="A723" t="str">
            <v>16</v>
          </cell>
          <cell r="B723" t="str">
            <v>21002</v>
          </cell>
          <cell r="C723" t="str">
            <v>กระทรวงสาธารณสุข สำนักงานปลัดกระทรวงสาธารณสุข</v>
          </cell>
          <cell r="D723" t="str">
            <v>001118300</v>
          </cell>
          <cell r="E723" t="str">
            <v>11183</v>
          </cell>
          <cell r="F723" t="str">
            <v>รพช.สองแคว</v>
          </cell>
          <cell r="G723" t="str">
            <v>โรงพยาบาลชุมชนสองแคว</v>
          </cell>
          <cell r="H723" t="str">
            <v>55130102</v>
          </cell>
          <cell r="I723">
            <v>55</v>
          </cell>
          <cell r="J723" t="str">
            <v>จังหวัดน่าน</v>
          </cell>
          <cell r="K723">
            <v>5513</v>
          </cell>
          <cell r="L723" t="str">
            <v>สองแคว</v>
          </cell>
          <cell r="M723">
            <v>551301</v>
          </cell>
          <cell r="N723" t="str">
            <v>นาไร่หลวง</v>
          </cell>
          <cell r="O723" t="str">
            <v>เหนือ</v>
          </cell>
          <cell r="P723" t="str">
            <v>07</v>
          </cell>
          <cell r="Q723" t="str">
            <v>โรงพยาบาลชุมชน</v>
          </cell>
          <cell r="R723">
            <v>5</v>
          </cell>
          <cell r="S723">
            <v>30</v>
          </cell>
          <cell r="T723" t="str">
            <v>10</v>
          </cell>
          <cell r="U723" t="str">
            <v>22</v>
          </cell>
          <cell r="V723" t="str">
            <v>2.2 ทุติยภูมิระดับกลาง</v>
          </cell>
        </row>
        <row r="724">
          <cell r="A724" t="str">
            <v>16</v>
          </cell>
          <cell r="B724" t="str">
            <v>21002</v>
          </cell>
          <cell r="C724" t="str">
            <v>กระทรวงสาธารณสุข สำนักงานปลัดกระทรวงสาธารณสุข</v>
          </cell>
          <cell r="D724" t="str">
            <v>001145300</v>
          </cell>
          <cell r="E724" t="str">
            <v>11453</v>
          </cell>
          <cell r="F724" t="str">
            <v>รพร.ปัว</v>
          </cell>
          <cell r="G724" t="str">
            <v>โรงพยาบาลสมเด็จพระยุพราชปัว</v>
          </cell>
          <cell r="H724" t="str">
            <v>55051406</v>
          </cell>
          <cell r="I724">
            <v>55</v>
          </cell>
          <cell r="J724" t="str">
            <v>จังหวัดน่าน</v>
          </cell>
          <cell r="K724">
            <v>5505</v>
          </cell>
          <cell r="L724" t="str">
            <v>ปัว</v>
          </cell>
          <cell r="M724">
            <v>550514</v>
          </cell>
          <cell r="N724" t="str">
            <v>วรนคร</v>
          </cell>
          <cell r="O724" t="str">
            <v>เหนือ</v>
          </cell>
          <cell r="P724" t="str">
            <v>07</v>
          </cell>
          <cell r="Q724" t="str">
            <v>โรงพยาบาลชุมชน</v>
          </cell>
          <cell r="R724">
            <v>4</v>
          </cell>
          <cell r="S724">
            <v>90</v>
          </cell>
          <cell r="T724" t="str">
            <v>90</v>
          </cell>
          <cell r="U724" t="str">
            <v>22</v>
          </cell>
          <cell r="V724" t="str">
            <v>2.2 ทุติยภูมิระดับกลาง</v>
          </cell>
        </row>
        <row r="725">
          <cell r="A725" t="str">
            <v>16</v>
          </cell>
          <cell r="B725" t="str">
            <v>21002</v>
          </cell>
          <cell r="C725" t="str">
            <v>กระทรวงสาธารณสุข สำนักงานปลัดกระทรวงสาธารณสุข</v>
          </cell>
          <cell r="D725" t="str">
            <v>001162500</v>
          </cell>
          <cell r="E725" t="str">
            <v>11625</v>
          </cell>
          <cell r="F725" t="str">
            <v>รพช.เฉลิมพระเกียรติ</v>
          </cell>
          <cell r="G725" t="str">
            <v>โรงพยาบาลชุมชนเฉลิมพระเกียรติ</v>
          </cell>
          <cell r="H725" t="str">
            <v>55150201</v>
          </cell>
          <cell r="I725">
            <v>55</v>
          </cell>
          <cell r="J725" t="str">
            <v>จังหวัดน่าน</v>
          </cell>
          <cell r="K725">
            <v>5515</v>
          </cell>
          <cell r="L725" t="str">
            <v>เฉลิมพระเกียรติ</v>
          </cell>
          <cell r="M725">
            <v>551502</v>
          </cell>
          <cell r="N725" t="str">
            <v>ขุนน่าน</v>
          </cell>
          <cell r="O725" t="str">
            <v>เหนือ</v>
          </cell>
          <cell r="P725" t="str">
            <v>07</v>
          </cell>
          <cell r="Q725" t="str">
            <v>โรงพยาบาลชุมชน</v>
          </cell>
          <cell r="R725">
            <v>5</v>
          </cell>
          <cell r="S725">
            <v>10</v>
          </cell>
          <cell r="T725" t="str">
            <v>30</v>
          </cell>
          <cell r="U725" t="str">
            <v>22</v>
          </cell>
          <cell r="V725" t="str">
            <v>2.2 ทุติยภูมิระดับกลาง</v>
          </cell>
        </row>
        <row r="726">
          <cell r="A726" t="str">
            <v>16</v>
          </cell>
          <cell r="B726" t="str">
            <v>21002</v>
          </cell>
          <cell r="C726" t="str">
            <v>กระทรวงสาธารณสุข สำนักงานปลัดกระทรวงสาธารณสุข</v>
          </cell>
          <cell r="D726" t="str">
            <v>001071700</v>
          </cell>
          <cell r="E726" t="str">
            <v>10717</v>
          </cell>
          <cell r="F726" t="str">
            <v>รพท.พะเยา</v>
          </cell>
          <cell r="G726" t="str">
            <v>โรงพยาบาลทั่วไปพะเยา</v>
          </cell>
          <cell r="H726" t="str">
            <v>56010700</v>
          </cell>
          <cell r="I726">
            <v>56</v>
          </cell>
          <cell r="J726" t="str">
            <v>จังหวัดพะเยา</v>
          </cell>
          <cell r="K726">
            <v>5601</v>
          </cell>
          <cell r="L726" t="str">
            <v>เมืองพะเยา</v>
          </cell>
          <cell r="M726">
            <v>560107</v>
          </cell>
          <cell r="N726" t="str">
            <v>บ้านต๋อม</v>
          </cell>
          <cell r="O726" t="str">
            <v>เหนือ</v>
          </cell>
          <cell r="P726" t="str">
            <v>06</v>
          </cell>
          <cell r="Q726" t="str">
            <v>โรงพยาบาลทั่วไป</v>
          </cell>
          <cell r="R726">
            <v>2</v>
          </cell>
          <cell r="S726">
            <v>377</v>
          </cell>
          <cell r="T726" t="str">
            <v>360</v>
          </cell>
          <cell r="U726" t="str">
            <v>23</v>
          </cell>
          <cell r="V726" t="str">
            <v>2.3 ทุติยภูมิระดับสูง</v>
          </cell>
        </row>
        <row r="727">
          <cell r="A727" t="str">
            <v>16</v>
          </cell>
          <cell r="B727" t="str">
            <v>21002</v>
          </cell>
          <cell r="C727" t="str">
            <v>กระทรวงสาธารณสุข สำนักงานปลัดกระทรวงสาธารณสุข</v>
          </cell>
          <cell r="D727" t="str">
            <v>001071800</v>
          </cell>
          <cell r="E727" t="str">
            <v>10718</v>
          </cell>
          <cell r="F727" t="str">
            <v>รพท.เชียงคำ</v>
          </cell>
          <cell r="G727" t="str">
            <v>โรงพยาบาลทั่วไปเชียงคำ</v>
          </cell>
          <cell r="H727" t="str">
            <v>56030100</v>
          </cell>
          <cell r="I727">
            <v>56</v>
          </cell>
          <cell r="J727" t="str">
            <v>จังหวัดพะเยา</v>
          </cell>
          <cell r="K727">
            <v>5603</v>
          </cell>
          <cell r="L727" t="str">
            <v>เชียงคำ</v>
          </cell>
          <cell r="M727">
            <v>560301</v>
          </cell>
          <cell r="N727" t="str">
            <v>หย่วน</v>
          </cell>
          <cell r="O727" t="str">
            <v>เหนือ</v>
          </cell>
          <cell r="P727" t="str">
            <v>06</v>
          </cell>
          <cell r="Q727" t="str">
            <v>โรงพยาบาลทั่วไป</v>
          </cell>
          <cell r="R727">
            <v>3</v>
          </cell>
          <cell r="S727">
            <v>225</v>
          </cell>
          <cell r="T727" t="str">
            <v>232</v>
          </cell>
          <cell r="U727" t="str">
            <v>23</v>
          </cell>
          <cell r="V727" t="str">
            <v>2.3 ทุติยภูมิระดับสูง</v>
          </cell>
        </row>
        <row r="728">
          <cell r="A728" t="str">
            <v>16</v>
          </cell>
          <cell r="B728" t="str">
            <v>21002</v>
          </cell>
          <cell r="C728" t="str">
            <v>กระทรวงสาธารณสุข สำนักงานปลัดกระทรวงสาธารณสุข</v>
          </cell>
          <cell r="D728" t="str">
            <v>001118400</v>
          </cell>
          <cell r="E728" t="str">
            <v>11184</v>
          </cell>
          <cell r="F728" t="str">
            <v>รพช.จุน</v>
          </cell>
          <cell r="G728" t="str">
            <v>โรงพยาบาลชุมชนจุน</v>
          </cell>
          <cell r="H728" t="str">
            <v>56020107</v>
          </cell>
          <cell r="I728">
            <v>56</v>
          </cell>
          <cell r="J728" t="str">
            <v>จังหวัดพะเยา</v>
          </cell>
          <cell r="K728">
            <v>5602</v>
          </cell>
          <cell r="L728" t="str">
            <v>จุน</v>
          </cell>
          <cell r="M728">
            <v>560201</v>
          </cell>
          <cell r="N728" t="str">
            <v>ห้วยข้าวก่ำ</v>
          </cell>
          <cell r="O728" t="str">
            <v>เหนือ</v>
          </cell>
          <cell r="P728" t="str">
            <v>07</v>
          </cell>
          <cell r="Q728" t="str">
            <v>โรงพยาบาลชุมชน</v>
          </cell>
          <cell r="R728">
            <v>5</v>
          </cell>
          <cell r="S728">
            <v>30</v>
          </cell>
          <cell r="T728" t="str">
            <v>30</v>
          </cell>
          <cell r="U728" t="str">
            <v>21</v>
          </cell>
          <cell r="V728" t="str">
            <v>2.1 ทุติยภูมิระดับต้น</v>
          </cell>
        </row>
        <row r="729">
          <cell r="A729" t="str">
            <v>16</v>
          </cell>
          <cell r="B729" t="str">
            <v>21002</v>
          </cell>
          <cell r="C729" t="str">
            <v>กระทรวงสาธารณสุข สำนักงานปลัดกระทรวงสาธารณสุข</v>
          </cell>
          <cell r="D729" t="str">
            <v>001118500</v>
          </cell>
          <cell r="E729" t="str">
            <v>11185</v>
          </cell>
          <cell r="F729" t="str">
            <v>รพช.เชียงม่วน</v>
          </cell>
          <cell r="G729" t="str">
            <v>โรงพยาบาลชุมชนเชียงม่วน</v>
          </cell>
          <cell r="H729" t="str">
            <v>56040201</v>
          </cell>
          <cell r="I729">
            <v>56</v>
          </cell>
          <cell r="J729" t="str">
            <v>จังหวัดพะเยา</v>
          </cell>
          <cell r="K729">
            <v>5604</v>
          </cell>
          <cell r="L729" t="str">
            <v>เชียงม่วน</v>
          </cell>
          <cell r="M729">
            <v>560402</v>
          </cell>
          <cell r="N729" t="str">
            <v>บ้านมาง</v>
          </cell>
          <cell r="O729" t="str">
            <v>เหนือ</v>
          </cell>
          <cell r="P729" t="str">
            <v>07</v>
          </cell>
          <cell r="Q729" t="str">
            <v>โรงพยาบาลชุมชน</v>
          </cell>
          <cell r="R729">
            <v>5</v>
          </cell>
          <cell r="S729">
            <v>30</v>
          </cell>
          <cell r="T729" t="str">
            <v>30</v>
          </cell>
          <cell r="U729" t="str">
            <v>21</v>
          </cell>
          <cell r="V729" t="str">
            <v>2.1 ทุติยภูมิระดับต้น</v>
          </cell>
        </row>
        <row r="730">
          <cell r="A730" t="str">
            <v>16</v>
          </cell>
          <cell r="B730" t="str">
            <v>21002</v>
          </cell>
          <cell r="C730" t="str">
            <v>กระทรวงสาธารณสุข สำนักงานปลัดกระทรวงสาธารณสุข</v>
          </cell>
          <cell r="D730" t="str">
            <v>001118600</v>
          </cell>
          <cell r="E730" t="str">
            <v>11186</v>
          </cell>
          <cell r="F730" t="str">
            <v>รพช.ดอกคำใต้</v>
          </cell>
          <cell r="G730" t="str">
            <v>โรงพยาบาลชุมชนดอกคำใต้</v>
          </cell>
          <cell r="H730" t="str">
            <v>56050208</v>
          </cell>
          <cell r="I730">
            <v>56</v>
          </cell>
          <cell r="J730" t="str">
            <v>จังหวัดพะเยา</v>
          </cell>
          <cell r="K730">
            <v>5605</v>
          </cell>
          <cell r="L730" t="str">
            <v>ดอกคำใต้</v>
          </cell>
          <cell r="M730">
            <v>560502</v>
          </cell>
          <cell r="N730" t="str">
            <v>ดอนศรีชุม</v>
          </cell>
          <cell r="O730" t="str">
            <v>เหนือ</v>
          </cell>
          <cell r="P730" t="str">
            <v>07</v>
          </cell>
          <cell r="Q730" t="str">
            <v>โรงพยาบาลชุมชน</v>
          </cell>
          <cell r="R730">
            <v>4</v>
          </cell>
          <cell r="S730">
            <v>60</v>
          </cell>
          <cell r="T730" t="str">
            <v>30</v>
          </cell>
          <cell r="U730" t="str">
            <v>21</v>
          </cell>
          <cell r="V730" t="str">
            <v>2.1 ทุติยภูมิระดับต้น</v>
          </cell>
        </row>
        <row r="731">
          <cell r="A731" t="str">
            <v>16</v>
          </cell>
          <cell r="B731" t="str">
            <v>21002</v>
          </cell>
          <cell r="C731" t="str">
            <v>กระทรวงสาธารณสุข สำนักงานปลัดกระทรวงสาธารณสุข</v>
          </cell>
          <cell r="D731" t="str">
            <v>001118700</v>
          </cell>
          <cell r="E731" t="str">
            <v>11187</v>
          </cell>
          <cell r="F731" t="str">
            <v>รพช.ปง</v>
          </cell>
          <cell r="G731" t="str">
            <v>โรงพยาบาลชุมชนปง</v>
          </cell>
          <cell r="H731" t="str">
            <v>56060601</v>
          </cell>
          <cell r="I731">
            <v>56</v>
          </cell>
          <cell r="J731" t="str">
            <v>จังหวัดพะเยา</v>
          </cell>
          <cell r="K731">
            <v>5606</v>
          </cell>
          <cell r="L731" t="str">
            <v>ปง</v>
          </cell>
          <cell r="M731">
            <v>560606</v>
          </cell>
          <cell r="N731" t="str">
            <v>นาปรัง</v>
          </cell>
          <cell r="O731" t="str">
            <v>เหนือ</v>
          </cell>
          <cell r="P731" t="str">
            <v>07</v>
          </cell>
          <cell r="Q731" t="str">
            <v>โรงพยาบาลชุมชน</v>
          </cell>
          <cell r="R731">
            <v>5</v>
          </cell>
          <cell r="S731">
            <v>30</v>
          </cell>
          <cell r="T731" t="str">
            <v>30</v>
          </cell>
          <cell r="U731" t="str">
            <v>21</v>
          </cell>
          <cell r="V731" t="str">
            <v>2.1 ทุติยภูมิระดับต้น</v>
          </cell>
        </row>
        <row r="732">
          <cell r="A732" t="str">
            <v>16</v>
          </cell>
          <cell r="B732" t="str">
            <v>21002</v>
          </cell>
          <cell r="C732" t="str">
            <v>กระทรวงสาธารณสุข สำนักงานปลัดกระทรวงสาธารณสุข</v>
          </cell>
          <cell r="D732" t="str">
            <v>001118800</v>
          </cell>
          <cell r="E732" t="str">
            <v>11188</v>
          </cell>
          <cell r="F732" t="str">
            <v>รพช.แม่ใจ</v>
          </cell>
          <cell r="G732" t="str">
            <v>โรงพยาบาลชุมชนแม่ใจ</v>
          </cell>
          <cell r="H732" t="str">
            <v>56070209</v>
          </cell>
          <cell r="I732">
            <v>56</v>
          </cell>
          <cell r="J732" t="str">
            <v>จังหวัดพะเยา</v>
          </cell>
          <cell r="K732">
            <v>5607</v>
          </cell>
          <cell r="L732" t="str">
            <v>แม่ใจ</v>
          </cell>
          <cell r="M732">
            <v>560702</v>
          </cell>
          <cell r="N732" t="str">
            <v>ศรีถ้อย</v>
          </cell>
          <cell r="O732" t="str">
            <v>เหนือ</v>
          </cell>
          <cell r="P732" t="str">
            <v>07</v>
          </cell>
          <cell r="Q732" t="str">
            <v>โรงพยาบาลชุมชน</v>
          </cell>
          <cell r="R732">
            <v>5</v>
          </cell>
          <cell r="S732">
            <v>30</v>
          </cell>
          <cell r="T732" t="str">
            <v>30</v>
          </cell>
          <cell r="U732" t="str">
            <v>21</v>
          </cell>
          <cell r="V732" t="str">
            <v>2.1 ทุติยภูมิระดับต้น</v>
          </cell>
        </row>
        <row r="733">
          <cell r="A733" t="str">
            <v>16</v>
          </cell>
          <cell r="B733" t="str">
            <v>21002</v>
          </cell>
          <cell r="C733" t="str">
            <v>กระทรวงสาธารณสุข สำนักงานปลัดกระทรวงสาธารณสุข</v>
          </cell>
          <cell r="D733" t="str">
            <v>001067400</v>
          </cell>
          <cell r="E733" t="str">
            <v>10674</v>
          </cell>
          <cell r="F733" t="str">
            <v>รพศ.เชียงรายประชานุเคราะห์</v>
          </cell>
          <cell r="G733" t="str">
            <v>โรงพยาบาลศูนย์เชียงรายประชานุเคราะห์</v>
          </cell>
          <cell r="H733" t="str">
            <v>57010100</v>
          </cell>
          <cell r="I733">
            <v>57</v>
          </cell>
          <cell r="J733" t="str">
            <v>จังหวัดเชียงราย</v>
          </cell>
          <cell r="K733">
            <v>5701</v>
          </cell>
          <cell r="L733" t="str">
            <v>เมืองเชียงราย</v>
          </cell>
          <cell r="M733">
            <v>570101</v>
          </cell>
          <cell r="N733" t="str">
            <v>เวียง</v>
          </cell>
          <cell r="O733" t="str">
            <v>เหนือ</v>
          </cell>
          <cell r="P733" t="str">
            <v>05</v>
          </cell>
          <cell r="Q733" t="str">
            <v>โรงพยาบาลศูนย์</v>
          </cell>
          <cell r="R733">
            <v>1</v>
          </cell>
          <cell r="S733">
            <v>756</v>
          </cell>
          <cell r="T733" t="str">
            <v>756</v>
          </cell>
          <cell r="U733" t="str">
            <v>31</v>
          </cell>
          <cell r="V733" t="str">
            <v>3.1 ตติยภูมิ</v>
          </cell>
        </row>
        <row r="734">
          <cell r="A734" t="str">
            <v>16</v>
          </cell>
          <cell r="B734" t="str">
            <v>21002</v>
          </cell>
          <cell r="C734" t="str">
            <v>กระทรวงสาธารณสุข สำนักงานปลัดกระทรวงสาธารณสุข</v>
          </cell>
          <cell r="D734" t="str">
            <v>001118900</v>
          </cell>
          <cell r="E734" t="str">
            <v>11189</v>
          </cell>
          <cell r="F734" t="str">
            <v>รพช.เทิง</v>
          </cell>
          <cell r="G734" t="str">
            <v>โรงพยาบาลชุมชนเทิง</v>
          </cell>
          <cell r="H734" t="str">
            <v>57040120</v>
          </cell>
          <cell r="I734">
            <v>57</v>
          </cell>
          <cell r="J734" t="str">
            <v>จังหวัดเชียงราย</v>
          </cell>
          <cell r="K734">
            <v>5704</v>
          </cell>
          <cell r="L734" t="str">
            <v>เทิง</v>
          </cell>
          <cell r="M734">
            <v>570401</v>
          </cell>
          <cell r="N734" t="str">
            <v>เวียง</v>
          </cell>
          <cell r="O734" t="str">
            <v>เหนือ</v>
          </cell>
          <cell r="P734" t="str">
            <v>07</v>
          </cell>
          <cell r="Q734" t="str">
            <v>โรงพยาบาลชุมชน</v>
          </cell>
          <cell r="R734">
            <v>4</v>
          </cell>
          <cell r="S734">
            <v>60</v>
          </cell>
          <cell r="T734" t="str">
            <v>60</v>
          </cell>
          <cell r="U734" t="str">
            <v>21</v>
          </cell>
          <cell r="V734" t="str">
            <v>2.1 ทุติยภูมิระดับต้น</v>
          </cell>
        </row>
        <row r="735">
          <cell r="A735" t="str">
            <v>16</v>
          </cell>
          <cell r="B735" t="str">
            <v>21002</v>
          </cell>
          <cell r="C735" t="str">
            <v>กระทรวงสาธารณสุข สำนักงานปลัดกระทรวงสาธารณสุข</v>
          </cell>
          <cell r="D735" t="str">
            <v>001119000</v>
          </cell>
          <cell r="E735" t="str">
            <v>11190</v>
          </cell>
          <cell r="F735" t="str">
            <v>รพช.พาน</v>
          </cell>
          <cell r="G735" t="str">
            <v>โรงพยาบาลชุมชนพาน</v>
          </cell>
          <cell r="H735" t="str">
            <v>57050901</v>
          </cell>
          <cell r="I735">
            <v>57</v>
          </cell>
          <cell r="J735" t="str">
            <v>จังหวัดเชียงราย</v>
          </cell>
          <cell r="K735">
            <v>5705</v>
          </cell>
          <cell r="L735" t="str">
            <v>พาน</v>
          </cell>
          <cell r="M735">
            <v>570509</v>
          </cell>
          <cell r="N735" t="str">
            <v>ม่วงคำ</v>
          </cell>
          <cell r="O735" t="str">
            <v>เหนือ</v>
          </cell>
          <cell r="P735" t="str">
            <v>07</v>
          </cell>
          <cell r="Q735" t="str">
            <v>โรงพยาบาลชุมชน</v>
          </cell>
          <cell r="R735">
            <v>4</v>
          </cell>
          <cell r="S735">
            <v>120</v>
          </cell>
          <cell r="T735" t="str">
            <v>90</v>
          </cell>
          <cell r="U735" t="str">
            <v>21</v>
          </cell>
          <cell r="V735" t="str">
            <v>2.1 ทุติยภูมิระดับต้น</v>
          </cell>
        </row>
        <row r="736">
          <cell r="A736" t="str">
            <v>16</v>
          </cell>
          <cell r="B736" t="str">
            <v>21002</v>
          </cell>
          <cell r="C736" t="str">
            <v>กระทรวงสาธารณสุข สำนักงานปลัดกระทรวงสาธารณสุข</v>
          </cell>
          <cell r="D736" t="str">
            <v>001119100</v>
          </cell>
          <cell r="E736" t="str">
            <v>11191</v>
          </cell>
          <cell r="F736" t="str">
            <v>รพช.ป่าแดด</v>
          </cell>
          <cell r="G736" t="str">
            <v>โรงพยาบาลชุมชนป่าแดด</v>
          </cell>
          <cell r="H736" t="str">
            <v>57060104</v>
          </cell>
          <cell r="I736">
            <v>57</v>
          </cell>
          <cell r="J736" t="str">
            <v>จังหวัดเชียงราย</v>
          </cell>
          <cell r="K736">
            <v>5706</v>
          </cell>
          <cell r="L736" t="str">
            <v>ป่าแดด</v>
          </cell>
          <cell r="M736">
            <v>570601</v>
          </cell>
          <cell r="N736" t="str">
            <v>ป่าแดด</v>
          </cell>
          <cell r="O736" t="str">
            <v>เหนือ</v>
          </cell>
          <cell r="P736" t="str">
            <v>07</v>
          </cell>
          <cell r="Q736" t="str">
            <v>โรงพยาบาลชุมชน</v>
          </cell>
          <cell r="R736">
            <v>5</v>
          </cell>
          <cell r="S736">
            <v>30</v>
          </cell>
          <cell r="T736" t="str">
            <v>30</v>
          </cell>
          <cell r="U736" t="str">
            <v>21</v>
          </cell>
          <cell r="V736" t="str">
            <v>2.1 ทุติยภูมิระดับต้น</v>
          </cell>
        </row>
        <row r="737">
          <cell r="A737" t="str">
            <v>16</v>
          </cell>
          <cell r="B737" t="str">
            <v>21002</v>
          </cell>
          <cell r="C737" t="str">
            <v>กระทรวงสาธารณสุข สำนักงานปลัดกระทรวงสาธารณสุข</v>
          </cell>
          <cell r="D737" t="str">
            <v>001119200</v>
          </cell>
          <cell r="E737" t="str">
            <v>11192</v>
          </cell>
          <cell r="F737" t="str">
            <v>รพช.แม่จัน</v>
          </cell>
          <cell r="G737" t="str">
            <v>โรงพยาบาลชุมชนแม่จัน</v>
          </cell>
          <cell r="H737" t="str">
            <v>57070105</v>
          </cell>
          <cell r="I737">
            <v>57</v>
          </cell>
          <cell r="J737" t="str">
            <v>จังหวัดเชียงราย</v>
          </cell>
          <cell r="K737">
            <v>5707</v>
          </cell>
          <cell r="L737" t="str">
            <v>แม่จัน</v>
          </cell>
          <cell r="M737">
            <v>570701</v>
          </cell>
          <cell r="N737" t="str">
            <v>แม่จัน</v>
          </cell>
          <cell r="O737" t="str">
            <v>เหนือ</v>
          </cell>
          <cell r="P737" t="str">
            <v>07</v>
          </cell>
          <cell r="Q737" t="str">
            <v>โรงพยาบาลชุมชน</v>
          </cell>
          <cell r="R737">
            <v>4</v>
          </cell>
          <cell r="S737">
            <v>90</v>
          </cell>
          <cell r="T737" t="str">
            <v>101</v>
          </cell>
          <cell r="U737" t="str">
            <v>21</v>
          </cell>
          <cell r="V737" t="str">
            <v>2.1 ทุติยภูมิระดับต้น</v>
          </cell>
        </row>
        <row r="738">
          <cell r="A738" t="str">
            <v>16</v>
          </cell>
          <cell r="B738" t="str">
            <v>21002</v>
          </cell>
          <cell r="C738" t="str">
            <v>กระทรวงสาธารณสุข สำนักงานปลัดกระทรวงสาธารณสุข</v>
          </cell>
          <cell r="D738" t="str">
            <v>001119300</v>
          </cell>
          <cell r="E738" t="str">
            <v>11193</v>
          </cell>
          <cell r="F738" t="str">
            <v>รพช.เชียงแสน</v>
          </cell>
          <cell r="G738" t="str">
            <v>โรงพยาบาลชุมชนเชียงแสน</v>
          </cell>
          <cell r="H738" t="str">
            <v>57080106</v>
          </cell>
          <cell r="I738">
            <v>57</v>
          </cell>
          <cell r="J738" t="str">
            <v>จังหวัดเชียงราย</v>
          </cell>
          <cell r="K738">
            <v>5708</v>
          </cell>
          <cell r="L738" t="str">
            <v>เชียงแสน</v>
          </cell>
          <cell r="M738">
            <v>570801</v>
          </cell>
          <cell r="N738" t="str">
            <v>เวียง</v>
          </cell>
          <cell r="O738" t="str">
            <v>เหนือ</v>
          </cell>
          <cell r="P738" t="str">
            <v>07</v>
          </cell>
          <cell r="Q738" t="str">
            <v>โรงพยาบาลชุมชน</v>
          </cell>
          <cell r="R738">
            <v>4</v>
          </cell>
          <cell r="S738">
            <v>60</v>
          </cell>
          <cell r="T738" t="str">
            <v>60</v>
          </cell>
          <cell r="U738" t="str">
            <v>21</v>
          </cell>
          <cell r="V738" t="str">
            <v>2.1 ทุติยภูมิระดับต้น</v>
          </cell>
        </row>
        <row r="739">
          <cell r="A739" t="str">
            <v>16</v>
          </cell>
          <cell r="B739" t="str">
            <v>21002</v>
          </cell>
          <cell r="C739" t="str">
            <v>กระทรวงสาธารณสุข สำนักงานปลัดกระทรวงสาธารณสุข</v>
          </cell>
          <cell r="D739" t="str">
            <v>001119400</v>
          </cell>
          <cell r="E739" t="str">
            <v>11194</v>
          </cell>
          <cell r="F739" t="str">
            <v>รพช.แม่สาย</v>
          </cell>
          <cell r="G739" t="str">
            <v>โรงพยาบาลชุมชนแม่สาย</v>
          </cell>
          <cell r="H739" t="str">
            <v>57090610</v>
          </cell>
          <cell r="I739">
            <v>57</v>
          </cell>
          <cell r="J739" t="str">
            <v>จังหวัดเชียงราย</v>
          </cell>
          <cell r="K739">
            <v>5709</v>
          </cell>
          <cell r="L739" t="str">
            <v>แม่สาย</v>
          </cell>
          <cell r="M739">
            <v>570906</v>
          </cell>
          <cell r="N739" t="str">
            <v>เวียงพางคำ</v>
          </cell>
          <cell r="O739" t="str">
            <v>เหนือ</v>
          </cell>
          <cell r="P739" t="str">
            <v>07</v>
          </cell>
          <cell r="Q739" t="str">
            <v>โรงพยาบาลชุมชน</v>
          </cell>
          <cell r="R739">
            <v>4</v>
          </cell>
          <cell r="S739">
            <v>90</v>
          </cell>
          <cell r="T739" t="str">
            <v>90</v>
          </cell>
          <cell r="U739" t="str">
            <v>21</v>
          </cell>
          <cell r="V739" t="str">
            <v>2.1 ทุติยภูมิระดับต้น</v>
          </cell>
        </row>
        <row r="740">
          <cell r="A740" t="str">
            <v>16</v>
          </cell>
          <cell r="B740" t="str">
            <v>21002</v>
          </cell>
          <cell r="C740" t="str">
            <v>กระทรวงสาธารณสุข สำนักงานปลัดกระทรวงสาธารณสุข</v>
          </cell>
          <cell r="D740" t="str">
            <v>001119500</v>
          </cell>
          <cell r="E740" t="str">
            <v>11195</v>
          </cell>
          <cell r="F740" t="str">
            <v>รพช.แม่สรวย</v>
          </cell>
          <cell r="G740" t="str">
            <v>โรงพยาบาลชุมชนแม่สรวย</v>
          </cell>
          <cell r="H740" t="str">
            <v>57100313</v>
          </cell>
          <cell r="I740">
            <v>57</v>
          </cell>
          <cell r="J740" t="str">
            <v>จังหวัดเชียงราย</v>
          </cell>
          <cell r="K740">
            <v>5710</v>
          </cell>
          <cell r="L740" t="str">
            <v>แม่สรวย</v>
          </cell>
          <cell r="M740">
            <v>571003</v>
          </cell>
          <cell r="N740" t="str">
            <v>แม่พริก</v>
          </cell>
          <cell r="O740" t="str">
            <v>เหนือ</v>
          </cell>
          <cell r="P740" t="str">
            <v>07</v>
          </cell>
          <cell r="Q740" t="str">
            <v>โรงพยาบาลชุมชน</v>
          </cell>
          <cell r="R740">
            <v>4</v>
          </cell>
          <cell r="S740">
            <v>48</v>
          </cell>
          <cell r="T740" t="str">
            <v>60</v>
          </cell>
          <cell r="U740" t="str">
            <v>21</v>
          </cell>
          <cell r="V740" t="str">
            <v>2.1 ทุติยภูมิระดับต้น</v>
          </cell>
        </row>
        <row r="741">
          <cell r="A741" t="str">
            <v>16</v>
          </cell>
          <cell r="B741" t="str">
            <v>21002</v>
          </cell>
          <cell r="C741" t="str">
            <v>กระทรวงสาธารณสุข สำนักงานปลัดกระทรวงสาธารณสุข</v>
          </cell>
          <cell r="D741" t="str">
            <v>001119600</v>
          </cell>
          <cell r="E741" t="str">
            <v>11196</v>
          </cell>
          <cell r="F741" t="str">
            <v>รพช.เวียงป่าเป้า</v>
          </cell>
          <cell r="G741" t="str">
            <v>โรงพยาบาลชุมชนเวียงป่าเป้า</v>
          </cell>
          <cell r="H741" t="str">
            <v>57110211</v>
          </cell>
          <cell r="I741">
            <v>57</v>
          </cell>
          <cell r="J741" t="str">
            <v>จังหวัดเชียงราย</v>
          </cell>
          <cell r="K741">
            <v>5711</v>
          </cell>
          <cell r="L741" t="str">
            <v>เวียงป่าเป้า</v>
          </cell>
          <cell r="M741">
            <v>571102</v>
          </cell>
          <cell r="N741" t="str">
            <v>เวียง</v>
          </cell>
          <cell r="O741" t="str">
            <v>เหนือ</v>
          </cell>
          <cell r="P741" t="str">
            <v>07</v>
          </cell>
          <cell r="Q741" t="str">
            <v>โรงพยาบาลชุมชน</v>
          </cell>
          <cell r="R741">
            <v>4</v>
          </cell>
          <cell r="S741">
            <v>60</v>
          </cell>
          <cell r="T741" t="str">
            <v>60</v>
          </cell>
          <cell r="U741" t="str">
            <v>21</v>
          </cell>
          <cell r="V741" t="str">
            <v>2.1 ทุติยภูมิระดับต้น</v>
          </cell>
        </row>
        <row r="742">
          <cell r="A742" t="str">
            <v>16</v>
          </cell>
          <cell r="B742" t="str">
            <v>21002</v>
          </cell>
          <cell r="C742" t="str">
            <v>กระทรวงสาธารณสุข สำนักงานปลัดกระทรวงสาธารณสุข</v>
          </cell>
          <cell r="D742" t="str">
            <v>001119700</v>
          </cell>
          <cell r="E742" t="str">
            <v>11197</v>
          </cell>
          <cell r="F742" t="str">
            <v>รพช.พญาเม็งราย</v>
          </cell>
          <cell r="G742" t="str">
            <v>โรงพยาบาลชุมชนพญาเม็งราย</v>
          </cell>
          <cell r="H742" t="str">
            <v>57120110</v>
          </cell>
          <cell r="I742">
            <v>57</v>
          </cell>
          <cell r="J742" t="str">
            <v>จังหวัดเชียงราย</v>
          </cell>
          <cell r="K742">
            <v>5712</v>
          </cell>
          <cell r="L742" t="str">
            <v>พญาเม็งราย</v>
          </cell>
          <cell r="M742">
            <v>571201</v>
          </cell>
          <cell r="N742" t="str">
            <v>แม่เปา</v>
          </cell>
          <cell r="O742" t="str">
            <v>เหนือ</v>
          </cell>
          <cell r="P742" t="str">
            <v>07</v>
          </cell>
          <cell r="Q742" t="str">
            <v>โรงพยาบาลชุมชน</v>
          </cell>
          <cell r="R742">
            <v>5</v>
          </cell>
          <cell r="S742">
            <v>30</v>
          </cell>
          <cell r="T742" t="str">
            <v>30</v>
          </cell>
          <cell r="U742" t="str">
            <v>21</v>
          </cell>
          <cell r="V742" t="str">
            <v>2.1 ทุติยภูมิระดับต้น</v>
          </cell>
        </row>
        <row r="743">
          <cell r="A743" t="str">
            <v>16</v>
          </cell>
          <cell r="B743" t="str">
            <v>21002</v>
          </cell>
          <cell r="C743" t="str">
            <v>กระทรวงสาธารณสุข สำนักงานปลัดกระทรวงสาธารณสุข</v>
          </cell>
          <cell r="D743" t="str">
            <v>001119800</v>
          </cell>
          <cell r="E743" t="str">
            <v>11198</v>
          </cell>
          <cell r="F743" t="str">
            <v>รพช.เวียงแก่น</v>
          </cell>
          <cell r="G743" t="str">
            <v>โรงพยาบาลชุมชนเวียงแก่น</v>
          </cell>
          <cell r="H743" t="str">
            <v>57130106</v>
          </cell>
          <cell r="I743">
            <v>57</v>
          </cell>
          <cell r="J743" t="str">
            <v>จังหวัดเชียงราย</v>
          </cell>
          <cell r="K743">
            <v>5713</v>
          </cell>
          <cell r="L743" t="str">
            <v>เวียงแก่น</v>
          </cell>
          <cell r="M743">
            <v>571304</v>
          </cell>
          <cell r="N743" t="str">
            <v>ท่าข้าม</v>
          </cell>
          <cell r="O743" t="str">
            <v>เหนือ</v>
          </cell>
          <cell r="P743" t="str">
            <v>07</v>
          </cell>
          <cell r="Q743" t="str">
            <v>โรงพยาบาลชุมชน</v>
          </cell>
          <cell r="R743">
            <v>5</v>
          </cell>
          <cell r="S743">
            <v>30</v>
          </cell>
          <cell r="T743" t="str">
            <v>30</v>
          </cell>
          <cell r="U743" t="str">
            <v>21</v>
          </cell>
          <cell r="V743" t="str">
            <v>2.1 ทุติยภูมิระดับต้น</v>
          </cell>
        </row>
        <row r="744">
          <cell r="A744" t="str">
            <v>16</v>
          </cell>
          <cell r="B744" t="str">
            <v>21002</v>
          </cell>
          <cell r="C744" t="str">
            <v>กระทรวงสาธารณสุข สำนักงานปลัดกระทรวงสาธารณสุข</v>
          </cell>
          <cell r="D744" t="str">
            <v>001119900</v>
          </cell>
          <cell r="E744" t="str">
            <v>11199</v>
          </cell>
          <cell r="F744" t="str">
            <v>รพช.ขุนตาล</v>
          </cell>
          <cell r="G744" t="str">
            <v>โรงพยาบาลชุมชนขุนตาล</v>
          </cell>
          <cell r="H744" t="str">
            <v>57140112</v>
          </cell>
          <cell r="I744">
            <v>57</v>
          </cell>
          <cell r="J744" t="str">
            <v>จังหวัดเชียงราย</v>
          </cell>
          <cell r="K744">
            <v>5714</v>
          </cell>
          <cell r="L744" t="str">
            <v>ขุนตาล</v>
          </cell>
          <cell r="M744">
            <v>571403</v>
          </cell>
          <cell r="N744" t="str">
            <v>ยางฮอม</v>
          </cell>
          <cell r="O744" t="str">
            <v>เหนือ</v>
          </cell>
          <cell r="P744" t="str">
            <v>07</v>
          </cell>
          <cell r="Q744" t="str">
            <v>โรงพยาบาลชุมชน</v>
          </cell>
          <cell r="R744">
            <v>5</v>
          </cell>
          <cell r="S744">
            <v>30</v>
          </cell>
          <cell r="T744" t="str">
            <v>30</v>
          </cell>
          <cell r="U744" t="str">
            <v>21</v>
          </cell>
          <cell r="V744" t="str">
            <v>2.1 ทุติยภูมิระดับต้น</v>
          </cell>
        </row>
        <row r="745">
          <cell r="A745" t="str">
            <v>16</v>
          </cell>
          <cell r="B745" t="str">
            <v>21002</v>
          </cell>
          <cell r="C745" t="str">
            <v>กระทรวงสาธารณสุข สำนักงานปลัดกระทรวงสาธารณสุข</v>
          </cell>
          <cell r="D745" t="str">
            <v>001120000</v>
          </cell>
          <cell r="E745" t="str">
            <v>11200</v>
          </cell>
          <cell r="F745" t="str">
            <v>รพช.แม่ฟ้าหลวง</v>
          </cell>
          <cell r="G745" t="str">
            <v>โรงพยาบาลชุมชนแม่ฟ้าหลวง</v>
          </cell>
          <cell r="H745" t="str">
            <v>57150201</v>
          </cell>
          <cell r="I745">
            <v>57</v>
          </cell>
          <cell r="J745" t="str">
            <v>จังหวัดเชียงราย</v>
          </cell>
          <cell r="K745">
            <v>5715</v>
          </cell>
          <cell r="L745" t="str">
            <v>แม่ฟ้าหลวง</v>
          </cell>
          <cell r="M745">
            <v>571502</v>
          </cell>
          <cell r="N745" t="str">
            <v>แม่สลองใน</v>
          </cell>
          <cell r="O745" t="str">
            <v>เหนือ</v>
          </cell>
          <cell r="P745" t="str">
            <v>07</v>
          </cell>
          <cell r="Q745" t="str">
            <v>โรงพยาบาลชุมชน</v>
          </cell>
          <cell r="R745">
            <v>5</v>
          </cell>
          <cell r="S745">
            <v>27</v>
          </cell>
          <cell r="T745" t="str">
            <v>30</v>
          </cell>
          <cell r="U745" t="str">
            <v>21</v>
          </cell>
          <cell r="V745" t="str">
            <v>2.1 ทุติยภูมิระดับต้น</v>
          </cell>
        </row>
        <row r="746">
          <cell r="A746" t="str">
            <v>16</v>
          </cell>
          <cell r="B746" t="str">
            <v>21002</v>
          </cell>
          <cell r="C746" t="str">
            <v>กระทรวงสาธารณสุข สำนักงานปลัดกระทรวงสาธารณสุข</v>
          </cell>
          <cell r="D746" t="str">
            <v>001120100</v>
          </cell>
          <cell r="E746" t="str">
            <v>11201</v>
          </cell>
          <cell r="F746" t="str">
            <v>รพช.แม่ลาว</v>
          </cell>
          <cell r="G746" t="str">
            <v>โรงพยาบาลชุมชนแม่ลาว</v>
          </cell>
          <cell r="H746" t="str">
            <v>57160203</v>
          </cell>
          <cell r="I746">
            <v>57</v>
          </cell>
          <cell r="J746" t="str">
            <v>จังหวัดเชียงราย</v>
          </cell>
          <cell r="K746">
            <v>5716</v>
          </cell>
          <cell r="L746" t="str">
            <v>แม่ลาว</v>
          </cell>
          <cell r="M746">
            <v>571602</v>
          </cell>
          <cell r="N746" t="str">
            <v>จอมหมอกแก้ว</v>
          </cell>
          <cell r="O746" t="str">
            <v>เหนือ</v>
          </cell>
          <cell r="P746" t="str">
            <v>07</v>
          </cell>
          <cell r="Q746" t="str">
            <v>โรงพยาบาลชุมชน</v>
          </cell>
          <cell r="R746">
            <v>5</v>
          </cell>
          <cell r="S746">
            <v>30</v>
          </cell>
          <cell r="T746" t="str">
            <v>30</v>
          </cell>
          <cell r="U746" t="str">
            <v>21</v>
          </cell>
          <cell r="V746" t="str">
            <v>2.1 ทุติยภูมิระดับต้น</v>
          </cell>
        </row>
        <row r="747">
          <cell r="A747" t="str">
            <v>16</v>
          </cell>
          <cell r="B747" t="str">
            <v>21002</v>
          </cell>
          <cell r="C747" t="str">
            <v>กระทรวงสาธารณสุข สำนักงานปลัดกระทรวงสาธารณสุข</v>
          </cell>
          <cell r="D747" t="str">
            <v>001120200</v>
          </cell>
          <cell r="E747" t="str">
            <v>11202</v>
          </cell>
          <cell r="F747" t="str">
            <v>รพช.เวียงเชียงรุ้ง</v>
          </cell>
          <cell r="G747" t="str">
            <v>โรงพยาบาลชุมชนเวียงเชียงรุ้ง</v>
          </cell>
          <cell r="H747" t="str">
            <v>57170101</v>
          </cell>
          <cell r="I747">
            <v>57</v>
          </cell>
          <cell r="J747" t="str">
            <v>จังหวัดเชียงราย</v>
          </cell>
          <cell r="K747">
            <v>5717</v>
          </cell>
          <cell r="L747" t="str">
            <v>เวียงเชียงรุ้ง</v>
          </cell>
          <cell r="M747">
            <v>571701</v>
          </cell>
          <cell r="N747" t="str">
            <v>ทุ่งก่อ</v>
          </cell>
          <cell r="O747" t="str">
            <v>เหนือ</v>
          </cell>
          <cell r="P747" t="str">
            <v>07</v>
          </cell>
          <cell r="Q747" t="str">
            <v>โรงพยาบาลชุมชน</v>
          </cell>
          <cell r="R747">
            <v>5</v>
          </cell>
          <cell r="S747">
            <v>30</v>
          </cell>
          <cell r="T747" t="str">
            <v>30</v>
          </cell>
          <cell r="U747" t="str">
            <v>21</v>
          </cell>
          <cell r="V747" t="str">
            <v>2.1 ทุติยภูมิระดับต้น</v>
          </cell>
        </row>
        <row r="748">
          <cell r="A748" t="str">
            <v>16</v>
          </cell>
          <cell r="B748" t="str">
            <v>21002</v>
          </cell>
          <cell r="C748" t="str">
            <v>กระทรวงสาธารณสุข สำนักงานปลัดกระทรวงสาธารณสุข</v>
          </cell>
          <cell r="D748" t="str">
            <v>001145400</v>
          </cell>
          <cell r="E748" t="str">
            <v>11454</v>
          </cell>
          <cell r="F748" t="str">
            <v>รพร.เชียงของ</v>
          </cell>
          <cell r="G748" t="str">
            <v>โรงพยาบาลสมเด็จพระยุพราชเชียงของ</v>
          </cell>
          <cell r="H748" t="str">
            <v>57030110</v>
          </cell>
          <cell r="I748">
            <v>57</v>
          </cell>
          <cell r="J748" t="str">
            <v>จังหวัดเชียงราย</v>
          </cell>
          <cell r="K748">
            <v>5703</v>
          </cell>
          <cell r="L748" t="str">
            <v>เชียงของ</v>
          </cell>
          <cell r="M748">
            <v>570301</v>
          </cell>
          <cell r="N748" t="str">
            <v>เวียง</v>
          </cell>
          <cell r="O748" t="str">
            <v>เหนือ</v>
          </cell>
          <cell r="P748" t="str">
            <v>07</v>
          </cell>
          <cell r="Q748" t="str">
            <v>โรงพยาบาลชุมชน</v>
          </cell>
          <cell r="R748">
            <v>4</v>
          </cell>
          <cell r="S748">
            <v>69</v>
          </cell>
          <cell r="T748" t="str">
            <v>90</v>
          </cell>
          <cell r="U748" t="str">
            <v>21</v>
          </cell>
          <cell r="V748" t="str">
            <v>2.1 ทุติยภูมิระดับต้น</v>
          </cell>
        </row>
        <row r="749">
          <cell r="A749" t="str">
            <v>16</v>
          </cell>
          <cell r="B749" t="str">
            <v>21002</v>
          </cell>
          <cell r="C749" t="str">
            <v>กระทรวงสาธารณสุข สำนักงานปลัดกระทรวงสาธารณสุข</v>
          </cell>
          <cell r="D749" t="str">
            <v>001501200</v>
          </cell>
          <cell r="E749" t="str">
            <v>15012</v>
          </cell>
          <cell r="F749" t="str">
            <v>รพช.สมเด็จพระญาณสังวร</v>
          </cell>
          <cell r="G749" t="str">
            <v>โรงพยาบาลชุมชนสมเด็จพระญาณสังวร</v>
          </cell>
          <cell r="H749" t="str">
            <v>57020203</v>
          </cell>
          <cell r="I749">
            <v>57</v>
          </cell>
          <cell r="J749" t="str">
            <v>จังหวัดเชียงราย</v>
          </cell>
          <cell r="K749">
            <v>5701</v>
          </cell>
          <cell r="L749" t="str">
            <v>เมืองเชียงราย</v>
          </cell>
          <cell r="M749">
            <v>570116</v>
          </cell>
          <cell r="N749" t="str">
            <v>ป่าอ้อดอนชัย</v>
          </cell>
          <cell r="O749" t="str">
            <v>เหนือ</v>
          </cell>
          <cell r="P749" t="str">
            <v>07</v>
          </cell>
          <cell r="Q749" t="str">
            <v>โรงพยาบาลชุมชน</v>
          </cell>
          <cell r="R749">
            <v>5</v>
          </cell>
          <cell r="S749">
            <v>30</v>
          </cell>
          <cell r="T749" t="str">
            <v>30</v>
          </cell>
          <cell r="U749" t="str">
            <v>21</v>
          </cell>
          <cell r="V749" t="str">
            <v>2.1 ทุติยภูมิระดับต้น</v>
          </cell>
        </row>
        <row r="750">
          <cell r="A750" t="str">
            <v>17</v>
          </cell>
          <cell r="B750" t="str">
            <v>21002</v>
          </cell>
          <cell r="C750" t="str">
            <v>กระทรวงสาธารณสุข สำนักงานปลัดกระทรวงสาธารณสุข</v>
          </cell>
          <cell r="D750" t="str">
            <v>001067300</v>
          </cell>
          <cell r="E750" t="str">
            <v>10673</v>
          </cell>
          <cell r="F750" t="str">
            <v>รพศ.อุตรดิตถ์</v>
          </cell>
          <cell r="G750" t="str">
            <v>โรงพยาบาลศูนย์อุตรดิตถ์</v>
          </cell>
          <cell r="H750" t="str">
            <v>53010100</v>
          </cell>
          <cell r="I750">
            <v>53</v>
          </cell>
          <cell r="J750" t="str">
            <v>จังหวัดอุตรดิตถ์</v>
          </cell>
          <cell r="K750">
            <v>5301</v>
          </cell>
          <cell r="L750" t="str">
            <v>เมืองอุตรดิตถ์</v>
          </cell>
          <cell r="M750">
            <v>530101</v>
          </cell>
          <cell r="N750" t="str">
            <v>ท่าอิฐ</v>
          </cell>
          <cell r="O750" t="str">
            <v>เหนือ</v>
          </cell>
          <cell r="P750" t="str">
            <v>05</v>
          </cell>
          <cell r="Q750" t="str">
            <v>โรงพยาบาลศูนย์</v>
          </cell>
          <cell r="R750">
            <v>1</v>
          </cell>
          <cell r="S750">
            <v>561</v>
          </cell>
          <cell r="T750" t="str">
            <v>561</v>
          </cell>
          <cell r="U750" t="str">
            <v>31</v>
          </cell>
          <cell r="V750" t="str">
            <v>3.1 ตติยภูมิ</v>
          </cell>
        </row>
        <row r="751">
          <cell r="A751" t="str">
            <v>17</v>
          </cell>
          <cell r="B751" t="str">
            <v>21002</v>
          </cell>
          <cell r="C751" t="str">
            <v>กระทรวงสาธารณสุข สำนักงานปลัดกระทรวงสาธารณสุข</v>
          </cell>
          <cell r="D751" t="str">
            <v>001115800</v>
          </cell>
          <cell r="E751" t="str">
            <v>11158</v>
          </cell>
          <cell r="F751" t="str">
            <v>รพช.ตรอน</v>
          </cell>
          <cell r="G751" t="str">
            <v>โรงพยาบาลชุมชนตรอน</v>
          </cell>
          <cell r="H751" t="str">
            <v>53020202</v>
          </cell>
          <cell r="I751">
            <v>53</v>
          </cell>
          <cell r="J751" t="str">
            <v>จังหวัดอุตรดิตถ์</v>
          </cell>
          <cell r="K751">
            <v>5302</v>
          </cell>
          <cell r="L751" t="str">
            <v>ตรอน</v>
          </cell>
          <cell r="M751">
            <v>530202</v>
          </cell>
          <cell r="N751" t="str">
            <v>บ้านแก่ง</v>
          </cell>
          <cell r="O751" t="str">
            <v>เหนือ</v>
          </cell>
          <cell r="P751" t="str">
            <v>07</v>
          </cell>
          <cell r="Q751" t="str">
            <v>โรงพยาบาลชุมชน</v>
          </cell>
          <cell r="R751">
            <v>5</v>
          </cell>
          <cell r="S751">
            <v>30</v>
          </cell>
          <cell r="T751" t="str">
            <v>30</v>
          </cell>
          <cell r="U751" t="str">
            <v>22</v>
          </cell>
          <cell r="V751" t="str">
            <v>2.2 ทุติยภูมิระดับกลาง</v>
          </cell>
        </row>
        <row r="752">
          <cell r="A752" t="str">
            <v>17</v>
          </cell>
          <cell r="B752" t="str">
            <v>21002</v>
          </cell>
          <cell r="C752" t="str">
            <v>กระทรวงสาธารณสุข สำนักงานปลัดกระทรวงสาธารณสุข</v>
          </cell>
          <cell r="D752" t="str">
            <v>001115900</v>
          </cell>
          <cell r="E752" t="str">
            <v>11159</v>
          </cell>
          <cell r="F752" t="str">
            <v>รพช.ท่าปลา</v>
          </cell>
          <cell r="G752" t="str">
            <v>โรงพยาบาลชุมชนท่าปลา</v>
          </cell>
          <cell r="H752" t="str">
            <v>53030101</v>
          </cell>
          <cell r="I752">
            <v>53</v>
          </cell>
          <cell r="J752" t="str">
            <v>จังหวัดอุตรดิตถ์</v>
          </cell>
          <cell r="K752">
            <v>5303</v>
          </cell>
          <cell r="L752" t="str">
            <v>ท่าปลา</v>
          </cell>
          <cell r="M752">
            <v>530301</v>
          </cell>
          <cell r="N752" t="str">
            <v>ท่าปลา</v>
          </cell>
          <cell r="O752" t="str">
            <v>เหนือ</v>
          </cell>
          <cell r="P752" t="str">
            <v>07</v>
          </cell>
          <cell r="Q752" t="str">
            <v>โรงพยาบาลชุมชน</v>
          </cell>
          <cell r="R752">
            <v>5</v>
          </cell>
          <cell r="S752">
            <v>30</v>
          </cell>
          <cell r="T752" t="str">
            <v>30</v>
          </cell>
          <cell r="U752" t="str">
            <v>22</v>
          </cell>
          <cell r="V752" t="str">
            <v>2.2 ทุติยภูมิระดับกลาง</v>
          </cell>
        </row>
        <row r="753">
          <cell r="A753" t="str">
            <v>17</v>
          </cell>
          <cell r="B753" t="str">
            <v>21002</v>
          </cell>
          <cell r="C753" t="str">
            <v>กระทรวงสาธารณสุข สำนักงานปลัดกระทรวงสาธารณสุข</v>
          </cell>
          <cell r="D753" t="str">
            <v>001116000</v>
          </cell>
          <cell r="E753" t="str">
            <v>11160</v>
          </cell>
          <cell r="F753" t="str">
            <v>รพช.น้ำปาด</v>
          </cell>
          <cell r="G753" t="str">
            <v>โรงพยาบาลชุมชนน้ำปาด</v>
          </cell>
          <cell r="H753" t="str">
            <v>53040104</v>
          </cell>
          <cell r="I753">
            <v>53</v>
          </cell>
          <cell r="J753" t="str">
            <v>จังหวัดอุตรดิตถ์</v>
          </cell>
          <cell r="K753">
            <v>5304</v>
          </cell>
          <cell r="L753" t="str">
            <v>น้ำปาด</v>
          </cell>
          <cell r="M753">
            <v>530401</v>
          </cell>
          <cell r="N753" t="str">
            <v>แสนตอ</v>
          </cell>
          <cell r="O753" t="str">
            <v>เหนือ</v>
          </cell>
          <cell r="P753" t="str">
            <v>07</v>
          </cell>
          <cell r="Q753" t="str">
            <v>โรงพยาบาลชุมชน</v>
          </cell>
          <cell r="R753">
            <v>5</v>
          </cell>
          <cell r="S753">
            <v>30</v>
          </cell>
          <cell r="T753" t="str">
            <v>30</v>
          </cell>
          <cell r="U753" t="str">
            <v>22</v>
          </cell>
          <cell r="V753" t="str">
            <v>2.2 ทุติยภูมิระดับกลาง</v>
          </cell>
        </row>
        <row r="754">
          <cell r="A754" t="str">
            <v>17</v>
          </cell>
          <cell r="B754" t="str">
            <v>21002</v>
          </cell>
          <cell r="C754" t="str">
            <v>กระทรวงสาธารณสุข สำนักงานปลัดกระทรวงสาธารณสุข</v>
          </cell>
          <cell r="D754" t="str">
            <v>001116100</v>
          </cell>
          <cell r="E754" t="str">
            <v>11161</v>
          </cell>
          <cell r="F754" t="str">
            <v>รพช.ฟากท่า</v>
          </cell>
          <cell r="G754" t="str">
            <v>โรงพยาบาลชุมชนฟากท่า</v>
          </cell>
          <cell r="H754" t="str">
            <v>53050101</v>
          </cell>
          <cell r="I754">
            <v>53</v>
          </cell>
          <cell r="J754" t="str">
            <v>จังหวัดอุตรดิตถ์</v>
          </cell>
          <cell r="K754">
            <v>5305</v>
          </cell>
          <cell r="L754" t="str">
            <v>ฟากท่า</v>
          </cell>
          <cell r="M754">
            <v>530501</v>
          </cell>
          <cell r="N754" t="str">
            <v>ฟากท่า</v>
          </cell>
          <cell r="O754" t="str">
            <v>เหนือ</v>
          </cell>
          <cell r="P754" t="str">
            <v>07</v>
          </cell>
          <cell r="Q754" t="str">
            <v>โรงพยาบาลชุมชน</v>
          </cell>
          <cell r="R754">
            <v>5</v>
          </cell>
          <cell r="S754">
            <v>30</v>
          </cell>
          <cell r="T754" t="str">
            <v>30</v>
          </cell>
          <cell r="U754" t="str">
            <v>22</v>
          </cell>
          <cell r="V754" t="str">
            <v>2.2 ทุติยภูมิระดับกลาง</v>
          </cell>
        </row>
        <row r="755">
          <cell r="A755" t="str">
            <v>17</v>
          </cell>
          <cell r="B755" t="str">
            <v>21002</v>
          </cell>
          <cell r="C755" t="str">
            <v>กระทรวงสาธารณสุข สำนักงานปลัดกระทรวงสาธารณสุข</v>
          </cell>
          <cell r="D755" t="str">
            <v>001116200</v>
          </cell>
          <cell r="E755" t="str">
            <v>11162</v>
          </cell>
          <cell r="F755" t="str">
            <v>รพช.บ้านโคก</v>
          </cell>
          <cell r="G755" t="str">
            <v>โรงพยาบาลชุมชนบ้านโคก</v>
          </cell>
          <cell r="H755" t="str">
            <v>53060203</v>
          </cell>
          <cell r="I755">
            <v>53</v>
          </cell>
          <cell r="J755" t="str">
            <v>จังหวัดอุตรดิตถ์</v>
          </cell>
          <cell r="K755">
            <v>5306</v>
          </cell>
          <cell r="L755" t="str">
            <v>บ้านโคก</v>
          </cell>
          <cell r="M755">
            <v>530602</v>
          </cell>
          <cell r="N755" t="str">
            <v>บ้านโคก</v>
          </cell>
          <cell r="O755" t="str">
            <v>เหนือ</v>
          </cell>
          <cell r="P755" t="str">
            <v>07</v>
          </cell>
          <cell r="Q755" t="str">
            <v>โรงพยาบาลชุมชน</v>
          </cell>
          <cell r="R755">
            <v>5</v>
          </cell>
          <cell r="S755">
            <v>30</v>
          </cell>
          <cell r="T755" t="str">
            <v>30</v>
          </cell>
          <cell r="U755" t="str">
            <v>22</v>
          </cell>
          <cell r="V755" t="str">
            <v>2.2 ทุติยภูมิระดับกลาง</v>
          </cell>
        </row>
        <row r="756">
          <cell r="A756" t="str">
            <v>17</v>
          </cell>
          <cell r="B756" t="str">
            <v>21002</v>
          </cell>
          <cell r="C756" t="str">
            <v>กระทรวงสาธารณสุข สำนักงานปลัดกระทรวงสาธารณสุข</v>
          </cell>
          <cell r="D756" t="str">
            <v>001116300</v>
          </cell>
          <cell r="E756" t="str">
            <v>11163</v>
          </cell>
          <cell r="F756" t="str">
            <v>รพช.พิชัย</v>
          </cell>
          <cell r="G756" t="str">
            <v>โรงพยาบาลชุมชนพิชัย</v>
          </cell>
          <cell r="H756" t="str">
            <v>53070101</v>
          </cell>
          <cell r="I756">
            <v>53</v>
          </cell>
          <cell r="J756" t="str">
            <v>จังหวัดอุตรดิตถ์</v>
          </cell>
          <cell r="K756">
            <v>5307</v>
          </cell>
          <cell r="L756" t="str">
            <v>พิชัย</v>
          </cell>
          <cell r="M756">
            <v>530701</v>
          </cell>
          <cell r="N756" t="str">
            <v>ในเมือง</v>
          </cell>
          <cell r="O756" t="str">
            <v>เหนือ</v>
          </cell>
          <cell r="P756" t="str">
            <v>07</v>
          </cell>
          <cell r="Q756" t="str">
            <v>โรงพยาบาลชุมชน</v>
          </cell>
          <cell r="R756">
            <v>4</v>
          </cell>
          <cell r="S756">
            <v>60</v>
          </cell>
          <cell r="T756" t="str">
            <v>60</v>
          </cell>
          <cell r="U756" t="str">
            <v>22</v>
          </cell>
          <cell r="V756" t="str">
            <v>2.2 ทุติยภูมิระดับกลาง</v>
          </cell>
        </row>
        <row r="757">
          <cell r="A757" t="str">
            <v>17</v>
          </cell>
          <cell r="B757" t="str">
            <v>21002</v>
          </cell>
          <cell r="C757" t="str">
            <v>กระทรวงสาธารณสุข สำนักงานปลัดกระทรวงสาธารณสุข</v>
          </cell>
          <cell r="D757" t="str">
            <v>001116400</v>
          </cell>
          <cell r="E757" t="str">
            <v>11164</v>
          </cell>
          <cell r="F757" t="str">
            <v>รพช.ลับแล</v>
          </cell>
          <cell r="G757" t="str">
            <v>โรงพยาบาลชุมชนลับแล</v>
          </cell>
          <cell r="H757" t="str">
            <v>53080501</v>
          </cell>
          <cell r="I757">
            <v>53</v>
          </cell>
          <cell r="J757" t="str">
            <v>จังหวัดอุตรดิตถ์</v>
          </cell>
          <cell r="K757">
            <v>5308</v>
          </cell>
          <cell r="L757" t="str">
            <v>ลับแล</v>
          </cell>
          <cell r="M757">
            <v>530805</v>
          </cell>
          <cell r="N757" t="str">
            <v>ชัยจุมพล</v>
          </cell>
          <cell r="O757" t="str">
            <v>เหนือ</v>
          </cell>
          <cell r="P757" t="str">
            <v>07</v>
          </cell>
          <cell r="Q757" t="str">
            <v>โรงพยาบาลชุมชน</v>
          </cell>
          <cell r="R757">
            <v>5</v>
          </cell>
          <cell r="S757">
            <v>30</v>
          </cell>
          <cell r="T757" t="str">
            <v>30</v>
          </cell>
          <cell r="U757" t="str">
            <v>22</v>
          </cell>
          <cell r="V757" t="str">
            <v>2.2 ทุติยภูมิระดับกลาง</v>
          </cell>
        </row>
        <row r="758">
          <cell r="A758" t="str">
            <v>17</v>
          </cell>
          <cell r="B758" t="str">
            <v>21002</v>
          </cell>
          <cell r="C758" t="str">
            <v>กระทรวงสาธารณสุข สำนักงานปลัดกระทรวงสาธารณสุข</v>
          </cell>
          <cell r="D758" t="str">
            <v>001116500</v>
          </cell>
          <cell r="E758" t="str">
            <v>11165</v>
          </cell>
          <cell r="F758" t="str">
            <v>รพช.ทองแสนขัน</v>
          </cell>
          <cell r="G758" t="str">
            <v>โรงพยาบาลชุมชนทองแสนขัน</v>
          </cell>
          <cell r="H758" t="str">
            <v>53090209</v>
          </cell>
          <cell r="I758">
            <v>53</v>
          </cell>
          <cell r="J758" t="str">
            <v>จังหวัดอุตรดิตถ์</v>
          </cell>
          <cell r="K758">
            <v>5309</v>
          </cell>
          <cell r="L758" t="str">
            <v>ทองแสนขัน</v>
          </cell>
          <cell r="M758">
            <v>530902</v>
          </cell>
          <cell r="N758" t="str">
            <v>บ่อทอง</v>
          </cell>
          <cell r="O758" t="str">
            <v>เหนือ</v>
          </cell>
          <cell r="P758" t="str">
            <v>07</v>
          </cell>
          <cell r="Q758" t="str">
            <v>โรงพยาบาลชุมชน</v>
          </cell>
          <cell r="R758">
            <v>5</v>
          </cell>
          <cell r="S758">
            <v>30</v>
          </cell>
          <cell r="T758" t="str">
            <v>30</v>
          </cell>
          <cell r="U758" t="str">
            <v>22</v>
          </cell>
          <cell r="V758" t="str">
            <v>2.2 ทุติยภูมิระดับกลาง</v>
          </cell>
        </row>
        <row r="759">
          <cell r="A759" t="str">
            <v>17</v>
          </cell>
          <cell r="B759" t="str">
            <v>21002</v>
          </cell>
          <cell r="C759" t="str">
            <v>กระทรวงสาธารณสุข สำนักงานปลัดกระทรวงสาธารณสุข</v>
          </cell>
          <cell r="D759" t="str">
            <v>001072200</v>
          </cell>
          <cell r="E759" t="str">
            <v>10722</v>
          </cell>
          <cell r="F759" t="str">
            <v>รพท.สมเด็จพระเจ้าตากสินมหาราช</v>
          </cell>
          <cell r="G759" t="str">
            <v>โรงพยาบาลทั่วไปสมเด็จพระเจ้าตากสินมหาราช</v>
          </cell>
          <cell r="H759" t="str">
            <v>63010100</v>
          </cell>
          <cell r="I759">
            <v>63</v>
          </cell>
          <cell r="J759" t="str">
            <v>จังหวัดตาก</v>
          </cell>
          <cell r="K759">
            <v>6301</v>
          </cell>
          <cell r="L759" t="str">
            <v>เมืองตาก</v>
          </cell>
          <cell r="M759">
            <v>630101</v>
          </cell>
          <cell r="N759" t="str">
            <v>ระแหง</v>
          </cell>
          <cell r="O759" t="str">
            <v>เหนือ</v>
          </cell>
          <cell r="P759" t="str">
            <v>06</v>
          </cell>
          <cell r="Q759" t="str">
            <v>โรงพยาบาลทั่วไป</v>
          </cell>
          <cell r="R759">
            <v>2</v>
          </cell>
          <cell r="S759">
            <v>410</v>
          </cell>
          <cell r="T759" t="str">
            <v>320</v>
          </cell>
          <cell r="U759" t="str">
            <v>23</v>
          </cell>
          <cell r="V759" t="str">
            <v>2.3 ทุติยภูมิระดับสูง</v>
          </cell>
        </row>
        <row r="760">
          <cell r="A760" t="str">
            <v>17</v>
          </cell>
          <cell r="B760" t="str">
            <v>21002</v>
          </cell>
          <cell r="C760" t="str">
            <v>กระทรวงสาธารณสุข สำนักงานปลัดกระทรวงสาธารณสุข</v>
          </cell>
          <cell r="D760" t="str">
            <v>001072300</v>
          </cell>
          <cell r="E760" t="str">
            <v>10723</v>
          </cell>
          <cell r="F760" t="str">
            <v>รพท.แม่สอด</v>
          </cell>
          <cell r="G760" t="str">
            <v>โรงพยาบาลทั่วไปแม่สอด</v>
          </cell>
          <cell r="H760" t="str">
            <v>63060100</v>
          </cell>
          <cell r="I760">
            <v>63</v>
          </cell>
          <cell r="J760" t="str">
            <v>จังหวัดตาก</v>
          </cell>
          <cell r="K760">
            <v>6306</v>
          </cell>
          <cell r="L760" t="str">
            <v>แม่สอด</v>
          </cell>
          <cell r="M760">
            <v>630601</v>
          </cell>
          <cell r="N760" t="str">
            <v>แม่สอด</v>
          </cell>
          <cell r="O760" t="str">
            <v>เหนือ</v>
          </cell>
          <cell r="P760" t="str">
            <v>06</v>
          </cell>
          <cell r="Q760" t="str">
            <v>โรงพยาบาลทั่วไป</v>
          </cell>
          <cell r="R760">
            <v>2</v>
          </cell>
          <cell r="S760">
            <v>406</v>
          </cell>
          <cell r="T760" t="str">
            <v>310</v>
          </cell>
          <cell r="U760" t="str">
            <v>23</v>
          </cell>
          <cell r="V760" t="str">
            <v>2.3 ทุติยภูมิระดับสูง</v>
          </cell>
        </row>
        <row r="761">
          <cell r="A761" t="str">
            <v>17</v>
          </cell>
          <cell r="B761" t="str">
            <v>21002</v>
          </cell>
          <cell r="C761" t="str">
            <v>กระทรวงสาธารณสุข สำนักงานปลัดกระทรวงสาธารณสุข</v>
          </cell>
          <cell r="D761" t="str">
            <v>001123800</v>
          </cell>
          <cell r="E761" t="str">
            <v>11238</v>
          </cell>
          <cell r="F761" t="str">
            <v>รพช.บ้านตาก</v>
          </cell>
          <cell r="G761" t="str">
            <v>โรงพยาบาลชุมชนบ้านตาก</v>
          </cell>
          <cell r="H761" t="str">
            <v>63020107</v>
          </cell>
          <cell r="I761">
            <v>63</v>
          </cell>
          <cell r="J761" t="str">
            <v>จังหวัดตาก</v>
          </cell>
          <cell r="K761">
            <v>6302</v>
          </cell>
          <cell r="L761" t="str">
            <v>บ้านตาก</v>
          </cell>
          <cell r="M761">
            <v>630201</v>
          </cell>
          <cell r="N761" t="str">
            <v>ตากออก</v>
          </cell>
          <cell r="O761" t="str">
            <v>เหนือ</v>
          </cell>
          <cell r="P761" t="str">
            <v>07</v>
          </cell>
          <cell r="Q761" t="str">
            <v>โรงพยาบาลชุมชน</v>
          </cell>
          <cell r="R761">
            <v>4</v>
          </cell>
          <cell r="S761">
            <v>70</v>
          </cell>
          <cell r="T761" t="str">
            <v>60</v>
          </cell>
          <cell r="U761" t="str">
            <v>21</v>
          </cell>
          <cell r="V761" t="str">
            <v>2.1 ทุติยภูมิระดับต้น</v>
          </cell>
        </row>
        <row r="762">
          <cell r="A762" t="str">
            <v>17</v>
          </cell>
          <cell r="B762" t="str">
            <v>21002</v>
          </cell>
          <cell r="C762" t="str">
            <v>กระทรวงสาธารณสุข สำนักงานปลัดกระทรวงสาธารณสุข</v>
          </cell>
          <cell r="D762" t="str">
            <v>001123900</v>
          </cell>
          <cell r="E762" t="str">
            <v>11239</v>
          </cell>
          <cell r="F762" t="str">
            <v>รพช.สามเงา</v>
          </cell>
          <cell r="G762" t="str">
            <v>โรงพยาบาลชุมชนสามเงา</v>
          </cell>
          <cell r="H762" t="str">
            <v>63030104</v>
          </cell>
          <cell r="I762">
            <v>63</v>
          </cell>
          <cell r="J762" t="str">
            <v>จังหวัดตาก</v>
          </cell>
          <cell r="K762">
            <v>6303</v>
          </cell>
          <cell r="L762" t="str">
            <v>สามเงา</v>
          </cell>
          <cell r="M762">
            <v>630301</v>
          </cell>
          <cell r="N762" t="str">
            <v>สามเงา</v>
          </cell>
          <cell r="O762" t="str">
            <v>เหนือ</v>
          </cell>
          <cell r="P762" t="str">
            <v>07</v>
          </cell>
          <cell r="Q762" t="str">
            <v>โรงพยาบาลชุมชน</v>
          </cell>
          <cell r="R762">
            <v>5</v>
          </cell>
          <cell r="S762">
            <v>41</v>
          </cell>
          <cell r="T762" t="str">
            <v>30</v>
          </cell>
          <cell r="U762" t="str">
            <v>21</v>
          </cell>
          <cell r="V762" t="str">
            <v>2.1 ทุติยภูมิระดับต้น</v>
          </cell>
        </row>
        <row r="763">
          <cell r="A763" t="str">
            <v>17</v>
          </cell>
          <cell r="B763" t="str">
            <v>21002</v>
          </cell>
          <cell r="C763" t="str">
            <v>กระทรวงสาธารณสุข สำนักงานปลัดกระทรวงสาธารณสุข</v>
          </cell>
          <cell r="D763" t="str">
            <v>001124000</v>
          </cell>
          <cell r="E763" t="str">
            <v>11240</v>
          </cell>
          <cell r="F763" t="str">
            <v>รพช.แม่ระมาด</v>
          </cell>
          <cell r="G763" t="str">
            <v>โรงพยาบาลชุมชนแม่ระมาด</v>
          </cell>
          <cell r="H763" t="str">
            <v>63040104</v>
          </cell>
          <cell r="I763">
            <v>63</v>
          </cell>
          <cell r="J763" t="str">
            <v>จังหวัดตาก</v>
          </cell>
          <cell r="K763">
            <v>6304</v>
          </cell>
          <cell r="L763" t="str">
            <v>แม่ระมาด</v>
          </cell>
          <cell r="M763">
            <v>630401</v>
          </cell>
          <cell r="N763" t="str">
            <v>แม่ระมาด</v>
          </cell>
          <cell r="O763" t="str">
            <v>เหนือ</v>
          </cell>
          <cell r="P763" t="str">
            <v>07</v>
          </cell>
          <cell r="Q763" t="str">
            <v>โรงพยาบาลชุมชน</v>
          </cell>
          <cell r="R763">
            <v>4</v>
          </cell>
          <cell r="S763">
            <v>84</v>
          </cell>
          <cell r="T763" t="str">
            <v>60</v>
          </cell>
          <cell r="U763" t="str">
            <v>21</v>
          </cell>
          <cell r="V763" t="str">
            <v>2.1 ทุติยภูมิระดับต้น</v>
          </cell>
        </row>
        <row r="764">
          <cell r="A764" t="str">
            <v>17</v>
          </cell>
          <cell r="B764" t="str">
            <v>21002</v>
          </cell>
          <cell r="C764" t="str">
            <v>กระทรวงสาธารณสุข สำนักงานปลัดกระทรวงสาธารณสุข</v>
          </cell>
          <cell r="D764" t="str">
            <v>001124100</v>
          </cell>
          <cell r="E764" t="str">
            <v>11241</v>
          </cell>
          <cell r="F764" t="str">
            <v>รพช.ท่าสองยาง</v>
          </cell>
          <cell r="G764" t="str">
            <v>โรงพยาบาลชุมชนท่าสองยาง</v>
          </cell>
          <cell r="H764" t="str">
            <v>63050202</v>
          </cell>
          <cell r="I764">
            <v>63</v>
          </cell>
          <cell r="J764" t="str">
            <v>จังหวัดตาก</v>
          </cell>
          <cell r="K764">
            <v>6305</v>
          </cell>
          <cell r="L764" t="str">
            <v>ท่าสองยาง</v>
          </cell>
          <cell r="M764">
            <v>630502</v>
          </cell>
          <cell r="N764" t="str">
            <v>แม่ต้าน</v>
          </cell>
          <cell r="O764" t="str">
            <v>เหนือ</v>
          </cell>
          <cell r="P764" t="str">
            <v>07</v>
          </cell>
          <cell r="Q764" t="str">
            <v>โรงพยาบาลชุมชน</v>
          </cell>
          <cell r="R764">
            <v>4</v>
          </cell>
          <cell r="S764">
            <v>52</v>
          </cell>
          <cell r="T764" t="str">
            <v>30</v>
          </cell>
          <cell r="U764" t="str">
            <v>21</v>
          </cell>
          <cell r="V764" t="str">
            <v>2.1 ทุติยภูมิระดับต้น</v>
          </cell>
        </row>
        <row r="765">
          <cell r="A765" t="str">
            <v>17</v>
          </cell>
          <cell r="B765" t="str">
            <v>21002</v>
          </cell>
          <cell r="C765" t="str">
            <v>กระทรวงสาธารณสุข สำนักงานปลัดกระทรวงสาธารณสุข</v>
          </cell>
          <cell r="D765" t="str">
            <v>001124200</v>
          </cell>
          <cell r="E765" t="str">
            <v>11242</v>
          </cell>
          <cell r="F765" t="str">
            <v>รพช.พบพระ</v>
          </cell>
          <cell r="G765" t="str">
            <v>โรงพยาบาลชุมชนพบพระ</v>
          </cell>
          <cell r="H765" t="str">
            <v>63070102</v>
          </cell>
          <cell r="I765">
            <v>63</v>
          </cell>
          <cell r="J765" t="str">
            <v>จังหวัดตาก</v>
          </cell>
          <cell r="K765">
            <v>6307</v>
          </cell>
          <cell r="L765" t="str">
            <v>พบพระ</v>
          </cell>
          <cell r="M765">
            <v>630701</v>
          </cell>
          <cell r="N765" t="str">
            <v>พบพระ</v>
          </cell>
          <cell r="O765" t="str">
            <v>เหนือ</v>
          </cell>
          <cell r="P765" t="str">
            <v>07</v>
          </cell>
          <cell r="Q765" t="str">
            <v>โรงพยาบาลชุมชน</v>
          </cell>
          <cell r="R765">
            <v>5</v>
          </cell>
          <cell r="S765">
            <v>73</v>
          </cell>
          <cell r="T765" t="str">
            <v>30</v>
          </cell>
          <cell r="U765" t="str">
            <v>21</v>
          </cell>
          <cell r="V765" t="str">
            <v>2.1 ทุติยภูมิระดับต้น</v>
          </cell>
        </row>
        <row r="766">
          <cell r="A766" t="str">
            <v>17</v>
          </cell>
          <cell r="B766" t="str">
            <v>21002</v>
          </cell>
          <cell r="C766" t="str">
            <v>กระทรวงสาธารณสุข สำนักงานปลัดกระทรวงสาธารณสุข</v>
          </cell>
          <cell r="D766" t="str">
            <v>001124300</v>
          </cell>
          <cell r="E766" t="str">
            <v>11243</v>
          </cell>
          <cell r="F766" t="str">
            <v>รพช.อุ้มผาง</v>
          </cell>
          <cell r="G766" t="str">
            <v>โรงพยาบาลชุมชนอุ้มผาง</v>
          </cell>
          <cell r="H766" t="str">
            <v>63080101</v>
          </cell>
          <cell r="I766">
            <v>63</v>
          </cell>
          <cell r="J766" t="str">
            <v>จังหวัดตาก</v>
          </cell>
          <cell r="K766">
            <v>6308</v>
          </cell>
          <cell r="L766" t="str">
            <v>อุ้มผาง</v>
          </cell>
          <cell r="M766">
            <v>630801</v>
          </cell>
          <cell r="N766" t="str">
            <v>อุ้มผาง</v>
          </cell>
          <cell r="O766" t="str">
            <v>เหนือ</v>
          </cell>
          <cell r="P766" t="str">
            <v>07</v>
          </cell>
          <cell r="Q766" t="str">
            <v>โรงพยาบาลชุมชน</v>
          </cell>
          <cell r="R766">
            <v>4</v>
          </cell>
          <cell r="S766">
            <v>80</v>
          </cell>
          <cell r="T766" t="str">
            <v>30</v>
          </cell>
          <cell r="U766" t="str">
            <v>21</v>
          </cell>
          <cell r="V766" t="str">
            <v>2.1 ทุติยภูมิระดับต้น</v>
          </cell>
        </row>
        <row r="767">
          <cell r="A767" t="str">
            <v>17</v>
          </cell>
          <cell r="B767" t="str">
            <v>21002</v>
          </cell>
          <cell r="C767" t="str">
            <v>กระทรวงสาธารณสุข สำนักงานปลัดกระทรวงสาธารณสุข</v>
          </cell>
          <cell r="D767" t="str">
            <v>001072400</v>
          </cell>
          <cell r="E767" t="str">
            <v>10724</v>
          </cell>
          <cell r="F767" t="str">
            <v>รพท.สุโขทัย</v>
          </cell>
          <cell r="G767" t="str">
            <v>โรงพยาบาลทั่วไปสุโขทัย</v>
          </cell>
          <cell r="H767" t="str">
            <v>64010601</v>
          </cell>
          <cell r="I767">
            <v>64</v>
          </cell>
          <cell r="J767" t="str">
            <v>จังหวัดสุโขทัย</v>
          </cell>
          <cell r="K767">
            <v>6401</v>
          </cell>
          <cell r="L767" t="str">
            <v>เมืองสุโขทัย</v>
          </cell>
          <cell r="M767">
            <v>640106</v>
          </cell>
          <cell r="N767" t="str">
            <v>บ้านกล้วย</v>
          </cell>
          <cell r="O767" t="str">
            <v>เหนือ</v>
          </cell>
          <cell r="P767" t="str">
            <v>06</v>
          </cell>
          <cell r="Q767" t="str">
            <v>โรงพยาบาลทั่วไป</v>
          </cell>
          <cell r="R767">
            <v>2</v>
          </cell>
          <cell r="S767">
            <v>320</v>
          </cell>
          <cell r="T767" t="str">
            <v>320</v>
          </cell>
          <cell r="U767" t="str">
            <v>23</v>
          </cell>
          <cell r="V767" t="str">
            <v>2.3 ทุติยภูมิระดับสูง</v>
          </cell>
        </row>
        <row r="768">
          <cell r="A768" t="str">
            <v>17</v>
          </cell>
          <cell r="B768" t="str">
            <v>21002</v>
          </cell>
          <cell r="C768" t="str">
            <v>กระทรวงสาธารณสุข สำนักงานปลัดกระทรวงสาธารณสุข</v>
          </cell>
          <cell r="D768" t="str">
            <v>001072500</v>
          </cell>
          <cell r="E768" t="str">
            <v>10725</v>
          </cell>
          <cell r="F768" t="str">
            <v>รพท.ศรีสังวรสุโขทัย</v>
          </cell>
          <cell r="G768" t="str">
            <v>โรงพยาบาลทั่วไปศรีสังวรสุโขทัย</v>
          </cell>
          <cell r="H768" t="str">
            <v>64060108</v>
          </cell>
          <cell r="I768">
            <v>64</v>
          </cell>
          <cell r="J768" t="str">
            <v>จังหวัดสุโขทัย</v>
          </cell>
          <cell r="K768">
            <v>6406</v>
          </cell>
          <cell r="L768" t="str">
            <v>ศรีสำโรง</v>
          </cell>
          <cell r="M768">
            <v>640601</v>
          </cell>
          <cell r="N768" t="str">
            <v>คลองตาล</v>
          </cell>
          <cell r="O768" t="str">
            <v>เหนือ</v>
          </cell>
          <cell r="P768" t="str">
            <v>06</v>
          </cell>
          <cell r="Q768" t="str">
            <v>โรงพยาบาลทั่วไป</v>
          </cell>
          <cell r="R768">
            <v>2</v>
          </cell>
          <cell r="S768">
            <v>307</v>
          </cell>
          <cell r="T768" t="str">
            <v>307</v>
          </cell>
          <cell r="U768" t="str">
            <v>23</v>
          </cell>
          <cell r="V768" t="str">
            <v>2.3 ทุติยภูมิระดับสูง</v>
          </cell>
        </row>
        <row r="769">
          <cell r="A769" t="str">
            <v>17</v>
          </cell>
          <cell r="B769" t="str">
            <v>21002</v>
          </cell>
          <cell r="C769" t="str">
            <v>กระทรวงสาธารณสุข สำนักงานปลัดกระทรวงสาธารณสุข</v>
          </cell>
          <cell r="D769" t="str">
            <v>001124400</v>
          </cell>
          <cell r="E769" t="str">
            <v>11244</v>
          </cell>
          <cell r="F769" t="str">
            <v>รพช.บ้านด่านลานหอย</v>
          </cell>
          <cell r="G769" t="str">
            <v>โรงพยาบาลชุมชนบ้านด่านลานหอย</v>
          </cell>
          <cell r="H769" t="str">
            <v>64020202</v>
          </cell>
          <cell r="I769">
            <v>64</v>
          </cell>
          <cell r="J769" t="str">
            <v>จังหวัดสุโขทัย</v>
          </cell>
          <cell r="K769">
            <v>6402</v>
          </cell>
          <cell r="L769" t="str">
            <v>บ้านด่านลานหอย</v>
          </cell>
          <cell r="M769">
            <v>640202</v>
          </cell>
          <cell r="N769" t="str">
            <v>บ้านด่าน</v>
          </cell>
          <cell r="O769" t="str">
            <v>เหนือ</v>
          </cell>
          <cell r="P769" t="str">
            <v>07</v>
          </cell>
          <cell r="Q769" t="str">
            <v>โรงพยาบาลชุมชน</v>
          </cell>
          <cell r="R769">
            <v>5</v>
          </cell>
          <cell r="S769">
            <v>30</v>
          </cell>
          <cell r="T769" t="str">
            <v>30</v>
          </cell>
          <cell r="U769" t="str">
            <v>21</v>
          </cell>
          <cell r="V769" t="str">
            <v>2.1 ทุติยภูมิระดับต้น</v>
          </cell>
        </row>
        <row r="770">
          <cell r="A770" t="str">
            <v>17</v>
          </cell>
          <cell r="B770" t="str">
            <v>21002</v>
          </cell>
          <cell r="C770" t="str">
            <v>กระทรวงสาธารณสุข สำนักงานปลัดกระทรวงสาธารณสุข</v>
          </cell>
          <cell r="D770" t="str">
            <v>001124500</v>
          </cell>
          <cell r="E770" t="str">
            <v>11245</v>
          </cell>
          <cell r="F770" t="str">
            <v>รพช.คีรีมาศ</v>
          </cell>
          <cell r="G770" t="str">
            <v>โรงพยาบาลชุมชนคีรีมาศ</v>
          </cell>
          <cell r="H770" t="str">
            <v>64030107</v>
          </cell>
          <cell r="I770">
            <v>64</v>
          </cell>
          <cell r="J770" t="str">
            <v>จังหวัดสุโขทัย</v>
          </cell>
          <cell r="K770">
            <v>6403</v>
          </cell>
          <cell r="L770" t="str">
            <v>คีรีมาศ</v>
          </cell>
          <cell r="M770">
            <v>640301</v>
          </cell>
          <cell r="N770" t="str">
            <v>โตนด</v>
          </cell>
          <cell r="O770" t="str">
            <v>เหนือ</v>
          </cell>
          <cell r="P770" t="str">
            <v>07</v>
          </cell>
          <cell r="Q770" t="str">
            <v>โรงพยาบาลชุมชน</v>
          </cell>
          <cell r="R770">
            <v>5</v>
          </cell>
          <cell r="S770">
            <v>30</v>
          </cell>
          <cell r="T770" t="str">
            <v>30</v>
          </cell>
          <cell r="U770" t="str">
            <v>21</v>
          </cell>
          <cell r="V770" t="str">
            <v>2.1 ทุติยภูมิระดับต้น</v>
          </cell>
        </row>
        <row r="771">
          <cell r="A771" t="str">
            <v>17</v>
          </cell>
          <cell r="B771" t="str">
            <v>21002</v>
          </cell>
          <cell r="C771" t="str">
            <v>กระทรวงสาธารณสุข สำนักงานปลัดกระทรวงสาธารณสุข</v>
          </cell>
          <cell r="D771" t="str">
            <v>001124600</v>
          </cell>
          <cell r="E771" t="str">
            <v>11246</v>
          </cell>
          <cell r="F771" t="str">
            <v>รพช.กงไกรลาศ</v>
          </cell>
          <cell r="G771" t="str">
            <v>โรงพยาบาลชุมชนกงไกรลาศ</v>
          </cell>
          <cell r="H771" t="str">
            <v>64040102</v>
          </cell>
          <cell r="I771">
            <v>64</v>
          </cell>
          <cell r="J771" t="str">
            <v>จังหวัดสุโขทัย</v>
          </cell>
          <cell r="K771">
            <v>6404</v>
          </cell>
          <cell r="L771" t="str">
            <v>กงไกรลาศ</v>
          </cell>
          <cell r="M771">
            <v>640402</v>
          </cell>
          <cell r="N771" t="str">
            <v>บ้านกร่าง</v>
          </cell>
          <cell r="O771" t="str">
            <v>เหนือ</v>
          </cell>
          <cell r="P771" t="str">
            <v>07</v>
          </cell>
          <cell r="Q771" t="str">
            <v>โรงพยาบาลชุมชน</v>
          </cell>
          <cell r="R771">
            <v>5</v>
          </cell>
          <cell r="S771">
            <v>30</v>
          </cell>
          <cell r="T771" t="str">
            <v>30</v>
          </cell>
          <cell r="U771" t="str">
            <v>21</v>
          </cell>
          <cell r="V771" t="str">
            <v>2.1 ทุติยภูมิระดับต้น</v>
          </cell>
        </row>
        <row r="772">
          <cell r="A772" t="str">
            <v>17</v>
          </cell>
          <cell r="B772" t="str">
            <v>21002</v>
          </cell>
          <cell r="C772" t="str">
            <v>กระทรวงสาธารณสุข สำนักงานปลัดกระทรวงสาธารณสุข</v>
          </cell>
          <cell r="D772" t="str">
            <v>001124700</v>
          </cell>
          <cell r="E772" t="str">
            <v>11247</v>
          </cell>
          <cell r="F772" t="str">
            <v>รพช.ศรีสัชนาลัย</v>
          </cell>
          <cell r="G772" t="str">
            <v>โรงพยาบาลชุมชนศรีสัชนาลัย</v>
          </cell>
          <cell r="H772" t="str">
            <v>64050103</v>
          </cell>
          <cell r="I772">
            <v>64</v>
          </cell>
          <cell r="J772" t="str">
            <v>จังหวัดสุโขทัย</v>
          </cell>
          <cell r="K772">
            <v>6405</v>
          </cell>
          <cell r="L772" t="str">
            <v>ศรีสัชนาลัย</v>
          </cell>
          <cell r="M772">
            <v>640501</v>
          </cell>
          <cell r="N772" t="str">
            <v>หาดเสี้ยว</v>
          </cell>
          <cell r="O772" t="str">
            <v>เหนือ</v>
          </cell>
          <cell r="P772" t="str">
            <v>07</v>
          </cell>
          <cell r="Q772" t="str">
            <v>โรงพยาบาลชุมชน</v>
          </cell>
          <cell r="R772">
            <v>4</v>
          </cell>
          <cell r="S772">
            <v>60</v>
          </cell>
          <cell r="T772" t="str">
            <v>60</v>
          </cell>
          <cell r="U772" t="str">
            <v>21</v>
          </cell>
          <cell r="V772" t="str">
            <v>2.1 ทุติยภูมิระดับต้น</v>
          </cell>
        </row>
        <row r="773">
          <cell r="A773" t="str">
            <v>17</v>
          </cell>
          <cell r="B773" t="str">
            <v>21002</v>
          </cell>
          <cell r="C773" t="str">
            <v>กระทรวงสาธารณสุข สำนักงานปลัดกระทรวงสาธารณสุข</v>
          </cell>
          <cell r="D773" t="str">
            <v>001124800</v>
          </cell>
          <cell r="E773" t="str">
            <v>11248</v>
          </cell>
          <cell r="F773" t="str">
            <v>รพช.สวรรคโลก</v>
          </cell>
          <cell r="G773" t="str">
            <v>โรงพยาบาลชุมชนสวรรคโลก</v>
          </cell>
          <cell r="H773" t="str">
            <v>64070104</v>
          </cell>
          <cell r="I773">
            <v>64</v>
          </cell>
          <cell r="J773" t="str">
            <v>จังหวัดสุโขทัย</v>
          </cell>
          <cell r="K773">
            <v>6407</v>
          </cell>
          <cell r="L773" t="str">
            <v>สวรรคโลก</v>
          </cell>
          <cell r="M773">
            <v>640702</v>
          </cell>
          <cell r="N773" t="str">
            <v>ในเมือง</v>
          </cell>
          <cell r="O773" t="str">
            <v>เหนือ</v>
          </cell>
          <cell r="P773" t="str">
            <v>07</v>
          </cell>
          <cell r="Q773" t="str">
            <v>โรงพยาบาลชุมชน</v>
          </cell>
          <cell r="R773">
            <v>4</v>
          </cell>
          <cell r="S773">
            <v>120</v>
          </cell>
          <cell r="T773" t="str">
            <v>120</v>
          </cell>
          <cell r="U773" t="str">
            <v>21</v>
          </cell>
          <cell r="V773" t="str">
            <v>2.1 ทุติยภูมิระดับต้น</v>
          </cell>
        </row>
        <row r="774">
          <cell r="A774" t="str">
            <v>17</v>
          </cell>
          <cell r="B774" t="str">
            <v>21002</v>
          </cell>
          <cell r="C774" t="str">
            <v>กระทรวงสาธารณสุข สำนักงานปลัดกระทรวงสาธารณสุข</v>
          </cell>
          <cell r="D774" t="str">
            <v>001124900</v>
          </cell>
          <cell r="E774" t="str">
            <v>11249</v>
          </cell>
          <cell r="F774" t="str">
            <v>รพช.ศรีนคร</v>
          </cell>
          <cell r="G774" t="str">
            <v>โรงพยาบาลชุมชนศรีนคร</v>
          </cell>
          <cell r="H774" t="str">
            <v>64080103</v>
          </cell>
          <cell r="I774">
            <v>64</v>
          </cell>
          <cell r="J774" t="str">
            <v>จังหวัดสุโขทัย</v>
          </cell>
          <cell r="K774">
            <v>6408</v>
          </cell>
          <cell r="L774" t="str">
            <v>ศรีนคร</v>
          </cell>
          <cell r="M774">
            <v>640801</v>
          </cell>
          <cell r="N774" t="str">
            <v>ศรีนคร</v>
          </cell>
          <cell r="O774" t="str">
            <v>เหนือ</v>
          </cell>
          <cell r="P774" t="str">
            <v>07</v>
          </cell>
          <cell r="Q774" t="str">
            <v>โรงพยาบาลชุมชน</v>
          </cell>
          <cell r="R774">
            <v>5</v>
          </cell>
          <cell r="S774">
            <v>30</v>
          </cell>
          <cell r="T774" t="str">
            <v>30</v>
          </cell>
          <cell r="U774" t="str">
            <v>21</v>
          </cell>
          <cell r="V774" t="str">
            <v>2.1 ทุติยภูมิระดับต้น</v>
          </cell>
        </row>
        <row r="775">
          <cell r="A775" t="str">
            <v>17</v>
          </cell>
          <cell r="B775" t="str">
            <v>21002</v>
          </cell>
          <cell r="C775" t="str">
            <v>กระทรวงสาธารณสุข สำนักงานปลัดกระทรวงสาธารณสุข</v>
          </cell>
          <cell r="D775" t="str">
            <v>001125000</v>
          </cell>
          <cell r="E775" t="str">
            <v>11250</v>
          </cell>
          <cell r="F775" t="str">
            <v>รพช.ทุ่งเสลี่ยม</v>
          </cell>
          <cell r="G775" t="str">
            <v>โรงพยาบาลชุมชนทุ่งเสลี่ยม</v>
          </cell>
          <cell r="H775" t="str">
            <v>64090308</v>
          </cell>
          <cell r="I775">
            <v>64</v>
          </cell>
          <cell r="J775" t="str">
            <v>จังหวัดสุโขทัย</v>
          </cell>
          <cell r="K775">
            <v>6409</v>
          </cell>
          <cell r="L775" t="str">
            <v>ทุ่งเสลี่ยม</v>
          </cell>
          <cell r="M775">
            <v>640903</v>
          </cell>
          <cell r="N775" t="str">
            <v>ทุ่งเสลี่ยม</v>
          </cell>
          <cell r="O775" t="str">
            <v>เหนือ</v>
          </cell>
          <cell r="P775" t="str">
            <v>07</v>
          </cell>
          <cell r="Q775" t="str">
            <v>โรงพยาบาลชุมชน</v>
          </cell>
          <cell r="R775">
            <v>5</v>
          </cell>
          <cell r="S775">
            <v>30</v>
          </cell>
          <cell r="T775" t="str">
            <v>30</v>
          </cell>
          <cell r="U775" t="str">
            <v>21</v>
          </cell>
          <cell r="V775" t="str">
            <v>2.1 ทุติยภูมิระดับต้น</v>
          </cell>
        </row>
        <row r="776">
          <cell r="A776" t="str">
            <v>17</v>
          </cell>
          <cell r="B776" t="str">
            <v>21002</v>
          </cell>
          <cell r="C776" t="str">
            <v>กระทรวงสาธารณสุข สำนักงานปลัดกระทรวงสาธารณสุข</v>
          </cell>
          <cell r="D776" t="str">
            <v>001067600</v>
          </cell>
          <cell r="E776" t="str">
            <v>10676</v>
          </cell>
          <cell r="F776" t="str">
            <v>รพศ.พุทธชินราช</v>
          </cell>
          <cell r="G776" t="str">
            <v>โรงพยาบาลศูนย์พุทธชินราช</v>
          </cell>
          <cell r="H776" t="str">
            <v>65010100</v>
          </cell>
          <cell r="I776">
            <v>65</v>
          </cell>
          <cell r="J776" t="str">
            <v>จังหวัดพิษณุโลก</v>
          </cell>
          <cell r="K776">
            <v>6501</v>
          </cell>
          <cell r="L776" t="str">
            <v>เมืองพิษณุโลก</v>
          </cell>
          <cell r="M776">
            <v>650101</v>
          </cell>
          <cell r="N776" t="str">
            <v>ในเมือง</v>
          </cell>
          <cell r="O776" t="str">
            <v>เหนือ</v>
          </cell>
          <cell r="P776" t="str">
            <v>05</v>
          </cell>
          <cell r="Q776" t="str">
            <v>โรงพยาบาลศูนย์</v>
          </cell>
          <cell r="R776">
            <v>1</v>
          </cell>
          <cell r="S776">
            <v>905</v>
          </cell>
          <cell r="T776" t="str">
            <v>878</v>
          </cell>
          <cell r="U776" t="str">
            <v>31</v>
          </cell>
          <cell r="V776" t="str">
            <v>3.1 ตติยภูมิ</v>
          </cell>
        </row>
        <row r="777">
          <cell r="A777" t="str">
            <v>17</v>
          </cell>
          <cell r="B777" t="str">
            <v>21002</v>
          </cell>
          <cell r="C777" t="str">
            <v>กระทรวงสาธารณสุข สำนักงานปลัดกระทรวงสาธารณสุข</v>
          </cell>
          <cell r="D777" t="str">
            <v>001125100</v>
          </cell>
          <cell r="E777" t="str">
            <v>11251</v>
          </cell>
          <cell r="F777" t="str">
            <v>รพช.ชาติตระการ</v>
          </cell>
          <cell r="G777" t="str">
            <v>โรงพยาบาลชุมชนชาติตระการ</v>
          </cell>
          <cell r="H777" t="str">
            <v>65030105</v>
          </cell>
          <cell r="I777">
            <v>65</v>
          </cell>
          <cell r="J777" t="str">
            <v>จังหวัดพิษณุโลก</v>
          </cell>
          <cell r="K777">
            <v>6503</v>
          </cell>
          <cell r="L777" t="str">
            <v>ชาติตระการ</v>
          </cell>
          <cell r="M777">
            <v>650301</v>
          </cell>
          <cell r="N777" t="str">
            <v>ป่าแดง</v>
          </cell>
          <cell r="O777" t="str">
            <v>เหนือ</v>
          </cell>
          <cell r="P777" t="str">
            <v>07</v>
          </cell>
          <cell r="Q777" t="str">
            <v>โรงพยาบาลชุมชน</v>
          </cell>
          <cell r="R777">
            <v>5</v>
          </cell>
          <cell r="S777">
            <v>30</v>
          </cell>
          <cell r="T777" t="str">
            <v>30</v>
          </cell>
          <cell r="U777" t="str">
            <v>21</v>
          </cell>
          <cell r="V777" t="str">
            <v>2.1 ทุติยภูมิระดับต้น</v>
          </cell>
        </row>
        <row r="778">
          <cell r="A778" t="str">
            <v>17</v>
          </cell>
          <cell r="B778" t="str">
            <v>21002</v>
          </cell>
          <cell r="C778" t="str">
            <v>กระทรวงสาธารณสุข สำนักงานปลัดกระทรวงสาธารณสุข</v>
          </cell>
          <cell r="D778" t="str">
            <v>001125200</v>
          </cell>
          <cell r="E778" t="str">
            <v>11252</v>
          </cell>
          <cell r="F778" t="str">
            <v>รพช.บางระกำ</v>
          </cell>
          <cell r="G778" t="str">
            <v>โรงพยาบาลชุมชนบางระกำ</v>
          </cell>
          <cell r="H778" t="str">
            <v>65040107</v>
          </cell>
          <cell r="I778">
            <v>65</v>
          </cell>
          <cell r="J778" t="str">
            <v>จังหวัดพิษณุโลก</v>
          </cell>
          <cell r="K778">
            <v>6504</v>
          </cell>
          <cell r="L778" t="str">
            <v>บางระกำ</v>
          </cell>
          <cell r="M778">
            <v>650401</v>
          </cell>
          <cell r="N778" t="str">
            <v>บางระกำ</v>
          </cell>
          <cell r="O778" t="str">
            <v>เหนือ</v>
          </cell>
          <cell r="P778" t="str">
            <v>07</v>
          </cell>
          <cell r="Q778" t="str">
            <v>โรงพยาบาลชุมชน</v>
          </cell>
          <cell r="R778">
            <v>5</v>
          </cell>
          <cell r="S778">
            <v>30</v>
          </cell>
          <cell r="T778" t="str">
            <v>30</v>
          </cell>
          <cell r="U778" t="str">
            <v>21</v>
          </cell>
          <cell r="V778" t="str">
            <v>2.1 ทุติยภูมิระดับต้น</v>
          </cell>
        </row>
        <row r="779">
          <cell r="A779" t="str">
            <v>17</v>
          </cell>
          <cell r="B779" t="str">
            <v>21002</v>
          </cell>
          <cell r="C779" t="str">
            <v>กระทรวงสาธารณสุข สำนักงานปลัดกระทรวงสาธารณสุข</v>
          </cell>
          <cell r="D779" t="str">
            <v>001125300</v>
          </cell>
          <cell r="E779" t="str">
            <v>11253</v>
          </cell>
          <cell r="F779" t="str">
            <v>รพช.บางกระทุ่ม</v>
          </cell>
          <cell r="G779" t="str">
            <v>โรงพยาบาลชุมชนบางกระทุ่ม</v>
          </cell>
          <cell r="H779" t="str">
            <v>65050611</v>
          </cell>
          <cell r="I779">
            <v>65</v>
          </cell>
          <cell r="J779" t="str">
            <v>จังหวัดพิษณุโลก</v>
          </cell>
          <cell r="K779">
            <v>6505</v>
          </cell>
          <cell r="L779" t="str">
            <v>บางกระทุ่ม</v>
          </cell>
          <cell r="M779">
            <v>650506</v>
          </cell>
          <cell r="N779" t="str">
            <v>ไผ่ล้อม</v>
          </cell>
          <cell r="O779" t="str">
            <v>เหนือ</v>
          </cell>
          <cell r="P779" t="str">
            <v>07</v>
          </cell>
          <cell r="Q779" t="str">
            <v>โรงพยาบาลชุมชน</v>
          </cell>
          <cell r="R779">
            <v>5</v>
          </cell>
          <cell r="S779">
            <v>30</v>
          </cell>
          <cell r="T779" t="str">
            <v>30</v>
          </cell>
          <cell r="U779" t="str">
            <v>21</v>
          </cell>
          <cell r="V779" t="str">
            <v>2.1 ทุติยภูมิระดับต้น</v>
          </cell>
        </row>
        <row r="780">
          <cell r="A780" t="str">
            <v>17</v>
          </cell>
          <cell r="B780" t="str">
            <v>21002</v>
          </cell>
          <cell r="C780" t="str">
            <v>กระทรวงสาธารณสุข สำนักงานปลัดกระทรวงสาธารณสุข</v>
          </cell>
          <cell r="D780" t="str">
            <v>001125400</v>
          </cell>
          <cell r="E780" t="str">
            <v>11254</v>
          </cell>
          <cell r="F780" t="str">
            <v>รพช.พรหมพิราม</v>
          </cell>
          <cell r="G780" t="str">
            <v>โรงพยาบาลชุมชนพรหมพิราม</v>
          </cell>
          <cell r="H780" t="str">
            <v>65060101</v>
          </cell>
          <cell r="I780">
            <v>65</v>
          </cell>
          <cell r="J780" t="str">
            <v>จังหวัดพิษณุโลก</v>
          </cell>
          <cell r="K780">
            <v>6506</v>
          </cell>
          <cell r="L780" t="str">
            <v>พรหมพิราม</v>
          </cell>
          <cell r="M780">
            <v>650601</v>
          </cell>
          <cell r="N780" t="str">
            <v>พรหมพิราม</v>
          </cell>
          <cell r="O780" t="str">
            <v>เหนือ</v>
          </cell>
          <cell r="P780" t="str">
            <v>07</v>
          </cell>
          <cell r="Q780" t="str">
            <v>โรงพยาบาลชุมชน</v>
          </cell>
          <cell r="R780">
            <v>5</v>
          </cell>
          <cell r="S780">
            <v>30</v>
          </cell>
          <cell r="T780" t="str">
            <v>30</v>
          </cell>
          <cell r="U780" t="str">
            <v>21</v>
          </cell>
          <cell r="V780" t="str">
            <v>2.1 ทุติยภูมิระดับต้น</v>
          </cell>
        </row>
        <row r="781">
          <cell r="A781" t="str">
            <v>17</v>
          </cell>
          <cell r="B781" t="str">
            <v>21002</v>
          </cell>
          <cell r="C781" t="str">
            <v>กระทรวงสาธารณสุข สำนักงานปลัดกระทรวงสาธารณสุข</v>
          </cell>
          <cell r="D781" t="str">
            <v>001125500</v>
          </cell>
          <cell r="E781" t="str">
            <v>11255</v>
          </cell>
          <cell r="F781" t="str">
            <v>รพช.วัดโบสถ์</v>
          </cell>
          <cell r="G781" t="str">
            <v>โรงพยาบาลชุมชนวัดโบสถ์</v>
          </cell>
          <cell r="H781" t="str">
            <v>65070101</v>
          </cell>
          <cell r="I781">
            <v>65</v>
          </cell>
          <cell r="J781" t="str">
            <v>จังหวัดพิษณุโลก</v>
          </cell>
          <cell r="K781">
            <v>6507</v>
          </cell>
          <cell r="L781" t="str">
            <v>วัดโบสถ์</v>
          </cell>
          <cell r="M781">
            <v>650701</v>
          </cell>
          <cell r="N781" t="str">
            <v>วัดโบสถ์</v>
          </cell>
          <cell r="O781" t="str">
            <v>เหนือ</v>
          </cell>
          <cell r="P781" t="str">
            <v>07</v>
          </cell>
          <cell r="Q781" t="str">
            <v>โรงพยาบาลชุมชน</v>
          </cell>
          <cell r="R781">
            <v>5</v>
          </cell>
          <cell r="S781">
            <v>30</v>
          </cell>
          <cell r="T781" t="str">
            <v>30</v>
          </cell>
          <cell r="U781" t="str">
            <v>21</v>
          </cell>
          <cell r="V781" t="str">
            <v>2.1 ทุติยภูมิระดับต้น</v>
          </cell>
        </row>
        <row r="782">
          <cell r="A782" t="str">
            <v>17</v>
          </cell>
          <cell r="B782" t="str">
            <v>21002</v>
          </cell>
          <cell r="C782" t="str">
            <v>กระทรวงสาธารณสุข สำนักงานปลัดกระทรวงสาธารณสุข</v>
          </cell>
          <cell r="D782" t="str">
            <v>001125600</v>
          </cell>
          <cell r="E782" t="str">
            <v>11256</v>
          </cell>
          <cell r="F782" t="str">
            <v>รพช.วังทอง</v>
          </cell>
          <cell r="G782" t="str">
            <v>โรงพยาบาลชุมชนวังทอง</v>
          </cell>
          <cell r="H782" t="str">
            <v>65080105</v>
          </cell>
          <cell r="I782">
            <v>65</v>
          </cell>
          <cell r="J782" t="str">
            <v>จังหวัดพิษณุโลก</v>
          </cell>
          <cell r="K782">
            <v>6508</v>
          </cell>
          <cell r="L782" t="str">
            <v>วังทอง</v>
          </cell>
          <cell r="M782">
            <v>650801</v>
          </cell>
          <cell r="N782" t="str">
            <v>วังทอง</v>
          </cell>
          <cell r="O782" t="str">
            <v>เหนือ</v>
          </cell>
          <cell r="P782" t="str">
            <v>07</v>
          </cell>
          <cell r="Q782" t="str">
            <v>โรงพยาบาลชุมชน</v>
          </cell>
          <cell r="R782">
            <v>5</v>
          </cell>
          <cell r="S782">
            <v>30</v>
          </cell>
          <cell r="T782" t="str">
            <v>30</v>
          </cell>
          <cell r="U782" t="str">
            <v>21</v>
          </cell>
          <cell r="V782" t="str">
            <v>2.1 ทุติยภูมิระดับต้น</v>
          </cell>
        </row>
        <row r="783">
          <cell r="A783" t="str">
            <v>17</v>
          </cell>
          <cell r="B783" t="str">
            <v>21002</v>
          </cell>
          <cell r="C783" t="str">
            <v>กระทรวงสาธารณสุข สำนักงานปลัดกระทรวงสาธารณสุข</v>
          </cell>
          <cell r="D783" t="str">
            <v>001125700</v>
          </cell>
          <cell r="E783" t="str">
            <v>11257</v>
          </cell>
          <cell r="F783" t="str">
            <v>รพช.เนินมะปราง</v>
          </cell>
          <cell r="G783" t="str">
            <v>โรงพยาบาลชุมชนเนินมะปราง</v>
          </cell>
          <cell r="H783" t="str">
            <v>65090602</v>
          </cell>
          <cell r="I783">
            <v>65</v>
          </cell>
          <cell r="J783" t="str">
            <v>จังหวัดพิษณุโลก</v>
          </cell>
          <cell r="K783">
            <v>6509</v>
          </cell>
          <cell r="L783" t="str">
            <v>เนินมะปราง</v>
          </cell>
          <cell r="M783">
            <v>650906</v>
          </cell>
          <cell r="N783" t="str">
            <v>เนินมะปราง</v>
          </cell>
          <cell r="O783" t="str">
            <v>เหนือ</v>
          </cell>
          <cell r="P783" t="str">
            <v>07</v>
          </cell>
          <cell r="Q783" t="str">
            <v>โรงพยาบาลชุมชน</v>
          </cell>
          <cell r="R783">
            <v>5</v>
          </cell>
          <cell r="S783">
            <v>30</v>
          </cell>
          <cell r="T783" t="str">
            <v>30</v>
          </cell>
          <cell r="U783" t="str">
            <v>21</v>
          </cell>
          <cell r="V783" t="str">
            <v>2.1 ทุติยภูมิระดับต้น</v>
          </cell>
        </row>
        <row r="784">
          <cell r="A784" t="str">
            <v>17</v>
          </cell>
          <cell r="B784" t="str">
            <v>21002</v>
          </cell>
          <cell r="C784" t="str">
            <v>กระทรวงสาธารณสุข สำนักงานปลัดกระทรวงสาธารณสุข</v>
          </cell>
          <cell r="D784" t="str">
            <v>001145500</v>
          </cell>
          <cell r="E784" t="str">
            <v>11455</v>
          </cell>
          <cell r="F784" t="str">
            <v>รพร.นครไทย</v>
          </cell>
          <cell r="G784" t="str">
            <v>โรงพยาบาลสมเด็จพระยุพราชนครไทย</v>
          </cell>
          <cell r="H784" t="str">
            <v>65020107</v>
          </cell>
          <cell r="I784">
            <v>65</v>
          </cell>
          <cell r="J784" t="str">
            <v>จังหวัดพิษณุโลก</v>
          </cell>
          <cell r="K784">
            <v>6502</v>
          </cell>
          <cell r="L784" t="str">
            <v>นครไทย</v>
          </cell>
          <cell r="M784">
            <v>650201</v>
          </cell>
          <cell r="N784" t="str">
            <v>นครไทย</v>
          </cell>
          <cell r="O784" t="str">
            <v>เหนือ</v>
          </cell>
          <cell r="P784" t="str">
            <v>07</v>
          </cell>
          <cell r="Q784" t="str">
            <v>โรงพยาบาลชุมชน</v>
          </cell>
          <cell r="R784">
            <v>4</v>
          </cell>
          <cell r="S784">
            <v>60</v>
          </cell>
          <cell r="T784" t="str">
            <v>60</v>
          </cell>
          <cell r="U784" t="str">
            <v>21</v>
          </cell>
          <cell r="V784" t="str">
            <v>2.1 ทุติยภูมิระดับต้น</v>
          </cell>
        </row>
        <row r="785">
          <cell r="A785" t="str">
            <v>17</v>
          </cell>
          <cell r="B785" t="str">
            <v>21002</v>
          </cell>
          <cell r="C785" t="str">
            <v>กระทรวงสาธารณสุข สำนักงานปลัดกระทรวงสาธารณสุข</v>
          </cell>
          <cell r="D785" t="str">
            <v>001072700</v>
          </cell>
          <cell r="E785" t="str">
            <v>10727</v>
          </cell>
          <cell r="F785" t="str">
            <v>รพท.เพชรบูรณ์</v>
          </cell>
          <cell r="G785" t="str">
            <v>โรงพยาบาลทั่วไปเพชรบูรณ์</v>
          </cell>
          <cell r="H785" t="str">
            <v>67010100</v>
          </cell>
          <cell r="I785">
            <v>67</v>
          </cell>
          <cell r="J785" t="str">
            <v>จังหวัดเพชรบูรณ์</v>
          </cell>
          <cell r="K785">
            <v>6701</v>
          </cell>
          <cell r="L785" t="str">
            <v>เมืองเพชรบูรณ์</v>
          </cell>
          <cell r="M785">
            <v>670101</v>
          </cell>
          <cell r="N785" t="str">
            <v>ในเมือง</v>
          </cell>
          <cell r="O785" t="str">
            <v>เหนือ</v>
          </cell>
          <cell r="P785" t="str">
            <v>06</v>
          </cell>
          <cell r="Q785" t="str">
            <v>โรงพยาบาลทั่วไป</v>
          </cell>
          <cell r="R785">
            <v>2</v>
          </cell>
          <cell r="S785">
            <v>509</v>
          </cell>
          <cell r="T785" t="str">
            <v>344</v>
          </cell>
          <cell r="U785" t="str">
            <v>23</v>
          </cell>
          <cell r="V785" t="str">
            <v>2.3 ทุติยภูมิระดับสูง</v>
          </cell>
        </row>
        <row r="786">
          <cell r="A786" t="str">
            <v>17</v>
          </cell>
          <cell r="B786" t="str">
            <v>21002</v>
          </cell>
          <cell r="C786" t="str">
            <v>กระทรวงสาธารณสุข สำนักงานปลัดกระทรวงสาธารณสุข</v>
          </cell>
          <cell r="D786" t="str">
            <v>001126400</v>
          </cell>
          <cell r="E786" t="str">
            <v>11264</v>
          </cell>
          <cell r="F786" t="str">
            <v>รพช.ชนแดน</v>
          </cell>
          <cell r="G786" t="str">
            <v>โรงพยาบาลชุมชนชนแดน</v>
          </cell>
          <cell r="H786" t="str">
            <v>67020107</v>
          </cell>
          <cell r="I786">
            <v>67</v>
          </cell>
          <cell r="J786" t="str">
            <v>จังหวัดเพชรบูรณ์</v>
          </cell>
          <cell r="K786">
            <v>6702</v>
          </cell>
          <cell r="L786" t="str">
            <v>ชนแดน</v>
          </cell>
          <cell r="M786">
            <v>670201</v>
          </cell>
          <cell r="N786" t="str">
            <v>ชนแดน</v>
          </cell>
          <cell r="O786" t="str">
            <v>เหนือ</v>
          </cell>
          <cell r="P786" t="str">
            <v>07</v>
          </cell>
          <cell r="Q786" t="str">
            <v>โรงพยาบาลชุมชน</v>
          </cell>
          <cell r="R786">
            <v>4</v>
          </cell>
          <cell r="S786">
            <v>60</v>
          </cell>
          <cell r="T786" t="str">
            <v>60</v>
          </cell>
          <cell r="U786" t="str">
            <v>21</v>
          </cell>
          <cell r="V786" t="str">
            <v>2.1 ทุติยภูมิระดับต้น</v>
          </cell>
        </row>
        <row r="787">
          <cell r="A787" t="str">
            <v>17</v>
          </cell>
          <cell r="B787" t="str">
            <v>21002</v>
          </cell>
          <cell r="C787" t="str">
            <v>กระทรวงสาธารณสุข สำนักงานปลัดกระทรวงสาธารณสุข</v>
          </cell>
          <cell r="D787" t="str">
            <v>001126500</v>
          </cell>
          <cell r="E787" t="str">
            <v>11265</v>
          </cell>
          <cell r="F787" t="str">
            <v>รพช.หล่มสัก</v>
          </cell>
          <cell r="G787" t="str">
            <v>โรงพยาบาลชุมชนหล่มสัก</v>
          </cell>
          <cell r="H787" t="str">
            <v>67030100</v>
          </cell>
          <cell r="I787">
            <v>67</v>
          </cell>
          <cell r="J787" t="str">
            <v>จังหวัดเพชรบูรณ์</v>
          </cell>
          <cell r="K787">
            <v>6703</v>
          </cell>
          <cell r="L787" t="str">
            <v>หล่มสัก</v>
          </cell>
          <cell r="M787">
            <v>670301</v>
          </cell>
          <cell r="N787" t="str">
            <v>หล่มสัก</v>
          </cell>
          <cell r="O787" t="str">
            <v>เหนือ</v>
          </cell>
          <cell r="P787" t="str">
            <v>07</v>
          </cell>
          <cell r="Q787" t="str">
            <v>โรงพยาบาลชุมชน</v>
          </cell>
          <cell r="R787">
            <v>4</v>
          </cell>
          <cell r="S787">
            <v>90</v>
          </cell>
          <cell r="T787" t="str">
            <v>90</v>
          </cell>
          <cell r="U787" t="str">
            <v>22</v>
          </cell>
          <cell r="V787" t="str">
            <v>2.2 ทุติยภูมิระดับกลาง</v>
          </cell>
        </row>
        <row r="788">
          <cell r="A788" t="str">
            <v>17</v>
          </cell>
          <cell r="B788" t="str">
            <v>21002</v>
          </cell>
          <cell r="C788" t="str">
            <v>กระทรวงสาธารณสุข สำนักงานปลัดกระทรวงสาธารณสุข</v>
          </cell>
          <cell r="D788" t="str">
            <v>001126600</v>
          </cell>
          <cell r="E788" t="str">
            <v>11266</v>
          </cell>
          <cell r="F788" t="str">
            <v>รพช.วิเชียรบุรี</v>
          </cell>
          <cell r="G788" t="str">
            <v>โรงพยาบาลชุมชนวิเชียรบุรี</v>
          </cell>
          <cell r="H788" t="str">
            <v>67050201</v>
          </cell>
          <cell r="I788">
            <v>67</v>
          </cell>
          <cell r="J788" t="str">
            <v>จังหวัดเพชรบูรณ์</v>
          </cell>
          <cell r="K788">
            <v>6705</v>
          </cell>
          <cell r="L788" t="str">
            <v>วิเชียรบุรี</v>
          </cell>
          <cell r="M788">
            <v>670502</v>
          </cell>
          <cell r="N788" t="str">
            <v>สระประดู่</v>
          </cell>
          <cell r="O788" t="str">
            <v>เหนือ</v>
          </cell>
          <cell r="P788" t="str">
            <v>07</v>
          </cell>
          <cell r="Q788" t="str">
            <v>โรงพยาบาลชุมชน</v>
          </cell>
          <cell r="R788">
            <v>4</v>
          </cell>
          <cell r="S788">
            <v>150</v>
          </cell>
          <cell r="T788" t="str">
            <v>90</v>
          </cell>
          <cell r="U788" t="str">
            <v>23</v>
          </cell>
          <cell r="V788" t="str">
            <v>2.3 ทุติยภูมิระดับสูง</v>
          </cell>
        </row>
        <row r="789">
          <cell r="A789" t="str">
            <v>17</v>
          </cell>
          <cell r="B789" t="str">
            <v>21002</v>
          </cell>
          <cell r="C789" t="str">
            <v>กระทรวงสาธารณสุข สำนักงานปลัดกระทรวงสาธารณสุข</v>
          </cell>
          <cell r="D789" t="str">
            <v>001126700</v>
          </cell>
          <cell r="E789" t="str">
            <v>11267</v>
          </cell>
          <cell r="F789" t="str">
            <v>รพช.ศรีเทพ</v>
          </cell>
          <cell r="G789" t="str">
            <v>โรงพยาบาลชุมชนศรีเทพ</v>
          </cell>
          <cell r="H789" t="str">
            <v>67060212</v>
          </cell>
          <cell r="I789">
            <v>67</v>
          </cell>
          <cell r="J789" t="str">
            <v>จังหวัดเพชรบูรณ์</v>
          </cell>
          <cell r="K789">
            <v>6706</v>
          </cell>
          <cell r="L789" t="str">
            <v>ศรีเทพ</v>
          </cell>
          <cell r="M789">
            <v>670602</v>
          </cell>
          <cell r="N789" t="str">
            <v>สระกรวด</v>
          </cell>
          <cell r="O789" t="str">
            <v>เหนือ</v>
          </cell>
          <cell r="P789" t="str">
            <v>07</v>
          </cell>
          <cell r="Q789" t="str">
            <v>โรงพยาบาลชุมชน</v>
          </cell>
          <cell r="R789">
            <v>5</v>
          </cell>
          <cell r="S789">
            <v>30</v>
          </cell>
          <cell r="T789" t="str">
            <v>30</v>
          </cell>
          <cell r="U789" t="str">
            <v>21</v>
          </cell>
          <cell r="V789" t="str">
            <v>2.1 ทุติยภูมิระดับต้น</v>
          </cell>
        </row>
        <row r="790">
          <cell r="A790" t="str">
            <v>17</v>
          </cell>
          <cell r="B790" t="str">
            <v>21002</v>
          </cell>
          <cell r="C790" t="str">
            <v>กระทรวงสาธารณสุข สำนักงานปลัดกระทรวงสาธารณสุข</v>
          </cell>
          <cell r="D790" t="str">
            <v>001126800</v>
          </cell>
          <cell r="E790" t="str">
            <v>11268</v>
          </cell>
          <cell r="F790" t="str">
            <v>รพช.หนองไผ่</v>
          </cell>
          <cell r="G790" t="str">
            <v>โรงพยาบาลชุมชนหนองไผ่</v>
          </cell>
          <cell r="H790" t="str">
            <v>67071006</v>
          </cell>
          <cell r="I790">
            <v>67</v>
          </cell>
          <cell r="J790" t="str">
            <v>จังหวัดเพชรบูรณ์</v>
          </cell>
          <cell r="K790">
            <v>6707</v>
          </cell>
          <cell r="L790" t="str">
            <v>หนองไผ่</v>
          </cell>
          <cell r="M790">
            <v>670710</v>
          </cell>
          <cell r="N790" t="str">
            <v>หนองไผ่</v>
          </cell>
          <cell r="O790" t="str">
            <v>เหนือ</v>
          </cell>
          <cell r="P790" t="str">
            <v>07</v>
          </cell>
          <cell r="Q790" t="str">
            <v>โรงพยาบาลชุมชน</v>
          </cell>
          <cell r="R790">
            <v>4</v>
          </cell>
          <cell r="S790">
            <v>60</v>
          </cell>
          <cell r="T790" t="str">
            <v>60</v>
          </cell>
          <cell r="U790" t="str">
            <v>21</v>
          </cell>
          <cell r="V790" t="str">
            <v>2.1 ทุติยภูมิระดับต้น</v>
          </cell>
        </row>
        <row r="791">
          <cell r="A791" t="str">
            <v>17</v>
          </cell>
          <cell r="B791" t="str">
            <v>21002</v>
          </cell>
          <cell r="C791" t="str">
            <v>กระทรวงสาธารณสุข สำนักงานปลัดกระทรวงสาธารณสุข</v>
          </cell>
          <cell r="D791" t="str">
            <v>001126900</v>
          </cell>
          <cell r="E791" t="str">
            <v>11269</v>
          </cell>
          <cell r="F791" t="str">
            <v>รพช.บึงสามพัน</v>
          </cell>
          <cell r="G791" t="str">
            <v>โรงพยาบาลชุมชนบึงสามพัน</v>
          </cell>
          <cell r="H791" t="str">
            <v>67080109</v>
          </cell>
          <cell r="I791">
            <v>67</v>
          </cell>
          <cell r="J791" t="str">
            <v>จังหวัดเพชรบูรณ์</v>
          </cell>
          <cell r="K791">
            <v>6708</v>
          </cell>
          <cell r="L791" t="str">
            <v>บึงสามพัน</v>
          </cell>
          <cell r="M791">
            <v>670801</v>
          </cell>
          <cell r="N791" t="str">
            <v>ซับสมอทอด</v>
          </cell>
          <cell r="O791" t="str">
            <v>เหนือ</v>
          </cell>
          <cell r="P791" t="str">
            <v>07</v>
          </cell>
          <cell r="Q791" t="str">
            <v>โรงพยาบาลชุมชน</v>
          </cell>
          <cell r="R791">
            <v>4</v>
          </cell>
          <cell r="S791">
            <v>60</v>
          </cell>
          <cell r="T791" t="str">
            <v>60</v>
          </cell>
          <cell r="U791" t="str">
            <v>21</v>
          </cell>
          <cell r="V791" t="str">
            <v>2.1 ทุติยภูมิระดับต้น</v>
          </cell>
        </row>
        <row r="792">
          <cell r="A792" t="str">
            <v>17</v>
          </cell>
          <cell r="B792" t="str">
            <v>21002</v>
          </cell>
          <cell r="C792" t="str">
            <v>กระทรวงสาธารณสุข สำนักงานปลัดกระทรวงสาธารณสุข</v>
          </cell>
          <cell r="D792" t="str">
            <v>001127000</v>
          </cell>
          <cell r="E792" t="str">
            <v>11270</v>
          </cell>
          <cell r="F792" t="str">
            <v>รพช.น้ำหนาว</v>
          </cell>
          <cell r="G792" t="str">
            <v>โรงพยาบาลชุมชนน้ำหนาว</v>
          </cell>
          <cell r="H792" t="str">
            <v>67090105</v>
          </cell>
          <cell r="I792">
            <v>67</v>
          </cell>
          <cell r="J792" t="str">
            <v>จังหวัดเพชรบูรณ์</v>
          </cell>
          <cell r="K792">
            <v>6709</v>
          </cell>
          <cell r="L792" t="str">
            <v>น้ำหนาว</v>
          </cell>
          <cell r="M792">
            <v>670901</v>
          </cell>
          <cell r="N792" t="str">
            <v>น้ำหนาว</v>
          </cell>
          <cell r="O792" t="str">
            <v>เหนือ</v>
          </cell>
          <cell r="P792" t="str">
            <v>07</v>
          </cell>
          <cell r="Q792" t="str">
            <v>โรงพยาบาลชุมชน</v>
          </cell>
          <cell r="R792">
            <v>5</v>
          </cell>
          <cell r="S792">
            <v>10</v>
          </cell>
          <cell r="T792" t="str">
            <v>10</v>
          </cell>
          <cell r="U792" t="str">
            <v>21</v>
          </cell>
          <cell r="V792" t="str">
            <v>2.1 ทุติยภูมิระดับต้น</v>
          </cell>
        </row>
        <row r="793">
          <cell r="A793" t="str">
            <v>17</v>
          </cell>
          <cell r="B793" t="str">
            <v>21002</v>
          </cell>
          <cell r="C793" t="str">
            <v>กระทรวงสาธารณสุข สำนักงานปลัดกระทรวงสาธารณสุข</v>
          </cell>
          <cell r="D793" t="str">
            <v>001127100</v>
          </cell>
          <cell r="E793" t="str">
            <v>11271</v>
          </cell>
          <cell r="F793" t="str">
            <v>รพช.วังโป่ง</v>
          </cell>
          <cell r="G793" t="str">
            <v>โรงพยาบาลชุมชนวังโป่ง</v>
          </cell>
          <cell r="H793" t="str">
            <v>67100101</v>
          </cell>
          <cell r="I793">
            <v>67</v>
          </cell>
          <cell r="J793" t="str">
            <v>จังหวัดเพชรบูรณ์</v>
          </cell>
          <cell r="K793">
            <v>6710</v>
          </cell>
          <cell r="L793" t="str">
            <v>วังโป่ง</v>
          </cell>
          <cell r="M793">
            <v>671001</v>
          </cell>
          <cell r="N793" t="str">
            <v>วังโป่ง</v>
          </cell>
          <cell r="O793" t="str">
            <v>เหนือ</v>
          </cell>
          <cell r="P793" t="str">
            <v>07</v>
          </cell>
          <cell r="Q793" t="str">
            <v>โรงพยาบาลชุมชน</v>
          </cell>
          <cell r="R793">
            <v>5</v>
          </cell>
          <cell r="S793">
            <v>30</v>
          </cell>
          <cell r="T793" t="str">
            <v>30</v>
          </cell>
          <cell r="U793" t="str">
            <v>21</v>
          </cell>
          <cell r="V793" t="str">
            <v>2.1 ทุติยภูมิระดับต้น</v>
          </cell>
        </row>
        <row r="794">
          <cell r="A794" t="str">
            <v>17</v>
          </cell>
          <cell r="B794" t="str">
            <v>21002</v>
          </cell>
          <cell r="C794" t="str">
            <v>กระทรวงสาธารณสุข สำนักงานปลัดกระทรวงสาธารณสุข</v>
          </cell>
          <cell r="D794" t="str">
            <v>001127200</v>
          </cell>
          <cell r="E794" t="str">
            <v>11272</v>
          </cell>
          <cell r="F794" t="str">
            <v>รพช.เขาค้อ</v>
          </cell>
          <cell r="G794" t="str">
            <v>โรงพยาบาลชุมชนเขาค้อ</v>
          </cell>
          <cell r="H794" t="str">
            <v>67110301</v>
          </cell>
          <cell r="I794">
            <v>67</v>
          </cell>
          <cell r="J794" t="str">
            <v>จังหวัดเพชรบูรณ์</v>
          </cell>
          <cell r="K794">
            <v>6711</v>
          </cell>
          <cell r="L794" t="str">
            <v>เขาค้อ</v>
          </cell>
          <cell r="M794">
            <v>671103</v>
          </cell>
          <cell r="N794" t="str">
            <v>เขาค้อ</v>
          </cell>
          <cell r="O794" t="str">
            <v>เหนือ</v>
          </cell>
          <cell r="P794" t="str">
            <v>07</v>
          </cell>
          <cell r="Q794" t="str">
            <v>โรงพยาบาลชุมชน</v>
          </cell>
          <cell r="R794">
            <v>5</v>
          </cell>
          <cell r="S794">
            <v>30</v>
          </cell>
          <cell r="T794" t="str">
            <v>30</v>
          </cell>
          <cell r="U794" t="str">
            <v>22</v>
          </cell>
          <cell r="V794" t="str">
            <v>2.2 ทุติยภูมิระดับกลาง</v>
          </cell>
        </row>
        <row r="795">
          <cell r="A795" t="str">
            <v>17</v>
          </cell>
          <cell r="B795" t="str">
            <v>21002</v>
          </cell>
          <cell r="C795" t="str">
            <v>กระทรวงสาธารณสุข สำนักงานปลัดกระทรวงสาธารณสุข</v>
          </cell>
          <cell r="D795" t="str">
            <v>001145700</v>
          </cell>
          <cell r="E795" t="str">
            <v>11457</v>
          </cell>
          <cell r="F795" t="str">
            <v>รพร.หล่มเก่า</v>
          </cell>
          <cell r="G795" t="str">
            <v>โรงพยาบาลสมเด็จพระยุพราชหล่มเก่า</v>
          </cell>
          <cell r="H795" t="str">
            <v>67040105</v>
          </cell>
          <cell r="I795">
            <v>67</v>
          </cell>
          <cell r="J795" t="str">
            <v>จังหวัดเพชรบูรณ์</v>
          </cell>
          <cell r="K795">
            <v>6704</v>
          </cell>
          <cell r="L795" t="str">
            <v>หล่มเก่า</v>
          </cell>
          <cell r="M795">
            <v>670401</v>
          </cell>
          <cell r="N795" t="str">
            <v>หล่มเก่า</v>
          </cell>
          <cell r="O795" t="str">
            <v>เหนือ</v>
          </cell>
          <cell r="P795" t="str">
            <v>07</v>
          </cell>
          <cell r="Q795" t="str">
            <v>โรงพยาบาลชุมชน</v>
          </cell>
          <cell r="R795">
            <v>4</v>
          </cell>
          <cell r="S795">
            <v>60</v>
          </cell>
          <cell r="T795" t="str">
            <v>60</v>
          </cell>
          <cell r="U795" t="str">
            <v>22</v>
          </cell>
          <cell r="V795" t="str">
            <v>2.2 ทุติยภูมิระดับกลาง</v>
          </cell>
        </row>
        <row r="796">
          <cell r="A796" t="str">
            <v>18</v>
          </cell>
          <cell r="B796" t="str">
            <v>21002</v>
          </cell>
          <cell r="C796" t="str">
            <v>กระทรวงสาธารณสุข สำนักงานปลัดกระทรวงสาธารณสุข</v>
          </cell>
          <cell r="D796" t="str">
            <v>001067500</v>
          </cell>
          <cell r="E796" t="str">
            <v>10675</v>
          </cell>
          <cell r="F796" t="str">
            <v>รพศ.สวรรค์ประชารักษ์</v>
          </cell>
          <cell r="G796" t="str">
            <v>โรงพยาบาลศูนย์สวรรค์ประชารักษ์</v>
          </cell>
          <cell r="H796" t="str">
            <v>60010100</v>
          </cell>
          <cell r="I796">
            <v>60</v>
          </cell>
          <cell r="J796" t="str">
            <v>จังหวัดนครสวรรค์</v>
          </cell>
          <cell r="K796">
            <v>6001</v>
          </cell>
          <cell r="L796" t="str">
            <v>เมืองนครสวรรค์</v>
          </cell>
          <cell r="M796">
            <v>600101</v>
          </cell>
          <cell r="N796" t="str">
            <v>ปากน้ำโพ</v>
          </cell>
          <cell r="O796" t="str">
            <v>เหนือ</v>
          </cell>
          <cell r="P796" t="str">
            <v>05</v>
          </cell>
          <cell r="Q796" t="str">
            <v>โรงพยาบาลศูนย์</v>
          </cell>
          <cell r="R796">
            <v>1</v>
          </cell>
          <cell r="S796">
            <v>653</v>
          </cell>
          <cell r="T796" t="str">
            <v>672</v>
          </cell>
          <cell r="U796" t="str">
            <v>31</v>
          </cell>
          <cell r="V796" t="str">
            <v>3.1 ตติยภูมิ</v>
          </cell>
        </row>
        <row r="797">
          <cell r="A797" t="str">
            <v>18</v>
          </cell>
          <cell r="B797" t="str">
            <v>21002</v>
          </cell>
          <cell r="C797" t="str">
            <v>กระทรวงสาธารณสุข สำนักงานปลัดกระทรวงสาธารณสุข</v>
          </cell>
          <cell r="D797" t="str">
            <v>001120900</v>
          </cell>
          <cell r="E797" t="str">
            <v>11209</v>
          </cell>
          <cell r="F797" t="str">
            <v>รพช.โกรกพระ</v>
          </cell>
          <cell r="G797" t="str">
            <v>โรงพยาบาลชุมชนโกรกพระ</v>
          </cell>
          <cell r="H797" t="str">
            <v>60020107</v>
          </cell>
          <cell r="I797">
            <v>60</v>
          </cell>
          <cell r="J797" t="str">
            <v>จังหวัดนครสวรรค์</v>
          </cell>
          <cell r="K797">
            <v>6002</v>
          </cell>
          <cell r="L797" t="str">
            <v>โกรกพระ</v>
          </cell>
          <cell r="M797">
            <v>600201</v>
          </cell>
          <cell r="N797" t="str">
            <v>โกรกพระ</v>
          </cell>
          <cell r="O797" t="str">
            <v>เหนือ</v>
          </cell>
          <cell r="P797" t="str">
            <v>07</v>
          </cell>
          <cell r="Q797" t="str">
            <v>โรงพยาบาลชุมชน</v>
          </cell>
          <cell r="R797">
            <v>5</v>
          </cell>
          <cell r="S797">
            <v>30</v>
          </cell>
          <cell r="T797" t="str">
            <v>30</v>
          </cell>
          <cell r="U797" t="str">
            <v>21</v>
          </cell>
          <cell r="V797" t="str">
            <v>2.1 ทุติยภูมิระดับต้น</v>
          </cell>
        </row>
        <row r="798">
          <cell r="A798" t="str">
            <v>18</v>
          </cell>
          <cell r="B798" t="str">
            <v>21002</v>
          </cell>
          <cell r="C798" t="str">
            <v>กระทรวงสาธารณสุข สำนักงานปลัดกระทรวงสาธารณสุข</v>
          </cell>
          <cell r="D798" t="str">
            <v>001121000</v>
          </cell>
          <cell r="E798" t="str">
            <v>11210</v>
          </cell>
          <cell r="F798" t="str">
            <v>รพช.ชุมแสง</v>
          </cell>
          <cell r="G798" t="str">
            <v>โรงพยาบาลชุมชนชุมแสง</v>
          </cell>
          <cell r="H798" t="str">
            <v>60030404</v>
          </cell>
          <cell r="I798">
            <v>60</v>
          </cell>
          <cell r="J798" t="str">
            <v>จังหวัดนครสวรรค์</v>
          </cell>
          <cell r="K798">
            <v>6003</v>
          </cell>
          <cell r="L798" t="str">
            <v>ชุมแสง</v>
          </cell>
          <cell r="M798">
            <v>600304</v>
          </cell>
          <cell r="N798" t="str">
            <v>เกยไชย</v>
          </cell>
          <cell r="O798" t="str">
            <v>เหนือ</v>
          </cell>
          <cell r="P798" t="str">
            <v>07</v>
          </cell>
          <cell r="Q798" t="str">
            <v>โรงพยาบาลชุมชน</v>
          </cell>
          <cell r="R798">
            <v>4</v>
          </cell>
          <cell r="S798">
            <v>60</v>
          </cell>
          <cell r="T798" t="str">
            <v>30</v>
          </cell>
          <cell r="U798" t="str">
            <v>22</v>
          </cell>
          <cell r="V798" t="str">
            <v>2.2 ทุติยภูมิระดับกลาง</v>
          </cell>
        </row>
        <row r="799">
          <cell r="A799" t="str">
            <v>18</v>
          </cell>
          <cell r="B799" t="str">
            <v>21002</v>
          </cell>
          <cell r="C799" t="str">
            <v>กระทรวงสาธารณสุข สำนักงานปลัดกระทรวงสาธารณสุข</v>
          </cell>
          <cell r="D799" t="str">
            <v>001121100</v>
          </cell>
          <cell r="E799" t="str">
            <v>11211</v>
          </cell>
          <cell r="F799" t="str">
            <v>รพช.หนองบัว</v>
          </cell>
          <cell r="G799" t="str">
            <v>โรงพยาบาลชุมชนหนองบัว</v>
          </cell>
          <cell r="H799" t="str">
            <v>60040103</v>
          </cell>
          <cell r="I799">
            <v>60</v>
          </cell>
          <cell r="J799" t="str">
            <v>จังหวัดนครสวรรค์</v>
          </cell>
          <cell r="K799">
            <v>6004</v>
          </cell>
          <cell r="L799" t="str">
            <v>หนองบัว</v>
          </cell>
          <cell r="M799">
            <v>600401</v>
          </cell>
          <cell r="N799" t="str">
            <v>หนองบัว</v>
          </cell>
          <cell r="O799" t="str">
            <v>เหนือ</v>
          </cell>
          <cell r="P799" t="str">
            <v>07</v>
          </cell>
          <cell r="Q799" t="str">
            <v>โรงพยาบาลชุมชน</v>
          </cell>
          <cell r="R799">
            <v>4</v>
          </cell>
          <cell r="S799">
            <v>60</v>
          </cell>
          <cell r="T799" t="str">
            <v>60</v>
          </cell>
          <cell r="U799" t="str">
            <v>21</v>
          </cell>
          <cell r="V799" t="str">
            <v>2.1 ทุติยภูมิระดับต้น</v>
          </cell>
        </row>
        <row r="800">
          <cell r="A800" t="str">
            <v>18</v>
          </cell>
          <cell r="B800" t="str">
            <v>21002</v>
          </cell>
          <cell r="C800" t="str">
            <v>กระทรวงสาธารณสุข สำนักงานปลัดกระทรวงสาธารณสุข</v>
          </cell>
          <cell r="D800" t="str">
            <v>001121200</v>
          </cell>
          <cell r="E800" t="str">
            <v>11212</v>
          </cell>
          <cell r="F800" t="str">
            <v>รพช.บรรพตพิสัย</v>
          </cell>
          <cell r="G800" t="str">
            <v>โรงพยาบาลชุมชนบรรพตพิสัย</v>
          </cell>
          <cell r="H800" t="str">
            <v>60051302</v>
          </cell>
          <cell r="I800">
            <v>60</v>
          </cell>
          <cell r="J800" t="str">
            <v>จังหวัดนครสวรรค์</v>
          </cell>
          <cell r="K800">
            <v>6005</v>
          </cell>
          <cell r="L800" t="str">
            <v>บรรพตพิสัย</v>
          </cell>
          <cell r="M800">
            <v>600513</v>
          </cell>
          <cell r="N800" t="str">
            <v>เจริญผล</v>
          </cell>
          <cell r="O800" t="str">
            <v>เหนือ</v>
          </cell>
          <cell r="P800" t="str">
            <v>07</v>
          </cell>
          <cell r="Q800" t="str">
            <v>โรงพยาบาลชุมชน</v>
          </cell>
          <cell r="R800">
            <v>4</v>
          </cell>
          <cell r="S800">
            <v>60</v>
          </cell>
          <cell r="T800" t="str">
            <v>60</v>
          </cell>
          <cell r="U800" t="str">
            <v>21</v>
          </cell>
          <cell r="V800" t="str">
            <v>2.1 ทุติยภูมิระดับต้น</v>
          </cell>
        </row>
        <row r="801">
          <cell r="A801" t="str">
            <v>18</v>
          </cell>
          <cell r="B801" t="str">
            <v>21002</v>
          </cell>
          <cell r="C801" t="str">
            <v>กระทรวงสาธารณสุข สำนักงานปลัดกระทรวงสาธารณสุข</v>
          </cell>
          <cell r="D801" t="str">
            <v>001121300</v>
          </cell>
          <cell r="E801" t="str">
            <v>11213</v>
          </cell>
          <cell r="F801" t="str">
            <v>รพช.เก้าเลี้ยว</v>
          </cell>
          <cell r="G801" t="str">
            <v>โรงพยาบาลชุมชนเก้าเลี้ยว</v>
          </cell>
          <cell r="H801" t="str">
            <v>60060201</v>
          </cell>
          <cell r="I801">
            <v>60</v>
          </cell>
          <cell r="J801" t="str">
            <v>จังหวัดนครสวรรค์</v>
          </cell>
          <cell r="K801">
            <v>6006</v>
          </cell>
          <cell r="L801" t="str">
            <v>เก้าเลี้ยว</v>
          </cell>
          <cell r="M801">
            <v>600602</v>
          </cell>
          <cell r="N801" t="str">
            <v>เก้าเลี้ยว</v>
          </cell>
          <cell r="O801" t="str">
            <v>เหนือ</v>
          </cell>
          <cell r="P801" t="str">
            <v>07</v>
          </cell>
          <cell r="Q801" t="str">
            <v>โรงพยาบาลชุมชน</v>
          </cell>
          <cell r="R801">
            <v>5</v>
          </cell>
          <cell r="S801">
            <v>30</v>
          </cell>
          <cell r="T801" t="str">
            <v>30</v>
          </cell>
          <cell r="U801" t="str">
            <v>21</v>
          </cell>
          <cell r="V801" t="str">
            <v>2.1 ทุติยภูมิระดับต้น</v>
          </cell>
        </row>
        <row r="802">
          <cell r="A802" t="str">
            <v>18</v>
          </cell>
          <cell r="B802" t="str">
            <v>21002</v>
          </cell>
          <cell r="C802" t="str">
            <v>กระทรวงสาธารณสุข สำนักงานปลัดกระทรวงสาธารณสุข</v>
          </cell>
          <cell r="D802" t="str">
            <v>001121400</v>
          </cell>
          <cell r="E802" t="str">
            <v>11214</v>
          </cell>
          <cell r="F802" t="str">
            <v>รพช.ตาคลี</v>
          </cell>
          <cell r="G802" t="str">
            <v>โรงพยาบาลชุมชนตาคลี</v>
          </cell>
          <cell r="H802" t="str">
            <v>60070114</v>
          </cell>
          <cell r="I802">
            <v>60</v>
          </cell>
          <cell r="J802" t="str">
            <v>จังหวัดนครสวรรค์</v>
          </cell>
          <cell r="K802">
            <v>6007</v>
          </cell>
          <cell r="L802" t="str">
            <v>ตาคลี</v>
          </cell>
          <cell r="M802">
            <v>600701</v>
          </cell>
          <cell r="N802" t="str">
            <v>ตาคลี</v>
          </cell>
          <cell r="O802" t="str">
            <v>เหนือ</v>
          </cell>
          <cell r="P802" t="str">
            <v>07</v>
          </cell>
          <cell r="Q802" t="str">
            <v>โรงพยาบาลชุมชน</v>
          </cell>
          <cell r="R802">
            <v>4</v>
          </cell>
          <cell r="S802">
            <v>90</v>
          </cell>
          <cell r="T802" t="str">
            <v>90</v>
          </cell>
          <cell r="U802" t="str">
            <v>22</v>
          </cell>
          <cell r="V802" t="str">
            <v>2.2 ทุติยภูมิระดับกลาง</v>
          </cell>
        </row>
        <row r="803">
          <cell r="A803" t="str">
            <v>18</v>
          </cell>
          <cell r="B803" t="str">
            <v>21002</v>
          </cell>
          <cell r="C803" t="str">
            <v>กระทรวงสาธารณสุข สำนักงานปลัดกระทรวงสาธารณสุข</v>
          </cell>
          <cell r="D803" t="str">
            <v>001121500</v>
          </cell>
          <cell r="E803" t="str">
            <v>11215</v>
          </cell>
          <cell r="F803" t="str">
            <v>รพช.ท่าตะโก</v>
          </cell>
          <cell r="G803" t="str">
            <v>โรงพยาบาลชุมชนท่าตะโก</v>
          </cell>
          <cell r="H803" t="str">
            <v>60080101</v>
          </cell>
          <cell r="I803">
            <v>60</v>
          </cell>
          <cell r="J803" t="str">
            <v>จังหวัดนครสวรรค์</v>
          </cell>
          <cell r="K803">
            <v>6008</v>
          </cell>
          <cell r="L803" t="str">
            <v>ท่าตะโก</v>
          </cell>
          <cell r="M803">
            <v>600801</v>
          </cell>
          <cell r="N803" t="str">
            <v>ท่าตะโก</v>
          </cell>
          <cell r="O803" t="str">
            <v>เหนือ</v>
          </cell>
          <cell r="P803" t="str">
            <v>07</v>
          </cell>
          <cell r="Q803" t="str">
            <v>โรงพยาบาลชุมชน</v>
          </cell>
          <cell r="R803">
            <v>4</v>
          </cell>
          <cell r="S803">
            <v>60</v>
          </cell>
          <cell r="T803" t="str">
            <v>60</v>
          </cell>
          <cell r="U803" t="str">
            <v>22</v>
          </cell>
          <cell r="V803" t="str">
            <v>2.2 ทุติยภูมิระดับกลาง</v>
          </cell>
        </row>
        <row r="804">
          <cell r="A804" t="str">
            <v>18</v>
          </cell>
          <cell r="B804" t="str">
            <v>21002</v>
          </cell>
          <cell r="C804" t="str">
            <v>กระทรวงสาธารณสุข สำนักงานปลัดกระทรวงสาธารณสุข</v>
          </cell>
          <cell r="D804" t="str">
            <v>001121600</v>
          </cell>
          <cell r="E804" t="str">
            <v>11216</v>
          </cell>
          <cell r="F804" t="str">
            <v>รพช.ไพศาลี</v>
          </cell>
          <cell r="G804" t="str">
            <v>โรงพยาบาลชุมชนไพศาลี</v>
          </cell>
          <cell r="H804" t="str">
            <v>60090808</v>
          </cell>
          <cell r="I804">
            <v>60</v>
          </cell>
          <cell r="J804" t="str">
            <v>จังหวัดนครสวรรค์</v>
          </cell>
          <cell r="K804">
            <v>6009</v>
          </cell>
          <cell r="L804" t="str">
            <v>ไพศาลี</v>
          </cell>
          <cell r="M804">
            <v>600908</v>
          </cell>
          <cell r="N804" t="str">
            <v>ไพศาลี</v>
          </cell>
          <cell r="O804" t="str">
            <v>เหนือ</v>
          </cell>
          <cell r="P804" t="str">
            <v>07</v>
          </cell>
          <cell r="Q804" t="str">
            <v>โรงพยาบาลชุมชน</v>
          </cell>
          <cell r="R804">
            <v>4</v>
          </cell>
          <cell r="S804">
            <v>60</v>
          </cell>
          <cell r="T804" t="str">
            <v>30</v>
          </cell>
          <cell r="U804" t="str">
            <v>21</v>
          </cell>
          <cell r="V804" t="str">
            <v>2.1 ทุติยภูมิระดับต้น</v>
          </cell>
        </row>
        <row r="805">
          <cell r="A805" t="str">
            <v>18</v>
          </cell>
          <cell r="B805" t="str">
            <v>21002</v>
          </cell>
          <cell r="C805" t="str">
            <v>กระทรวงสาธารณสุข สำนักงานปลัดกระทรวงสาธารณสุข</v>
          </cell>
          <cell r="D805" t="str">
            <v>001121700</v>
          </cell>
          <cell r="E805" t="str">
            <v>11217</v>
          </cell>
          <cell r="F805" t="str">
            <v>รพช.พยุหะคีรี</v>
          </cell>
          <cell r="G805" t="str">
            <v>โรงพยาบาลชุมชนพยุหะคีรี</v>
          </cell>
          <cell r="H805" t="str">
            <v>60100108</v>
          </cell>
          <cell r="I805">
            <v>60</v>
          </cell>
          <cell r="J805" t="str">
            <v>จังหวัดนครสวรรค์</v>
          </cell>
          <cell r="K805">
            <v>6010</v>
          </cell>
          <cell r="L805" t="str">
            <v>พยุหะคีรี</v>
          </cell>
          <cell r="M805">
            <v>601001</v>
          </cell>
          <cell r="N805" t="str">
            <v>พยุหะ</v>
          </cell>
          <cell r="O805" t="str">
            <v>เหนือ</v>
          </cell>
          <cell r="P805" t="str">
            <v>07</v>
          </cell>
          <cell r="Q805" t="str">
            <v>โรงพยาบาลชุมชน</v>
          </cell>
          <cell r="R805">
            <v>4</v>
          </cell>
          <cell r="S805">
            <v>42</v>
          </cell>
          <cell r="T805" t="str">
            <v>30</v>
          </cell>
          <cell r="U805" t="str">
            <v>21</v>
          </cell>
          <cell r="V805" t="str">
            <v>2.1 ทุติยภูมิระดับต้น</v>
          </cell>
        </row>
        <row r="806">
          <cell r="A806" t="str">
            <v>18</v>
          </cell>
          <cell r="B806" t="str">
            <v>21002</v>
          </cell>
          <cell r="C806" t="str">
            <v>กระทรวงสาธารณสุข สำนักงานปลัดกระทรวงสาธารณสุข</v>
          </cell>
          <cell r="D806" t="str">
            <v>001121800</v>
          </cell>
          <cell r="E806" t="str">
            <v>11218</v>
          </cell>
          <cell r="F806" t="str">
            <v>รพช.ลาดยาว</v>
          </cell>
          <cell r="G806" t="str">
            <v>โรงพยาบาลชุมชนลาดยาว</v>
          </cell>
          <cell r="H806" t="str">
            <v>60110108</v>
          </cell>
          <cell r="I806">
            <v>60</v>
          </cell>
          <cell r="J806" t="str">
            <v>จังหวัดนครสวรรค์</v>
          </cell>
          <cell r="K806">
            <v>6011</v>
          </cell>
          <cell r="L806" t="str">
            <v>ลาดยาว</v>
          </cell>
          <cell r="M806">
            <v>601101</v>
          </cell>
          <cell r="N806" t="str">
            <v>ลาดยาว</v>
          </cell>
          <cell r="O806" t="str">
            <v>เหนือ</v>
          </cell>
          <cell r="P806" t="str">
            <v>07</v>
          </cell>
          <cell r="Q806" t="str">
            <v>โรงพยาบาลชุมชน</v>
          </cell>
          <cell r="R806">
            <v>4</v>
          </cell>
          <cell r="S806">
            <v>60</v>
          </cell>
          <cell r="T806" t="str">
            <v>60</v>
          </cell>
          <cell r="U806" t="str">
            <v>22</v>
          </cell>
          <cell r="V806" t="str">
            <v>2.2 ทุติยภูมิระดับกลาง</v>
          </cell>
        </row>
        <row r="807">
          <cell r="A807" t="str">
            <v>18</v>
          </cell>
          <cell r="B807" t="str">
            <v>21002</v>
          </cell>
          <cell r="C807" t="str">
            <v>กระทรวงสาธารณสุข สำนักงานปลัดกระทรวงสาธารณสุข</v>
          </cell>
          <cell r="D807" t="str">
            <v>001121900</v>
          </cell>
          <cell r="E807" t="str">
            <v>11219</v>
          </cell>
          <cell r="F807" t="str">
            <v>รพช.ตากฟ้า</v>
          </cell>
          <cell r="G807" t="str">
            <v>โรงพยาบาลชุมชนตากฟ้า</v>
          </cell>
          <cell r="H807" t="str">
            <v>60120101</v>
          </cell>
          <cell r="I807">
            <v>60</v>
          </cell>
          <cell r="J807" t="str">
            <v>จังหวัดนครสวรรค์</v>
          </cell>
          <cell r="K807">
            <v>6012</v>
          </cell>
          <cell r="L807" t="str">
            <v>ตากฟ้า</v>
          </cell>
          <cell r="M807">
            <v>601201</v>
          </cell>
          <cell r="N807" t="str">
            <v>ตากฟ้า</v>
          </cell>
          <cell r="O807" t="str">
            <v>เหนือ</v>
          </cell>
          <cell r="P807" t="str">
            <v>07</v>
          </cell>
          <cell r="Q807" t="str">
            <v>โรงพยาบาลชุมชน</v>
          </cell>
          <cell r="R807">
            <v>5</v>
          </cell>
          <cell r="S807">
            <v>30</v>
          </cell>
          <cell r="T807" t="str">
            <v>30</v>
          </cell>
          <cell r="U807" t="str">
            <v>21</v>
          </cell>
          <cell r="V807" t="str">
            <v>2.1 ทุติยภูมิระดับต้น</v>
          </cell>
        </row>
        <row r="808">
          <cell r="A808" t="str">
            <v>18</v>
          </cell>
          <cell r="B808" t="str">
            <v>21002</v>
          </cell>
          <cell r="C808" t="str">
            <v>กระทรวงสาธารณสุข สำนักงานปลัดกระทรวงสาธารณสุข</v>
          </cell>
          <cell r="D808" t="str">
            <v>001122000</v>
          </cell>
          <cell r="E808" t="str">
            <v>11220</v>
          </cell>
          <cell r="F808" t="str">
            <v>รพช.แม่วงก์</v>
          </cell>
          <cell r="G808" t="str">
            <v>โรงพยาบาลชุมชนแม่วงก์</v>
          </cell>
          <cell r="H808" t="str">
            <v>60130109</v>
          </cell>
          <cell r="I808">
            <v>60</v>
          </cell>
          <cell r="J808" t="str">
            <v>จังหวัดนครสวรรค์</v>
          </cell>
          <cell r="K808">
            <v>6013</v>
          </cell>
          <cell r="L808" t="str">
            <v>แม่วงก์</v>
          </cell>
          <cell r="M808">
            <v>601301</v>
          </cell>
          <cell r="N808" t="str">
            <v>แม่วงก์</v>
          </cell>
          <cell r="O808" t="str">
            <v>เหนือ</v>
          </cell>
          <cell r="P808" t="str">
            <v>07</v>
          </cell>
          <cell r="Q808" t="str">
            <v>โรงพยาบาลชุมชน</v>
          </cell>
          <cell r="R808">
            <v>5</v>
          </cell>
          <cell r="S808">
            <v>30</v>
          </cell>
          <cell r="T808" t="str">
            <v>10</v>
          </cell>
          <cell r="U808" t="str">
            <v>21</v>
          </cell>
          <cell r="V808" t="str">
            <v>2.1 ทุติยภูมิระดับต้น</v>
          </cell>
        </row>
        <row r="809">
          <cell r="A809" t="str">
            <v>18</v>
          </cell>
          <cell r="B809" t="str">
            <v>21002</v>
          </cell>
          <cell r="C809" t="str">
            <v>กระทรวงสาธารณสุข สำนักงานปลัดกระทรวงสาธารณสุข</v>
          </cell>
          <cell r="D809" t="str">
            <v>001072000</v>
          </cell>
          <cell r="E809" t="str">
            <v>10720</v>
          </cell>
          <cell r="F809" t="str">
            <v>รพท.อุทัยธานี</v>
          </cell>
          <cell r="G809" t="str">
            <v>โรงพยาบาลทั่วไปอุทัยธานี</v>
          </cell>
          <cell r="H809" t="str">
            <v>61010100</v>
          </cell>
          <cell r="I809">
            <v>61</v>
          </cell>
          <cell r="J809" t="str">
            <v>จังหวัดอุทัยธานี</v>
          </cell>
          <cell r="K809">
            <v>6101</v>
          </cell>
          <cell r="L809" t="str">
            <v>เมืองอุทัยธานี</v>
          </cell>
          <cell r="M809">
            <v>610101</v>
          </cell>
          <cell r="N809" t="str">
            <v>อุทัยใหม่</v>
          </cell>
          <cell r="O809" t="str">
            <v>เหนือ</v>
          </cell>
          <cell r="P809" t="str">
            <v>06</v>
          </cell>
          <cell r="Q809" t="str">
            <v>โรงพยาบาลทั่วไป</v>
          </cell>
          <cell r="R809">
            <v>2</v>
          </cell>
          <cell r="S809">
            <v>350</v>
          </cell>
          <cell r="T809" t="str">
            <v>350</v>
          </cell>
          <cell r="U809" t="str">
            <v>23</v>
          </cell>
          <cell r="V809" t="str">
            <v>2.3 ทุติยภูมิระดับสูง</v>
          </cell>
        </row>
        <row r="810">
          <cell r="A810" t="str">
            <v>18</v>
          </cell>
          <cell r="B810" t="str">
            <v>21002</v>
          </cell>
          <cell r="C810" t="str">
            <v>กระทรวงสาธารณสุข สำนักงานปลัดกระทรวงสาธารณสุข</v>
          </cell>
          <cell r="D810" t="str">
            <v>001122100</v>
          </cell>
          <cell r="E810" t="str">
            <v>11221</v>
          </cell>
          <cell r="F810" t="str">
            <v>รพช.ทัพทัน</v>
          </cell>
          <cell r="G810" t="str">
            <v>โรงพยาบาลชุมชนทัพทัน</v>
          </cell>
          <cell r="H810" t="str">
            <v>61020101</v>
          </cell>
          <cell r="I810">
            <v>61</v>
          </cell>
          <cell r="J810" t="str">
            <v>จังหวัดอุทัยธานี</v>
          </cell>
          <cell r="K810">
            <v>6102</v>
          </cell>
          <cell r="L810" t="str">
            <v>ทัพทัน</v>
          </cell>
          <cell r="M810">
            <v>610201</v>
          </cell>
          <cell r="N810" t="str">
            <v>ทัพทัน</v>
          </cell>
          <cell r="O810" t="str">
            <v>เหนือ</v>
          </cell>
          <cell r="P810" t="str">
            <v>07</v>
          </cell>
          <cell r="Q810" t="str">
            <v>โรงพยาบาลชุมชน</v>
          </cell>
          <cell r="R810">
            <v>4</v>
          </cell>
          <cell r="S810">
            <v>90</v>
          </cell>
          <cell r="T810" t="str">
            <v>90</v>
          </cell>
          <cell r="U810" t="str">
            <v>21</v>
          </cell>
          <cell r="V810" t="str">
            <v>2.1 ทุติยภูมิระดับต้น</v>
          </cell>
        </row>
        <row r="811">
          <cell r="A811" t="str">
            <v>18</v>
          </cell>
          <cell r="B811" t="str">
            <v>21002</v>
          </cell>
          <cell r="C811" t="str">
            <v>กระทรวงสาธารณสุข สำนักงานปลัดกระทรวงสาธารณสุข</v>
          </cell>
          <cell r="D811" t="str">
            <v>001122200</v>
          </cell>
          <cell r="E811" t="str">
            <v>11222</v>
          </cell>
          <cell r="F811" t="str">
            <v>รพช.สว่างอารมณ์</v>
          </cell>
          <cell r="G811" t="str">
            <v>โรงพยาบาลชุมชนสว่างอารมณ์</v>
          </cell>
          <cell r="H811" t="str">
            <v>61030101</v>
          </cell>
          <cell r="I811">
            <v>61</v>
          </cell>
          <cell r="J811" t="str">
            <v>จังหวัดอุทัยธานี</v>
          </cell>
          <cell r="K811">
            <v>6103</v>
          </cell>
          <cell r="L811" t="str">
            <v>สว่างอารมณ์</v>
          </cell>
          <cell r="M811">
            <v>610301</v>
          </cell>
          <cell r="N811" t="str">
            <v>สว่างอารมณ์</v>
          </cell>
          <cell r="O811" t="str">
            <v>เหนือ</v>
          </cell>
          <cell r="P811" t="str">
            <v>07</v>
          </cell>
          <cell r="Q811" t="str">
            <v>โรงพยาบาลชุมชน</v>
          </cell>
          <cell r="R811">
            <v>5</v>
          </cell>
          <cell r="S811">
            <v>30</v>
          </cell>
          <cell r="T811" t="str">
            <v>30</v>
          </cell>
          <cell r="U811" t="str">
            <v>21</v>
          </cell>
          <cell r="V811" t="str">
            <v>2.1 ทุติยภูมิระดับต้น</v>
          </cell>
        </row>
        <row r="812">
          <cell r="A812" t="str">
            <v>18</v>
          </cell>
          <cell r="B812" t="str">
            <v>21002</v>
          </cell>
          <cell r="C812" t="str">
            <v>กระทรวงสาธารณสุข สำนักงานปลัดกระทรวงสาธารณสุข</v>
          </cell>
          <cell r="D812" t="str">
            <v>001122300</v>
          </cell>
          <cell r="E812" t="str">
            <v>11223</v>
          </cell>
          <cell r="F812" t="str">
            <v>รพช.หนองฉาง</v>
          </cell>
          <cell r="G812" t="str">
            <v>โรงพยาบาลชุมชนหนองฉาง</v>
          </cell>
          <cell r="H812" t="str">
            <v>61040105</v>
          </cell>
          <cell r="I812">
            <v>61</v>
          </cell>
          <cell r="J812" t="str">
            <v>จังหวัดอุทัยธานี</v>
          </cell>
          <cell r="K812">
            <v>6104</v>
          </cell>
          <cell r="L812" t="str">
            <v>หนองฉาง</v>
          </cell>
          <cell r="M812">
            <v>610401</v>
          </cell>
          <cell r="N812" t="str">
            <v>หนองฉาง</v>
          </cell>
          <cell r="O812" t="str">
            <v>เหนือ</v>
          </cell>
          <cell r="P812" t="str">
            <v>07</v>
          </cell>
          <cell r="Q812" t="str">
            <v>โรงพยาบาลชุมชน</v>
          </cell>
          <cell r="R812">
            <v>4</v>
          </cell>
          <cell r="S812">
            <v>60</v>
          </cell>
          <cell r="T812" t="str">
            <v>60</v>
          </cell>
          <cell r="U812" t="str">
            <v>21</v>
          </cell>
          <cell r="V812" t="str">
            <v>2.1 ทุติยภูมิระดับต้น</v>
          </cell>
        </row>
        <row r="813">
          <cell r="A813" t="str">
            <v>18</v>
          </cell>
          <cell r="B813" t="str">
            <v>21002</v>
          </cell>
          <cell r="C813" t="str">
            <v>กระทรวงสาธารณสุข สำนักงานปลัดกระทรวงสาธารณสุข</v>
          </cell>
          <cell r="D813" t="str">
            <v>001122400</v>
          </cell>
          <cell r="E813" t="str">
            <v>11224</v>
          </cell>
          <cell r="F813" t="str">
            <v>รพช.หนองขาหย่าง</v>
          </cell>
          <cell r="G813" t="str">
            <v>โรงพยาบาลชุมชนหนองขาหย่าง</v>
          </cell>
          <cell r="H813" t="str">
            <v>61050105</v>
          </cell>
          <cell r="I813">
            <v>61</v>
          </cell>
          <cell r="J813" t="str">
            <v>จังหวัดอุทัยธานี</v>
          </cell>
          <cell r="K813">
            <v>6105</v>
          </cell>
          <cell r="L813" t="str">
            <v>หนองขาหย่าง</v>
          </cell>
          <cell r="M813">
            <v>610501</v>
          </cell>
          <cell r="N813" t="str">
            <v>หนองขาหย่าง</v>
          </cell>
          <cell r="O813" t="str">
            <v>เหนือ</v>
          </cell>
          <cell r="P813" t="str">
            <v>07</v>
          </cell>
          <cell r="Q813" t="str">
            <v>โรงพยาบาลชุมชน</v>
          </cell>
          <cell r="R813">
            <v>5</v>
          </cell>
          <cell r="S813">
            <v>10</v>
          </cell>
          <cell r="T813" t="str">
            <v>10</v>
          </cell>
          <cell r="U813" t="str">
            <v>21</v>
          </cell>
          <cell r="V813" t="str">
            <v>2.1 ทุติยภูมิระดับต้น</v>
          </cell>
        </row>
        <row r="814">
          <cell r="A814" t="str">
            <v>18</v>
          </cell>
          <cell r="B814" t="str">
            <v>21002</v>
          </cell>
          <cell r="C814" t="str">
            <v>กระทรวงสาธารณสุข สำนักงานปลัดกระทรวงสาธารณสุข</v>
          </cell>
          <cell r="D814" t="str">
            <v>001122500</v>
          </cell>
          <cell r="E814" t="str">
            <v>11225</v>
          </cell>
          <cell r="F814" t="str">
            <v>รพช.บ้านไร่</v>
          </cell>
          <cell r="G814" t="str">
            <v>โรงพยาบาลชุมชนบ้านไร่</v>
          </cell>
          <cell r="H814" t="str">
            <v>61060401</v>
          </cell>
          <cell r="I814">
            <v>61</v>
          </cell>
          <cell r="J814" t="str">
            <v>จังหวัดอุทัยธานี</v>
          </cell>
          <cell r="K814">
            <v>6106</v>
          </cell>
          <cell r="L814" t="str">
            <v>บ้านไร่</v>
          </cell>
          <cell r="M814">
            <v>610604</v>
          </cell>
          <cell r="N814" t="str">
            <v>คอกควาย</v>
          </cell>
          <cell r="O814" t="str">
            <v>เหนือ</v>
          </cell>
          <cell r="P814" t="str">
            <v>07</v>
          </cell>
          <cell r="Q814" t="str">
            <v>โรงพยาบาลชุมชน</v>
          </cell>
          <cell r="R814">
            <v>4</v>
          </cell>
          <cell r="S814">
            <v>60</v>
          </cell>
          <cell r="T814" t="str">
            <v>60</v>
          </cell>
          <cell r="U814" t="str">
            <v>21</v>
          </cell>
          <cell r="V814" t="str">
            <v>2.1 ทุติยภูมิระดับต้น</v>
          </cell>
        </row>
        <row r="815">
          <cell r="A815" t="str">
            <v>18</v>
          </cell>
          <cell r="B815" t="str">
            <v>21002</v>
          </cell>
          <cell r="C815" t="str">
            <v>กระทรวงสาธารณสุข สำนักงานปลัดกระทรวงสาธารณสุข</v>
          </cell>
          <cell r="D815" t="str">
            <v>001122600</v>
          </cell>
          <cell r="E815" t="str">
            <v>11226</v>
          </cell>
          <cell r="F815" t="str">
            <v>รพช.ลานสัก</v>
          </cell>
          <cell r="G815" t="str">
            <v>โรงพยาบาลชุมชนลานสัก</v>
          </cell>
          <cell r="H815" t="str">
            <v>61070102</v>
          </cell>
          <cell r="I815">
            <v>61</v>
          </cell>
          <cell r="J815" t="str">
            <v>จังหวัดอุทัยธานี</v>
          </cell>
          <cell r="K815">
            <v>6107</v>
          </cell>
          <cell r="L815" t="str">
            <v>ลานสัก</v>
          </cell>
          <cell r="M815">
            <v>610701</v>
          </cell>
          <cell r="N815" t="str">
            <v>ลานสัก</v>
          </cell>
          <cell r="O815" t="str">
            <v>เหนือ</v>
          </cell>
          <cell r="P815" t="str">
            <v>07</v>
          </cell>
          <cell r="Q815" t="str">
            <v>โรงพยาบาลชุมชน</v>
          </cell>
          <cell r="R815">
            <v>4</v>
          </cell>
          <cell r="S815">
            <v>60</v>
          </cell>
          <cell r="T815" t="str">
            <v>60</v>
          </cell>
          <cell r="U815" t="str">
            <v>21</v>
          </cell>
          <cell r="V815" t="str">
            <v>2.1 ทุติยภูมิระดับต้น</v>
          </cell>
        </row>
        <row r="816">
          <cell r="A816" t="str">
            <v>18</v>
          </cell>
          <cell r="B816" t="str">
            <v>21002</v>
          </cell>
          <cell r="C816" t="str">
            <v>กระทรวงสาธารณสุข สำนักงานปลัดกระทรวงสาธารณสุข</v>
          </cell>
          <cell r="D816" t="str">
            <v>001122700</v>
          </cell>
          <cell r="E816" t="str">
            <v>11227</v>
          </cell>
          <cell r="F816" t="str">
            <v>รพช.ห้วยคต</v>
          </cell>
          <cell r="G816" t="str">
            <v>โรงพยาบาลชุมชนห้วยคต</v>
          </cell>
          <cell r="H816" t="str">
            <v>61080105</v>
          </cell>
          <cell r="I816">
            <v>61</v>
          </cell>
          <cell r="J816" t="str">
            <v>จังหวัดอุทัยธานี</v>
          </cell>
          <cell r="K816">
            <v>6108</v>
          </cell>
          <cell r="L816" t="str">
            <v>ห้วยคต</v>
          </cell>
          <cell r="M816">
            <v>610803</v>
          </cell>
          <cell r="N816" t="str">
            <v>ห้วยคต</v>
          </cell>
          <cell r="O816" t="str">
            <v>เหนือ</v>
          </cell>
          <cell r="P816" t="str">
            <v>07</v>
          </cell>
          <cell r="Q816" t="str">
            <v>โรงพยาบาลชุมชน</v>
          </cell>
          <cell r="R816">
            <v>5</v>
          </cell>
          <cell r="S816">
            <v>30</v>
          </cell>
          <cell r="T816" t="str">
            <v>30</v>
          </cell>
          <cell r="U816" t="str">
            <v>21</v>
          </cell>
          <cell r="V816" t="str">
            <v>2.1 ทุติยภูมิระดับต้น</v>
          </cell>
        </row>
        <row r="817">
          <cell r="A817" t="str">
            <v>18</v>
          </cell>
          <cell r="B817" t="str">
            <v>21002</v>
          </cell>
          <cell r="C817" t="str">
            <v>กระทรวงสาธารณสุข สำนักงานปลัดกระทรวงสาธารณสุข</v>
          </cell>
          <cell r="D817" t="str">
            <v>001072100</v>
          </cell>
          <cell r="E817" t="str">
            <v>10721</v>
          </cell>
          <cell r="F817" t="str">
            <v>รพท.กำแพงเพชร</v>
          </cell>
          <cell r="G817" t="str">
            <v>โรงพยาบาลทั่วไปกำแพงเพชร</v>
          </cell>
          <cell r="H817" t="str">
            <v>62010100</v>
          </cell>
          <cell r="I817">
            <v>62</v>
          </cell>
          <cell r="J817" t="str">
            <v>จังหวัดกำแพงเพชร</v>
          </cell>
          <cell r="K817">
            <v>6201</v>
          </cell>
          <cell r="L817" t="str">
            <v>เมืองกำแพงเพชร</v>
          </cell>
          <cell r="M817">
            <v>620101</v>
          </cell>
          <cell r="N817" t="str">
            <v>ในเมือง</v>
          </cell>
          <cell r="O817" t="str">
            <v>เหนือ</v>
          </cell>
          <cell r="P817" t="str">
            <v>06</v>
          </cell>
          <cell r="Q817" t="str">
            <v>โรงพยาบาลทั่วไป</v>
          </cell>
          <cell r="R817">
            <v>2</v>
          </cell>
          <cell r="S817">
            <v>334</v>
          </cell>
          <cell r="T817" t="str">
            <v>334</v>
          </cell>
          <cell r="U817" t="str">
            <v>23</v>
          </cell>
          <cell r="V817" t="str">
            <v>2.3 ทุติยภูมิระดับสูง</v>
          </cell>
        </row>
        <row r="818">
          <cell r="A818" t="str">
            <v>18</v>
          </cell>
          <cell r="B818" t="str">
            <v>21002</v>
          </cell>
          <cell r="C818" t="str">
            <v>กระทรวงสาธารณสุข สำนักงานปลัดกระทรวงสาธารณสุข</v>
          </cell>
          <cell r="D818" t="str">
            <v>001122800</v>
          </cell>
          <cell r="E818" t="str">
            <v>11228</v>
          </cell>
          <cell r="F818" t="str">
            <v>รพช.ทุ่งโพธิ์ทะเล</v>
          </cell>
          <cell r="G818" t="str">
            <v>โรงพยาบาลชุมชนทุ่งโพธิ์ทะเล</v>
          </cell>
          <cell r="H818" t="str">
            <v>62011212</v>
          </cell>
          <cell r="I818">
            <v>62</v>
          </cell>
          <cell r="J818" t="str">
            <v>จังหวัดกำแพงเพชร</v>
          </cell>
          <cell r="K818">
            <v>6201</v>
          </cell>
          <cell r="L818" t="str">
            <v>เมืองกำแพงเพชร</v>
          </cell>
          <cell r="M818">
            <v>620112</v>
          </cell>
          <cell r="N818" t="str">
            <v>นิคมทุ่งโพธิ์ทะเล</v>
          </cell>
          <cell r="O818" t="str">
            <v>เหนือ</v>
          </cell>
          <cell r="P818" t="str">
            <v>07</v>
          </cell>
          <cell r="Q818" t="str">
            <v>โรงพยาบาลชุมชน</v>
          </cell>
          <cell r="R818">
            <v>5</v>
          </cell>
          <cell r="S818">
            <v>10</v>
          </cell>
          <cell r="T818" t="str">
            <v>10</v>
          </cell>
          <cell r="U818" t="str">
            <v>21</v>
          </cell>
          <cell r="V818" t="str">
            <v>2.1 ทุติยภูมิระดับต้น</v>
          </cell>
        </row>
        <row r="819">
          <cell r="A819" t="str">
            <v>18</v>
          </cell>
          <cell r="B819" t="str">
            <v>21002</v>
          </cell>
          <cell r="C819" t="str">
            <v>กระทรวงสาธารณสุข สำนักงานปลัดกระทรวงสาธารณสุข</v>
          </cell>
          <cell r="D819" t="str">
            <v>001122900</v>
          </cell>
          <cell r="E819" t="str">
            <v>11229</v>
          </cell>
          <cell r="F819" t="str">
            <v>รพช.ไทรงาม</v>
          </cell>
          <cell r="G819" t="str">
            <v>โรงพยาบาลชุมชนไทรงาม</v>
          </cell>
          <cell r="H819" t="str">
            <v>62020104</v>
          </cell>
          <cell r="I819">
            <v>62</v>
          </cell>
          <cell r="J819" t="str">
            <v>จังหวัดกำแพงเพชร</v>
          </cell>
          <cell r="K819">
            <v>6202</v>
          </cell>
          <cell r="L819" t="str">
            <v>ไทรงาม</v>
          </cell>
          <cell r="M819">
            <v>620201</v>
          </cell>
          <cell r="N819" t="str">
            <v>ไทรงาม</v>
          </cell>
          <cell r="O819" t="str">
            <v>เหนือ</v>
          </cell>
          <cell r="P819" t="str">
            <v>07</v>
          </cell>
          <cell r="Q819" t="str">
            <v>โรงพยาบาลชุมชน</v>
          </cell>
          <cell r="R819">
            <v>5</v>
          </cell>
          <cell r="S819">
            <v>30</v>
          </cell>
          <cell r="T819" t="str">
            <v>30</v>
          </cell>
          <cell r="U819" t="str">
            <v>21</v>
          </cell>
          <cell r="V819" t="str">
            <v>2.1 ทุติยภูมิระดับต้น</v>
          </cell>
        </row>
        <row r="820">
          <cell r="A820" t="str">
            <v>18</v>
          </cell>
          <cell r="B820" t="str">
            <v>21002</v>
          </cell>
          <cell r="C820" t="str">
            <v>กระทรวงสาธารณสุข สำนักงานปลัดกระทรวงสาธารณสุข</v>
          </cell>
          <cell r="D820" t="str">
            <v>001123000</v>
          </cell>
          <cell r="E820" t="str">
            <v>11230</v>
          </cell>
          <cell r="F820" t="str">
            <v>รพช.คลองลาน</v>
          </cell>
          <cell r="G820" t="str">
            <v>โรงพยาบาลชุมชนคลองลาน</v>
          </cell>
          <cell r="H820" t="str">
            <v>62030109</v>
          </cell>
          <cell r="I820">
            <v>62</v>
          </cell>
          <cell r="J820" t="str">
            <v>จังหวัดกำแพงเพชร</v>
          </cell>
          <cell r="K820">
            <v>6203</v>
          </cell>
          <cell r="L820" t="str">
            <v>คลองลาน</v>
          </cell>
          <cell r="M820">
            <v>620301</v>
          </cell>
          <cell r="N820" t="str">
            <v>คลองน้ำไหล</v>
          </cell>
          <cell r="O820" t="str">
            <v>เหนือ</v>
          </cell>
          <cell r="P820" t="str">
            <v>07</v>
          </cell>
          <cell r="Q820" t="str">
            <v>โรงพยาบาลชุมชน</v>
          </cell>
          <cell r="R820">
            <v>4</v>
          </cell>
          <cell r="S820">
            <v>60</v>
          </cell>
          <cell r="T820" t="str">
            <v>60</v>
          </cell>
          <cell r="U820" t="str">
            <v>21</v>
          </cell>
          <cell r="V820" t="str">
            <v>2.1 ทุติยภูมิระดับต้น</v>
          </cell>
        </row>
        <row r="821">
          <cell r="A821" t="str">
            <v>18</v>
          </cell>
          <cell r="B821" t="str">
            <v>21002</v>
          </cell>
          <cell r="C821" t="str">
            <v>กระทรวงสาธารณสุข สำนักงานปลัดกระทรวงสาธารณสุข</v>
          </cell>
          <cell r="D821" t="str">
            <v>001123100</v>
          </cell>
          <cell r="E821" t="str">
            <v>11231</v>
          </cell>
          <cell r="F821" t="str">
            <v>รพช.ขาณุวรลักษบุรี</v>
          </cell>
          <cell r="G821" t="str">
            <v>โรงพยาบาลชุมชนขาณุวรลักษบุรี</v>
          </cell>
          <cell r="H821" t="str">
            <v>62040502</v>
          </cell>
          <cell r="I821">
            <v>62</v>
          </cell>
          <cell r="J821" t="str">
            <v>จังหวัดกำแพงเพชร</v>
          </cell>
          <cell r="K821">
            <v>6204</v>
          </cell>
          <cell r="L821" t="str">
            <v>ขาณุวรลักษบุรี</v>
          </cell>
          <cell r="M821">
            <v>620405</v>
          </cell>
          <cell r="N821" t="str">
            <v>แสนตอ</v>
          </cell>
          <cell r="O821" t="str">
            <v>เหนือ</v>
          </cell>
          <cell r="P821" t="str">
            <v>07</v>
          </cell>
          <cell r="Q821" t="str">
            <v>โรงพยาบาลชุมชน</v>
          </cell>
          <cell r="R821">
            <v>4</v>
          </cell>
          <cell r="S821">
            <v>60</v>
          </cell>
          <cell r="T821" t="str">
            <v>60</v>
          </cell>
          <cell r="U821" t="str">
            <v>21</v>
          </cell>
          <cell r="V821" t="str">
            <v>2.1 ทุติยภูมิระดับต้น</v>
          </cell>
        </row>
        <row r="822">
          <cell r="A822" t="str">
            <v>18</v>
          </cell>
          <cell r="B822" t="str">
            <v>21002</v>
          </cell>
          <cell r="C822" t="str">
            <v>กระทรวงสาธารณสุข สำนักงานปลัดกระทรวงสาธารณสุข</v>
          </cell>
          <cell r="D822" t="str">
            <v>001123200</v>
          </cell>
          <cell r="E822" t="str">
            <v>11232</v>
          </cell>
          <cell r="F822" t="str">
            <v>รพช.คลองขลุง</v>
          </cell>
          <cell r="G822" t="str">
            <v>โรงพยาบาลชุมชนคลองขลุง</v>
          </cell>
          <cell r="H822" t="str">
            <v>62050110</v>
          </cell>
          <cell r="I822">
            <v>62</v>
          </cell>
          <cell r="J822" t="str">
            <v>จังหวัดกำแพงเพชร</v>
          </cell>
          <cell r="K822">
            <v>6205</v>
          </cell>
          <cell r="L822" t="str">
            <v>คลองขลุง</v>
          </cell>
          <cell r="M822">
            <v>620501</v>
          </cell>
          <cell r="N822" t="str">
            <v>คลองขลุง</v>
          </cell>
          <cell r="O822" t="str">
            <v>เหนือ</v>
          </cell>
          <cell r="P822" t="str">
            <v>07</v>
          </cell>
          <cell r="Q822" t="str">
            <v>โรงพยาบาลชุมชน</v>
          </cell>
          <cell r="R822">
            <v>4</v>
          </cell>
          <cell r="S822">
            <v>60</v>
          </cell>
          <cell r="T822" t="str">
            <v>60</v>
          </cell>
          <cell r="U822" t="str">
            <v>21</v>
          </cell>
          <cell r="V822" t="str">
            <v>2.1 ทุติยภูมิระดับต้น</v>
          </cell>
        </row>
        <row r="823">
          <cell r="A823" t="str">
            <v>18</v>
          </cell>
          <cell r="B823" t="str">
            <v>21002</v>
          </cell>
          <cell r="C823" t="str">
            <v>กระทรวงสาธารณสุข สำนักงานปลัดกระทรวงสาธารณสุข</v>
          </cell>
          <cell r="D823" t="str">
            <v>001123300</v>
          </cell>
          <cell r="E823" t="str">
            <v>11233</v>
          </cell>
          <cell r="F823" t="str">
            <v>รพช.พรานกระต่าย</v>
          </cell>
          <cell r="G823" t="str">
            <v>โรงพยาบาลชุมชนพรานกระต่าย</v>
          </cell>
          <cell r="H823" t="str">
            <v>62060111</v>
          </cell>
          <cell r="I823">
            <v>62</v>
          </cell>
          <cell r="J823" t="str">
            <v>จังหวัดกำแพงเพชร</v>
          </cell>
          <cell r="K823">
            <v>6206</v>
          </cell>
          <cell r="L823" t="str">
            <v>พรานกระต่าย</v>
          </cell>
          <cell r="M823">
            <v>620601</v>
          </cell>
          <cell r="N823" t="str">
            <v>พรานกระต่าย</v>
          </cell>
          <cell r="O823" t="str">
            <v>เหนือ</v>
          </cell>
          <cell r="P823" t="str">
            <v>07</v>
          </cell>
          <cell r="Q823" t="str">
            <v>โรงพยาบาลชุมชน</v>
          </cell>
          <cell r="R823">
            <v>4</v>
          </cell>
          <cell r="S823">
            <v>60</v>
          </cell>
          <cell r="T823" t="str">
            <v>60</v>
          </cell>
          <cell r="U823" t="str">
            <v>21</v>
          </cell>
          <cell r="V823" t="str">
            <v>2.1 ทุติยภูมิระดับต้น</v>
          </cell>
        </row>
        <row r="824">
          <cell r="A824" t="str">
            <v>18</v>
          </cell>
          <cell r="B824" t="str">
            <v>21002</v>
          </cell>
          <cell r="C824" t="str">
            <v>กระทรวงสาธารณสุข สำนักงานปลัดกระทรวงสาธารณสุข</v>
          </cell>
          <cell r="D824" t="str">
            <v>001123400</v>
          </cell>
          <cell r="E824" t="str">
            <v>11234</v>
          </cell>
          <cell r="F824" t="str">
            <v>รพช.ลานกระบือ</v>
          </cell>
          <cell r="G824" t="str">
            <v>โรงพยาบาลชุมชนลานกระบือ</v>
          </cell>
          <cell r="H824" t="str">
            <v>62070106</v>
          </cell>
          <cell r="I824">
            <v>62</v>
          </cell>
          <cell r="J824" t="str">
            <v>จังหวัดกำแพงเพชร</v>
          </cell>
          <cell r="K824">
            <v>6207</v>
          </cell>
          <cell r="L824" t="str">
            <v>ลานกระบือ</v>
          </cell>
          <cell r="M824">
            <v>620701</v>
          </cell>
          <cell r="N824" t="str">
            <v>ลานกระบือ</v>
          </cell>
          <cell r="O824" t="str">
            <v>เหนือ</v>
          </cell>
          <cell r="P824" t="str">
            <v>07</v>
          </cell>
          <cell r="Q824" t="str">
            <v>โรงพยาบาลชุมชน</v>
          </cell>
          <cell r="R824">
            <v>5</v>
          </cell>
          <cell r="S824">
            <v>30</v>
          </cell>
          <cell r="T824" t="str">
            <v>30</v>
          </cell>
          <cell r="U824" t="str">
            <v>21</v>
          </cell>
          <cell r="V824" t="str">
            <v>2.1 ทุติยภูมิระดับต้น</v>
          </cell>
        </row>
        <row r="825">
          <cell r="A825" t="str">
            <v>18</v>
          </cell>
          <cell r="B825" t="str">
            <v>21002</v>
          </cell>
          <cell r="C825" t="str">
            <v>กระทรวงสาธารณสุข สำนักงานปลัดกระทรวงสาธารณสุข</v>
          </cell>
          <cell r="D825" t="str">
            <v>001123500</v>
          </cell>
          <cell r="E825" t="str">
            <v>11235</v>
          </cell>
          <cell r="F825" t="str">
            <v>รพช.ทรายทองวัฒนา</v>
          </cell>
          <cell r="G825" t="str">
            <v>โรงพยาบาลชุมชนทรายทองวัฒนา</v>
          </cell>
          <cell r="H825" t="str">
            <v>62080101</v>
          </cell>
          <cell r="I825">
            <v>62</v>
          </cell>
          <cell r="J825" t="str">
            <v>จังหวัดกำแพงเพชร</v>
          </cell>
          <cell r="K825">
            <v>6208</v>
          </cell>
          <cell r="L825" t="str">
            <v>ทรายทองวัฒนา</v>
          </cell>
          <cell r="M825">
            <v>620801</v>
          </cell>
          <cell r="N825" t="str">
            <v>ทุ่งทราย</v>
          </cell>
          <cell r="O825" t="str">
            <v>เหนือ</v>
          </cell>
          <cell r="P825" t="str">
            <v>07</v>
          </cell>
          <cell r="Q825" t="str">
            <v>โรงพยาบาลชุมชน</v>
          </cell>
          <cell r="R825">
            <v>5</v>
          </cell>
          <cell r="S825">
            <v>30</v>
          </cell>
          <cell r="T825" t="str">
            <v>10</v>
          </cell>
          <cell r="U825" t="str">
            <v>21</v>
          </cell>
          <cell r="V825" t="str">
            <v>2.1 ทุติยภูมิระดับต้น</v>
          </cell>
        </row>
        <row r="826">
          <cell r="A826" t="str">
            <v>18</v>
          </cell>
          <cell r="B826" t="str">
            <v>21002</v>
          </cell>
          <cell r="C826" t="str">
            <v>กระทรวงสาธารณสุข สำนักงานปลัดกระทรวงสาธารณสุข</v>
          </cell>
          <cell r="D826" t="str">
            <v>001123600</v>
          </cell>
          <cell r="E826" t="str">
            <v>11236</v>
          </cell>
          <cell r="F826" t="str">
            <v>รพช.ปางศิลาทอง</v>
          </cell>
          <cell r="G826" t="str">
            <v>โรงพยาบาลชุมชนปางศิลาทอง</v>
          </cell>
          <cell r="H826" t="str">
            <v>62090204</v>
          </cell>
          <cell r="I826">
            <v>62</v>
          </cell>
          <cell r="J826" t="str">
            <v>จังหวัดกำแพงเพชร</v>
          </cell>
          <cell r="K826">
            <v>6209</v>
          </cell>
          <cell r="L826" t="str">
            <v>ปางศิลาทอง</v>
          </cell>
          <cell r="M826">
            <v>620902</v>
          </cell>
          <cell r="N826" t="str">
            <v>หินดาต</v>
          </cell>
          <cell r="O826" t="str">
            <v>เหนือ</v>
          </cell>
          <cell r="P826" t="str">
            <v>07</v>
          </cell>
          <cell r="Q826" t="str">
            <v>โรงพยาบาลชุมชน</v>
          </cell>
          <cell r="R826">
            <v>5</v>
          </cell>
          <cell r="S826">
            <v>30</v>
          </cell>
          <cell r="T826" t="str">
            <v>30</v>
          </cell>
          <cell r="U826" t="str">
            <v>21</v>
          </cell>
          <cell r="V826" t="str">
            <v>2.1 ทุติยภูมิระดับต้น</v>
          </cell>
        </row>
        <row r="827">
          <cell r="A827" t="str">
            <v>18</v>
          </cell>
          <cell r="B827" t="str">
            <v>21002</v>
          </cell>
          <cell r="C827" t="str">
            <v>กระทรวงสาธารณสุข สำนักงานปลัดกระทรวงสาธารณสุข</v>
          </cell>
          <cell r="D827" t="str">
            <v>001413500</v>
          </cell>
          <cell r="E827" t="str">
            <v>14135</v>
          </cell>
          <cell r="F827" t="str">
            <v>รพช.บึงสามัคคี</v>
          </cell>
          <cell r="G827" t="str">
            <v>โรงพยาบาลชุมชนบึงสามัคคี</v>
          </cell>
          <cell r="H827" t="str">
            <v>62100307</v>
          </cell>
          <cell r="I827">
            <v>62</v>
          </cell>
          <cell r="J827" t="str">
            <v>จังหวัดกำแพงเพชร</v>
          </cell>
          <cell r="K827">
            <v>6210</v>
          </cell>
          <cell r="L827" t="str">
            <v>บึงสามัคคี</v>
          </cell>
          <cell r="M827">
            <v>621003</v>
          </cell>
          <cell r="N827" t="str">
            <v>ระหาน</v>
          </cell>
          <cell r="O827" t="str">
            <v>เหนือ</v>
          </cell>
          <cell r="P827" t="str">
            <v>07</v>
          </cell>
          <cell r="Q827" t="str">
            <v>โรงพยาบาลชุมชน</v>
          </cell>
          <cell r="R827">
            <v>5</v>
          </cell>
          <cell r="S827">
            <v>30</v>
          </cell>
          <cell r="T827" t="str">
            <v>30</v>
          </cell>
          <cell r="U827" t="str">
            <v>21</v>
          </cell>
          <cell r="V827" t="str">
            <v>2.1 ทุติยภูมิระดับต้น</v>
          </cell>
        </row>
        <row r="828">
          <cell r="A828" t="str">
            <v>18</v>
          </cell>
          <cell r="B828" t="str">
            <v>21002</v>
          </cell>
          <cell r="C828" t="str">
            <v>กระทรวงสาธารณสุข สำนักงานปลัดกระทรวงสาธารณสุข</v>
          </cell>
          <cell r="D828" t="str">
            <v>001072600</v>
          </cell>
          <cell r="E828" t="str">
            <v>10726</v>
          </cell>
          <cell r="F828" t="str">
            <v>รพท.พิจิตร</v>
          </cell>
          <cell r="G828" t="str">
            <v>โรงพยาบาลทั่วไปพิจิตร</v>
          </cell>
          <cell r="H828" t="str">
            <v>66010100</v>
          </cell>
          <cell r="I828">
            <v>66</v>
          </cell>
          <cell r="J828" t="str">
            <v>จังหวัดพิจิตร</v>
          </cell>
          <cell r="K828">
            <v>6601</v>
          </cell>
          <cell r="L828" t="str">
            <v>เมืองพิจิตร</v>
          </cell>
          <cell r="M828">
            <v>660101</v>
          </cell>
          <cell r="N828" t="str">
            <v>ในเมือง</v>
          </cell>
          <cell r="O828" t="str">
            <v>เหนือ</v>
          </cell>
          <cell r="P828" t="str">
            <v>06</v>
          </cell>
          <cell r="Q828" t="str">
            <v>โรงพยาบาลทั่วไป</v>
          </cell>
          <cell r="R828">
            <v>2</v>
          </cell>
          <cell r="S828">
            <v>405</v>
          </cell>
          <cell r="T828" t="str">
            <v>342</v>
          </cell>
          <cell r="U828" t="str">
            <v>23</v>
          </cell>
          <cell r="V828" t="str">
            <v>2.3 ทุติยภูมิระดับสูง</v>
          </cell>
        </row>
        <row r="829">
          <cell r="A829" t="str">
            <v>18</v>
          </cell>
          <cell r="B829" t="str">
            <v>21002</v>
          </cell>
          <cell r="C829" t="str">
            <v>กระทรวงสาธารณสุข สำนักงานปลัดกระทรวงสาธารณสุข</v>
          </cell>
          <cell r="D829" t="str">
            <v>001125800</v>
          </cell>
          <cell r="E829" t="str">
            <v>11258</v>
          </cell>
          <cell r="F829" t="str">
            <v>รพช.วังทรายพูน</v>
          </cell>
          <cell r="G829" t="str">
            <v>โรงพยาบาลชุมชนวังทรายพูน</v>
          </cell>
          <cell r="H829" t="str">
            <v>66020101</v>
          </cell>
          <cell r="I829">
            <v>66</v>
          </cell>
          <cell r="J829" t="str">
            <v>จังหวัดพิจิตร</v>
          </cell>
          <cell r="K829">
            <v>6602</v>
          </cell>
          <cell r="L829" t="str">
            <v>วังทรายพูน</v>
          </cell>
          <cell r="M829">
            <v>660201</v>
          </cell>
          <cell r="N829" t="str">
            <v>วังทรายพูน</v>
          </cell>
          <cell r="O829" t="str">
            <v>เหนือ</v>
          </cell>
          <cell r="P829" t="str">
            <v>07</v>
          </cell>
          <cell r="Q829" t="str">
            <v>โรงพยาบาลชุมชน</v>
          </cell>
          <cell r="R829">
            <v>5</v>
          </cell>
          <cell r="S829">
            <v>30</v>
          </cell>
          <cell r="T829" t="str">
            <v>30</v>
          </cell>
          <cell r="U829" t="str">
            <v>21</v>
          </cell>
          <cell r="V829" t="str">
            <v>2.1 ทุติยภูมิระดับต้น</v>
          </cell>
        </row>
        <row r="830">
          <cell r="A830" t="str">
            <v>18</v>
          </cell>
          <cell r="B830" t="str">
            <v>21002</v>
          </cell>
          <cell r="C830" t="str">
            <v>กระทรวงสาธารณสุข สำนักงานปลัดกระทรวงสาธารณสุข</v>
          </cell>
          <cell r="D830" t="str">
            <v>001125900</v>
          </cell>
          <cell r="E830" t="str">
            <v>11259</v>
          </cell>
          <cell r="F830" t="str">
            <v>รพช.โพธิ์ประทับช้าง</v>
          </cell>
          <cell r="G830" t="str">
            <v>โรงพยาบาลชุมชนโพธิ์ประทับช้าง</v>
          </cell>
          <cell r="H830" t="str">
            <v>66030102</v>
          </cell>
          <cell r="I830">
            <v>66</v>
          </cell>
          <cell r="J830" t="str">
            <v>จังหวัดพิจิตร</v>
          </cell>
          <cell r="K830">
            <v>6603</v>
          </cell>
          <cell r="L830" t="str">
            <v>โพธิ์ประทับช้าง</v>
          </cell>
          <cell r="M830">
            <v>660301</v>
          </cell>
          <cell r="N830" t="str">
            <v>โพธิ์ประทับช้าง</v>
          </cell>
          <cell r="O830" t="str">
            <v>เหนือ</v>
          </cell>
          <cell r="P830" t="str">
            <v>07</v>
          </cell>
          <cell r="Q830" t="str">
            <v>โรงพยาบาลชุมชน</v>
          </cell>
          <cell r="R830">
            <v>5</v>
          </cell>
          <cell r="S830">
            <v>30</v>
          </cell>
          <cell r="T830" t="str">
            <v>30</v>
          </cell>
          <cell r="U830" t="str">
            <v>21</v>
          </cell>
          <cell r="V830" t="str">
            <v>2.1 ทุติยภูมิระดับต้น</v>
          </cell>
        </row>
        <row r="831">
          <cell r="A831" t="str">
            <v>18</v>
          </cell>
          <cell r="B831" t="str">
            <v>21002</v>
          </cell>
          <cell r="C831" t="str">
            <v>กระทรวงสาธารณสุข สำนักงานปลัดกระทรวงสาธารณสุข</v>
          </cell>
          <cell r="D831" t="str">
            <v>001126000</v>
          </cell>
          <cell r="E831" t="str">
            <v>11260</v>
          </cell>
          <cell r="F831" t="str">
            <v>รพช.บางมูลนาก</v>
          </cell>
          <cell r="G831" t="str">
            <v>โรงพยาบาลชุมชนบางมูลนาก</v>
          </cell>
          <cell r="H831" t="str">
            <v>66050109</v>
          </cell>
          <cell r="I831">
            <v>66</v>
          </cell>
          <cell r="J831" t="str">
            <v>จังหวัดพิจิตร</v>
          </cell>
          <cell r="K831">
            <v>6605</v>
          </cell>
          <cell r="L831" t="str">
            <v>บางมูลนาก</v>
          </cell>
          <cell r="M831">
            <v>660503</v>
          </cell>
          <cell r="N831" t="str">
            <v>หอไกร</v>
          </cell>
          <cell r="O831" t="str">
            <v>เหนือ</v>
          </cell>
          <cell r="P831" t="str">
            <v>07</v>
          </cell>
          <cell r="Q831" t="str">
            <v>โรงพยาบาลชุมชน</v>
          </cell>
          <cell r="R831">
            <v>4</v>
          </cell>
          <cell r="S831">
            <v>90</v>
          </cell>
          <cell r="T831" t="str">
            <v>90</v>
          </cell>
          <cell r="U831" t="str">
            <v>21</v>
          </cell>
          <cell r="V831" t="str">
            <v>2.1 ทุติยภูมิระดับต้น</v>
          </cell>
        </row>
        <row r="832">
          <cell r="A832" t="str">
            <v>18</v>
          </cell>
          <cell r="B832" t="str">
            <v>21002</v>
          </cell>
          <cell r="C832" t="str">
            <v>กระทรวงสาธารณสุข สำนักงานปลัดกระทรวงสาธารณสุข</v>
          </cell>
          <cell r="D832" t="str">
            <v>001126100</v>
          </cell>
          <cell r="E832" t="str">
            <v>11261</v>
          </cell>
          <cell r="F832" t="str">
            <v>รพช.โพทะเล</v>
          </cell>
          <cell r="G832" t="str">
            <v>โรงพยาบาลชุมชนโพทะเล</v>
          </cell>
          <cell r="H832" t="str">
            <v>66060102</v>
          </cell>
          <cell r="I832">
            <v>66</v>
          </cell>
          <cell r="J832" t="str">
            <v>จังหวัดพิจิตร</v>
          </cell>
          <cell r="K832">
            <v>6606</v>
          </cell>
          <cell r="L832" t="str">
            <v>โพทะเล</v>
          </cell>
          <cell r="M832">
            <v>660601</v>
          </cell>
          <cell r="N832" t="str">
            <v>โพทะเล</v>
          </cell>
          <cell r="O832" t="str">
            <v>เหนือ</v>
          </cell>
          <cell r="P832" t="str">
            <v>07</v>
          </cell>
          <cell r="Q832" t="str">
            <v>โรงพยาบาลชุมชน</v>
          </cell>
          <cell r="R832">
            <v>4</v>
          </cell>
          <cell r="S832">
            <v>60</v>
          </cell>
          <cell r="T832" t="str">
            <v>30</v>
          </cell>
          <cell r="U832" t="str">
            <v>21</v>
          </cell>
          <cell r="V832" t="str">
            <v>2.1 ทุติยภูมิระดับต้น</v>
          </cell>
        </row>
        <row r="833">
          <cell r="A833" t="str">
            <v>18</v>
          </cell>
          <cell r="B833" t="str">
            <v>21002</v>
          </cell>
          <cell r="C833" t="str">
            <v>กระทรวงสาธารณสุข สำนักงานปลัดกระทรวงสาธารณสุข</v>
          </cell>
          <cell r="D833" t="str">
            <v>001126200</v>
          </cell>
          <cell r="E833" t="str">
            <v>11262</v>
          </cell>
          <cell r="F833" t="str">
            <v>รพช.สามง่าม</v>
          </cell>
          <cell r="G833" t="str">
            <v>โรงพยาบาลชุมชนสามง่าม</v>
          </cell>
          <cell r="H833" t="str">
            <v>66070105</v>
          </cell>
          <cell r="I833">
            <v>66</v>
          </cell>
          <cell r="J833" t="str">
            <v>จังหวัดพิจิตร</v>
          </cell>
          <cell r="K833">
            <v>6607</v>
          </cell>
          <cell r="L833" t="str">
            <v>สามง่าม</v>
          </cell>
          <cell r="M833">
            <v>660701</v>
          </cell>
          <cell r="N833" t="str">
            <v>สามง่าม</v>
          </cell>
          <cell r="O833" t="str">
            <v>เหนือ</v>
          </cell>
          <cell r="P833" t="str">
            <v>07</v>
          </cell>
          <cell r="Q833" t="str">
            <v>โรงพยาบาลชุมชน</v>
          </cell>
          <cell r="R833">
            <v>4</v>
          </cell>
          <cell r="S833">
            <v>60</v>
          </cell>
          <cell r="T833" t="str">
            <v>60</v>
          </cell>
          <cell r="U833" t="str">
            <v>21</v>
          </cell>
          <cell r="V833" t="str">
            <v>2.1 ทุติยภูมิระดับต้น</v>
          </cell>
        </row>
        <row r="834">
          <cell r="A834" t="str">
            <v>18</v>
          </cell>
          <cell r="B834" t="str">
            <v>21002</v>
          </cell>
          <cell r="C834" t="str">
            <v>กระทรวงสาธารณสุข สำนักงานปลัดกระทรวงสาธารณสุข</v>
          </cell>
          <cell r="D834" t="str">
            <v>001126300</v>
          </cell>
          <cell r="E834" t="str">
            <v>11263</v>
          </cell>
          <cell r="F834" t="str">
            <v>รพช.ทับคล้อ</v>
          </cell>
          <cell r="G834" t="str">
            <v>โรงพยาบาลชุมชนทับคล้อ</v>
          </cell>
          <cell r="H834" t="str">
            <v>66080204</v>
          </cell>
          <cell r="I834">
            <v>66</v>
          </cell>
          <cell r="J834" t="str">
            <v>จังหวัดพิจิตร</v>
          </cell>
          <cell r="K834">
            <v>6608</v>
          </cell>
          <cell r="L834" t="str">
            <v>ทับคล้อ</v>
          </cell>
          <cell r="M834">
            <v>660802</v>
          </cell>
          <cell r="N834" t="str">
            <v>เขาทราย</v>
          </cell>
          <cell r="O834" t="str">
            <v>เหนือ</v>
          </cell>
          <cell r="P834" t="str">
            <v>07</v>
          </cell>
          <cell r="Q834" t="str">
            <v>โรงพยาบาลชุมชน</v>
          </cell>
          <cell r="R834">
            <v>5</v>
          </cell>
          <cell r="S834">
            <v>30</v>
          </cell>
          <cell r="T834" t="str">
            <v>30</v>
          </cell>
          <cell r="U834" t="str">
            <v>21</v>
          </cell>
          <cell r="V834" t="str">
            <v>2.1 ทุติยภูมิระดับต้น</v>
          </cell>
        </row>
        <row r="835">
          <cell r="A835" t="str">
            <v>18</v>
          </cell>
          <cell r="B835" t="str">
            <v>21002</v>
          </cell>
          <cell r="C835" t="str">
            <v>กระทรวงสาธารณสุข สำนักงานปลัดกระทรวงสาธารณสุข</v>
          </cell>
          <cell r="D835" t="str">
            <v>001145600</v>
          </cell>
          <cell r="E835" t="str">
            <v>11456</v>
          </cell>
          <cell r="F835" t="str">
            <v>รพร.ตะพานหิน</v>
          </cell>
          <cell r="G835" t="str">
            <v>โรงพยาบาลสมเด็จพระยุพราชตะพานหิน</v>
          </cell>
          <cell r="H835" t="str">
            <v>66040100</v>
          </cell>
          <cell r="I835">
            <v>66</v>
          </cell>
          <cell r="J835" t="str">
            <v>จังหวัดพิจิตร</v>
          </cell>
          <cell r="K835">
            <v>6604</v>
          </cell>
          <cell r="L835" t="str">
            <v>ตะพานหิน</v>
          </cell>
          <cell r="M835">
            <v>660401</v>
          </cell>
          <cell r="N835" t="str">
            <v>ตะพานหิน</v>
          </cell>
          <cell r="O835" t="str">
            <v>เหนือ</v>
          </cell>
          <cell r="P835" t="str">
            <v>07</v>
          </cell>
          <cell r="Q835" t="str">
            <v>โรงพยาบาลชุมชน</v>
          </cell>
          <cell r="R835">
            <v>4</v>
          </cell>
          <cell r="S835">
            <v>90</v>
          </cell>
          <cell r="T835" t="str">
            <v>90</v>
          </cell>
          <cell r="U835" t="str">
            <v>21</v>
          </cell>
          <cell r="V835" t="str">
            <v>2.1 ทุติยภูมิระดับต้น</v>
          </cell>
        </row>
        <row r="836">
          <cell r="A836" t="str">
            <v>18</v>
          </cell>
          <cell r="B836" t="str">
            <v>21002</v>
          </cell>
          <cell r="C836" t="str">
            <v>กระทรวงสาธารณสุข สำนักงานปลัดกระทรวงสาธารณสุข</v>
          </cell>
          <cell r="D836" t="str">
            <v>001163100</v>
          </cell>
          <cell r="E836" t="str">
            <v>11631</v>
          </cell>
          <cell r="F836" t="str">
            <v>รพช.วชิรบารมี</v>
          </cell>
          <cell r="G836" t="str">
            <v>โรงพยาบาลชุมชนวชิรบารมี</v>
          </cell>
          <cell r="H836" t="str">
            <v>66120113</v>
          </cell>
          <cell r="I836">
            <v>66</v>
          </cell>
          <cell r="J836" t="str">
            <v>จังหวัดพิจิตร</v>
          </cell>
          <cell r="K836">
            <v>6612</v>
          </cell>
          <cell r="L836" t="str">
            <v>วชิรบารมี</v>
          </cell>
          <cell r="M836">
            <v>661201</v>
          </cell>
          <cell r="N836" t="str">
            <v>บ้านนา</v>
          </cell>
          <cell r="O836" t="str">
            <v>เหนือ</v>
          </cell>
          <cell r="P836" t="str">
            <v>07</v>
          </cell>
          <cell r="Q836" t="str">
            <v>โรงพยาบาลชุมชน</v>
          </cell>
          <cell r="R836">
            <v>5</v>
          </cell>
          <cell r="S836">
            <v>30</v>
          </cell>
          <cell r="T836" t="str">
            <v>30</v>
          </cell>
          <cell r="U836" t="str">
            <v>21</v>
          </cell>
          <cell r="V836" t="str">
            <v>2.1 ทุติยภูมิระดับต้น</v>
          </cell>
        </row>
      </sheetData>
      <sheetData sheetId="1" refreshError="1"/>
      <sheetData sheetId="2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รพศ_รพท_รพช"/>
      <sheetName val="หมายเหตุ"/>
      <sheetName val="จำนวนสถานบริการปี55"/>
    </sheetNames>
    <sheetDataSet>
      <sheetData sheetId="0">
        <row r="1">
          <cell r="A1" t="str">
            <v>เขต</v>
          </cell>
          <cell r="B1" t="str">
            <v>รหัสสังกัด</v>
          </cell>
          <cell r="C1" t="str">
            <v>สังกัด</v>
          </cell>
          <cell r="D1" t="str">
            <v>รหัส9หลัก</v>
          </cell>
          <cell r="E1" t="str">
            <v>รหัส5หลัก</v>
          </cell>
          <cell r="F1" t="str">
            <v>ชื่อหน่วยงานบริการสุขภาพ</v>
          </cell>
          <cell r="G1" t="str">
            <v>ชื่อเต็มหน่วยงานบริการสุขภาพ</v>
          </cell>
          <cell r="H1" t="str">
            <v>รหัสพื้นที่</v>
          </cell>
          <cell r="I1" t="str">
            <v>รหัสจังหวัด</v>
          </cell>
          <cell r="J1" t="str">
            <v>จังหวัด</v>
          </cell>
          <cell r="K1" t="str">
            <v>รหัสอำเภอ</v>
          </cell>
          <cell r="L1" t="str">
            <v>อำเภอ</v>
          </cell>
          <cell r="M1" t="str">
            <v>รหัสตำบล</v>
          </cell>
          <cell r="N1" t="str">
            <v>ตำบล</v>
          </cell>
          <cell r="O1" t="str">
            <v>ภาค</v>
          </cell>
          <cell r="P1" t="str">
            <v>รหัสประเภท</v>
          </cell>
          <cell r="Q1" t="str">
            <v>ประเภท</v>
          </cell>
          <cell r="R1" t="str">
            <v>ประเภทรพ</v>
          </cell>
          <cell r="S1" t="str">
            <v>จำนวนเตียงจริง</v>
          </cell>
          <cell r="T1" t="str">
            <v>จำนวนเตียงตามกรอบ</v>
          </cell>
          <cell r="U1" t="str">
            <v>รหัสระดับการบริการ</v>
          </cell>
          <cell r="V1" t="str">
            <v>ระดับการบริการ</v>
          </cell>
        </row>
        <row r="2">
          <cell r="A2" t="str">
            <v>01</v>
          </cell>
          <cell r="B2" t="str">
            <v>21002</v>
          </cell>
          <cell r="C2" t="str">
            <v>กระทรวงสาธารณสุข สำนักงานปลัดกระทรวงสาธารณสุข</v>
          </cell>
          <cell r="D2" t="str">
            <v>001068600</v>
          </cell>
          <cell r="E2" t="str">
            <v>10686</v>
          </cell>
          <cell r="F2" t="str">
            <v>รพท.พระนั่งเกล้า</v>
          </cell>
          <cell r="G2" t="str">
            <v>โรงพยาบาลทั่วไปพระนั่งเกล้า</v>
          </cell>
          <cell r="H2" t="str">
            <v>12010400</v>
          </cell>
          <cell r="I2">
            <v>12</v>
          </cell>
          <cell r="J2" t="str">
            <v>จังหวัดนนทบุรี</v>
          </cell>
          <cell r="K2">
            <v>1201</v>
          </cell>
          <cell r="L2" t="str">
            <v>เมืองนนทบุรี</v>
          </cell>
          <cell r="M2">
            <v>120104</v>
          </cell>
          <cell r="N2" t="str">
            <v>บางกระสอ</v>
          </cell>
          <cell r="O2" t="str">
            <v>กลาง</v>
          </cell>
          <cell r="P2" t="str">
            <v>06</v>
          </cell>
          <cell r="Q2" t="str">
            <v>โรงพยาบาลทั่วไป</v>
          </cell>
          <cell r="R2">
            <v>2</v>
          </cell>
          <cell r="S2">
            <v>446</v>
          </cell>
          <cell r="T2" t="str">
            <v>446</v>
          </cell>
          <cell r="U2" t="str">
            <v>23</v>
          </cell>
          <cell r="V2" t="str">
            <v>2.3 ทุติยภูมิระดับสูง</v>
          </cell>
        </row>
        <row r="3">
          <cell r="A3" t="str">
            <v>01</v>
          </cell>
          <cell r="B3" t="str">
            <v>21002</v>
          </cell>
          <cell r="C3" t="str">
            <v>กระทรวงสาธารณสุข สำนักงานปลัดกระทรวงสาธารณสุข</v>
          </cell>
          <cell r="D3" t="str">
            <v>001075600</v>
          </cell>
          <cell r="E3" t="str">
            <v>10756</v>
          </cell>
          <cell r="F3" t="str">
            <v>รพช.บางกรวย</v>
          </cell>
          <cell r="G3" t="str">
            <v>โรงพยาบาลชุมชนบางกรวย</v>
          </cell>
          <cell r="H3" t="str">
            <v>12020108</v>
          </cell>
          <cell r="I3">
            <v>12</v>
          </cell>
          <cell r="J3" t="str">
            <v>จังหวัดนนทบุรี</v>
          </cell>
          <cell r="K3">
            <v>1202</v>
          </cell>
          <cell r="L3" t="str">
            <v>บางกรวย</v>
          </cell>
          <cell r="M3">
            <v>120201</v>
          </cell>
          <cell r="N3" t="str">
            <v>วัดชลอ</v>
          </cell>
          <cell r="O3" t="str">
            <v>กลาง</v>
          </cell>
          <cell r="P3" t="str">
            <v>07</v>
          </cell>
          <cell r="Q3" t="str">
            <v>โรงพยาบาลชุมชน</v>
          </cell>
          <cell r="R3">
            <v>5</v>
          </cell>
          <cell r="S3">
            <v>30</v>
          </cell>
          <cell r="T3" t="str">
            <v>30</v>
          </cell>
          <cell r="U3" t="str">
            <v>21</v>
          </cell>
          <cell r="V3" t="str">
            <v>2.1 ทุติยภูมิระดับต้น</v>
          </cell>
        </row>
        <row r="4">
          <cell r="A4" t="str">
            <v>01</v>
          </cell>
          <cell r="B4" t="str">
            <v>21002</v>
          </cell>
          <cell r="C4" t="str">
            <v>กระทรวงสาธารณสุข สำนักงานปลัดกระทรวงสาธารณสุข</v>
          </cell>
          <cell r="D4" t="str">
            <v>001075700</v>
          </cell>
          <cell r="E4" t="str">
            <v>10757</v>
          </cell>
          <cell r="F4" t="str">
            <v>รพช.บางใหญ่</v>
          </cell>
          <cell r="G4" t="str">
            <v>โรงพยาบาลชุมชนบางใหญ่</v>
          </cell>
          <cell r="H4" t="str">
            <v>12030103</v>
          </cell>
          <cell r="I4">
            <v>12</v>
          </cell>
          <cell r="J4" t="str">
            <v>จังหวัดนนทบุรี</v>
          </cell>
          <cell r="K4">
            <v>1203</v>
          </cell>
          <cell r="L4" t="str">
            <v>บางใหญ่</v>
          </cell>
          <cell r="M4">
            <v>120301</v>
          </cell>
          <cell r="N4" t="str">
            <v>บางม่วง</v>
          </cell>
          <cell r="O4" t="str">
            <v>กลาง</v>
          </cell>
          <cell r="P4" t="str">
            <v>07</v>
          </cell>
          <cell r="Q4" t="str">
            <v>โรงพยาบาลชุมชน</v>
          </cell>
          <cell r="R4">
            <v>5</v>
          </cell>
          <cell r="S4">
            <v>30</v>
          </cell>
          <cell r="T4" t="str">
            <v>30</v>
          </cell>
          <cell r="U4" t="str">
            <v>22</v>
          </cell>
          <cell r="V4" t="str">
            <v>2.2 ทุติยภูมิระดับกลาง</v>
          </cell>
        </row>
        <row r="5">
          <cell r="A5" t="str">
            <v>01</v>
          </cell>
          <cell r="B5" t="str">
            <v>21002</v>
          </cell>
          <cell r="C5" t="str">
            <v>กระทรวงสาธารณสุข สำนักงานปลัดกระทรวงสาธารณสุข</v>
          </cell>
          <cell r="D5" t="str">
            <v>001075800</v>
          </cell>
          <cell r="E5" t="str">
            <v>10758</v>
          </cell>
          <cell r="F5" t="str">
            <v>รพช.บางบัวทอง</v>
          </cell>
          <cell r="G5" t="str">
            <v>โรงพยาบาลชุมชนบางบัวทอง</v>
          </cell>
          <cell r="H5" t="str">
            <v>12040103</v>
          </cell>
          <cell r="I5">
            <v>12</v>
          </cell>
          <cell r="J5" t="str">
            <v>จังหวัดนนทบุรี</v>
          </cell>
          <cell r="K5">
            <v>1204</v>
          </cell>
          <cell r="L5" t="str">
            <v>บางบัวทอง</v>
          </cell>
          <cell r="M5">
            <v>120401</v>
          </cell>
          <cell r="N5" t="str">
            <v>โสนลอย</v>
          </cell>
          <cell r="O5" t="str">
            <v>กลาง</v>
          </cell>
          <cell r="P5" t="str">
            <v>07</v>
          </cell>
          <cell r="Q5" t="str">
            <v>โรงพยาบาลชุมชน</v>
          </cell>
          <cell r="R5">
            <v>5</v>
          </cell>
          <cell r="S5">
            <v>30</v>
          </cell>
          <cell r="T5" t="str">
            <v>30</v>
          </cell>
          <cell r="U5" t="str">
            <v>22</v>
          </cell>
          <cell r="V5" t="str">
            <v>2.2 ทุติยภูมิระดับกลาง</v>
          </cell>
        </row>
        <row r="6">
          <cell r="A6" t="str">
            <v>01</v>
          </cell>
          <cell r="B6" t="str">
            <v>21002</v>
          </cell>
          <cell r="C6" t="str">
            <v>กระทรวงสาธารณสุข สำนักงานปลัดกระทรวงสาธารณสุข</v>
          </cell>
          <cell r="D6" t="str">
            <v>001075900</v>
          </cell>
          <cell r="E6" t="str">
            <v>10759</v>
          </cell>
          <cell r="F6" t="str">
            <v>รพช.ไทรน้อย</v>
          </cell>
          <cell r="G6" t="str">
            <v>โรงพยาบาลชุมชนไทรน้อย</v>
          </cell>
          <cell r="H6" t="str">
            <v>12050105</v>
          </cell>
          <cell r="I6">
            <v>12</v>
          </cell>
          <cell r="J6" t="str">
            <v>จังหวัดนนทบุรี</v>
          </cell>
          <cell r="K6">
            <v>1205</v>
          </cell>
          <cell r="L6" t="str">
            <v>ไทรน้อย</v>
          </cell>
          <cell r="M6">
            <v>120501</v>
          </cell>
          <cell r="N6" t="str">
            <v>ไทรน้อย</v>
          </cell>
          <cell r="O6" t="str">
            <v>กลาง</v>
          </cell>
          <cell r="P6" t="str">
            <v>07</v>
          </cell>
          <cell r="Q6" t="str">
            <v>โรงพยาบาลชุมชน</v>
          </cell>
          <cell r="R6">
            <v>4</v>
          </cell>
          <cell r="S6">
            <v>55</v>
          </cell>
          <cell r="T6" t="str">
            <v>30</v>
          </cell>
          <cell r="U6" t="str">
            <v>21</v>
          </cell>
          <cell r="V6" t="str">
            <v>2.1 ทุติยภูมิระดับต้น</v>
          </cell>
        </row>
        <row r="7">
          <cell r="A7" t="str">
            <v>01</v>
          </cell>
          <cell r="B7" t="str">
            <v>21002</v>
          </cell>
          <cell r="C7" t="str">
            <v>กระทรวงสาธารณสุข สำนักงานปลัดกระทรวงสาธารณสุข</v>
          </cell>
          <cell r="D7" t="str">
            <v>001076000</v>
          </cell>
          <cell r="E7" t="str">
            <v>10760</v>
          </cell>
          <cell r="F7" t="str">
            <v>รพช.ปากเกร็ด</v>
          </cell>
          <cell r="G7" t="str">
            <v>โรงพยาบาลชุมชนปากเกร็ด</v>
          </cell>
          <cell r="H7" t="str">
            <v>12060105</v>
          </cell>
          <cell r="I7">
            <v>12</v>
          </cell>
          <cell r="J7" t="str">
            <v>จังหวัดนนทบุรี</v>
          </cell>
          <cell r="K7">
            <v>1206</v>
          </cell>
          <cell r="L7" t="str">
            <v>ปากเกร็ด</v>
          </cell>
          <cell r="M7">
            <v>120601</v>
          </cell>
          <cell r="N7" t="str">
            <v>ปากเกร็ด</v>
          </cell>
          <cell r="O7" t="str">
            <v>กลาง</v>
          </cell>
          <cell r="P7" t="str">
            <v>07</v>
          </cell>
          <cell r="Q7" t="str">
            <v>โรงพยาบาลชุมชน</v>
          </cell>
          <cell r="R7">
            <v>5</v>
          </cell>
          <cell r="S7">
            <v>30</v>
          </cell>
          <cell r="T7" t="str">
            <v>30</v>
          </cell>
          <cell r="U7" t="str">
            <v>22</v>
          </cell>
          <cell r="V7" t="str">
            <v>2.2 ทุติยภูมิระดับกลาง</v>
          </cell>
        </row>
        <row r="8">
          <cell r="A8" t="str">
            <v>01</v>
          </cell>
          <cell r="B8" t="str">
            <v>21002</v>
          </cell>
          <cell r="C8" t="str">
            <v>กระทรวงสาธารณสุข สำนักงานปลัดกระทรวงสาธารณสุข</v>
          </cell>
          <cell r="D8" t="str">
            <v>001068700</v>
          </cell>
          <cell r="E8" t="str">
            <v>10687</v>
          </cell>
          <cell r="F8" t="str">
            <v>รพท.ปทุมธานี</v>
          </cell>
          <cell r="G8" t="str">
            <v>โรงพยาบาลทั่วไปปทุมธานี</v>
          </cell>
          <cell r="H8" t="str">
            <v>13010105</v>
          </cell>
          <cell r="I8">
            <v>13</v>
          </cell>
          <cell r="J8" t="str">
            <v>จังหวัดปทุมธานี</v>
          </cell>
          <cell r="K8">
            <v>1301</v>
          </cell>
          <cell r="L8" t="str">
            <v>เมืองปทุมธานี</v>
          </cell>
          <cell r="M8">
            <v>130101</v>
          </cell>
          <cell r="N8" t="str">
            <v>บางปรอก</v>
          </cell>
          <cell r="O8" t="str">
            <v>กลาง</v>
          </cell>
          <cell r="P8" t="str">
            <v>06</v>
          </cell>
          <cell r="Q8" t="str">
            <v>โรงพยาบาลทั่วไป</v>
          </cell>
          <cell r="R8">
            <v>2</v>
          </cell>
          <cell r="S8">
            <v>385</v>
          </cell>
          <cell r="T8" t="str">
            <v>312</v>
          </cell>
          <cell r="U8" t="str">
            <v>31</v>
          </cell>
          <cell r="V8" t="str">
            <v>3.1 ตติยภูมิ</v>
          </cell>
        </row>
        <row r="9">
          <cell r="A9" t="str">
            <v>01</v>
          </cell>
          <cell r="B9" t="str">
            <v>21002</v>
          </cell>
          <cell r="C9" t="str">
            <v>กระทรวงสาธารณสุข สำนักงานปลัดกระทรวงสาธารณสุข</v>
          </cell>
          <cell r="D9" t="str">
            <v>001076100</v>
          </cell>
          <cell r="E9" t="str">
            <v>10761</v>
          </cell>
          <cell r="F9" t="str">
            <v>รพช.คลองหลวง</v>
          </cell>
          <cell r="G9" t="str">
            <v>โรงพยาบาลชุมชนคลองหลวง</v>
          </cell>
          <cell r="H9" t="str">
            <v>13020607</v>
          </cell>
          <cell r="I9">
            <v>13</v>
          </cell>
          <cell r="J9" t="str">
            <v>จังหวัดปทุมธานี</v>
          </cell>
          <cell r="K9">
            <v>1302</v>
          </cell>
          <cell r="L9" t="str">
            <v>คลองหลวง</v>
          </cell>
          <cell r="M9">
            <v>130206</v>
          </cell>
          <cell r="N9" t="str">
            <v>คลองหก</v>
          </cell>
          <cell r="O9" t="str">
            <v>กลาง</v>
          </cell>
          <cell r="P9" t="str">
            <v>07</v>
          </cell>
          <cell r="Q9" t="str">
            <v>โรงพยาบาลชุมชน</v>
          </cell>
          <cell r="R9">
            <v>5</v>
          </cell>
          <cell r="S9">
            <v>30</v>
          </cell>
          <cell r="T9" t="str">
            <v>30</v>
          </cell>
          <cell r="U9" t="str">
            <v>22</v>
          </cell>
          <cell r="V9" t="str">
            <v>2.2 ทุติยภูมิระดับกลาง</v>
          </cell>
        </row>
        <row r="10">
          <cell r="A10" t="str">
            <v>01</v>
          </cell>
          <cell r="B10" t="str">
            <v>21002</v>
          </cell>
          <cell r="C10" t="str">
            <v>กระทรวงสาธารณสุข สำนักงานปลัดกระทรวงสาธารณสุข</v>
          </cell>
          <cell r="D10" t="str">
            <v>001076200</v>
          </cell>
          <cell r="E10" t="str">
            <v>10762</v>
          </cell>
          <cell r="F10" t="str">
            <v>รพช.ธัญบุรี</v>
          </cell>
          <cell r="G10" t="str">
            <v>โรงพยาบาลชุมชนธัญบุรี</v>
          </cell>
          <cell r="H10" t="str">
            <v>13030302</v>
          </cell>
          <cell r="I10">
            <v>13</v>
          </cell>
          <cell r="J10" t="str">
            <v>จังหวัดปทุมธานี</v>
          </cell>
          <cell r="K10">
            <v>1303</v>
          </cell>
          <cell r="L10" t="str">
            <v>ธัญบุรี</v>
          </cell>
          <cell r="M10">
            <v>130303</v>
          </cell>
          <cell r="N10" t="str">
            <v>รังสิต</v>
          </cell>
          <cell r="O10" t="str">
            <v>กลาง</v>
          </cell>
          <cell r="P10" t="str">
            <v>07</v>
          </cell>
          <cell r="Q10" t="str">
            <v>โรงพยาบาลชุมชน</v>
          </cell>
          <cell r="R10">
            <v>4</v>
          </cell>
          <cell r="S10">
            <v>60</v>
          </cell>
          <cell r="T10" t="str">
            <v>60</v>
          </cell>
          <cell r="U10" t="str">
            <v>22</v>
          </cell>
          <cell r="V10" t="str">
            <v>2.2 ทุติยภูมิระดับกลาง</v>
          </cell>
        </row>
        <row r="11">
          <cell r="A11" t="str">
            <v>01</v>
          </cell>
          <cell r="B11" t="str">
            <v>21002</v>
          </cell>
          <cell r="C11" t="str">
            <v>กระทรวงสาธารณสุข สำนักงานปลัดกระทรวงสาธารณสุข</v>
          </cell>
          <cell r="D11" t="str">
            <v>001076300</v>
          </cell>
          <cell r="E11" t="str">
            <v>10763</v>
          </cell>
          <cell r="F11" t="str">
            <v>รพช.ประชาธิปัตย์</v>
          </cell>
          <cell r="G11" t="str">
            <v>โรงพยาบาลชุมชนประชาธิปัตย์</v>
          </cell>
          <cell r="H11" t="str">
            <v>13030102</v>
          </cell>
          <cell r="I11">
            <v>13</v>
          </cell>
          <cell r="J11" t="str">
            <v>จังหวัดปทุมธานี</v>
          </cell>
          <cell r="K11">
            <v>1303</v>
          </cell>
          <cell r="L11" t="str">
            <v>ธัญบุรี</v>
          </cell>
          <cell r="M11">
            <v>130301</v>
          </cell>
          <cell r="N11" t="str">
            <v>ประชาธิปัตย์</v>
          </cell>
          <cell r="O11" t="str">
            <v>กลาง</v>
          </cell>
          <cell r="P11" t="str">
            <v>07</v>
          </cell>
          <cell r="Q11" t="str">
            <v>โรงพยาบาลชุมชน</v>
          </cell>
          <cell r="R11">
            <v>5</v>
          </cell>
          <cell r="S11">
            <v>30</v>
          </cell>
          <cell r="T11" t="str">
            <v>30</v>
          </cell>
          <cell r="U11" t="str">
            <v>22</v>
          </cell>
          <cell r="V11" t="str">
            <v>2.2 ทุติยภูมิระดับกลาง</v>
          </cell>
        </row>
        <row r="12">
          <cell r="A12" t="str">
            <v>01</v>
          </cell>
          <cell r="B12" t="str">
            <v>21002</v>
          </cell>
          <cell r="C12" t="str">
            <v>กระทรวงสาธารณสุข สำนักงานปลัดกระทรวงสาธารณสุข</v>
          </cell>
          <cell r="D12" t="str">
            <v>001076400</v>
          </cell>
          <cell r="E12" t="str">
            <v>10764</v>
          </cell>
          <cell r="F12" t="str">
            <v>รพช.หนองเสือ</v>
          </cell>
          <cell r="G12" t="str">
            <v>โรงพยาบาลชุมชนหนองเสือ</v>
          </cell>
          <cell r="H12" t="str">
            <v>13040106</v>
          </cell>
          <cell r="I12">
            <v>13</v>
          </cell>
          <cell r="J12" t="str">
            <v>จังหวัดปทุมธานี</v>
          </cell>
          <cell r="K12">
            <v>1304</v>
          </cell>
          <cell r="L12" t="str">
            <v>หนองเสือ</v>
          </cell>
          <cell r="M12">
            <v>130401</v>
          </cell>
          <cell r="N12" t="str">
            <v>บึงบา</v>
          </cell>
          <cell r="O12" t="str">
            <v>กลาง</v>
          </cell>
          <cell r="P12" t="str">
            <v>07</v>
          </cell>
          <cell r="Q12" t="str">
            <v>โรงพยาบาลชุมชน</v>
          </cell>
          <cell r="R12">
            <v>5</v>
          </cell>
          <cell r="S12">
            <v>30</v>
          </cell>
          <cell r="T12" t="str">
            <v>30</v>
          </cell>
          <cell r="U12" t="str">
            <v>22</v>
          </cell>
          <cell r="V12" t="str">
            <v>2.2 ทุติยภูมิระดับกลาง</v>
          </cell>
        </row>
        <row r="13">
          <cell r="A13" t="str">
            <v>01</v>
          </cell>
          <cell r="B13" t="str">
            <v>21002</v>
          </cell>
          <cell r="C13" t="str">
            <v>กระทรวงสาธารณสุข สำนักงานปลัดกระทรวงสาธารณสุข</v>
          </cell>
          <cell r="D13" t="str">
            <v>001076500</v>
          </cell>
          <cell r="E13" t="str">
            <v>10765</v>
          </cell>
          <cell r="F13" t="str">
            <v>รพช.ลาดหลุมแก้ว</v>
          </cell>
          <cell r="G13" t="str">
            <v>โรงพยาบาลชุมชนลาดหลุมแก้ว</v>
          </cell>
          <cell r="H13" t="str">
            <v>13050104</v>
          </cell>
          <cell r="I13">
            <v>13</v>
          </cell>
          <cell r="J13" t="str">
            <v>จังหวัดปทุมธานี</v>
          </cell>
          <cell r="K13">
            <v>1305</v>
          </cell>
          <cell r="L13" t="str">
            <v>ลาดหลุมแก้ว</v>
          </cell>
          <cell r="M13">
            <v>130501</v>
          </cell>
          <cell r="N13" t="str">
            <v>ระแหง</v>
          </cell>
          <cell r="O13" t="str">
            <v>กลาง</v>
          </cell>
          <cell r="P13" t="str">
            <v>07</v>
          </cell>
          <cell r="Q13" t="str">
            <v>โรงพยาบาลชุมชน</v>
          </cell>
          <cell r="R13">
            <v>5</v>
          </cell>
          <cell r="S13">
            <v>30</v>
          </cell>
          <cell r="T13" t="str">
            <v>30</v>
          </cell>
          <cell r="U13" t="str">
            <v>22</v>
          </cell>
          <cell r="V13" t="str">
            <v>2.2 ทุติยภูมิระดับกลาง</v>
          </cell>
        </row>
        <row r="14">
          <cell r="A14" t="str">
            <v>01</v>
          </cell>
          <cell r="B14" t="str">
            <v>21002</v>
          </cell>
          <cell r="C14" t="str">
            <v>กระทรวงสาธารณสุข สำนักงานปลัดกระทรวงสาธารณสุข</v>
          </cell>
          <cell r="D14" t="str">
            <v>001076600</v>
          </cell>
          <cell r="E14" t="str">
            <v>10766</v>
          </cell>
          <cell r="F14" t="str">
            <v>รพช.ลำลูกกา</v>
          </cell>
          <cell r="G14" t="str">
            <v>โรงพยาบาลชุมชนลำลูกกา</v>
          </cell>
          <cell r="H14" t="str">
            <v>13060606</v>
          </cell>
          <cell r="I14">
            <v>13</v>
          </cell>
          <cell r="J14" t="str">
            <v>จังหวัดปทุมธานี</v>
          </cell>
          <cell r="K14">
            <v>1306</v>
          </cell>
          <cell r="L14" t="str">
            <v>ลำลูกกา</v>
          </cell>
          <cell r="M14">
            <v>130606</v>
          </cell>
          <cell r="N14" t="str">
            <v>ลำไทร</v>
          </cell>
          <cell r="O14" t="str">
            <v>กลาง</v>
          </cell>
          <cell r="P14" t="str">
            <v>07</v>
          </cell>
          <cell r="Q14" t="str">
            <v>โรงพยาบาลชุมชน</v>
          </cell>
          <cell r="R14">
            <v>5</v>
          </cell>
          <cell r="S14">
            <v>30</v>
          </cell>
          <cell r="T14" t="str">
            <v>30</v>
          </cell>
          <cell r="U14" t="str">
            <v>22</v>
          </cell>
          <cell r="V14" t="str">
            <v>2.2 ทุติยภูมิระดับกลาง</v>
          </cell>
        </row>
        <row r="15">
          <cell r="A15" t="str">
            <v>01</v>
          </cell>
          <cell r="B15" t="str">
            <v>21002</v>
          </cell>
          <cell r="C15" t="str">
            <v>กระทรวงสาธารณสุข สำนักงานปลัดกระทรวงสาธารณสุข</v>
          </cell>
          <cell r="D15" t="str">
            <v>001076700</v>
          </cell>
          <cell r="E15" t="str">
            <v>10767</v>
          </cell>
          <cell r="F15" t="str">
            <v>รพช.สามโคก</v>
          </cell>
          <cell r="G15" t="str">
            <v>โรงพยาบาลชุมชนสามโคก</v>
          </cell>
          <cell r="H15" t="str">
            <v>13070706</v>
          </cell>
          <cell r="I15">
            <v>13</v>
          </cell>
          <cell r="J15" t="str">
            <v>จังหวัดปทุมธานี</v>
          </cell>
          <cell r="K15">
            <v>1307</v>
          </cell>
          <cell r="L15" t="str">
            <v>สามโคก</v>
          </cell>
          <cell r="M15">
            <v>130707</v>
          </cell>
          <cell r="N15" t="str">
            <v>บ้านปทุม</v>
          </cell>
          <cell r="O15" t="str">
            <v>กลาง</v>
          </cell>
          <cell r="P15" t="str">
            <v>07</v>
          </cell>
          <cell r="Q15" t="str">
            <v>โรงพยาบาลชุมชน</v>
          </cell>
          <cell r="R15">
            <v>5</v>
          </cell>
          <cell r="S15">
            <v>10</v>
          </cell>
          <cell r="T15" t="str">
            <v>30</v>
          </cell>
          <cell r="U15" t="str">
            <v>22</v>
          </cell>
          <cell r="V15" t="str">
            <v>2.2 ทุติยภูมิระดับกลาง</v>
          </cell>
        </row>
        <row r="16">
          <cell r="A16" t="str">
            <v>01</v>
          </cell>
          <cell r="B16" t="str">
            <v>21002</v>
          </cell>
          <cell r="C16" t="str">
            <v>กระทรวงสาธารณสุข สำนักงานปลัดกระทรวงสาธารณสุข</v>
          </cell>
          <cell r="D16" t="str">
            <v>001066000</v>
          </cell>
          <cell r="E16" t="str">
            <v>10660</v>
          </cell>
          <cell r="F16" t="str">
            <v>รพศ.พระนครศรีอยุธยา</v>
          </cell>
          <cell r="G16" t="str">
            <v>โรงพยาบาลศูนย์พระนครศรีอยุธยา</v>
          </cell>
          <cell r="H16" t="str">
            <v>14010104</v>
          </cell>
          <cell r="I16">
            <v>14</v>
          </cell>
          <cell r="J16" t="str">
            <v>จังหวัดพระนครศรีอยุธยา</v>
          </cell>
          <cell r="K16">
            <v>1401</v>
          </cell>
          <cell r="L16" t="str">
            <v>พระนครศรีอยุธยา</v>
          </cell>
          <cell r="M16">
            <v>140101</v>
          </cell>
          <cell r="N16" t="str">
            <v>ประตูชัย</v>
          </cell>
          <cell r="O16" t="str">
            <v>กลาง</v>
          </cell>
          <cell r="P16" t="str">
            <v>05</v>
          </cell>
          <cell r="Q16" t="str">
            <v>โรงพยาบาลศูนย์</v>
          </cell>
          <cell r="R16">
            <v>1</v>
          </cell>
          <cell r="S16">
            <v>445</v>
          </cell>
          <cell r="T16" t="str">
            <v>522</v>
          </cell>
          <cell r="U16" t="str">
            <v>31</v>
          </cell>
          <cell r="V16" t="str">
            <v>3.1 ตติยภูมิ</v>
          </cell>
        </row>
        <row r="17">
          <cell r="A17" t="str">
            <v>01</v>
          </cell>
          <cell r="B17" t="str">
            <v>21002</v>
          </cell>
          <cell r="C17" t="str">
            <v>กระทรวงสาธารณสุข สำนักงานปลัดกระทรวงสาธารณสุข</v>
          </cell>
          <cell r="D17" t="str">
            <v>001068800</v>
          </cell>
          <cell r="E17" t="str">
            <v>10688</v>
          </cell>
          <cell r="F17" t="str">
            <v>รพท.เสนา</v>
          </cell>
          <cell r="G17" t="str">
            <v>โรงพยาบาลทั่วไปเสนา</v>
          </cell>
          <cell r="H17" t="str">
            <v>14120101</v>
          </cell>
          <cell r="I17">
            <v>14</v>
          </cell>
          <cell r="J17" t="str">
            <v>จังหวัดพระนครศรีอยุธยา</v>
          </cell>
          <cell r="K17">
            <v>1412</v>
          </cell>
          <cell r="L17" t="str">
            <v>เสนา</v>
          </cell>
          <cell r="M17">
            <v>141203</v>
          </cell>
          <cell r="N17" t="str">
            <v>เจ้าเจ็ด</v>
          </cell>
          <cell r="O17" t="str">
            <v>กลาง</v>
          </cell>
          <cell r="P17" t="str">
            <v>06</v>
          </cell>
          <cell r="Q17" t="str">
            <v>โรงพยาบาลทั่วไป</v>
          </cell>
          <cell r="R17">
            <v>3</v>
          </cell>
          <cell r="S17">
            <v>160</v>
          </cell>
          <cell r="T17" t="str">
            <v>180</v>
          </cell>
          <cell r="U17" t="str">
            <v>23</v>
          </cell>
          <cell r="V17" t="str">
            <v>2.3 ทุติยภูมิระดับสูง</v>
          </cell>
        </row>
        <row r="18">
          <cell r="A18" t="str">
            <v>01</v>
          </cell>
          <cell r="B18" t="str">
            <v>21002</v>
          </cell>
          <cell r="C18" t="str">
            <v>กระทรวงสาธารณสุข สำนักงานปลัดกระทรวงสาธารณสุข</v>
          </cell>
          <cell r="D18" t="str">
            <v>001076800</v>
          </cell>
          <cell r="E18" t="str">
            <v>10768</v>
          </cell>
          <cell r="F18" t="str">
            <v>รพช.ท่าเรือ</v>
          </cell>
          <cell r="G18" t="str">
            <v>โรงพยาบาลชุมชนท่าเรือ</v>
          </cell>
          <cell r="H18" t="str">
            <v>14020102</v>
          </cell>
          <cell r="I18">
            <v>14</v>
          </cell>
          <cell r="J18" t="str">
            <v>จังหวัดพระนครศรีอยุธยา</v>
          </cell>
          <cell r="K18">
            <v>1402</v>
          </cell>
          <cell r="L18" t="str">
            <v>ท่าเรือ</v>
          </cell>
          <cell r="M18">
            <v>140201</v>
          </cell>
          <cell r="N18" t="str">
            <v>ท่าเรือ</v>
          </cell>
          <cell r="O18" t="str">
            <v>กลาง</v>
          </cell>
          <cell r="P18" t="str">
            <v>07</v>
          </cell>
          <cell r="Q18" t="str">
            <v>โรงพยาบาลชุมชน</v>
          </cell>
          <cell r="R18">
            <v>5</v>
          </cell>
          <cell r="S18">
            <v>30</v>
          </cell>
          <cell r="T18" t="str">
            <v>30</v>
          </cell>
          <cell r="U18" t="str">
            <v>21</v>
          </cell>
          <cell r="V18" t="str">
            <v>2.1 ทุติยภูมิระดับต้น</v>
          </cell>
        </row>
        <row r="19">
          <cell r="A19" t="str">
            <v>01</v>
          </cell>
          <cell r="B19" t="str">
            <v>21002</v>
          </cell>
          <cell r="C19" t="str">
            <v>กระทรวงสาธารณสุข สำนักงานปลัดกระทรวงสาธารณสุข</v>
          </cell>
          <cell r="D19" t="str">
            <v>001076900</v>
          </cell>
          <cell r="E19" t="str">
            <v>10769</v>
          </cell>
          <cell r="F19" t="str">
            <v>รพช.สมเด็จพระสังฆราช(นครหลวง)</v>
          </cell>
          <cell r="G19" t="str">
            <v>โรงพยาบาลชุมชนสมเด็จพระสังฆราช(นครหลวง)</v>
          </cell>
          <cell r="H19" t="str">
            <v>14030102</v>
          </cell>
          <cell r="I19">
            <v>14</v>
          </cell>
          <cell r="J19" t="str">
            <v>จังหวัดพระนครศรีอยุธยา</v>
          </cell>
          <cell r="K19">
            <v>1403</v>
          </cell>
          <cell r="L19" t="str">
            <v>นครหลวง</v>
          </cell>
          <cell r="M19">
            <v>140301</v>
          </cell>
          <cell r="N19" t="str">
            <v>นครหลวง</v>
          </cell>
          <cell r="O19" t="str">
            <v>กลาง</v>
          </cell>
          <cell r="P19" t="str">
            <v>07</v>
          </cell>
          <cell r="Q19" t="str">
            <v>โรงพยาบาลชุมชน</v>
          </cell>
          <cell r="R19">
            <v>4</v>
          </cell>
          <cell r="S19">
            <v>60</v>
          </cell>
          <cell r="T19" t="str">
            <v>60</v>
          </cell>
          <cell r="U19" t="str">
            <v>21</v>
          </cell>
          <cell r="V19" t="str">
            <v>2.1 ทุติยภูมิระดับต้น</v>
          </cell>
        </row>
        <row r="20">
          <cell r="A20" t="str">
            <v>01</v>
          </cell>
          <cell r="B20" t="str">
            <v>21002</v>
          </cell>
          <cell r="C20" t="str">
            <v>กระทรวงสาธารณสุข สำนักงานปลัดกระทรวงสาธารณสุข</v>
          </cell>
          <cell r="D20" t="str">
            <v>001077000</v>
          </cell>
          <cell r="E20" t="str">
            <v>10770</v>
          </cell>
          <cell r="F20" t="str">
            <v>รพช.บางไทร</v>
          </cell>
          <cell r="G20" t="str">
            <v>โรงพยาบาลชุมชนบางไทร</v>
          </cell>
          <cell r="H20" t="str">
            <v>14040102</v>
          </cell>
          <cell r="I20">
            <v>14</v>
          </cell>
          <cell r="J20" t="str">
            <v>จังหวัดพระนครศรีอยุธยา</v>
          </cell>
          <cell r="K20">
            <v>1404</v>
          </cell>
          <cell r="L20" t="str">
            <v>บางไทร</v>
          </cell>
          <cell r="M20">
            <v>140401</v>
          </cell>
          <cell r="N20" t="str">
            <v>บางไทร</v>
          </cell>
          <cell r="O20" t="str">
            <v>กลาง</v>
          </cell>
          <cell r="P20" t="str">
            <v>07</v>
          </cell>
          <cell r="Q20" t="str">
            <v>โรงพยาบาลชุมชน</v>
          </cell>
          <cell r="R20">
            <v>5</v>
          </cell>
          <cell r="S20">
            <v>30</v>
          </cell>
          <cell r="T20" t="str">
            <v>30</v>
          </cell>
          <cell r="U20" t="str">
            <v>21</v>
          </cell>
          <cell r="V20" t="str">
            <v>2.1 ทุติยภูมิระดับต้น</v>
          </cell>
        </row>
        <row r="21">
          <cell r="A21" t="str">
            <v>01</v>
          </cell>
          <cell r="B21" t="str">
            <v>21002</v>
          </cell>
          <cell r="C21" t="str">
            <v>กระทรวงสาธารณสุข สำนักงานปลัดกระทรวงสาธารณสุข</v>
          </cell>
          <cell r="D21" t="str">
            <v>001077100</v>
          </cell>
          <cell r="E21" t="str">
            <v>10771</v>
          </cell>
          <cell r="F21" t="str">
            <v>รพช.บางบาล</v>
          </cell>
          <cell r="G21" t="str">
            <v>โรงพยาบาลชุมชนบางบาล</v>
          </cell>
          <cell r="H21" t="str">
            <v>14050402</v>
          </cell>
          <cell r="I21">
            <v>14</v>
          </cell>
          <cell r="J21" t="str">
            <v>จังหวัดพระนครศรีอยุธยา</v>
          </cell>
          <cell r="K21">
            <v>1405</v>
          </cell>
          <cell r="L21" t="str">
            <v>บางบาล</v>
          </cell>
          <cell r="M21">
            <v>140504</v>
          </cell>
          <cell r="N21" t="str">
            <v>สะพานไทย</v>
          </cell>
          <cell r="O21" t="str">
            <v>กลาง</v>
          </cell>
          <cell r="P21" t="str">
            <v>07</v>
          </cell>
          <cell r="Q21" t="str">
            <v>โรงพยาบาลชุมชน</v>
          </cell>
          <cell r="R21">
            <v>5</v>
          </cell>
          <cell r="S21">
            <v>30</v>
          </cell>
          <cell r="T21" t="str">
            <v>30</v>
          </cell>
          <cell r="U21" t="str">
            <v>21</v>
          </cell>
          <cell r="V21" t="str">
            <v>2.1 ทุติยภูมิระดับต้น</v>
          </cell>
        </row>
        <row r="22">
          <cell r="A22" t="str">
            <v>01</v>
          </cell>
          <cell r="B22" t="str">
            <v>21002</v>
          </cell>
          <cell r="C22" t="str">
            <v>กระทรวงสาธารณสุข สำนักงานปลัดกระทรวงสาธารณสุข</v>
          </cell>
          <cell r="D22" t="str">
            <v>001077200</v>
          </cell>
          <cell r="E22" t="str">
            <v>10772</v>
          </cell>
          <cell r="F22" t="str">
            <v>รพช.บางปะอิน</v>
          </cell>
          <cell r="G22" t="str">
            <v>โรงพยาบาลชุมชนบางปะอิน</v>
          </cell>
          <cell r="H22" t="str">
            <v>14060111</v>
          </cell>
          <cell r="I22">
            <v>14</v>
          </cell>
          <cell r="J22" t="str">
            <v>จังหวัดพระนครศรีอยุธยา</v>
          </cell>
          <cell r="K22">
            <v>1406</v>
          </cell>
          <cell r="L22" t="str">
            <v>บางปะอิน</v>
          </cell>
          <cell r="M22">
            <v>140601</v>
          </cell>
          <cell r="N22" t="str">
            <v>บ้านเลน</v>
          </cell>
          <cell r="O22" t="str">
            <v>กลาง</v>
          </cell>
          <cell r="P22" t="str">
            <v>07</v>
          </cell>
          <cell r="Q22" t="str">
            <v>โรงพยาบาลชุมชน</v>
          </cell>
          <cell r="R22">
            <v>4</v>
          </cell>
          <cell r="S22">
            <v>60</v>
          </cell>
          <cell r="T22" t="str">
            <v>60</v>
          </cell>
          <cell r="U22" t="str">
            <v>21</v>
          </cell>
          <cell r="V22" t="str">
            <v>2.1 ทุติยภูมิระดับต้น</v>
          </cell>
        </row>
        <row r="23">
          <cell r="A23" t="str">
            <v>01</v>
          </cell>
          <cell r="B23" t="str">
            <v>21002</v>
          </cell>
          <cell r="C23" t="str">
            <v>กระทรวงสาธารณสุข สำนักงานปลัดกระทรวงสาธารณสุข</v>
          </cell>
          <cell r="D23" t="str">
            <v>001077300</v>
          </cell>
          <cell r="E23" t="str">
            <v>10773</v>
          </cell>
          <cell r="F23" t="str">
            <v>รพช.บางปะหัน</v>
          </cell>
          <cell r="G23" t="str">
            <v>โรงพยาบาลชุมชนบางปะหัน</v>
          </cell>
          <cell r="H23" t="str">
            <v>14070105</v>
          </cell>
          <cell r="I23">
            <v>14</v>
          </cell>
          <cell r="J23" t="str">
            <v>จังหวัดพระนครศรีอยุธยา</v>
          </cell>
          <cell r="K23">
            <v>1407</v>
          </cell>
          <cell r="L23" t="str">
            <v>บางปะหัน</v>
          </cell>
          <cell r="M23">
            <v>140701</v>
          </cell>
          <cell r="N23" t="str">
            <v>บางปะหัน</v>
          </cell>
          <cell r="O23" t="str">
            <v>กลาง</v>
          </cell>
          <cell r="P23" t="str">
            <v>07</v>
          </cell>
          <cell r="Q23" t="str">
            <v>โรงพยาบาลชุมชน</v>
          </cell>
          <cell r="R23">
            <v>5</v>
          </cell>
          <cell r="S23">
            <v>30</v>
          </cell>
          <cell r="T23" t="str">
            <v>10</v>
          </cell>
          <cell r="U23" t="str">
            <v>21</v>
          </cell>
          <cell r="V23" t="str">
            <v>2.1 ทุติยภูมิระดับต้น</v>
          </cell>
        </row>
        <row r="24">
          <cell r="A24" t="str">
            <v>01</v>
          </cell>
          <cell r="B24" t="str">
            <v>21002</v>
          </cell>
          <cell r="C24" t="str">
            <v>กระทรวงสาธารณสุข สำนักงานปลัดกระทรวงสาธารณสุข</v>
          </cell>
          <cell r="D24" t="str">
            <v>001077400</v>
          </cell>
          <cell r="E24" t="str">
            <v>10774</v>
          </cell>
          <cell r="F24" t="str">
            <v>รพช.ผักไห่</v>
          </cell>
          <cell r="G24" t="str">
            <v>โรงพยาบาลชุมชนผักไห่</v>
          </cell>
          <cell r="H24" t="str">
            <v>14080105</v>
          </cell>
          <cell r="I24">
            <v>14</v>
          </cell>
          <cell r="J24" t="str">
            <v>จังหวัดพระนครศรีอยุธยา</v>
          </cell>
          <cell r="K24">
            <v>1408</v>
          </cell>
          <cell r="L24" t="str">
            <v>ผักไห่</v>
          </cell>
          <cell r="M24">
            <v>140801</v>
          </cell>
          <cell r="N24" t="str">
            <v>ผักไห่</v>
          </cell>
          <cell r="O24" t="str">
            <v>กลาง</v>
          </cell>
          <cell r="P24" t="str">
            <v>07</v>
          </cell>
          <cell r="Q24" t="str">
            <v>โรงพยาบาลชุมชน</v>
          </cell>
          <cell r="R24">
            <v>5</v>
          </cell>
          <cell r="S24">
            <v>30</v>
          </cell>
          <cell r="T24" t="str">
            <v>30</v>
          </cell>
          <cell r="U24" t="str">
            <v>21</v>
          </cell>
          <cell r="V24" t="str">
            <v>2.1 ทุติยภูมิระดับต้น</v>
          </cell>
        </row>
        <row r="25">
          <cell r="A25" t="str">
            <v>01</v>
          </cell>
          <cell r="B25" t="str">
            <v>21002</v>
          </cell>
          <cell r="C25" t="str">
            <v>กระทรวงสาธารณสุข สำนักงานปลัดกระทรวงสาธารณสุข</v>
          </cell>
          <cell r="D25" t="str">
            <v>001077500</v>
          </cell>
          <cell r="E25" t="str">
            <v>10775</v>
          </cell>
          <cell r="F25" t="str">
            <v>รพช.ภาชี</v>
          </cell>
          <cell r="G25" t="str">
            <v>โรงพยาบาลชุมชนภาชี</v>
          </cell>
          <cell r="H25" t="str">
            <v>14090105</v>
          </cell>
          <cell r="I25">
            <v>14</v>
          </cell>
          <cell r="J25" t="str">
            <v>จังหวัดพระนครศรีอยุธยา</v>
          </cell>
          <cell r="K25">
            <v>1409</v>
          </cell>
          <cell r="L25" t="str">
            <v>ภาชี</v>
          </cell>
          <cell r="M25">
            <v>140901</v>
          </cell>
          <cell r="N25" t="str">
            <v>ภาชี</v>
          </cell>
          <cell r="O25" t="str">
            <v>กลาง</v>
          </cell>
          <cell r="P25" t="str">
            <v>07</v>
          </cell>
          <cell r="Q25" t="str">
            <v>โรงพยาบาลชุมชน</v>
          </cell>
          <cell r="R25">
            <v>4</v>
          </cell>
          <cell r="S25">
            <v>46</v>
          </cell>
          <cell r="T25" t="str">
            <v>30</v>
          </cell>
          <cell r="U25" t="str">
            <v>21</v>
          </cell>
          <cell r="V25" t="str">
            <v>2.1 ทุติยภูมิระดับต้น</v>
          </cell>
        </row>
        <row r="26">
          <cell r="A26" t="str">
            <v>01</v>
          </cell>
          <cell r="B26" t="str">
            <v>21002</v>
          </cell>
          <cell r="C26" t="str">
            <v>กระทรวงสาธารณสุข สำนักงานปลัดกระทรวงสาธารณสุข</v>
          </cell>
          <cell r="D26" t="str">
            <v>001077600</v>
          </cell>
          <cell r="E26" t="str">
            <v>10776</v>
          </cell>
          <cell r="F26" t="str">
            <v>รพช.ลาดบัวหลวง</v>
          </cell>
          <cell r="G26" t="str">
            <v>โรงพยาบาลชุมชนลาดบัวหลวง</v>
          </cell>
          <cell r="H26" t="str">
            <v>14100103</v>
          </cell>
          <cell r="I26">
            <v>14</v>
          </cell>
          <cell r="J26" t="str">
            <v>จังหวัดพระนครศรีอยุธยา</v>
          </cell>
          <cell r="K26">
            <v>1410</v>
          </cell>
          <cell r="L26" t="str">
            <v>ลาดบัวหลวง</v>
          </cell>
          <cell r="M26">
            <v>141003</v>
          </cell>
          <cell r="N26" t="str">
            <v>สามเมือง</v>
          </cell>
          <cell r="O26" t="str">
            <v>กลาง</v>
          </cell>
          <cell r="P26" t="str">
            <v>07</v>
          </cell>
          <cell r="Q26" t="str">
            <v>โรงพยาบาลชุมชน</v>
          </cell>
          <cell r="R26">
            <v>5</v>
          </cell>
          <cell r="S26">
            <v>30</v>
          </cell>
          <cell r="T26" t="str">
            <v>60</v>
          </cell>
          <cell r="U26" t="str">
            <v>21</v>
          </cell>
          <cell r="V26" t="str">
            <v>2.1 ทุติยภูมิระดับต้น</v>
          </cell>
        </row>
        <row r="27">
          <cell r="A27" t="str">
            <v>01</v>
          </cell>
          <cell r="B27" t="str">
            <v>21002</v>
          </cell>
          <cell r="C27" t="str">
            <v>กระทรวงสาธารณสุข สำนักงานปลัดกระทรวงสาธารณสุข</v>
          </cell>
          <cell r="D27" t="str">
            <v>001077700</v>
          </cell>
          <cell r="E27" t="str">
            <v>10777</v>
          </cell>
          <cell r="F27" t="str">
            <v>รพช.วังน้อย</v>
          </cell>
          <cell r="G27" t="str">
            <v>โรงพยาบาลชุมชนวังน้อย</v>
          </cell>
          <cell r="H27" t="str">
            <v>14110105</v>
          </cell>
          <cell r="I27">
            <v>14</v>
          </cell>
          <cell r="J27" t="str">
            <v>จังหวัดพระนครศรีอยุธยา</v>
          </cell>
          <cell r="K27">
            <v>1411</v>
          </cell>
          <cell r="L27" t="str">
            <v>วังน้อย</v>
          </cell>
          <cell r="M27">
            <v>141104</v>
          </cell>
          <cell r="N27" t="str">
            <v>ลำไทร</v>
          </cell>
          <cell r="O27" t="str">
            <v>กลาง</v>
          </cell>
          <cell r="P27" t="str">
            <v>07</v>
          </cell>
          <cell r="Q27" t="str">
            <v>โรงพยาบาลชุมชน</v>
          </cell>
          <cell r="R27">
            <v>5</v>
          </cell>
          <cell r="S27">
            <v>30</v>
          </cell>
          <cell r="T27" t="str">
            <v>60</v>
          </cell>
          <cell r="U27" t="str">
            <v>21</v>
          </cell>
          <cell r="V27" t="str">
            <v>2.1 ทุติยภูมิระดับต้น</v>
          </cell>
        </row>
        <row r="28">
          <cell r="A28" t="str">
            <v>01</v>
          </cell>
          <cell r="B28" t="str">
            <v>21002</v>
          </cell>
          <cell r="C28" t="str">
            <v>กระทรวงสาธารณสุข สำนักงานปลัดกระทรวงสาธารณสุข</v>
          </cell>
          <cell r="D28" t="str">
            <v>001077800</v>
          </cell>
          <cell r="E28" t="str">
            <v>10778</v>
          </cell>
          <cell r="F28" t="str">
            <v>รพช.บางซ้าย</v>
          </cell>
          <cell r="G28" t="str">
            <v>โรงพยาบาลชุมชนบางซ้าย</v>
          </cell>
          <cell r="H28" t="str">
            <v>14130101</v>
          </cell>
          <cell r="I28">
            <v>14</v>
          </cell>
          <cell r="J28" t="str">
            <v>จังหวัดพระนครศรีอยุธยา</v>
          </cell>
          <cell r="K28">
            <v>1413</v>
          </cell>
          <cell r="L28" t="str">
            <v>บางซ้าย</v>
          </cell>
          <cell r="M28">
            <v>141301</v>
          </cell>
          <cell r="N28" t="str">
            <v>บางซ้าย</v>
          </cell>
          <cell r="O28" t="str">
            <v>กลาง</v>
          </cell>
          <cell r="P28" t="str">
            <v>07</v>
          </cell>
          <cell r="Q28" t="str">
            <v>โรงพยาบาลชุมชน</v>
          </cell>
          <cell r="R28">
            <v>5</v>
          </cell>
          <cell r="S28">
            <v>10</v>
          </cell>
          <cell r="T28" t="str">
            <v>10</v>
          </cell>
          <cell r="U28" t="str">
            <v>21</v>
          </cell>
          <cell r="V28" t="str">
            <v>2.1 ทุติยภูมิระดับต้น</v>
          </cell>
        </row>
        <row r="29">
          <cell r="A29" t="str">
            <v>01</v>
          </cell>
          <cell r="B29" t="str">
            <v>21002</v>
          </cell>
          <cell r="C29" t="str">
            <v>กระทรวงสาธารณสุข สำนักงานปลัดกระทรวงสาธารณสุข</v>
          </cell>
          <cell r="D29" t="str">
            <v>001077900</v>
          </cell>
          <cell r="E29" t="str">
            <v>10779</v>
          </cell>
          <cell r="F29" t="str">
            <v>รพช.อุทัย</v>
          </cell>
          <cell r="G29" t="str">
            <v>โรงพยาบาลชุมชนอุทัย</v>
          </cell>
          <cell r="H29" t="str">
            <v>14141005</v>
          </cell>
          <cell r="I29">
            <v>14</v>
          </cell>
          <cell r="J29" t="str">
            <v>จังหวัดพระนครศรีอยุธยา</v>
          </cell>
          <cell r="K29">
            <v>1414</v>
          </cell>
          <cell r="L29" t="str">
            <v>อุทัย</v>
          </cell>
          <cell r="M29">
            <v>141410</v>
          </cell>
          <cell r="N29" t="str">
            <v>ธนู</v>
          </cell>
          <cell r="O29" t="str">
            <v>กลาง</v>
          </cell>
          <cell r="P29" t="str">
            <v>07</v>
          </cell>
          <cell r="Q29" t="str">
            <v>โรงพยาบาลชุมชน</v>
          </cell>
          <cell r="R29">
            <v>5</v>
          </cell>
          <cell r="S29">
            <v>10</v>
          </cell>
          <cell r="T29" t="str">
            <v>10</v>
          </cell>
          <cell r="U29" t="str">
            <v>21</v>
          </cell>
          <cell r="V29" t="str">
            <v>2.1 ทุติยภูมิระดับต้น</v>
          </cell>
        </row>
        <row r="30">
          <cell r="A30" t="str">
            <v>01</v>
          </cell>
          <cell r="B30" t="str">
            <v>21002</v>
          </cell>
          <cell r="C30" t="str">
            <v>กระทรวงสาธารณสุข สำนักงานปลัดกระทรวงสาธารณสุข</v>
          </cell>
          <cell r="D30" t="str">
            <v>001078000</v>
          </cell>
          <cell r="E30" t="str">
            <v>10780</v>
          </cell>
          <cell r="F30" t="str">
            <v>รพช.มหาราช</v>
          </cell>
          <cell r="G30" t="str">
            <v>โรงพยาบาลชุมชนมหาราช</v>
          </cell>
          <cell r="H30" t="str">
            <v>14150106</v>
          </cell>
          <cell r="I30">
            <v>14</v>
          </cell>
          <cell r="J30" t="str">
            <v>จังหวัดพระนครศรีอยุธยา</v>
          </cell>
          <cell r="K30">
            <v>1415</v>
          </cell>
          <cell r="L30" t="str">
            <v>มหาราช</v>
          </cell>
          <cell r="M30">
            <v>141501</v>
          </cell>
          <cell r="N30" t="str">
            <v>หัวไผ่</v>
          </cell>
          <cell r="O30" t="str">
            <v>กลาง</v>
          </cell>
          <cell r="P30" t="str">
            <v>07</v>
          </cell>
          <cell r="Q30" t="str">
            <v>โรงพยาบาลชุมชน</v>
          </cell>
          <cell r="R30">
            <v>5</v>
          </cell>
          <cell r="S30">
            <v>10</v>
          </cell>
          <cell r="T30" t="str">
            <v>10</v>
          </cell>
          <cell r="U30" t="str">
            <v>21</v>
          </cell>
          <cell r="V30" t="str">
            <v>2.1 ทุติยภูมิระดับต้น</v>
          </cell>
        </row>
        <row r="31">
          <cell r="A31" t="str">
            <v>01</v>
          </cell>
          <cell r="B31" t="str">
            <v>21002</v>
          </cell>
          <cell r="C31" t="str">
            <v>กระทรวงสาธารณสุข สำนักงานปลัดกระทรวงสาธารณสุข</v>
          </cell>
          <cell r="D31" t="str">
            <v>001078100</v>
          </cell>
          <cell r="E31" t="str">
            <v>10781</v>
          </cell>
          <cell r="F31" t="str">
            <v>รพช.บ้านแพรก</v>
          </cell>
          <cell r="G31" t="str">
            <v>โรงพยาบาลชุมชนบ้านแพรก</v>
          </cell>
          <cell r="H31" t="str">
            <v>14160201</v>
          </cell>
          <cell r="I31">
            <v>14</v>
          </cell>
          <cell r="J31" t="str">
            <v>จังหวัดพระนครศรีอยุธยา</v>
          </cell>
          <cell r="K31">
            <v>1416</v>
          </cell>
          <cell r="L31" t="str">
            <v>บ้านแพรก</v>
          </cell>
          <cell r="M31">
            <v>141602</v>
          </cell>
          <cell r="N31" t="str">
            <v>บ้านใหม่</v>
          </cell>
          <cell r="O31" t="str">
            <v>กลาง</v>
          </cell>
          <cell r="P31" t="str">
            <v>07</v>
          </cell>
          <cell r="Q31" t="str">
            <v>โรงพยาบาลชุมชน</v>
          </cell>
          <cell r="R31">
            <v>5</v>
          </cell>
          <cell r="S31">
            <v>16</v>
          </cell>
          <cell r="T31" t="str">
            <v>10</v>
          </cell>
          <cell r="U31" t="str">
            <v>21</v>
          </cell>
          <cell r="V31" t="str">
            <v>2.1 ทุติยภูมิระดับต้น</v>
          </cell>
        </row>
        <row r="32">
          <cell r="A32" t="str">
            <v>01</v>
          </cell>
          <cell r="B32" t="str">
            <v>21002</v>
          </cell>
          <cell r="C32" t="str">
            <v>กระทรวงสาธารณสุข สำนักงานปลัดกระทรวงสาธารณสุข</v>
          </cell>
          <cell r="D32" t="str">
            <v>001066100</v>
          </cell>
          <cell r="E32" t="str">
            <v>10661</v>
          </cell>
          <cell r="F32" t="str">
            <v>รพศ.สระบุรี</v>
          </cell>
          <cell r="G32" t="str">
            <v>โรงพยาบาลศูนย์สระบุรี</v>
          </cell>
          <cell r="H32" t="str">
            <v>19010100</v>
          </cell>
          <cell r="I32">
            <v>19</v>
          </cell>
          <cell r="J32" t="str">
            <v>จังหวัดสระบุรี</v>
          </cell>
          <cell r="K32">
            <v>1901</v>
          </cell>
          <cell r="L32" t="str">
            <v>เมืองสระบุรี</v>
          </cell>
          <cell r="M32">
            <v>190101</v>
          </cell>
          <cell r="N32" t="str">
            <v>ปากเพรียว</v>
          </cell>
          <cell r="O32" t="str">
            <v>กลาง</v>
          </cell>
          <cell r="P32" t="str">
            <v>05</v>
          </cell>
          <cell r="Q32" t="str">
            <v>โรงพยาบาลศูนย์</v>
          </cell>
          <cell r="R32">
            <v>1</v>
          </cell>
          <cell r="S32">
            <v>680</v>
          </cell>
          <cell r="T32" t="str">
            <v>680</v>
          </cell>
          <cell r="U32" t="str">
            <v>31</v>
          </cell>
          <cell r="V32" t="str">
            <v>3.1 ตติยภูมิ</v>
          </cell>
        </row>
        <row r="33">
          <cell r="A33" t="str">
            <v>01</v>
          </cell>
          <cell r="B33" t="str">
            <v>21002</v>
          </cell>
          <cell r="C33" t="str">
            <v>กระทรวงสาธารณสุข สำนักงานปลัดกระทรวงสาธารณสุข</v>
          </cell>
          <cell r="D33" t="str">
            <v>001069500</v>
          </cell>
          <cell r="E33" t="str">
            <v>10695</v>
          </cell>
          <cell r="F33" t="str">
            <v>รพท.พระพุทธบาท</v>
          </cell>
          <cell r="G33" t="str">
            <v>โรงพยาบาลทั่วไปพระพุทธบาท</v>
          </cell>
          <cell r="H33" t="str">
            <v>19090308</v>
          </cell>
          <cell r="I33">
            <v>19</v>
          </cell>
          <cell r="J33" t="str">
            <v>จังหวัดสระบุรี</v>
          </cell>
          <cell r="K33">
            <v>1909</v>
          </cell>
          <cell r="L33" t="str">
            <v>พระพุทธบาท</v>
          </cell>
          <cell r="M33">
            <v>190903</v>
          </cell>
          <cell r="N33" t="str">
            <v>ธารเกษม</v>
          </cell>
          <cell r="O33" t="str">
            <v>กลาง</v>
          </cell>
          <cell r="P33" t="str">
            <v>06</v>
          </cell>
          <cell r="Q33" t="str">
            <v>โรงพยาบาลทั่วไป</v>
          </cell>
          <cell r="R33">
            <v>2</v>
          </cell>
          <cell r="S33">
            <v>315</v>
          </cell>
          <cell r="T33" t="str">
            <v>315</v>
          </cell>
          <cell r="U33" t="str">
            <v>23</v>
          </cell>
          <cell r="V33" t="str">
            <v>2.3 ทุติยภูมิระดับสูง</v>
          </cell>
        </row>
        <row r="34">
          <cell r="A34" t="str">
            <v>01</v>
          </cell>
          <cell r="B34" t="str">
            <v>21002</v>
          </cell>
          <cell r="C34" t="str">
            <v>กระทรวงสาธารณสุข สำนักงานปลัดกระทรวงสาธารณสุข</v>
          </cell>
          <cell r="D34" t="str">
            <v>001080700</v>
          </cell>
          <cell r="E34" t="str">
            <v>10807</v>
          </cell>
          <cell r="F34" t="str">
            <v>รพช.แก่งคอย</v>
          </cell>
          <cell r="G34" t="str">
            <v>โรงพยาบาลชุมชนแก่งคอย</v>
          </cell>
          <cell r="H34" t="str">
            <v>19020108</v>
          </cell>
          <cell r="I34">
            <v>19</v>
          </cell>
          <cell r="J34" t="str">
            <v>จังหวัดสระบุรี</v>
          </cell>
          <cell r="K34">
            <v>1902</v>
          </cell>
          <cell r="L34" t="str">
            <v>แก่งคอย</v>
          </cell>
          <cell r="M34">
            <v>190201</v>
          </cell>
          <cell r="N34" t="str">
            <v>แก่งคอย</v>
          </cell>
          <cell r="O34" t="str">
            <v>กลาง</v>
          </cell>
          <cell r="P34" t="str">
            <v>07</v>
          </cell>
          <cell r="Q34" t="str">
            <v>โรงพยาบาลชุมชน</v>
          </cell>
          <cell r="R34">
            <v>4</v>
          </cell>
          <cell r="S34">
            <v>60</v>
          </cell>
          <cell r="T34" t="str">
            <v>60</v>
          </cell>
          <cell r="U34" t="str">
            <v>21</v>
          </cell>
          <cell r="V34" t="str">
            <v>2.1 ทุติยภูมิระดับต้น</v>
          </cell>
        </row>
        <row r="35">
          <cell r="A35" t="str">
            <v>01</v>
          </cell>
          <cell r="B35" t="str">
            <v>21002</v>
          </cell>
          <cell r="C35" t="str">
            <v>กระทรวงสาธารณสุข สำนักงานปลัดกระทรวงสาธารณสุข</v>
          </cell>
          <cell r="D35" t="str">
            <v>001080800</v>
          </cell>
          <cell r="E35" t="str">
            <v>10808</v>
          </cell>
          <cell r="F35" t="str">
            <v>รพช.หนองแค</v>
          </cell>
          <cell r="G35" t="str">
            <v>โรงพยาบาลชุมชนหนองแค</v>
          </cell>
          <cell r="H35" t="str">
            <v>19030100</v>
          </cell>
          <cell r="I35">
            <v>19</v>
          </cell>
          <cell r="J35" t="str">
            <v>จังหวัดสระบุรี</v>
          </cell>
          <cell r="K35">
            <v>1903</v>
          </cell>
          <cell r="L35" t="str">
            <v>หนองแค</v>
          </cell>
          <cell r="M35">
            <v>190301</v>
          </cell>
          <cell r="N35" t="str">
            <v>หนองแค</v>
          </cell>
          <cell r="O35" t="str">
            <v>กลาง</v>
          </cell>
          <cell r="P35" t="str">
            <v>07</v>
          </cell>
          <cell r="Q35" t="str">
            <v>โรงพยาบาลชุมชน</v>
          </cell>
          <cell r="R35">
            <v>4</v>
          </cell>
          <cell r="S35">
            <v>60</v>
          </cell>
          <cell r="T35" t="str">
            <v>90</v>
          </cell>
          <cell r="U35" t="str">
            <v>21</v>
          </cell>
          <cell r="V35" t="str">
            <v>2.1 ทุติยภูมิระดับต้น</v>
          </cell>
        </row>
        <row r="36">
          <cell r="A36" t="str">
            <v>01</v>
          </cell>
          <cell r="B36" t="str">
            <v>21002</v>
          </cell>
          <cell r="C36" t="str">
            <v>กระทรวงสาธารณสุข สำนักงานปลัดกระทรวงสาธารณสุข</v>
          </cell>
          <cell r="D36" t="str">
            <v>001080900</v>
          </cell>
          <cell r="E36" t="str">
            <v>10809</v>
          </cell>
          <cell r="F36" t="str">
            <v>รพช.วิหารแดง</v>
          </cell>
          <cell r="G36" t="str">
            <v>โรงพยาบาลชุมชนวิหารแดง</v>
          </cell>
          <cell r="H36" t="str">
            <v>19040203</v>
          </cell>
          <cell r="I36">
            <v>19</v>
          </cell>
          <cell r="J36" t="str">
            <v>จังหวัดสระบุรี</v>
          </cell>
          <cell r="K36">
            <v>1904</v>
          </cell>
          <cell r="L36" t="str">
            <v>วิหารแดง</v>
          </cell>
          <cell r="M36">
            <v>190402</v>
          </cell>
          <cell r="N36" t="str">
            <v>บ้านลำ</v>
          </cell>
          <cell r="O36" t="str">
            <v>กลาง</v>
          </cell>
          <cell r="P36" t="str">
            <v>07</v>
          </cell>
          <cell r="Q36" t="str">
            <v>โรงพยาบาลชุมชน</v>
          </cell>
          <cell r="R36">
            <v>5</v>
          </cell>
          <cell r="S36">
            <v>30</v>
          </cell>
          <cell r="T36" t="str">
            <v>30</v>
          </cell>
          <cell r="U36" t="str">
            <v>21</v>
          </cell>
          <cell r="V36" t="str">
            <v>2.1 ทุติยภูมิระดับต้น</v>
          </cell>
        </row>
        <row r="37">
          <cell r="A37" t="str">
            <v>01</v>
          </cell>
          <cell r="B37" t="str">
            <v>21002</v>
          </cell>
          <cell r="C37" t="str">
            <v>กระทรวงสาธารณสุข สำนักงานปลัดกระทรวงสาธารณสุข</v>
          </cell>
          <cell r="D37" t="str">
            <v>001081000</v>
          </cell>
          <cell r="E37" t="str">
            <v>10810</v>
          </cell>
          <cell r="F37" t="str">
            <v>รพช.หนองแซง</v>
          </cell>
          <cell r="G37" t="str">
            <v>โรงพยาบาลชุมชนหนองแซง</v>
          </cell>
          <cell r="H37" t="str">
            <v>19050606</v>
          </cell>
          <cell r="I37">
            <v>19</v>
          </cell>
          <cell r="J37" t="str">
            <v>จังหวัดสระบุรี</v>
          </cell>
          <cell r="K37">
            <v>1905</v>
          </cell>
          <cell r="L37" t="str">
            <v>หนองแซง</v>
          </cell>
          <cell r="M37">
            <v>190506</v>
          </cell>
          <cell r="N37" t="str">
            <v>ไก่เส่า</v>
          </cell>
          <cell r="O37" t="str">
            <v>กลาง</v>
          </cell>
          <cell r="P37" t="str">
            <v>07</v>
          </cell>
          <cell r="Q37" t="str">
            <v>โรงพยาบาลชุมชน</v>
          </cell>
          <cell r="R37">
            <v>5</v>
          </cell>
          <cell r="S37">
            <v>23</v>
          </cell>
          <cell r="T37" t="str">
            <v>10</v>
          </cell>
          <cell r="U37" t="str">
            <v>21</v>
          </cell>
          <cell r="V37" t="str">
            <v>2.1 ทุติยภูมิระดับต้น</v>
          </cell>
        </row>
        <row r="38">
          <cell r="A38" t="str">
            <v>01</v>
          </cell>
          <cell r="B38" t="str">
            <v>21002</v>
          </cell>
          <cell r="C38" t="str">
            <v>กระทรวงสาธารณสุข สำนักงานปลัดกระทรวงสาธารณสุข</v>
          </cell>
          <cell r="D38" t="str">
            <v>001081100</v>
          </cell>
          <cell r="E38" t="str">
            <v>10811</v>
          </cell>
          <cell r="F38" t="str">
            <v>รพช.บ้านหมอ</v>
          </cell>
          <cell r="G38" t="str">
            <v>โรงพยาบาลชุมชนบ้านหมอ</v>
          </cell>
          <cell r="H38" t="str">
            <v>19060104</v>
          </cell>
          <cell r="I38">
            <v>19</v>
          </cell>
          <cell r="J38" t="str">
            <v>จังหวัดสระบุรี</v>
          </cell>
          <cell r="K38">
            <v>1906</v>
          </cell>
          <cell r="L38" t="str">
            <v>บ้านหมอ</v>
          </cell>
          <cell r="M38">
            <v>190601</v>
          </cell>
          <cell r="N38" t="str">
            <v>บ้านหมอ</v>
          </cell>
          <cell r="O38" t="str">
            <v>กลาง</v>
          </cell>
          <cell r="P38" t="str">
            <v>07</v>
          </cell>
          <cell r="Q38" t="str">
            <v>โรงพยาบาลชุมชน</v>
          </cell>
          <cell r="R38">
            <v>5</v>
          </cell>
          <cell r="S38">
            <v>30</v>
          </cell>
          <cell r="T38" t="str">
            <v>30</v>
          </cell>
          <cell r="U38" t="str">
            <v>21</v>
          </cell>
          <cell r="V38" t="str">
            <v>2.1 ทุติยภูมิระดับต้น</v>
          </cell>
        </row>
        <row r="39">
          <cell r="A39" t="str">
            <v>01</v>
          </cell>
          <cell r="B39" t="str">
            <v>21002</v>
          </cell>
          <cell r="C39" t="str">
            <v>กระทรวงสาธารณสุข สำนักงานปลัดกระทรวงสาธารณสุข</v>
          </cell>
          <cell r="D39" t="str">
            <v>001081200</v>
          </cell>
          <cell r="E39" t="str">
            <v>10812</v>
          </cell>
          <cell r="F39" t="str">
            <v>รพช.ดอนพุด</v>
          </cell>
          <cell r="G39" t="str">
            <v>โรงพยาบาลชุมชนดอนพุด</v>
          </cell>
          <cell r="H39" t="str">
            <v>19070102</v>
          </cell>
          <cell r="I39">
            <v>19</v>
          </cell>
          <cell r="J39" t="str">
            <v>จังหวัดสระบุรี</v>
          </cell>
          <cell r="K39">
            <v>1907</v>
          </cell>
          <cell r="L39" t="str">
            <v>ดอนพุด</v>
          </cell>
          <cell r="M39">
            <v>190701</v>
          </cell>
          <cell r="N39" t="str">
            <v>ดอนพุด</v>
          </cell>
          <cell r="O39" t="str">
            <v>กลาง</v>
          </cell>
          <cell r="P39" t="str">
            <v>07</v>
          </cell>
          <cell r="Q39" t="str">
            <v>โรงพยาบาลชุมชน</v>
          </cell>
          <cell r="R39">
            <v>5</v>
          </cell>
          <cell r="S39">
            <v>10</v>
          </cell>
          <cell r="T39" t="str">
            <v>30</v>
          </cell>
          <cell r="U39" t="str">
            <v>21</v>
          </cell>
          <cell r="V39" t="str">
            <v>2.1 ทุติยภูมิระดับต้น</v>
          </cell>
        </row>
        <row r="40">
          <cell r="A40" t="str">
            <v>01</v>
          </cell>
          <cell r="B40" t="str">
            <v>21002</v>
          </cell>
          <cell r="C40" t="str">
            <v>กระทรวงสาธารณสุข สำนักงานปลัดกระทรวงสาธารณสุข</v>
          </cell>
          <cell r="D40" t="str">
            <v>001081300</v>
          </cell>
          <cell r="E40" t="str">
            <v>10813</v>
          </cell>
          <cell r="F40" t="str">
            <v>รพช.หนองโดน</v>
          </cell>
          <cell r="G40" t="str">
            <v>โรงพยาบาลชุมชนหนองโดน</v>
          </cell>
          <cell r="H40" t="str">
            <v>19080109</v>
          </cell>
          <cell r="I40">
            <v>19</v>
          </cell>
          <cell r="J40" t="str">
            <v>จังหวัดสระบุรี</v>
          </cell>
          <cell r="K40">
            <v>1908</v>
          </cell>
          <cell r="L40" t="str">
            <v>หนองโดน</v>
          </cell>
          <cell r="M40">
            <v>190801</v>
          </cell>
          <cell r="N40" t="str">
            <v>หนองโดน</v>
          </cell>
          <cell r="O40" t="str">
            <v>กลาง</v>
          </cell>
          <cell r="P40" t="str">
            <v>07</v>
          </cell>
          <cell r="Q40" t="str">
            <v>โรงพยาบาลชุมชน</v>
          </cell>
          <cell r="R40">
            <v>5</v>
          </cell>
          <cell r="S40">
            <v>10</v>
          </cell>
          <cell r="T40" t="str">
            <v>10</v>
          </cell>
          <cell r="U40" t="str">
            <v>21</v>
          </cell>
          <cell r="V40" t="str">
            <v>2.1 ทุติยภูมิระดับต้น</v>
          </cell>
        </row>
        <row r="41">
          <cell r="A41" t="str">
            <v>01</v>
          </cell>
          <cell r="B41" t="str">
            <v>21002</v>
          </cell>
          <cell r="C41" t="str">
            <v>กระทรวงสาธารณสุข สำนักงานปลัดกระทรวงสาธารณสุข</v>
          </cell>
          <cell r="D41" t="str">
            <v>001081400</v>
          </cell>
          <cell r="E41" t="str">
            <v>10814</v>
          </cell>
          <cell r="F41" t="str">
            <v>รพช.เสาไห้</v>
          </cell>
          <cell r="G41" t="str">
            <v>โรงพยาบาลชุมชนเสาไห้</v>
          </cell>
          <cell r="H41" t="str">
            <v>19100107</v>
          </cell>
          <cell r="I41">
            <v>19</v>
          </cell>
          <cell r="J41" t="str">
            <v>จังหวัดสระบุรี</v>
          </cell>
          <cell r="K41">
            <v>1910</v>
          </cell>
          <cell r="L41" t="str">
            <v>เสาไห้</v>
          </cell>
          <cell r="M41">
            <v>191001</v>
          </cell>
          <cell r="N41" t="str">
            <v>เสาไห้</v>
          </cell>
          <cell r="O41" t="str">
            <v>กลาง</v>
          </cell>
          <cell r="P41" t="str">
            <v>07</v>
          </cell>
          <cell r="Q41" t="str">
            <v>โรงพยาบาลชุมชน</v>
          </cell>
          <cell r="R41">
            <v>5</v>
          </cell>
          <cell r="S41">
            <v>30</v>
          </cell>
          <cell r="T41" t="str">
            <v>10</v>
          </cell>
          <cell r="U41" t="str">
            <v>21</v>
          </cell>
          <cell r="V41" t="str">
            <v>2.1 ทุติยภูมิระดับต้น</v>
          </cell>
        </row>
        <row r="42">
          <cell r="A42" t="str">
            <v>01</v>
          </cell>
          <cell r="B42" t="str">
            <v>21002</v>
          </cell>
          <cell r="C42" t="str">
            <v>กระทรวงสาธารณสุข สำนักงานปลัดกระทรวงสาธารณสุข</v>
          </cell>
          <cell r="D42" t="str">
            <v>001081500</v>
          </cell>
          <cell r="E42" t="str">
            <v>10815</v>
          </cell>
          <cell r="F42" t="str">
            <v>รพช.มวกเหล็ก</v>
          </cell>
          <cell r="G42" t="str">
            <v>โรงพยาบาลชุมชนมวกเหล็ก</v>
          </cell>
          <cell r="H42" t="str">
            <v>19110209</v>
          </cell>
          <cell r="I42">
            <v>19</v>
          </cell>
          <cell r="J42" t="str">
            <v>จังหวัดสระบุรี</v>
          </cell>
          <cell r="K42">
            <v>1911</v>
          </cell>
          <cell r="L42" t="str">
            <v>มวกเหล็ก</v>
          </cell>
          <cell r="M42">
            <v>191102</v>
          </cell>
          <cell r="N42" t="str">
            <v>มิตรภาพ</v>
          </cell>
          <cell r="O42" t="str">
            <v>กลาง</v>
          </cell>
          <cell r="P42" t="str">
            <v>07</v>
          </cell>
          <cell r="Q42" t="str">
            <v>โรงพยาบาลชุมชน</v>
          </cell>
          <cell r="R42">
            <v>5</v>
          </cell>
          <cell r="S42">
            <v>30</v>
          </cell>
          <cell r="T42" t="str">
            <v>30</v>
          </cell>
          <cell r="U42" t="str">
            <v>21</v>
          </cell>
          <cell r="V42" t="str">
            <v>2.1 ทุติยภูมิระดับต้น</v>
          </cell>
        </row>
        <row r="43">
          <cell r="A43" t="str">
            <v>01</v>
          </cell>
          <cell r="B43" t="str">
            <v>21002</v>
          </cell>
          <cell r="C43" t="str">
            <v>กระทรวงสาธารณสุข สำนักงานปลัดกระทรวงสาธารณสุข</v>
          </cell>
          <cell r="D43" t="str">
            <v>001081600</v>
          </cell>
          <cell r="E43" t="str">
            <v>10816</v>
          </cell>
          <cell r="F43" t="str">
            <v>รพช.วังม่วง</v>
          </cell>
          <cell r="G43" t="str">
            <v>โรงพยาบาลชุมชนวังม่วง</v>
          </cell>
          <cell r="H43" t="str">
            <v>19120301</v>
          </cell>
          <cell r="I43">
            <v>19</v>
          </cell>
          <cell r="J43" t="str">
            <v>จังหวัดสระบุรี</v>
          </cell>
          <cell r="K43">
            <v>1912</v>
          </cell>
          <cell r="L43" t="str">
            <v>วังม่วง</v>
          </cell>
          <cell r="M43">
            <v>191203</v>
          </cell>
          <cell r="N43" t="str">
            <v>วังม่วง</v>
          </cell>
          <cell r="O43" t="str">
            <v>กลาง</v>
          </cell>
          <cell r="P43" t="str">
            <v>07</v>
          </cell>
          <cell r="Q43" t="str">
            <v>โรงพยาบาลชุมชน</v>
          </cell>
          <cell r="R43">
            <v>5</v>
          </cell>
          <cell r="S43">
            <v>30</v>
          </cell>
          <cell r="T43" t="str">
            <v>30</v>
          </cell>
          <cell r="U43" t="str">
            <v>21</v>
          </cell>
          <cell r="V43" t="str">
            <v>2.1 ทุติยภูมิระดับต้น</v>
          </cell>
        </row>
        <row r="44">
          <cell r="A44" t="str">
            <v>02</v>
          </cell>
          <cell r="B44" t="str">
            <v>21002</v>
          </cell>
          <cell r="C44" t="str">
            <v>กระทรวงสาธารณสุข สำนักงานปลัดกระทรวงสาธารณสุข</v>
          </cell>
          <cell r="D44" t="str">
            <v>001068900</v>
          </cell>
          <cell r="E44" t="str">
            <v>10689</v>
          </cell>
          <cell r="F44" t="str">
            <v>รพท.อ่างทอง</v>
          </cell>
          <cell r="G44" t="str">
            <v>โรงพยาบาลทั่วไปอ่างทอง</v>
          </cell>
          <cell r="H44" t="str">
            <v>15010200</v>
          </cell>
          <cell r="I44">
            <v>15</v>
          </cell>
          <cell r="J44" t="str">
            <v>จังหวัดอ่างทอง</v>
          </cell>
          <cell r="K44">
            <v>1501</v>
          </cell>
          <cell r="L44" t="str">
            <v>เมืองอ่างทอง</v>
          </cell>
          <cell r="M44">
            <v>150102</v>
          </cell>
          <cell r="N44" t="str">
            <v>บางแก้ว</v>
          </cell>
          <cell r="O44" t="str">
            <v>กลาง</v>
          </cell>
          <cell r="P44" t="str">
            <v>06</v>
          </cell>
          <cell r="Q44" t="str">
            <v>โรงพยาบาลทั่วไป</v>
          </cell>
          <cell r="R44">
            <v>2</v>
          </cell>
          <cell r="S44">
            <v>326</v>
          </cell>
          <cell r="T44" t="str">
            <v>314</v>
          </cell>
          <cell r="U44" t="str">
            <v>23</v>
          </cell>
          <cell r="V44" t="str">
            <v>2.3 ทุติยภูมิระดับสูง</v>
          </cell>
        </row>
        <row r="45">
          <cell r="A45" t="str">
            <v>02</v>
          </cell>
          <cell r="B45" t="str">
            <v>21002</v>
          </cell>
          <cell r="C45" t="str">
            <v>กระทรวงสาธารณสุข สำนักงานปลัดกระทรวงสาธารณสุข</v>
          </cell>
          <cell r="D45" t="str">
            <v>001078200</v>
          </cell>
          <cell r="E45" t="str">
            <v>10782</v>
          </cell>
          <cell r="F45" t="str">
            <v>รพช.ไชโย</v>
          </cell>
          <cell r="G45" t="str">
            <v>โรงพยาบาลชุมชนไชโย</v>
          </cell>
          <cell r="H45" t="str">
            <v>15020605</v>
          </cell>
          <cell r="I45">
            <v>15</v>
          </cell>
          <cell r="J45" t="str">
            <v>จังหวัดอ่างทอง</v>
          </cell>
          <cell r="K45">
            <v>1502</v>
          </cell>
          <cell r="L45" t="str">
            <v>ไชโย</v>
          </cell>
          <cell r="M45">
            <v>150206</v>
          </cell>
          <cell r="N45" t="str">
            <v>ไชโย</v>
          </cell>
          <cell r="O45" t="str">
            <v>กลาง</v>
          </cell>
          <cell r="P45" t="str">
            <v>07</v>
          </cell>
          <cell r="Q45" t="str">
            <v>โรงพยาบาลชุมชน</v>
          </cell>
          <cell r="R45">
            <v>5</v>
          </cell>
          <cell r="S45">
            <v>30</v>
          </cell>
          <cell r="T45" t="str">
            <v>10</v>
          </cell>
          <cell r="U45" t="str">
            <v>21</v>
          </cell>
          <cell r="V45" t="str">
            <v>2.1 ทุติยภูมิระดับต้น</v>
          </cell>
        </row>
        <row r="46">
          <cell r="A46" t="str">
            <v>02</v>
          </cell>
          <cell r="B46" t="str">
            <v>21002</v>
          </cell>
          <cell r="C46" t="str">
            <v>กระทรวงสาธารณสุข สำนักงานปลัดกระทรวงสาธารณสุข</v>
          </cell>
          <cell r="D46" t="str">
            <v>001078400</v>
          </cell>
          <cell r="E46" t="str">
            <v>10784</v>
          </cell>
          <cell r="F46" t="str">
            <v>รพช.ป่าโมก</v>
          </cell>
          <cell r="G46" t="str">
            <v>โรงพยาบาลชุมชนป่าโมก</v>
          </cell>
          <cell r="H46" t="str">
            <v>15030200</v>
          </cell>
          <cell r="I46">
            <v>15</v>
          </cell>
          <cell r="J46" t="str">
            <v>จังหวัดอ่างทอง</v>
          </cell>
          <cell r="K46">
            <v>1503</v>
          </cell>
          <cell r="L46" t="str">
            <v>ป่าโมก</v>
          </cell>
          <cell r="M46">
            <v>150302</v>
          </cell>
          <cell r="N46" t="str">
            <v>ป่าโมก</v>
          </cell>
          <cell r="O46" t="str">
            <v>กลาง</v>
          </cell>
          <cell r="P46" t="str">
            <v>07</v>
          </cell>
          <cell r="Q46" t="str">
            <v>โรงพยาบาลชุมชน</v>
          </cell>
          <cell r="R46">
            <v>4</v>
          </cell>
          <cell r="S46">
            <v>60</v>
          </cell>
          <cell r="T46" t="str">
            <v>30</v>
          </cell>
          <cell r="U46" t="str">
            <v>21</v>
          </cell>
          <cell r="V46" t="str">
            <v>2.1 ทุติยภูมิระดับต้น</v>
          </cell>
        </row>
        <row r="47">
          <cell r="A47" t="str">
            <v>02</v>
          </cell>
          <cell r="B47" t="str">
            <v>21002</v>
          </cell>
          <cell r="C47" t="str">
            <v>กระทรวงสาธารณสุข สำนักงานปลัดกระทรวงสาธารณสุข</v>
          </cell>
          <cell r="D47" t="str">
            <v>001078500</v>
          </cell>
          <cell r="E47" t="str">
            <v>10785</v>
          </cell>
          <cell r="F47" t="str">
            <v>รพช.โพธิ์ทอง</v>
          </cell>
          <cell r="G47" t="str">
            <v>โรงพยาบาลชุมชนโพธิ์ทอง</v>
          </cell>
          <cell r="H47" t="str">
            <v>15040104</v>
          </cell>
          <cell r="I47">
            <v>15</v>
          </cell>
          <cell r="J47" t="str">
            <v>จังหวัดอ่างทอง</v>
          </cell>
          <cell r="K47">
            <v>1504</v>
          </cell>
          <cell r="L47" t="str">
            <v>โพธิ์ทอง</v>
          </cell>
          <cell r="M47">
            <v>150401</v>
          </cell>
          <cell r="N47" t="str">
            <v>อ่างแก้ว</v>
          </cell>
          <cell r="O47" t="str">
            <v>กลาง</v>
          </cell>
          <cell r="P47" t="str">
            <v>07</v>
          </cell>
          <cell r="Q47" t="str">
            <v>โรงพยาบาลชุมชน</v>
          </cell>
          <cell r="R47">
            <v>4</v>
          </cell>
          <cell r="S47">
            <v>48</v>
          </cell>
          <cell r="T47" t="str">
            <v>30</v>
          </cell>
          <cell r="U47" t="str">
            <v>21</v>
          </cell>
          <cell r="V47" t="str">
            <v>2.1 ทุติยภูมิระดับต้น</v>
          </cell>
        </row>
        <row r="48">
          <cell r="A48" t="str">
            <v>02</v>
          </cell>
          <cell r="B48" t="str">
            <v>21002</v>
          </cell>
          <cell r="C48" t="str">
            <v>กระทรวงสาธารณสุข สำนักงานปลัดกระทรวงสาธารณสุข</v>
          </cell>
          <cell r="D48" t="str">
            <v>001078600</v>
          </cell>
          <cell r="E48" t="str">
            <v>10786</v>
          </cell>
          <cell r="F48" t="str">
            <v>รพช.แสวงหา</v>
          </cell>
          <cell r="G48" t="str">
            <v>โรงพยาบาลชุมชนแสวงหา</v>
          </cell>
          <cell r="H48" t="str">
            <v>15050101</v>
          </cell>
          <cell r="I48">
            <v>15</v>
          </cell>
          <cell r="J48" t="str">
            <v>จังหวัดอ่างทอง</v>
          </cell>
          <cell r="K48">
            <v>1505</v>
          </cell>
          <cell r="L48" t="str">
            <v>แสวงหา</v>
          </cell>
          <cell r="M48">
            <v>150501</v>
          </cell>
          <cell r="N48" t="str">
            <v>แสวงหา</v>
          </cell>
          <cell r="O48" t="str">
            <v>กลาง</v>
          </cell>
          <cell r="P48" t="str">
            <v>07</v>
          </cell>
          <cell r="Q48" t="str">
            <v>โรงพยาบาลชุมชน</v>
          </cell>
          <cell r="R48">
            <v>4</v>
          </cell>
          <cell r="S48">
            <v>48</v>
          </cell>
          <cell r="T48" t="str">
            <v>30</v>
          </cell>
          <cell r="U48" t="str">
            <v>21</v>
          </cell>
          <cell r="V48" t="str">
            <v>2.1 ทุติยภูมิระดับต้น</v>
          </cell>
        </row>
        <row r="49">
          <cell r="A49" t="str">
            <v>02</v>
          </cell>
          <cell r="B49" t="str">
            <v>21002</v>
          </cell>
          <cell r="C49" t="str">
            <v>กระทรวงสาธารณสุข สำนักงานปลัดกระทรวงสาธารณสุข</v>
          </cell>
          <cell r="D49" t="str">
            <v>001078700</v>
          </cell>
          <cell r="E49" t="str">
            <v>10787</v>
          </cell>
          <cell r="F49" t="str">
            <v>รพช.วิเศษชัยชาญ</v>
          </cell>
          <cell r="G49" t="str">
            <v>โรงพยาบาลชุมชนวิเศษชัยชาญ</v>
          </cell>
          <cell r="H49" t="str">
            <v>15060204</v>
          </cell>
          <cell r="I49">
            <v>15</v>
          </cell>
          <cell r="J49" t="str">
            <v>จังหวัดอ่างทอง</v>
          </cell>
          <cell r="K49">
            <v>1506</v>
          </cell>
          <cell r="L49" t="str">
            <v>วิเศษชัยชาญ</v>
          </cell>
          <cell r="M49">
            <v>150602</v>
          </cell>
          <cell r="N49" t="str">
            <v>ศาลเจ้าโรงทอง</v>
          </cell>
          <cell r="O49" t="str">
            <v>กลาง</v>
          </cell>
          <cell r="P49" t="str">
            <v>07</v>
          </cell>
          <cell r="Q49" t="str">
            <v>โรงพยาบาลชุมชน</v>
          </cell>
          <cell r="R49">
            <v>4</v>
          </cell>
          <cell r="S49">
            <v>105</v>
          </cell>
          <cell r="T49" t="str">
            <v>90</v>
          </cell>
          <cell r="U49" t="str">
            <v>22</v>
          </cell>
          <cell r="V49" t="str">
            <v>2.2 ทุติยภูมิระดับกลาง</v>
          </cell>
        </row>
        <row r="50">
          <cell r="A50" t="str">
            <v>02</v>
          </cell>
          <cell r="B50" t="str">
            <v>21002</v>
          </cell>
          <cell r="C50" t="str">
            <v>กระทรวงสาธารณสุข สำนักงานปลัดกระทรวงสาธารณสุข</v>
          </cell>
          <cell r="D50" t="str">
            <v>001078800</v>
          </cell>
          <cell r="E50" t="str">
            <v>10788</v>
          </cell>
          <cell r="F50" t="str">
            <v>รพช.สามโก้</v>
          </cell>
          <cell r="G50" t="str">
            <v>โรงพยาบาลชุมชนสามโก้</v>
          </cell>
          <cell r="H50" t="str">
            <v>15070110</v>
          </cell>
          <cell r="I50">
            <v>15</v>
          </cell>
          <cell r="J50" t="str">
            <v>จังหวัดอ่างทอง</v>
          </cell>
          <cell r="K50">
            <v>1507</v>
          </cell>
          <cell r="L50" t="str">
            <v>สามโก้</v>
          </cell>
          <cell r="M50">
            <v>150701</v>
          </cell>
          <cell r="N50" t="str">
            <v>สามโก้</v>
          </cell>
          <cell r="O50" t="str">
            <v>กลาง</v>
          </cell>
          <cell r="P50" t="str">
            <v>07</v>
          </cell>
          <cell r="Q50" t="str">
            <v>โรงพยาบาลชุมชน</v>
          </cell>
          <cell r="R50">
            <v>5</v>
          </cell>
          <cell r="S50">
            <v>15</v>
          </cell>
          <cell r="T50" t="str">
            <v>10</v>
          </cell>
          <cell r="U50" t="str">
            <v>22</v>
          </cell>
          <cell r="V50" t="str">
            <v>2.2 ทุติยภูมิระดับกลาง</v>
          </cell>
        </row>
        <row r="51">
          <cell r="A51" t="str">
            <v>02</v>
          </cell>
          <cell r="B51" t="str">
            <v>21002</v>
          </cell>
          <cell r="C51" t="str">
            <v>กระทรวงสาธารณสุข สำนักงานปลัดกระทรวงสาธารณสุข</v>
          </cell>
          <cell r="D51" t="str">
            <v>001069000</v>
          </cell>
          <cell r="E51" t="str">
            <v>10690</v>
          </cell>
          <cell r="F51" t="str">
            <v>รพท.พระนารายณ์มหาราช</v>
          </cell>
          <cell r="G51" t="str">
            <v>โรงพยาบาลทั่วไปพระนารายณ์มหาราช</v>
          </cell>
          <cell r="H51" t="str">
            <v>16010601</v>
          </cell>
          <cell r="I51">
            <v>16</v>
          </cell>
          <cell r="J51" t="str">
            <v>จังหวัดลพบุรี</v>
          </cell>
          <cell r="K51">
            <v>1601</v>
          </cell>
          <cell r="L51" t="str">
            <v>เมืองลพบุรี</v>
          </cell>
          <cell r="M51">
            <v>160106</v>
          </cell>
          <cell r="N51" t="str">
            <v>เขาสามยอด</v>
          </cell>
          <cell r="O51" t="str">
            <v>กลาง</v>
          </cell>
          <cell r="P51" t="str">
            <v>06</v>
          </cell>
          <cell r="Q51" t="str">
            <v>โรงพยาบาลทั่วไป</v>
          </cell>
          <cell r="R51">
            <v>2</v>
          </cell>
          <cell r="S51">
            <v>428</v>
          </cell>
          <cell r="T51" t="str">
            <v>428</v>
          </cell>
          <cell r="U51" t="str">
            <v>23</v>
          </cell>
          <cell r="V51" t="str">
            <v>2.3 ทุติยภูมิระดับสูง</v>
          </cell>
        </row>
        <row r="52">
          <cell r="A52" t="str">
            <v>02</v>
          </cell>
          <cell r="B52" t="str">
            <v>21002</v>
          </cell>
          <cell r="C52" t="str">
            <v>กระทรวงสาธารณสุข สำนักงานปลัดกระทรวงสาธารณสุข</v>
          </cell>
          <cell r="D52" t="str">
            <v>001069100</v>
          </cell>
          <cell r="E52" t="str">
            <v>10691</v>
          </cell>
          <cell r="F52" t="str">
            <v>รพท.บ้านหมี่</v>
          </cell>
          <cell r="G52" t="str">
            <v>โรงพยาบาลทั่วไปบ้านหมี่</v>
          </cell>
          <cell r="H52" t="str">
            <v>16061902</v>
          </cell>
          <cell r="I52">
            <v>16</v>
          </cell>
          <cell r="J52" t="str">
            <v>จังหวัดลพบุรี</v>
          </cell>
          <cell r="K52">
            <v>1606</v>
          </cell>
          <cell r="L52" t="str">
            <v>บ้านหมี่</v>
          </cell>
          <cell r="M52">
            <v>160619</v>
          </cell>
          <cell r="N52" t="str">
            <v>บ้านหมี่</v>
          </cell>
          <cell r="O52" t="str">
            <v>กลาง</v>
          </cell>
          <cell r="P52" t="str">
            <v>06</v>
          </cell>
          <cell r="Q52" t="str">
            <v>โรงพยาบาลทั่วไป</v>
          </cell>
          <cell r="R52">
            <v>3</v>
          </cell>
          <cell r="S52">
            <v>258</v>
          </cell>
          <cell r="T52" t="str">
            <v>258</v>
          </cell>
          <cell r="U52" t="str">
            <v>23</v>
          </cell>
          <cell r="V52" t="str">
            <v>2.3 ทุติยภูมิระดับสูง</v>
          </cell>
        </row>
        <row r="53">
          <cell r="A53" t="str">
            <v>02</v>
          </cell>
          <cell r="B53" t="str">
            <v>21002</v>
          </cell>
          <cell r="C53" t="str">
            <v>กระทรวงสาธารณสุข สำนักงานปลัดกระทรวงสาธารณสุข</v>
          </cell>
          <cell r="D53" t="str">
            <v>001078900</v>
          </cell>
          <cell r="E53" t="str">
            <v>10789</v>
          </cell>
          <cell r="F53" t="str">
            <v>รพช.พัฒนานิคม</v>
          </cell>
          <cell r="G53" t="str">
            <v>โรงพยาบาลชุมชนพัฒนานิคม</v>
          </cell>
          <cell r="H53" t="str">
            <v>16020106</v>
          </cell>
          <cell r="I53">
            <v>16</v>
          </cell>
          <cell r="J53" t="str">
            <v>จังหวัดลพบุรี</v>
          </cell>
          <cell r="K53">
            <v>1602</v>
          </cell>
          <cell r="L53" t="str">
            <v>พัฒนานิคม</v>
          </cell>
          <cell r="M53">
            <v>160201</v>
          </cell>
          <cell r="N53" t="str">
            <v>พัฒนานิคม</v>
          </cell>
          <cell r="O53" t="str">
            <v>กลาง</v>
          </cell>
          <cell r="P53" t="str">
            <v>07</v>
          </cell>
          <cell r="Q53" t="str">
            <v>โรงพยาบาลชุมชน</v>
          </cell>
          <cell r="R53">
            <v>4</v>
          </cell>
          <cell r="S53">
            <v>60</v>
          </cell>
          <cell r="T53" t="str">
            <v>60</v>
          </cell>
          <cell r="U53" t="str">
            <v>21</v>
          </cell>
          <cell r="V53" t="str">
            <v>2.1 ทุติยภูมิระดับต้น</v>
          </cell>
        </row>
        <row r="54">
          <cell r="A54" t="str">
            <v>02</v>
          </cell>
          <cell r="B54" t="str">
            <v>21002</v>
          </cell>
          <cell r="C54" t="str">
            <v>กระทรวงสาธารณสุข สำนักงานปลัดกระทรวงสาธารณสุข</v>
          </cell>
          <cell r="D54" t="str">
            <v>001079000</v>
          </cell>
          <cell r="E54" t="str">
            <v>10790</v>
          </cell>
          <cell r="F54" t="str">
            <v>รพช.โคกสำโรง</v>
          </cell>
          <cell r="G54" t="str">
            <v>โรงพยาบาลชุมชนโคกสำโรง</v>
          </cell>
          <cell r="H54" t="str">
            <v>16030104</v>
          </cell>
          <cell r="I54">
            <v>16</v>
          </cell>
          <cell r="J54" t="str">
            <v>จังหวัดลพบุรี</v>
          </cell>
          <cell r="K54">
            <v>1603</v>
          </cell>
          <cell r="L54" t="str">
            <v>โคกสำโรง</v>
          </cell>
          <cell r="M54">
            <v>160301</v>
          </cell>
          <cell r="N54" t="str">
            <v>โคกสำโรง</v>
          </cell>
          <cell r="O54" t="str">
            <v>กลาง</v>
          </cell>
          <cell r="P54" t="str">
            <v>07</v>
          </cell>
          <cell r="Q54" t="str">
            <v>โรงพยาบาลชุมชน</v>
          </cell>
          <cell r="R54">
            <v>4</v>
          </cell>
          <cell r="S54">
            <v>120</v>
          </cell>
          <cell r="T54" t="str">
            <v>120</v>
          </cell>
          <cell r="U54" t="str">
            <v>22</v>
          </cell>
          <cell r="V54" t="str">
            <v>2.2 ทุติยภูมิระดับกลาง</v>
          </cell>
        </row>
        <row r="55">
          <cell r="A55" t="str">
            <v>02</v>
          </cell>
          <cell r="B55" t="str">
            <v>21002</v>
          </cell>
          <cell r="C55" t="str">
            <v>กระทรวงสาธารณสุข สำนักงานปลัดกระทรวงสาธารณสุข</v>
          </cell>
          <cell r="D55" t="str">
            <v>001079100</v>
          </cell>
          <cell r="E55" t="str">
            <v>10791</v>
          </cell>
          <cell r="F55" t="str">
            <v>รพช.ชัยบาดาล</v>
          </cell>
          <cell r="G55" t="str">
            <v>โรงพยาบาลชุมชนชัยบาดาล</v>
          </cell>
          <cell r="H55" t="str">
            <v>16040104</v>
          </cell>
          <cell r="I55">
            <v>16</v>
          </cell>
          <cell r="J55" t="str">
            <v>จังหวัดลพบุรี</v>
          </cell>
          <cell r="K55">
            <v>1604</v>
          </cell>
          <cell r="L55" t="str">
            <v>ชัยบาดาล</v>
          </cell>
          <cell r="M55">
            <v>160401</v>
          </cell>
          <cell r="N55" t="str">
            <v>ลำนารายณ์</v>
          </cell>
          <cell r="O55" t="str">
            <v>กลาง</v>
          </cell>
          <cell r="P55" t="str">
            <v>07</v>
          </cell>
          <cell r="Q55" t="str">
            <v>โรงพยาบาลชุมชน</v>
          </cell>
          <cell r="R55">
            <v>4</v>
          </cell>
          <cell r="S55">
            <v>120</v>
          </cell>
          <cell r="T55" t="str">
            <v>152</v>
          </cell>
          <cell r="U55" t="str">
            <v>22</v>
          </cell>
          <cell r="V55" t="str">
            <v>2.2 ทุติยภูมิระดับกลาง</v>
          </cell>
        </row>
        <row r="56">
          <cell r="A56" t="str">
            <v>02</v>
          </cell>
          <cell r="B56" t="str">
            <v>21002</v>
          </cell>
          <cell r="C56" t="str">
            <v>กระทรวงสาธารณสุข สำนักงานปลัดกระทรวงสาธารณสุข</v>
          </cell>
          <cell r="D56" t="str">
            <v>001079200</v>
          </cell>
          <cell r="E56" t="str">
            <v>10792</v>
          </cell>
          <cell r="F56" t="str">
            <v>รพช.ท่าวุ้ง</v>
          </cell>
          <cell r="G56" t="str">
            <v>โรงพยาบาลชุมชนท่าวุ้ง</v>
          </cell>
          <cell r="H56" t="str">
            <v>16050207</v>
          </cell>
          <cell r="I56">
            <v>16</v>
          </cell>
          <cell r="J56" t="str">
            <v>จังหวัดลพบุรี</v>
          </cell>
          <cell r="K56">
            <v>1605</v>
          </cell>
          <cell r="L56" t="str">
            <v>ท่าวุ้ง</v>
          </cell>
          <cell r="M56">
            <v>160502</v>
          </cell>
          <cell r="N56" t="str">
            <v>บางคู้</v>
          </cell>
          <cell r="O56" t="str">
            <v>กลาง</v>
          </cell>
          <cell r="P56" t="str">
            <v>07</v>
          </cell>
          <cell r="Q56" t="str">
            <v>โรงพยาบาลชุมชน</v>
          </cell>
          <cell r="R56">
            <v>4</v>
          </cell>
          <cell r="S56">
            <v>60</v>
          </cell>
          <cell r="T56" t="str">
            <v>60</v>
          </cell>
          <cell r="U56" t="str">
            <v>21</v>
          </cell>
          <cell r="V56" t="str">
            <v>2.1 ทุติยภูมิระดับต้น</v>
          </cell>
        </row>
        <row r="57">
          <cell r="A57" t="str">
            <v>02</v>
          </cell>
          <cell r="B57" t="str">
            <v>21002</v>
          </cell>
          <cell r="C57" t="str">
            <v>กระทรวงสาธารณสุข สำนักงานปลัดกระทรวงสาธารณสุข</v>
          </cell>
          <cell r="D57" t="str">
            <v>001079300</v>
          </cell>
          <cell r="E57" t="str">
            <v>10793</v>
          </cell>
          <cell r="F57" t="str">
            <v>รพช.ท่าหลวง</v>
          </cell>
          <cell r="G57" t="str">
            <v>โรงพยาบาลชุมชนท่าหลวง</v>
          </cell>
          <cell r="H57" t="str">
            <v>16070109</v>
          </cell>
          <cell r="I57">
            <v>16</v>
          </cell>
          <cell r="J57" t="str">
            <v>จังหวัดลพบุรี</v>
          </cell>
          <cell r="K57">
            <v>1607</v>
          </cell>
          <cell r="L57" t="str">
            <v>ท่าหลวง</v>
          </cell>
          <cell r="M57">
            <v>160701</v>
          </cell>
          <cell r="N57" t="str">
            <v>ท่าหลวง</v>
          </cell>
          <cell r="O57" t="str">
            <v>กลาง</v>
          </cell>
          <cell r="P57" t="str">
            <v>07</v>
          </cell>
          <cell r="Q57" t="str">
            <v>โรงพยาบาลชุมชน</v>
          </cell>
          <cell r="R57">
            <v>4</v>
          </cell>
          <cell r="S57">
            <v>30</v>
          </cell>
          <cell r="T57" t="str">
            <v>35</v>
          </cell>
          <cell r="U57" t="str">
            <v>21</v>
          </cell>
          <cell r="V57" t="str">
            <v>2.1 ทุติยภูมิระดับต้น</v>
          </cell>
        </row>
        <row r="58">
          <cell r="A58" t="str">
            <v>02</v>
          </cell>
          <cell r="B58" t="str">
            <v>21002</v>
          </cell>
          <cell r="C58" t="str">
            <v>กระทรวงสาธารณสุข สำนักงานปลัดกระทรวงสาธารณสุข</v>
          </cell>
          <cell r="D58" t="str">
            <v>001079400</v>
          </cell>
          <cell r="E58" t="str">
            <v>10794</v>
          </cell>
          <cell r="F58" t="str">
            <v>รพช.สระโบสถ์</v>
          </cell>
          <cell r="G58" t="str">
            <v>โรงพยาบาลชุมชนสระโบสถ์</v>
          </cell>
          <cell r="H58" t="str">
            <v>16080510</v>
          </cell>
          <cell r="I58">
            <v>16</v>
          </cell>
          <cell r="J58" t="str">
            <v>จังหวัดลพบุรี</v>
          </cell>
          <cell r="K58">
            <v>1608</v>
          </cell>
          <cell r="L58" t="str">
            <v>สระโบสถ์</v>
          </cell>
          <cell r="M58">
            <v>160805</v>
          </cell>
          <cell r="N58" t="str">
            <v>นิยมชัย</v>
          </cell>
          <cell r="O58" t="str">
            <v>กลาง</v>
          </cell>
          <cell r="P58" t="str">
            <v>07</v>
          </cell>
          <cell r="Q58" t="str">
            <v>โรงพยาบาลชุมชน</v>
          </cell>
          <cell r="R58">
            <v>5</v>
          </cell>
          <cell r="S58">
            <v>10</v>
          </cell>
          <cell r="T58" t="str">
            <v>19</v>
          </cell>
          <cell r="U58" t="str">
            <v>21</v>
          </cell>
          <cell r="V58" t="str">
            <v>2.1 ทุติยภูมิระดับต้น</v>
          </cell>
        </row>
        <row r="59">
          <cell r="A59" t="str">
            <v>02</v>
          </cell>
          <cell r="B59" t="str">
            <v>21002</v>
          </cell>
          <cell r="C59" t="str">
            <v>กระทรวงสาธารณสุข สำนักงานปลัดกระทรวงสาธารณสุข</v>
          </cell>
          <cell r="D59" t="str">
            <v>001079500</v>
          </cell>
          <cell r="E59" t="str">
            <v>10795</v>
          </cell>
          <cell r="F59" t="str">
            <v>รพช.โคกเจริญ</v>
          </cell>
          <cell r="G59" t="str">
            <v>โรงพยาบาลชุมชนโคกเจริญ</v>
          </cell>
          <cell r="H59" t="str">
            <v>16090102</v>
          </cell>
          <cell r="I59">
            <v>16</v>
          </cell>
          <cell r="J59" t="str">
            <v>จังหวัดลพบุรี</v>
          </cell>
          <cell r="K59">
            <v>1609</v>
          </cell>
          <cell r="L59" t="str">
            <v>โคกเจริญ</v>
          </cell>
          <cell r="M59">
            <v>160901</v>
          </cell>
          <cell r="N59" t="str">
            <v>โคกเจริญ</v>
          </cell>
          <cell r="O59" t="str">
            <v>กลาง</v>
          </cell>
          <cell r="P59" t="str">
            <v>07</v>
          </cell>
          <cell r="Q59" t="str">
            <v>โรงพยาบาลชุมชน</v>
          </cell>
          <cell r="R59">
            <v>5</v>
          </cell>
          <cell r="S59">
            <v>10</v>
          </cell>
          <cell r="T59" t="str">
            <v>16</v>
          </cell>
          <cell r="U59" t="str">
            <v>21</v>
          </cell>
          <cell r="V59" t="str">
            <v>2.1 ทุติยภูมิระดับต้น</v>
          </cell>
        </row>
        <row r="60">
          <cell r="A60" t="str">
            <v>02</v>
          </cell>
          <cell r="B60" t="str">
            <v>21002</v>
          </cell>
          <cell r="C60" t="str">
            <v>กระทรวงสาธารณสุข สำนักงานปลัดกระทรวงสาธารณสุข</v>
          </cell>
          <cell r="D60" t="str">
            <v>001079600</v>
          </cell>
          <cell r="E60" t="str">
            <v>10796</v>
          </cell>
          <cell r="F60" t="str">
            <v>รพช.ลำสนธิ</v>
          </cell>
          <cell r="G60" t="str">
            <v>โรงพยาบาลชุมชนลำสนธิ</v>
          </cell>
          <cell r="H60" t="str">
            <v>16100311</v>
          </cell>
          <cell r="I60">
            <v>16</v>
          </cell>
          <cell r="J60" t="str">
            <v>จังหวัดลพบุรี</v>
          </cell>
          <cell r="K60">
            <v>1610</v>
          </cell>
          <cell r="L60" t="str">
            <v>ลำสนธิ</v>
          </cell>
          <cell r="M60">
            <v>161003</v>
          </cell>
          <cell r="N60" t="str">
            <v>หนองรี</v>
          </cell>
          <cell r="O60" t="str">
            <v>กลาง</v>
          </cell>
          <cell r="P60" t="str">
            <v>07</v>
          </cell>
          <cell r="Q60" t="str">
            <v>โรงพยาบาลชุมชน</v>
          </cell>
          <cell r="R60">
            <v>5</v>
          </cell>
          <cell r="S60">
            <v>30</v>
          </cell>
          <cell r="T60" t="str">
            <v>30</v>
          </cell>
          <cell r="U60" t="str">
            <v>21</v>
          </cell>
          <cell r="V60" t="str">
            <v>2.1 ทุติยภูมิระดับต้น</v>
          </cell>
        </row>
        <row r="61">
          <cell r="A61" t="str">
            <v>02</v>
          </cell>
          <cell r="B61" t="str">
            <v>21002</v>
          </cell>
          <cell r="C61" t="str">
            <v>กระทรวงสาธารณสุข สำนักงานปลัดกระทรวงสาธารณสุข</v>
          </cell>
          <cell r="D61" t="str">
            <v>001079700</v>
          </cell>
          <cell r="E61" t="str">
            <v>10797</v>
          </cell>
          <cell r="F61" t="str">
            <v>รพช.หนองม่วง</v>
          </cell>
          <cell r="G61" t="str">
            <v>โรงพยาบาลชุมชนหนองม่วง</v>
          </cell>
          <cell r="H61" t="str">
            <v>16110107</v>
          </cell>
          <cell r="I61">
            <v>16</v>
          </cell>
          <cell r="J61" t="str">
            <v>จังหวัดลพบุรี</v>
          </cell>
          <cell r="K61">
            <v>1611</v>
          </cell>
          <cell r="L61" t="str">
            <v>หนองม่วง</v>
          </cell>
          <cell r="M61">
            <v>161101</v>
          </cell>
          <cell r="N61" t="str">
            <v>หนองม่วง</v>
          </cell>
          <cell r="O61" t="str">
            <v>กลาง</v>
          </cell>
          <cell r="P61" t="str">
            <v>07</v>
          </cell>
          <cell r="Q61" t="str">
            <v>โรงพยาบาลชุมชน</v>
          </cell>
          <cell r="R61">
            <v>5</v>
          </cell>
          <cell r="S61">
            <v>30</v>
          </cell>
          <cell r="T61" t="str">
            <v>30</v>
          </cell>
          <cell r="U61" t="str">
            <v>22</v>
          </cell>
          <cell r="V61" t="str">
            <v>2.2 ทุติยภูมิระดับกลาง</v>
          </cell>
        </row>
        <row r="62">
          <cell r="A62" t="str">
            <v>02</v>
          </cell>
          <cell r="B62" t="str">
            <v>21002</v>
          </cell>
          <cell r="C62" t="str">
            <v>กระทรวงสาธารณสุข สำนักงานปลัดกระทรวงสาธารณสุข</v>
          </cell>
          <cell r="D62" t="str">
            <v>001069200</v>
          </cell>
          <cell r="E62" t="str">
            <v>10692</v>
          </cell>
          <cell r="F62" t="str">
            <v>รพท.สิงห์บุรี</v>
          </cell>
          <cell r="G62" t="str">
            <v>โรงพยาบาลทั่วไปสิงห์บุรี</v>
          </cell>
          <cell r="H62" t="str">
            <v>17010100</v>
          </cell>
          <cell r="I62">
            <v>17</v>
          </cell>
          <cell r="J62" t="str">
            <v>จังหวัดสิงห์บุรี</v>
          </cell>
          <cell r="K62">
            <v>1701</v>
          </cell>
          <cell r="L62" t="str">
            <v>เมืองสิงห์บุรี</v>
          </cell>
          <cell r="M62">
            <v>170101</v>
          </cell>
          <cell r="N62" t="str">
            <v>บางพุทรา</v>
          </cell>
          <cell r="O62" t="str">
            <v>กลาง</v>
          </cell>
          <cell r="P62" t="str">
            <v>06</v>
          </cell>
          <cell r="Q62" t="str">
            <v>โรงพยาบาลทั่วไป</v>
          </cell>
          <cell r="R62">
            <v>2</v>
          </cell>
          <cell r="S62">
            <v>310</v>
          </cell>
          <cell r="T62" t="str">
            <v>310</v>
          </cell>
          <cell r="U62" t="str">
            <v>23</v>
          </cell>
          <cell r="V62" t="str">
            <v>2.3 ทุติยภูมิระดับสูง</v>
          </cell>
        </row>
        <row r="63">
          <cell r="A63" t="str">
            <v>02</v>
          </cell>
          <cell r="B63" t="str">
            <v>21002</v>
          </cell>
          <cell r="C63" t="str">
            <v>กระทรวงสาธารณสุข สำนักงานปลัดกระทรวงสาธารณสุข</v>
          </cell>
          <cell r="D63" t="str">
            <v>001069300</v>
          </cell>
          <cell r="E63" t="str">
            <v>10693</v>
          </cell>
          <cell r="F63" t="str">
            <v>รพท.อินทร์บุรี</v>
          </cell>
          <cell r="G63" t="str">
            <v>โรงพยาบาลทั่วไปอินทร์บุรี</v>
          </cell>
          <cell r="H63" t="str">
            <v>17060301</v>
          </cell>
          <cell r="I63">
            <v>17</v>
          </cell>
          <cell r="J63" t="str">
            <v>จังหวัดสิงห์บุรี</v>
          </cell>
          <cell r="K63">
            <v>1706</v>
          </cell>
          <cell r="L63" t="str">
            <v>อินทร์บุรี</v>
          </cell>
          <cell r="M63">
            <v>170603</v>
          </cell>
          <cell r="N63" t="str">
            <v>ทับยา</v>
          </cell>
          <cell r="O63" t="str">
            <v>กลาง</v>
          </cell>
          <cell r="P63" t="str">
            <v>06</v>
          </cell>
          <cell r="Q63" t="str">
            <v>โรงพยาบาลทั่วไป</v>
          </cell>
          <cell r="R63">
            <v>3</v>
          </cell>
          <cell r="S63">
            <v>210</v>
          </cell>
          <cell r="T63" t="str">
            <v>254</v>
          </cell>
          <cell r="U63" t="str">
            <v>23</v>
          </cell>
          <cell r="V63" t="str">
            <v>2.3 ทุติยภูมิระดับสูง</v>
          </cell>
        </row>
        <row r="64">
          <cell r="A64" t="str">
            <v>02</v>
          </cell>
          <cell r="B64" t="str">
            <v>21002</v>
          </cell>
          <cell r="C64" t="str">
            <v>กระทรวงสาธารณสุข สำนักงานปลัดกระทรวงสาธารณสุข</v>
          </cell>
          <cell r="D64" t="str">
            <v>001079800</v>
          </cell>
          <cell r="E64" t="str">
            <v>10798</v>
          </cell>
          <cell r="F64" t="str">
            <v>รพช.บางระจัน</v>
          </cell>
          <cell r="G64" t="str">
            <v>โรงพยาบาลชุมชนบางระจัน</v>
          </cell>
          <cell r="H64" t="str">
            <v>17020306</v>
          </cell>
          <cell r="I64">
            <v>17</v>
          </cell>
          <cell r="J64" t="str">
            <v>จังหวัดสิงห์บุรี</v>
          </cell>
          <cell r="K64">
            <v>1702</v>
          </cell>
          <cell r="L64" t="str">
            <v>บางระจัน</v>
          </cell>
          <cell r="M64">
            <v>170203</v>
          </cell>
          <cell r="N64" t="str">
            <v>เชิงกลัด</v>
          </cell>
          <cell r="O64" t="str">
            <v>กลาง</v>
          </cell>
          <cell r="P64" t="str">
            <v>07</v>
          </cell>
          <cell r="Q64" t="str">
            <v>โรงพยาบาลชุมชน</v>
          </cell>
          <cell r="R64">
            <v>5</v>
          </cell>
          <cell r="S64">
            <v>30</v>
          </cell>
          <cell r="T64" t="str">
            <v>30</v>
          </cell>
          <cell r="U64" t="str">
            <v>21</v>
          </cell>
          <cell r="V64" t="str">
            <v>2.1 ทุติยภูมิระดับต้น</v>
          </cell>
        </row>
        <row r="65">
          <cell r="A65" t="str">
            <v>02</v>
          </cell>
          <cell r="B65" t="str">
            <v>21002</v>
          </cell>
          <cell r="C65" t="str">
            <v>กระทรวงสาธารณสุข สำนักงานปลัดกระทรวงสาธารณสุข</v>
          </cell>
          <cell r="D65" t="str">
            <v>001079900</v>
          </cell>
          <cell r="E65" t="str">
            <v>10799</v>
          </cell>
          <cell r="F65" t="str">
            <v>รพช.ค่ายบางระจัน</v>
          </cell>
          <cell r="G65" t="str">
            <v>โรงพยาบาลชุมชนค่ายบางระจัน</v>
          </cell>
          <cell r="H65" t="str">
            <v>17030211</v>
          </cell>
          <cell r="I65">
            <v>17</v>
          </cell>
          <cell r="J65" t="str">
            <v>จังหวัดสิงห์บุรี</v>
          </cell>
          <cell r="K65">
            <v>1703</v>
          </cell>
          <cell r="L65" t="str">
            <v>ค่ายบางระจัน</v>
          </cell>
          <cell r="M65">
            <v>170302</v>
          </cell>
          <cell r="N65" t="str">
            <v>บางระจัน</v>
          </cell>
          <cell r="O65" t="str">
            <v>กลาง</v>
          </cell>
          <cell r="P65" t="str">
            <v>07</v>
          </cell>
          <cell r="Q65" t="str">
            <v>โรงพยาบาลชุมชน</v>
          </cell>
          <cell r="R65">
            <v>5</v>
          </cell>
          <cell r="S65">
            <v>30</v>
          </cell>
          <cell r="T65" t="str">
            <v>30</v>
          </cell>
          <cell r="U65" t="str">
            <v>21</v>
          </cell>
          <cell r="V65" t="str">
            <v>2.1 ทุติยภูมิระดับต้น</v>
          </cell>
        </row>
        <row r="66">
          <cell r="A66" t="str">
            <v>02</v>
          </cell>
          <cell r="B66" t="str">
            <v>21002</v>
          </cell>
          <cell r="C66" t="str">
            <v>กระทรวงสาธารณสุข สำนักงานปลัดกระทรวงสาธารณสุข</v>
          </cell>
          <cell r="D66" t="str">
            <v>001080000</v>
          </cell>
          <cell r="E66" t="str">
            <v>10800</v>
          </cell>
          <cell r="F66" t="str">
            <v>รพช.พรหมบุรี</v>
          </cell>
          <cell r="G66" t="str">
            <v>โรงพยาบาลชุมชนพรหมบุรี</v>
          </cell>
          <cell r="H66" t="str">
            <v>17040403</v>
          </cell>
          <cell r="I66">
            <v>17</v>
          </cell>
          <cell r="J66" t="str">
            <v>จังหวัดสิงห์บุรี</v>
          </cell>
          <cell r="K66">
            <v>1704</v>
          </cell>
          <cell r="L66" t="str">
            <v>พรหมบุรี</v>
          </cell>
          <cell r="M66">
            <v>170404</v>
          </cell>
          <cell r="N66" t="str">
            <v>บ้านหม้อ</v>
          </cell>
          <cell r="O66" t="str">
            <v>กลาง</v>
          </cell>
          <cell r="P66" t="str">
            <v>07</v>
          </cell>
          <cell r="Q66" t="str">
            <v>โรงพยาบาลชุมชน</v>
          </cell>
          <cell r="R66">
            <v>5</v>
          </cell>
          <cell r="S66">
            <v>10</v>
          </cell>
          <cell r="T66" t="str">
            <v>10</v>
          </cell>
          <cell r="U66" t="str">
            <v>21</v>
          </cell>
          <cell r="V66" t="str">
            <v>2.1 ทุติยภูมิระดับต้น</v>
          </cell>
        </row>
        <row r="67">
          <cell r="A67" t="str">
            <v>02</v>
          </cell>
          <cell r="B67" t="str">
            <v>21002</v>
          </cell>
          <cell r="C67" t="str">
            <v>กระทรวงสาธารณสุข สำนักงานปลัดกระทรวงสาธารณสุข</v>
          </cell>
          <cell r="D67" t="str">
            <v>001080100</v>
          </cell>
          <cell r="E67" t="str">
            <v>10801</v>
          </cell>
          <cell r="F67" t="str">
            <v>รพช.ท่าช้าง</v>
          </cell>
          <cell r="G67" t="str">
            <v>โรงพยาบาลชุมชนท่าช้าง</v>
          </cell>
          <cell r="H67" t="str">
            <v>17050204</v>
          </cell>
          <cell r="I67">
            <v>17</v>
          </cell>
          <cell r="J67" t="str">
            <v>จังหวัดสิงห์บุรี</v>
          </cell>
          <cell r="K67">
            <v>1705</v>
          </cell>
          <cell r="L67" t="str">
            <v>ท่าช้าง</v>
          </cell>
          <cell r="M67">
            <v>170502</v>
          </cell>
          <cell r="N67" t="str">
            <v>โพประจักษ์</v>
          </cell>
          <cell r="O67" t="str">
            <v>กลาง</v>
          </cell>
          <cell r="P67" t="str">
            <v>07</v>
          </cell>
          <cell r="Q67" t="str">
            <v>โรงพยาบาลชุมชน</v>
          </cell>
          <cell r="R67">
            <v>5</v>
          </cell>
          <cell r="S67">
            <v>30</v>
          </cell>
          <cell r="T67" t="str">
            <v>30</v>
          </cell>
          <cell r="U67" t="str">
            <v>22</v>
          </cell>
          <cell r="V67" t="str">
            <v>2.2 ทุติยภูมิระดับกลาง</v>
          </cell>
        </row>
        <row r="68">
          <cell r="A68" t="str">
            <v>02</v>
          </cell>
          <cell r="B68" t="str">
            <v>21002</v>
          </cell>
          <cell r="C68" t="str">
            <v>กระทรวงสาธารณสุข สำนักงานปลัดกระทรวงสาธารณสุข</v>
          </cell>
          <cell r="D68" t="str">
            <v>001069400</v>
          </cell>
          <cell r="E68" t="str">
            <v>10694</v>
          </cell>
          <cell r="F68" t="str">
            <v>รพท.ชัยนาทนเรนทร</v>
          </cell>
          <cell r="G68" t="str">
            <v>โรงพยาบาลทั่วไปชัยนาทนเรนทร</v>
          </cell>
          <cell r="H68" t="str">
            <v>18010105</v>
          </cell>
          <cell r="I68">
            <v>18</v>
          </cell>
          <cell r="J68" t="str">
            <v>จังหวัดชัยนาท</v>
          </cell>
          <cell r="K68">
            <v>1801</v>
          </cell>
          <cell r="L68" t="str">
            <v>เมืองชัยนาท</v>
          </cell>
          <cell r="M68">
            <v>180101</v>
          </cell>
          <cell r="N68" t="str">
            <v>ในเมือง</v>
          </cell>
          <cell r="O68" t="str">
            <v>กลาง</v>
          </cell>
          <cell r="P68" t="str">
            <v>06</v>
          </cell>
          <cell r="Q68" t="str">
            <v>โรงพยาบาลทั่วไป</v>
          </cell>
          <cell r="R68">
            <v>2</v>
          </cell>
          <cell r="S68">
            <v>367</v>
          </cell>
          <cell r="T68" t="str">
            <v>367</v>
          </cell>
          <cell r="U68" t="str">
            <v>23</v>
          </cell>
          <cell r="V68" t="str">
            <v>2.3 ทุติยภูมิระดับสูง</v>
          </cell>
        </row>
        <row r="69">
          <cell r="A69" t="str">
            <v>02</v>
          </cell>
          <cell r="B69" t="str">
            <v>21002</v>
          </cell>
          <cell r="C69" t="str">
            <v>กระทรวงสาธารณสุข สำนักงานปลัดกระทรวงสาธารณสุข</v>
          </cell>
          <cell r="D69" t="str">
            <v>001080200</v>
          </cell>
          <cell r="E69" t="str">
            <v>10802</v>
          </cell>
          <cell r="F69" t="str">
            <v>รพช.มโนรมย์</v>
          </cell>
          <cell r="G69" t="str">
            <v>โรงพยาบาลชุมชนมโนรมย์</v>
          </cell>
          <cell r="H69" t="str">
            <v>18020504</v>
          </cell>
          <cell r="I69">
            <v>18</v>
          </cell>
          <cell r="J69" t="str">
            <v>จังหวัดชัยนาท</v>
          </cell>
          <cell r="K69">
            <v>1802</v>
          </cell>
          <cell r="L69" t="str">
            <v>มโนรมย์</v>
          </cell>
          <cell r="M69">
            <v>180205</v>
          </cell>
          <cell r="N69" t="str">
            <v>หางน้ำสาคร</v>
          </cell>
          <cell r="O69" t="str">
            <v>กลาง</v>
          </cell>
          <cell r="P69" t="str">
            <v>07</v>
          </cell>
          <cell r="Q69" t="str">
            <v>โรงพยาบาลชุมชน</v>
          </cell>
          <cell r="R69">
            <v>5</v>
          </cell>
          <cell r="S69">
            <v>30</v>
          </cell>
          <cell r="T69" t="str">
            <v>30</v>
          </cell>
          <cell r="U69" t="str">
            <v>21</v>
          </cell>
          <cell r="V69" t="str">
            <v>2.1 ทุติยภูมิระดับต้น</v>
          </cell>
        </row>
        <row r="70">
          <cell r="A70" t="str">
            <v>02</v>
          </cell>
          <cell r="B70" t="str">
            <v>21002</v>
          </cell>
          <cell r="C70" t="str">
            <v>กระทรวงสาธารณสุข สำนักงานปลัดกระทรวงสาธารณสุข</v>
          </cell>
          <cell r="D70" t="str">
            <v>001080300</v>
          </cell>
          <cell r="E70" t="str">
            <v>10803</v>
          </cell>
          <cell r="F70" t="str">
            <v>รพช.วัดสิงห์</v>
          </cell>
          <cell r="G70" t="str">
            <v>โรงพยาบาลชุมชนวัดสิงห์</v>
          </cell>
          <cell r="H70" t="str">
            <v>18030100</v>
          </cell>
          <cell r="I70">
            <v>18</v>
          </cell>
          <cell r="J70" t="str">
            <v>จังหวัดชัยนาท</v>
          </cell>
          <cell r="K70">
            <v>1803</v>
          </cell>
          <cell r="L70" t="str">
            <v>วัดสิงห์</v>
          </cell>
          <cell r="M70">
            <v>180301</v>
          </cell>
          <cell r="N70" t="str">
            <v>วัดสิงห์</v>
          </cell>
          <cell r="O70" t="str">
            <v>กลาง</v>
          </cell>
          <cell r="P70" t="str">
            <v>07</v>
          </cell>
          <cell r="Q70" t="str">
            <v>โรงพยาบาลชุมชน</v>
          </cell>
          <cell r="R70">
            <v>5</v>
          </cell>
          <cell r="S70">
            <v>30</v>
          </cell>
          <cell r="T70" t="str">
            <v>38</v>
          </cell>
          <cell r="U70" t="str">
            <v>21</v>
          </cell>
          <cell r="V70" t="str">
            <v>2.1 ทุติยภูมิระดับต้น</v>
          </cell>
        </row>
        <row r="71">
          <cell r="A71" t="str">
            <v>02</v>
          </cell>
          <cell r="B71" t="str">
            <v>21002</v>
          </cell>
          <cell r="C71" t="str">
            <v>กระทรวงสาธารณสุข สำนักงานปลัดกระทรวงสาธารณสุข</v>
          </cell>
          <cell r="D71" t="str">
            <v>001080400</v>
          </cell>
          <cell r="E71" t="str">
            <v>10804</v>
          </cell>
          <cell r="F71" t="str">
            <v>รพช.สรรพยา</v>
          </cell>
          <cell r="G71" t="str">
            <v>โรงพยาบาลชุมชนสรรพยา</v>
          </cell>
          <cell r="H71" t="str">
            <v>18040405</v>
          </cell>
          <cell r="I71">
            <v>18</v>
          </cell>
          <cell r="J71" t="str">
            <v>จังหวัดชัยนาท</v>
          </cell>
          <cell r="K71">
            <v>1804</v>
          </cell>
          <cell r="L71" t="str">
            <v>สรรพยา</v>
          </cell>
          <cell r="M71">
            <v>180404</v>
          </cell>
          <cell r="N71" t="str">
            <v>โพนางดำตก</v>
          </cell>
          <cell r="O71" t="str">
            <v>กลาง</v>
          </cell>
          <cell r="P71" t="str">
            <v>07</v>
          </cell>
          <cell r="Q71" t="str">
            <v>โรงพยาบาลชุมชน</v>
          </cell>
          <cell r="R71">
            <v>5</v>
          </cell>
          <cell r="S71">
            <v>30</v>
          </cell>
          <cell r="T71" t="str">
            <v>30</v>
          </cell>
          <cell r="U71" t="str">
            <v>21</v>
          </cell>
          <cell r="V71" t="str">
            <v>2.1 ทุติยภูมิระดับต้น</v>
          </cell>
        </row>
        <row r="72">
          <cell r="A72" t="str">
            <v>02</v>
          </cell>
          <cell r="B72" t="str">
            <v>21002</v>
          </cell>
          <cell r="C72" t="str">
            <v>กระทรวงสาธารณสุข สำนักงานปลัดกระทรวงสาธารณสุข</v>
          </cell>
          <cell r="D72" t="str">
            <v>001080500</v>
          </cell>
          <cell r="E72" t="str">
            <v>10805</v>
          </cell>
          <cell r="F72" t="str">
            <v>รพช.สรรคบุรี</v>
          </cell>
          <cell r="G72" t="str">
            <v>โรงพยาบาลชุมชนสรรคบุรี</v>
          </cell>
          <cell r="H72" t="str">
            <v>18050108</v>
          </cell>
          <cell r="I72">
            <v>18</v>
          </cell>
          <cell r="J72" t="str">
            <v>จังหวัดชัยนาท</v>
          </cell>
          <cell r="K72">
            <v>1805</v>
          </cell>
          <cell r="L72" t="str">
            <v>สรรคบุรี</v>
          </cell>
          <cell r="M72">
            <v>180501</v>
          </cell>
          <cell r="N72" t="str">
            <v>แพรกศรีราชา</v>
          </cell>
          <cell r="O72" t="str">
            <v>กลาง</v>
          </cell>
          <cell r="P72" t="str">
            <v>07</v>
          </cell>
          <cell r="Q72" t="str">
            <v>โรงพยาบาลชุมชน</v>
          </cell>
          <cell r="R72">
            <v>5</v>
          </cell>
          <cell r="S72">
            <v>30</v>
          </cell>
          <cell r="T72" t="str">
            <v>36</v>
          </cell>
          <cell r="U72" t="str">
            <v>21</v>
          </cell>
          <cell r="V72" t="str">
            <v>2.1 ทุติยภูมิระดับต้น</v>
          </cell>
        </row>
        <row r="73">
          <cell r="A73" t="str">
            <v>02</v>
          </cell>
          <cell r="B73" t="str">
            <v>21002</v>
          </cell>
          <cell r="C73" t="str">
            <v>กระทรวงสาธารณสุข สำนักงานปลัดกระทรวงสาธารณสุข</v>
          </cell>
          <cell r="D73" t="str">
            <v>001080600</v>
          </cell>
          <cell r="E73" t="str">
            <v>10806</v>
          </cell>
          <cell r="F73" t="str">
            <v>รพช.หันคา</v>
          </cell>
          <cell r="G73" t="str">
            <v>โรงพยาบาลชุมชนหันคา</v>
          </cell>
          <cell r="H73" t="str">
            <v>18060901</v>
          </cell>
          <cell r="I73">
            <v>18</v>
          </cell>
          <cell r="J73" t="str">
            <v>จังหวัดชัยนาท</v>
          </cell>
          <cell r="K73">
            <v>1806</v>
          </cell>
          <cell r="L73" t="str">
            <v>หันคา</v>
          </cell>
          <cell r="M73">
            <v>180609</v>
          </cell>
          <cell r="N73" t="str">
            <v>เด่นใหญ่</v>
          </cell>
          <cell r="O73" t="str">
            <v>กลาง</v>
          </cell>
          <cell r="P73" t="str">
            <v>07</v>
          </cell>
          <cell r="Q73" t="str">
            <v>โรงพยาบาลชุมชน</v>
          </cell>
          <cell r="R73">
            <v>5</v>
          </cell>
          <cell r="S73">
            <v>30</v>
          </cell>
          <cell r="T73" t="str">
            <v>45</v>
          </cell>
          <cell r="U73" t="str">
            <v>22</v>
          </cell>
          <cell r="V73" t="str">
            <v>2.2 ทุติยภูมิระดับกลาง</v>
          </cell>
        </row>
        <row r="74">
          <cell r="A74" t="str">
            <v>03</v>
          </cell>
          <cell r="B74" t="str">
            <v>21002</v>
          </cell>
          <cell r="C74" t="str">
            <v>กระทรวงสาธารณสุข สำนักงานปลัดกระทรวงสาธารณสุข</v>
          </cell>
          <cell r="D74" t="str">
            <v>001068500</v>
          </cell>
          <cell r="E74" t="str">
            <v>10685</v>
          </cell>
          <cell r="F74" t="str">
            <v>รพท.สมุทรปราการ</v>
          </cell>
          <cell r="G74" t="str">
            <v>โรงพยาบาลทั่วไปสมุทรปราการ</v>
          </cell>
          <cell r="H74" t="str">
            <v>11010100</v>
          </cell>
          <cell r="I74">
            <v>11</v>
          </cell>
          <cell r="J74" t="str">
            <v>จังหวัดสมุทรปราการ</v>
          </cell>
          <cell r="K74">
            <v>1101</v>
          </cell>
          <cell r="L74" t="str">
            <v>เมืองสมุทรปราการ</v>
          </cell>
          <cell r="M74">
            <v>110101</v>
          </cell>
          <cell r="N74" t="str">
            <v>ปากน้ำ</v>
          </cell>
          <cell r="O74" t="str">
            <v>กลาง</v>
          </cell>
          <cell r="P74" t="str">
            <v>06</v>
          </cell>
          <cell r="Q74" t="str">
            <v>โรงพยาบาลทั่วไป</v>
          </cell>
          <cell r="R74">
            <v>2</v>
          </cell>
          <cell r="S74">
            <v>385</v>
          </cell>
          <cell r="T74" t="str">
            <v>385</v>
          </cell>
          <cell r="U74" t="str">
            <v>31</v>
          </cell>
          <cell r="V74" t="str">
            <v>3.1 ตติยภูมิ</v>
          </cell>
        </row>
        <row r="75">
          <cell r="A75" t="str">
            <v>03</v>
          </cell>
          <cell r="B75" t="str">
            <v>21002</v>
          </cell>
          <cell r="C75" t="str">
            <v>กระทรวงสาธารณสุข สำนักงานปลัดกระทรวงสาธารณสุข</v>
          </cell>
          <cell r="D75" t="str">
            <v>001075200</v>
          </cell>
          <cell r="E75" t="str">
            <v>10752</v>
          </cell>
          <cell r="F75" t="str">
            <v>รพช.บางบ่อ</v>
          </cell>
          <cell r="G75" t="str">
            <v>โรงพยาบาลชุมชนบางบ่อ</v>
          </cell>
          <cell r="H75" t="str">
            <v>11020101</v>
          </cell>
          <cell r="I75">
            <v>11</v>
          </cell>
          <cell r="J75" t="str">
            <v>จังหวัดสมุทรปราการ</v>
          </cell>
          <cell r="K75">
            <v>1102</v>
          </cell>
          <cell r="L75" t="str">
            <v>บางบ่อ</v>
          </cell>
          <cell r="M75">
            <v>110204</v>
          </cell>
          <cell r="N75" t="str">
            <v>บางเพรียง</v>
          </cell>
          <cell r="O75" t="str">
            <v>กลาง</v>
          </cell>
          <cell r="P75" t="str">
            <v>07</v>
          </cell>
          <cell r="Q75" t="str">
            <v>โรงพยาบาลชุมชน</v>
          </cell>
          <cell r="R75">
            <v>4</v>
          </cell>
          <cell r="S75">
            <v>90</v>
          </cell>
          <cell r="T75" t="str">
            <v>90</v>
          </cell>
          <cell r="U75" t="str">
            <v>22</v>
          </cell>
          <cell r="V75" t="str">
            <v>2.2 ทุติยภูมิระดับกลาง</v>
          </cell>
        </row>
        <row r="76">
          <cell r="A76" t="str">
            <v>03</v>
          </cell>
          <cell r="B76" t="str">
            <v>21002</v>
          </cell>
          <cell r="C76" t="str">
            <v>กระทรวงสาธารณสุข สำนักงานปลัดกระทรวงสาธารณสุข</v>
          </cell>
          <cell r="D76" t="str">
            <v>001075300</v>
          </cell>
          <cell r="E76" t="str">
            <v>10753</v>
          </cell>
          <cell r="F76" t="str">
            <v>รพช.บางพลี</v>
          </cell>
          <cell r="G76" t="str">
            <v>โรงพยาบาลชุมชนบางพลี</v>
          </cell>
          <cell r="H76" t="str">
            <v>11030108</v>
          </cell>
          <cell r="I76">
            <v>11</v>
          </cell>
          <cell r="J76" t="str">
            <v>จังหวัดสมุทรปราการ</v>
          </cell>
          <cell r="K76">
            <v>1103</v>
          </cell>
          <cell r="L76" t="str">
            <v>บางพลี</v>
          </cell>
          <cell r="M76">
            <v>110301</v>
          </cell>
          <cell r="N76" t="str">
            <v>บางพลีใหญ่</v>
          </cell>
          <cell r="O76" t="str">
            <v>กลาง</v>
          </cell>
          <cell r="P76" t="str">
            <v>07</v>
          </cell>
          <cell r="Q76" t="str">
            <v>โรงพยาบาลชุมชน</v>
          </cell>
          <cell r="R76">
            <v>4</v>
          </cell>
          <cell r="S76">
            <v>60</v>
          </cell>
          <cell r="T76" t="str">
            <v>60</v>
          </cell>
          <cell r="U76" t="str">
            <v>22</v>
          </cell>
          <cell r="V76" t="str">
            <v>2.2 ทุติยภูมิระดับกลาง</v>
          </cell>
        </row>
        <row r="77">
          <cell r="A77" t="str">
            <v>03</v>
          </cell>
          <cell r="B77" t="str">
            <v>21002</v>
          </cell>
          <cell r="C77" t="str">
            <v>กระทรวงสาธารณสุข สำนักงานปลัดกระทรวงสาธารณสุข</v>
          </cell>
          <cell r="D77" t="str">
            <v>001075400</v>
          </cell>
          <cell r="E77" t="str">
            <v>10754</v>
          </cell>
          <cell r="F77" t="str">
            <v>รพช.บางจาก</v>
          </cell>
          <cell r="G77" t="str">
            <v>โรงพยาบาลชุมชนบางจาก</v>
          </cell>
          <cell r="H77" t="str">
            <v>11040108</v>
          </cell>
          <cell r="I77">
            <v>11</v>
          </cell>
          <cell r="J77" t="str">
            <v>จังหวัดสมุทรปราการ</v>
          </cell>
          <cell r="K77">
            <v>1104</v>
          </cell>
          <cell r="L77" t="str">
            <v>พระประแดง</v>
          </cell>
          <cell r="M77">
            <v>110403</v>
          </cell>
          <cell r="N77" t="str">
            <v>บางจาก</v>
          </cell>
          <cell r="O77" t="str">
            <v>กลาง</v>
          </cell>
          <cell r="P77" t="str">
            <v>07</v>
          </cell>
          <cell r="Q77" t="str">
            <v>โรงพยาบาลชุมชน</v>
          </cell>
          <cell r="R77">
            <v>5</v>
          </cell>
          <cell r="S77">
            <v>30</v>
          </cell>
          <cell r="T77" t="str">
            <v>30</v>
          </cell>
          <cell r="U77" t="str">
            <v>22</v>
          </cell>
          <cell r="V77" t="str">
            <v>2.2 ทุติยภูมิระดับกลาง</v>
          </cell>
        </row>
        <row r="78">
          <cell r="A78" t="str">
            <v>03</v>
          </cell>
          <cell r="B78" t="str">
            <v>21002</v>
          </cell>
          <cell r="C78" t="str">
            <v>กระทรวงสาธารณสุข สำนักงานปลัดกระทรวงสาธารณสุข</v>
          </cell>
          <cell r="D78" t="str">
            <v>001075500</v>
          </cell>
          <cell r="E78" t="str">
            <v>10755</v>
          </cell>
          <cell r="F78" t="str">
            <v>รพช.พระสมุทรเจดีย์</v>
          </cell>
          <cell r="G78" t="str">
            <v>โรงพยาบาลชุมชนพระสมุทรเจดีย์</v>
          </cell>
          <cell r="H78" t="str">
            <v>11050103</v>
          </cell>
          <cell r="I78">
            <v>11</v>
          </cell>
          <cell r="J78" t="str">
            <v>จังหวัดสมุทรปราการ</v>
          </cell>
          <cell r="K78">
            <v>1105</v>
          </cell>
          <cell r="L78" t="str">
            <v>พระสมุทรเจดีย์</v>
          </cell>
          <cell r="M78">
            <v>110504</v>
          </cell>
          <cell r="N78" t="str">
            <v>ปากคลองบางปลากด</v>
          </cell>
          <cell r="O78" t="str">
            <v>กลาง</v>
          </cell>
          <cell r="P78" t="str">
            <v>07</v>
          </cell>
          <cell r="Q78" t="str">
            <v>โรงพยาบาลชุมชน</v>
          </cell>
          <cell r="R78">
            <v>5</v>
          </cell>
          <cell r="S78">
            <v>30</v>
          </cell>
          <cell r="T78" t="str">
            <v>30</v>
          </cell>
          <cell r="U78" t="str">
            <v>22</v>
          </cell>
          <cell r="V78" t="str">
            <v>2.2 ทุติยภูมิระดับกลาง</v>
          </cell>
        </row>
        <row r="79">
          <cell r="A79" t="str">
            <v>03</v>
          </cell>
          <cell r="B79" t="str">
            <v>21002</v>
          </cell>
          <cell r="C79" t="str">
            <v>กระทรวงสาธารณสุข สำนักงานปลัดกระทรวงสาธารณสุข</v>
          </cell>
          <cell r="D79" t="str">
            <v>001069700</v>
          </cell>
          <cell r="E79" t="str">
            <v>10697</v>
          </cell>
          <cell r="F79" t="str">
            <v>รพท.เมืองฉะเชิงเทรา</v>
          </cell>
          <cell r="G79" t="str">
            <v>โรงพยาบาลทั่วไปเมืองฉะเชิงเทรา</v>
          </cell>
          <cell r="H79" t="str">
            <v>24010100</v>
          </cell>
          <cell r="I79">
            <v>24</v>
          </cell>
          <cell r="J79" t="str">
            <v>จังหวัดฉะเชิงเทรา</v>
          </cell>
          <cell r="K79">
            <v>2401</v>
          </cell>
          <cell r="L79" t="str">
            <v>เมืองฉะเชิงเทรา</v>
          </cell>
          <cell r="M79">
            <v>240101</v>
          </cell>
          <cell r="N79" t="str">
            <v>หน้าเมือง</v>
          </cell>
          <cell r="O79" t="str">
            <v>กลาง</v>
          </cell>
          <cell r="P79" t="str">
            <v>06</v>
          </cell>
          <cell r="Q79" t="str">
            <v>โรงพยาบาลทั่วไป</v>
          </cell>
          <cell r="R79">
            <v>2</v>
          </cell>
          <cell r="S79">
            <v>561</v>
          </cell>
          <cell r="T79" t="str">
            <v>503</v>
          </cell>
          <cell r="U79" t="str">
            <v>31</v>
          </cell>
          <cell r="V79" t="str">
            <v>3.1 ตติยภูมิ</v>
          </cell>
        </row>
        <row r="80">
          <cell r="A80" t="str">
            <v>03</v>
          </cell>
          <cell r="B80" t="str">
            <v>21002</v>
          </cell>
          <cell r="C80" t="str">
            <v>กระทรวงสาธารณสุข สำนักงานปลัดกระทรวงสาธารณสุข</v>
          </cell>
          <cell r="D80" t="str">
            <v>001083300</v>
          </cell>
          <cell r="E80" t="str">
            <v>10833</v>
          </cell>
          <cell r="F80" t="str">
            <v>รพช.ท่าตะเกียบ</v>
          </cell>
          <cell r="G80" t="str">
            <v>โรงพยาบาลชุมชนท่าตะเกียบ</v>
          </cell>
          <cell r="H80" t="str">
            <v>24100113</v>
          </cell>
          <cell r="I80">
            <v>24</v>
          </cell>
          <cell r="J80" t="str">
            <v>จังหวัดฉะเชิงเทรา</v>
          </cell>
          <cell r="K80">
            <v>2410</v>
          </cell>
          <cell r="L80" t="str">
            <v>ท่าตะเกียบ</v>
          </cell>
          <cell r="M80">
            <v>241002</v>
          </cell>
          <cell r="N80" t="str">
            <v>คลองตะเกรา</v>
          </cell>
          <cell r="O80" t="str">
            <v>กลาง</v>
          </cell>
          <cell r="P80" t="str">
            <v>07</v>
          </cell>
          <cell r="Q80" t="str">
            <v>โรงพยาบาลชุมชน</v>
          </cell>
          <cell r="R80">
            <v>5</v>
          </cell>
          <cell r="S80">
            <v>39</v>
          </cell>
          <cell r="T80" t="str">
            <v>30</v>
          </cell>
          <cell r="U80" t="str">
            <v>21</v>
          </cell>
          <cell r="V80" t="str">
            <v>2.1 ทุติยภูมิระดับต้น</v>
          </cell>
        </row>
        <row r="81">
          <cell r="A81" t="str">
            <v>03</v>
          </cell>
          <cell r="B81" t="str">
            <v>21002</v>
          </cell>
          <cell r="C81" t="str">
            <v>กระทรวงสาธารณสุข สำนักงานปลัดกระทรวงสาธารณสุข</v>
          </cell>
          <cell r="D81" t="str">
            <v>001085000</v>
          </cell>
          <cell r="E81" t="str">
            <v>10850</v>
          </cell>
          <cell r="F81" t="str">
            <v>รพช.บางคล้า</v>
          </cell>
          <cell r="G81" t="str">
            <v>โรงพยาบาลชุมชนบางคล้า</v>
          </cell>
          <cell r="H81" t="str">
            <v>24020901</v>
          </cell>
          <cell r="I81">
            <v>24</v>
          </cell>
          <cell r="J81" t="str">
            <v>จังหวัดฉะเชิงเทรา</v>
          </cell>
          <cell r="K81">
            <v>2402</v>
          </cell>
          <cell r="L81" t="str">
            <v>บางคล้า</v>
          </cell>
          <cell r="M81">
            <v>240209</v>
          </cell>
          <cell r="N81" t="str">
            <v>ปากน้ำ</v>
          </cell>
          <cell r="O81" t="str">
            <v>กลาง</v>
          </cell>
          <cell r="P81" t="str">
            <v>07</v>
          </cell>
          <cell r="Q81" t="str">
            <v>โรงพยาบาลชุมชน</v>
          </cell>
          <cell r="R81">
            <v>5</v>
          </cell>
          <cell r="S81">
            <v>30</v>
          </cell>
          <cell r="T81" t="str">
            <v>30</v>
          </cell>
          <cell r="U81" t="str">
            <v>21</v>
          </cell>
          <cell r="V81" t="str">
            <v>2.1 ทุติยภูมิระดับต้น</v>
          </cell>
        </row>
        <row r="82">
          <cell r="A82" t="str">
            <v>03</v>
          </cell>
          <cell r="B82" t="str">
            <v>21002</v>
          </cell>
          <cell r="C82" t="str">
            <v>กระทรวงสาธารณสุข สำนักงานปลัดกระทรวงสาธารณสุข</v>
          </cell>
          <cell r="D82" t="str">
            <v>001085100</v>
          </cell>
          <cell r="E82" t="str">
            <v>10851</v>
          </cell>
          <cell r="F82" t="str">
            <v>รพช.บางน้ำเปรี้ยว</v>
          </cell>
          <cell r="G82" t="str">
            <v>โรงพยาบาลชุมชนบางน้ำเปรี้ยว</v>
          </cell>
          <cell r="H82" t="str">
            <v>24030402</v>
          </cell>
          <cell r="I82">
            <v>24</v>
          </cell>
          <cell r="J82" t="str">
            <v>จังหวัดฉะเชิงเทรา</v>
          </cell>
          <cell r="K82">
            <v>2403</v>
          </cell>
          <cell r="L82" t="str">
            <v>บางน้ำเปรี้ยว</v>
          </cell>
          <cell r="M82">
            <v>240304</v>
          </cell>
          <cell r="N82" t="str">
            <v>หมอนทอง</v>
          </cell>
          <cell r="O82" t="str">
            <v>กลาง</v>
          </cell>
          <cell r="P82" t="str">
            <v>07</v>
          </cell>
          <cell r="Q82" t="str">
            <v>โรงพยาบาลชุมชน</v>
          </cell>
          <cell r="R82">
            <v>4</v>
          </cell>
          <cell r="S82">
            <v>64</v>
          </cell>
          <cell r="T82" t="str">
            <v>64</v>
          </cell>
          <cell r="U82" t="str">
            <v>22</v>
          </cell>
          <cell r="V82" t="str">
            <v>2.2 ทุติยภูมิระดับกลาง</v>
          </cell>
        </row>
        <row r="83">
          <cell r="A83" t="str">
            <v>03</v>
          </cell>
          <cell r="B83" t="str">
            <v>21002</v>
          </cell>
          <cell r="C83" t="str">
            <v>กระทรวงสาธารณสุข สำนักงานปลัดกระทรวงสาธารณสุข</v>
          </cell>
          <cell r="D83" t="str">
            <v>001085200</v>
          </cell>
          <cell r="E83" t="str">
            <v>10852</v>
          </cell>
          <cell r="F83" t="str">
            <v>รพช.บางปะกง</v>
          </cell>
          <cell r="G83" t="str">
            <v>โรงพยาบาลชุมชนบางปะกง</v>
          </cell>
          <cell r="H83" t="str">
            <v>24040113</v>
          </cell>
          <cell r="I83">
            <v>24</v>
          </cell>
          <cell r="J83" t="str">
            <v>จังหวัดฉะเชิงเทรา</v>
          </cell>
          <cell r="K83">
            <v>2404</v>
          </cell>
          <cell r="L83" t="str">
            <v>บางปะกง</v>
          </cell>
          <cell r="M83">
            <v>240401</v>
          </cell>
          <cell r="N83" t="str">
            <v>บางปะกง</v>
          </cell>
          <cell r="O83" t="str">
            <v>กลาง</v>
          </cell>
          <cell r="P83" t="str">
            <v>07</v>
          </cell>
          <cell r="Q83" t="str">
            <v>โรงพยาบาลชุมชน</v>
          </cell>
          <cell r="R83">
            <v>4</v>
          </cell>
          <cell r="S83">
            <v>70</v>
          </cell>
          <cell r="T83" t="str">
            <v>70</v>
          </cell>
          <cell r="U83" t="str">
            <v>22</v>
          </cell>
          <cell r="V83" t="str">
            <v>2.2 ทุติยภูมิระดับกลาง</v>
          </cell>
        </row>
        <row r="84">
          <cell r="A84" t="str">
            <v>03</v>
          </cell>
          <cell r="B84" t="str">
            <v>21002</v>
          </cell>
          <cell r="C84" t="str">
            <v>กระทรวงสาธารณสุข สำนักงานปลัดกระทรวงสาธารณสุข</v>
          </cell>
          <cell r="D84" t="str">
            <v>001085300</v>
          </cell>
          <cell r="E84" t="str">
            <v>10853</v>
          </cell>
          <cell r="F84" t="str">
            <v>รพช.บ้านโพธิ์</v>
          </cell>
          <cell r="G84" t="str">
            <v>โรงพยาบาลชุมชนบ้านโพธิ์</v>
          </cell>
          <cell r="H84" t="str">
            <v>24050101</v>
          </cell>
          <cell r="I84">
            <v>24</v>
          </cell>
          <cell r="J84" t="str">
            <v>จังหวัดฉะเชิงเทรา</v>
          </cell>
          <cell r="K84">
            <v>2405</v>
          </cell>
          <cell r="L84" t="str">
            <v>บ้านโพธิ์</v>
          </cell>
          <cell r="M84">
            <v>240501</v>
          </cell>
          <cell r="N84" t="str">
            <v>บ้านโพธิ์</v>
          </cell>
          <cell r="O84" t="str">
            <v>กลาง</v>
          </cell>
          <cell r="P84" t="str">
            <v>07</v>
          </cell>
          <cell r="Q84" t="str">
            <v>โรงพยาบาลชุมชน</v>
          </cell>
          <cell r="R84">
            <v>4</v>
          </cell>
          <cell r="S84">
            <v>40</v>
          </cell>
          <cell r="T84" t="str">
            <v>40</v>
          </cell>
          <cell r="U84" t="str">
            <v>21</v>
          </cell>
          <cell r="V84" t="str">
            <v>2.1 ทุติยภูมิระดับต้น</v>
          </cell>
        </row>
        <row r="85">
          <cell r="A85" t="str">
            <v>03</v>
          </cell>
          <cell r="B85" t="str">
            <v>21002</v>
          </cell>
          <cell r="C85" t="str">
            <v>กระทรวงสาธารณสุข สำนักงานปลัดกระทรวงสาธารณสุข</v>
          </cell>
          <cell r="D85" t="str">
            <v>001085400</v>
          </cell>
          <cell r="E85" t="str">
            <v>10854</v>
          </cell>
          <cell r="F85" t="str">
            <v>รพช.พนมสารคาม</v>
          </cell>
          <cell r="G85" t="str">
            <v>โรงพยาบาลชุมชนพนมสารคาม</v>
          </cell>
          <cell r="H85" t="str">
            <v>24060604</v>
          </cell>
          <cell r="I85">
            <v>24</v>
          </cell>
          <cell r="J85" t="str">
            <v>จังหวัดฉะเชิงเทรา</v>
          </cell>
          <cell r="K85">
            <v>2406</v>
          </cell>
          <cell r="L85" t="str">
            <v>พนมสารคาม</v>
          </cell>
          <cell r="M85">
            <v>240606</v>
          </cell>
          <cell r="N85" t="str">
            <v>ท่าถ่าน</v>
          </cell>
          <cell r="O85" t="str">
            <v>กลาง</v>
          </cell>
          <cell r="P85" t="str">
            <v>07</v>
          </cell>
          <cell r="Q85" t="str">
            <v>โรงพยาบาลชุมชน</v>
          </cell>
          <cell r="R85">
            <v>4</v>
          </cell>
          <cell r="S85">
            <v>90</v>
          </cell>
          <cell r="T85" t="str">
            <v>90</v>
          </cell>
          <cell r="U85" t="str">
            <v>22</v>
          </cell>
          <cell r="V85" t="str">
            <v>2.2 ทุติยภูมิระดับกลาง</v>
          </cell>
        </row>
        <row r="86">
          <cell r="A86" t="str">
            <v>03</v>
          </cell>
          <cell r="B86" t="str">
            <v>21002</v>
          </cell>
          <cell r="C86" t="str">
            <v>กระทรวงสาธารณสุข สำนักงานปลัดกระทรวงสาธารณสุข</v>
          </cell>
          <cell r="D86" t="str">
            <v>001085500</v>
          </cell>
          <cell r="E86" t="str">
            <v>10855</v>
          </cell>
          <cell r="F86" t="str">
            <v>รพช.สนามชัยเขต</v>
          </cell>
          <cell r="G86" t="str">
            <v>โรงพยาบาลชุมชนสนามชัยเขต</v>
          </cell>
          <cell r="H86" t="str">
            <v>24080104</v>
          </cell>
          <cell r="I86">
            <v>24</v>
          </cell>
          <cell r="J86" t="str">
            <v>จังหวัดฉะเชิงเทรา</v>
          </cell>
          <cell r="K86">
            <v>2408</v>
          </cell>
          <cell r="L86" t="str">
            <v>สนามชัยเขต</v>
          </cell>
          <cell r="M86">
            <v>240801</v>
          </cell>
          <cell r="N86" t="str">
            <v>คู้ยายหมี</v>
          </cell>
          <cell r="O86" t="str">
            <v>กลาง</v>
          </cell>
          <cell r="P86" t="str">
            <v>07</v>
          </cell>
          <cell r="Q86" t="str">
            <v>โรงพยาบาลชุมชน</v>
          </cell>
          <cell r="R86">
            <v>4</v>
          </cell>
          <cell r="S86">
            <v>99</v>
          </cell>
          <cell r="T86" t="str">
            <v>99</v>
          </cell>
          <cell r="U86" t="str">
            <v>22</v>
          </cell>
          <cell r="V86" t="str">
            <v>2.2 ทุติยภูมิระดับกลาง</v>
          </cell>
        </row>
        <row r="87">
          <cell r="A87" t="str">
            <v>03</v>
          </cell>
          <cell r="B87" t="str">
            <v>21002</v>
          </cell>
          <cell r="C87" t="str">
            <v>กระทรวงสาธารณสุข สำนักงานปลัดกระทรวงสาธารณสุข</v>
          </cell>
          <cell r="D87" t="str">
            <v>001085600</v>
          </cell>
          <cell r="E87" t="str">
            <v>10856</v>
          </cell>
          <cell r="F87" t="str">
            <v>รพช.แปลงยาว</v>
          </cell>
          <cell r="G87" t="str">
            <v>โรงพยาบาลชุมชนแปลงยาว</v>
          </cell>
          <cell r="H87" t="str">
            <v>24090204</v>
          </cell>
          <cell r="I87">
            <v>24</v>
          </cell>
          <cell r="J87" t="str">
            <v>จังหวัดฉะเชิงเทรา</v>
          </cell>
          <cell r="K87">
            <v>2409</v>
          </cell>
          <cell r="L87" t="str">
            <v>แปลงยาว</v>
          </cell>
          <cell r="M87">
            <v>240902</v>
          </cell>
          <cell r="N87" t="str">
            <v>วังเย็น</v>
          </cell>
          <cell r="O87" t="str">
            <v>กลาง</v>
          </cell>
          <cell r="P87" t="str">
            <v>07</v>
          </cell>
          <cell r="Q87" t="str">
            <v>โรงพยาบาลชุมชน</v>
          </cell>
          <cell r="R87">
            <v>4</v>
          </cell>
          <cell r="S87">
            <v>47</v>
          </cell>
          <cell r="T87" t="str">
            <v>47</v>
          </cell>
          <cell r="U87" t="str">
            <v>21</v>
          </cell>
          <cell r="V87" t="str">
            <v>2.1 ทุติยภูมิระดับต้น</v>
          </cell>
        </row>
        <row r="88">
          <cell r="A88" t="str">
            <v>03</v>
          </cell>
          <cell r="B88" t="str">
            <v>21002</v>
          </cell>
          <cell r="C88" t="str">
            <v>กระทรวงสาธารณสุข สำนักงานปลัดกระทรวงสาธารณสุข</v>
          </cell>
          <cell r="D88" t="str">
            <v>001374700</v>
          </cell>
          <cell r="E88" t="str">
            <v>13747</v>
          </cell>
          <cell r="F88" t="str">
            <v>รพช.ราชสาส์น</v>
          </cell>
          <cell r="G88" t="str">
            <v>โรงพยาบาลชุมชนราชสาส์น</v>
          </cell>
          <cell r="H88" t="str">
            <v>24070301</v>
          </cell>
          <cell r="I88">
            <v>24</v>
          </cell>
          <cell r="J88" t="str">
            <v>จังหวัดฉะเชิงเทรา</v>
          </cell>
          <cell r="K88">
            <v>2407</v>
          </cell>
          <cell r="L88" t="str">
            <v>ราชสาส์น</v>
          </cell>
          <cell r="M88">
            <v>240703</v>
          </cell>
          <cell r="N88" t="str">
            <v>ดงน้อย</v>
          </cell>
          <cell r="O88" t="str">
            <v>กลาง</v>
          </cell>
          <cell r="P88" t="str">
            <v>07</v>
          </cell>
          <cell r="Q88" t="str">
            <v>โรงพยาบาลชุมชน</v>
          </cell>
          <cell r="R88">
            <v>5</v>
          </cell>
          <cell r="S88">
            <v>30</v>
          </cell>
          <cell r="T88" t="str">
            <v>30</v>
          </cell>
          <cell r="U88" t="str">
            <v>21</v>
          </cell>
          <cell r="V88" t="str">
            <v>2.1 ทุติยภูมิระดับต้น</v>
          </cell>
        </row>
        <row r="89">
          <cell r="A89" t="str">
            <v>03</v>
          </cell>
          <cell r="B89" t="str">
            <v>21002</v>
          </cell>
          <cell r="C89" t="str">
            <v>กระทรวงสาธารณสุข สำนักงานปลัดกระทรวงสาธารณสุข</v>
          </cell>
          <cell r="D89" t="str">
            <v>001066500</v>
          </cell>
          <cell r="E89" t="str">
            <v>10665</v>
          </cell>
          <cell r="F89" t="str">
            <v>รพศ.เจ้าพระยาอภัยภูเบศร</v>
          </cell>
          <cell r="G89" t="str">
            <v>โรงพยาบาลศูนย์เจ้าพระยาอภัยภูเบศร</v>
          </cell>
          <cell r="H89" t="str">
            <v>25010512</v>
          </cell>
          <cell r="I89">
            <v>25</v>
          </cell>
          <cell r="J89" t="str">
            <v>จังหวัดปราจีนบุรี</v>
          </cell>
          <cell r="K89">
            <v>2501</v>
          </cell>
          <cell r="L89" t="str">
            <v>เมืองปราจีนบุรี</v>
          </cell>
          <cell r="M89">
            <v>250105</v>
          </cell>
          <cell r="N89" t="str">
            <v>ท่างาม</v>
          </cell>
          <cell r="O89" t="str">
            <v>กลาง</v>
          </cell>
          <cell r="P89" t="str">
            <v>05</v>
          </cell>
          <cell r="Q89" t="str">
            <v>โรงพยาบาลศูนย์</v>
          </cell>
          <cell r="R89">
            <v>1</v>
          </cell>
          <cell r="S89">
            <v>505</v>
          </cell>
          <cell r="T89" t="str">
            <v>505</v>
          </cell>
          <cell r="U89" t="str">
            <v>31</v>
          </cell>
          <cell r="V89" t="str">
            <v>3.1 ตติยภูมิ</v>
          </cell>
        </row>
        <row r="90">
          <cell r="A90" t="str">
            <v>03</v>
          </cell>
          <cell r="B90" t="str">
            <v>21002</v>
          </cell>
          <cell r="C90" t="str">
            <v>กระทรวงสาธารณสุข สำนักงานปลัดกระทรวงสาธารณสุข</v>
          </cell>
          <cell r="D90" t="str">
            <v>001085700</v>
          </cell>
          <cell r="E90" t="str">
            <v>10857</v>
          </cell>
          <cell r="F90" t="str">
            <v>รพช.กบินทร์บุรี</v>
          </cell>
          <cell r="G90" t="str">
            <v>โรงพยาบาลชุมชนกบินทร์บุรี</v>
          </cell>
          <cell r="H90" t="str">
            <v>25020105</v>
          </cell>
          <cell r="I90">
            <v>25</v>
          </cell>
          <cell r="J90" t="str">
            <v>จังหวัดปราจีนบุรี</v>
          </cell>
          <cell r="K90">
            <v>2502</v>
          </cell>
          <cell r="L90" t="str">
            <v>กบินทร์บุรี</v>
          </cell>
          <cell r="M90">
            <v>250201</v>
          </cell>
          <cell r="N90" t="str">
            <v>กบินทร์</v>
          </cell>
          <cell r="O90" t="str">
            <v>กลาง</v>
          </cell>
          <cell r="P90" t="str">
            <v>07</v>
          </cell>
          <cell r="Q90" t="str">
            <v>โรงพยาบาลชุมชน</v>
          </cell>
          <cell r="R90">
            <v>4</v>
          </cell>
          <cell r="S90">
            <v>120</v>
          </cell>
          <cell r="T90" t="str">
            <v>120</v>
          </cell>
          <cell r="U90" t="str">
            <v>21</v>
          </cell>
          <cell r="V90" t="str">
            <v>2.1 ทุติยภูมิระดับต้น</v>
          </cell>
        </row>
        <row r="91">
          <cell r="A91" t="str">
            <v>03</v>
          </cell>
          <cell r="B91" t="str">
            <v>21002</v>
          </cell>
          <cell r="C91" t="str">
            <v>กระทรวงสาธารณสุข สำนักงานปลัดกระทรวงสาธารณสุข</v>
          </cell>
          <cell r="D91" t="str">
            <v>001085800</v>
          </cell>
          <cell r="E91" t="str">
            <v>10858</v>
          </cell>
          <cell r="F91" t="str">
            <v>รพช.นาดี</v>
          </cell>
          <cell r="G91" t="str">
            <v>โรงพยาบาลชุมชนนาดี</v>
          </cell>
          <cell r="H91" t="str">
            <v>25030201</v>
          </cell>
          <cell r="I91">
            <v>25</v>
          </cell>
          <cell r="J91" t="str">
            <v>จังหวัดปราจีนบุรี</v>
          </cell>
          <cell r="K91">
            <v>2503</v>
          </cell>
          <cell r="L91" t="str">
            <v>นาดี</v>
          </cell>
          <cell r="M91">
            <v>250302</v>
          </cell>
          <cell r="N91" t="str">
            <v>สำพันตา</v>
          </cell>
          <cell r="O91" t="str">
            <v>กลาง</v>
          </cell>
          <cell r="P91" t="str">
            <v>07</v>
          </cell>
          <cell r="Q91" t="str">
            <v>โรงพยาบาลชุมชน</v>
          </cell>
          <cell r="R91">
            <v>4</v>
          </cell>
          <cell r="S91">
            <v>60</v>
          </cell>
          <cell r="T91" t="str">
            <v>60</v>
          </cell>
          <cell r="U91" t="str">
            <v>21</v>
          </cell>
          <cell r="V91" t="str">
            <v>2.1 ทุติยภูมิระดับต้น</v>
          </cell>
        </row>
        <row r="92">
          <cell r="A92" t="str">
            <v>03</v>
          </cell>
          <cell r="B92" t="str">
            <v>21002</v>
          </cell>
          <cell r="C92" t="str">
            <v>กระทรวงสาธารณสุข สำนักงานปลัดกระทรวงสาธารณสุข</v>
          </cell>
          <cell r="D92" t="str">
            <v>001085900</v>
          </cell>
          <cell r="E92" t="str">
            <v>10859</v>
          </cell>
          <cell r="F92" t="str">
            <v>รพช.บ้านสร้าง</v>
          </cell>
          <cell r="G92" t="str">
            <v>โรงพยาบาลชุมชนบ้านสร้าง</v>
          </cell>
          <cell r="H92" t="str">
            <v>25060201</v>
          </cell>
          <cell r="I92">
            <v>25</v>
          </cell>
          <cell r="J92" t="str">
            <v>จังหวัดปราจีนบุรี</v>
          </cell>
          <cell r="K92">
            <v>2506</v>
          </cell>
          <cell r="L92" t="str">
            <v>บ้านสร้าง</v>
          </cell>
          <cell r="M92">
            <v>250602</v>
          </cell>
          <cell r="N92" t="str">
            <v>บางกระเบา</v>
          </cell>
          <cell r="O92" t="str">
            <v>กลาง</v>
          </cell>
          <cell r="P92" t="str">
            <v>07</v>
          </cell>
          <cell r="Q92" t="str">
            <v>โรงพยาบาลชุมชน</v>
          </cell>
          <cell r="R92">
            <v>5</v>
          </cell>
          <cell r="S92">
            <v>30</v>
          </cell>
          <cell r="T92" t="str">
            <v>30</v>
          </cell>
          <cell r="U92" t="str">
            <v>21</v>
          </cell>
          <cell r="V92" t="str">
            <v>2.1 ทุติยภูมิระดับต้น</v>
          </cell>
        </row>
        <row r="93">
          <cell r="A93" t="str">
            <v>03</v>
          </cell>
          <cell r="B93" t="str">
            <v>21002</v>
          </cell>
          <cell r="C93" t="str">
            <v>กระทรวงสาธารณสุข สำนักงานปลัดกระทรวงสาธารณสุข</v>
          </cell>
          <cell r="D93" t="str">
            <v>001086000</v>
          </cell>
          <cell r="E93" t="str">
            <v>10860</v>
          </cell>
          <cell r="F93" t="str">
            <v>รพช.ประจันตคาม</v>
          </cell>
          <cell r="G93" t="str">
            <v>โรงพยาบาลชุมชนประจันตคาม</v>
          </cell>
          <cell r="H93" t="str">
            <v>25070104</v>
          </cell>
          <cell r="I93">
            <v>25</v>
          </cell>
          <cell r="J93" t="str">
            <v>จังหวัดปราจีนบุรี</v>
          </cell>
          <cell r="K93">
            <v>2507</v>
          </cell>
          <cell r="L93" t="str">
            <v>ประจันตคาม</v>
          </cell>
          <cell r="M93">
            <v>250701</v>
          </cell>
          <cell r="N93" t="str">
            <v>ประจันตคาม</v>
          </cell>
          <cell r="O93" t="str">
            <v>กลาง</v>
          </cell>
          <cell r="P93" t="str">
            <v>07</v>
          </cell>
          <cell r="Q93" t="str">
            <v>โรงพยาบาลชุมชน</v>
          </cell>
          <cell r="R93">
            <v>5</v>
          </cell>
          <cell r="S93">
            <v>30</v>
          </cell>
          <cell r="T93" t="str">
            <v>30</v>
          </cell>
          <cell r="U93" t="str">
            <v>21</v>
          </cell>
          <cell r="V93" t="str">
            <v>2.1 ทุติยภูมิระดับต้น</v>
          </cell>
        </row>
        <row r="94">
          <cell r="A94" t="str">
            <v>03</v>
          </cell>
          <cell r="B94" t="str">
            <v>21002</v>
          </cell>
          <cell r="C94" t="str">
            <v>กระทรวงสาธารณสุข สำนักงานปลัดกระทรวงสาธารณสุข</v>
          </cell>
          <cell r="D94" t="str">
            <v>001086100</v>
          </cell>
          <cell r="E94" t="str">
            <v>10861</v>
          </cell>
          <cell r="F94" t="str">
            <v>รพช.ศรีมหาโพธิ</v>
          </cell>
          <cell r="G94" t="str">
            <v>โรงพยาบาลชุมชนศรีมหาโพธิ</v>
          </cell>
          <cell r="H94" t="str">
            <v>25080109</v>
          </cell>
          <cell r="I94">
            <v>25</v>
          </cell>
          <cell r="J94" t="str">
            <v>จังหวัดปราจีนบุรี</v>
          </cell>
          <cell r="K94">
            <v>2508</v>
          </cell>
          <cell r="L94" t="str">
            <v>ศรีมหาโพธิ</v>
          </cell>
          <cell r="M94">
            <v>250801</v>
          </cell>
          <cell r="N94" t="str">
            <v>ศรีมหาโพธิ</v>
          </cell>
          <cell r="O94" t="str">
            <v>กลาง</v>
          </cell>
          <cell r="P94" t="str">
            <v>07</v>
          </cell>
          <cell r="Q94" t="str">
            <v>โรงพยาบาลชุมชน</v>
          </cell>
          <cell r="R94">
            <v>4</v>
          </cell>
          <cell r="S94">
            <v>60</v>
          </cell>
          <cell r="T94" t="str">
            <v>60</v>
          </cell>
          <cell r="U94" t="str">
            <v>21</v>
          </cell>
          <cell r="V94" t="str">
            <v>2.1 ทุติยภูมิระดับต้น</v>
          </cell>
        </row>
        <row r="95">
          <cell r="A95" t="str">
            <v>03</v>
          </cell>
          <cell r="B95" t="str">
            <v>21002</v>
          </cell>
          <cell r="C95" t="str">
            <v>กระทรวงสาธารณสุข สำนักงานปลัดกระทรวงสาธารณสุข</v>
          </cell>
          <cell r="D95" t="str">
            <v>001086200</v>
          </cell>
          <cell r="E95" t="str">
            <v>10862</v>
          </cell>
          <cell r="F95" t="str">
            <v>รพช.ศรีมโหสถ</v>
          </cell>
          <cell r="G95" t="str">
            <v>โรงพยาบาลชุมชนศรีมโหสถ</v>
          </cell>
          <cell r="H95" t="str">
            <v>25090104</v>
          </cell>
          <cell r="I95">
            <v>25</v>
          </cell>
          <cell r="J95" t="str">
            <v>จังหวัดปราจีนบุรี</v>
          </cell>
          <cell r="K95">
            <v>2509</v>
          </cell>
          <cell r="L95" t="str">
            <v>ศรีมโหสถ</v>
          </cell>
          <cell r="M95">
            <v>250901</v>
          </cell>
          <cell r="N95" t="str">
            <v>โคกปีบ</v>
          </cell>
          <cell r="O95" t="str">
            <v>กลาง</v>
          </cell>
          <cell r="P95" t="str">
            <v>07</v>
          </cell>
          <cell r="Q95" t="str">
            <v>โรงพยาบาลชุมชน</v>
          </cell>
          <cell r="R95">
            <v>5</v>
          </cell>
          <cell r="S95">
            <v>30</v>
          </cell>
          <cell r="T95" t="str">
            <v>30</v>
          </cell>
          <cell r="U95" t="str">
            <v>21</v>
          </cell>
          <cell r="V95" t="str">
            <v>2.1 ทุติยภูมิระดับต้น</v>
          </cell>
        </row>
        <row r="96">
          <cell r="A96" t="str">
            <v>03</v>
          </cell>
          <cell r="B96" t="str">
            <v>21002</v>
          </cell>
          <cell r="C96" t="str">
            <v>กระทรวงสาธารณสุข สำนักงานปลัดกระทรวงสาธารณสุข</v>
          </cell>
          <cell r="D96" t="str">
            <v>001069800</v>
          </cell>
          <cell r="E96" t="str">
            <v>10698</v>
          </cell>
          <cell r="F96" t="str">
            <v>รพท.นครนายก</v>
          </cell>
          <cell r="G96" t="str">
            <v>โรงพยาบาลทั่วไปนครนายก</v>
          </cell>
          <cell r="H96" t="str">
            <v>26010106</v>
          </cell>
          <cell r="I96">
            <v>26</v>
          </cell>
          <cell r="J96" t="str">
            <v>จังหวัดนครนายก</v>
          </cell>
          <cell r="K96">
            <v>2601</v>
          </cell>
          <cell r="L96" t="str">
            <v>เมืองนครนายก</v>
          </cell>
          <cell r="M96">
            <v>260101</v>
          </cell>
          <cell r="N96" t="str">
            <v>นครนายก</v>
          </cell>
          <cell r="O96" t="str">
            <v>กลาง</v>
          </cell>
          <cell r="P96" t="str">
            <v>06</v>
          </cell>
          <cell r="Q96" t="str">
            <v>โรงพยาบาลทั่วไป</v>
          </cell>
          <cell r="R96">
            <v>2</v>
          </cell>
          <cell r="S96">
            <v>314</v>
          </cell>
          <cell r="T96" t="str">
            <v>314</v>
          </cell>
          <cell r="U96" t="str">
            <v>23</v>
          </cell>
          <cell r="V96" t="str">
            <v>2.3 ทุติยภูมิระดับสูง</v>
          </cell>
        </row>
        <row r="97">
          <cell r="A97" t="str">
            <v>03</v>
          </cell>
          <cell r="B97" t="str">
            <v>21002</v>
          </cell>
          <cell r="C97" t="str">
            <v>กระทรวงสาธารณสุข สำนักงานปลัดกระทรวงสาธารณสุข</v>
          </cell>
          <cell r="D97" t="str">
            <v>001086300</v>
          </cell>
          <cell r="E97" t="str">
            <v>10863</v>
          </cell>
          <cell r="F97" t="str">
            <v>รพช.ปากพลี</v>
          </cell>
          <cell r="G97" t="str">
            <v>โรงพยาบาลชุมชนปากพลี</v>
          </cell>
          <cell r="H97" t="str">
            <v>26020304</v>
          </cell>
          <cell r="I97">
            <v>26</v>
          </cell>
          <cell r="J97" t="str">
            <v>จังหวัดนครนายก</v>
          </cell>
          <cell r="K97">
            <v>2602</v>
          </cell>
          <cell r="L97" t="str">
            <v>ปากพลี</v>
          </cell>
          <cell r="M97">
            <v>260203</v>
          </cell>
          <cell r="N97" t="str">
            <v>ปากพลี</v>
          </cell>
          <cell r="O97" t="str">
            <v>กลาง</v>
          </cell>
          <cell r="P97" t="str">
            <v>07</v>
          </cell>
          <cell r="Q97" t="str">
            <v>โรงพยาบาลชุมชน</v>
          </cell>
          <cell r="R97">
            <v>5</v>
          </cell>
          <cell r="S97">
            <v>10</v>
          </cell>
          <cell r="T97" t="str">
            <v>10</v>
          </cell>
          <cell r="U97" t="str">
            <v>21</v>
          </cell>
          <cell r="V97" t="str">
            <v>2.1 ทุติยภูมิระดับต้น</v>
          </cell>
        </row>
        <row r="98">
          <cell r="A98" t="str">
            <v>03</v>
          </cell>
          <cell r="B98" t="str">
            <v>21002</v>
          </cell>
          <cell r="C98" t="str">
            <v>กระทรวงสาธารณสุข สำนักงานปลัดกระทรวงสาธารณสุข</v>
          </cell>
          <cell r="D98" t="str">
            <v>001086400</v>
          </cell>
          <cell r="E98" t="str">
            <v>10864</v>
          </cell>
          <cell r="F98" t="str">
            <v>รพช.บ้านนา</v>
          </cell>
          <cell r="G98" t="str">
            <v>โรงพยาบาลชุมชนบ้านนา</v>
          </cell>
          <cell r="H98" t="str">
            <v>26030704</v>
          </cell>
          <cell r="I98">
            <v>26</v>
          </cell>
          <cell r="J98" t="str">
            <v>จังหวัดนครนายก</v>
          </cell>
          <cell r="K98">
            <v>2603</v>
          </cell>
          <cell r="L98" t="str">
            <v>บ้านนา</v>
          </cell>
          <cell r="M98">
            <v>260307</v>
          </cell>
          <cell r="N98" t="str">
            <v>พิกุลออก</v>
          </cell>
          <cell r="O98" t="str">
            <v>กลาง</v>
          </cell>
          <cell r="P98" t="str">
            <v>07</v>
          </cell>
          <cell r="Q98" t="str">
            <v>โรงพยาบาลชุมชน</v>
          </cell>
          <cell r="R98">
            <v>4</v>
          </cell>
          <cell r="S98">
            <v>70</v>
          </cell>
          <cell r="T98" t="str">
            <v>70</v>
          </cell>
          <cell r="U98" t="str">
            <v>22</v>
          </cell>
          <cell r="V98" t="str">
            <v>2.2 ทุติยภูมิระดับกลาง</v>
          </cell>
        </row>
        <row r="99">
          <cell r="A99" t="str">
            <v>03</v>
          </cell>
          <cell r="B99" t="str">
            <v>21002</v>
          </cell>
          <cell r="C99" t="str">
            <v>กระทรวงสาธารณสุข สำนักงานปลัดกระทรวงสาธารณสุข</v>
          </cell>
          <cell r="D99" t="str">
            <v>001086500</v>
          </cell>
          <cell r="E99" t="str">
            <v>10865</v>
          </cell>
          <cell r="F99" t="str">
            <v>รพช.องครักษ์</v>
          </cell>
          <cell r="G99" t="str">
            <v>โรงพยาบาลชุมชนองครักษ์</v>
          </cell>
          <cell r="H99" t="str">
            <v>26040904</v>
          </cell>
          <cell r="I99">
            <v>26</v>
          </cell>
          <cell r="J99" t="str">
            <v>จังหวัดนครนายก</v>
          </cell>
          <cell r="K99">
            <v>2604</v>
          </cell>
          <cell r="L99" t="str">
            <v>องครักษ์</v>
          </cell>
          <cell r="M99">
            <v>260409</v>
          </cell>
          <cell r="N99" t="str">
            <v>องครักษ์</v>
          </cell>
          <cell r="O99" t="str">
            <v>กลาง</v>
          </cell>
          <cell r="P99" t="str">
            <v>07</v>
          </cell>
          <cell r="Q99" t="str">
            <v>โรงพยาบาลชุมชน</v>
          </cell>
          <cell r="R99">
            <v>4</v>
          </cell>
          <cell r="S99">
            <v>40</v>
          </cell>
          <cell r="T99" t="str">
            <v>40</v>
          </cell>
          <cell r="U99" t="str">
            <v>22</v>
          </cell>
          <cell r="V99" t="str">
            <v>2.2 ทุติยภูมิระดับกลาง</v>
          </cell>
        </row>
        <row r="100">
          <cell r="A100" t="str">
            <v>03</v>
          </cell>
          <cell r="B100" t="str">
            <v>21002</v>
          </cell>
          <cell r="C100" t="str">
            <v>กระทรวงสาธารณสุข สำนักงานปลัดกระทรวงสาธารณสุข</v>
          </cell>
          <cell r="D100" t="str">
            <v>001069900</v>
          </cell>
          <cell r="E100" t="str">
            <v>10699</v>
          </cell>
          <cell r="F100" t="str">
            <v>รพท.สมเด็จพระยุพราชสระแก้ว</v>
          </cell>
          <cell r="G100" t="str">
            <v>โรงพยาบาลทั่วไปสมเด็จพระยุพราชสระแก้ว</v>
          </cell>
          <cell r="H100" t="str">
            <v>27010102</v>
          </cell>
          <cell r="I100">
            <v>27</v>
          </cell>
          <cell r="J100" t="str">
            <v>จังหวัดสระแก้ว</v>
          </cell>
          <cell r="K100">
            <v>2701</v>
          </cell>
          <cell r="L100" t="str">
            <v>เมืองสระแก้ว</v>
          </cell>
          <cell r="M100">
            <v>270101</v>
          </cell>
          <cell r="N100" t="str">
            <v>สระแก้ว</v>
          </cell>
          <cell r="O100" t="str">
            <v>กลาง</v>
          </cell>
          <cell r="P100" t="str">
            <v>06</v>
          </cell>
          <cell r="Q100" t="str">
            <v>โรงพยาบาลทั่วไป</v>
          </cell>
          <cell r="R100">
            <v>3</v>
          </cell>
          <cell r="S100">
            <v>225</v>
          </cell>
          <cell r="T100" t="str">
            <v>225</v>
          </cell>
          <cell r="U100" t="str">
            <v>23</v>
          </cell>
          <cell r="V100" t="str">
            <v>2.3 ทุติยภูมิระดับสูง</v>
          </cell>
        </row>
        <row r="101">
          <cell r="A101" t="str">
            <v>03</v>
          </cell>
          <cell r="B101" t="str">
            <v>21002</v>
          </cell>
          <cell r="C101" t="str">
            <v>กระทรวงสาธารณสุข สำนักงานปลัดกระทรวงสาธารณสุข</v>
          </cell>
          <cell r="D101" t="str">
            <v>001086600</v>
          </cell>
          <cell r="E101" t="str">
            <v>10866</v>
          </cell>
          <cell r="F101" t="str">
            <v>รพช.คลองหาด</v>
          </cell>
          <cell r="G101" t="str">
            <v>โรงพยาบาลชุมชนคลองหาด</v>
          </cell>
          <cell r="H101" t="str">
            <v>27020101</v>
          </cell>
          <cell r="I101">
            <v>27</v>
          </cell>
          <cell r="J101" t="str">
            <v>จังหวัดสระแก้ว</v>
          </cell>
          <cell r="K101">
            <v>2702</v>
          </cell>
          <cell r="L101" t="str">
            <v>คลองหาด</v>
          </cell>
          <cell r="M101">
            <v>270201</v>
          </cell>
          <cell r="N101" t="str">
            <v>คลองหาด</v>
          </cell>
          <cell r="O101" t="str">
            <v>กลาง</v>
          </cell>
          <cell r="P101" t="str">
            <v>07</v>
          </cell>
          <cell r="Q101" t="str">
            <v>โรงพยาบาลชุมชน</v>
          </cell>
          <cell r="R101">
            <v>5</v>
          </cell>
          <cell r="S101">
            <v>30</v>
          </cell>
          <cell r="T101" t="str">
            <v>30</v>
          </cell>
          <cell r="U101" t="str">
            <v>21</v>
          </cell>
          <cell r="V101" t="str">
            <v>2.1 ทุติยภูมิระดับต้น</v>
          </cell>
        </row>
        <row r="102">
          <cell r="A102" t="str">
            <v>03</v>
          </cell>
          <cell r="B102" t="str">
            <v>21002</v>
          </cell>
          <cell r="C102" t="str">
            <v>กระทรวงสาธารณสุข สำนักงานปลัดกระทรวงสาธารณสุข</v>
          </cell>
          <cell r="D102" t="str">
            <v>001086700</v>
          </cell>
          <cell r="E102" t="str">
            <v>10867</v>
          </cell>
          <cell r="F102" t="str">
            <v>รพช.ตาพระยา</v>
          </cell>
          <cell r="G102" t="str">
            <v>โรงพยาบาลชุมชนตาพระยา</v>
          </cell>
          <cell r="H102" t="str">
            <v>27030101</v>
          </cell>
          <cell r="I102">
            <v>27</v>
          </cell>
          <cell r="J102" t="str">
            <v>จังหวัดสระแก้ว</v>
          </cell>
          <cell r="K102">
            <v>2703</v>
          </cell>
          <cell r="L102" t="str">
            <v>ตาพระยา</v>
          </cell>
          <cell r="M102">
            <v>270301</v>
          </cell>
          <cell r="N102" t="str">
            <v>ตาพระยา</v>
          </cell>
          <cell r="O102" t="str">
            <v>กลาง</v>
          </cell>
          <cell r="P102" t="str">
            <v>07</v>
          </cell>
          <cell r="Q102" t="str">
            <v>โรงพยาบาลชุมชน</v>
          </cell>
          <cell r="R102">
            <v>4</v>
          </cell>
          <cell r="S102">
            <v>46</v>
          </cell>
          <cell r="T102" t="str">
            <v>30</v>
          </cell>
          <cell r="U102" t="str">
            <v>21</v>
          </cell>
          <cell r="V102" t="str">
            <v>2.1 ทุติยภูมิระดับต้น</v>
          </cell>
        </row>
        <row r="103">
          <cell r="A103" t="str">
            <v>03</v>
          </cell>
          <cell r="B103" t="str">
            <v>21002</v>
          </cell>
          <cell r="C103" t="str">
            <v>กระทรวงสาธารณสุข สำนักงานปลัดกระทรวงสาธารณสุข</v>
          </cell>
          <cell r="D103" t="str">
            <v>001086800</v>
          </cell>
          <cell r="E103" t="str">
            <v>10868</v>
          </cell>
          <cell r="F103" t="str">
            <v>รพช.วังน้ำเย็น</v>
          </cell>
          <cell r="G103" t="str">
            <v>โรงพยาบาลชุมชนวังน้ำเย็น</v>
          </cell>
          <cell r="H103" t="str">
            <v>27040106</v>
          </cell>
          <cell r="I103">
            <v>27</v>
          </cell>
          <cell r="J103" t="str">
            <v>จังหวัดสระแก้ว</v>
          </cell>
          <cell r="K103">
            <v>2704</v>
          </cell>
          <cell r="L103" t="str">
            <v>วังน้ำเย็น</v>
          </cell>
          <cell r="M103">
            <v>270401</v>
          </cell>
          <cell r="N103" t="str">
            <v>วังน้ำเย็น</v>
          </cell>
          <cell r="O103" t="str">
            <v>กลาง</v>
          </cell>
          <cell r="P103" t="str">
            <v>07</v>
          </cell>
          <cell r="Q103" t="str">
            <v>โรงพยาบาลชุมชน</v>
          </cell>
          <cell r="R103">
            <v>4</v>
          </cell>
          <cell r="S103">
            <v>60</v>
          </cell>
          <cell r="T103" t="str">
            <v>60</v>
          </cell>
          <cell r="U103" t="str">
            <v>21</v>
          </cell>
          <cell r="V103" t="str">
            <v>2.1 ทุติยภูมิระดับต้น</v>
          </cell>
        </row>
        <row r="104">
          <cell r="A104" t="str">
            <v>03</v>
          </cell>
          <cell r="B104" t="str">
            <v>21002</v>
          </cell>
          <cell r="C104" t="str">
            <v>กระทรวงสาธารณสุข สำนักงานปลัดกระทรวงสาธารณสุข</v>
          </cell>
          <cell r="D104" t="str">
            <v>001086900</v>
          </cell>
          <cell r="E104" t="str">
            <v>10869</v>
          </cell>
          <cell r="F104" t="str">
            <v>รพช.วัฒนานคร</v>
          </cell>
          <cell r="G104" t="str">
            <v>โรงพยาบาลชุมชนวัฒนานคร</v>
          </cell>
          <cell r="H104" t="str">
            <v>27050111</v>
          </cell>
          <cell r="I104">
            <v>27</v>
          </cell>
          <cell r="J104" t="str">
            <v>จังหวัดสระแก้ว</v>
          </cell>
          <cell r="K104">
            <v>2705</v>
          </cell>
          <cell r="L104" t="str">
            <v>วัฒนานคร</v>
          </cell>
          <cell r="M104">
            <v>270501</v>
          </cell>
          <cell r="N104" t="str">
            <v>วัฒนานคร</v>
          </cell>
          <cell r="O104" t="str">
            <v>กลาง</v>
          </cell>
          <cell r="P104" t="str">
            <v>07</v>
          </cell>
          <cell r="Q104" t="str">
            <v>โรงพยาบาลชุมชน</v>
          </cell>
          <cell r="R104">
            <v>4</v>
          </cell>
          <cell r="S104">
            <v>60</v>
          </cell>
          <cell r="T104" t="str">
            <v>60</v>
          </cell>
          <cell r="U104" t="str">
            <v>21</v>
          </cell>
          <cell r="V104" t="str">
            <v>2.1 ทุติยภูมิระดับต้น</v>
          </cell>
        </row>
        <row r="105">
          <cell r="A105" t="str">
            <v>03</v>
          </cell>
          <cell r="B105" t="str">
            <v>21002</v>
          </cell>
          <cell r="C105" t="str">
            <v>กระทรวงสาธารณสุข สำนักงานปลัดกระทรวงสาธารณสุข</v>
          </cell>
          <cell r="D105" t="str">
            <v>001087000</v>
          </cell>
          <cell r="E105" t="str">
            <v>10870</v>
          </cell>
          <cell r="F105" t="str">
            <v>รพช.อรัญประเทศ</v>
          </cell>
          <cell r="G105" t="str">
            <v>โรงพยาบาลชุมชนอรัญประเทศ</v>
          </cell>
          <cell r="H105" t="str">
            <v>27060101</v>
          </cell>
          <cell r="I105">
            <v>27</v>
          </cell>
          <cell r="J105" t="str">
            <v>จังหวัดสระแก้ว</v>
          </cell>
          <cell r="K105">
            <v>2706</v>
          </cell>
          <cell r="L105" t="str">
            <v>อรัญประเทศ</v>
          </cell>
          <cell r="M105">
            <v>270601</v>
          </cell>
          <cell r="N105" t="str">
            <v>อรัญประเทศ</v>
          </cell>
          <cell r="O105" t="str">
            <v>กลาง</v>
          </cell>
          <cell r="P105" t="str">
            <v>07</v>
          </cell>
          <cell r="Q105" t="str">
            <v>โรงพยาบาลชุมชน</v>
          </cell>
          <cell r="R105">
            <v>4</v>
          </cell>
          <cell r="S105">
            <v>120</v>
          </cell>
          <cell r="T105" t="str">
            <v>120</v>
          </cell>
          <cell r="U105" t="str">
            <v>23</v>
          </cell>
          <cell r="V105" t="str">
            <v>2.3 ทุติยภูมิระดับสูง</v>
          </cell>
        </row>
        <row r="106">
          <cell r="A106" t="str">
            <v>03</v>
          </cell>
          <cell r="B106" t="str">
            <v>21002</v>
          </cell>
          <cell r="C106" t="str">
            <v>กระทรวงสาธารณสุข สำนักงานปลัดกระทรวงสาธารณสุข</v>
          </cell>
          <cell r="D106" t="str">
            <v>001381700</v>
          </cell>
          <cell r="E106" t="str">
            <v>13817</v>
          </cell>
          <cell r="F106" t="str">
            <v>รพช.เขาฉกรรจ์</v>
          </cell>
          <cell r="G106" t="str">
            <v>โรงพยาบาลชุมชนเขาฉกรรจ์</v>
          </cell>
          <cell r="H106" t="str">
            <v>27070106</v>
          </cell>
          <cell r="I106">
            <v>27</v>
          </cell>
          <cell r="J106" t="str">
            <v>จังหวัดสระแก้ว</v>
          </cell>
          <cell r="K106">
            <v>2707</v>
          </cell>
          <cell r="L106" t="str">
            <v>เขาฉกรรจ์</v>
          </cell>
          <cell r="M106">
            <v>270701</v>
          </cell>
          <cell r="N106" t="str">
            <v>เขาฉกรรจ์</v>
          </cell>
          <cell r="O106" t="str">
            <v>กลาง</v>
          </cell>
          <cell r="P106" t="str">
            <v>07</v>
          </cell>
          <cell r="Q106" t="str">
            <v>โรงพยาบาลชุมชน</v>
          </cell>
          <cell r="R106">
            <v>5</v>
          </cell>
          <cell r="S106">
            <v>30</v>
          </cell>
          <cell r="T106" t="str">
            <v>30</v>
          </cell>
          <cell r="U106" t="str">
            <v>21</v>
          </cell>
          <cell r="V106" t="str">
            <v>2.1 ทุติยภูมิระดับต้น</v>
          </cell>
        </row>
        <row r="107">
          <cell r="A107" t="str">
            <v>04</v>
          </cell>
          <cell r="B107" t="str">
            <v>21002</v>
          </cell>
          <cell r="C107" t="str">
            <v>กระทรวงสาธารณสุข สำนักงานปลัดกระทรวงสาธารณสุข</v>
          </cell>
          <cell r="D107" t="str">
            <v>001067700</v>
          </cell>
          <cell r="E107" t="str">
            <v>10677</v>
          </cell>
          <cell r="F107" t="str">
            <v>รพศ.ราชบุรี</v>
          </cell>
          <cell r="G107" t="str">
            <v>โรงพยาบาลศูนย์ราชบุรี</v>
          </cell>
          <cell r="H107" t="str">
            <v>70010101</v>
          </cell>
          <cell r="I107">
            <v>70</v>
          </cell>
          <cell r="J107" t="str">
            <v>จังหวัดราชบุรี</v>
          </cell>
          <cell r="K107">
            <v>7001</v>
          </cell>
          <cell r="L107" t="str">
            <v>เมืองราชบุรี</v>
          </cell>
          <cell r="M107">
            <v>700101</v>
          </cell>
          <cell r="N107" t="str">
            <v>หน้าเมือง</v>
          </cell>
          <cell r="O107" t="str">
            <v>กลาง</v>
          </cell>
          <cell r="P107" t="str">
            <v>05</v>
          </cell>
          <cell r="Q107" t="str">
            <v>โรงพยาบาลศูนย์</v>
          </cell>
          <cell r="R107">
            <v>1</v>
          </cell>
          <cell r="S107">
            <v>855</v>
          </cell>
          <cell r="T107" t="str">
            <v>855</v>
          </cell>
          <cell r="U107" t="str">
            <v>31</v>
          </cell>
          <cell r="V107" t="str">
            <v>3.1 ตติยภูมิ</v>
          </cell>
        </row>
        <row r="108">
          <cell r="A108" t="str">
            <v>04</v>
          </cell>
          <cell r="B108" t="str">
            <v>21002</v>
          </cell>
          <cell r="C108" t="str">
            <v>กระทรวงสาธารณสุข สำนักงานปลัดกระทรวงสาธารณสุข</v>
          </cell>
          <cell r="D108" t="str">
            <v>001072800</v>
          </cell>
          <cell r="E108" t="str">
            <v>10728</v>
          </cell>
          <cell r="F108" t="str">
            <v>รพท.ดำเนินสะดวก</v>
          </cell>
          <cell r="G108" t="str">
            <v>โรงพยาบาลทั่วไปดำเนินสะดวก</v>
          </cell>
          <cell r="H108" t="str">
            <v>70041104</v>
          </cell>
          <cell r="I108">
            <v>70</v>
          </cell>
          <cell r="J108" t="str">
            <v>จังหวัดราชบุรี</v>
          </cell>
          <cell r="K108">
            <v>7004</v>
          </cell>
          <cell r="L108" t="str">
            <v>ดำเนินสะดวก</v>
          </cell>
          <cell r="M108">
            <v>700411</v>
          </cell>
          <cell r="N108" t="str">
            <v>ท่านัด</v>
          </cell>
          <cell r="O108" t="str">
            <v>กลาง</v>
          </cell>
          <cell r="P108" t="str">
            <v>06</v>
          </cell>
          <cell r="Q108" t="str">
            <v>โรงพยาบาลทั่วไป</v>
          </cell>
          <cell r="R108">
            <v>2</v>
          </cell>
          <cell r="S108">
            <v>304</v>
          </cell>
          <cell r="T108" t="str">
            <v>420</v>
          </cell>
          <cell r="U108" t="str">
            <v>23</v>
          </cell>
          <cell r="V108" t="str">
            <v>2.3 ทุติยภูมิระดับสูง</v>
          </cell>
        </row>
        <row r="109">
          <cell r="A109" t="str">
            <v>04</v>
          </cell>
          <cell r="B109" t="str">
            <v>21002</v>
          </cell>
          <cell r="C109" t="str">
            <v>กระทรวงสาธารณสุข สำนักงานปลัดกระทรวงสาธารณสุข</v>
          </cell>
          <cell r="D109" t="str">
            <v>001072900</v>
          </cell>
          <cell r="E109" t="str">
            <v>10729</v>
          </cell>
          <cell r="F109" t="str">
            <v>รพท.บ้านโป่ง</v>
          </cell>
          <cell r="G109" t="str">
            <v>โรงพยาบาลทั่วไปบ้านโป่ง</v>
          </cell>
          <cell r="H109" t="str">
            <v>70050101</v>
          </cell>
          <cell r="I109">
            <v>70</v>
          </cell>
          <cell r="J109" t="str">
            <v>จังหวัดราชบุรี</v>
          </cell>
          <cell r="K109">
            <v>7005</v>
          </cell>
          <cell r="L109" t="str">
            <v>บ้านโป่ง</v>
          </cell>
          <cell r="M109">
            <v>700501</v>
          </cell>
          <cell r="N109" t="str">
            <v>บ้านโป่ง</v>
          </cell>
          <cell r="O109" t="str">
            <v>กลาง</v>
          </cell>
          <cell r="P109" t="str">
            <v>06</v>
          </cell>
          <cell r="Q109" t="str">
            <v>โรงพยาบาลทั่วไป</v>
          </cell>
          <cell r="R109">
            <v>2</v>
          </cell>
          <cell r="S109">
            <v>362</v>
          </cell>
          <cell r="T109" t="str">
            <v>360</v>
          </cell>
          <cell r="U109" t="str">
            <v>23</v>
          </cell>
          <cell r="V109" t="str">
            <v>2.3 ทุติยภูมิระดับสูง</v>
          </cell>
        </row>
        <row r="110">
          <cell r="A110" t="str">
            <v>04</v>
          </cell>
          <cell r="B110" t="str">
            <v>21002</v>
          </cell>
          <cell r="C110" t="str">
            <v>กระทรวงสาธารณสุข สำนักงานปลัดกระทรวงสาธารณสุข</v>
          </cell>
          <cell r="D110" t="str">
            <v>001073000</v>
          </cell>
          <cell r="E110" t="str">
            <v>10730</v>
          </cell>
          <cell r="F110" t="str">
            <v>รพท.โพธาราม</v>
          </cell>
          <cell r="G110" t="str">
            <v>โรงพยาบาลทั่วไปโพธาราม</v>
          </cell>
          <cell r="H110" t="str">
            <v>70070100</v>
          </cell>
          <cell r="I110">
            <v>70</v>
          </cell>
          <cell r="J110" t="str">
            <v>จังหวัดราชบุรี</v>
          </cell>
          <cell r="K110">
            <v>7007</v>
          </cell>
          <cell r="L110" t="str">
            <v>โพธาราม</v>
          </cell>
          <cell r="M110">
            <v>700701</v>
          </cell>
          <cell r="N110" t="str">
            <v>โพธาราม</v>
          </cell>
          <cell r="O110" t="str">
            <v>กลาง</v>
          </cell>
          <cell r="P110" t="str">
            <v>06</v>
          </cell>
          <cell r="Q110" t="str">
            <v>โรงพยาบาลทั่วไป</v>
          </cell>
          <cell r="R110">
            <v>2</v>
          </cell>
          <cell r="S110">
            <v>340</v>
          </cell>
          <cell r="T110" t="str">
            <v>340</v>
          </cell>
          <cell r="U110" t="str">
            <v>23</v>
          </cell>
          <cell r="V110" t="str">
            <v>2.3 ทุติยภูมิระดับสูง</v>
          </cell>
        </row>
        <row r="111">
          <cell r="A111" t="str">
            <v>04</v>
          </cell>
          <cell r="B111" t="str">
            <v>21002</v>
          </cell>
          <cell r="C111" t="str">
            <v>กระทรวงสาธารณสุข สำนักงานปลัดกระทรวงสาธารณสุข</v>
          </cell>
          <cell r="D111" t="str">
            <v>001127300</v>
          </cell>
          <cell r="E111" t="str">
            <v>11273</v>
          </cell>
          <cell r="F111" t="str">
            <v>รพช.สวนผึ้ง</v>
          </cell>
          <cell r="G111" t="str">
            <v>โรงพยาบาลชุมชนสวนผึ้ง</v>
          </cell>
          <cell r="H111" t="str">
            <v>70030405</v>
          </cell>
          <cell r="I111">
            <v>70</v>
          </cell>
          <cell r="J111" t="str">
            <v>จังหวัดราชบุรี</v>
          </cell>
          <cell r="K111">
            <v>7003</v>
          </cell>
          <cell r="L111" t="str">
            <v>สวนผึ้ง</v>
          </cell>
          <cell r="M111">
            <v>700304</v>
          </cell>
          <cell r="N111" t="str">
            <v>ท่าเคย</v>
          </cell>
          <cell r="O111" t="str">
            <v>กลาง</v>
          </cell>
          <cell r="P111" t="str">
            <v>07</v>
          </cell>
          <cell r="Q111" t="str">
            <v>โรงพยาบาลชุมชน</v>
          </cell>
          <cell r="R111">
            <v>4</v>
          </cell>
          <cell r="S111">
            <v>36</v>
          </cell>
          <cell r="T111" t="str">
            <v>30</v>
          </cell>
          <cell r="U111" t="str">
            <v>21</v>
          </cell>
          <cell r="V111" t="str">
            <v>2.1 ทุติยภูมิระดับต้น</v>
          </cell>
        </row>
        <row r="112">
          <cell r="A112" t="str">
            <v>04</v>
          </cell>
          <cell r="B112" t="str">
            <v>21002</v>
          </cell>
          <cell r="C112" t="str">
            <v>กระทรวงสาธารณสุข สำนักงานปลัดกระทรวงสาธารณสุข</v>
          </cell>
          <cell r="D112" t="str">
            <v>001127400</v>
          </cell>
          <cell r="E112" t="str">
            <v>11274</v>
          </cell>
          <cell r="F112" t="str">
            <v>รพช.บางแพ</v>
          </cell>
          <cell r="G112" t="str">
            <v>โรงพยาบาลชุมชนบางแพ</v>
          </cell>
          <cell r="H112" t="str">
            <v>70060205</v>
          </cell>
          <cell r="I112">
            <v>70</v>
          </cell>
          <cell r="J112" t="str">
            <v>จังหวัดราชบุรี</v>
          </cell>
          <cell r="K112">
            <v>7006</v>
          </cell>
          <cell r="L112" t="str">
            <v>บางแพ</v>
          </cell>
          <cell r="M112">
            <v>700602</v>
          </cell>
          <cell r="N112" t="str">
            <v>วังเย็น</v>
          </cell>
          <cell r="O112" t="str">
            <v>กลาง</v>
          </cell>
          <cell r="P112" t="str">
            <v>07</v>
          </cell>
          <cell r="Q112" t="str">
            <v>โรงพยาบาลชุมชน</v>
          </cell>
          <cell r="R112">
            <v>4</v>
          </cell>
          <cell r="S112">
            <v>48</v>
          </cell>
          <cell r="T112" t="str">
            <v>60</v>
          </cell>
          <cell r="U112" t="str">
            <v>21</v>
          </cell>
          <cell r="V112" t="str">
            <v>2.1 ทุติยภูมิระดับต้น</v>
          </cell>
        </row>
        <row r="113">
          <cell r="A113" t="str">
            <v>04</v>
          </cell>
          <cell r="B113" t="str">
            <v>21002</v>
          </cell>
          <cell r="C113" t="str">
            <v>กระทรวงสาธารณสุข สำนักงานปลัดกระทรวงสาธารณสุข</v>
          </cell>
          <cell r="D113" t="str">
            <v>001127500</v>
          </cell>
          <cell r="E113" t="str">
            <v>11275</v>
          </cell>
          <cell r="F113" t="str">
            <v>รพช.เจ็ดเสมียน</v>
          </cell>
          <cell r="G113" t="str">
            <v>โรงพยาบาลชุมชนเจ็ดเสมียน</v>
          </cell>
          <cell r="H113" t="str">
            <v>70070902</v>
          </cell>
          <cell r="I113">
            <v>70</v>
          </cell>
          <cell r="J113" t="str">
            <v>จังหวัดราชบุรี</v>
          </cell>
          <cell r="K113">
            <v>7007</v>
          </cell>
          <cell r="L113" t="str">
            <v>โพธาราม</v>
          </cell>
          <cell r="M113">
            <v>700709</v>
          </cell>
          <cell r="N113" t="str">
            <v>เจ็ดเสมียน</v>
          </cell>
          <cell r="O113" t="str">
            <v>กลาง</v>
          </cell>
          <cell r="P113" t="str">
            <v>07</v>
          </cell>
          <cell r="Q113" t="str">
            <v>โรงพยาบาลชุมชน</v>
          </cell>
          <cell r="R113">
            <v>5</v>
          </cell>
          <cell r="S113">
            <v>30</v>
          </cell>
          <cell r="T113" t="str">
            <v>30</v>
          </cell>
          <cell r="U113" t="str">
            <v>21</v>
          </cell>
          <cell r="V113" t="str">
            <v>2.1 ทุติยภูมิระดับต้น</v>
          </cell>
        </row>
        <row r="114">
          <cell r="A114" t="str">
            <v>04</v>
          </cell>
          <cell r="B114" t="str">
            <v>21002</v>
          </cell>
          <cell r="C114" t="str">
            <v>กระทรวงสาธารณสุข สำนักงานปลัดกระทรวงสาธารณสุข</v>
          </cell>
          <cell r="D114" t="str">
            <v>001127600</v>
          </cell>
          <cell r="E114" t="str">
            <v>11276</v>
          </cell>
          <cell r="F114" t="str">
            <v>รพช.ปากท่อ</v>
          </cell>
          <cell r="G114" t="str">
            <v>โรงพยาบาลชุมชนปากท่อ</v>
          </cell>
          <cell r="H114" t="str">
            <v>70080508</v>
          </cell>
          <cell r="I114">
            <v>70</v>
          </cell>
          <cell r="J114" t="str">
            <v>จังหวัดราชบุรี</v>
          </cell>
          <cell r="K114">
            <v>7008</v>
          </cell>
          <cell r="L114" t="str">
            <v>ปากท่อ</v>
          </cell>
          <cell r="M114">
            <v>700805</v>
          </cell>
          <cell r="N114" t="str">
            <v>ปากท่อ</v>
          </cell>
          <cell r="O114" t="str">
            <v>กลาง</v>
          </cell>
          <cell r="P114" t="str">
            <v>07</v>
          </cell>
          <cell r="Q114" t="str">
            <v>โรงพยาบาลชุมชน</v>
          </cell>
          <cell r="R114">
            <v>4</v>
          </cell>
          <cell r="S114">
            <v>60</v>
          </cell>
          <cell r="T114" t="str">
            <v>30</v>
          </cell>
          <cell r="U114" t="str">
            <v>21</v>
          </cell>
          <cell r="V114" t="str">
            <v>2.1 ทุติยภูมิระดับต้น</v>
          </cell>
        </row>
        <row r="115">
          <cell r="A115" t="str">
            <v>04</v>
          </cell>
          <cell r="B115" t="str">
            <v>21002</v>
          </cell>
          <cell r="C115" t="str">
            <v>กระทรวงสาธารณสุข สำนักงานปลัดกระทรวงสาธารณสุข</v>
          </cell>
          <cell r="D115" t="str">
            <v>001127700</v>
          </cell>
          <cell r="E115" t="str">
            <v>11277</v>
          </cell>
          <cell r="F115" t="str">
            <v>รพช.วัดเพลง</v>
          </cell>
          <cell r="G115" t="str">
            <v>โรงพยาบาลชุมชนวัดเพลง</v>
          </cell>
          <cell r="H115" t="str">
            <v>70090305</v>
          </cell>
          <cell r="I115">
            <v>70</v>
          </cell>
          <cell r="J115" t="str">
            <v>จังหวัดราชบุรี</v>
          </cell>
          <cell r="K115">
            <v>7009</v>
          </cell>
          <cell r="L115" t="str">
            <v>วัดเพลง</v>
          </cell>
          <cell r="M115">
            <v>700903</v>
          </cell>
          <cell r="N115" t="str">
            <v>วัดเพลง</v>
          </cell>
          <cell r="O115" t="str">
            <v>กลาง</v>
          </cell>
          <cell r="P115" t="str">
            <v>07</v>
          </cell>
          <cell r="Q115" t="str">
            <v>โรงพยาบาลชุมชน</v>
          </cell>
          <cell r="R115">
            <v>4</v>
          </cell>
          <cell r="S115">
            <v>52</v>
          </cell>
          <cell r="T115" t="str">
            <v>30</v>
          </cell>
          <cell r="U115" t="str">
            <v>22</v>
          </cell>
          <cell r="V115" t="str">
            <v>2.2 ทุติยภูมิระดับกลาง</v>
          </cell>
        </row>
        <row r="116">
          <cell r="A116" t="str">
            <v>04</v>
          </cell>
          <cell r="B116" t="str">
            <v>21002</v>
          </cell>
          <cell r="C116" t="str">
            <v>กระทรวงสาธารณสุข สำนักงานปลัดกระทรวงสาธารณสุข</v>
          </cell>
          <cell r="D116" t="str">
            <v>001145800</v>
          </cell>
          <cell r="E116" t="str">
            <v>11458</v>
          </cell>
          <cell r="F116" t="str">
            <v>รพร.จอมบึง</v>
          </cell>
          <cell r="G116" t="str">
            <v>โรงพยาบาลสมเด็จพระยุพราชจอมบึง</v>
          </cell>
          <cell r="H116" t="str">
            <v>70020108</v>
          </cell>
          <cell r="I116">
            <v>70</v>
          </cell>
          <cell r="J116" t="str">
            <v>จังหวัดราชบุรี</v>
          </cell>
          <cell r="K116">
            <v>7002</v>
          </cell>
          <cell r="L116" t="str">
            <v>จอมบึง</v>
          </cell>
          <cell r="M116">
            <v>700201</v>
          </cell>
          <cell r="N116" t="str">
            <v>จอมบึง</v>
          </cell>
          <cell r="O116" t="str">
            <v>กลาง</v>
          </cell>
          <cell r="P116" t="str">
            <v>07</v>
          </cell>
          <cell r="Q116" t="str">
            <v>โรงพยาบาลชุมชน</v>
          </cell>
          <cell r="R116">
            <v>4</v>
          </cell>
          <cell r="S116">
            <v>60</v>
          </cell>
          <cell r="T116" t="str">
            <v>60</v>
          </cell>
          <cell r="U116" t="str">
            <v>21</v>
          </cell>
          <cell r="V116" t="str">
            <v>2.1 ทุติยภูมิระดับต้น</v>
          </cell>
        </row>
        <row r="117">
          <cell r="A117" t="str">
            <v>04</v>
          </cell>
          <cell r="B117" t="str">
            <v>21002</v>
          </cell>
          <cell r="C117" t="str">
            <v>กระทรวงสาธารณสุข สำนักงานปลัดกระทรวงสาธารณสุข</v>
          </cell>
          <cell r="D117" t="str">
            <v>001073100</v>
          </cell>
          <cell r="E117" t="str">
            <v>10731</v>
          </cell>
          <cell r="F117" t="str">
            <v>รพท.พหลพลพยุหเสนา</v>
          </cell>
          <cell r="G117" t="str">
            <v>โรงพยาบาลทั่วไปพหลพลพยุหเสนา</v>
          </cell>
          <cell r="H117" t="str">
            <v>71010303</v>
          </cell>
          <cell r="I117">
            <v>71</v>
          </cell>
          <cell r="J117" t="str">
            <v>จังหวัดกาญจนบุรี</v>
          </cell>
          <cell r="K117">
            <v>7101</v>
          </cell>
          <cell r="L117" t="str">
            <v>เมืองกาญจนบุรี</v>
          </cell>
          <cell r="M117">
            <v>710103</v>
          </cell>
          <cell r="N117" t="str">
            <v>ปากแพรก</v>
          </cell>
          <cell r="O117" t="str">
            <v>กลาง</v>
          </cell>
          <cell r="P117" t="str">
            <v>06</v>
          </cell>
          <cell r="Q117" t="str">
            <v>โรงพยาบาลทั่วไป</v>
          </cell>
          <cell r="R117">
            <v>2</v>
          </cell>
          <cell r="S117">
            <v>578</v>
          </cell>
          <cell r="T117" t="str">
            <v>578</v>
          </cell>
          <cell r="U117" t="str">
            <v>23</v>
          </cell>
          <cell r="V117" t="str">
            <v>2.3 ทุติยภูมิระดับสูง</v>
          </cell>
        </row>
        <row r="118">
          <cell r="A118" t="str">
            <v>04</v>
          </cell>
          <cell r="B118" t="str">
            <v>21002</v>
          </cell>
          <cell r="C118" t="str">
            <v>กระทรวงสาธารณสุข สำนักงานปลัดกระทรวงสาธารณสุข</v>
          </cell>
          <cell r="D118" t="str">
            <v>001073200</v>
          </cell>
          <cell r="E118" t="str">
            <v>10732</v>
          </cell>
          <cell r="F118" t="str">
            <v>รพท.มะการักษ์</v>
          </cell>
          <cell r="G118" t="str">
            <v>โรงพยาบาลทั่วไปมะการักษ์</v>
          </cell>
          <cell r="H118" t="str">
            <v>71050604</v>
          </cell>
          <cell r="I118">
            <v>71</v>
          </cell>
          <cell r="J118" t="str">
            <v>จังหวัดกาญจนบุรี</v>
          </cell>
          <cell r="K118">
            <v>7105</v>
          </cell>
          <cell r="L118" t="str">
            <v>ท่ามะกา</v>
          </cell>
          <cell r="M118">
            <v>710506</v>
          </cell>
          <cell r="N118" t="str">
            <v>ท่ามะกา</v>
          </cell>
          <cell r="O118" t="str">
            <v>กลาง</v>
          </cell>
          <cell r="P118" t="str">
            <v>06</v>
          </cell>
          <cell r="Q118" t="str">
            <v>โรงพยาบาลทั่วไป</v>
          </cell>
          <cell r="R118">
            <v>3</v>
          </cell>
          <cell r="S118">
            <v>240</v>
          </cell>
          <cell r="T118" t="str">
            <v>240</v>
          </cell>
          <cell r="U118" t="str">
            <v>23</v>
          </cell>
          <cell r="V118" t="str">
            <v>2.3 ทุติยภูมิระดับสูง</v>
          </cell>
        </row>
        <row r="119">
          <cell r="A119" t="str">
            <v>04</v>
          </cell>
          <cell r="B119" t="str">
            <v>21002</v>
          </cell>
          <cell r="C119" t="str">
            <v>กระทรวงสาธารณสุข สำนักงานปลัดกระทรวงสาธารณสุข</v>
          </cell>
          <cell r="D119" t="str">
            <v>001127800</v>
          </cell>
          <cell r="E119" t="str">
            <v>11278</v>
          </cell>
          <cell r="F119" t="str">
            <v>รพช.ไทรโยค</v>
          </cell>
          <cell r="G119" t="str">
            <v>โรงพยาบาลชุมชนไทรโยค</v>
          </cell>
          <cell r="H119" t="str">
            <v>71020101</v>
          </cell>
          <cell r="I119">
            <v>71</v>
          </cell>
          <cell r="J119" t="str">
            <v>จังหวัดกาญจนบุรี</v>
          </cell>
          <cell r="K119">
            <v>7102</v>
          </cell>
          <cell r="L119" t="str">
            <v>ไทรโยค</v>
          </cell>
          <cell r="M119">
            <v>710201</v>
          </cell>
          <cell r="N119" t="str">
            <v>ลุ่มสุ่ม</v>
          </cell>
          <cell r="O119" t="str">
            <v>กลาง</v>
          </cell>
          <cell r="P119" t="str">
            <v>07</v>
          </cell>
          <cell r="Q119" t="str">
            <v>โรงพยาบาลชุมชน</v>
          </cell>
          <cell r="R119">
            <v>4</v>
          </cell>
          <cell r="S119">
            <v>60</v>
          </cell>
          <cell r="T119" t="str">
            <v>60</v>
          </cell>
          <cell r="U119" t="str">
            <v>21</v>
          </cell>
          <cell r="V119" t="str">
            <v>2.1 ทุติยภูมิระดับต้น</v>
          </cell>
        </row>
        <row r="120">
          <cell r="A120" t="str">
            <v>04</v>
          </cell>
          <cell r="B120" t="str">
            <v>21002</v>
          </cell>
          <cell r="C120" t="str">
            <v>กระทรวงสาธารณสุข สำนักงานปลัดกระทรวงสาธารณสุข</v>
          </cell>
          <cell r="D120" t="str">
            <v>001127900</v>
          </cell>
          <cell r="E120" t="str">
            <v>11279</v>
          </cell>
          <cell r="F120" t="str">
            <v>รพช.สมเด็จพระปิยะมหาราช</v>
          </cell>
          <cell r="G120" t="str">
            <v>โรงพยาบาลชุมชนสมเด็จพระปิยะมหาราช</v>
          </cell>
          <cell r="H120" t="str">
            <v>71020407</v>
          </cell>
          <cell r="I120">
            <v>71</v>
          </cell>
          <cell r="J120" t="str">
            <v>จังหวัดกาญจนบุรี</v>
          </cell>
          <cell r="K120">
            <v>7102</v>
          </cell>
          <cell r="L120" t="str">
            <v>ไทรโยค</v>
          </cell>
          <cell r="M120">
            <v>710204</v>
          </cell>
          <cell r="N120" t="str">
            <v>ไทรโยค</v>
          </cell>
          <cell r="O120" t="str">
            <v>กลาง</v>
          </cell>
          <cell r="P120" t="str">
            <v>07</v>
          </cell>
          <cell r="Q120" t="str">
            <v>โรงพยาบาลชุมชน</v>
          </cell>
          <cell r="R120">
            <v>5</v>
          </cell>
          <cell r="S120">
            <v>30</v>
          </cell>
          <cell r="T120" t="str">
            <v>30</v>
          </cell>
          <cell r="U120" t="str">
            <v>21</v>
          </cell>
          <cell r="V120" t="str">
            <v>2.1 ทุติยภูมิระดับต้น</v>
          </cell>
        </row>
        <row r="121">
          <cell r="A121" t="str">
            <v>04</v>
          </cell>
          <cell r="B121" t="str">
            <v>21002</v>
          </cell>
          <cell r="C121" t="str">
            <v>กระทรวงสาธารณสุข สำนักงานปลัดกระทรวงสาธารณสุข</v>
          </cell>
          <cell r="D121" t="str">
            <v>001128000</v>
          </cell>
          <cell r="E121" t="str">
            <v>11280</v>
          </cell>
          <cell r="F121" t="str">
            <v>รพช.บ่อพลอย</v>
          </cell>
          <cell r="G121" t="str">
            <v>โรงพยาบาลชุมชนบ่อพลอย</v>
          </cell>
          <cell r="H121" t="str">
            <v>71030101</v>
          </cell>
          <cell r="I121">
            <v>71</v>
          </cell>
          <cell r="J121" t="str">
            <v>จังหวัดกาญจนบุรี</v>
          </cell>
          <cell r="K121">
            <v>7103</v>
          </cell>
          <cell r="L121" t="str">
            <v>บ่อพลอย</v>
          </cell>
          <cell r="M121">
            <v>710301</v>
          </cell>
          <cell r="N121" t="str">
            <v>บ่อพลอย</v>
          </cell>
          <cell r="O121" t="str">
            <v>กลาง</v>
          </cell>
          <cell r="P121" t="str">
            <v>07</v>
          </cell>
          <cell r="Q121" t="str">
            <v>โรงพยาบาลชุมชน</v>
          </cell>
          <cell r="R121">
            <v>4</v>
          </cell>
          <cell r="S121">
            <v>70</v>
          </cell>
          <cell r="T121" t="str">
            <v>70</v>
          </cell>
          <cell r="U121" t="str">
            <v>22</v>
          </cell>
          <cell r="V121" t="str">
            <v>2.2 ทุติยภูมิระดับกลาง</v>
          </cell>
        </row>
        <row r="122">
          <cell r="A122" t="str">
            <v>04</v>
          </cell>
          <cell r="B122" t="str">
            <v>21002</v>
          </cell>
          <cell r="C122" t="str">
            <v>กระทรวงสาธารณสุข สำนักงานปลัดกระทรวงสาธารณสุข</v>
          </cell>
          <cell r="D122" t="str">
            <v>001128100</v>
          </cell>
          <cell r="E122" t="str">
            <v>11281</v>
          </cell>
          <cell r="F122" t="str">
            <v>รพช.ท่ากระดาน</v>
          </cell>
          <cell r="G122" t="str">
            <v>โรงพยาบาลชุมชนท่ากระดาน</v>
          </cell>
          <cell r="H122" t="str">
            <v>71040402</v>
          </cell>
          <cell r="I122">
            <v>71</v>
          </cell>
          <cell r="J122" t="str">
            <v>จังหวัดกาญจนบุรี</v>
          </cell>
          <cell r="K122">
            <v>7104</v>
          </cell>
          <cell r="L122" t="str">
            <v>ศรีสวัสดิ์</v>
          </cell>
          <cell r="M122">
            <v>710404</v>
          </cell>
          <cell r="N122" t="str">
            <v>ท่ากระดาน</v>
          </cell>
          <cell r="O122" t="str">
            <v>กลาง</v>
          </cell>
          <cell r="P122" t="str">
            <v>07</v>
          </cell>
          <cell r="Q122" t="str">
            <v>โรงพยาบาลชุมชน</v>
          </cell>
          <cell r="R122">
            <v>5</v>
          </cell>
          <cell r="S122">
            <v>30</v>
          </cell>
          <cell r="T122" t="str">
            <v>30</v>
          </cell>
          <cell r="U122" t="str">
            <v>21</v>
          </cell>
          <cell r="V122" t="str">
            <v>2.1 ทุติยภูมิระดับต้น</v>
          </cell>
        </row>
        <row r="123">
          <cell r="A123" t="str">
            <v>04</v>
          </cell>
          <cell r="B123" t="str">
            <v>21002</v>
          </cell>
          <cell r="C123" t="str">
            <v>กระทรวงสาธารณสุข สำนักงานปลัดกระทรวงสาธารณสุข</v>
          </cell>
          <cell r="D123" t="str">
            <v>001128200</v>
          </cell>
          <cell r="E123" t="str">
            <v>11282</v>
          </cell>
          <cell r="F123" t="str">
            <v>รพช.ท่าม่วง</v>
          </cell>
          <cell r="G123" t="str">
            <v>โรงพยาบาลชุมชนท่าม่วง</v>
          </cell>
          <cell r="H123" t="str">
            <v>71060103</v>
          </cell>
          <cell r="I123">
            <v>71</v>
          </cell>
          <cell r="J123" t="str">
            <v>จังหวัดกาญจนบุรี</v>
          </cell>
          <cell r="K123">
            <v>7106</v>
          </cell>
          <cell r="L123" t="str">
            <v>ท่าม่วง</v>
          </cell>
          <cell r="M123">
            <v>710601</v>
          </cell>
          <cell r="N123" t="str">
            <v>ท่าม่วง</v>
          </cell>
          <cell r="O123" t="str">
            <v>กลาง</v>
          </cell>
          <cell r="P123" t="str">
            <v>07</v>
          </cell>
          <cell r="Q123" t="str">
            <v>โรงพยาบาลชุมชน</v>
          </cell>
          <cell r="R123">
            <v>4</v>
          </cell>
          <cell r="S123">
            <v>120</v>
          </cell>
          <cell r="T123" t="str">
            <v>120</v>
          </cell>
          <cell r="U123" t="str">
            <v>22</v>
          </cell>
          <cell r="V123" t="str">
            <v>2.2 ทุติยภูมิระดับกลาง</v>
          </cell>
        </row>
        <row r="124">
          <cell r="A124" t="str">
            <v>04</v>
          </cell>
          <cell r="B124" t="str">
            <v>21002</v>
          </cell>
          <cell r="C124" t="str">
            <v>กระทรวงสาธารณสุข สำนักงานปลัดกระทรวงสาธารณสุข</v>
          </cell>
          <cell r="D124" t="str">
            <v>001128300</v>
          </cell>
          <cell r="E124" t="str">
            <v>11283</v>
          </cell>
          <cell r="F124" t="str">
            <v>รพช.ทองผาภูมิ</v>
          </cell>
          <cell r="G124" t="str">
            <v>โรงพยาบาลชุมชนทองผาภูมิ</v>
          </cell>
          <cell r="H124" t="str">
            <v>71070101</v>
          </cell>
          <cell r="I124">
            <v>71</v>
          </cell>
          <cell r="J124" t="str">
            <v>จังหวัดกาญจนบุรี</v>
          </cell>
          <cell r="K124">
            <v>7107</v>
          </cell>
          <cell r="L124" t="str">
            <v>ทองผาภูมิ</v>
          </cell>
          <cell r="M124">
            <v>710701</v>
          </cell>
          <cell r="N124" t="str">
            <v>ท่าขนุน</v>
          </cell>
          <cell r="O124" t="str">
            <v>กลาง</v>
          </cell>
          <cell r="P124" t="str">
            <v>07</v>
          </cell>
          <cell r="Q124" t="str">
            <v>โรงพยาบาลชุมชน</v>
          </cell>
          <cell r="R124">
            <v>4</v>
          </cell>
          <cell r="S124">
            <v>90</v>
          </cell>
          <cell r="T124" t="str">
            <v>90</v>
          </cell>
          <cell r="U124" t="str">
            <v>22</v>
          </cell>
          <cell r="V124" t="str">
            <v>2.2 ทุติยภูมิระดับกลาง</v>
          </cell>
        </row>
        <row r="125">
          <cell r="A125" t="str">
            <v>04</v>
          </cell>
          <cell r="B125" t="str">
            <v>21002</v>
          </cell>
          <cell r="C125" t="str">
            <v>กระทรวงสาธารณสุข สำนักงานปลัดกระทรวงสาธารณสุข</v>
          </cell>
          <cell r="D125" t="str">
            <v>001128400</v>
          </cell>
          <cell r="E125" t="str">
            <v>11284</v>
          </cell>
          <cell r="F125" t="str">
            <v>รพช.สังขละบุรี</v>
          </cell>
          <cell r="G125" t="str">
            <v>โรงพยาบาลชุมชนสังขละบุรี</v>
          </cell>
          <cell r="H125" t="str">
            <v>71080103</v>
          </cell>
          <cell r="I125">
            <v>71</v>
          </cell>
          <cell r="J125" t="str">
            <v>จังหวัดกาญจนบุรี</v>
          </cell>
          <cell r="K125">
            <v>7108</v>
          </cell>
          <cell r="L125" t="str">
            <v>สังขละบุรี</v>
          </cell>
          <cell r="M125">
            <v>710801</v>
          </cell>
          <cell r="N125" t="str">
            <v>หนองลู</v>
          </cell>
          <cell r="O125" t="str">
            <v>กลาง</v>
          </cell>
          <cell r="P125" t="str">
            <v>07</v>
          </cell>
          <cell r="Q125" t="str">
            <v>โรงพยาบาลชุมชน</v>
          </cell>
          <cell r="R125">
            <v>5</v>
          </cell>
          <cell r="S125">
            <v>51</v>
          </cell>
          <cell r="T125" t="str">
            <v>51</v>
          </cell>
          <cell r="U125" t="str">
            <v>21</v>
          </cell>
          <cell r="V125" t="str">
            <v>2.1 ทุติยภูมิระดับต้น</v>
          </cell>
        </row>
        <row r="126">
          <cell r="A126" t="str">
            <v>04</v>
          </cell>
          <cell r="B126" t="str">
            <v>21002</v>
          </cell>
          <cell r="C126" t="str">
            <v>กระทรวงสาธารณสุข สำนักงานปลัดกระทรวงสาธารณสุข</v>
          </cell>
          <cell r="D126" t="str">
            <v>001128500</v>
          </cell>
          <cell r="E126" t="str">
            <v>11285</v>
          </cell>
          <cell r="F126" t="str">
            <v>รพช.เจ้าคุณไพบูลย์พนมทวน</v>
          </cell>
          <cell r="G126" t="str">
            <v>โรงพยาบาลชุมชนเจ้าคุณไพบูลย์พนมทวน</v>
          </cell>
          <cell r="H126" t="str">
            <v>71090110</v>
          </cell>
          <cell r="I126">
            <v>71</v>
          </cell>
          <cell r="J126" t="str">
            <v>จังหวัดกาญจนบุรี</v>
          </cell>
          <cell r="K126">
            <v>7109</v>
          </cell>
          <cell r="L126" t="str">
            <v>พนมทวน</v>
          </cell>
          <cell r="M126">
            <v>710901</v>
          </cell>
          <cell r="N126" t="str">
            <v>พนมทวน</v>
          </cell>
          <cell r="O126" t="str">
            <v>กลาง</v>
          </cell>
          <cell r="P126" t="str">
            <v>07</v>
          </cell>
          <cell r="Q126" t="str">
            <v>โรงพยาบาลชุมชน</v>
          </cell>
          <cell r="R126">
            <v>4</v>
          </cell>
          <cell r="S126">
            <v>60</v>
          </cell>
          <cell r="T126" t="str">
            <v>60</v>
          </cell>
          <cell r="U126" t="str">
            <v>21</v>
          </cell>
          <cell r="V126" t="str">
            <v>2.1 ทุติยภูมิระดับต้น</v>
          </cell>
        </row>
        <row r="127">
          <cell r="A127" t="str">
            <v>04</v>
          </cell>
          <cell r="B127" t="str">
            <v>21002</v>
          </cell>
          <cell r="C127" t="str">
            <v>กระทรวงสาธารณสุข สำนักงานปลัดกระทรวงสาธารณสุข</v>
          </cell>
          <cell r="D127" t="str">
            <v>001128600</v>
          </cell>
          <cell r="E127" t="str">
            <v>11286</v>
          </cell>
          <cell r="F127" t="str">
            <v>รพช.เลาขวัญ</v>
          </cell>
          <cell r="G127" t="str">
            <v>โรงพยาบาลชุมชนเลาขวัญ</v>
          </cell>
          <cell r="H127" t="str">
            <v>71100106</v>
          </cell>
          <cell r="I127">
            <v>71</v>
          </cell>
          <cell r="J127" t="str">
            <v>จังหวัดกาญจนบุรี</v>
          </cell>
          <cell r="K127">
            <v>7110</v>
          </cell>
          <cell r="L127" t="str">
            <v>เลาขวัญ</v>
          </cell>
          <cell r="M127">
            <v>711001</v>
          </cell>
          <cell r="N127" t="str">
            <v>เลาขวัญ</v>
          </cell>
          <cell r="O127" t="str">
            <v>กลาง</v>
          </cell>
          <cell r="P127" t="str">
            <v>07</v>
          </cell>
          <cell r="Q127" t="str">
            <v>โรงพยาบาลชุมชน</v>
          </cell>
          <cell r="R127">
            <v>5</v>
          </cell>
          <cell r="S127">
            <v>30</v>
          </cell>
          <cell r="T127" t="str">
            <v>30</v>
          </cell>
          <cell r="U127" t="str">
            <v>21</v>
          </cell>
          <cell r="V127" t="str">
            <v>2.1 ทุติยภูมิระดับต้น</v>
          </cell>
        </row>
        <row r="128">
          <cell r="A128" t="str">
            <v>04</v>
          </cell>
          <cell r="B128" t="str">
            <v>21002</v>
          </cell>
          <cell r="C128" t="str">
            <v>กระทรวงสาธารณสุข สำนักงานปลัดกระทรวงสาธารณสุข</v>
          </cell>
          <cell r="D128" t="str">
            <v>001128700</v>
          </cell>
          <cell r="E128" t="str">
            <v>11287</v>
          </cell>
          <cell r="F128" t="str">
            <v>รพช.ด่านมะขามเตี้ย</v>
          </cell>
          <cell r="G128" t="str">
            <v>โรงพยาบาลชุมชนด่านมะขามเตี้ย</v>
          </cell>
          <cell r="H128" t="str">
            <v>71110101</v>
          </cell>
          <cell r="I128">
            <v>71</v>
          </cell>
          <cell r="J128" t="str">
            <v>จังหวัดกาญจนบุรี</v>
          </cell>
          <cell r="K128">
            <v>7111</v>
          </cell>
          <cell r="L128" t="str">
            <v>ด่านมะขามเตี้ย</v>
          </cell>
          <cell r="M128">
            <v>711101</v>
          </cell>
          <cell r="N128" t="str">
            <v>ด่านมะขามเตี้ย</v>
          </cell>
          <cell r="O128" t="str">
            <v>กลาง</v>
          </cell>
          <cell r="P128" t="str">
            <v>07</v>
          </cell>
          <cell r="Q128" t="str">
            <v>โรงพยาบาลชุมชน</v>
          </cell>
          <cell r="R128">
            <v>5</v>
          </cell>
          <cell r="S128">
            <v>30</v>
          </cell>
          <cell r="T128" t="str">
            <v>30</v>
          </cell>
          <cell r="U128" t="str">
            <v>21</v>
          </cell>
          <cell r="V128" t="str">
            <v>2.1 ทุติยภูมิระดับต้น</v>
          </cell>
        </row>
        <row r="129">
          <cell r="A129" t="str">
            <v>04</v>
          </cell>
          <cell r="B129" t="str">
            <v>21002</v>
          </cell>
          <cell r="C129" t="str">
            <v>กระทรวงสาธารณสุข สำนักงานปลัดกระทรวงสาธารณสุข</v>
          </cell>
          <cell r="D129" t="str">
            <v>001128800</v>
          </cell>
          <cell r="E129" t="str">
            <v>11288</v>
          </cell>
          <cell r="F129" t="str">
            <v>รพช.สถานพระบารมี</v>
          </cell>
          <cell r="G129" t="str">
            <v>โรงพยาบาลชุมชนสถานพระบารมี</v>
          </cell>
          <cell r="H129" t="str">
            <v>71120301</v>
          </cell>
          <cell r="I129">
            <v>71</v>
          </cell>
          <cell r="J129" t="str">
            <v>จังหวัดกาญจนบุรี</v>
          </cell>
          <cell r="K129">
            <v>7112</v>
          </cell>
          <cell r="L129" t="str">
            <v>หนองปรือ</v>
          </cell>
          <cell r="M129">
            <v>711203</v>
          </cell>
          <cell r="N129" t="str">
            <v>สมเด็จเจริญ</v>
          </cell>
          <cell r="O129" t="str">
            <v>กลาง</v>
          </cell>
          <cell r="P129" t="str">
            <v>07</v>
          </cell>
          <cell r="Q129" t="str">
            <v>โรงพยาบาลชุมชน</v>
          </cell>
          <cell r="R129">
            <v>5</v>
          </cell>
          <cell r="S129">
            <v>30</v>
          </cell>
          <cell r="T129" t="str">
            <v>30</v>
          </cell>
          <cell r="U129" t="str">
            <v>21</v>
          </cell>
          <cell r="V129" t="str">
            <v>2.1 ทุติยภูมิระดับต้น</v>
          </cell>
        </row>
        <row r="130">
          <cell r="A130" t="str">
            <v>04</v>
          </cell>
          <cell r="B130" t="str">
            <v>21002</v>
          </cell>
          <cell r="C130" t="str">
            <v>กระทรวงสาธารณสุข สำนักงานปลัดกระทรวงสาธารณสุข</v>
          </cell>
          <cell r="D130" t="str">
            <v>001413600</v>
          </cell>
          <cell r="E130" t="str">
            <v>14136</v>
          </cell>
          <cell r="F130" t="str">
            <v>รพช.ศุกร์ศิริศรีสวัสดิ์</v>
          </cell>
          <cell r="G130" t="str">
            <v>โรงพยาบาลชุมชนศุกร์ศิริศรีสวัสดิ์</v>
          </cell>
          <cell r="H130" t="str">
            <v>71040203</v>
          </cell>
          <cell r="I130">
            <v>71</v>
          </cell>
          <cell r="J130" t="str">
            <v>จังหวัดกาญจนบุรี</v>
          </cell>
          <cell r="K130">
            <v>7104</v>
          </cell>
          <cell r="L130" t="str">
            <v>ศรีสวัสดิ์</v>
          </cell>
          <cell r="M130">
            <v>710402</v>
          </cell>
          <cell r="N130" t="str">
            <v>ด่านแม่แฉลบ</v>
          </cell>
          <cell r="O130" t="str">
            <v>กลาง</v>
          </cell>
          <cell r="P130" t="str">
            <v>07</v>
          </cell>
          <cell r="Q130" t="str">
            <v>โรงพยาบาลชุมชน</v>
          </cell>
          <cell r="R130">
            <v>5</v>
          </cell>
          <cell r="S130">
            <v>16</v>
          </cell>
          <cell r="T130" t="str">
            <v>30</v>
          </cell>
          <cell r="U130" t="str">
            <v>21</v>
          </cell>
          <cell r="V130" t="str">
            <v>2.1 ทุติยภูมิระดับต้น</v>
          </cell>
        </row>
        <row r="131">
          <cell r="A131" t="str">
            <v>04</v>
          </cell>
          <cell r="B131" t="str">
            <v>21002</v>
          </cell>
          <cell r="C131" t="str">
            <v>กระทรวงสาธารณสุข สำนักงานปลัดกระทรวงสาธารณสุข</v>
          </cell>
          <cell r="D131" t="str">
            <v>002194800</v>
          </cell>
          <cell r="E131" t="str">
            <v>21948</v>
          </cell>
          <cell r="F131" t="str">
            <v>รพช.ห้วยกระเจาเฉลิมพระเกียรติ 80 พรรษา</v>
          </cell>
          <cell r="G131" t="str">
            <v>โรงพยาบาลชุมชนห้วยกระเจาเฉลิมพระเกียรติ 80 พรรษา</v>
          </cell>
          <cell r="H131" t="str">
            <v>71130106</v>
          </cell>
          <cell r="I131">
            <v>71</v>
          </cell>
          <cell r="J131" t="str">
            <v>จังหวัดกาญจนบุรี</v>
          </cell>
          <cell r="K131">
            <v>7113</v>
          </cell>
          <cell r="L131" t="str">
            <v>ห้วยกระเจา</v>
          </cell>
          <cell r="M131">
            <v>711301</v>
          </cell>
          <cell r="N131" t="str">
            <v>ห้วยกระเจา</v>
          </cell>
          <cell r="O131" t="str">
            <v>กลาง</v>
          </cell>
          <cell r="P131" t="str">
            <v>07</v>
          </cell>
          <cell r="Q131" t="str">
            <v>โรงพยาบาลชุมชน</v>
          </cell>
          <cell r="R131">
            <v>5</v>
          </cell>
          <cell r="S131">
            <v>30</v>
          </cell>
          <cell r="T131" t="str">
            <v>30</v>
          </cell>
          <cell r="U131" t="str">
            <v>21</v>
          </cell>
          <cell r="V131" t="str">
            <v>2.1 ทุติยภูมิระดับต้น</v>
          </cell>
        </row>
        <row r="132">
          <cell r="A132" t="str">
            <v>04</v>
          </cell>
          <cell r="B132" t="str">
            <v>21002</v>
          </cell>
          <cell r="C132" t="str">
            <v>กระทรวงสาธารณสุข สำนักงานปลัดกระทรวงสาธารณสุข</v>
          </cell>
          <cell r="D132" t="str">
            <v>001067800</v>
          </cell>
          <cell r="E132" t="str">
            <v>10678</v>
          </cell>
          <cell r="F132" t="str">
            <v>รพศ.เจ้าพระยายมราช</v>
          </cell>
          <cell r="G132" t="str">
            <v>โรงพยาบาลศูนย์เจ้าพระยายมราช</v>
          </cell>
          <cell r="H132" t="str">
            <v>72010100</v>
          </cell>
          <cell r="I132">
            <v>72</v>
          </cell>
          <cell r="J132" t="str">
            <v>จังหวัดสุพรรณบุรี</v>
          </cell>
          <cell r="K132">
            <v>7201</v>
          </cell>
          <cell r="L132" t="str">
            <v>เมืองสุพรรณบุรี</v>
          </cell>
          <cell r="M132">
            <v>720101</v>
          </cell>
          <cell r="N132" t="str">
            <v>ท่าพี่เลี้ยง</v>
          </cell>
          <cell r="O132" t="str">
            <v>กลาง</v>
          </cell>
          <cell r="P132" t="str">
            <v>05</v>
          </cell>
          <cell r="Q132" t="str">
            <v>โรงพยาบาลศูนย์</v>
          </cell>
          <cell r="R132">
            <v>1</v>
          </cell>
          <cell r="S132">
            <v>602</v>
          </cell>
          <cell r="T132" t="str">
            <v>602</v>
          </cell>
          <cell r="U132" t="str">
            <v>31</v>
          </cell>
          <cell r="V132" t="str">
            <v>3.1 ตติยภูมิ</v>
          </cell>
        </row>
        <row r="133">
          <cell r="A133" t="str">
            <v>04</v>
          </cell>
          <cell r="B133" t="str">
            <v>21002</v>
          </cell>
          <cell r="C133" t="str">
            <v>กระทรวงสาธารณสุข สำนักงานปลัดกระทรวงสาธารณสุข</v>
          </cell>
          <cell r="D133" t="str">
            <v>001073300</v>
          </cell>
          <cell r="E133" t="str">
            <v>10733</v>
          </cell>
          <cell r="F133" t="str">
            <v>รพท.สมเด็จพระสังฆราชองค์ที่17</v>
          </cell>
          <cell r="G133" t="str">
            <v>โรงพยาบาลทั่วไปสมเด็จพระสังฆราชองค์ที่17</v>
          </cell>
          <cell r="H133" t="str">
            <v>72070100</v>
          </cell>
          <cell r="I133">
            <v>72</v>
          </cell>
          <cell r="J133" t="str">
            <v>จังหวัดสุพรรณบุรี</v>
          </cell>
          <cell r="K133">
            <v>7207</v>
          </cell>
          <cell r="L133" t="str">
            <v>สองพี่น้อง</v>
          </cell>
          <cell r="M133">
            <v>720701</v>
          </cell>
          <cell r="N133" t="str">
            <v>สองพี่น้อง</v>
          </cell>
          <cell r="O133" t="str">
            <v>กลาง</v>
          </cell>
          <cell r="P133" t="str">
            <v>06</v>
          </cell>
          <cell r="Q133" t="str">
            <v>โรงพยาบาลทั่วไป</v>
          </cell>
          <cell r="R133">
            <v>3</v>
          </cell>
          <cell r="S133">
            <v>210</v>
          </cell>
          <cell r="T133" t="str">
            <v>210</v>
          </cell>
          <cell r="U133" t="str">
            <v>23</v>
          </cell>
          <cell r="V133" t="str">
            <v>2.3 ทุติยภูมิระดับสูง</v>
          </cell>
        </row>
        <row r="134">
          <cell r="A134" t="str">
            <v>04</v>
          </cell>
          <cell r="B134" t="str">
            <v>21002</v>
          </cell>
          <cell r="C134" t="str">
            <v>กระทรวงสาธารณสุข สำนักงานปลัดกระทรวงสาธารณสุข</v>
          </cell>
          <cell r="D134" t="str">
            <v>001128900</v>
          </cell>
          <cell r="E134" t="str">
            <v>11289</v>
          </cell>
          <cell r="F134" t="str">
            <v>รพช.เดิมบางนางบวช</v>
          </cell>
          <cell r="G134" t="str">
            <v>โรงพยาบาลชุมชนเดิมบางนางบวช</v>
          </cell>
          <cell r="H134" t="str">
            <v>72020102</v>
          </cell>
          <cell r="I134">
            <v>72</v>
          </cell>
          <cell r="J134" t="str">
            <v>จังหวัดสุพรรณบุรี</v>
          </cell>
          <cell r="K134">
            <v>7202</v>
          </cell>
          <cell r="L134" t="str">
            <v>เดิมบางนางบวช</v>
          </cell>
          <cell r="M134">
            <v>720201</v>
          </cell>
          <cell r="N134" t="str">
            <v>เขาพระ</v>
          </cell>
          <cell r="O134" t="str">
            <v>กลาง</v>
          </cell>
          <cell r="P134" t="str">
            <v>07</v>
          </cell>
          <cell r="Q134" t="str">
            <v>โรงพยาบาลชุมชน</v>
          </cell>
          <cell r="R134">
            <v>4</v>
          </cell>
          <cell r="S134">
            <v>112</v>
          </cell>
          <cell r="T134" t="str">
            <v>112</v>
          </cell>
          <cell r="U134" t="str">
            <v>22</v>
          </cell>
          <cell r="V134" t="str">
            <v>2.2 ทุติยภูมิระดับกลาง</v>
          </cell>
        </row>
        <row r="135">
          <cell r="A135" t="str">
            <v>04</v>
          </cell>
          <cell r="B135" t="str">
            <v>21002</v>
          </cell>
          <cell r="C135" t="str">
            <v>กระทรวงสาธารณสุข สำนักงานปลัดกระทรวงสาธารณสุข</v>
          </cell>
          <cell r="D135" t="str">
            <v>001129000</v>
          </cell>
          <cell r="E135" t="str">
            <v>11290</v>
          </cell>
          <cell r="F135" t="str">
            <v>รพช.ด่านช้าง</v>
          </cell>
          <cell r="G135" t="str">
            <v>โรงพยาบาลชุมชนด่านช้าง</v>
          </cell>
          <cell r="H135" t="str">
            <v>72030201</v>
          </cell>
          <cell r="I135">
            <v>72</v>
          </cell>
          <cell r="J135" t="str">
            <v>จังหวัดสุพรรณบุรี</v>
          </cell>
          <cell r="K135">
            <v>7203</v>
          </cell>
          <cell r="L135" t="str">
            <v>ด่านช้าง</v>
          </cell>
          <cell r="M135">
            <v>720302</v>
          </cell>
          <cell r="N135" t="str">
            <v>ด่านช้าง</v>
          </cell>
          <cell r="O135" t="str">
            <v>กลาง</v>
          </cell>
          <cell r="P135" t="str">
            <v>07</v>
          </cell>
          <cell r="Q135" t="str">
            <v>โรงพยาบาลชุมชน</v>
          </cell>
          <cell r="R135">
            <v>4</v>
          </cell>
          <cell r="S135">
            <v>88</v>
          </cell>
          <cell r="T135" t="str">
            <v>86</v>
          </cell>
          <cell r="U135" t="str">
            <v>22</v>
          </cell>
          <cell r="V135" t="str">
            <v>2.2 ทุติยภูมิระดับกลาง</v>
          </cell>
        </row>
        <row r="136">
          <cell r="A136" t="str">
            <v>04</v>
          </cell>
          <cell r="B136" t="str">
            <v>21002</v>
          </cell>
          <cell r="C136" t="str">
            <v>กระทรวงสาธารณสุข สำนักงานปลัดกระทรวงสาธารณสุข</v>
          </cell>
          <cell r="D136" t="str">
            <v>001129100</v>
          </cell>
          <cell r="E136" t="str">
            <v>11291</v>
          </cell>
          <cell r="F136" t="str">
            <v>รพช.บางปลาม้า</v>
          </cell>
          <cell r="G136" t="str">
            <v>โรงพยาบาลชุมชนบางปลาม้า</v>
          </cell>
          <cell r="H136" t="str">
            <v>72040105</v>
          </cell>
          <cell r="I136">
            <v>72</v>
          </cell>
          <cell r="J136" t="str">
            <v>จังหวัดสุพรรณบุรี</v>
          </cell>
          <cell r="K136">
            <v>7204</v>
          </cell>
          <cell r="L136" t="str">
            <v>บางปลาม้า</v>
          </cell>
          <cell r="M136">
            <v>720401</v>
          </cell>
          <cell r="N136" t="str">
            <v>โคกคราม</v>
          </cell>
          <cell r="O136" t="str">
            <v>กลาง</v>
          </cell>
          <cell r="P136" t="str">
            <v>07</v>
          </cell>
          <cell r="Q136" t="str">
            <v>โรงพยาบาลชุมชน</v>
          </cell>
          <cell r="R136">
            <v>4</v>
          </cell>
          <cell r="S136">
            <v>60</v>
          </cell>
          <cell r="T136" t="str">
            <v>60</v>
          </cell>
          <cell r="U136" t="str">
            <v>22</v>
          </cell>
          <cell r="V136" t="str">
            <v>2.2 ทุติยภูมิระดับกลาง</v>
          </cell>
        </row>
        <row r="137">
          <cell r="A137" t="str">
            <v>04</v>
          </cell>
          <cell r="B137" t="str">
            <v>21002</v>
          </cell>
          <cell r="C137" t="str">
            <v>กระทรวงสาธารณสุข สำนักงานปลัดกระทรวงสาธารณสุข</v>
          </cell>
          <cell r="D137" t="str">
            <v>001129200</v>
          </cell>
          <cell r="E137" t="str">
            <v>11292</v>
          </cell>
          <cell r="F137" t="str">
            <v>รพช.ศรีประจันต์</v>
          </cell>
          <cell r="G137" t="str">
            <v>โรงพยาบาลชุมชนศรีประจันต์</v>
          </cell>
          <cell r="H137" t="str">
            <v>72050801</v>
          </cell>
          <cell r="I137">
            <v>72</v>
          </cell>
          <cell r="J137" t="str">
            <v>จังหวัดสุพรรณบุรี</v>
          </cell>
          <cell r="K137">
            <v>7205</v>
          </cell>
          <cell r="L137" t="str">
            <v>ศรีประจันต์</v>
          </cell>
          <cell r="M137">
            <v>720508</v>
          </cell>
          <cell r="N137" t="str">
            <v>วังน้ำซับ</v>
          </cell>
          <cell r="O137" t="str">
            <v>กลาง</v>
          </cell>
          <cell r="P137" t="str">
            <v>07</v>
          </cell>
          <cell r="Q137" t="str">
            <v>โรงพยาบาลชุมชน</v>
          </cell>
          <cell r="R137">
            <v>4</v>
          </cell>
          <cell r="S137">
            <v>63</v>
          </cell>
          <cell r="T137" t="str">
            <v>66</v>
          </cell>
          <cell r="U137" t="str">
            <v>22</v>
          </cell>
          <cell r="V137" t="str">
            <v>2.2 ทุติยภูมิระดับกลาง</v>
          </cell>
        </row>
        <row r="138">
          <cell r="A138" t="str">
            <v>04</v>
          </cell>
          <cell r="B138" t="str">
            <v>21002</v>
          </cell>
          <cell r="C138" t="str">
            <v>กระทรวงสาธารณสุข สำนักงานปลัดกระทรวงสาธารณสุข</v>
          </cell>
          <cell r="D138" t="str">
            <v>001129300</v>
          </cell>
          <cell r="E138" t="str">
            <v>11293</v>
          </cell>
          <cell r="F138" t="str">
            <v>รพช.ดอนเจดีย์</v>
          </cell>
          <cell r="G138" t="str">
            <v>โรงพยาบาลชุมชนดอนเจดีย์</v>
          </cell>
          <cell r="H138" t="str">
            <v>72060105</v>
          </cell>
          <cell r="I138">
            <v>72</v>
          </cell>
          <cell r="J138" t="str">
            <v>จังหวัดสุพรรณบุรี</v>
          </cell>
          <cell r="K138">
            <v>7206</v>
          </cell>
          <cell r="L138" t="str">
            <v>ดอนเจดีย์</v>
          </cell>
          <cell r="M138">
            <v>720601</v>
          </cell>
          <cell r="N138" t="str">
            <v>ดอนเจดีย์</v>
          </cell>
          <cell r="O138" t="str">
            <v>กลาง</v>
          </cell>
          <cell r="P138" t="str">
            <v>07</v>
          </cell>
          <cell r="Q138" t="str">
            <v>โรงพยาบาลชุมชน</v>
          </cell>
          <cell r="R138">
            <v>4</v>
          </cell>
          <cell r="S138">
            <v>60</v>
          </cell>
          <cell r="T138" t="str">
            <v>60</v>
          </cell>
          <cell r="U138" t="str">
            <v>22</v>
          </cell>
          <cell r="V138" t="str">
            <v>2.2 ทุติยภูมิระดับกลาง</v>
          </cell>
        </row>
        <row r="139">
          <cell r="A139" t="str">
            <v>04</v>
          </cell>
          <cell r="B139" t="str">
            <v>21002</v>
          </cell>
          <cell r="C139" t="str">
            <v>กระทรวงสาธารณสุข สำนักงานปลัดกระทรวงสาธารณสุข</v>
          </cell>
          <cell r="D139" t="str">
            <v>001129400</v>
          </cell>
          <cell r="E139" t="str">
            <v>11294</v>
          </cell>
          <cell r="F139" t="str">
            <v>รพช.สามชุก</v>
          </cell>
          <cell r="G139" t="str">
            <v>โรงพยาบาลชุมชนสามชุก</v>
          </cell>
          <cell r="H139" t="str">
            <v>72080407</v>
          </cell>
          <cell r="I139">
            <v>72</v>
          </cell>
          <cell r="J139" t="str">
            <v>จังหวัดสุพรรณบุรี</v>
          </cell>
          <cell r="K139">
            <v>7208</v>
          </cell>
          <cell r="L139" t="str">
            <v>สามชุก</v>
          </cell>
          <cell r="M139">
            <v>720804</v>
          </cell>
          <cell r="N139" t="str">
            <v>หนองผักนาก</v>
          </cell>
          <cell r="O139" t="str">
            <v>กลาง</v>
          </cell>
          <cell r="P139" t="str">
            <v>07</v>
          </cell>
          <cell r="Q139" t="str">
            <v>โรงพยาบาลชุมชน</v>
          </cell>
          <cell r="R139">
            <v>4</v>
          </cell>
          <cell r="S139">
            <v>60</v>
          </cell>
          <cell r="T139" t="str">
            <v>60</v>
          </cell>
          <cell r="U139" t="str">
            <v>22</v>
          </cell>
          <cell r="V139" t="str">
            <v>2.2 ทุติยภูมิระดับกลาง</v>
          </cell>
        </row>
        <row r="140">
          <cell r="A140" t="str">
            <v>04</v>
          </cell>
          <cell r="B140" t="str">
            <v>21002</v>
          </cell>
          <cell r="C140" t="str">
            <v>กระทรวงสาธารณสุข สำนักงานปลัดกระทรวงสาธารณสุข</v>
          </cell>
          <cell r="D140" t="str">
            <v>001129500</v>
          </cell>
          <cell r="E140" t="str">
            <v>11295</v>
          </cell>
          <cell r="F140" t="str">
            <v>รพช.อู่ทอง</v>
          </cell>
          <cell r="G140" t="str">
            <v>โรงพยาบาลชุมชนอู่ทอง</v>
          </cell>
          <cell r="H140" t="str">
            <v>72090106</v>
          </cell>
          <cell r="I140">
            <v>72</v>
          </cell>
          <cell r="J140" t="str">
            <v>จังหวัดสุพรรณบุรี</v>
          </cell>
          <cell r="K140">
            <v>7209</v>
          </cell>
          <cell r="L140" t="str">
            <v>อู่ทอง</v>
          </cell>
          <cell r="M140">
            <v>720901</v>
          </cell>
          <cell r="N140" t="str">
            <v>อู่ทอง</v>
          </cell>
          <cell r="O140" t="str">
            <v>กลาง</v>
          </cell>
          <cell r="P140" t="str">
            <v>07</v>
          </cell>
          <cell r="Q140" t="str">
            <v>โรงพยาบาลชุมชน</v>
          </cell>
          <cell r="R140">
            <v>4</v>
          </cell>
          <cell r="S140">
            <v>120</v>
          </cell>
          <cell r="T140" t="str">
            <v>134</v>
          </cell>
          <cell r="U140" t="str">
            <v>22</v>
          </cell>
          <cell r="V140" t="str">
            <v>2.2 ทุติยภูมิระดับกลาง</v>
          </cell>
        </row>
        <row r="141">
          <cell r="A141" t="str">
            <v>04</v>
          </cell>
          <cell r="B141" t="str">
            <v>21002</v>
          </cell>
          <cell r="C141" t="str">
            <v>กระทรวงสาธารณสุข สำนักงานปลัดกระทรวงสาธารณสุข</v>
          </cell>
          <cell r="D141" t="str">
            <v>001129600</v>
          </cell>
          <cell r="E141" t="str">
            <v>11296</v>
          </cell>
          <cell r="F141" t="str">
            <v>รพช.หนองหญ้าไซ</v>
          </cell>
          <cell r="G141" t="str">
            <v>โรงพยาบาลชุมชนหนองหญ้าไซ</v>
          </cell>
          <cell r="H141" t="str">
            <v>72100105</v>
          </cell>
          <cell r="I141">
            <v>72</v>
          </cell>
          <cell r="J141" t="str">
            <v>จังหวัดสุพรรณบุรี</v>
          </cell>
          <cell r="K141">
            <v>7210</v>
          </cell>
          <cell r="L141" t="str">
            <v>หนองหญ้าไซ</v>
          </cell>
          <cell r="M141">
            <v>721001</v>
          </cell>
          <cell r="N141" t="str">
            <v>หนองหญ้าไซ</v>
          </cell>
          <cell r="O141" t="str">
            <v>กลาง</v>
          </cell>
          <cell r="P141" t="str">
            <v>07</v>
          </cell>
          <cell r="Q141" t="str">
            <v>โรงพยาบาลชุมชน</v>
          </cell>
          <cell r="R141">
            <v>4</v>
          </cell>
          <cell r="S141">
            <v>60</v>
          </cell>
          <cell r="T141" t="str">
            <v>60</v>
          </cell>
          <cell r="U141" t="str">
            <v>22</v>
          </cell>
          <cell r="V141" t="str">
            <v>2.2 ทุติยภูมิระดับกลาง</v>
          </cell>
        </row>
        <row r="142">
          <cell r="A142" t="str">
            <v>04</v>
          </cell>
          <cell r="B142" t="str">
            <v>21002</v>
          </cell>
          <cell r="C142" t="str">
            <v>กระทรวงสาธารณสุข สำนักงานปลัดกระทรวงสาธารณสุข</v>
          </cell>
          <cell r="D142" t="str">
            <v>001067900</v>
          </cell>
          <cell r="E142" t="str">
            <v>10679</v>
          </cell>
          <cell r="F142" t="str">
            <v>รพศ.นครปฐม</v>
          </cell>
          <cell r="G142" t="str">
            <v>โรงพยาบาลศูนย์นครปฐม</v>
          </cell>
          <cell r="H142" t="str">
            <v>73010100</v>
          </cell>
          <cell r="I142">
            <v>73</v>
          </cell>
          <cell r="J142" t="str">
            <v>จังหวัดนครปฐม</v>
          </cell>
          <cell r="K142">
            <v>7301</v>
          </cell>
          <cell r="L142" t="str">
            <v>เมืองนครปฐม</v>
          </cell>
          <cell r="M142">
            <v>730101</v>
          </cell>
          <cell r="N142" t="str">
            <v>พระปฐมเจดีย์</v>
          </cell>
          <cell r="O142" t="str">
            <v>กลาง</v>
          </cell>
          <cell r="P142" t="str">
            <v>05</v>
          </cell>
          <cell r="Q142" t="str">
            <v>โรงพยาบาลศูนย์</v>
          </cell>
          <cell r="R142">
            <v>1</v>
          </cell>
          <cell r="S142">
            <v>552</v>
          </cell>
          <cell r="T142" t="str">
            <v>560</v>
          </cell>
          <cell r="U142" t="str">
            <v>31</v>
          </cell>
          <cell r="V142" t="str">
            <v>3.1 ตติยภูมิ</v>
          </cell>
        </row>
        <row r="143">
          <cell r="A143" t="str">
            <v>04</v>
          </cell>
          <cell r="B143" t="str">
            <v>21002</v>
          </cell>
          <cell r="C143" t="str">
            <v>กระทรวงสาธารณสุข สำนักงานปลัดกระทรวงสาธารณสุข</v>
          </cell>
          <cell r="D143" t="str">
            <v>001129700</v>
          </cell>
          <cell r="E143" t="str">
            <v>11297</v>
          </cell>
          <cell r="F143" t="str">
            <v>รพช.กำแพงแสน</v>
          </cell>
          <cell r="G143" t="str">
            <v>โรงพยาบาลชุมชนกำแพงแสน</v>
          </cell>
          <cell r="H143" t="str">
            <v>73020104</v>
          </cell>
          <cell r="I143">
            <v>73</v>
          </cell>
          <cell r="J143" t="str">
            <v>จังหวัดนครปฐม</v>
          </cell>
          <cell r="K143">
            <v>7302</v>
          </cell>
          <cell r="L143" t="str">
            <v>กำแพงแสน</v>
          </cell>
          <cell r="M143">
            <v>730201</v>
          </cell>
          <cell r="N143" t="str">
            <v>ทุ่งกระพังโหม</v>
          </cell>
          <cell r="O143" t="str">
            <v>กลาง</v>
          </cell>
          <cell r="P143" t="str">
            <v>07</v>
          </cell>
          <cell r="Q143" t="str">
            <v>โรงพยาบาลชุมชน</v>
          </cell>
          <cell r="R143">
            <v>4</v>
          </cell>
          <cell r="S143">
            <v>71</v>
          </cell>
          <cell r="T143" t="str">
            <v>60</v>
          </cell>
          <cell r="U143" t="str">
            <v>22</v>
          </cell>
          <cell r="V143" t="str">
            <v>2.2 ทุติยภูมิระดับกลาง</v>
          </cell>
        </row>
        <row r="144">
          <cell r="A144" t="str">
            <v>04</v>
          </cell>
          <cell r="B144" t="str">
            <v>21002</v>
          </cell>
          <cell r="C144" t="str">
            <v>กระทรวงสาธารณสุข สำนักงานปลัดกระทรวงสาธารณสุข</v>
          </cell>
          <cell r="D144" t="str">
            <v>001129800</v>
          </cell>
          <cell r="E144" t="str">
            <v>11298</v>
          </cell>
          <cell r="F144" t="str">
            <v>รพช.นครชัยศรี</v>
          </cell>
          <cell r="G144" t="str">
            <v>โรงพยาบาลชุมชนนครชัยศรี</v>
          </cell>
          <cell r="H144" t="str">
            <v>73030103</v>
          </cell>
          <cell r="I144">
            <v>73</v>
          </cell>
          <cell r="J144" t="str">
            <v>จังหวัดนครปฐม</v>
          </cell>
          <cell r="K144">
            <v>7303</v>
          </cell>
          <cell r="L144" t="str">
            <v>นครชัยศรี</v>
          </cell>
          <cell r="M144">
            <v>730301</v>
          </cell>
          <cell r="N144" t="str">
            <v>นครชัยศรี</v>
          </cell>
          <cell r="O144" t="str">
            <v>กลาง</v>
          </cell>
          <cell r="P144" t="str">
            <v>07</v>
          </cell>
          <cell r="Q144" t="str">
            <v>โรงพยาบาลชุมชน</v>
          </cell>
          <cell r="R144">
            <v>5</v>
          </cell>
          <cell r="S144">
            <v>30</v>
          </cell>
          <cell r="T144" t="str">
            <v>30</v>
          </cell>
          <cell r="U144" t="str">
            <v>21</v>
          </cell>
          <cell r="V144" t="str">
            <v>2.1 ทุติยภูมิระดับต้น</v>
          </cell>
        </row>
        <row r="145">
          <cell r="A145" t="str">
            <v>04</v>
          </cell>
          <cell r="B145" t="str">
            <v>21002</v>
          </cell>
          <cell r="C145" t="str">
            <v>กระทรวงสาธารณสุข สำนักงานปลัดกระทรวงสาธารณสุข</v>
          </cell>
          <cell r="D145" t="str">
            <v>001129900</v>
          </cell>
          <cell r="E145" t="str">
            <v>11299</v>
          </cell>
          <cell r="F145" t="str">
            <v>รพช.ห้วยพลู</v>
          </cell>
          <cell r="G145" t="str">
            <v>โรงพยาบาลชุมชนห้วยพลู</v>
          </cell>
          <cell r="H145" t="str">
            <v>73031801</v>
          </cell>
          <cell r="I145">
            <v>73</v>
          </cell>
          <cell r="J145" t="str">
            <v>จังหวัดนครปฐม</v>
          </cell>
          <cell r="K145">
            <v>7303</v>
          </cell>
          <cell r="L145" t="str">
            <v>นครชัยศรี</v>
          </cell>
          <cell r="M145">
            <v>730318</v>
          </cell>
          <cell r="N145" t="str">
            <v>ห้วยพลู</v>
          </cell>
          <cell r="O145" t="str">
            <v>กลาง</v>
          </cell>
          <cell r="P145" t="str">
            <v>07</v>
          </cell>
          <cell r="Q145" t="str">
            <v>โรงพยาบาลชุมชน</v>
          </cell>
          <cell r="R145">
            <v>4</v>
          </cell>
          <cell r="S145">
            <v>60</v>
          </cell>
          <cell r="T145" t="str">
            <v>60</v>
          </cell>
          <cell r="U145" t="str">
            <v>21</v>
          </cell>
          <cell r="V145" t="str">
            <v>2.1 ทุติยภูมิระดับต้น</v>
          </cell>
        </row>
        <row r="146">
          <cell r="A146" t="str">
            <v>04</v>
          </cell>
          <cell r="B146" t="str">
            <v>21002</v>
          </cell>
          <cell r="C146" t="str">
            <v>กระทรวงสาธารณสุข สำนักงานปลัดกระทรวงสาธารณสุข</v>
          </cell>
          <cell r="D146" t="str">
            <v>001130000</v>
          </cell>
          <cell r="E146" t="str">
            <v>11300</v>
          </cell>
          <cell r="F146" t="str">
            <v>รพช.ดอนตูม</v>
          </cell>
          <cell r="G146" t="str">
            <v>โรงพยาบาลชุมชนดอนตูม</v>
          </cell>
          <cell r="H146" t="str">
            <v>73040105</v>
          </cell>
          <cell r="I146">
            <v>73</v>
          </cell>
          <cell r="J146" t="str">
            <v>จังหวัดนครปฐม</v>
          </cell>
          <cell r="K146">
            <v>7304</v>
          </cell>
          <cell r="L146" t="str">
            <v>ดอนตูม</v>
          </cell>
          <cell r="M146">
            <v>730401</v>
          </cell>
          <cell r="N146" t="str">
            <v>สามง่าม</v>
          </cell>
          <cell r="O146" t="str">
            <v>กลาง</v>
          </cell>
          <cell r="P146" t="str">
            <v>07</v>
          </cell>
          <cell r="Q146" t="str">
            <v>โรงพยาบาลชุมชน</v>
          </cell>
          <cell r="R146">
            <v>5</v>
          </cell>
          <cell r="S146">
            <v>30</v>
          </cell>
          <cell r="T146" t="str">
            <v>30</v>
          </cell>
          <cell r="U146" t="str">
            <v>21</v>
          </cell>
          <cell r="V146" t="str">
            <v>2.1 ทุติยภูมิระดับต้น</v>
          </cell>
        </row>
        <row r="147">
          <cell r="A147" t="str">
            <v>04</v>
          </cell>
          <cell r="B147" t="str">
            <v>21002</v>
          </cell>
          <cell r="C147" t="str">
            <v>กระทรวงสาธารณสุข สำนักงานปลัดกระทรวงสาธารณสุข</v>
          </cell>
          <cell r="D147" t="str">
            <v>001130100</v>
          </cell>
          <cell r="E147" t="str">
            <v>11301</v>
          </cell>
          <cell r="F147" t="str">
            <v>รพช.บางเลน</v>
          </cell>
          <cell r="G147" t="str">
            <v>โรงพยาบาลชุมชนบางเลน</v>
          </cell>
          <cell r="H147" t="str">
            <v>73050106</v>
          </cell>
          <cell r="I147">
            <v>73</v>
          </cell>
          <cell r="J147" t="str">
            <v>จังหวัดนครปฐม</v>
          </cell>
          <cell r="K147">
            <v>7305</v>
          </cell>
          <cell r="L147" t="str">
            <v>บางเลน</v>
          </cell>
          <cell r="M147">
            <v>730501</v>
          </cell>
          <cell r="N147" t="str">
            <v>บางเลน</v>
          </cell>
          <cell r="O147" t="str">
            <v>กลาง</v>
          </cell>
          <cell r="P147" t="str">
            <v>07</v>
          </cell>
          <cell r="Q147" t="str">
            <v>โรงพยาบาลชุมชน</v>
          </cell>
          <cell r="R147">
            <v>4</v>
          </cell>
          <cell r="S147">
            <v>60</v>
          </cell>
          <cell r="T147" t="str">
            <v>60</v>
          </cell>
          <cell r="U147" t="str">
            <v>22</v>
          </cell>
          <cell r="V147" t="str">
            <v>2.2 ทุติยภูมิระดับกลาง</v>
          </cell>
        </row>
        <row r="148">
          <cell r="A148" t="str">
            <v>04</v>
          </cell>
          <cell r="B148" t="str">
            <v>21002</v>
          </cell>
          <cell r="C148" t="str">
            <v>กระทรวงสาธารณสุข สำนักงานปลัดกระทรวงสาธารณสุข</v>
          </cell>
          <cell r="D148" t="str">
            <v>001130200</v>
          </cell>
          <cell r="E148" t="str">
            <v>11302</v>
          </cell>
          <cell r="F148" t="str">
            <v>รพช.สามพราน</v>
          </cell>
          <cell r="G148" t="str">
            <v>โรงพยาบาลชุมชนสามพราน</v>
          </cell>
          <cell r="H148" t="str">
            <v>73060901</v>
          </cell>
          <cell r="I148">
            <v>73</v>
          </cell>
          <cell r="J148" t="str">
            <v>จังหวัดนครปฐม</v>
          </cell>
          <cell r="K148">
            <v>7306</v>
          </cell>
          <cell r="L148" t="str">
            <v>สามพราน</v>
          </cell>
          <cell r="M148">
            <v>730609</v>
          </cell>
          <cell r="N148" t="str">
            <v>ท่าตลาด</v>
          </cell>
          <cell r="O148" t="str">
            <v>กลาง</v>
          </cell>
          <cell r="P148" t="str">
            <v>07</v>
          </cell>
          <cell r="Q148" t="str">
            <v>โรงพยาบาลชุมชน</v>
          </cell>
          <cell r="R148">
            <v>4</v>
          </cell>
          <cell r="S148">
            <v>60</v>
          </cell>
          <cell r="T148" t="str">
            <v>60</v>
          </cell>
          <cell r="U148" t="str">
            <v>22</v>
          </cell>
          <cell r="V148" t="str">
            <v>2.2 ทุติยภูมิระดับกลาง</v>
          </cell>
        </row>
        <row r="149">
          <cell r="A149" t="str">
            <v>04</v>
          </cell>
          <cell r="B149" t="str">
            <v>21002</v>
          </cell>
          <cell r="C149" t="str">
            <v>กระทรวงสาธารณสุข สำนักงานปลัดกระทรวงสาธารณสุข</v>
          </cell>
          <cell r="D149" t="str">
            <v>001130300</v>
          </cell>
          <cell r="E149" t="str">
            <v>11303</v>
          </cell>
          <cell r="F149" t="str">
            <v>รพช.พุทธมลฑล</v>
          </cell>
          <cell r="G149" t="str">
            <v>โรงพยาบาลชุมชนพุทธมลฑล</v>
          </cell>
          <cell r="H149" t="str">
            <v>73070101</v>
          </cell>
          <cell r="I149">
            <v>73</v>
          </cell>
          <cell r="J149" t="str">
            <v>จังหวัดนครปฐม</v>
          </cell>
          <cell r="K149">
            <v>7307</v>
          </cell>
          <cell r="L149" t="str">
            <v>พุทธมณฑล</v>
          </cell>
          <cell r="M149">
            <v>730701</v>
          </cell>
          <cell r="N149" t="str">
            <v>ศาลายา</v>
          </cell>
          <cell r="O149" t="str">
            <v>กลาง</v>
          </cell>
          <cell r="P149" t="str">
            <v>07</v>
          </cell>
          <cell r="Q149" t="str">
            <v>โรงพยาบาลชุมชน</v>
          </cell>
          <cell r="R149">
            <v>5</v>
          </cell>
          <cell r="S149">
            <v>10</v>
          </cell>
          <cell r="T149" t="str">
            <v>10</v>
          </cell>
          <cell r="U149" t="str">
            <v>21</v>
          </cell>
          <cell r="V149" t="str">
            <v>2.1 ทุติยภูมิระดับต้น</v>
          </cell>
        </row>
        <row r="150">
          <cell r="A150" t="str">
            <v>04</v>
          </cell>
          <cell r="B150" t="str">
            <v>21002</v>
          </cell>
          <cell r="C150" t="str">
            <v>กระทรวงสาธารณสุข สำนักงานปลัดกระทรวงสาธารณสุข</v>
          </cell>
          <cell r="D150" t="str">
            <v>001381900</v>
          </cell>
          <cell r="E150" t="str">
            <v>13819</v>
          </cell>
          <cell r="F150" t="str">
            <v>รพช.หลวงพ่อเปิ่น</v>
          </cell>
          <cell r="G150" t="str">
            <v>โรงพยาบาลชุมชนหลวงพ่อเปิ่น</v>
          </cell>
          <cell r="H150" t="str">
            <v>73032102</v>
          </cell>
          <cell r="I150">
            <v>73</v>
          </cell>
          <cell r="J150" t="str">
            <v>จังหวัดนครปฐม</v>
          </cell>
          <cell r="K150">
            <v>7303</v>
          </cell>
          <cell r="L150" t="str">
            <v>นครชัยศรี</v>
          </cell>
          <cell r="M150">
            <v>730321</v>
          </cell>
          <cell r="N150" t="str">
            <v>บางแก้วฟ้า</v>
          </cell>
          <cell r="O150" t="str">
            <v>กลาง</v>
          </cell>
          <cell r="P150" t="str">
            <v>07</v>
          </cell>
          <cell r="Q150" t="str">
            <v>โรงพยาบาลชุมชน</v>
          </cell>
          <cell r="R150">
            <v>5</v>
          </cell>
          <cell r="S150">
            <v>30</v>
          </cell>
          <cell r="T150" t="str">
            <v>30</v>
          </cell>
          <cell r="U150" t="str">
            <v>21</v>
          </cell>
          <cell r="V150" t="str">
            <v>2.1 ทุติยภูมิระดับต้น</v>
          </cell>
        </row>
        <row r="151">
          <cell r="A151" t="str">
            <v>05</v>
          </cell>
          <cell r="B151" t="str">
            <v>21002</v>
          </cell>
          <cell r="C151" t="str">
            <v>กระทรวงสาธารณสุข สำนักงานปลัดกระทรวงสาธารณสุข</v>
          </cell>
          <cell r="D151" t="str">
            <v>001073400</v>
          </cell>
          <cell r="E151" t="str">
            <v>10734</v>
          </cell>
          <cell r="F151" t="str">
            <v>รพท.สมุทรสาคร</v>
          </cell>
          <cell r="G151" t="str">
            <v>โรงพยาบาลทั่วไปสมุทรสาคร</v>
          </cell>
          <cell r="H151" t="str">
            <v>74010100</v>
          </cell>
          <cell r="I151">
            <v>74</v>
          </cell>
          <cell r="J151" t="str">
            <v>จังหวัดสมุทรสาคร</v>
          </cell>
          <cell r="K151">
            <v>7401</v>
          </cell>
          <cell r="L151" t="str">
            <v>เมืองสมุทรสาคร</v>
          </cell>
          <cell r="M151">
            <v>740101</v>
          </cell>
          <cell r="N151" t="str">
            <v>มหาชัย</v>
          </cell>
          <cell r="O151" t="str">
            <v>กลาง</v>
          </cell>
          <cell r="P151" t="str">
            <v>06</v>
          </cell>
          <cell r="Q151" t="str">
            <v>โรงพยาบาลทั่วไป</v>
          </cell>
          <cell r="R151">
            <v>2</v>
          </cell>
          <cell r="S151">
            <v>509</v>
          </cell>
          <cell r="T151" t="str">
            <v>500</v>
          </cell>
          <cell r="U151" t="str">
            <v>31</v>
          </cell>
          <cell r="V151" t="str">
            <v>3.1 ตติยภูมิ</v>
          </cell>
        </row>
        <row r="152">
          <cell r="A152" t="str">
            <v>05</v>
          </cell>
          <cell r="B152" t="str">
            <v>21002</v>
          </cell>
          <cell r="C152" t="str">
            <v>กระทรวงสาธารณสุข สำนักงานปลัดกระทรวงสาธารณสุข</v>
          </cell>
          <cell r="D152" t="str">
            <v>001130400</v>
          </cell>
          <cell r="E152" t="str">
            <v>11304</v>
          </cell>
          <cell r="F152" t="str">
            <v>รพช.กระทุ่มแบน</v>
          </cell>
          <cell r="G152" t="str">
            <v>โรงพยาบาลชุมชนกระทุ่มแบน</v>
          </cell>
          <cell r="H152" t="str">
            <v>74020100</v>
          </cell>
          <cell r="I152">
            <v>74</v>
          </cell>
          <cell r="J152" t="str">
            <v>จังหวัดสมุทรสาคร</v>
          </cell>
          <cell r="K152">
            <v>7402</v>
          </cell>
          <cell r="L152" t="str">
            <v>กระทุ่มแบน</v>
          </cell>
          <cell r="M152">
            <v>740201</v>
          </cell>
          <cell r="N152" t="str">
            <v>ตลาดกระทุ่มแบน</v>
          </cell>
          <cell r="O152" t="str">
            <v>กลาง</v>
          </cell>
          <cell r="P152" t="str">
            <v>07</v>
          </cell>
          <cell r="Q152" t="str">
            <v>โรงพยาบาลชุมชน</v>
          </cell>
          <cell r="R152">
            <v>4</v>
          </cell>
          <cell r="S152">
            <v>200</v>
          </cell>
          <cell r="T152" t="str">
            <v>120</v>
          </cell>
          <cell r="U152" t="str">
            <v>22</v>
          </cell>
          <cell r="V152" t="str">
            <v>2.2 ทุติยภูมิระดับกลาง</v>
          </cell>
        </row>
        <row r="153">
          <cell r="A153" t="str">
            <v>05</v>
          </cell>
          <cell r="B153" t="str">
            <v>21002</v>
          </cell>
          <cell r="C153" t="str">
            <v>กระทรวงสาธารณสุข สำนักงานปลัดกระทรวงสาธารณสุข</v>
          </cell>
          <cell r="D153" t="str">
            <v>001073500</v>
          </cell>
          <cell r="E153" t="str">
            <v>10735</v>
          </cell>
          <cell r="F153" t="str">
            <v>รพท.สมเด็จพระพุทธเลิศหล้า</v>
          </cell>
          <cell r="G153" t="str">
            <v>โรงพยาบาลทั่วไปสมเด็จพระพุทธเลิศหล้า</v>
          </cell>
          <cell r="H153" t="str">
            <v>75010100</v>
          </cell>
          <cell r="I153">
            <v>75</v>
          </cell>
          <cell r="J153" t="str">
            <v>จังหวัดสมุทรสงคราม</v>
          </cell>
          <cell r="K153">
            <v>7501</v>
          </cell>
          <cell r="L153" t="str">
            <v>เมืองสมุทรสงคราม</v>
          </cell>
          <cell r="M153">
            <v>750101</v>
          </cell>
          <cell r="N153" t="str">
            <v>แม่กลอง</v>
          </cell>
          <cell r="O153" t="str">
            <v>กลาง</v>
          </cell>
          <cell r="P153" t="str">
            <v>06</v>
          </cell>
          <cell r="Q153" t="str">
            <v>โรงพยาบาลทั่วไป</v>
          </cell>
          <cell r="R153">
            <v>3</v>
          </cell>
          <cell r="S153">
            <v>299</v>
          </cell>
          <cell r="T153" t="str">
            <v>260</v>
          </cell>
          <cell r="U153" t="str">
            <v>23</v>
          </cell>
          <cell r="V153" t="str">
            <v>2.3 ทุติยภูมิระดับสูง</v>
          </cell>
        </row>
        <row r="154">
          <cell r="A154" t="str">
            <v>05</v>
          </cell>
          <cell r="B154" t="str">
            <v>21002</v>
          </cell>
          <cell r="C154" t="str">
            <v>กระทรวงสาธารณสุข สำนักงานปลัดกระทรวงสาธารณสุข</v>
          </cell>
          <cell r="D154" t="str">
            <v>001130600</v>
          </cell>
          <cell r="E154" t="str">
            <v>11306</v>
          </cell>
          <cell r="F154" t="str">
            <v>รพช.นภาลัย</v>
          </cell>
          <cell r="G154" t="str">
            <v>โรงพยาบาลชุมชนนภาลัย</v>
          </cell>
          <cell r="H154" t="str">
            <v>75020106</v>
          </cell>
          <cell r="I154">
            <v>75</v>
          </cell>
          <cell r="J154" t="str">
            <v>จังหวัดสมุทรสงคราม</v>
          </cell>
          <cell r="K154">
            <v>7502</v>
          </cell>
          <cell r="L154" t="str">
            <v>บางคนที</v>
          </cell>
          <cell r="M154">
            <v>750201</v>
          </cell>
          <cell r="N154" t="str">
            <v>กระดังงา</v>
          </cell>
          <cell r="O154" t="str">
            <v>กลาง</v>
          </cell>
          <cell r="P154" t="str">
            <v>07</v>
          </cell>
          <cell r="Q154" t="str">
            <v>โรงพยาบาลชุมชน</v>
          </cell>
          <cell r="R154">
            <v>4</v>
          </cell>
          <cell r="S154">
            <v>75</v>
          </cell>
          <cell r="T154" t="str">
            <v>90</v>
          </cell>
          <cell r="U154" t="str">
            <v>22</v>
          </cell>
          <cell r="V154" t="str">
            <v>2.2 ทุติยภูมิระดับกลาง</v>
          </cell>
        </row>
        <row r="155">
          <cell r="A155" t="str">
            <v>05</v>
          </cell>
          <cell r="B155" t="str">
            <v>21002</v>
          </cell>
          <cell r="C155" t="str">
            <v>กระทรวงสาธารณสุข สำนักงานปลัดกระทรวงสาธารณสุข</v>
          </cell>
          <cell r="D155" t="str">
            <v>001130700</v>
          </cell>
          <cell r="E155" t="str">
            <v>11307</v>
          </cell>
          <cell r="F155" t="str">
            <v>รพช.อัมพวา</v>
          </cell>
          <cell r="G155" t="str">
            <v>โรงพยาบาลชุมชนอัมพวา</v>
          </cell>
          <cell r="H155" t="str">
            <v>75030707</v>
          </cell>
          <cell r="I155">
            <v>75</v>
          </cell>
          <cell r="J155" t="str">
            <v>จังหวัดสมุทรสงคราม</v>
          </cell>
          <cell r="K155">
            <v>7503</v>
          </cell>
          <cell r="L155" t="str">
            <v>อัมพวา</v>
          </cell>
          <cell r="M155">
            <v>750307</v>
          </cell>
          <cell r="N155" t="str">
            <v>แควอ้อม</v>
          </cell>
          <cell r="O155" t="str">
            <v>กลาง</v>
          </cell>
          <cell r="P155" t="str">
            <v>07</v>
          </cell>
          <cell r="Q155" t="str">
            <v>โรงพยาบาลชุมชน</v>
          </cell>
          <cell r="R155">
            <v>4</v>
          </cell>
          <cell r="S155">
            <v>32</v>
          </cell>
          <cell r="T155" t="str">
            <v>30</v>
          </cell>
          <cell r="U155" t="str">
            <v>22</v>
          </cell>
          <cell r="V155" t="str">
            <v>2.2 ทุติยภูมิระดับกลาง</v>
          </cell>
        </row>
        <row r="156">
          <cell r="A156" t="str">
            <v>05</v>
          </cell>
          <cell r="B156" t="str">
            <v>21002</v>
          </cell>
          <cell r="C156" t="str">
            <v>กระทรวงสาธารณสุข สำนักงานปลัดกระทรวงสาธารณสุข</v>
          </cell>
          <cell r="D156" t="str">
            <v>001073600</v>
          </cell>
          <cell r="E156" t="str">
            <v>10736</v>
          </cell>
          <cell r="F156" t="str">
            <v>รพท.พระจอมเกล้า</v>
          </cell>
          <cell r="G156" t="str">
            <v>โรงพยาบาลทั่วไปพระจอมเกล้า</v>
          </cell>
          <cell r="H156" t="str">
            <v>76010200</v>
          </cell>
          <cell r="I156">
            <v>76</v>
          </cell>
          <cell r="J156" t="str">
            <v>จังหวัดเพชรบุรี</v>
          </cell>
          <cell r="K156">
            <v>7601</v>
          </cell>
          <cell r="L156" t="str">
            <v>เมืองเพชรบุรี</v>
          </cell>
          <cell r="M156">
            <v>760102</v>
          </cell>
          <cell r="N156" t="str">
            <v>คลองกระแชง</v>
          </cell>
          <cell r="O156" t="str">
            <v>กลาง</v>
          </cell>
          <cell r="P156" t="str">
            <v>06</v>
          </cell>
          <cell r="Q156" t="str">
            <v>โรงพยาบาลทั่วไป</v>
          </cell>
          <cell r="R156">
            <v>2</v>
          </cell>
          <cell r="S156">
            <v>365</v>
          </cell>
          <cell r="T156" t="str">
            <v>365</v>
          </cell>
          <cell r="U156" t="str">
            <v>23</v>
          </cell>
          <cell r="V156" t="str">
            <v>2.3 ทุติยภูมิระดับสูง</v>
          </cell>
        </row>
        <row r="157">
          <cell r="A157" t="str">
            <v>05</v>
          </cell>
          <cell r="B157" t="str">
            <v>21002</v>
          </cell>
          <cell r="C157" t="str">
            <v>กระทรวงสาธารณสุข สำนักงานปลัดกระทรวงสาธารณสุข</v>
          </cell>
          <cell r="D157" t="str">
            <v>001130800</v>
          </cell>
          <cell r="E157" t="str">
            <v>11308</v>
          </cell>
          <cell r="F157" t="str">
            <v>รพช.เขาย้อย</v>
          </cell>
          <cell r="G157" t="str">
            <v>โรงพยาบาลชุมชนเขาย้อย</v>
          </cell>
          <cell r="H157" t="str">
            <v>76020105</v>
          </cell>
          <cell r="I157">
            <v>76</v>
          </cell>
          <cell r="J157" t="str">
            <v>จังหวัดเพชรบุรี</v>
          </cell>
          <cell r="K157">
            <v>7602</v>
          </cell>
          <cell r="L157" t="str">
            <v>เขาย้อย</v>
          </cell>
          <cell r="M157">
            <v>760201</v>
          </cell>
          <cell r="N157" t="str">
            <v>เขาย้อย</v>
          </cell>
          <cell r="O157" t="str">
            <v>กลาง</v>
          </cell>
          <cell r="P157" t="str">
            <v>07</v>
          </cell>
          <cell r="Q157" t="str">
            <v>โรงพยาบาลชุมชน</v>
          </cell>
          <cell r="R157">
            <v>5</v>
          </cell>
          <cell r="S157">
            <v>30</v>
          </cell>
          <cell r="T157" t="str">
            <v>30</v>
          </cell>
          <cell r="U157" t="str">
            <v>21</v>
          </cell>
          <cell r="V157" t="str">
            <v>2.1 ทุติยภูมิระดับต้น</v>
          </cell>
        </row>
        <row r="158">
          <cell r="A158" t="str">
            <v>05</v>
          </cell>
          <cell r="B158" t="str">
            <v>21002</v>
          </cell>
          <cell r="C158" t="str">
            <v>กระทรวงสาธารณสุข สำนักงานปลัดกระทรวงสาธารณสุข</v>
          </cell>
          <cell r="D158" t="str">
            <v>001130900</v>
          </cell>
          <cell r="E158" t="str">
            <v>11309</v>
          </cell>
          <cell r="F158" t="str">
            <v>รพช.หนองหญ้าปล้อง</v>
          </cell>
          <cell r="G158" t="str">
            <v>โรงพยาบาลชุมชนหนองหญ้าปล้อง</v>
          </cell>
          <cell r="H158" t="str">
            <v>76030103</v>
          </cell>
          <cell r="I158">
            <v>76</v>
          </cell>
          <cell r="J158" t="str">
            <v>จังหวัดเพชรบุรี</v>
          </cell>
          <cell r="K158">
            <v>7603</v>
          </cell>
          <cell r="L158" t="str">
            <v>หนองหญ้าปล้อง</v>
          </cell>
          <cell r="M158">
            <v>760301</v>
          </cell>
          <cell r="N158" t="str">
            <v>หนองหญ้าปล้อง</v>
          </cell>
          <cell r="O158" t="str">
            <v>กลาง</v>
          </cell>
          <cell r="P158" t="str">
            <v>07</v>
          </cell>
          <cell r="Q158" t="str">
            <v>โรงพยาบาลชุมชน</v>
          </cell>
          <cell r="R158">
            <v>5</v>
          </cell>
          <cell r="S158">
            <v>30</v>
          </cell>
          <cell r="T158" t="str">
            <v>30</v>
          </cell>
          <cell r="U158" t="str">
            <v>21</v>
          </cell>
          <cell r="V158" t="str">
            <v>2.1 ทุติยภูมิระดับต้น</v>
          </cell>
        </row>
        <row r="159">
          <cell r="A159" t="str">
            <v>05</v>
          </cell>
          <cell r="B159" t="str">
            <v>21002</v>
          </cell>
          <cell r="C159" t="str">
            <v>กระทรวงสาธารณสุข สำนักงานปลัดกระทรวงสาธารณสุข</v>
          </cell>
          <cell r="D159" t="str">
            <v>001131000</v>
          </cell>
          <cell r="E159" t="str">
            <v>11310</v>
          </cell>
          <cell r="F159" t="str">
            <v>รพช.ชะอำ</v>
          </cell>
          <cell r="G159" t="str">
            <v>โรงพยาบาลชุมชนชะอำ</v>
          </cell>
          <cell r="H159" t="str">
            <v>76040100</v>
          </cell>
          <cell r="I159">
            <v>76</v>
          </cell>
          <cell r="J159" t="str">
            <v>จังหวัดเพชรบุรี</v>
          </cell>
          <cell r="K159">
            <v>7604</v>
          </cell>
          <cell r="L159" t="str">
            <v>ชะอำ</v>
          </cell>
          <cell r="M159">
            <v>760401</v>
          </cell>
          <cell r="N159" t="str">
            <v>ชะอำ</v>
          </cell>
          <cell r="O159" t="str">
            <v>กลาง</v>
          </cell>
          <cell r="P159" t="str">
            <v>07</v>
          </cell>
          <cell r="Q159" t="str">
            <v>โรงพยาบาลชุมชน</v>
          </cell>
          <cell r="R159">
            <v>4</v>
          </cell>
          <cell r="S159">
            <v>60</v>
          </cell>
          <cell r="T159" t="str">
            <v>60</v>
          </cell>
          <cell r="U159" t="str">
            <v>22</v>
          </cell>
          <cell r="V159" t="str">
            <v>2.2 ทุติยภูมิระดับกลาง</v>
          </cell>
        </row>
        <row r="160">
          <cell r="A160" t="str">
            <v>05</v>
          </cell>
          <cell r="B160" t="str">
            <v>21002</v>
          </cell>
          <cell r="C160" t="str">
            <v>กระทรวงสาธารณสุข สำนักงานปลัดกระทรวงสาธารณสุข</v>
          </cell>
          <cell r="D160" t="str">
            <v>001131100</v>
          </cell>
          <cell r="E160" t="str">
            <v>11311</v>
          </cell>
          <cell r="F160" t="str">
            <v>รพช.ท่ายาง</v>
          </cell>
          <cell r="G160" t="str">
            <v>โรงพยาบาลชุมชนท่ายาง</v>
          </cell>
          <cell r="H160" t="str">
            <v>76050101</v>
          </cell>
          <cell r="I160">
            <v>76</v>
          </cell>
          <cell r="J160" t="str">
            <v>จังหวัดเพชรบุรี</v>
          </cell>
          <cell r="K160">
            <v>7605</v>
          </cell>
          <cell r="L160" t="str">
            <v>ท่ายาง</v>
          </cell>
          <cell r="M160">
            <v>760501</v>
          </cell>
          <cell r="N160" t="str">
            <v>ท่ายาง</v>
          </cell>
          <cell r="O160" t="str">
            <v>กลาง</v>
          </cell>
          <cell r="P160" t="str">
            <v>07</v>
          </cell>
          <cell r="Q160" t="str">
            <v>โรงพยาบาลชุมชน</v>
          </cell>
          <cell r="R160">
            <v>4</v>
          </cell>
          <cell r="S160">
            <v>60</v>
          </cell>
          <cell r="T160" t="str">
            <v>60</v>
          </cell>
          <cell r="U160" t="str">
            <v>21</v>
          </cell>
          <cell r="V160" t="str">
            <v>2.1 ทุติยภูมิระดับต้น</v>
          </cell>
        </row>
        <row r="161">
          <cell r="A161" t="str">
            <v>05</v>
          </cell>
          <cell r="B161" t="str">
            <v>21002</v>
          </cell>
          <cell r="C161" t="str">
            <v>กระทรวงสาธารณสุข สำนักงานปลัดกระทรวงสาธารณสุข</v>
          </cell>
          <cell r="D161" t="str">
            <v>001131200</v>
          </cell>
          <cell r="E161" t="str">
            <v>11312</v>
          </cell>
          <cell r="F161" t="str">
            <v>รพช.บ้านลาด</v>
          </cell>
          <cell r="G161" t="str">
            <v>โรงพยาบาลชุมชนบ้านลาด</v>
          </cell>
          <cell r="H161" t="str">
            <v>76061608</v>
          </cell>
          <cell r="I161">
            <v>76</v>
          </cell>
          <cell r="J161" t="str">
            <v>จังหวัดเพชรบุรี</v>
          </cell>
          <cell r="K161">
            <v>7606</v>
          </cell>
          <cell r="L161" t="str">
            <v>บ้านลาด</v>
          </cell>
          <cell r="M161">
            <v>760616</v>
          </cell>
          <cell r="N161" t="str">
            <v>ท่าช้าง</v>
          </cell>
          <cell r="O161" t="str">
            <v>กลาง</v>
          </cell>
          <cell r="P161" t="str">
            <v>07</v>
          </cell>
          <cell r="Q161" t="str">
            <v>โรงพยาบาลชุมชน</v>
          </cell>
          <cell r="R161">
            <v>5</v>
          </cell>
          <cell r="S161">
            <v>30</v>
          </cell>
          <cell r="T161" t="str">
            <v>30</v>
          </cell>
          <cell r="U161" t="str">
            <v>21</v>
          </cell>
          <cell r="V161" t="str">
            <v>2.1 ทุติยภูมิระดับต้น</v>
          </cell>
        </row>
        <row r="162">
          <cell r="A162" t="str">
            <v>05</v>
          </cell>
          <cell r="B162" t="str">
            <v>21002</v>
          </cell>
          <cell r="C162" t="str">
            <v>กระทรวงสาธารณสุข สำนักงานปลัดกระทรวงสาธารณสุข</v>
          </cell>
          <cell r="D162" t="str">
            <v>001131300</v>
          </cell>
          <cell r="E162" t="str">
            <v>11313</v>
          </cell>
          <cell r="F162" t="str">
            <v>รพช.บ้านแหลม</v>
          </cell>
          <cell r="G162" t="str">
            <v>โรงพยาบาลชุมชนบ้านแหลม</v>
          </cell>
          <cell r="H162" t="str">
            <v>76070103</v>
          </cell>
          <cell r="I162">
            <v>76</v>
          </cell>
          <cell r="J162" t="str">
            <v>จังหวัดเพชรบุรี</v>
          </cell>
          <cell r="K162">
            <v>7607</v>
          </cell>
          <cell r="L162" t="str">
            <v>บ้านแหลม</v>
          </cell>
          <cell r="M162">
            <v>760701</v>
          </cell>
          <cell r="N162" t="str">
            <v>บ้านแหลม</v>
          </cell>
          <cell r="O162" t="str">
            <v>กลาง</v>
          </cell>
          <cell r="P162" t="str">
            <v>07</v>
          </cell>
          <cell r="Q162" t="str">
            <v>โรงพยาบาลชุมชน</v>
          </cell>
          <cell r="R162">
            <v>5</v>
          </cell>
          <cell r="S162">
            <v>30</v>
          </cell>
          <cell r="T162" t="str">
            <v>30</v>
          </cell>
          <cell r="U162" t="str">
            <v>21</v>
          </cell>
          <cell r="V162" t="str">
            <v>2.1 ทุติยภูมิระดับต้น</v>
          </cell>
        </row>
        <row r="163">
          <cell r="A163" t="str">
            <v>05</v>
          </cell>
          <cell r="B163" t="str">
            <v>21002</v>
          </cell>
          <cell r="C163" t="str">
            <v>กระทรวงสาธารณสุข สำนักงานปลัดกระทรวงสาธารณสุข</v>
          </cell>
          <cell r="D163" t="str">
            <v>001131400</v>
          </cell>
          <cell r="E163" t="str">
            <v>11314</v>
          </cell>
          <cell r="F163" t="str">
            <v>รพช.แก่งกระจาน</v>
          </cell>
          <cell r="G163" t="str">
            <v>โรงพยาบาลชุมชนแก่งกระจาน</v>
          </cell>
          <cell r="H163" t="str">
            <v>76080105</v>
          </cell>
          <cell r="I163">
            <v>76</v>
          </cell>
          <cell r="J163" t="str">
            <v>จังหวัดเพชรบุรี</v>
          </cell>
          <cell r="K163">
            <v>7608</v>
          </cell>
          <cell r="L163" t="str">
            <v>แก่งกระจาน</v>
          </cell>
          <cell r="M163">
            <v>760803</v>
          </cell>
          <cell r="N163" t="str">
            <v>วังจันทร์</v>
          </cell>
          <cell r="O163" t="str">
            <v>กลาง</v>
          </cell>
          <cell r="P163" t="str">
            <v>07</v>
          </cell>
          <cell r="Q163" t="str">
            <v>โรงพยาบาลชุมชน</v>
          </cell>
          <cell r="R163">
            <v>5</v>
          </cell>
          <cell r="S163">
            <v>30</v>
          </cell>
          <cell r="T163" t="str">
            <v>30</v>
          </cell>
          <cell r="U163" t="str">
            <v>21</v>
          </cell>
          <cell r="V163" t="str">
            <v>2.1 ทุติยภูมิระดับต้น</v>
          </cell>
        </row>
        <row r="164">
          <cell r="A164" t="str">
            <v>05</v>
          </cell>
          <cell r="B164" t="str">
            <v>21002</v>
          </cell>
          <cell r="C164" t="str">
            <v>กระทรวงสาธารณสุข สำนักงานปลัดกระทรวงสาธารณสุข</v>
          </cell>
          <cell r="D164" t="str">
            <v>001073700</v>
          </cell>
          <cell r="E164" t="str">
            <v>10737</v>
          </cell>
          <cell r="F164" t="str">
            <v>รพท.ประจวบคีรีขันธ์</v>
          </cell>
          <cell r="G164" t="str">
            <v>โรงพยาบาลทั่วไปประจวบคีรีขันธ์</v>
          </cell>
          <cell r="H164" t="str">
            <v>77010100</v>
          </cell>
          <cell r="I164">
            <v>77</v>
          </cell>
          <cell r="J164" t="str">
            <v>จังหวัดประจวบคีรีขันธ์</v>
          </cell>
          <cell r="K164">
            <v>7701</v>
          </cell>
          <cell r="L164" t="str">
            <v>เมืองประจวบคีรีขันธ์</v>
          </cell>
          <cell r="M164">
            <v>770101</v>
          </cell>
          <cell r="N164" t="str">
            <v>ประจวบคีรีขันธ์</v>
          </cell>
          <cell r="O164" t="str">
            <v>กลาง</v>
          </cell>
          <cell r="P164" t="str">
            <v>06</v>
          </cell>
          <cell r="Q164" t="str">
            <v>โรงพยาบาลทั่วไป</v>
          </cell>
          <cell r="R164">
            <v>2</v>
          </cell>
          <cell r="S164">
            <v>303</v>
          </cell>
          <cell r="T164" t="str">
            <v>278</v>
          </cell>
          <cell r="U164" t="str">
            <v>31</v>
          </cell>
          <cell r="V164" t="str">
            <v>3.1 ตติยภูมิ</v>
          </cell>
        </row>
        <row r="165">
          <cell r="A165" t="str">
            <v>05</v>
          </cell>
          <cell r="B165" t="str">
            <v>21002</v>
          </cell>
          <cell r="C165" t="str">
            <v>กระทรวงสาธารณสุข สำนักงานปลัดกระทรวงสาธารณสุข</v>
          </cell>
          <cell r="D165" t="str">
            <v>001131500</v>
          </cell>
          <cell r="E165" t="str">
            <v>11315</v>
          </cell>
          <cell r="F165" t="str">
            <v>รพช.กุยบุรี</v>
          </cell>
          <cell r="G165" t="str">
            <v>โรงพยาบาลชุมชนกุยบุรี</v>
          </cell>
          <cell r="H165" t="str">
            <v>77020105</v>
          </cell>
          <cell r="I165">
            <v>77</v>
          </cell>
          <cell r="J165" t="str">
            <v>จังหวัดประจวบคีรีขันธ์</v>
          </cell>
          <cell r="K165">
            <v>7702</v>
          </cell>
          <cell r="L165" t="str">
            <v>กุยบุรี</v>
          </cell>
          <cell r="M165">
            <v>770201</v>
          </cell>
          <cell r="N165" t="str">
            <v>กุยบุรี</v>
          </cell>
          <cell r="O165" t="str">
            <v>กลาง</v>
          </cell>
          <cell r="P165" t="str">
            <v>07</v>
          </cell>
          <cell r="Q165" t="str">
            <v>โรงพยาบาลชุมชน</v>
          </cell>
          <cell r="R165">
            <v>5</v>
          </cell>
          <cell r="S165">
            <v>30</v>
          </cell>
          <cell r="T165" t="str">
            <v>30</v>
          </cell>
          <cell r="U165" t="str">
            <v>21</v>
          </cell>
          <cell r="V165" t="str">
            <v>2.1 ทุติยภูมิระดับต้น</v>
          </cell>
        </row>
        <row r="166">
          <cell r="A166" t="str">
            <v>05</v>
          </cell>
          <cell r="B166" t="str">
            <v>21002</v>
          </cell>
          <cell r="C166" t="str">
            <v>กระทรวงสาธารณสุข สำนักงานปลัดกระทรวงสาธารณสุข</v>
          </cell>
          <cell r="D166" t="str">
            <v>001131600</v>
          </cell>
          <cell r="E166" t="str">
            <v>11316</v>
          </cell>
          <cell r="F166" t="str">
            <v>รพช.ทับสะแก</v>
          </cell>
          <cell r="G166" t="str">
            <v>โรงพยาบาลชุมชนทับสะแก</v>
          </cell>
          <cell r="H166" t="str">
            <v>77030306</v>
          </cell>
          <cell r="I166">
            <v>77</v>
          </cell>
          <cell r="J166" t="str">
            <v>จังหวัดประจวบคีรีขันธ์</v>
          </cell>
          <cell r="K166">
            <v>7703</v>
          </cell>
          <cell r="L166" t="str">
            <v>ทับสะแก</v>
          </cell>
          <cell r="M166">
            <v>770303</v>
          </cell>
          <cell r="N166" t="str">
            <v>นาหูกวาง</v>
          </cell>
          <cell r="O166" t="str">
            <v>กลาง</v>
          </cell>
          <cell r="P166" t="str">
            <v>07</v>
          </cell>
          <cell r="Q166" t="str">
            <v>โรงพยาบาลชุมชน</v>
          </cell>
          <cell r="R166">
            <v>4</v>
          </cell>
          <cell r="S166">
            <v>60</v>
          </cell>
          <cell r="T166" t="str">
            <v>60</v>
          </cell>
          <cell r="U166" t="str">
            <v>21</v>
          </cell>
          <cell r="V166" t="str">
            <v>2.1 ทุติยภูมิระดับต้น</v>
          </cell>
        </row>
        <row r="167">
          <cell r="A167" t="str">
            <v>05</v>
          </cell>
          <cell r="B167" t="str">
            <v>21002</v>
          </cell>
          <cell r="C167" t="str">
            <v>กระทรวงสาธารณสุข สำนักงานปลัดกระทรวงสาธารณสุข</v>
          </cell>
          <cell r="D167" t="str">
            <v>001131700</v>
          </cell>
          <cell r="E167" t="str">
            <v>11317</v>
          </cell>
          <cell r="F167" t="str">
            <v>รพช.บางสะพาน</v>
          </cell>
          <cell r="G167" t="str">
            <v>โรงพยาบาลชุมชนบางสะพาน</v>
          </cell>
          <cell r="H167" t="str">
            <v>77040105</v>
          </cell>
          <cell r="I167">
            <v>77</v>
          </cell>
          <cell r="J167" t="str">
            <v>จังหวัดประจวบคีรีขันธ์</v>
          </cell>
          <cell r="K167">
            <v>7704</v>
          </cell>
          <cell r="L167" t="str">
            <v>บางสะพาน</v>
          </cell>
          <cell r="M167">
            <v>770401</v>
          </cell>
          <cell r="N167" t="str">
            <v>กำเนิดนพคุณ</v>
          </cell>
          <cell r="O167" t="str">
            <v>กลาง</v>
          </cell>
          <cell r="P167" t="str">
            <v>07</v>
          </cell>
          <cell r="Q167" t="str">
            <v>โรงพยาบาลชุมชน</v>
          </cell>
          <cell r="R167">
            <v>4</v>
          </cell>
          <cell r="S167">
            <v>90</v>
          </cell>
          <cell r="T167" t="str">
            <v>90</v>
          </cell>
          <cell r="U167" t="str">
            <v>22</v>
          </cell>
          <cell r="V167" t="str">
            <v>2.2 ทุติยภูมิระดับกลาง</v>
          </cell>
        </row>
        <row r="168">
          <cell r="A168" t="str">
            <v>05</v>
          </cell>
          <cell r="B168" t="str">
            <v>21002</v>
          </cell>
          <cell r="C168" t="str">
            <v>กระทรวงสาธารณสุข สำนักงานปลัดกระทรวงสาธารณสุข</v>
          </cell>
          <cell r="D168" t="str">
            <v>001131800</v>
          </cell>
          <cell r="E168" t="str">
            <v>11318</v>
          </cell>
          <cell r="F168" t="str">
            <v>รพช.บางสะพานน้อย</v>
          </cell>
          <cell r="G168" t="str">
            <v>โรงพยาบาลชุมชนบางสะพานน้อย</v>
          </cell>
          <cell r="H168" t="str">
            <v>77050104</v>
          </cell>
          <cell r="I168">
            <v>77</v>
          </cell>
          <cell r="J168" t="str">
            <v>จังหวัดประจวบคีรีขันธ์</v>
          </cell>
          <cell r="K168">
            <v>7705</v>
          </cell>
          <cell r="L168" t="str">
            <v>บางสะพานน้อย</v>
          </cell>
          <cell r="M168">
            <v>770501</v>
          </cell>
          <cell r="N168" t="str">
            <v>ปากแพรก</v>
          </cell>
          <cell r="O168" t="str">
            <v>กลาง</v>
          </cell>
          <cell r="P168" t="str">
            <v>07</v>
          </cell>
          <cell r="Q168" t="str">
            <v>โรงพยาบาลชุมชน</v>
          </cell>
          <cell r="R168">
            <v>5</v>
          </cell>
          <cell r="S168">
            <v>30</v>
          </cell>
          <cell r="T168" t="str">
            <v>30</v>
          </cell>
          <cell r="U168" t="str">
            <v>21</v>
          </cell>
          <cell r="V168" t="str">
            <v>2.1 ทุติยภูมิระดับต้น</v>
          </cell>
        </row>
        <row r="169">
          <cell r="A169" t="str">
            <v>05</v>
          </cell>
          <cell r="B169" t="str">
            <v>21002</v>
          </cell>
          <cell r="C169" t="str">
            <v>กระทรวงสาธารณสุข สำนักงานปลัดกระทรวงสาธารณสุข</v>
          </cell>
          <cell r="D169" t="str">
            <v>001131900</v>
          </cell>
          <cell r="E169" t="str">
            <v>11319</v>
          </cell>
          <cell r="F169" t="str">
            <v>รพช.ปราณบุรี</v>
          </cell>
          <cell r="G169" t="str">
            <v>โรงพยาบาลชุมชนปราณบุรี</v>
          </cell>
          <cell r="H169" t="str">
            <v>77060805</v>
          </cell>
          <cell r="I169">
            <v>77</v>
          </cell>
          <cell r="J169" t="str">
            <v>จังหวัดประจวบคีรีขันธ์</v>
          </cell>
          <cell r="K169">
            <v>7706</v>
          </cell>
          <cell r="L169" t="str">
            <v>ปราณบุรี</v>
          </cell>
          <cell r="M169">
            <v>770608</v>
          </cell>
          <cell r="N169" t="str">
            <v>วังก์พง</v>
          </cell>
          <cell r="O169" t="str">
            <v>กลาง</v>
          </cell>
          <cell r="P169" t="str">
            <v>07</v>
          </cell>
          <cell r="Q169" t="str">
            <v>โรงพยาบาลชุมชน</v>
          </cell>
          <cell r="R169">
            <v>4</v>
          </cell>
          <cell r="S169">
            <v>60</v>
          </cell>
          <cell r="T169" t="str">
            <v>30</v>
          </cell>
          <cell r="U169" t="str">
            <v>21</v>
          </cell>
          <cell r="V169" t="str">
            <v>2.1 ทุติยภูมิระดับต้น</v>
          </cell>
        </row>
        <row r="170">
          <cell r="A170" t="str">
            <v>05</v>
          </cell>
          <cell r="B170" t="str">
            <v>21002</v>
          </cell>
          <cell r="C170" t="str">
            <v>กระทรวงสาธารณสุข สำนักงานปลัดกระทรวงสาธารณสุข</v>
          </cell>
          <cell r="D170" t="str">
            <v>001132000</v>
          </cell>
          <cell r="E170" t="str">
            <v>11320</v>
          </cell>
          <cell r="F170" t="str">
            <v>รพท.หัวหิน</v>
          </cell>
          <cell r="G170" t="str">
            <v>โรงพยาบาลทั่วไปหัวหิน</v>
          </cell>
          <cell r="H170" t="str">
            <v>77070100</v>
          </cell>
          <cell r="I170">
            <v>77</v>
          </cell>
          <cell r="J170" t="str">
            <v>จังหวัดประจวบคีรีขันธ์</v>
          </cell>
          <cell r="K170">
            <v>7707</v>
          </cell>
          <cell r="L170" t="str">
            <v>หัวหิน</v>
          </cell>
          <cell r="M170">
            <v>770701</v>
          </cell>
          <cell r="N170" t="str">
            <v>หัวหิน</v>
          </cell>
          <cell r="O170" t="str">
            <v>กลาง</v>
          </cell>
          <cell r="P170" t="str">
            <v>06</v>
          </cell>
          <cell r="Q170" t="str">
            <v>โรงพยาบาลทั่วไป</v>
          </cell>
          <cell r="R170">
            <v>3</v>
          </cell>
          <cell r="S170">
            <v>200</v>
          </cell>
          <cell r="T170" t="str">
            <v>200</v>
          </cell>
          <cell r="U170" t="str">
            <v>31</v>
          </cell>
          <cell r="V170" t="str">
            <v>3.1 ตติยภูมิ</v>
          </cell>
        </row>
        <row r="171">
          <cell r="A171" t="str">
            <v>05</v>
          </cell>
          <cell r="B171" t="str">
            <v>21002</v>
          </cell>
          <cell r="C171" t="str">
            <v>กระทรวงสาธารณสุข สำนักงานปลัดกระทรวงสาธารณสุข</v>
          </cell>
          <cell r="D171" t="str">
            <v>001132100</v>
          </cell>
          <cell r="E171" t="str">
            <v>11321</v>
          </cell>
          <cell r="F171" t="str">
            <v>รพช.สามร้อยยอด</v>
          </cell>
          <cell r="G171" t="str">
            <v>โรงพยาบาลชุมชนสามร้อยยอด</v>
          </cell>
          <cell r="H171" t="str">
            <v>77080506</v>
          </cell>
          <cell r="I171">
            <v>77</v>
          </cell>
          <cell r="J171" t="str">
            <v>จังหวัดประจวบคีรีขันธ์</v>
          </cell>
          <cell r="K171">
            <v>7708</v>
          </cell>
          <cell r="L171" t="str">
            <v>สามร้อยยอด</v>
          </cell>
          <cell r="M171">
            <v>770805</v>
          </cell>
          <cell r="N171" t="str">
            <v>ไร่ใหม่</v>
          </cell>
          <cell r="O171" t="str">
            <v>กลาง</v>
          </cell>
          <cell r="P171" t="str">
            <v>07</v>
          </cell>
          <cell r="Q171" t="str">
            <v>โรงพยาบาลชุมชน</v>
          </cell>
          <cell r="R171">
            <v>4</v>
          </cell>
          <cell r="S171">
            <v>60</v>
          </cell>
          <cell r="T171" t="str">
            <v>60</v>
          </cell>
          <cell r="U171" t="str">
            <v>21</v>
          </cell>
          <cell r="V171" t="str">
            <v>2.1 ทุติยภูมิระดับต้น</v>
          </cell>
        </row>
        <row r="172">
          <cell r="A172" t="str">
            <v>06</v>
          </cell>
          <cell r="B172" t="str">
            <v>21002</v>
          </cell>
          <cell r="C172" t="str">
            <v>กระทรวงสาธารณสุข สำนักงานปลัดกระทรวงสาธารณสุข</v>
          </cell>
          <cell r="D172" t="str">
            <v>001068000</v>
          </cell>
          <cell r="E172" t="str">
            <v>10680</v>
          </cell>
          <cell r="F172" t="str">
            <v>รพศ.มหาราชนครศรีธรรมราช</v>
          </cell>
          <cell r="G172" t="str">
            <v>โรงพยาบาลศูนย์มหาราชนครศรีธรรมราช</v>
          </cell>
          <cell r="H172" t="str">
            <v>80010100</v>
          </cell>
          <cell r="I172">
            <v>80</v>
          </cell>
          <cell r="J172" t="str">
            <v>จังหวัดนครศรีธรรมราช</v>
          </cell>
          <cell r="K172">
            <v>8001</v>
          </cell>
          <cell r="L172" t="str">
            <v>เมืองนครศรีธรรมราช</v>
          </cell>
          <cell r="M172">
            <v>800101</v>
          </cell>
          <cell r="N172" t="str">
            <v>ในเมือง</v>
          </cell>
          <cell r="O172" t="str">
            <v>ใต้</v>
          </cell>
          <cell r="P172" t="str">
            <v>05</v>
          </cell>
          <cell r="Q172" t="str">
            <v>โรงพยาบาลศูนย์</v>
          </cell>
          <cell r="R172">
            <v>1</v>
          </cell>
          <cell r="S172">
            <v>781</v>
          </cell>
          <cell r="T172" t="str">
            <v>863</v>
          </cell>
          <cell r="U172" t="str">
            <v>31</v>
          </cell>
          <cell r="V172" t="str">
            <v>3.1 ตติยภูมิ</v>
          </cell>
        </row>
        <row r="173">
          <cell r="A173" t="str">
            <v>06</v>
          </cell>
          <cell r="B173" t="str">
            <v>21002</v>
          </cell>
          <cell r="C173" t="str">
            <v>กระทรวงสาธารณสุข สำนักงานปลัดกระทรวงสาธารณสุข</v>
          </cell>
          <cell r="D173" t="str">
            <v>001132200</v>
          </cell>
          <cell r="E173" t="str">
            <v>11322</v>
          </cell>
          <cell r="F173" t="str">
            <v>รพช.พรหมคีรี</v>
          </cell>
          <cell r="G173" t="str">
            <v>โรงพยาบาลชุมชนพรหมคีรี</v>
          </cell>
          <cell r="H173" t="str">
            <v>80020109</v>
          </cell>
          <cell r="I173">
            <v>80</v>
          </cell>
          <cell r="J173" t="str">
            <v>จังหวัดนครศรีธรรมราช</v>
          </cell>
          <cell r="K173">
            <v>8002</v>
          </cell>
          <cell r="L173" t="str">
            <v>พรหมคีรี</v>
          </cell>
          <cell r="M173">
            <v>800201</v>
          </cell>
          <cell r="N173" t="str">
            <v>พรหมโลก</v>
          </cell>
          <cell r="O173" t="str">
            <v>ใต้</v>
          </cell>
          <cell r="P173" t="str">
            <v>07</v>
          </cell>
          <cell r="Q173" t="str">
            <v>โรงพยาบาลชุมชน</v>
          </cell>
          <cell r="R173">
            <v>5</v>
          </cell>
          <cell r="S173">
            <v>30</v>
          </cell>
          <cell r="T173" t="str">
            <v>30</v>
          </cell>
          <cell r="U173" t="str">
            <v>21</v>
          </cell>
          <cell r="V173" t="str">
            <v>2.1 ทุติยภูมิระดับต้น</v>
          </cell>
        </row>
        <row r="174">
          <cell r="A174" t="str">
            <v>06</v>
          </cell>
          <cell r="B174" t="str">
            <v>21002</v>
          </cell>
          <cell r="C174" t="str">
            <v>กระทรวงสาธารณสุข สำนักงานปลัดกระทรวงสาธารณสุข</v>
          </cell>
          <cell r="D174" t="str">
            <v>001132400</v>
          </cell>
          <cell r="E174" t="str">
            <v>11324</v>
          </cell>
          <cell r="F174" t="str">
            <v>รพช.ลานสะกา</v>
          </cell>
          <cell r="G174" t="str">
            <v>โรงพยาบาลชุมชนลานสะกา</v>
          </cell>
          <cell r="H174" t="str">
            <v>80030101</v>
          </cell>
          <cell r="I174">
            <v>80</v>
          </cell>
          <cell r="J174" t="str">
            <v>จังหวัดนครศรีธรรมราช</v>
          </cell>
          <cell r="K174">
            <v>8003</v>
          </cell>
          <cell r="L174" t="str">
            <v>ลานสกา</v>
          </cell>
          <cell r="M174">
            <v>800301</v>
          </cell>
          <cell r="N174" t="str">
            <v>เขาแก้ว</v>
          </cell>
          <cell r="O174" t="str">
            <v>ใต้</v>
          </cell>
          <cell r="P174" t="str">
            <v>07</v>
          </cell>
          <cell r="Q174" t="str">
            <v>โรงพยาบาลชุมชน</v>
          </cell>
          <cell r="R174">
            <v>5</v>
          </cell>
          <cell r="S174">
            <v>30</v>
          </cell>
          <cell r="T174" t="str">
            <v>30</v>
          </cell>
          <cell r="U174" t="str">
            <v>21</v>
          </cell>
          <cell r="V174" t="str">
            <v>2.1 ทุติยภูมิระดับต้น</v>
          </cell>
        </row>
        <row r="175">
          <cell r="A175" t="str">
            <v>06</v>
          </cell>
          <cell r="B175" t="str">
            <v>21002</v>
          </cell>
          <cell r="C175" t="str">
            <v>กระทรวงสาธารณสุข สำนักงานปลัดกระทรวงสาธารณสุข</v>
          </cell>
          <cell r="D175" t="str">
            <v>001132500</v>
          </cell>
          <cell r="E175" t="str">
            <v>11325</v>
          </cell>
          <cell r="F175" t="str">
            <v>รพร.ฉวาง</v>
          </cell>
          <cell r="G175" t="str">
            <v>โรงพยาบาลสมเด็จพระยุพราชฉวาง</v>
          </cell>
          <cell r="H175" t="str">
            <v>80041008</v>
          </cell>
          <cell r="I175">
            <v>80</v>
          </cell>
          <cell r="J175" t="str">
            <v>จังหวัดนครศรีธรรมราช</v>
          </cell>
          <cell r="K175">
            <v>8004</v>
          </cell>
          <cell r="L175" t="str">
            <v>ฉวาง</v>
          </cell>
          <cell r="M175">
            <v>800410</v>
          </cell>
          <cell r="N175" t="str">
            <v>ไสหร้า</v>
          </cell>
          <cell r="O175" t="str">
            <v>ใต้</v>
          </cell>
          <cell r="P175" t="str">
            <v>07</v>
          </cell>
          <cell r="Q175" t="str">
            <v>โรงพยาบาลชุมชน</v>
          </cell>
          <cell r="R175">
            <v>4</v>
          </cell>
          <cell r="S175">
            <v>90</v>
          </cell>
          <cell r="T175" t="str">
            <v>90</v>
          </cell>
          <cell r="U175" t="str">
            <v>22</v>
          </cell>
          <cell r="V175" t="str">
            <v>2.2 ทุติยภูมิระดับกลาง</v>
          </cell>
        </row>
        <row r="176">
          <cell r="A176" t="str">
            <v>06</v>
          </cell>
          <cell r="B176" t="str">
            <v>21002</v>
          </cell>
          <cell r="C176" t="str">
            <v>กระทรวงสาธารณสุข สำนักงานปลัดกระทรวงสาธารณสุข</v>
          </cell>
          <cell r="D176" t="str">
            <v>001132600</v>
          </cell>
          <cell r="E176" t="str">
            <v>11326</v>
          </cell>
          <cell r="F176" t="str">
            <v>รพช.พิปูน</v>
          </cell>
          <cell r="G176" t="str">
            <v>โรงพยาบาลชุมชนพิปูน</v>
          </cell>
          <cell r="H176" t="str">
            <v>80050405</v>
          </cell>
          <cell r="I176">
            <v>80</v>
          </cell>
          <cell r="J176" t="str">
            <v>จังหวัดนครศรีธรรมราช</v>
          </cell>
          <cell r="K176">
            <v>8005</v>
          </cell>
          <cell r="L176" t="str">
            <v>พิปูน</v>
          </cell>
          <cell r="M176">
            <v>800504</v>
          </cell>
          <cell r="N176" t="str">
            <v>ยางค้อม</v>
          </cell>
          <cell r="O176" t="str">
            <v>ใต้</v>
          </cell>
          <cell r="P176" t="str">
            <v>07</v>
          </cell>
          <cell r="Q176" t="str">
            <v>โรงพยาบาลชุมชน</v>
          </cell>
          <cell r="R176">
            <v>5</v>
          </cell>
          <cell r="S176">
            <v>30</v>
          </cell>
          <cell r="T176" t="str">
            <v>30</v>
          </cell>
          <cell r="U176" t="str">
            <v>21</v>
          </cell>
          <cell r="V176" t="str">
            <v>2.1 ทุติยภูมิระดับต้น</v>
          </cell>
        </row>
        <row r="177">
          <cell r="A177" t="str">
            <v>06</v>
          </cell>
          <cell r="B177" t="str">
            <v>21002</v>
          </cell>
          <cell r="C177" t="str">
            <v>กระทรวงสาธารณสุข สำนักงานปลัดกระทรวงสาธารณสุข</v>
          </cell>
          <cell r="D177" t="str">
            <v>001132700</v>
          </cell>
          <cell r="E177" t="str">
            <v>11327</v>
          </cell>
          <cell r="F177" t="str">
            <v>รพช.เชียรใหญ่</v>
          </cell>
          <cell r="G177" t="str">
            <v>โรงพยาบาลชุมชนเชียรใหญ่</v>
          </cell>
          <cell r="H177" t="str">
            <v>80060701</v>
          </cell>
          <cell r="I177">
            <v>80</v>
          </cell>
          <cell r="J177" t="str">
            <v>จังหวัดนครศรีธรรมราช</v>
          </cell>
          <cell r="K177">
            <v>8006</v>
          </cell>
          <cell r="L177" t="str">
            <v>เชียรใหญ่</v>
          </cell>
          <cell r="M177">
            <v>800607</v>
          </cell>
          <cell r="N177" t="str">
            <v>ท้องลำเจียก</v>
          </cell>
          <cell r="O177" t="str">
            <v>ใต้</v>
          </cell>
          <cell r="P177" t="str">
            <v>07</v>
          </cell>
          <cell r="Q177" t="str">
            <v>โรงพยาบาลชุมชน</v>
          </cell>
          <cell r="R177">
            <v>5</v>
          </cell>
          <cell r="S177">
            <v>30</v>
          </cell>
          <cell r="T177" t="str">
            <v>30</v>
          </cell>
          <cell r="U177" t="str">
            <v>21</v>
          </cell>
          <cell r="V177" t="str">
            <v>2.1 ทุติยภูมิระดับต้น</v>
          </cell>
        </row>
        <row r="178">
          <cell r="A178" t="str">
            <v>06</v>
          </cell>
          <cell r="B178" t="str">
            <v>21002</v>
          </cell>
          <cell r="C178" t="str">
            <v>กระทรวงสาธารณสุข สำนักงานปลัดกระทรวงสาธารณสุข</v>
          </cell>
          <cell r="D178" t="str">
            <v>001132800</v>
          </cell>
          <cell r="E178" t="str">
            <v>11328</v>
          </cell>
          <cell r="F178" t="str">
            <v>รพช.ชะอวด</v>
          </cell>
          <cell r="G178" t="str">
            <v>โรงพยาบาลชุมชนชะอวด</v>
          </cell>
          <cell r="H178" t="str">
            <v>80070108</v>
          </cell>
          <cell r="I178">
            <v>80</v>
          </cell>
          <cell r="J178" t="str">
            <v>จังหวัดนครศรีธรรมราช</v>
          </cell>
          <cell r="K178">
            <v>8007</v>
          </cell>
          <cell r="L178" t="str">
            <v>ชะอวด</v>
          </cell>
          <cell r="M178">
            <v>800701</v>
          </cell>
          <cell r="N178" t="str">
            <v>ชะอวด</v>
          </cell>
          <cell r="O178" t="str">
            <v>ใต้</v>
          </cell>
          <cell r="P178" t="str">
            <v>07</v>
          </cell>
          <cell r="Q178" t="str">
            <v>โรงพยาบาลชุมชน</v>
          </cell>
          <cell r="R178">
            <v>4</v>
          </cell>
          <cell r="S178">
            <v>60</v>
          </cell>
          <cell r="T178" t="str">
            <v>30</v>
          </cell>
          <cell r="U178" t="str">
            <v>21</v>
          </cell>
          <cell r="V178" t="str">
            <v>2.1 ทุติยภูมิระดับต้น</v>
          </cell>
        </row>
        <row r="179">
          <cell r="A179" t="str">
            <v>06</v>
          </cell>
          <cell r="B179" t="str">
            <v>21002</v>
          </cell>
          <cell r="C179" t="str">
            <v>กระทรวงสาธารณสุข สำนักงานปลัดกระทรวงสาธารณสุข</v>
          </cell>
          <cell r="D179" t="str">
            <v>001132900</v>
          </cell>
          <cell r="E179" t="str">
            <v>11329</v>
          </cell>
          <cell r="F179" t="str">
            <v>รพช.ท่าศาลา</v>
          </cell>
          <cell r="G179" t="str">
            <v>โรงพยาบาลชุมชนท่าศาลา</v>
          </cell>
          <cell r="H179" t="str">
            <v>80080103</v>
          </cell>
          <cell r="I179">
            <v>80</v>
          </cell>
          <cell r="J179" t="str">
            <v>จังหวัดนครศรีธรรมราช</v>
          </cell>
          <cell r="K179">
            <v>8008</v>
          </cell>
          <cell r="L179" t="str">
            <v>ท่าศาลา</v>
          </cell>
          <cell r="M179">
            <v>800801</v>
          </cell>
          <cell r="N179" t="str">
            <v>ท่าศาลา</v>
          </cell>
          <cell r="O179" t="str">
            <v>ใต้</v>
          </cell>
          <cell r="P179" t="str">
            <v>07</v>
          </cell>
          <cell r="Q179" t="str">
            <v>โรงพยาบาลชุมชน</v>
          </cell>
          <cell r="R179">
            <v>4</v>
          </cell>
          <cell r="S179">
            <v>150</v>
          </cell>
          <cell r="T179" t="str">
            <v>60</v>
          </cell>
          <cell r="U179" t="str">
            <v>22</v>
          </cell>
          <cell r="V179" t="str">
            <v>2.2 ทุติยภูมิระดับกลาง</v>
          </cell>
        </row>
        <row r="180">
          <cell r="A180" t="str">
            <v>06</v>
          </cell>
          <cell r="B180" t="str">
            <v>21002</v>
          </cell>
          <cell r="C180" t="str">
            <v>กระทรวงสาธารณสุข สำนักงานปลัดกระทรวงสาธารณสุข</v>
          </cell>
          <cell r="D180" t="str">
            <v>001133000</v>
          </cell>
          <cell r="E180" t="str">
            <v>11330</v>
          </cell>
          <cell r="F180" t="str">
            <v>รพช.ทุ่งสง</v>
          </cell>
          <cell r="G180" t="str">
            <v>โรงพยาบาลชุมชนทุ่งสง</v>
          </cell>
          <cell r="H180" t="str">
            <v>80090100</v>
          </cell>
          <cell r="I180">
            <v>80</v>
          </cell>
          <cell r="J180" t="str">
            <v>จังหวัดนครศรีธรรมราช</v>
          </cell>
          <cell r="K180">
            <v>8009</v>
          </cell>
          <cell r="L180" t="str">
            <v>ทุ่งสง</v>
          </cell>
          <cell r="M180">
            <v>800901</v>
          </cell>
          <cell r="N180" t="str">
            <v>ปากแพรก</v>
          </cell>
          <cell r="O180" t="str">
            <v>ใต้</v>
          </cell>
          <cell r="P180" t="str">
            <v>07</v>
          </cell>
          <cell r="Q180" t="str">
            <v>โรงพยาบาลชุมชน</v>
          </cell>
          <cell r="R180">
            <v>4</v>
          </cell>
          <cell r="S180">
            <v>150</v>
          </cell>
          <cell r="T180" t="str">
            <v>150</v>
          </cell>
          <cell r="U180" t="str">
            <v>23</v>
          </cell>
          <cell r="V180" t="str">
            <v>2.3 ทุติยภูมิระดับสูง</v>
          </cell>
        </row>
        <row r="181">
          <cell r="A181" t="str">
            <v>06</v>
          </cell>
          <cell r="B181" t="str">
            <v>21002</v>
          </cell>
          <cell r="C181" t="str">
            <v>กระทรวงสาธารณสุข สำนักงานปลัดกระทรวงสาธารณสุข</v>
          </cell>
          <cell r="D181" t="str">
            <v>001133100</v>
          </cell>
          <cell r="E181" t="str">
            <v>11331</v>
          </cell>
          <cell r="F181" t="str">
            <v>รพช.นาบอน</v>
          </cell>
          <cell r="G181" t="str">
            <v>โรงพยาบาลชุมชนนาบอน</v>
          </cell>
          <cell r="H181" t="str">
            <v>80100102</v>
          </cell>
          <cell r="I181">
            <v>80</v>
          </cell>
          <cell r="J181" t="str">
            <v>จังหวัดนครศรีธรรมราช</v>
          </cell>
          <cell r="K181">
            <v>8010</v>
          </cell>
          <cell r="L181" t="str">
            <v>นาบอน</v>
          </cell>
          <cell r="M181">
            <v>801001</v>
          </cell>
          <cell r="N181" t="str">
            <v>นาบอน</v>
          </cell>
          <cell r="O181" t="str">
            <v>ใต้</v>
          </cell>
          <cell r="P181" t="str">
            <v>07</v>
          </cell>
          <cell r="Q181" t="str">
            <v>โรงพยาบาลชุมชน</v>
          </cell>
          <cell r="R181">
            <v>5</v>
          </cell>
          <cell r="S181">
            <v>30</v>
          </cell>
          <cell r="T181" t="str">
            <v>30</v>
          </cell>
          <cell r="U181" t="str">
            <v>21</v>
          </cell>
          <cell r="V181" t="str">
            <v>2.1 ทุติยภูมิระดับต้น</v>
          </cell>
        </row>
        <row r="182">
          <cell r="A182" t="str">
            <v>06</v>
          </cell>
          <cell r="B182" t="str">
            <v>21002</v>
          </cell>
          <cell r="C182" t="str">
            <v>กระทรวงสาธารณสุข สำนักงานปลัดกระทรวงสาธารณสุข</v>
          </cell>
          <cell r="D182" t="str">
            <v>001133200</v>
          </cell>
          <cell r="E182" t="str">
            <v>11332</v>
          </cell>
          <cell r="F182" t="str">
            <v>รพช.ทุ่งใหญ่</v>
          </cell>
          <cell r="G182" t="str">
            <v>โรงพยาบาลชุมชนทุ่งใหญ่</v>
          </cell>
          <cell r="H182" t="str">
            <v>80110102</v>
          </cell>
          <cell r="I182">
            <v>80</v>
          </cell>
          <cell r="J182" t="str">
            <v>จังหวัดนครศรีธรรมราช</v>
          </cell>
          <cell r="K182">
            <v>8011</v>
          </cell>
          <cell r="L182" t="str">
            <v>ทุ่งใหญ่</v>
          </cell>
          <cell r="M182">
            <v>801101</v>
          </cell>
          <cell r="N182" t="str">
            <v>ท่ายาง</v>
          </cell>
          <cell r="O182" t="str">
            <v>ใต้</v>
          </cell>
          <cell r="P182" t="str">
            <v>07</v>
          </cell>
          <cell r="Q182" t="str">
            <v>โรงพยาบาลชุมชน</v>
          </cell>
          <cell r="R182">
            <v>4</v>
          </cell>
          <cell r="S182">
            <v>60</v>
          </cell>
          <cell r="T182" t="str">
            <v>60</v>
          </cell>
          <cell r="U182" t="str">
            <v>21</v>
          </cell>
          <cell r="V182" t="str">
            <v>2.1 ทุติยภูมิระดับต้น</v>
          </cell>
        </row>
        <row r="183">
          <cell r="A183" t="str">
            <v>06</v>
          </cell>
          <cell r="B183" t="str">
            <v>21002</v>
          </cell>
          <cell r="C183" t="str">
            <v>กระทรวงสาธารณสุข สำนักงานปลัดกระทรวงสาธารณสุข</v>
          </cell>
          <cell r="D183" t="str">
            <v>001133300</v>
          </cell>
          <cell r="E183" t="str">
            <v>11333</v>
          </cell>
          <cell r="F183" t="str">
            <v>รพช.ปากพนัง</v>
          </cell>
          <cell r="G183" t="str">
            <v>โรงพยาบาลชุมชนปากพนัง</v>
          </cell>
          <cell r="H183" t="str">
            <v>80121400</v>
          </cell>
          <cell r="I183">
            <v>80</v>
          </cell>
          <cell r="J183" t="str">
            <v>จังหวัดนครศรีธรรมราช</v>
          </cell>
          <cell r="K183">
            <v>8012</v>
          </cell>
          <cell r="L183" t="str">
            <v>ปากพนัง</v>
          </cell>
          <cell r="M183">
            <v>801214</v>
          </cell>
          <cell r="N183" t="str">
            <v>ปากพนังฝั่งตะวันออก</v>
          </cell>
          <cell r="O183" t="str">
            <v>ใต้</v>
          </cell>
          <cell r="P183" t="str">
            <v>07</v>
          </cell>
          <cell r="Q183" t="str">
            <v>โรงพยาบาลชุมชน</v>
          </cell>
          <cell r="R183">
            <v>5</v>
          </cell>
          <cell r="S183">
            <v>59</v>
          </cell>
          <cell r="T183" t="str">
            <v>30</v>
          </cell>
          <cell r="U183" t="str">
            <v>22</v>
          </cell>
          <cell r="V183" t="str">
            <v>2.2 ทุติยภูมิระดับกลาง</v>
          </cell>
        </row>
        <row r="184">
          <cell r="A184" t="str">
            <v>06</v>
          </cell>
          <cell r="B184" t="str">
            <v>21002</v>
          </cell>
          <cell r="C184" t="str">
            <v>กระทรวงสาธารณสุข สำนักงานปลัดกระทรวงสาธารณสุข</v>
          </cell>
          <cell r="D184" t="str">
            <v>001133400</v>
          </cell>
          <cell r="E184" t="str">
            <v>11334</v>
          </cell>
          <cell r="F184" t="str">
            <v>รพช.ร่อนพิบูลย์</v>
          </cell>
          <cell r="G184" t="str">
            <v>โรงพยาบาลชุมชนร่อนพิบูลย์</v>
          </cell>
          <cell r="H184" t="str">
            <v>80130113</v>
          </cell>
          <cell r="I184">
            <v>80</v>
          </cell>
          <cell r="J184" t="str">
            <v>จังหวัดนครศรีธรรมราช</v>
          </cell>
          <cell r="K184">
            <v>8013</v>
          </cell>
          <cell r="L184" t="str">
            <v>ร่อนพิบูลย์</v>
          </cell>
          <cell r="M184">
            <v>801301</v>
          </cell>
          <cell r="N184" t="str">
            <v>ร่อนพิบูลย์</v>
          </cell>
          <cell r="O184" t="str">
            <v>ใต้</v>
          </cell>
          <cell r="P184" t="str">
            <v>07</v>
          </cell>
          <cell r="Q184" t="str">
            <v>โรงพยาบาลชุมชน</v>
          </cell>
          <cell r="R184">
            <v>5</v>
          </cell>
          <cell r="S184">
            <v>30</v>
          </cell>
          <cell r="T184" t="str">
            <v>30</v>
          </cell>
          <cell r="U184" t="str">
            <v>22</v>
          </cell>
          <cell r="V184" t="str">
            <v>2.2 ทุติยภูมิระดับกลาง</v>
          </cell>
        </row>
        <row r="185">
          <cell r="A185" t="str">
            <v>06</v>
          </cell>
          <cell r="B185" t="str">
            <v>21002</v>
          </cell>
          <cell r="C185" t="str">
            <v>กระทรวงสาธารณสุข สำนักงานปลัดกระทรวงสาธารณสุข</v>
          </cell>
          <cell r="D185" t="str">
            <v>001133500</v>
          </cell>
          <cell r="E185" t="str">
            <v>11335</v>
          </cell>
          <cell r="F185" t="str">
            <v>รพช.สิชล</v>
          </cell>
          <cell r="G185" t="str">
            <v>โรงพยาบาลชุมชนสิชล</v>
          </cell>
          <cell r="H185" t="str">
            <v>80140105</v>
          </cell>
          <cell r="I185">
            <v>80</v>
          </cell>
          <cell r="J185" t="str">
            <v>จังหวัดนครศรีธรรมราช</v>
          </cell>
          <cell r="K185">
            <v>8014</v>
          </cell>
          <cell r="L185" t="str">
            <v>สิชล</v>
          </cell>
          <cell r="M185">
            <v>801401</v>
          </cell>
          <cell r="N185" t="str">
            <v>สิชล</v>
          </cell>
          <cell r="O185" t="str">
            <v>ใต้</v>
          </cell>
          <cell r="P185" t="str">
            <v>07</v>
          </cell>
          <cell r="Q185" t="str">
            <v>โรงพยาบาลชุมชน</v>
          </cell>
          <cell r="R185">
            <v>4</v>
          </cell>
          <cell r="S185">
            <v>146</v>
          </cell>
          <cell r="T185" t="str">
            <v>120</v>
          </cell>
          <cell r="U185" t="str">
            <v>22</v>
          </cell>
          <cell r="V185" t="str">
            <v>2.2 ทุติยภูมิระดับกลาง</v>
          </cell>
        </row>
        <row r="186">
          <cell r="A186" t="str">
            <v>06</v>
          </cell>
          <cell r="B186" t="str">
            <v>21002</v>
          </cell>
          <cell r="C186" t="str">
            <v>กระทรวงสาธารณสุข สำนักงานปลัดกระทรวงสาธารณสุข</v>
          </cell>
          <cell r="D186" t="str">
            <v>001133600</v>
          </cell>
          <cell r="E186" t="str">
            <v>11336</v>
          </cell>
          <cell r="F186" t="str">
            <v>รพช.ขนอม</v>
          </cell>
          <cell r="G186" t="str">
            <v>โรงพยาบาลชุมชนขนอม</v>
          </cell>
          <cell r="H186" t="str">
            <v>80150103</v>
          </cell>
          <cell r="I186">
            <v>80</v>
          </cell>
          <cell r="J186" t="str">
            <v>จังหวัดนครศรีธรรมราช</v>
          </cell>
          <cell r="K186">
            <v>8015</v>
          </cell>
          <cell r="L186" t="str">
            <v>ขนอม</v>
          </cell>
          <cell r="M186">
            <v>801501</v>
          </cell>
          <cell r="N186" t="str">
            <v>ขนอม</v>
          </cell>
          <cell r="O186" t="str">
            <v>ใต้</v>
          </cell>
          <cell r="P186" t="str">
            <v>07</v>
          </cell>
          <cell r="Q186" t="str">
            <v>โรงพยาบาลชุมชน</v>
          </cell>
          <cell r="R186">
            <v>5</v>
          </cell>
          <cell r="S186">
            <v>30</v>
          </cell>
          <cell r="T186" t="str">
            <v>30</v>
          </cell>
          <cell r="U186" t="str">
            <v>21</v>
          </cell>
          <cell r="V186" t="str">
            <v>2.1 ทุติยภูมิระดับต้น</v>
          </cell>
        </row>
        <row r="187">
          <cell r="A187" t="str">
            <v>06</v>
          </cell>
          <cell r="B187" t="str">
            <v>21002</v>
          </cell>
          <cell r="C187" t="str">
            <v>กระทรวงสาธารณสุข สำนักงานปลัดกระทรวงสาธารณสุข</v>
          </cell>
          <cell r="D187" t="str">
            <v>001133700</v>
          </cell>
          <cell r="E187" t="str">
            <v>11337</v>
          </cell>
          <cell r="F187" t="str">
            <v>รพช.หัวไทร</v>
          </cell>
          <cell r="G187" t="str">
            <v>โรงพยาบาลชุมชนหัวไทร</v>
          </cell>
          <cell r="H187" t="str">
            <v>80160104</v>
          </cell>
          <cell r="I187">
            <v>80</v>
          </cell>
          <cell r="J187" t="str">
            <v>จังหวัดนครศรีธรรมราช</v>
          </cell>
          <cell r="K187">
            <v>8016</v>
          </cell>
          <cell r="L187" t="str">
            <v>หัวไทร</v>
          </cell>
          <cell r="M187">
            <v>801601</v>
          </cell>
          <cell r="N187" t="str">
            <v>หัวไทร</v>
          </cell>
          <cell r="O187" t="str">
            <v>ใต้</v>
          </cell>
          <cell r="P187" t="str">
            <v>07</v>
          </cell>
          <cell r="Q187" t="str">
            <v>โรงพยาบาลชุมชน</v>
          </cell>
          <cell r="R187">
            <v>4</v>
          </cell>
          <cell r="S187">
            <v>59</v>
          </cell>
          <cell r="T187" t="str">
            <v>30</v>
          </cell>
          <cell r="U187" t="str">
            <v>21</v>
          </cell>
          <cell r="V187" t="str">
            <v>2.1 ทุติยภูมิระดับต้น</v>
          </cell>
        </row>
        <row r="188">
          <cell r="A188" t="str">
            <v>06</v>
          </cell>
          <cell r="B188" t="str">
            <v>21002</v>
          </cell>
          <cell r="C188" t="str">
            <v>กระทรวงสาธารณสุข สำนักงานปลัดกระทรวงสาธารณสุข</v>
          </cell>
          <cell r="D188" t="str">
            <v>001133800</v>
          </cell>
          <cell r="E188" t="str">
            <v>11338</v>
          </cell>
          <cell r="F188" t="str">
            <v>รพช.บางขัน</v>
          </cell>
          <cell r="G188" t="str">
            <v>โรงพยาบาลชุมชนบางขัน</v>
          </cell>
          <cell r="H188" t="str">
            <v>80170201</v>
          </cell>
          <cell r="I188">
            <v>80</v>
          </cell>
          <cell r="J188" t="str">
            <v>จังหวัดนครศรีธรรมราช</v>
          </cell>
          <cell r="K188">
            <v>8017</v>
          </cell>
          <cell r="L188" t="str">
            <v>บางขัน</v>
          </cell>
          <cell r="M188">
            <v>801702</v>
          </cell>
          <cell r="N188" t="str">
            <v>บ้านลำนาว</v>
          </cell>
          <cell r="O188" t="str">
            <v>ใต้</v>
          </cell>
          <cell r="P188" t="str">
            <v>07</v>
          </cell>
          <cell r="Q188" t="str">
            <v>โรงพยาบาลชุมชน</v>
          </cell>
          <cell r="R188">
            <v>5</v>
          </cell>
          <cell r="S188">
            <v>30</v>
          </cell>
          <cell r="T188" t="str">
            <v>30</v>
          </cell>
          <cell r="U188" t="str">
            <v>21</v>
          </cell>
          <cell r="V188" t="str">
            <v>2.1 ทุติยภูมิระดับต้น</v>
          </cell>
        </row>
        <row r="189">
          <cell r="A189" t="str">
            <v>06</v>
          </cell>
          <cell r="B189" t="str">
            <v>21002</v>
          </cell>
          <cell r="C189" t="str">
            <v>กระทรวงสาธารณสุข สำนักงานปลัดกระทรวงสาธารณสุข</v>
          </cell>
          <cell r="D189" t="str">
            <v>001133900</v>
          </cell>
          <cell r="E189" t="str">
            <v>11339</v>
          </cell>
          <cell r="F189" t="str">
            <v>รพช.ถ้ำพรรณรา</v>
          </cell>
          <cell r="G189" t="str">
            <v>โรงพยาบาลชุมชนถ้ำพรรณรา</v>
          </cell>
          <cell r="H189" t="str">
            <v>80180102</v>
          </cell>
          <cell r="I189">
            <v>80</v>
          </cell>
          <cell r="J189" t="str">
            <v>จังหวัดนครศรีธรรมราช</v>
          </cell>
          <cell r="K189">
            <v>8018</v>
          </cell>
          <cell r="L189" t="str">
            <v>ถ้ำพรรณรา</v>
          </cell>
          <cell r="M189">
            <v>801801</v>
          </cell>
          <cell r="N189" t="str">
            <v>ถ้ำพรรณรา</v>
          </cell>
          <cell r="O189" t="str">
            <v>ใต้</v>
          </cell>
          <cell r="P189" t="str">
            <v>07</v>
          </cell>
          <cell r="Q189" t="str">
            <v>โรงพยาบาลชุมชน</v>
          </cell>
          <cell r="R189">
            <v>5</v>
          </cell>
          <cell r="S189">
            <v>17</v>
          </cell>
          <cell r="T189" t="str">
            <v>10</v>
          </cell>
          <cell r="U189" t="str">
            <v>21</v>
          </cell>
          <cell r="V189" t="str">
            <v>2.1 ทุติยภูมิระดับต้น</v>
          </cell>
        </row>
        <row r="190">
          <cell r="A190" t="str">
            <v>06</v>
          </cell>
          <cell r="B190" t="str">
            <v>21002</v>
          </cell>
          <cell r="C190" t="str">
            <v>กระทรวงสาธารณสุข สำนักงานปลัดกระทรวงสาธารณสุข</v>
          </cell>
          <cell r="D190" t="str">
            <v>001166000</v>
          </cell>
          <cell r="E190" t="str">
            <v>11660</v>
          </cell>
          <cell r="F190" t="str">
            <v>รพช.จุฬาภรณ์</v>
          </cell>
          <cell r="G190" t="str">
            <v>โรงพยาบาลชุมชนจุฬาภรณ์</v>
          </cell>
          <cell r="H190" t="str">
            <v>80190604</v>
          </cell>
          <cell r="I190">
            <v>80</v>
          </cell>
          <cell r="J190" t="str">
            <v>จังหวัดนครศรีธรรมราช</v>
          </cell>
          <cell r="K190">
            <v>8019</v>
          </cell>
          <cell r="L190" t="str">
            <v>จุฬาภรณ์</v>
          </cell>
          <cell r="M190">
            <v>801906</v>
          </cell>
          <cell r="N190" t="str">
            <v>สามตำบล</v>
          </cell>
          <cell r="O190" t="str">
            <v>ใต้</v>
          </cell>
          <cell r="P190" t="str">
            <v>07</v>
          </cell>
          <cell r="Q190" t="str">
            <v>โรงพยาบาลชุมชน</v>
          </cell>
          <cell r="R190">
            <v>5</v>
          </cell>
          <cell r="S190">
            <v>30</v>
          </cell>
          <cell r="T190" t="str">
            <v>30</v>
          </cell>
          <cell r="U190" t="str">
            <v>21</v>
          </cell>
          <cell r="V190" t="str">
            <v>2.1 ทุติยภูมิระดับต้น</v>
          </cell>
        </row>
        <row r="191">
          <cell r="A191" t="str">
            <v>06</v>
          </cell>
          <cell r="B191" t="str">
            <v>21002</v>
          </cell>
          <cell r="C191" t="str">
            <v>กระทรวงสาธารณสุข สำนักงานปลัดกระทรวงสาธารณสุข</v>
          </cell>
          <cell r="D191" t="str">
            <v>001068100</v>
          </cell>
          <cell r="E191" t="str">
            <v>10681</v>
          </cell>
          <cell r="F191" t="str">
            <v>รพศ.สุราษฎร์ธานี</v>
          </cell>
          <cell r="G191" t="str">
            <v>โรงพยาบาลศูนย์สุราษฎร์ธานี</v>
          </cell>
          <cell r="H191" t="str">
            <v>84010202</v>
          </cell>
          <cell r="I191">
            <v>84</v>
          </cell>
          <cell r="J191" t="str">
            <v>จังหวัดสุราษฎร์ธานี</v>
          </cell>
          <cell r="K191">
            <v>8401</v>
          </cell>
          <cell r="L191" t="str">
            <v>เมืองสุราษฎร์ธานี</v>
          </cell>
          <cell r="M191">
            <v>840102</v>
          </cell>
          <cell r="N191" t="str">
            <v>มะขามเตี้ย</v>
          </cell>
          <cell r="O191" t="str">
            <v>ใต้</v>
          </cell>
          <cell r="P191" t="str">
            <v>05</v>
          </cell>
          <cell r="Q191" t="str">
            <v>โรงพยาบาลศูนย์</v>
          </cell>
          <cell r="R191">
            <v>1</v>
          </cell>
          <cell r="S191">
            <v>760</v>
          </cell>
          <cell r="T191" t="str">
            <v>660</v>
          </cell>
          <cell r="U191" t="str">
            <v>31</v>
          </cell>
          <cell r="V191" t="str">
            <v>3.1 ตติยภูมิ</v>
          </cell>
        </row>
        <row r="192">
          <cell r="A192" t="str">
            <v>06</v>
          </cell>
          <cell r="B192" t="str">
            <v>21002</v>
          </cell>
          <cell r="C192" t="str">
            <v>กระทรวงสาธารณสุข สำนักงานปลัดกระทรวงสาธารณสุข</v>
          </cell>
          <cell r="D192" t="str">
            <v>001074200</v>
          </cell>
          <cell r="E192" t="str">
            <v>10742</v>
          </cell>
          <cell r="F192" t="str">
            <v>รพท.เกาะสมุย</v>
          </cell>
          <cell r="G192" t="str">
            <v>โรงพยาบาลทั่วไปเกาะสมุย</v>
          </cell>
          <cell r="H192" t="str">
            <v>84040101</v>
          </cell>
          <cell r="I192">
            <v>84</v>
          </cell>
          <cell r="J192" t="str">
            <v>จังหวัดสุราษฎร์ธานี</v>
          </cell>
          <cell r="K192">
            <v>8404</v>
          </cell>
          <cell r="L192" t="str">
            <v>เกาะสมุย</v>
          </cell>
          <cell r="M192">
            <v>840401</v>
          </cell>
          <cell r="N192" t="str">
            <v>อ่างทอง</v>
          </cell>
          <cell r="O192" t="str">
            <v>ใต้</v>
          </cell>
          <cell r="P192" t="str">
            <v>06</v>
          </cell>
          <cell r="Q192" t="str">
            <v>โรงพยาบาลทั่วไป</v>
          </cell>
          <cell r="R192">
            <v>3</v>
          </cell>
          <cell r="S192">
            <v>90</v>
          </cell>
          <cell r="T192" t="str">
            <v>120</v>
          </cell>
          <cell r="U192" t="str">
            <v>23</v>
          </cell>
          <cell r="V192" t="str">
            <v>2.3 ทุติยภูมิระดับสูง</v>
          </cell>
        </row>
        <row r="193">
          <cell r="A193" t="str">
            <v>06</v>
          </cell>
          <cell r="B193" t="str">
            <v>21002</v>
          </cell>
          <cell r="C193" t="str">
            <v>กระทรวงสาธารณสุข สำนักงานปลัดกระทรวงสาธารณสุข</v>
          </cell>
          <cell r="D193" t="str">
            <v>001135700</v>
          </cell>
          <cell r="E193" t="str">
            <v>11357</v>
          </cell>
          <cell r="F193" t="str">
            <v>รพช.กาญจนดิษฐ์</v>
          </cell>
          <cell r="G193" t="str">
            <v>โรงพยาบาลชุมชนกาญจนดิษฐ์</v>
          </cell>
          <cell r="H193" t="str">
            <v>84020709</v>
          </cell>
          <cell r="I193">
            <v>84</v>
          </cell>
          <cell r="J193" t="str">
            <v>จังหวัดสุราษฎร์ธานี</v>
          </cell>
          <cell r="K193">
            <v>8402</v>
          </cell>
          <cell r="L193" t="str">
            <v>กาญจนดิษฐ์</v>
          </cell>
          <cell r="M193">
            <v>840207</v>
          </cell>
          <cell r="N193" t="str">
            <v>พลายวาส</v>
          </cell>
          <cell r="O193" t="str">
            <v>ใต้</v>
          </cell>
          <cell r="P193" t="str">
            <v>07</v>
          </cell>
          <cell r="Q193" t="str">
            <v>โรงพยาบาลชุมชน</v>
          </cell>
          <cell r="R193">
            <v>4</v>
          </cell>
          <cell r="S193">
            <v>60</v>
          </cell>
          <cell r="T193" t="str">
            <v>60</v>
          </cell>
          <cell r="U193" t="str">
            <v>22</v>
          </cell>
          <cell r="V193" t="str">
            <v>2.2 ทุติยภูมิระดับกลาง</v>
          </cell>
        </row>
        <row r="194">
          <cell r="A194" t="str">
            <v>06</v>
          </cell>
          <cell r="B194" t="str">
            <v>21002</v>
          </cell>
          <cell r="C194" t="str">
            <v>กระทรวงสาธารณสุข สำนักงานปลัดกระทรวงสาธารณสุข</v>
          </cell>
          <cell r="D194" t="str">
            <v>001135800</v>
          </cell>
          <cell r="E194" t="str">
            <v>11358</v>
          </cell>
          <cell r="F194" t="str">
            <v>รพช.ดอนสัก</v>
          </cell>
          <cell r="G194" t="str">
            <v>โรงพยาบาลชุมชนดอนสัก</v>
          </cell>
          <cell r="H194" t="str">
            <v>84030105</v>
          </cell>
          <cell r="I194">
            <v>84</v>
          </cell>
          <cell r="J194" t="str">
            <v>จังหวัดสุราษฎร์ธานี</v>
          </cell>
          <cell r="K194">
            <v>8403</v>
          </cell>
          <cell r="L194" t="str">
            <v>ดอนสัก</v>
          </cell>
          <cell r="M194">
            <v>840301</v>
          </cell>
          <cell r="N194" t="str">
            <v>ดอนสัก</v>
          </cell>
          <cell r="O194" t="str">
            <v>ใต้</v>
          </cell>
          <cell r="P194" t="str">
            <v>07</v>
          </cell>
          <cell r="Q194" t="str">
            <v>โรงพยาบาลชุมชน</v>
          </cell>
          <cell r="R194">
            <v>4</v>
          </cell>
          <cell r="S194">
            <v>39</v>
          </cell>
          <cell r="T194" t="str">
            <v>30</v>
          </cell>
          <cell r="U194" t="str">
            <v>21</v>
          </cell>
          <cell r="V194" t="str">
            <v>2.1 ทุติยภูมิระดับต้น</v>
          </cell>
        </row>
        <row r="195">
          <cell r="A195" t="str">
            <v>06</v>
          </cell>
          <cell r="B195" t="str">
            <v>21002</v>
          </cell>
          <cell r="C195" t="str">
            <v>กระทรวงสาธารณสุข สำนักงานปลัดกระทรวงสาธารณสุข</v>
          </cell>
          <cell r="D195" t="str">
            <v>001135900</v>
          </cell>
          <cell r="E195" t="str">
            <v>11359</v>
          </cell>
          <cell r="F195" t="str">
            <v>รพช.เกาะพงัน</v>
          </cell>
          <cell r="G195" t="str">
            <v>โรงพยาบาลชุมชนเกาะพงัน</v>
          </cell>
          <cell r="H195" t="str">
            <v>84050104</v>
          </cell>
          <cell r="I195">
            <v>84</v>
          </cell>
          <cell r="J195" t="str">
            <v>จังหวัดสุราษฎร์ธานี</v>
          </cell>
          <cell r="K195">
            <v>8405</v>
          </cell>
          <cell r="L195" t="str">
            <v>เกาะพะงัน</v>
          </cell>
          <cell r="M195">
            <v>840501</v>
          </cell>
          <cell r="N195" t="str">
            <v>เกาะพะงัน</v>
          </cell>
          <cell r="O195" t="str">
            <v>ใต้</v>
          </cell>
          <cell r="P195" t="str">
            <v>07</v>
          </cell>
          <cell r="Q195" t="str">
            <v>โรงพยาบาลชุมชน</v>
          </cell>
          <cell r="R195">
            <v>5</v>
          </cell>
          <cell r="S195">
            <v>30</v>
          </cell>
          <cell r="T195" t="str">
            <v>30</v>
          </cell>
          <cell r="U195" t="str">
            <v>21</v>
          </cell>
          <cell r="V195" t="str">
            <v>2.1 ทุติยภูมิระดับต้น</v>
          </cell>
        </row>
        <row r="196">
          <cell r="A196" t="str">
            <v>06</v>
          </cell>
          <cell r="B196" t="str">
            <v>21002</v>
          </cell>
          <cell r="C196" t="str">
            <v>กระทรวงสาธารณสุข สำนักงานปลัดกระทรวงสาธารณสุข</v>
          </cell>
          <cell r="D196" t="str">
            <v>001136000</v>
          </cell>
          <cell r="E196" t="str">
            <v>11360</v>
          </cell>
          <cell r="F196" t="str">
            <v>รพช.ไชยา</v>
          </cell>
          <cell r="G196" t="str">
            <v>โรงพยาบาลชุมชนไชยา</v>
          </cell>
          <cell r="H196" t="str">
            <v>84060101</v>
          </cell>
          <cell r="I196">
            <v>84</v>
          </cell>
          <cell r="J196" t="str">
            <v>จังหวัดสุราษฎร์ธานี</v>
          </cell>
          <cell r="K196">
            <v>8406</v>
          </cell>
          <cell r="L196" t="str">
            <v>ไชยา</v>
          </cell>
          <cell r="M196">
            <v>840601</v>
          </cell>
          <cell r="N196" t="str">
            <v>ตลาดไชยา</v>
          </cell>
          <cell r="O196" t="str">
            <v>ใต้</v>
          </cell>
          <cell r="P196" t="str">
            <v>07</v>
          </cell>
          <cell r="Q196" t="str">
            <v>โรงพยาบาลชุมชน</v>
          </cell>
          <cell r="R196">
            <v>4</v>
          </cell>
          <cell r="S196">
            <v>60</v>
          </cell>
          <cell r="T196" t="str">
            <v>30</v>
          </cell>
          <cell r="U196" t="str">
            <v>21</v>
          </cell>
          <cell r="V196" t="str">
            <v>2.1 ทุติยภูมิระดับต้น</v>
          </cell>
        </row>
        <row r="197">
          <cell r="A197" t="str">
            <v>06</v>
          </cell>
          <cell r="B197" t="str">
            <v>21002</v>
          </cell>
          <cell r="C197" t="str">
            <v>กระทรวงสาธารณสุข สำนักงานปลัดกระทรวงสาธารณสุข</v>
          </cell>
          <cell r="D197" t="str">
            <v>001136100</v>
          </cell>
          <cell r="E197" t="str">
            <v>11361</v>
          </cell>
          <cell r="F197" t="str">
            <v>รพช.ท่าชนะ</v>
          </cell>
          <cell r="G197" t="str">
            <v>โรงพยาบาลชุมชนท่าชนะ</v>
          </cell>
          <cell r="H197" t="str">
            <v>84070110</v>
          </cell>
          <cell r="I197">
            <v>84</v>
          </cell>
          <cell r="J197" t="str">
            <v>จังหวัดสุราษฎร์ธานี</v>
          </cell>
          <cell r="K197">
            <v>8407</v>
          </cell>
          <cell r="L197" t="str">
            <v>ท่าชนะ</v>
          </cell>
          <cell r="M197">
            <v>840701</v>
          </cell>
          <cell r="N197" t="str">
            <v>ท่าชนะ</v>
          </cell>
          <cell r="O197" t="str">
            <v>ใต้</v>
          </cell>
          <cell r="P197" t="str">
            <v>07</v>
          </cell>
          <cell r="Q197" t="str">
            <v>โรงพยาบาลชุมชน</v>
          </cell>
          <cell r="R197">
            <v>5</v>
          </cell>
          <cell r="S197">
            <v>30</v>
          </cell>
          <cell r="T197" t="str">
            <v>30</v>
          </cell>
          <cell r="U197" t="str">
            <v>21</v>
          </cell>
          <cell r="V197" t="str">
            <v>2.1 ทุติยภูมิระดับต้น</v>
          </cell>
        </row>
        <row r="198">
          <cell r="A198" t="str">
            <v>06</v>
          </cell>
          <cell r="B198" t="str">
            <v>21002</v>
          </cell>
          <cell r="C198" t="str">
            <v>กระทรวงสาธารณสุข สำนักงานปลัดกระทรวงสาธารณสุข</v>
          </cell>
          <cell r="D198" t="str">
            <v>001136200</v>
          </cell>
          <cell r="E198" t="str">
            <v>11362</v>
          </cell>
          <cell r="F198" t="str">
            <v>รพช.คีรีรัฐนิคม</v>
          </cell>
          <cell r="G198" t="str">
            <v>โรงพยาบาลชุมชนคีรีรัฐนิคม</v>
          </cell>
          <cell r="H198" t="str">
            <v>84080807</v>
          </cell>
          <cell r="I198">
            <v>84</v>
          </cell>
          <cell r="J198" t="str">
            <v>จังหวัดสุราษฎร์ธานี</v>
          </cell>
          <cell r="K198">
            <v>8408</v>
          </cell>
          <cell r="L198" t="str">
            <v>คีรีรัฐนิคม</v>
          </cell>
          <cell r="M198">
            <v>840808</v>
          </cell>
          <cell r="N198" t="str">
            <v>ย่านยาว</v>
          </cell>
          <cell r="O198" t="str">
            <v>ใต้</v>
          </cell>
          <cell r="P198" t="str">
            <v>07</v>
          </cell>
          <cell r="Q198" t="str">
            <v>โรงพยาบาลชุมชน</v>
          </cell>
          <cell r="R198">
            <v>5</v>
          </cell>
          <cell r="S198">
            <v>30</v>
          </cell>
          <cell r="T198" t="str">
            <v>30</v>
          </cell>
          <cell r="U198" t="str">
            <v>21</v>
          </cell>
          <cell r="V198" t="str">
            <v>2.1 ทุติยภูมิระดับต้น</v>
          </cell>
        </row>
        <row r="199">
          <cell r="A199" t="str">
            <v>06</v>
          </cell>
          <cell r="B199" t="str">
            <v>21002</v>
          </cell>
          <cell r="C199" t="str">
            <v>กระทรวงสาธารณสุข สำนักงานปลัดกระทรวงสาธารณสุข</v>
          </cell>
          <cell r="D199" t="str">
            <v>001136300</v>
          </cell>
          <cell r="E199" t="str">
            <v>11363</v>
          </cell>
          <cell r="F199" t="str">
            <v>รพช.บ้านตาขุน</v>
          </cell>
          <cell r="G199" t="str">
            <v>โรงพยาบาลชุมชนบ้านตาขุน</v>
          </cell>
          <cell r="H199" t="str">
            <v>84090103</v>
          </cell>
          <cell r="I199">
            <v>84</v>
          </cell>
          <cell r="J199" t="str">
            <v>จังหวัดสุราษฎร์ธานี</v>
          </cell>
          <cell r="K199">
            <v>8409</v>
          </cell>
          <cell r="L199" t="str">
            <v>บ้านตาขุน</v>
          </cell>
          <cell r="M199">
            <v>840901</v>
          </cell>
          <cell r="N199" t="str">
            <v>เขาวง</v>
          </cell>
          <cell r="O199" t="str">
            <v>ใต้</v>
          </cell>
          <cell r="P199" t="str">
            <v>07</v>
          </cell>
          <cell r="Q199" t="str">
            <v>โรงพยาบาลชุมชน</v>
          </cell>
          <cell r="R199">
            <v>5</v>
          </cell>
          <cell r="S199">
            <v>10</v>
          </cell>
          <cell r="T199" t="str">
            <v>10</v>
          </cell>
          <cell r="U199" t="str">
            <v>21</v>
          </cell>
          <cell r="V199" t="str">
            <v>2.1 ทุติยภูมิระดับต้น</v>
          </cell>
        </row>
        <row r="200">
          <cell r="A200" t="str">
            <v>06</v>
          </cell>
          <cell r="B200" t="str">
            <v>21002</v>
          </cell>
          <cell r="C200" t="str">
            <v>กระทรวงสาธารณสุข สำนักงานปลัดกระทรวงสาธารณสุข</v>
          </cell>
          <cell r="D200" t="str">
            <v>001136400</v>
          </cell>
          <cell r="E200" t="str">
            <v>11364</v>
          </cell>
          <cell r="F200" t="str">
            <v>รพช.พนม</v>
          </cell>
          <cell r="G200" t="str">
            <v>โรงพยาบาลชุมชนพนม</v>
          </cell>
          <cell r="H200" t="str">
            <v>84100503</v>
          </cell>
          <cell r="I200">
            <v>84</v>
          </cell>
          <cell r="J200" t="str">
            <v>จังหวัดสุราษฎร์ธานี</v>
          </cell>
          <cell r="K200">
            <v>8410</v>
          </cell>
          <cell r="L200" t="str">
            <v>พนม</v>
          </cell>
          <cell r="M200">
            <v>841005</v>
          </cell>
          <cell r="N200" t="str">
            <v>พังกาญจน์</v>
          </cell>
          <cell r="O200" t="str">
            <v>ใต้</v>
          </cell>
          <cell r="P200" t="str">
            <v>07</v>
          </cell>
          <cell r="Q200" t="str">
            <v>โรงพยาบาลชุมชน</v>
          </cell>
          <cell r="R200">
            <v>5</v>
          </cell>
          <cell r="S200">
            <v>30</v>
          </cell>
          <cell r="T200" t="str">
            <v>30</v>
          </cell>
          <cell r="U200" t="str">
            <v>21</v>
          </cell>
          <cell r="V200" t="str">
            <v>2.1 ทุติยภูมิระดับต้น</v>
          </cell>
        </row>
        <row r="201">
          <cell r="A201" t="str">
            <v>06</v>
          </cell>
          <cell r="B201" t="str">
            <v>21002</v>
          </cell>
          <cell r="C201" t="str">
            <v>กระทรวงสาธารณสุข สำนักงานปลัดกระทรวงสาธารณสุข</v>
          </cell>
          <cell r="D201" t="str">
            <v>001136500</v>
          </cell>
          <cell r="E201" t="str">
            <v>11365</v>
          </cell>
          <cell r="F201" t="str">
            <v>รพช.ท่าฉาง</v>
          </cell>
          <cell r="G201" t="str">
            <v>โรงพยาบาลชุมชนท่าฉาง</v>
          </cell>
          <cell r="H201" t="str">
            <v>84110101</v>
          </cell>
          <cell r="I201">
            <v>84</v>
          </cell>
          <cell r="J201" t="str">
            <v>จังหวัดสุราษฎร์ธานี</v>
          </cell>
          <cell r="K201">
            <v>8411</v>
          </cell>
          <cell r="L201" t="str">
            <v>ท่าฉาง</v>
          </cell>
          <cell r="M201">
            <v>841101</v>
          </cell>
          <cell r="N201" t="str">
            <v>ท่าฉาง</v>
          </cell>
          <cell r="O201" t="str">
            <v>ใต้</v>
          </cell>
          <cell r="P201" t="str">
            <v>07</v>
          </cell>
          <cell r="Q201" t="str">
            <v>โรงพยาบาลชุมชน</v>
          </cell>
          <cell r="R201">
            <v>5</v>
          </cell>
          <cell r="S201">
            <v>30</v>
          </cell>
          <cell r="T201" t="str">
            <v>30</v>
          </cell>
          <cell r="U201" t="str">
            <v>21</v>
          </cell>
          <cell r="V201" t="str">
            <v>2.1 ทุติยภูมิระดับต้น</v>
          </cell>
        </row>
        <row r="202">
          <cell r="A202" t="str">
            <v>06</v>
          </cell>
          <cell r="B202" t="str">
            <v>21002</v>
          </cell>
          <cell r="C202" t="str">
            <v>กระทรวงสาธารณสุข สำนักงานปลัดกระทรวงสาธารณสุข</v>
          </cell>
          <cell r="D202" t="str">
            <v>001136600</v>
          </cell>
          <cell r="E202" t="str">
            <v>11366</v>
          </cell>
          <cell r="F202" t="str">
            <v>รพช.บ้านนาสาร</v>
          </cell>
          <cell r="G202" t="str">
            <v>โรงพยาบาลชุมชนบ้านนาสาร</v>
          </cell>
          <cell r="H202" t="str">
            <v>84120100</v>
          </cell>
          <cell r="I202">
            <v>84</v>
          </cell>
          <cell r="J202" t="str">
            <v>จังหวัดสุราษฎร์ธานี</v>
          </cell>
          <cell r="K202">
            <v>8412</v>
          </cell>
          <cell r="L202" t="str">
            <v>บ้านนาสาร</v>
          </cell>
          <cell r="M202">
            <v>841201</v>
          </cell>
          <cell r="N202" t="str">
            <v>นาสาร</v>
          </cell>
          <cell r="O202" t="str">
            <v>ใต้</v>
          </cell>
          <cell r="P202" t="str">
            <v>07</v>
          </cell>
          <cell r="Q202" t="str">
            <v>โรงพยาบาลชุมชน</v>
          </cell>
          <cell r="R202">
            <v>4</v>
          </cell>
          <cell r="S202">
            <v>60</v>
          </cell>
          <cell r="T202" t="str">
            <v>60</v>
          </cell>
          <cell r="U202" t="str">
            <v>22</v>
          </cell>
          <cell r="V202" t="str">
            <v>2.2 ทุติยภูมิระดับกลาง</v>
          </cell>
        </row>
        <row r="203">
          <cell r="A203" t="str">
            <v>06</v>
          </cell>
          <cell r="B203" t="str">
            <v>21002</v>
          </cell>
          <cell r="C203" t="str">
            <v>กระทรวงสาธารณสุข สำนักงานปลัดกระทรวงสาธารณสุข</v>
          </cell>
          <cell r="D203" t="str">
            <v>001136700</v>
          </cell>
          <cell r="E203" t="str">
            <v>11367</v>
          </cell>
          <cell r="F203" t="str">
            <v>รพช.บ้านนาเดิม</v>
          </cell>
          <cell r="G203" t="str">
            <v>โรงพยาบาลชุมชนบ้านนาเดิม</v>
          </cell>
          <cell r="H203" t="str">
            <v>84130102</v>
          </cell>
          <cell r="I203">
            <v>84</v>
          </cell>
          <cell r="J203" t="str">
            <v>จังหวัดสุราษฎร์ธานี</v>
          </cell>
          <cell r="K203">
            <v>8413</v>
          </cell>
          <cell r="L203" t="str">
            <v>บ้านนาเดิม</v>
          </cell>
          <cell r="M203">
            <v>841301</v>
          </cell>
          <cell r="N203" t="str">
            <v>บ้านนา</v>
          </cell>
          <cell r="O203" t="str">
            <v>ใต้</v>
          </cell>
          <cell r="P203" t="str">
            <v>07</v>
          </cell>
          <cell r="Q203" t="str">
            <v>โรงพยาบาลชุมชน</v>
          </cell>
          <cell r="R203">
            <v>5</v>
          </cell>
          <cell r="S203">
            <v>30</v>
          </cell>
          <cell r="T203" t="str">
            <v>30</v>
          </cell>
          <cell r="U203" t="str">
            <v>21</v>
          </cell>
          <cell r="V203" t="str">
            <v>2.1 ทุติยภูมิระดับต้น</v>
          </cell>
        </row>
        <row r="204">
          <cell r="A204" t="str">
            <v>06</v>
          </cell>
          <cell r="B204" t="str">
            <v>21002</v>
          </cell>
          <cell r="C204" t="str">
            <v>กระทรวงสาธารณสุข สำนักงานปลัดกระทรวงสาธารณสุข</v>
          </cell>
          <cell r="D204" t="str">
            <v>001136800</v>
          </cell>
          <cell r="E204" t="str">
            <v>11368</v>
          </cell>
          <cell r="F204" t="str">
            <v>รพช.เคียนซา</v>
          </cell>
          <cell r="G204" t="str">
            <v>โรงพยาบาลชุมชนเคียนซา</v>
          </cell>
          <cell r="H204" t="str">
            <v>84140102</v>
          </cell>
          <cell r="I204">
            <v>84</v>
          </cell>
          <cell r="J204" t="str">
            <v>จังหวัดสุราษฎร์ธานี</v>
          </cell>
          <cell r="K204">
            <v>8414</v>
          </cell>
          <cell r="L204" t="str">
            <v>เคียนซา</v>
          </cell>
          <cell r="M204">
            <v>841401</v>
          </cell>
          <cell r="N204" t="str">
            <v>เคียนซา</v>
          </cell>
          <cell r="O204" t="str">
            <v>ใต้</v>
          </cell>
          <cell r="P204" t="str">
            <v>07</v>
          </cell>
          <cell r="Q204" t="str">
            <v>โรงพยาบาลชุมชน</v>
          </cell>
          <cell r="R204">
            <v>5</v>
          </cell>
          <cell r="S204">
            <v>30</v>
          </cell>
          <cell r="T204" t="str">
            <v>30</v>
          </cell>
          <cell r="U204" t="str">
            <v>21</v>
          </cell>
          <cell r="V204" t="str">
            <v>2.1 ทุติยภูมิระดับต้น</v>
          </cell>
        </row>
        <row r="205">
          <cell r="A205" t="str">
            <v>06</v>
          </cell>
          <cell r="B205" t="str">
            <v>21002</v>
          </cell>
          <cell r="C205" t="str">
            <v>กระทรวงสาธารณสุข สำนักงานปลัดกระทรวงสาธารณสุข</v>
          </cell>
          <cell r="D205" t="str">
            <v>001136900</v>
          </cell>
          <cell r="E205" t="str">
            <v>11369</v>
          </cell>
          <cell r="F205" t="str">
            <v>รพช.พระแสง</v>
          </cell>
          <cell r="G205" t="str">
            <v>โรงพยาบาลชุมชนพระแสง</v>
          </cell>
          <cell r="H205" t="str">
            <v>84160101</v>
          </cell>
          <cell r="I205">
            <v>84</v>
          </cell>
          <cell r="J205" t="str">
            <v>จังหวัดสุราษฎร์ธานี</v>
          </cell>
          <cell r="K205">
            <v>8416</v>
          </cell>
          <cell r="L205" t="str">
            <v>พระแสง</v>
          </cell>
          <cell r="M205">
            <v>841601</v>
          </cell>
          <cell r="N205" t="str">
            <v>อิปัน</v>
          </cell>
          <cell r="O205" t="str">
            <v>ใต้</v>
          </cell>
          <cell r="P205" t="str">
            <v>07</v>
          </cell>
          <cell r="Q205" t="str">
            <v>โรงพยาบาลชุมชน</v>
          </cell>
          <cell r="R205">
            <v>5</v>
          </cell>
          <cell r="S205">
            <v>30</v>
          </cell>
          <cell r="T205" t="str">
            <v>30</v>
          </cell>
          <cell r="U205" t="str">
            <v>21</v>
          </cell>
          <cell r="V205" t="str">
            <v>2.1 ทุติยภูมิระดับต้น</v>
          </cell>
        </row>
        <row r="206">
          <cell r="A206" t="str">
            <v>06</v>
          </cell>
          <cell r="B206" t="str">
            <v>21002</v>
          </cell>
          <cell r="C206" t="str">
            <v>กระทรวงสาธารณสุข สำนักงานปลัดกระทรวงสาธารณสุข</v>
          </cell>
          <cell r="D206" t="str">
            <v>001137000</v>
          </cell>
          <cell r="E206" t="str">
            <v>11370</v>
          </cell>
          <cell r="F206" t="str">
            <v>รพช.พุนพิน</v>
          </cell>
          <cell r="G206" t="str">
            <v>โรงพยาบาลชุมชนพุนพิน</v>
          </cell>
          <cell r="H206" t="str">
            <v>84170103</v>
          </cell>
          <cell r="I206">
            <v>84</v>
          </cell>
          <cell r="J206" t="str">
            <v>จังหวัดสุราษฎร์ธานี</v>
          </cell>
          <cell r="K206">
            <v>8417</v>
          </cell>
          <cell r="L206" t="str">
            <v>พุนพิน</v>
          </cell>
          <cell r="M206">
            <v>841701</v>
          </cell>
          <cell r="N206" t="str">
            <v>ท่าข้าม</v>
          </cell>
          <cell r="O206" t="str">
            <v>ใต้</v>
          </cell>
          <cell r="P206" t="str">
            <v>07</v>
          </cell>
          <cell r="Q206" t="str">
            <v>โรงพยาบาลชุมชน</v>
          </cell>
          <cell r="R206">
            <v>4</v>
          </cell>
          <cell r="S206">
            <v>74</v>
          </cell>
          <cell r="T206" t="str">
            <v>60</v>
          </cell>
          <cell r="U206" t="str">
            <v>21</v>
          </cell>
          <cell r="V206" t="str">
            <v>2.1 ทุติยภูมิระดับต้น</v>
          </cell>
        </row>
        <row r="207">
          <cell r="A207" t="str">
            <v>06</v>
          </cell>
          <cell r="B207" t="str">
            <v>21002</v>
          </cell>
          <cell r="C207" t="str">
            <v>กระทรวงสาธารณสุข สำนักงานปลัดกระทรวงสาธารณสุข</v>
          </cell>
          <cell r="D207" t="str">
            <v>001137100</v>
          </cell>
          <cell r="E207" t="str">
            <v>11371</v>
          </cell>
          <cell r="F207" t="str">
            <v>รพช.ชัยบุรี</v>
          </cell>
          <cell r="G207" t="str">
            <v>โรงพยาบาลชุมชนชัยบุรี</v>
          </cell>
          <cell r="H207" t="str">
            <v>84180103</v>
          </cell>
          <cell r="I207">
            <v>84</v>
          </cell>
          <cell r="J207" t="str">
            <v>จังหวัดสุราษฎร์ธานี</v>
          </cell>
          <cell r="K207">
            <v>8418</v>
          </cell>
          <cell r="L207" t="str">
            <v>ชัยบุรี</v>
          </cell>
          <cell r="M207">
            <v>841801</v>
          </cell>
          <cell r="N207" t="str">
            <v>สองแพรก</v>
          </cell>
          <cell r="O207" t="str">
            <v>ใต้</v>
          </cell>
          <cell r="P207" t="str">
            <v>07</v>
          </cell>
          <cell r="Q207" t="str">
            <v>โรงพยาบาลชุมชน</v>
          </cell>
          <cell r="R207">
            <v>5</v>
          </cell>
          <cell r="S207">
            <v>30</v>
          </cell>
          <cell r="T207" t="str">
            <v>31</v>
          </cell>
          <cell r="U207" t="str">
            <v>21</v>
          </cell>
          <cell r="V207" t="str">
            <v>2.1 ทุติยภูมิระดับต้น</v>
          </cell>
        </row>
        <row r="208">
          <cell r="A208" t="str">
            <v>06</v>
          </cell>
          <cell r="B208" t="str">
            <v>21002</v>
          </cell>
          <cell r="C208" t="str">
            <v>กระทรวงสาธารณสุข สำนักงานปลัดกระทรวงสาธารณสุข</v>
          </cell>
          <cell r="D208" t="str">
            <v>001145900</v>
          </cell>
          <cell r="E208" t="str">
            <v>11459</v>
          </cell>
          <cell r="F208" t="str">
            <v>รพร.เวียงสระ</v>
          </cell>
          <cell r="G208" t="str">
            <v>โรงพยาบาลสมเด็จพระยุพราชเวียงสระ</v>
          </cell>
          <cell r="H208" t="str">
            <v>84150110</v>
          </cell>
          <cell r="I208">
            <v>84</v>
          </cell>
          <cell r="J208" t="str">
            <v>จังหวัดสุราษฎร์ธานี</v>
          </cell>
          <cell r="K208">
            <v>8415</v>
          </cell>
          <cell r="L208" t="str">
            <v>เวียงสระ</v>
          </cell>
          <cell r="M208">
            <v>841501</v>
          </cell>
          <cell r="N208" t="str">
            <v>เวียงสระ</v>
          </cell>
          <cell r="O208" t="str">
            <v>ใต้</v>
          </cell>
          <cell r="P208" t="str">
            <v>07</v>
          </cell>
          <cell r="Q208" t="str">
            <v>โรงพยาบาลชุมชน</v>
          </cell>
          <cell r="R208">
            <v>4</v>
          </cell>
          <cell r="S208">
            <v>60</v>
          </cell>
          <cell r="T208" t="str">
            <v>60</v>
          </cell>
          <cell r="U208" t="str">
            <v>22</v>
          </cell>
          <cell r="V208" t="str">
            <v>2.2 ทุติยภูมิระดับกลาง</v>
          </cell>
        </row>
        <row r="209">
          <cell r="A209" t="str">
            <v>06</v>
          </cell>
          <cell r="B209" t="str">
            <v>21002</v>
          </cell>
          <cell r="C209" t="str">
            <v>กระทรวงสาธารณสุข สำนักงานปลัดกระทรวงสาธารณสุข</v>
          </cell>
          <cell r="D209" t="str">
            <v>001165400</v>
          </cell>
          <cell r="E209" t="str">
            <v>11654</v>
          </cell>
          <cell r="F209" t="str">
            <v>รพช.วิภาวดี</v>
          </cell>
          <cell r="G209" t="str">
            <v>โรงพยาบาลชุมชนวิภาวดี</v>
          </cell>
          <cell r="H209" t="str">
            <v>84190204</v>
          </cell>
          <cell r="I209">
            <v>84</v>
          </cell>
          <cell r="J209" t="str">
            <v>จังหวัดสุราษฎร์ธานี</v>
          </cell>
          <cell r="K209">
            <v>8419</v>
          </cell>
          <cell r="L209" t="str">
            <v>วิภาวดี</v>
          </cell>
          <cell r="M209">
            <v>841902</v>
          </cell>
          <cell r="N209" t="str">
            <v>ตะกุกเหนือ</v>
          </cell>
          <cell r="O209" t="str">
            <v>ใต้</v>
          </cell>
          <cell r="P209" t="str">
            <v>07</v>
          </cell>
          <cell r="Q209" t="str">
            <v>โรงพยาบาลชุมชน</v>
          </cell>
          <cell r="R209">
            <v>5</v>
          </cell>
          <cell r="S209">
            <v>30</v>
          </cell>
          <cell r="T209" t="str">
            <v>30</v>
          </cell>
          <cell r="U209" t="str">
            <v>21</v>
          </cell>
          <cell r="V209" t="str">
            <v>2.1 ทุติยภูมิระดับต้น</v>
          </cell>
        </row>
        <row r="210">
          <cell r="A210" t="str">
            <v>06</v>
          </cell>
          <cell r="B210" t="str">
            <v>21002</v>
          </cell>
          <cell r="C210" t="str">
            <v>กระทรวงสาธารณสุข สำนักงานปลัดกระทรวงสาธารณสุข</v>
          </cell>
          <cell r="D210" t="str">
            <v>001413800</v>
          </cell>
          <cell r="E210" t="str">
            <v>14138</v>
          </cell>
          <cell r="F210" t="str">
            <v>รพช.ท่าโรงช้าง</v>
          </cell>
          <cell r="G210" t="str">
            <v>โรงพยาบาลชุมชนท่าโรงช้าง</v>
          </cell>
          <cell r="H210" t="str">
            <v>84170603</v>
          </cell>
          <cell r="I210">
            <v>84</v>
          </cell>
          <cell r="J210" t="str">
            <v>จังหวัดสุราษฎร์ธานี</v>
          </cell>
          <cell r="K210">
            <v>8417</v>
          </cell>
          <cell r="L210" t="str">
            <v>พุนพิน</v>
          </cell>
          <cell r="M210">
            <v>841706</v>
          </cell>
          <cell r="N210" t="str">
            <v>ท่าโรงช้าง</v>
          </cell>
          <cell r="O210" t="str">
            <v>ใต้</v>
          </cell>
          <cell r="P210" t="str">
            <v>07</v>
          </cell>
          <cell r="Q210" t="str">
            <v>โรงพยาบาลชุมชน</v>
          </cell>
          <cell r="R210">
            <v>4</v>
          </cell>
          <cell r="S210">
            <v>70</v>
          </cell>
          <cell r="T210" t="str">
            <v>30</v>
          </cell>
          <cell r="U210" t="str">
            <v>22</v>
          </cell>
          <cell r="V210" t="str">
            <v>2.2 ทุติยภูมิระดับกลาง</v>
          </cell>
        </row>
        <row r="211">
          <cell r="A211" t="str">
            <v>06</v>
          </cell>
          <cell r="B211" t="str">
            <v>21002</v>
          </cell>
          <cell r="C211" t="str">
            <v>กระทรวงสาธารณสุข สำนักงานปลัดกระทรวงสาธารณสุข</v>
          </cell>
          <cell r="D211" t="str">
            <v>001074400</v>
          </cell>
          <cell r="E211" t="str">
            <v>10744</v>
          </cell>
          <cell r="F211" t="str">
            <v>รพท.ชุมพรเขตรอุดมศักดิ์</v>
          </cell>
          <cell r="G211" t="str">
            <v>โรงพยาบาลทั่วไปชุมพรเขตรอุดมศักดิ์</v>
          </cell>
          <cell r="H211" t="str">
            <v>86010100</v>
          </cell>
          <cell r="I211">
            <v>86</v>
          </cell>
          <cell r="J211" t="str">
            <v>จังหวัดชุมพร</v>
          </cell>
          <cell r="K211">
            <v>8601</v>
          </cell>
          <cell r="L211" t="str">
            <v>เมืองชุมพร</v>
          </cell>
          <cell r="M211">
            <v>860101</v>
          </cell>
          <cell r="N211" t="str">
            <v>ท่าตะเภา</v>
          </cell>
          <cell r="O211" t="str">
            <v>ใต้</v>
          </cell>
          <cell r="P211" t="str">
            <v>06</v>
          </cell>
          <cell r="Q211" t="str">
            <v>โรงพยาบาลทั่วไป</v>
          </cell>
          <cell r="R211">
            <v>2</v>
          </cell>
          <cell r="S211">
            <v>509</v>
          </cell>
          <cell r="T211" t="str">
            <v>509</v>
          </cell>
          <cell r="U211" t="str">
            <v>31</v>
          </cell>
          <cell r="V211" t="str">
            <v>3.1 ตติยภูมิ</v>
          </cell>
        </row>
        <row r="212">
          <cell r="A212" t="str">
            <v>06</v>
          </cell>
          <cell r="B212" t="str">
            <v>21002</v>
          </cell>
          <cell r="C212" t="str">
            <v>กระทรวงสาธารณสุข สำนักงานปลัดกระทรวงสาธารณสุข</v>
          </cell>
          <cell r="D212" t="str">
            <v>001137500</v>
          </cell>
          <cell r="E212" t="str">
            <v>11375</v>
          </cell>
          <cell r="F212" t="str">
            <v>รพช.ปากน้ำชุมพร</v>
          </cell>
          <cell r="G212" t="str">
            <v>โรงพยาบาลชุมชนปากน้ำชุมพร</v>
          </cell>
          <cell r="H212" t="str">
            <v>86010203</v>
          </cell>
          <cell r="I212">
            <v>86</v>
          </cell>
          <cell r="J212" t="str">
            <v>จังหวัดชุมพร</v>
          </cell>
          <cell r="K212">
            <v>8601</v>
          </cell>
          <cell r="L212" t="str">
            <v>เมืองชุมพร</v>
          </cell>
          <cell r="M212">
            <v>860102</v>
          </cell>
          <cell r="N212" t="str">
            <v>ปากน้ำ</v>
          </cell>
          <cell r="O212" t="str">
            <v>ใต้</v>
          </cell>
          <cell r="P212" t="str">
            <v>07</v>
          </cell>
          <cell r="Q212" t="str">
            <v>โรงพยาบาลชุมชน</v>
          </cell>
          <cell r="R212">
            <v>5</v>
          </cell>
          <cell r="S212">
            <v>30</v>
          </cell>
          <cell r="T212" t="str">
            <v>10</v>
          </cell>
          <cell r="U212" t="str">
            <v>21</v>
          </cell>
          <cell r="V212" t="str">
            <v>2.1 ทุติยภูมิระดับต้น</v>
          </cell>
        </row>
        <row r="213">
          <cell r="A213" t="str">
            <v>06</v>
          </cell>
          <cell r="B213" t="str">
            <v>21002</v>
          </cell>
          <cell r="C213" t="str">
            <v>กระทรวงสาธารณสุข สำนักงานปลัดกระทรวงสาธารณสุข</v>
          </cell>
          <cell r="D213" t="str">
            <v>001137600</v>
          </cell>
          <cell r="E213" t="str">
            <v>11376</v>
          </cell>
          <cell r="F213" t="str">
            <v>รพช.ท่าแซะ</v>
          </cell>
          <cell r="G213" t="str">
            <v>โรงพยาบาลชุมชนท่าแซะ</v>
          </cell>
          <cell r="H213" t="str">
            <v>86020902</v>
          </cell>
          <cell r="I213">
            <v>86</v>
          </cell>
          <cell r="J213" t="str">
            <v>จังหวัดชุมพร</v>
          </cell>
          <cell r="K213">
            <v>8602</v>
          </cell>
          <cell r="L213" t="str">
            <v>ท่าแซะ</v>
          </cell>
          <cell r="M213">
            <v>860209</v>
          </cell>
          <cell r="N213" t="str">
            <v>ทรัพย์อนันต์</v>
          </cell>
          <cell r="O213" t="str">
            <v>ใต้</v>
          </cell>
          <cell r="P213" t="str">
            <v>07</v>
          </cell>
          <cell r="Q213" t="str">
            <v>โรงพยาบาลชุมชน</v>
          </cell>
          <cell r="R213">
            <v>4</v>
          </cell>
          <cell r="S213">
            <v>30</v>
          </cell>
          <cell r="T213" t="str">
            <v>60</v>
          </cell>
          <cell r="U213" t="str">
            <v>21</v>
          </cell>
          <cell r="V213" t="str">
            <v>2.1 ทุติยภูมิระดับต้น</v>
          </cell>
        </row>
        <row r="214">
          <cell r="A214" t="str">
            <v>06</v>
          </cell>
          <cell r="B214" t="str">
            <v>21002</v>
          </cell>
          <cell r="C214" t="str">
            <v>กระทรวงสาธารณสุข สำนักงานปลัดกระทรวงสาธารณสุข</v>
          </cell>
          <cell r="D214" t="str">
            <v>001137700</v>
          </cell>
          <cell r="E214" t="str">
            <v>11377</v>
          </cell>
          <cell r="F214" t="str">
            <v>รพช.ปะทิว</v>
          </cell>
          <cell r="G214" t="str">
            <v>โรงพยาบาลชุมชนปะทิว</v>
          </cell>
          <cell r="H214" t="str">
            <v>86030107</v>
          </cell>
          <cell r="I214">
            <v>86</v>
          </cell>
          <cell r="J214" t="str">
            <v>จังหวัดชุมพร</v>
          </cell>
          <cell r="K214">
            <v>8603</v>
          </cell>
          <cell r="L214" t="str">
            <v>ปะทิว</v>
          </cell>
          <cell r="M214">
            <v>860301</v>
          </cell>
          <cell r="N214" t="str">
            <v>บางสน</v>
          </cell>
          <cell r="O214" t="str">
            <v>ใต้</v>
          </cell>
          <cell r="P214" t="str">
            <v>07</v>
          </cell>
          <cell r="Q214" t="str">
            <v>โรงพยาบาลชุมชน</v>
          </cell>
          <cell r="R214">
            <v>4</v>
          </cell>
          <cell r="S214">
            <v>53</v>
          </cell>
          <cell r="T214" t="str">
            <v>60</v>
          </cell>
          <cell r="U214" t="str">
            <v>21</v>
          </cell>
          <cell r="V214" t="str">
            <v>2.1 ทุติยภูมิระดับต้น</v>
          </cell>
        </row>
        <row r="215">
          <cell r="A215" t="str">
            <v>06</v>
          </cell>
          <cell r="B215" t="str">
            <v>21002</v>
          </cell>
          <cell r="C215" t="str">
            <v>กระทรวงสาธารณสุข สำนักงานปลัดกระทรวงสาธารณสุข</v>
          </cell>
          <cell r="D215" t="str">
            <v>001137800</v>
          </cell>
          <cell r="E215" t="str">
            <v>11378</v>
          </cell>
          <cell r="F215" t="str">
            <v>รพช.มาบอำมฤต</v>
          </cell>
          <cell r="G215" t="str">
            <v>โรงพยาบาลชุมชนมาบอำมฤต</v>
          </cell>
          <cell r="H215" t="str">
            <v>86030512</v>
          </cell>
          <cell r="I215">
            <v>86</v>
          </cell>
          <cell r="J215" t="str">
            <v>จังหวัดชุมพร</v>
          </cell>
          <cell r="K215">
            <v>8603</v>
          </cell>
          <cell r="L215" t="str">
            <v>ปะทิว</v>
          </cell>
          <cell r="M215">
            <v>860305</v>
          </cell>
          <cell r="N215" t="str">
            <v>ดอนยาง</v>
          </cell>
          <cell r="O215" t="str">
            <v>ใต้</v>
          </cell>
          <cell r="P215" t="str">
            <v>07</v>
          </cell>
          <cell r="Q215" t="str">
            <v>โรงพยาบาลชุมชน</v>
          </cell>
          <cell r="R215">
            <v>5</v>
          </cell>
          <cell r="S215">
            <v>30</v>
          </cell>
          <cell r="T215" t="str">
            <v>10</v>
          </cell>
          <cell r="U215" t="str">
            <v>21</v>
          </cell>
          <cell r="V215" t="str">
            <v>2.1 ทุติยภูมิระดับต้น</v>
          </cell>
        </row>
        <row r="216">
          <cell r="A216" t="str">
            <v>06</v>
          </cell>
          <cell r="B216" t="str">
            <v>21002</v>
          </cell>
          <cell r="C216" t="str">
            <v>กระทรวงสาธารณสุข สำนักงานปลัดกระทรวงสาธารณสุข</v>
          </cell>
          <cell r="D216" t="str">
            <v>001137900</v>
          </cell>
          <cell r="E216" t="str">
            <v>11379</v>
          </cell>
          <cell r="F216" t="str">
            <v>รพช.หลังสวน</v>
          </cell>
          <cell r="G216" t="str">
            <v>โรงพยาบาลชุมชนหลังสวน</v>
          </cell>
          <cell r="H216" t="str">
            <v>86041205</v>
          </cell>
          <cell r="I216">
            <v>86</v>
          </cell>
          <cell r="J216" t="str">
            <v>จังหวัดชุมพร</v>
          </cell>
          <cell r="K216">
            <v>8604</v>
          </cell>
          <cell r="L216" t="str">
            <v>หลังสวน</v>
          </cell>
          <cell r="M216">
            <v>860412</v>
          </cell>
          <cell r="N216" t="str">
            <v>วังตะกอ</v>
          </cell>
          <cell r="O216" t="str">
            <v>ใต้</v>
          </cell>
          <cell r="P216" t="str">
            <v>07</v>
          </cell>
          <cell r="Q216" t="str">
            <v>โรงพยาบาลชุมชน</v>
          </cell>
          <cell r="R216">
            <v>4</v>
          </cell>
          <cell r="S216">
            <v>90</v>
          </cell>
          <cell r="T216" t="str">
            <v>120</v>
          </cell>
          <cell r="U216" t="str">
            <v>22</v>
          </cell>
          <cell r="V216" t="str">
            <v>2.2 ทุติยภูมิระดับกลาง</v>
          </cell>
        </row>
        <row r="217">
          <cell r="A217" t="str">
            <v>06</v>
          </cell>
          <cell r="B217" t="str">
            <v>21002</v>
          </cell>
          <cell r="C217" t="str">
            <v>กระทรวงสาธารณสุข สำนักงานปลัดกระทรวงสาธารณสุข</v>
          </cell>
          <cell r="D217" t="str">
            <v>001138000</v>
          </cell>
          <cell r="E217" t="str">
            <v>11380</v>
          </cell>
          <cell r="F217" t="str">
            <v>รพช.ปากน้ำหลังสวน</v>
          </cell>
          <cell r="G217" t="str">
            <v>โรงพยาบาลชุมชนปากน้ำหลังสวน</v>
          </cell>
          <cell r="H217" t="str">
            <v>86040904</v>
          </cell>
          <cell r="I217">
            <v>86</v>
          </cell>
          <cell r="J217" t="str">
            <v>จังหวัดชุมพร</v>
          </cell>
          <cell r="K217">
            <v>8604</v>
          </cell>
          <cell r="L217" t="str">
            <v>หลังสวน</v>
          </cell>
          <cell r="M217">
            <v>860409</v>
          </cell>
          <cell r="N217" t="str">
            <v>ปากน้ำ</v>
          </cell>
          <cell r="O217" t="str">
            <v>ใต้</v>
          </cell>
          <cell r="P217" t="str">
            <v>07</v>
          </cell>
          <cell r="Q217" t="str">
            <v>โรงพยาบาลชุมชน</v>
          </cell>
          <cell r="R217">
            <v>5</v>
          </cell>
          <cell r="S217">
            <v>10</v>
          </cell>
          <cell r="T217" t="str">
            <v>10</v>
          </cell>
          <cell r="U217" t="str">
            <v>21</v>
          </cell>
          <cell r="V217" t="str">
            <v>2.1 ทุติยภูมิระดับต้น</v>
          </cell>
        </row>
        <row r="218">
          <cell r="A218" t="str">
            <v>06</v>
          </cell>
          <cell r="B218" t="str">
            <v>21002</v>
          </cell>
          <cell r="C218" t="str">
            <v>กระทรวงสาธารณสุข สำนักงานปลัดกระทรวงสาธารณสุข</v>
          </cell>
          <cell r="D218" t="str">
            <v>001138100</v>
          </cell>
          <cell r="E218" t="str">
            <v>11381</v>
          </cell>
          <cell r="F218" t="str">
            <v>รพช.ละแม</v>
          </cell>
          <cell r="G218" t="str">
            <v>โรงพยาบาลชุมชนละแม</v>
          </cell>
          <cell r="H218" t="str">
            <v>86050107</v>
          </cell>
          <cell r="I218">
            <v>86</v>
          </cell>
          <cell r="J218" t="str">
            <v>จังหวัดชุมพร</v>
          </cell>
          <cell r="K218">
            <v>8605</v>
          </cell>
          <cell r="L218" t="str">
            <v>ละแม</v>
          </cell>
          <cell r="M218">
            <v>860501</v>
          </cell>
          <cell r="N218" t="str">
            <v>ละแม</v>
          </cell>
          <cell r="O218" t="str">
            <v>ใต้</v>
          </cell>
          <cell r="P218" t="str">
            <v>07</v>
          </cell>
          <cell r="Q218" t="str">
            <v>โรงพยาบาลชุมชน</v>
          </cell>
          <cell r="R218">
            <v>4</v>
          </cell>
          <cell r="S218">
            <v>46</v>
          </cell>
          <cell r="T218" t="str">
            <v>30</v>
          </cell>
          <cell r="U218" t="str">
            <v>21</v>
          </cell>
          <cell r="V218" t="str">
            <v>2.1 ทุติยภูมิระดับต้น</v>
          </cell>
        </row>
        <row r="219">
          <cell r="A219" t="str">
            <v>06</v>
          </cell>
          <cell r="B219" t="str">
            <v>21002</v>
          </cell>
          <cell r="C219" t="str">
            <v>กระทรวงสาธารณสุข สำนักงานปลัดกระทรวงสาธารณสุข</v>
          </cell>
          <cell r="D219" t="str">
            <v>001138200</v>
          </cell>
          <cell r="E219" t="str">
            <v>11382</v>
          </cell>
          <cell r="F219" t="str">
            <v>รพช.พะโต๊ะ</v>
          </cell>
          <cell r="G219" t="str">
            <v>โรงพยาบาลชุมชนพะโต๊ะ</v>
          </cell>
          <cell r="H219" t="str">
            <v>86060108</v>
          </cell>
          <cell r="I219">
            <v>86</v>
          </cell>
          <cell r="J219" t="str">
            <v>จังหวัดชุมพร</v>
          </cell>
          <cell r="K219">
            <v>8606</v>
          </cell>
          <cell r="L219" t="str">
            <v>พะโต๊ะ</v>
          </cell>
          <cell r="M219">
            <v>860601</v>
          </cell>
          <cell r="N219" t="str">
            <v>พะโต๊ะ</v>
          </cell>
          <cell r="O219" t="str">
            <v>ใต้</v>
          </cell>
          <cell r="P219" t="str">
            <v>07</v>
          </cell>
          <cell r="Q219" t="str">
            <v>โรงพยาบาลชุมชน</v>
          </cell>
          <cell r="R219">
            <v>5</v>
          </cell>
          <cell r="S219">
            <v>30</v>
          </cell>
          <cell r="T219" t="str">
            <v>30</v>
          </cell>
          <cell r="U219" t="str">
            <v>21</v>
          </cell>
          <cell r="V219" t="str">
            <v>2.1 ทุติยภูมิระดับต้น</v>
          </cell>
        </row>
        <row r="220">
          <cell r="A220" t="str">
            <v>06</v>
          </cell>
          <cell r="B220" t="str">
            <v>21002</v>
          </cell>
          <cell r="C220" t="str">
            <v>กระทรวงสาธารณสุข สำนักงานปลัดกระทรวงสาธารณสุข</v>
          </cell>
          <cell r="D220" t="str">
            <v>001138300</v>
          </cell>
          <cell r="E220" t="str">
            <v>11383</v>
          </cell>
          <cell r="F220" t="str">
            <v>รพช.สวี</v>
          </cell>
          <cell r="G220" t="str">
            <v>โรงพยาบาลชุมชนสวี</v>
          </cell>
          <cell r="H220" t="str">
            <v>86070107</v>
          </cell>
          <cell r="I220">
            <v>86</v>
          </cell>
          <cell r="J220" t="str">
            <v>จังหวัดชุมพร</v>
          </cell>
          <cell r="K220">
            <v>8607</v>
          </cell>
          <cell r="L220" t="str">
            <v>สวี</v>
          </cell>
          <cell r="M220">
            <v>860701</v>
          </cell>
          <cell r="N220" t="str">
            <v>นาโพธิ์</v>
          </cell>
          <cell r="O220" t="str">
            <v>ใต้</v>
          </cell>
          <cell r="P220" t="str">
            <v>07</v>
          </cell>
          <cell r="Q220" t="str">
            <v>โรงพยาบาลชุมชน</v>
          </cell>
          <cell r="R220">
            <v>4</v>
          </cell>
          <cell r="S220">
            <v>60</v>
          </cell>
          <cell r="T220" t="str">
            <v>60</v>
          </cell>
          <cell r="U220" t="str">
            <v>21</v>
          </cell>
          <cell r="V220" t="str">
            <v>2.1 ทุติยภูมิระดับต้น</v>
          </cell>
        </row>
        <row r="221">
          <cell r="A221" t="str">
            <v>06</v>
          </cell>
          <cell r="B221" t="str">
            <v>21002</v>
          </cell>
          <cell r="C221" t="str">
            <v>กระทรวงสาธารณสุข สำนักงานปลัดกระทรวงสาธารณสุข</v>
          </cell>
          <cell r="D221" t="str">
            <v>001138500</v>
          </cell>
          <cell r="E221" t="str">
            <v>11385</v>
          </cell>
          <cell r="F221" t="str">
            <v>รพช.ทุ่งตะโก</v>
          </cell>
          <cell r="G221" t="str">
            <v>โรงพยาบาลชุมชนทุ่งตะโก</v>
          </cell>
          <cell r="H221" t="str">
            <v>86080201</v>
          </cell>
          <cell r="I221">
            <v>86</v>
          </cell>
          <cell r="J221" t="str">
            <v>จังหวัดชุมพร</v>
          </cell>
          <cell r="K221">
            <v>8608</v>
          </cell>
          <cell r="L221" t="str">
            <v>ทุ่งตะโก</v>
          </cell>
          <cell r="M221">
            <v>860802</v>
          </cell>
          <cell r="N221" t="str">
            <v>ทุ่งตะไคร</v>
          </cell>
          <cell r="O221" t="str">
            <v>ใต้</v>
          </cell>
          <cell r="P221" t="str">
            <v>07</v>
          </cell>
          <cell r="Q221" t="str">
            <v>โรงพยาบาลชุมชน</v>
          </cell>
          <cell r="R221">
            <v>5</v>
          </cell>
          <cell r="S221">
            <v>10</v>
          </cell>
          <cell r="T221" t="str">
            <v>10</v>
          </cell>
          <cell r="U221" t="str">
            <v>22</v>
          </cell>
          <cell r="V221" t="str">
            <v>2.2 ทุติยภูมิระดับกลาง</v>
          </cell>
        </row>
        <row r="222">
          <cell r="A222" t="str">
            <v>06</v>
          </cell>
          <cell r="B222" t="str">
            <v>21002</v>
          </cell>
          <cell r="C222" t="str">
            <v>กระทรวงสาธารณสุข สำนักงานปลัดกระทรวงสาธารณสุข</v>
          </cell>
          <cell r="D222" t="str">
            <v>001074700</v>
          </cell>
          <cell r="E222" t="str">
            <v>10747</v>
          </cell>
          <cell r="F222" t="str">
            <v>รพท.พัทลุง</v>
          </cell>
          <cell r="G222" t="str">
            <v>โรงพยาบาลทั่วไปพัทลุง</v>
          </cell>
          <cell r="H222" t="str">
            <v>93010100</v>
          </cell>
          <cell r="I222">
            <v>93</v>
          </cell>
          <cell r="J222" t="str">
            <v>จังหวัดพัทลุง</v>
          </cell>
          <cell r="K222">
            <v>9301</v>
          </cell>
          <cell r="L222" t="str">
            <v>เมืองพัทลุง</v>
          </cell>
          <cell r="M222">
            <v>930101</v>
          </cell>
          <cell r="N222" t="str">
            <v>คูหาสวรรค์</v>
          </cell>
          <cell r="O222" t="str">
            <v>ใต้</v>
          </cell>
          <cell r="P222" t="str">
            <v>06</v>
          </cell>
          <cell r="Q222" t="str">
            <v>โรงพยาบาลทั่วไป</v>
          </cell>
          <cell r="R222">
            <v>2</v>
          </cell>
          <cell r="S222">
            <v>385</v>
          </cell>
          <cell r="T222" t="str">
            <v>347</v>
          </cell>
          <cell r="U222" t="str">
            <v>23</v>
          </cell>
          <cell r="V222" t="str">
            <v>2.3 ทุติยภูมิระดับสูง</v>
          </cell>
        </row>
        <row r="223">
          <cell r="A223" t="str">
            <v>06</v>
          </cell>
          <cell r="B223" t="str">
            <v>21002</v>
          </cell>
          <cell r="C223" t="str">
            <v>กระทรวงสาธารณสุข สำนักงานปลัดกระทรวงสาธารณสุข</v>
          </cell>
          <cell r="D223" t="str">
            <v>001141400</v>
          </cell>
          <cell r="E223" t="str">
            <v>11414</v>
          </cell>
          <cell r="F223" t="str">
            <v>รพช.กงหรา</v>
          </cell>
          <cell r="G223" t="str">
            <v>โรงพยาบาลชุมชนกงหรา</v>
          </cell>
          <cell r="H223" t="str">
            <v>93020401</v>
          </cell>
          <cell r="I223">
            <v>93</v>
          </cell>
          <cell r="J223" t="str">
            <v>จังหวัดพัทลุง</v>
          </cell>
          <cell r="K223">
            <v>9302</v>
          </cell>
          <cell r="L223" t="str">
            <v>กงหรา</v>
          </cell>
          <cell r="M223">
            <v>930204</v>
          </cell>
          <cell r="N223" t="str">
            <v>คลองทรายขาว</v>
          </cell>
          <cell r="O223" t="str">
            <v>ใต้</v>
          </cell>
          <cell r="P223" t="str">
            <v>07</v>
          </cell>
          <cell r="Q223" t="str">
            <v>โรงพยาบาลชุมชน</v>
          </cell>
          <cell r="R223">
            <v>5</v>
          </cell>
          <cell r="S223">
            <v>30</v>
          </cell>
          <cell r="T223" t="str">
            <v>30</v>
          </cell>
          <cell r="U223" t="str">
            <v>21</v>
          </cell>
          <cell r="V223" t="str">
            <v>2.1 ทุติยภูมิระดับต้น</v>
          </cell>
        </row>
        <row r="224">
          <cell r="A224" t="str">
            <v>06</v>
          </cell>
          <cell r="B224" t="str">
            <v>21002</v>
          </cell>
          <cell r="C224" t="str">
            <v>กระทรวงสาธารณสุข สำนักงานปลัดกระทรวงสาธารณสุข</v>
          </cell>
          <cell r="D224" t="str">
            <v>001141500</v>
          </cell>
          <cell r="E224" t="str">
            <v>11415</v>
          </cell>
          <cell r="F224" t="str">
            <v>รพช.เขาชัยสน</v>
          </cell>
          <cell r="G224" t="str">
            <v>โรงพยาบาลชุมชนเขาชัยสน</v>
          </cell>
          <cell r="H224" t="str">
            <v>93030103</v>
          </cell>
          <cell r="I224">
            <v>93</v>
          </cell>
          <cell r="J224" t="str">
            <v>จังหวัดพัทลุง</v>
          </cell>
          <cell r="K224">
            <v>9303</v>
          </cell>
          <cell r="L224" t="str">
            <v>เขาชัยสน</v>
          </cell>
          <cell r="M224">
            <v>930301</v>
          </cell>
          <cell r="N224" t="str">
            <v>เขาชัยสน</v>
          </cell>
          <cell r="O224" t="str">
            <v>ใต้</v>
          </cell>
          <cell r="P224" t="str">
            <v>07</v>
          </cell>
          <cell r="Q224" t="str">
            <v>โรงพยาบาลชุมชน</v>
          </cell>
          <cell r="R224">
            <v>5</v>
          </cell>
          <cell r="S224">
            <v>42</v>
          </cell>
          <cell r="T224" t="str">
            <v>30</v>
          </cell>
          <cell r="U224" t="str">
            <v>21</v>
          </cell>
          <cell r="V224" t="str">
            <v>2.1 ทุติยภูมิระดับต้น</v>
          </cell>
        </row>
        <row r="225">
          <cell r="A225" t="str">
            <v>06</v>
          </cell>
          <cell r="B225" t="str">
            <v>21002</v>
          </cell>
          <cell r="C225" t="str">
            <v>กระทรวงสาธารณสุข สำนักงานปลัดกระทรวงสาธารณสุข</v>
          </cell>
          <cell r="D225" t="str">
            <v>001141600</v>
          </cell>
          <cell r="E225" t="str">
            <v>11416</v>
          </cell>
          <cell r="F225" t="str">
            <v>รพช.ตะโหมด</v>
          </cell>
          <cell r="G225" t="str">
            <v>โรงพยาบาลชุมชนตะโหมด</v>
          </cell>
          <cell r="H225" t="str">
            <v>93040101</v>
          </cell>
          <cell r="I225">
            <v>93</v>
          </cell>
          <cell r="J225" t="str">
            <v>จังหวัดพัทลุง</v>
          </cell>
          <cell r="K225">
            <v>9304</v>
          </cell>
          <cell r="L225" t="str">
            <v>ตะโหมด</v>
          </cell>
          <cell r="M225">
            <v>930401</v>
          </cell>
          <cell r="N225" t="str">
            <v>แม่ขรี</v>
          </cell>
          <cell r="O225" t="str">
            <v>ใต้</v>
          </cell>
          <cell r="P225" t="str">
            <v>07</v>
          </cell>
          <cell r="Q225" t="str">
            <v>โรงพยาบาลชุมชน</v>
          </cell>
          <cell r="R225">
            <v>5</v>
          </cell>
          <cell r="S225">
            <v>32</v>
          </cell>
          <cell r="T225" t="str">
            <v>30</v>
          </cell>
          <cell r="U225" t="str">
            <v>21</v>
          </cell>
          <cell r="V225" t="str">
            <v>2.1 ทุติยภูมิระดับต้น</v>
          </cell>
        </row>
        <row r="226">
          <cell r="A226" t="str">
            <v>06</v>
          </cell>
          <cell r="B226" t="str">
            <v>21002</v>
          </cell>
          <cell r="C226" t="str">
            <v>กระทรวงสาธารณสุข สำนักงานปลัดกระทรวงสาธารณสุข</v>
          </cell>
          <cell r="D226" t="str">
            <v>001141700</v>
          </cell>
          <cell r="E226" t="str">
            <v>11417</v>
          </cell>
          <cell r="F226" t="str">
            <v>รพช.ควนขนุน</v>
          </cell>
          <cell r="G226" t="str">
            <v>โรงพยาบาลชุมชนควนขนุน</v>
          </cell>
          <cell r="H226" t="str">
            <v>93050109</v>
          </cell>
          <cell r="I226">
            <v>93</v>
          </cell>
          <cell r="J226" t="str">
            <v>จังหวัดพัทลุง</v>
          </cell>
          <cell r="K226">
            <v>9305</v>
          </cell>
          <cell r="L226" t="str">
            <v>ควนขนุน</v>
          </cell>
          <cell r="M226">
            <v>930501</v>
          </cell>
          <cell r="N226" t="str">
            <v>ควนขนุน</v>
          </cell>
          <cell r="O226" t="str">
            <v>ใต้</v>
          </cell>
          <cell r="P226" t="str">
            <v>07</v>
          </cell>
          <cell r="Q226" t="str">
            <v>โรงพยาบาลชุมชน</v>
          </cell>
          <cell r="R226">
            <v>4</v>
          </cell>
          <cell r="S226">
            <v>93</v>
          </cell>
          <cell r="T226" t="str">
            <v>90</v>
          </cell>
          <cell r="U226" t="str">
            <v>21</v>
          </cell>
          <cell r="V226" t="str">
            <v>2.1 ทุติยภูมิระดับต้น</v>
          </cell>
        </row>
        <row r="227">
          <cell r="A227" t="str">
            <v>06</v>
          </cell>
          <cell r="B227" t="str">
            <v>21002</v>
          </cell>
          <cell r="C227" t="str">
            <v>กระทรวงสาธารณสุข สำนักงานปลัดกระทรวงสาธารณสุข</v>
          </cell>
          <cell r="D227" t="str">
            <v>001141800</v>
          </cell>
          <cell r="E227" t="str">
            <v>11418</v>
          </cell>
          <cell r="F227" t="str">
            <v>รพช.ปากพะยูน</v>
          </cell>
          <cell r="G227" t="str">
            <v>โรงพยาบาลชุมชนปากพะยูน</v>
          </cell>
          <cell r="H227" t="str">
            <v>93060101</v>
          </cell>
          <cell r="I227">
            <v>93</v>
          </cell>
          <cell r="J227" t="str">
            <v>จังหวัดพัทลุง</v>
          </cell>
          <cell r="K227">
            <v>9306</v>
          </cell>
          <cell r="L227" t="str">
            <v>ปากพะยูน</v>
          </cell>
          <cell r="M227">
            <v>930601</v>
          </cell>
          <cell r="N227" t="str">
            <v>ปากพะยูน</v>
          </cell>
          <cell r="O227" t="str">
            <v>ใต้</v>
          </cell>
          <cell r="P227" t="str">
            <v>07</v>
          </cell>
          <cell r="Q227" t="str">
            <v>โรงพยาบาลชุมชน</v>
          </cell>
          <cell r="R227">
            <v>5</v>
          </cell>
          <cell r="S227">
            <v>40</v>
          </cell>
          <cell r="T227" t="str">
            <v>30</v>
          </cell>
          <cell r="U227" t="str">
            <v>21</v>
          </cell>
          <cell r="V227" t="str">
            <v>2.1 ทุติยภูมิระดับต้น</v>
          </cell>
        </row>
        <row r="228">
          <cell r="A228" t="str">
            <v>06</v>
          </cell>
          <cell r="B228" t="str">
            <v>21002</v>
          </cell>
          <cell r="C228" t="str">
            <v>กระทรวงสาธารณสุข สำนักงานปลัดกระทรวงสาธารณสุข</v>
          </cell>
          <cell r="D228" t="str">
            <v>001141900</v>
          </cell>
          <cell r="E228" t="str">
            <v>11419</v>
          </cell>
          <cell r="F228" t="str">
            <v>รพช.ศรีบรรพต</v>
          </cell>
          <cell r="G228" t="str">
            <v>โรงพยาบาลชุมชนศรีบรรพต</v>
          </cell>
          <cell r="H228" t="str">
            <v>93070109</v>
          </cell>
          <cell r="I228">
            <v>93</v>
          </cell>
          <cell r="J228" t="str">
            <v>จังหวัดพัทลุง</v>
          </cell>
          <cell r="K228">
            <v>9307</v>
          </cell>
          <cell r="L228" t="str">
            <v>ศรีบรรพต</v>
          </cell>
          <cell r="M228">
            <v>930701</v>
          </cell>
          <cell r="N228" t="str">
            <v>เขาย่า</v>
          </cell>
          <cell r="O228" t="str">
            <v>ใต้</v>
          </cell>
          <cell r="P228" t="str">
            <v>07</v>
          </cell>
          <cell r="Q228" t="str">
            <v>โรงพยาบาลชุมชน</v>
          </cell>
          <cell r="R228">
            <v>5</v>
          </cell>
          <cell r="S228">
            <v>30</v>
          </cell>
          <cell r="T228" t="str">
            <v>30</v>
          </cell>
          <cell r="U228" t="str">
            <v>21</v>
          </cell>
          <cell r="V228" t="str">
            <v>2.1 ทุติยภูมิระดับต้น</v>
          </cell>
        </row>
        <row r="229">
          <cell r="A229" t="str">
            <v>06</v>
          </cell>
          <cell r="B229" t="str">
            <v>21002</v>
          </cell>
          <cell r="C229" t="str">
            <v>กระทรวงสาธารณสุข สำนักงานปลัดกระทรวงสาธารณสุข</v>
          </cell>
          <cell r="D229" t="str">
            <v>001142000</v>
          </cell>
          <cell r="E229" t="str">
            <v>11420</v>
          </cell>
          <cell r="F229" t="str">
            <v>รพช.ป่าบอน</v>
          </cell>
          <cell r="G229" t="str">
            <v>โรงพยาบาลชุมชนป่าบอน</v>
          </cell>
          <cell r="H229" t="str">
            <v>93080608</v>
          </cell>
          <cell r="I229">
            <v>93</v>
          </cell>
          <cell r="J229" t="str">
            <v>จังหวัดพัทลุง</v>
          </cell>
          <cell r="K229">
            <v>9308</v>
          </cell>
          <cell r="L229" t="str">
            <v>ป่าบอน</v>
          </cell>
          <cell r="M229">
            <v>930806</v>
          </cell>
          <cell r="N229" t="str">
            <v>วังใหม่</v>
          </cell>
          <cell r="O229" t="str">
            <v>ใต้</v>
          </cell>
          <cell r="P229" t="str">
            <v>07</v>
          </cell>
          <cell r="Q229" t="str">
            <v>โรงพยาบาลชุมชน</v>
          </cell>
          <cell r="R229">
            <v>5</v>
          </cell>
          <cell r="S229">
            <v>30</v>
          </cell>
          <cell r="T229" t="str">
            <v>30</v>
          </cell>
          <cell r="U229" t="str">
            <v>21</v>
          </cell>
          <cell r="V229" t="str">
            <v>2.1 ทุติยภูมิระดับต้น</v>
          </cell>
        </row>
        <row r="230">
          <cell r="A230" t="str">
            <v>06</v>
          </cell>
          <cell r="B230" t="str">
            <v>21002</v>
          </cell>
          <cell r="C230" t="str">
            <v>กระทรวงสาธารณสุข สำนักงานปลัดกระทรวงสาธารณสุข</v>
          </cell>
          <cell r="D230" t="str">
            <v>001142100</v>
          </cell>
          <cell r="E230" t="str">
            <v>11421</v>
          </cell>
          <cell r="F230" t="str">
            <v>รพช.บางแก้ว</v>
          </cell>
          <cell r="G230" t="str">
            <v>โรงพยาบาลชุมชนบางแก้ว</v>
          </cell>
          <cell r="H230" t="str">
            <v>93090101</v>
          </cell>
          <cell r="I230">
            <v>93</v>
          </cell>
          <cell r="J230" t="str">
            <v>จังหวัดพัทลุง</v>
          </cell>
          <cell r="K230">
            <v>9309</v>
          </cell>
          <cell r="L230" t="str">
            <v>บางแก้ว</v>
          </cell>
          <cell r="M230">
            <v>930901</v>
          </cell>
          <cell r="N230" t="str">
            <v>ท่ามะเดื่อ</v>
          </cell>
          <cell r="O230" t="str">
            <v>ใต้</v>
          </cell>
          <cell r="P230" t="str">
            <v>07</v>
          </cell>
          <cell r="Q230" t="str">
            <v>โรงพยาบาลชุมชน</v>
          </cell>
          <cell r="R230">
            <v>5</v>
          </cell>
          <cell r="S230">
            <v>30</v>
          </cell>
          <cell r="T230" t="str">
            <v>30</v>
          </cell>
          <cell r="U230" t="str">
            <v>21</v>
          </cell>
          <cell r="V230" t="str">
            <v>2.1 ทุติยภูมิระดับต้น</v>
          </cell>
        </row>
        <row r="231">
          <cell r="A231" t="str">
            <v>06</v>
          </cell>
          <cell r="B231" t="str">
            <v>21002</v>
          </cell>
          <cell r="C231" t="str">
            <v>กระทรวงสาธารณสุข สำนักงานปลัดกระทรวงสาธารณสุข</v>
          </cell>
          <cell r="D231" t="str">
            <v>001142200</v>
          </cell>
          <cell r="E231" t="str">
            <v>11422</v>
          </cell>
          <cell r="F231" t="str">
            <v>รพช.ป่าพะยอม</v>
          </cell>
          <cell r="G231" t="str">
            <v>โรงพยาบาลชุมชนป่าพะยอม</v>
          </cell>
          <cell r="H231" t="str">
            <v>93100101</v>
          </cell>
          <cell r="I231">
            <v>93</v>
          </cell>
          <cell r="J231" t="str">
            <v>จังหวัดพัทลุง</v>
          </cell>
          <cell r="K231">
            <v>9310</v>
          </cell>
          <cell r="L231" t="str">
            <v>ป่าพะยอม</v>
          </cell>
          <cell r="M231">
            <v>931001</v>
          </cell>
          <cell r="N231" t="str">
            <v>ป่าพะยอม</v>
          </cell>
          <cell r="O231" t="str">
            <v>ใต้</v>
          </cell>
          <cell r="P231" t="str">
            <v>07</v>
          </cell>
          <cell r="Q231" t="str">
            <v>โรงพยาบาลชุมชน</v>
          </cell>
          <cell r="R231">
            <v>5</v>
          </cell>
          <cell r="S231">
            <v>37</v>
          </cell>
          <cell r="T231" t="str">
            <v>30</v>
          </cell>
          <cell r="U231" t="str">
            <v>21</v>
          </cell>
          <cell r="V231" t="str">
            <v>2.1 ทุติยภูมิระดับต้น</v>
          </cell>
        </row>
        <row r="232">
          <cell r="A232" t="str">
            <v>06</v>
          </cell>
          <cell r="B232" t="str">
            <v>21002</v>
          </cell>
          <cell r="C232" t="str">
            <v>กระทรวงสาธารณสุข สำนักงานปลัดกระทรวงสาธารณสุข</v>
          </cell>
          <cell r="D232" t="str">
            <v>002467300</v>
          </cell>
          <cell r="E232" t="str">
            <v>24673</v>
          </cell>
          <cell r="F232" t="str">
            <v>รพช.ศรีนครินทร์(ปัญญานันทภิขุ)</v>
          </cell>
          <cell r="G232" t="str">
            <v>โรงพยาบาลชุมชนศรีนครินทร์(ปัญญานันทภิขุ)</v>
          </cell>
          <cell r="H232" t="str">
            <v>93110203</v>
          </cell>
          <cell r="I232">
            <v>93</v>
          </cell>
          <cell r="J232" t="str">
            <v>จังหวัดพัทลุง</v>
          </cell>
          <cell r="K232">
            <v>9311</v>
          </cell>
          <cell r="L232" t="str">
            <v>ศรีนครินทร์</v>
          </cell>
          <cell r="M232">
            <v>931102</v>
          </cell>
          <cell r="N232" t="str">
            <v>บ้านนา</v>
          </cell>
          <cell r="O232" t="str">
            <v>ใต้</v>
          </cell>
          <cell r="P232" t="str">
            <v>07</v>
          </cell>
          <cell r="Q232" t="str">
            <v>โรงพยาบาลชุมชน</v>
          </cell>
          <cell r="R232">
            <v>5</v>
          </cell>
          <cell r="S232">
            <v>30</v>
          </cell>
          <cell r="T232" t="str">
            <v>30</v>
          </cell>
          <cell r="U232" t="str">
            <v>21</v>
          </cell>
          <cell r="V232" t="str">
            <v>2.1 ทุติยภูมิระดับต้น</v>
          </cell>
        </row>
        <row r="233">
          <cell r="A233" t="str">
            <v>07</v>
          </cell>
          <cell r="B233" t="str">
            <v>21002</v>
          </cell>
          <cell r="C233" t="str">
            <v>กระทรวงสาธารณสุข สำนักงานปลัดกระทรวงสาธารณสุข</v>
          </cell>
          <cell r="D233" t="str">
            <v>001073800</v>
          </cell>
          <cell r="E233" t="str">
            <v>10738</v>
          </cell>
          <cell r="F233" t="str">
            <v>รพท.กระบี่</v>
          </cell>
          <cell r="G233" t="str">
            <v>โรงพยาบาลทั่วไปกระบี่</v>
          </cell>
          <cell r="H233" t="str">
            <v>81010100</v>
          </cell>
          <cell r="I233">
            <v>81</v>
          </cell>
          <cell r="J233" t="str">
            <v>จังหวัดกระบี่</v>
          </cell>
          <cell r="K233">
            <v>8101</v>
          </cell>
          <cell r="L233" t="str">
            <v>เมืองกระบี่</v>
          </cell>
          <cell r="M233">
            <v>810101</v>
          </cell>
          <cell r="N233" t="str">
            <v>ปากน้ำ</v>
          </cell>
          <cell r="O233" t="str">
            <v>ใต้</v>
          </cell>
          <cell r="P233" t="str">
            <v>06</v>
          </cell>
          <cell r="Q233" t="str">
            <v>โรงพยาบาลทั่วไป</v>
          </cell>
          <cell r="R233">
            <v>2</v>
          </cell>
          <cell r="S233">
            <v>340</v>
          </cell>
          <cell r="T233" t="str">
            <v>340</v>
          </cell>
          <cell r="U233" t="str">
            <v>23</v>
          </cell>
          <cell r="V233" t="str">
            <v>2.3 ทุติยภูมิระดับสูง</v>
          </cell>
        </row>
        <row r="234">
          <cell r="A234" t="str">
            <v>07</v>
          </cell>
          <cell r="B234" t="str">
            <v>21002</v>
          </cell>
          <cell r="C234" t="str">
            <v>กระทรวงสาธารณสุข สำนักงานปลัดกระทรวงสาธารณสุข</v>
          </cell>
          <cell r="D234" t="str">
            <v>001134000</v>
          </cell>
          <cell r="E234" t="str">
            <v>11340</v>
          </cell>
          <cell r="F234" t="str">
            <v>รพช.เขาพนม</v>
          </cell>
          <cell r="G234" t="str">
            <v>โรงพยาบาลชุมชนเขาพนม</v>
          </cell>
          <cell r="H234" t="str">
            <v>81020109</v>
          </cell>
          <cell r="I234">
            <v>81</v>
          </cell>
          <cell r="J234" t="str">
            <v>จังหวัดกระบี่</v>
          </cell>
          <cell r="K234">
            <v>8102</v>
          </cell>
          <cell r="L234" t="str">
            <v>เขาพนม</v>
          </cell>
          <cell r="M234">
            <v>810201</v>
          </cell>
          <cell r="N234" t="str">
            <v>เขาพนม</v>
          </cell>
          <cell r="O234" t="str">
            <v>ใต้</v>
          </cell>
          <cell r="P234" t="str">
            <v>07</v>
          </cell>
          <cell r="Q234" t="str">
            <v>โรงพยาบาลชุมชน</v>
          </cell>
          <cell r="R234">
            <v>5</v>
          </cell>
          <cell r="S234">
            <v>30</v>
          </cell>
          <cell r="T234" t="str">
            <v>45</v>
          </cell>
          <cell r="U234" t="str">
            <v>21</v>
          </cell>
          <cell r="V234" t="str">
            <v>2.1 ทุติยภูมิระดับต้น</v>
          </cell>
        </row>
        <row r="235">
          <cell r="A235" t="str">
            <v>07</v>
          </cell>
          <cell r="B235" t="str">
            <v>21002</v>
          </cell>
          <cell r="C235" t="str">
            <v>กระทรวงสาธารณสุข สำนักงานปลัดกระทรวงสาธารณสุข</v>
          </cell>
          <cell r="D235" t="str">
            <v>001134100</v>
          </cell>
          <cell r="E235" t="str">
            <v>11341</v>
          </cell>
          <cell r="F235" t="str">
            <v>รพช.เกาะลันตา</v>
          </cell>
          <cell r="G235" t="str">
            <v>โรงพยาบาลชุมชนเกาะลันตา</v>
          </cell>
          <cell r="H235" t="str">
            <v>81030101</v>
          </cell>
          <cell r="I235">
            <v>81</v>
          </cell>
          <cell r="J235" t="str">
            <v>จังหวัดกระบี่</v>
          </cell>
          <cell r="K235">
            <v>8103</v>
          </cell>
          <cell r="L235" t="str">
            <v>เกาะลันตา</v>
          </cell>
          <cell r="M235">
            <v>810301</v>
          </cell>
          <cell r="N235" t="str">
            <v>เกาะลันตาใหญ่</v>
          </cell>
          <cell r="O235" t="str">
            <v>ใต้</v>
          </cell>
          <cell r="P235" t="str">
            <v>07</v>
          </cell>
          <cell r="Q235" t="str">
            <v>โรงพยาบาลชุมชน</v>
          </cell>
          <cell r="R235">
            <v>5</v>
          </cell>
          <cell r="S235">
            <v>10</v>
          </cell>
          <cell r="T235" t="str">
            <v>10</v>
          </cell>
          <cell r="U235" t="str">
            <v>21</v>
          </cell>
          <cell r="V235" t="str">
            <v>2.1 ทุติยภูมิระดับต้น</v>
          </cell>
        </row>
        <row r="236">
          <cell r="A236" t="str">
            <v>07</v>
          </cell>
          <cell r="B236" t="str">
            <v>21002</v>
          </cell>
          <cell r="C236" t="str">
            <v>กระทรวงสาธารณสุข สำนักงานปลัดกระทรวงสาธารณสุข</v>
          </cell>
          <cell r="D236" t="str">
            <v>001134200</v>
          </cell>
          <cell r="E236" t="str">
            <v>11342</v>
          </cell>
          <cell r="F236" t="str">
            <v>รพช.คลองท่อม</v>
          </cell>
          <cell r="G236" t="str">
            <v>โรงพยาบาลชุมชนคลองท่อม</v>
          </cell>
          <cell r="H236" t="str">
            <v>81040109</v>
          </cell>
          <cell r="I236">
            <v>81</v>
          </cell>
          <cell r="J236" t="str">
            <v>จังหวัดกระบี่</v>
          </cell>
          <cell r="K236">
            <v>8104</v>
          </cell>
          <cell r="L236" t="str">
            <v>คลองท่อม</v>
          </cell>
          <cell r="M236">
            <v>810401</v>
          </cell>
          <cell r="N236" t="str">
            <v>คลองท่อมใต้</v>
          </cell>
          <cell r="O236" t="str">
            <v>ใต้</v>
          </cell>
          <cell r="P236" t="str">
            <v>07</v>
          </cell>
          <cell r="Q236" t="str">
            <v>โรงพยาบาลชุมชน</v>
          </cell>
          <cell r="R236">
            <v>5</v>
          </cell>
          <cell r="S236">
            <v>30</v>
          </cell>
          <cell r="T236" t="str">
            <v>30</v>
          </cell>
          <cell r="U236" t="str">
            <v>21</v>
          </cell>
          <cell r="V236" t="str">
            <v>2.1 ทุติยภูมิระดับต้น</v>
          </cell>
        </row>
        <row r="237">
          <cell r="A237" t="str">
            <v>07</v>
          </cell>
          <cell r="B237" t="str">
            <v>21002</v>
          </cell>
          <cell r="C237" t="str">
            <v>กระทรวงสาธารณสุข สำนักงานปลัดกระทรวงสาธารณสุข</v>
          </cell>
          <cell r="D237" t="str">
            <v>001134300</v>
          </cell>
          <cell r="E237" t="str">
            <v>11343</v>
          </cell>
          <cell r="F237" t="str">
            <v>รพช.อ่าวลึก</v>
          </cell>
          <cell r="G237" t="str">
            <v>โรงพยาบาลชุมชนอ่าวลึก</v>
          </cell>
          <cell r="H237" t="str">
            <v>81050107</v>
          </cell>
          <cell r="I237">
            <v>81</v>
          </cell>
          <cell r="J237" t="str">
            <v>จังหวัดกระบี่</v>
          </cell>
          <cell r="K237">
            <v>8105</v>
          </cell>
          <cell r="L237" t="str">
            <v>อ่าวลึก</v>
          </cell>
          <cell r="M237">
            <v>810501</v>
          </cell>
          <cell r="N237" t="str">
            <v>อ่าวลึกใต้</v>
          </cell>
          <cell r="O237" t="str">
            <v>ใต้</v>
          </cell>
          <cell r="P237" t="str">
            <v>07</v>
          </cell>
          <cell r="Q237" t="str">
            <v>โรงพยาบาลชุมชน</v>
          </cell>
          <cell r="R237">
            <v>4</v>
          </cell>
          <cell r="S237">
            <v>60</v>
          </cell>
          <cell r="T237" t="str">
            <v>60</v>
          </cell>
          <cell r="U237" t="str">
            <v>21</v>
          </cell>
          <cell r="V237" t="str">
            <v>2.1 ทุติยภูมิระดับต้น</v>
          </cell>
        </row>
        <row r="238">
          <cell r="A238" t="str">
            <v>07</v>
          </cell>
          <cell r="B238" t="str">
            <v>21002</v>
          </cell>
          <cell r="C238" t="str">
            <v>กระทรวงสาธารณสุข สำนักงานปลัดกระทรวงสาธารณสุข</v>
          </cell>
          <cell r="D238" t="str">
            <v>001134400</v>
          </cell>
          <cell r="E238" t="str">
            <v>11344</v>
          </cell>
          <cell r="F238" t="str">
            <v>รพช.ปลายพระยา</v>
          </cell>
          <cell r="G238" t="str">
            <v>โรงพยาบาลชุมชนปลายพระยา</v>
          </cell>
          <cell r="H238" t="str">
            <v>81060105</v>
          </cell>
          <cell r="I238">
            <v>81</v>
          </cell>
          <cell r="J238" t="str">
            <v>จังหวัดกระบี่</v>
          </cell>
          <cell r="K238">
            <v>8106</v>
          </cell>
          <cell r="L238" t="str">
            <v>ปลายพระยา</v>
          </cell>
          <cell r="M238">
            <v>810601</v>
          </cell>
          <cell r="N238" t="str">
            <v>ปลายพระยา</v>
          </cell>
          <cell r="O238" t="str">
            <v>ใต้</v>
          </cell>
          <cell r="P238" t="str">
            <v>07</v>
          </cell>
          <cell r="Q238" t="str">
            <v>โรงพยาบาลชุมชน</v>
          </cell>
          <cell r="R238">
            <v>5</v>
          </cell>
          <cell r="S238">
            <v>30</v>
          </cell>
          <cell r="T238" t="str">
            <v>30</v>
          </cell>
          <cell r="U238" t="str">
            <v>21</v>
          </cell>
          <cell r="V238" t="str">
            <v>2.1 ทุติยภูมิระดับต้น</v>
          </cell>
        </row>
        <row r="239">
          <cell r="A239" t="str">
            <v>07</v>
          </cell>
          <cell r="B239" t="str">
            <v>21002</v>
          </cell>
          <cell r="C239" t="str">
            <v>กระทรวงสาธารณสุข สำนักงานปลัดกระทรวงสาธารณสุข</v>
          </cell>
          <cell r="D239" t="str">
            <v>001134500</v>
          </cell>
          <cell r="E239" t="str">
            <v>11345</v>
          </cell>
          <cell r="F239" t="str">
            <v>รพช.ลำทับ</v>
          </cell>
          <cell r="G239" t="str">
            <v>โรงพยาบาลชุมชนลำทับ</v>
          </cell>
          <cell r="H239" t="str">
            <v>81070105</v>
          </cell>
          <cell r="I239">
            <v>81</v>
          </cell>
          <cell r="J239" t="str">
            <v>จังหวัดกระบี่</v>
          </cell>
          <cell r="K239">
            <v>8107</v>
          </cell>
          <cell r="L239" t="str">
            <v>ลำทับ</v>
          </cell>
          <cell r="M239">
            <v>810701</v>
          </cell>
          <cell r="N239" t="str">
            <v>ลำทับ</v>
          </cell>
          <cell r="O239" t="str">
            <v>ใต้</v>
          </cell>
          <cell r="P239" t="str">
            <v>07</v>
          </cell>
          <cell r="Q239" t="str">
            <v>โรงพยาบาลชุมชน</v>
          </cell>
          <cell r="R239">
            <v>5</v>
          </cell>
          <cell r="S239">
            <v>30</v>
          </cell>
          <cell r="T239" t="str">
            <v>30</v>
          </cell>
          <cell r="U239" t="str">
            <v>21</v>
          </cell>
          <cell r="V239" t="str">
            <v>2.1 ทุติยภูมิระดับต้น</v>
          </cell>
        </row>
        <row r="240">
          <cell r="A240" t="str">
            <v>07</v>
          </cell>
          <cell r="B240" t="str">
            <v>21002</v>
          </cell>
          <cell r="C240" t="str">
            <v>กระทรวงสาธารณสุข สำนักงานปลัดกระทรวงสาธารณสุข</v>
          </cell>
          <cell r="D240" t="str">
            <v>001134600</v>
          </cell>
          <cell r="E240" t="str">
            <v>11346</v>
          </cell>
          <cell r="F240" t="str">
            <v>รพช.เหนือคลอง</v>
          </cell>
          <cell r="G240" t="str">
            <v>โรงพยาบาลชุมชนเหนือคลอง</v>
          </cell>
          <cell r="H240" t="str">
            <v>81080101</v>
          </cell>
          <cell r="I240">
            <v>81</v>
          </cell>
          <cell r="J240" t="str">
            <v>จังหวัดกระบี่</v>
          </cell>
          <cell r="K240">
            <v>8108</v>
          </cell>
          <cell r="L240" t="str">
            <v>เหนือคลอง</v>
          </cell>
          <cell r="M240">
            <v>810801</v>
          </cell>
          <cell r="N240" t="str">
            <v>เหนือคลอง</v>
          </cell>
          <cell r="O240" t="str">
            <v>ใต้</v>
          </cell>
          <cell r="P240" t="str">
            <v>07</v>
          </cell>
          <cell r="Q240" t="str">
            <v>โรงพยาบาลชุมชน</v>
          </cell>
          <cell r="R240">
            <v>5</v>
          </cell>
          <cell r="S240">
            <v>30</v>
          </cell>
          <cell r="T240" t="str">
            <v>30</v>
          </cell>
          <cell r="U240" t="str">
            <v>21</v>
          </cell>
          <cell r="V240" t="str">
            <v>2.1 ทุติยภูมิระดับต้น</v>
          </cell>
        </row>
        <row r="241">
          <cell r="A241" t="str">
            <v>07</v>
          </cell>
          <cell r="B241" t="str">
            <v>21002</v>
          </cell>
          <cell r="C241" t="str">
            <v>กระทรวงสาธารณสุข สำนักงานปลัดกระทรวงสาธารณสุข</v>
          </cell>
          <cell r="D241" t="str">
            <v>001073900</v>
          </cell>
          <cell r="E241" t="str">
            <v>10739</v>
          </cell>
          <cell r="F241" t="str">
            <v>รพท.พังงา</v>
          </cell>
          <cell r="G241" t="str">
            <v>โรงพยาบาลทั่วไปพังงา</v>
          </cell>
          <cell r="H241" t="str">
            <v>82010100</v>
          </cell>
          <cell r="I241">
            <v>82</v>
          </cell>
          <cell r="J241" t="str">
            <v>จังหวัดพังงา</v>
          </cell>
          <cell r="K241">
            <v>8201</v>
          </cell>
          <cell r="L241" t="str">
            <v>เมืองพังงา</v>
          </cell>
          <cell r="M241">
            <v>820101</v>
          </cell>
          <cell r="N241" t="str">
            <v>ท้ายช้าง</v>
          </cell>
          <cell r="O241" t="str">
            <v>ใต้</v>
          </cell>
          <cell r="P241" t="str">
            <v>06</v>
          </cell>
          <cell r="Q241" t="str">
            <v>โรงพยาบาลทั่วไป</v>
          </cell>
          <cell r="R241">
            <v>3</v>
          </cell>
          <cell r="S241">
            <v>215</v>
          </cell>
          <cell r="T241" t="str">
            <v>215</v>
          </cell>
          <cell r="U241" t="str">
            <v>23</v>
          </cell>
          <cell r="V241" t="str">
            <v>2.3 ทุติยภูมิระดับสูง</v>
          </cell>
        </row>
        <row r="242">
          <cell r="A242" t="str">
            <v>07</v>
          </cell>
          <cell r="B242" t="str">
            <v>21002</v>
          </cell>
          <cell r="C242" t="str">
            <v>กระทรวงสาธารณสุข สำนักงานปลัดกระทรวงสาธารณสุข</v>
          </cell>
          <cell r="D242" t="str">
            <v>001074000</v>
          </cell>
          <cell r="E242" t="str">
            <v>10740</v>
          </cell>
          <cell r="F242" t="str">
            <v>รพท.ตะกั่วป่า</v>
          </cell>
          <cell r="G242" t="str">
            <v>โรงพยาบาลทั่วไปตะกั่วป่า</v>
          </cell>
          <cell r="H242" t="str">
            <v>82050200</v>
          </cell>
          <cell r="I242">
            <v>82</v>
          </cell>
          <cell r="J242" t="str">
            <v>จังหวัดพังงา</v>
          </cell>
          <cell r="K242">
            <v>8205</v>
          </cell>
          <cell r="L242" t="str">
            <v>ตะกั่วป่า</v>
          </cell>
          <cell r="M242">
            <v>820502</v>
          </cell>
          <cell r="N242" t="str">
            <v>บางนายสี</v>
          </cell>
          <cell r="O242" t="str">
            <v>ใต้</v>
          </cell>
          <cell r="P242" t="str">
            <v>06</v>
          </cell>
          <cell r="Q242" t="str">
            <v>โรงพยาบาลทั่วไป</v>
          </cell>
          <cell r="R242">
            <v>3</v>
          </cell>
          <cell r="S242">
            <v>209</v>
          </cell>
          <cell r="T242" t="str">
            <v>209</v>
          </cell>
          <cell r="U242" t="str">
            <v>23</v>
          </cell>
          <cell r="V242" t="str">
            <v>2.3 ทุติยภูมิระดับสูง</v>
          </cell>
        </row>
        <row r="243">
          <cell r="A243" t="str">
            <v>07</v>
          </cell>
          <cell r="B243" t="str">
            <v>21002</v>
          </cell>
          <cell r="C243" t="str">
            <v>กระทรวงสาธารณสุข สำนักงานปลัดกระทรวงสาธารณสุข</v>
          </cell>
          <cell r="D243" t="str">
            <v>001134700</v>
          </cell>
          <cell r="E243" t="str">
            <v>11347</v>
          </cell>
          <cell r="F243" t="str">
            <v>รพช.เกาะยาวชัยพัฒน์</v>
          </cell>
          <cell r="G243" t="str">
            <v>โรงพยาบาลชุมชนเกาะยาวชัยพัฒน์</v>
          </cell>
          <cell r="H243" t="str">
            <v>82020102</v>
          </cell>
          <cell r="I243">
            <v>82</v>
          </cell>
          <cell r="J243" t="str">
            <v>จังหวัดพังงา</v>
          </cell>
          <cell r="K243">
            <v>8202</v>
          </cell>
          <cell r="L243" t="str">
            <v>เกาะยาว</v>
          </cell>
          <cell r="M243">
            <v>820201</v>
          </cell>
          <cell r="N243" t="str">
            <v>เกาะยาวน้อย</v>
          </cell>
          <cell r="O243" t="str">
            <v>ใต้</v>
          </cell>
          <cell r="P243" t="str">
            <v>07</v>
          </cell>
          <cell r="Q243" t="str">
            <v>โรงพยาบาลชุมชน</v>
          </cell>
          <cell r="R243">
            <v>5</v>
          </cell>
          <cell r="S243">
            <v>30</v>
          </cell>
          <cell r="T243" t="str">
            <v>30</v>
          </cell>
          <cell r="U243" t="str">
            <v>21</v>
          </cell>
          <cell r="V243" t="str">
            <v>2.1 ทุติยภูมิระดับต้น</v>
          </cell>
        </row>
        <row r="244">
          <cell r="A244" t="str">
            <v>07</v>
          </cell>
          <cell r="B244" t="str">
            <v>21002</v>
          </cell>
          <cell r="C244" t="str">
            <v>กระทรวงสาธารณสุข สำนักงานปลัดกระทรวงสาธารณสุข</v>
          </cell>
          <cell r="D244" t="str">
            <v>001134800</v>
          </cell>
          <cell r="E244" t="str">
            <v>11348</v>
          </cell>
          <cell r="F244" t="str">
            <v>รพช.กะปงชัยพัฒน์</v>
          </cell>
          <cell r="G244" t="str">
            <v>โรงพยาบาลชุมชนกะปงชัยพัฒน์</v>
          </cell>
          <cell r="H244" t="str">
            <v>82030201</v>
          </cell>
          <cell r="I244">
            <v>82</v>
          </cell>
          <cell r="J244" t="str">
            <v>จังหวัดพังงา</v>
          </cell>
          <cell r="K244">
            <v>8203</v>
          </cell>
          <cell r="L244" t="str">
            <v>กะปง</v>
          </cell>
          <cell r="M244">
            <v>820303</v>
          </cell>
          <cell r="N244" t="str">
            <v>เหมาะ</v>
          </cell>
          <cell r="O244" t="str">
            <v>ใต้</v>
          </cell>
          <cell r="P244" t="str">
            <v>07</v>
          </cell>
          <cell r="Q244" t="str">
            <v>โรงพยาบาลชุมชน</v>
          </cell>
          <cell r="R244">
            <v>5</v>
          </cell>
          <cell r="S244">
            <v>30</v>
          </cell>
          <cell r="T244" t="str">
            <v>30</v>
          </cell>
          <cell r="U244" t="str">
            <v>21</v>
          </cell>
          <cell r="V244" t="str">
            <v>2.1 ทุติยภูมิระดับต้น</v>
          </cell>
        </row>
        <row r="245">
          <cell r="A245" t="str">
            <v>07</v>
          </cell>
          <cell r="B245" t="str">
            <v>21002</v>
          </cell>
          <cell r="C245" t="str">
            <v>กระทรวงสาธารณสุข สำนักงานปลัดกระทรวงสาธารณสุข</v>
          </cell>
          <cell r="D245" t="str">
            <v>001134900</v>
          </cell>
          <cell r="E245" t="str">
            <v>11349</v>
          </cell>
          <cell r="F245" t="str">
            <v>รพช.ตะกั่วทุ่ง</v>
          </cell>
          <cell r="G245" t="str">
            <v>โรงพยาบาลชุมชนตะกั่วทุ่ง</v>
          </cell>
          <cell r="H245" t="str">
            <v>82040602</v>
          </cell>
          <cell r="I245">
            <v>82</v>
          </cell>
          <cell r="J245" t="str">
            <v>จังหวัดพังงา</v>
          </cell>
          <cell r="K245">
            <v>8204</v>
          </cell>
          <cell r="L245" t="str">
            <v>ตะกั่วทุ่ง</v>
          </cell>
          <cell r="M245">
            <v>820406</v>
          </cell>
          <cell r="N245" t="str">
            <v>โคกกลอย</v>
          </cell>
          <cell r="O245" t="str">
            <v>ใต้</v>
          </cell>
          <cell r="P245" t="str">
            <v>07</v>
          </cell>
          <cell r="Q245" t="str">
            <v>โรงพยาบาลชุมชน</v>
          </cell>
          <cell r="R245">
            <v>5</v>
          </cell>
          <cell r="S245">
            <v>30</v>
          </cell>
          <cell r="T245" t="str">
            <v>30</v>
          </cell>
          <cell r="U245" t="str">
            <v>21</v>
          </cell>
          <cell r="V245" t="str">
            <v>2.1 ทุติยภูมิระดับต้น</v>
          </cell>
        </row>
        <row r="246">
          <cell r="A246" t="str">
            <v>07</v>
          </cell>
          <cell r="B246" t="str">
            <v>21002</v>
          </cell>
          <cell r="C246" t="str">
            <v>กระทรวงสาธารณสุข สำนักงานปลัดกระทรวงสาธารณสุข</v>
          </cell>
          <cell r="D246" t="str">
            <v>001135000</v>
          </cell>
          <cell r="E246" t="str">
            <v>11350</v>
          </cell>
          <cell r="F246" t="str">
            <v>รพช.บางไทร</v>
          </cell>
          <cell r="G246" t="str">
            <v>โรงพยาบาลชุมชนบางไทร</v>
          </cell>
          <cell r="H246" t="str">
            <v>82050304</v>
          </cell>
          <cell r="I246">
            <v>82</v>
          </cell>
          <cell r="J246" t="str">
            <v>จังหวัดพังงา</v>
          </cell>
          <cell r="K246">
            <v>8205</v>
          </cell>
          <cell r="L246" t="str">
            <v>ตะกั่วป่า</v>
          </cell>
          <cell r="M246">
            <v>820503</v>
          </cell>
          <cell r="N246" t="str">
            <v>บางไทร</v>
          </cell>
          <cell r="O246" t="str">
            <v>ใต้</v>
          </cell>
          <cell r="P246" t="str">
            <v>07</v>
          </cell>
          <cell r="Q246" t="str">
            <v>โรงพยาบาลชุมชน</v>
          </cell>
          <cell r="R246">
            <v>5</v>
          </cell>
          <cell r="S246">
            <v>10</v>
          </cell>
          <cell r="T246" t="str">
            <v>10</v>
          </cell>
          <cell r="U246" t="str">
            <v>21</v>
          </cell>
          <cell r="V246" t="str">
            <v>2.1 ทุติยภูมิระดับต้น</v>
          </cell>
        </row>
        <row r="247">
          <cell r="A247" t="str">
            <v>07</v>
          </cell>
          <cell r="B247" t="str">
            <v>21002</v>
          </cell>
          <cell r="C247" t="str">
            <v>กระทรวงสาธารณสุข สำนักงานปลัดกระทรวงสาธารณสุข</v>
          </cell>
          <cell r="D247" t="str">
            <v>001135200</v>
          </cell>
          <cell r="E247" t="str">
            <v>11352</v>
          </cell>
          <cell r="F247" t="str">
            <v>รพช.คุระบุรีชัยพัฒน์</v>
          </cell>
          <cell r="G247" t="str">
            <v>โรงพยาบาลชุมชนคุระบุรีชัยพัฒน์</v>
          </cell>
          <cell r="H247" t="str">
            <v>82060101</v>
          </cell>
          <cell r="I247">
            <v>82</v>
          </cell>
          <cell r="J247" t="str">
            <v>จังหวัดพังงา</v>
          </cell>
          <cell r="K247">
            <v>8206</v>
          </cell>
          <cell r="L247" t="str">
            <v>คุระบุรี</v>
          </cell>
          <cell r="M247">
            <v>820601</v>
          </cell>
          <cell r="N247" t="str">
            <v>คุระ</v>
          </cell>
          <cell r="O247" t="str">
            <v>ใต้</v>
          </cell>
          <cell r="P247" t="str">
            <v>07</v>
          </cell>
          <cell r="Q247" t="str">
            <v>โรงพยาบาลชุมชน</v>
          </cell>
          <cell r="R247">
            <v>5</v>
          </cell>
          <cell r="S247">
            <v>30</v>
          </cell>
          <cell r="T247" t="str">
            <v>30</v>
          </cell>
          <cell r="U247" t="str">
            <v>21</v>
          </cell>
          <cell r="V247" t="str">
            <v>2.1 ทุติยภูมิระดับต้น</v>
          </cell>
        </row>
        <row r="248">
          <cell r="A248" t="str">
            <v>07</v>
          </cell>
          <cell r="B248" t="str">
            <v>21002</v>
          </cell>
          <cell r="C248" t="str">
            <v>กระทรวงสาธารณสุข สำนักงานปลัดกระทรวงสาธารณสุข</v>
          </cell>
          <cell r="D248" t="str">
            <v>001135300</v>
          </cell>
          <cell r="E248" t="str">
            <v>11353</v>
          </cell>
          <cell r="F248" t="str">
            <v>รพช.ทับปุด</v>
          </cell>
          <cell r="G248" t="str">
            <v>โรงพยาบาลชุมชนทับปุด</v>
          </cell>
          <cell r="H248" t="str">
            <v>82070101</v>
          </cell>
          <cell r="I248">
            <v>82</v>
          </cell>
          <cell r="J248" t="str">
            <v>จังหวัดพังงา</v>
          </cell>
          <cell r="K248">
            <v>8207</v>
          </cell>
          <cell r="L248" t="str">
            <v>ทับปุด</v>
          </cell>
          <cell r="M248">
            <v>820701</v>
          </cell>
          <cell r="N248" t="str">
            <v>ทับปุด</v>
          </cell>
          <cell r="O248" t="str">
            <v>ใต้</v>
          </cell>
          <cell r="P248" t="str">
            <v>07</v>
          </cell>
          <cell r="Q248" t="str">
            <v>โรงพยาบาลชุมชน</v>
          </cell>
          <cell r="R248">
            <v>5</v>
          </cell>
          <cell r="S248">
            <v>30</v>
          </cell>
          <cell r="T248" t="str">
            <v>30</v>
          </cell>
          <cell r="U248" t="str">
            <v>21</v>
          </cell>
          <cell r="V248" t="str">
            <v>2.1 ทุติยภูมิระดับต้น</v>
          </cell>
        </row>
        <row r="249">
          <cell r="A249" t="str">
            <v>07</v>
          </cell>
          <cell r="B249" t="str">
            <v>21002</v>
          </cell>
          <cell r="C249" t="str">
            <v>กระทรวงสาธารณสุข สำนักงานปลัดกระทรวงสาธารณสุข</v>
          </cell>
          <cell r="D249" t="str">
            <v>001135400</v>
          </cell>
          <cell r="E249" t="str">
            <v>11354</v>
          </cell>
          <cell r="F249" t="str">
            <v>รพช.ท้ายเหมือง</v>
          </cell>
          <cell r="G249" t="str">
            <v>โรงพยาบาลชุมชนท้ายเหมือง</v>
          </cell>
          <cell r="H249" t="str">
            <v>82080109</v>
          </cell>
          <cell r="I249">
            <v>82</v>
          </cell>
          <cell r="J249" t="str">
            <v>จังหวัดพังงา</v>
          </cell>
          <cell r="K249">
            <v>8208</v>
          </cell>
          <cell r="L249" t="str">
            <v>ท้ายเหมือง</v>
          </cell>
          <cell r="M249">
            <v>820801</v>
          </cell>
          <cell r="N249" t="str">
            <v>ท้ายเหมือง</v>
          </cell>
          <cell r="O249" t="str">
            <v>ใต้</v>
          </cell>
          <cell r="P249" t="str">
            <v>07</v>
          </cell>
          <cell r="Q249" t="str">
            <v>โรงพยาบาลชุมชน</v>
          </cell>
          <cell r="R249">
            <v>5</v>
          </cell>
          <cell r="S249">
            <v>30</v>
          </cell>
          <cell r="T249" t="str">
            <v>30</v>
          </cell>
          <cell r="U249" t="str">
            <v>21</v>
          </cell>
          <cell r="V249" t="str">
            <v>2.1 ทุติยภูมิระดับต้น</v>
          </cell>
        </row>
        <row r="250">
          <cell r="A250" t="str">
            <v>07</v>
          </cell>
          <cell r="B250" t="str">
            <v>21002</v>
          </cell>
          <cell r="C250" t="str">
            <v>กระทรวงสาธารณสุข สำนักงานปลัดกระทรวงสาธารณสุข</v>
          </cell>
          <cell r="D250" t="str">
            <v>001074100</v>
          </cell>
          <cell r="E250" t="str">
            <v>10741</v>
          </cell>
          <cell r="F250" t="str">
            <v>รพท.วชิระภูเก็ต</v>
          </cell>
          <cell r="G250" t="str">
            <v>โรงพยาบาลทั่วไปวชิระภูเก็ต</v>
          </cell>
          <cell r="H250" t="str">
            <v>83010100</v>
          </cell>
          <cell r="I250">
            <v>83</v>
          </cell>
          <cell r="J250" t="str">
            <v>จังหวัดภูเก็ต</v>
          </cell>
          <cell r="K250">
            <v>8301</v>
          </cell>
          <cell r="L250" t="str">
            <v>เมืองภูเก็ต</v>
          </cell>
          <cell r="M250">
            <v>830101</v>
          </cell>
          <cell r="N250" t="str">
            <v>ตลาดใหญ่</v>
          </cell>
          <cell r="O250" t="str">
            <v>ใต้</v>
          </cell>
          <cell r="P250" t="str">
            <v>06</v>
          </cell>
          <cell r="Q250" t="str">
            <v>โรงพยาบาลทั่วไป</v>
          </cell>
          <cell r="R250">
            <v>2</v>
          </cell>
          <cell r="S250">
            <v>503</v>
          </cell>
          <cell r="T250" t="str">
            <v>503</v>
          </cell>
          <cell r="U250" t="str">
            <v>31</v>
          </cell>
          <cell r="V250" t="str">
            <v>3.1 ตติยภูมิ</v>
          </cell>
        </row>
        <row r="251">
          <cell r="A251" t="str">
            <v>07</v>
          </cell>
          <cell r="B251" t="str">
            <v>21002</v>
          </cell>
          <cell r="C251" t="str">
            <v>กระทรวงสาธารณสุข สำนักงานปลัดกระทรวงสาธารณสุข</v>
          </cell>
          <cell r="D251" t="str">
            <v>001135500</v>
          </cell>
          <cell r="E251" t="str">
            <v>11355</v>
          </cell>
          <cell r="F251" t="str">
            <v>รพช.ป่าตอง</v>
          </cell>
          <cell r="G251" t="str">
            <v>โรงพยาบาลชุมชนป่าตอง</v>
          </cell>
          <cell r="H251" t="str">
            <v>83020203</v>
          </cell>
          <cell r="I251">
            <v>83</v>
          </cell>
          <cell r="J251" t="str">
            <v>จังหวัดภูเก็ต</v>
          </cell>
          <cell r="K251">
            <v>8302</v>
          </cell>
          <cell r="L251" t="str">
            <v>กะทู้</v>
          </cell>
          <cell r="M251">
            <v>830202</v>
          </cell>
          <cell r="N251" t="str">
            <v>ป่าตอง</v>
          </cell>
          <cell r="O251" t="str">
            <v>ใต้</v>
          </cell>
          <cell r="P251" t="str">
            <v>07</v>
          </cell>
          <cell r="Q251" t="str">
            <v>โรงพยาบาลชุมชน</v>
          </cell>
          <cell r="R251">
            <v>4</v>
          </cell>
          <cell r="S251">
            <v>60</v>
          </cell>
          <cell r="T251" t="str">
            <v>60</v>
          </cell>
          <cell r="U251" t="str">
            <v>22</v>
          </cell>
          <cell r="V251" t="str">
            <v>2.2 ทุติยภูมิระดับกลาง</v>
          </cell>
        </row>
        <row r="252">
          <cell r="A252" t="str">
            <v>07</v>
          </cell>
          <cell r="B252" t="str">
            <v>21002</v>
          </cell>
          <cell r="C252" t="str">
            <v>กระทรวงสาธารณสุข สำนักงานปลัดกระทรวงสาธารณสุข</v>
          </cell>
          <cell r="D252" t="str">
            <v>001135600</v>
          </cell>
          <cell r="E252" t="str">
            <v>11356</v>
          </cell>
          <cell r="F252" t="str">
            <v>รพช.ถลาง</v>
          </cell>
          <cell r="G252" t="str">
            <v>โรงพยาบาลชุมชนถลาง</v>
          </cell>
          <cell r="H252" t="str">
            <v>83030101</v>
          </cell>
          <cell r="I252">
            <v>83</v>
          </cell>
          <cell r="J252" t="str">
            <v>จังหวัดภูเก็ต</v>
          </cell>
          <cell r="K252">
            <v>8303</v>
          </cell>
          <cell r="L252" t="str">
            <v>ถลาง</v>
          </cell>
          <cell r="M252">
            <v>830301</v>
          </cell>
          <cell r="N252" t="str">
            <v>เทพกระษัตรี</v>
          </cell>
          <cell r="O252" t="str">
            <v>ใต้</v>
          </cell>
          <cell r="P252" t="str">
            <v>07</v>
          </cell>
          <cell r="Q252" t="str">
            <v>โรงพยาบาลชุมชน</v>
          </cell>
          <cell r="R252">
            <v>4</v>
          </cell>
          <cell r="S252">
            <v>60</v>
          </cell>
          <cell r="T252" t="str">
            <v>66</v>
          </cell>
          <cell r="U252" t="str">
            <v>22</v>
          </cell>
          <cell r="V252" t="str">
            <v>2.2 ทุติยภูมิระดับกลาง</v>
          </cell>
        </row>
        <row r="253">
          <cell r="A253" t="str">
            <v>07</v>
          </cell>
          <cell r="B253" t="str">
            <v>21002</v>
          </cell>
          <cell r="C253" t="str">
            <v>กระทรวงสาธารณสุข สำนักงานปลัดกระทรวงสาธารณสุข</v>
          </cell>
          <cell r="D253" t="str">
            <v>001074300</v>
          </cell>
          <cell r="E253" t="str">
            <v>10743</v>
          </cell>
          <cell r="F253" t="str">
            <v>รพท.ระนอง</v>
          </cell>
          <cell r="G253" t="str">
            <v>โรงพยาบาลทั่วไประนอง</v>
          </cell>
          <cell r="H253" t="str">
            <v>85010100</v>
          </cell>
          <cell r="I253">
            <v>85</v>
          </cell>
          <cell r="J253" t="str">
            <v>จังหวัดระนอง</v>
          </cell>
          <cell r="K253">
            <v>8501</v>
          </cell>
          <cell r="L253" t="str">
            <v>เมืองระนอง</v>
          </cell>
          <cell r="M253">
            <v>850101</v>
          </cell>
          <cell r="N253" t="str">
            <v>เขานิเวศน์</v>
          </cell>
          <cell r="O253" t="str">
            <v>ใต้</v>
          </cell>
          <cell r="P253" t="str">
            <v>06</v>
          </cell>
          <cell r="Q253" t="str">
            <v>โรงพยาบาลทั่วไป</v>
          </cell>
          <cell r="R253">
            <v>2</v>
          </cell>
          <cell r="S253">
            <v>555</v>
          </cell>
          <cell r="T253" t="str">
            <v>324</v>
          </cell>
          <cell r="U253" t="str">
            <v>23</v>
          </cell>
          <cell r="V253" t="str">
            <v>2.3 ทุติยภูมิระดับสูง</v>
          </cell>
        </row>
        <row r="254">
          <cell r="A254" t="str">
            <v>07</v>
          </cell>
          <cell r="B254" t="str">
            <v>21002</v>
          </cell>
          <cell r="C254" t="str">
            <v>กระทรวงสาธารณสุข สำนักงานปลัดกระทรวงสาธารณสุข</v>
          </cell>
          <cell r="D254" t="str">
            <v>001132300</v>
          </cell>
          <cell r="E254" t="str">
            <v>11323</v>
          </cell>
          <cell r="F254" t="str">
            <v>รพช.ละอุ่น</v>
          </cell>
          <cell r="G254" t="str">
            <v>โรงพยาบาลชุมชนละอุ่น</v>
          </cell>
          <cell r="H254" t="str">
            <v>85020303</v>
          </cell>
          <cell r="I254">
            <v>85</v>
          </cell>
          <cell r="J254" t="str">
            <v>จังหวัดระนอง</v>
          </cell>
          <cell r="K254">
            <v>8502</v>
          </cell>
          <cell r="L254" t="str">
            <v>ละอุ่น</v>
          </cell>
          <cell r="M254">
            <v>850203</v>
          </cell>
          <cell r="N254" t="str">
            <v>บางพระใต้</v>
          </cell>
          <cell r="O254" t="str">
            <v>ใต้</v>
          </cell>
          <cell r="P254" t="str">
            <v>07</v>
          </cell>
          <cell r="Q254" t="str">
            <v>โรงพยาบาลชุมชน</v>
          </cell>
          <cell r="R254">
            <v>5</v>
          </cell>
          <cell r="S254">
            <v>30</v>
          </cell>
          <cell r="T254" t="str">
            <v>10</v>
          </cell>
          <cell r="U254" t="str">
            <v>21</v>
          </cell>
          <cell r="V254" t="str">
            <v>2.1 ทุติยภูมิระดับต้น</v>
          </cell>
        </row>
        <row r="255">
          <cell r="A255" t="str">
            <v>07</v>
          </cell>
          <cell r="B255" t="str">
            <v>21002</v>
          </cell>
          <cell r="C255" t="str">
            <v>กระทรวงสาธารณสุข สำนักงานปลัดกระทรวงสาธารณสุข</v>
          </cell>
          <cell r="D255" t="str">
            <v>001137200</v>
          </cell>
          <cell r="E255" t="str">
            <v>11372</v>
          </cell>
          <cell r="F255" t="str">
            <v>รพช.กะเปอร์</v>
          </cell>
          <cell r="G255" t="str">
            <v>โรงพยาบาลชุมชนกะเปอร์</v>
          </cell>
          <cell r="H255" t="str">
            <v>85030201</v>
          </cell>
          <cell r="I255">
            <v>85</v>
          </cell>
          <cell r="J255" t="str">
            <v>จังหวัดระนอง</v>
          </cell>
          <cell r="K255">
            <v>8503</v>
          </cell>
          <cell r="L255" t="str">
            <v>กะเปอร์</v>
          </cell>
          <cell r="M255">
            <v>850302</v>
          </cell>
          <cell r="N255" t="str">
            <v>กะเปอร์</v>
          </cell>
          <cell r="O255" t="str">
            <v>ใต้</v>
          </cell>
          <cell r="P255" t="str">
            <v>07</v>
          </cell>
          <cell r="Q255" t="str">
            <v>โรงพยาบาลชุมชน</v>
          </cell>
          <cell r="R255">
            <v>5</v>
          </cell>
          <cell r="S255">
            <v>120</v>
          </cell>
          <cell r="T255" t="str">
            <v>30</v>
          </cell>
          <cell r="U255" t="str">
            <v>21</v>
          </cell>
          <cell r="V255" t="str">
            <v>2.1 ทุติยภูมิระดับต้น</v>
          </cell>
        </row>
        <row r="256">
          <cell r="A256" t="str">
            <v>07</v>
          </cell>
          <cell r="B256" t="str">
            <v>21002</v>
          </cell>
          <cell r="C256" t="str">
            <v>กระทรวงสาธารณสุข สำนักงานปลัดกระทรวงสาธารณสุข</v>
          </cell>
          <cell r="D256" t="str">
            <v>001137300</v>
          </cell>
          <cell r="E256" t="str">
            <v>11373</v>
          </cell>
          <cell r="F256" t="str">
            <v>รพช.กระบุรี</v>
          </cell>
          <cell r="G256" t="str">
            <v>โรงพยาบาลชุมชนกระบุรี</v>
          </cell>
          <cell r="H256" t="str">
            <v>85040103</v>
          </cell>
          <cell r="I256">
            <v>85</v>
          </cell>
          <cell r="J256" t="str">
            <v>จังหวัดระนอง</v>
          </cell>
          <cell r="K256">
            <v>8504</v>
          </cell>
          <cell r="L256" t="str">
            <v>กระบุรี</v>
          </cell>
          <cell r="M256">
            <v>850401</v>
          </cell>
          <cell r="N256" t="str">
            <v>น้ำจืด</v>
          </cell>
          <cell r="O256" t="str">
            <v>ใต้</v>
          </cell>
          <cell r="P256" t="str">
            <v>07</v>
          </cell>
          <cell r="Q256" t="str">
            <v>โรงพยาบาลชุมชน</v>
          </cell>
          <cell r="R256">
            <v>5</v>
          </cell>
          <cell r="S256">
            <v>167</v>
          </cell>
          <cell r="T256" t="str">
            <v>30</v>
          </cell>
          <cell r="U256" t="str">
            <v>21</v>
          </cell>
          <cell r="V256" t="str">
            <v>2.1 ทุติยภูมิระดับต้น</v>
          </cell>
        </row>
        <row r="257">
          <cell r="A257" t="str">
            <v>07</v>
          </cell>
          <cell r="B257" t="str">
            <v>21002</v>
          </cell>
          <cell r="C257" t="str">
            <v>กระทรวงสาธารณสุข สำนักงานปลัดกระทรวงสาธารณสุข</v>
          </cell>
          <cell r="D257" t="str">
            <v>001137400</v>
          </cell>
          <cell r="E257" t="str">
            <v>11374</v>
          </cell>
          <cell r="F257" t="str">
            <v>รพช.สุขสำราญ</v>
          </cell>
          <cell r="G257" t="str">
            <v>โรงพยาบาลชุมชนสุขสำราญ</v>
          </cell>
          <cell r="H257" t="str">
            <v>85050205</v>
          </cell>
          <cell r="I257">
            <v>85</v>
          </cell>
          <cell r="J257" t="str">
            <v>จังหวัดระนอง</v>
          </cell>
          <cell r="K257">
            <v>8505</v>
          </cell>
          <cell r="L257" t="str">
            <v>สุขสำราญ</v>
          </cell>
          <cell r="M257">
            <v>850502</v>
          </cell>
          <cell r="N257" t="str">
            <v>กำพวน</v>
          </cell>
          <cell r="O257" t="str">
            <v>ใต้</v>
          </cell>
          <cell r="P257" t="str">
            <v>07</v>
          </cell>
          <cell r="Q257" t="str">
            <v>โรงพยาบาลชุมชน</v>
          </cell>
          <cell r="R257">
            <v>5</v>
          </cell>
          <cell r="S257">
            <v>30</v>
          </cell>
          <cell r="T257" t="str">
            <v>10</v>
          </cell>
          <cell r="U257" t="str">
            <v>22</v>
          </cell>
          <cell r="V257" t="str">
            <v>2.2 ทุติยภูมิระดับกลาง</v>
          </cell>
        </row>
        <row r="258">
          <cell r="A258" t="str">
            <v>07</v>
          </cell>
          <cell r="B258" t="str">
            <v>21002</v>
          </cell>
          <cell r="C258" t="str">
            <v>กระทรวงสาธารณสุข สำนักงานปลัดกระทรวงสาธารณสุข</v>
          </cell>
          <cell r="D258" t="str">
            <v>001068300</v>
          </cell>
          <cell r="E258" t="str">
            <v>10683</v>
          </cell>
          <cell r="F258" t="str">
            <v>รพศ.ตรัง</v>
          </cell>
          <cell r="G258" t="str">
            <v>โรงพยาบาลศูนย์ตรัง</v>
          </cell>
          <cell r="H258" t="str">
            <v>92010100</v>
          </cell>
          <cell r="I258">
            <v>92</v>
          </cell>
          <cell r="J258" t="str">
            <v>จังหวัดตรัง</v>
          </cell>
          <cell r="K258">
            <v>9201</v>
          </cell>
          <cell r="L258" t="str">
            <v>เมืองตรัง</v>
          </cell>
          <cell r="M258">
            <v>920101</v>
          </cell>
          <cell r="N258" t="str">
            <v>ทับเที่ยง</v>
          </cell>
          <cell r="O258" t="str">
            <v>ใต้</v>
          </cell>
          <cell r="P258" t="str">
            <v>05</v>
          </cell>
          <cell r="Q258" t="str">
            <v>โรงพยาบาลศูนย์</v>
          </cell>
          <cell r="R258">
            <v>1</v>
          </cell>
          <cell r="S258">
            <v>474</v>
          </cell>
          <cell r="T258" t="str">
            <v>370</v>
          </cell>
          <cell r="U258" t="str">
            <v>31</v>
          </cell>
          <cell r="V258" t="str">
            <v>3.1 ตติยภูมิ</v>
          </cell>
        </row>
        <row r="259">
          <cell r="A259" t="str">
            <v>07</v>
          </cell>
          <cell r="B259" t="str">
            <v>21002</v>
          </cell>
          <cell r="C259" t="str">
            <v>กระทรวงสาธารณสุข สำนักงานปลัดกระทรวงสาธารณสุข</v>
          </cell>
          <cell r="D259" t="str">
            <v>001140700</v>
          </cell>
          <cell r="E259" t="str">
            <v>11407</v>
          </cell>
          <cell r="F259" t="str">
            <v>รพช.กันตัง</v>
          </cell>
          <cell r="G259" t="str">
            <v>โรงพยาบาลชุมชนกันตัง</v>
          </cell>
          <cell r="H259" t="str">
            <v>92020402</v>
          </cell>
          <cell r="I259">
            <v>92</v>
          </cell>
          <cell r="J259" t="str">
            <v>จังหวัดตรัง</v>
          </cell>
          <cell r="K259">
            <v>9202</v>
          </cell>
          <cell r="L259" t="str">
            <v>กันตัง</v>
          </cell>
          <cell r="M259">
            <v>920204</v>
          </cell>
          <cell r="N259" t="str">
            <v>บางเป้า</v>
          </cell>
          <cell r="O259" t="str">
            <v>ใต้</v>
          </cell>
          <cell r="P259" t="str">
            <v>07</v>
          </cell>
          <cell r="Q259" t="str">
            <v>โรงพยาบาลชุมชน</v>
          </cell>
          <cell r="R259">
            <v>4</v>
          </cell>
          <cell r="S259">
            <v>60</v>
          </cell>
          <cell r="T259" t="str">
            <v>60</v>
          </cell>
          <cell r="U259" t="str">
            <v>21</v>
          </cell>
          <cell r="V259" t="str">
            <v>2.1 ทุติยภูมิระดับต้น</v>
          </cell>
        </row>
        <row r="260">
          <cell r="A260" t="str">
            <v>07</v>
          </cell>
          <cell r="B260" t="str">
            <v>21002</v>
          </cell>
          <cell r="C260" t="str">
            <v>กระทรวงสาธารณสุข สำนักงานปลัดกระทรวงสาธารณสุข</v>
          </cell>
          <cell r="D260" t="str">
            <v>001140800</v>
          </cell>
          <cell r="E260" t="str">
            <v>11408</v>
          </cell>
          <cell r="F260" t="str">
            <v>รพช.ย่านตาขาว</v>
          </cell>
          <cell r="G260" t="str">
            <v>โรงพยาบาลชุมชนย่านตาขาว</v>
          </cell>
          <cell r="H260" t="str">
            <v>92030106</v>
          </cell>
          <cell r="I260">
            <v>92</v>
          </cell>
          <cell r="J260" t="str">
            <v>จังหวัดตรัง</v>
          </cell>
          <cell r="K260">
            <v>9203</v>
          </cell>
          <cell r="L260" t="str">
            <v>ย่านตาขาว</v>
          </cell>
          <cell r="M260">
            <v>920301</v>
          </cell>
          <cell r="N260" t="str">
            <v>ย่านตาขาว</v>
          </cell>
          <cell r="O260" t="str">
            <v>ใต้</v>
          </cell>
          <cell r="P260" t="str">
            <v>07</v>
          </cell>
          <cell r="Q260" t="str">
            <v>โรงพยาบาลชุมชน</v>
          </cell>
          <cell r="R260">
            <v>4</v>
          </cell>
          <cell r="S260">
            <v>60</v>
          </cell>
          <cell r="T260" t="str">
            <v>60</v>
          </cell>
          <cell r="U260" t="str">
            <v>21</v>
          </cell>
          <cell r="V260" t="str">
            <v>2.1 ทุติยภูมิระดับต้น</v>
          </cell>
        </row>
        <row r="261">
          <cell r="A261" t="str">
            <v>07</v>
          </cell>
          <cell r="B261" t="str">
            <v>21002</v>
          </cell>
          <cell r="C261" t="str">
            <v>กระทรวงสาธารณสุข สำนักงานปลัดกระทรวงสาธารณสุข</v>
          </cell>
          <cell r="D261" t="str">
            <v>001140900</v>
          </cell>
          <cell r="E261" t="str">
            <v>11409</v>
          </cell>
          <cell r="F261" t="str">
            <v>รพช.ปะเหลียน</v>
          </cell>
          <cell r="G261" t="str">
            <v>โรงพยาบาลชุมชนปะเหลียน</v>
          </cell>
          <cell r="H261" t="str">
            <v>92040101</v>
          </cell>
          <cell r="I261">
            <v>92</v>
          </cell>
          <cell r="J261" t="str">
            <v>จังหวัดตรัง</v>
          </cell>
          <cell r="K261">
            <v>9204</v>
          </cell>
          <cell r="L261" t="str">
            <v>ปะเหลียน</v>
          </cell>
          <cell r="M261">
            <v>920401</v>
          </cell>
          <cell r="N261" t="str">
            <v>ท่าข้าม</v>
          </cell>
          <cell r="O261" t="str">
            <v>ใต้</v>
          </cell>
          <cell r="P261" t="str">
            <v>07</v>
          </cell>
          <cell r="Q261" t="str">
            <v>โรงพยาบาลชุมชน</v>
          </cell>
          <cell r="R261">
            <v>5</v>
          </cell>
          <cell r="S261">
            <v>30</v>
          </cell>
          <cell r="T261" t="str">
            <v>30</v>
          </cell>
          <cell r="U261" t="str">
            <v>21</v>
          </cell>
          <cell r="V261" t="str">
            <v>2.1 ทุติยภูมิระดับต้น</v>
          </cell>
        </row>
        <row r="262">
          <cell r="A262" t="str">
            <v>07</v>
          </cell>
          <cell r="B262" t="str">
            <v>21002</v>
          </cell>
          <cell r="C262" t="str">
            <v>กระทรวงสาธารณสุข สำนักงานปลัดกระทรวงสาธารณสุข</v>
          </cell>
          <cell r="D262" t="str">
            <v>001141000</v>
          </cell>
          <cell r="E262" t="str">
            <v>11410</v>
          </cell>
          <cell r="F262" t="str">
            <v>รพช.สิเกา</v>
          </cell>
          <cell r="G262" t="str">
            <v>โรงพยาบาลชุมชนสิเกา</v>
          </cell>
          <cell r="H262" t="str">
            <v>92050106</v>
          </cell>
          <cell r="I262">
            <v>92</v>
          </cell>
          <cell r="J262" t="str">
            <v>จังหวัดตรัง</v>
          </cell>
          <cell r="K262">
            <v>9205</v>
          </cell>
          <cell r="L262" t="str">
            <v>สิเกา</v>
          </cell>
          <cell r="M262">
            <v>920501</v>
          </cell>
          <cell r="N262" t="str">
            <v>บ่อหิน</v>
          </cell>
          <cell r="O262" t="str">
            <v>ใต้</v>
          </cell>
          <cell r="P262" t="str">
            <v>07</v>
          </cell>
          <cell r="Q262" t="str">
            <v>โรงพยาบาลชุมชน</v>
          </cell>
          <cell r="R262">
            <v>5</v>
          </cell>
          <cell r="S262">
            <v>30</v>
          </cell>
          <cell r="T262" t="str">
            <v>60</v>
          </cell>
          <cell r="U262" t="str">
            <v>21</v>
          </cell>
          <cell r="V262" t="str">
            <v>2.1 ทุติยภูมิระดับต้น</v>
          </cell>
        </row>
        <row r="263">
          <cell r="A263" t="str">
            <v>07</v>
          </cell>
          <cell r="B263" t="str">
            <v>21002</v>
          </cell>
          <cell r="C263" t="str">
            <v>กระทรวงสาธารณสุข สำนักงานปลัดกระทรวงสาธารณสุข</v>
          </cell>
          <cell r="D263" t="str">
            <v>001141100</v>
          </cell>
          <cell r="E263" t="str">
            <v>11411</v>
          </cell>
          <cell r="F263" t="str">
            <v>รพช.ห้วยยอด</v>
          </cell>
          <cell r="G263" t="str">
            <v>โรงพยาบาลชุมชนห้วยยอด</v>
          </cell>
          <cell r="H263" t="str">
            <v>92060102</v>
          </cell>
          <cell r="I263">
            <v>92</v>
          </cell>
          <cell r="J263" t="str">
            <v>จังหวัดตรัง</v>
          </cell>
          <cell r="K263">
            <v>9206</v>
          </cell>
          <cell r="L263" t="str">
            <v>ห้วยยอด</v>
          </cell>
          <cell r="M263">
            <v>920608</v>
          </cell>
          <cell r="N263" t="str">
            <v>เขาขาว</v>
          </cell>
          <cell r="O263" t="str">
            <v>ใต้</v>
          </cell>
          <cell r="P263" t="str">
            <v>07</v>
          </cell>
          <cell r="Q263" t="str">
            <v>โรงพยาบาลชุมชน</v>
          </cell>
          <cell r="R263">
            <v>4</v>
          </cell>
          <cell r="S263">
            <v>90</v>
          </cell>
          <cell r="T263" t="str">
            <v>90</v>
          </cell>
          <cell r="U263" t="str">
            <v>22</v>
          </cell>
          <cell r="V263" t="str">
            <v>2.2 ทุติยภูมิระดับกลาง</v>
          </cell>
        </row>
        <row r="264">
          <cell r="A264" t="str">
            <v>07</v>
          </cell>
          <cell r="B264" t="str">
            <v>21002</v>
          </cell>
          <cell r="C264" t="str">
            <v>กระทรวงสาธารณสุข สำนักงานปลัดกระทรวงสาธารณสุข</v>
          </cell>
          <cell r="D264" t="str">
            <v>001141200</v>
          </cell>
          <cell r="E264" t="str">
            <v>11412</v>
          </cell>
          <cell r="F264" t="str">
            <v>รพช.วังวิเศษ</v>
          </cell>
          <cell r="G264" t="str">
            <v>โรงพยาบาลชุมชนวังวิเศษ</v>
          </cell>
          <cell r="H264" t="str">
            <v>92070507</v>
          </cell>
          <cell r="I264">
            <v>92</v>
          </cell>
          <cell r="J264" t="str">
            <v>จังหวัดตรัง</v>
          </cell>
          <cell r="K264">
            <v>9207</v>
          </cell>
          <cell r="L264" t="str">
            <v>วังวิเศษ</v>
          </cell>
          <cell r="M264">
            <v>920705</v>
          </cell>
          <cell r="N264" t="str">
            <v>วังมะปรางเหนือ</v>
          </cell>
          <cell r="O264" t="str">
            <v>ใต้</v>
          </cell>
          <cell r="P264" t="str">
            <v>07</v>
          </cell>
          <cell r="Q264" t="str">
            <v>โรงพยาบาลชุมชน</v>
          </cell>
          <cell r="R264">
            <v>5</v>
          </cell>
          <cell r="S264">
            <v>30</v>
          </cell>
          <cell r="T264" t="str">
            <v>30</v>
          </cell>
          <cell r="U264" t="str">
            <v>21</v>
          </cell>
          <cell r="V264" t="str">
            <v>2.1 ทุติยภูมิระดับต้น</v>
          </cell>
        </row>
        <row r="265">
          <cell r="A265" t="str">
            <v>07</v>
          </cell>
          <cell r="B265" t="str">
            <v>21002</v>
          </cell>
          <cell r="C265" t="str">
            <v>กระทรวงสาธารณสุข สำนักงานปลัดกระทรวงสาธารณสุข</v>
          </cell>
          <cell r="D265" t="str">
            <v>001141300</v>
          </cell>
          <cell r="E265" t="str">
            <v>11413</v>
          </cell>
          <cell r="F265" t="str">
            <v>รพช.นาโยง</v>
          </cell>
          <cell r="G265" t="str">
            <v>โรงพยาบาลชุมชนนาโยง</v>
          </cell>
          <cell r="H265" t="str">
            <v>92080102</v>
          </cell>
          <cell r="I265">
            <v>92</v>
          </cell>
          <cell r="J265" t="str">
            <v>จังหวัดตรัง</v>
          </cell>
          <cell r="K265">
            <v>9208</v>
          </cell>
          <cell r="L265" t="str">
            <v>นาโยง</v>
          </cell>
          <cell r="M265">
            <v>920801</v>
          </cell>
          <cell r="N265" t="str">
            <v>นาโยงเหนือ</v>
          </cell>
          <cell r="O265" t="str">
            <v>ใต้</v>
          </cell>
          <cell r="P265" t="str">
            <v>07</v>
          </cell>
          <cell r="Q265" t="str">
            <v>โรงพยาบาลชุมชน</v>
          </cell>
          <cell r="R265">
            <v>4</v>
          </cell>
          <cell r="S265">
            <v>60</v>
          </cell>
          <cell r="T265" t="str">
            <v>30</v>
          </cell>
          <cell r="U265" t="str">
            <v>21</v>
          </cell>
          <cell r="V265" t="str">
            <v>2.1 ทุติยภูมิระดับต้น</v>
          </cell>
        </row>
        <row r="266">
          <cell r="A266" t="str">
            <v>07</v>
          </cell>
          <cell r="B266" t="str">
            <v>21002</v>
          </cell>
          <cell r="C266" t="str">
            <v>กระทรวงสาธารณสุข สำนักงานปลัดกระทรวงสาธารณสุข</v>
          </cell>
          <cell r="D266" t="str">
            <v>001413900</v>
          </cell>
          <cell r="E266" t="str">
            <v>14139</v>
          </cell>
          <cell r="F266" t="str">
            <v>รพช.รัษฎา</v>
          </cell>
          <cell r="G266" t="str">
            <v>โรงพยาบาลชุมชนรัษฎา</v>
          </cell>
          <cell r="H266" t="str">
            <v>92090100</v>
          </cell>
          <cell r="I266">
            <v>92</v>
          </cell>
          <cell r="J266" t="str">
            <v>จังหวัดตรัง</v>
          </cell>
          <cell r="K266">
            <v>9209</v>
          </cell>
          <cell r="L266" t="str">
            <v>รัษฎา</v>
          </cell>
          <cell r="M266">
            <v>920901</v>
          </cell>
          <cell r="N266" t="str">
            <v>ควนเมา</v>
          </cell>
          <cell r="O266" t="str">
            <v>ใต้</v>
          </cell>
          <cell r="P266" t="str">
            <v>07</v>
          </cell>
          <cell r="Q266" t="str">
            <v>โรงพยาบาลชุมชน</v>
          </cell>
          <cell r="R266">
            <v>5</v>
          </cell>
          <cell r="S266">
            <v>30</v>
          </cell>
          <cell r="T266" t="str">
            <v>30</v>
          </cell>
          <cell r="U266" t="str">
            <v>21</v>
          </cell>
          <cell r="V266" t="str">
            <v>2.1 ทุติยภูมิระดับต้น</v>
          </cell>
        </row>
        <row r="267">
          <cell r="A267" t="str">
            <v>08</v>
          </cell>
          <cell r="B267" t="str">
            <v>21002</v>
          </cell>
          <cell r="C267" t="str">
            <v>กระทรวงสาธารณสุข สำนักงานปลัดกระทรวงสาธารณสุข</v>
          </cell>
          <cell r="D267" t="str">
            <v>001068200</v>
          </cell>
          <cell r="E267" t="str">
            <v>10682</v>
          </cell>
          <cell r="F267" t="str">
            <v>รพศ.หาดใหญ่</v>
          </cell>
          <cell r="G267" t="str">
            <v>โรงพยาบาลศูนย์หาดใหญ่</v>
          </cell>
          <cell r="H267" t="str">
            <v>90110100</v>
          </cell>
          <cell r="I267">
            <v>90</v>
          </cell>
          <cell r="J267" t="str">
            <v>จังหวัดสงขลา</v>
          </cell>
          <cell r="K267">
            <v>9011</v>
          </cell>
          <cell r="L267" t="str">
            <v>หาดใหญ่</v>
          </cell>
          <cell r="M267">
            <v>901101</v>
          </cell>
          <cell r="N267" t="str">
            <v>หาดใหญ่</v>
          </cell>
          <cell r="O267" t="str">
            <v>ใต้</v>
          </cell>
          <cell r="P267" t="str">
            <v>05</v>
          </cell>
          <cell r="Q267" t="str">
            <v>โรงพยาบาลศูนย์</v>
          </cell>
          <cell r="R267">
            <v>1</v>
          </cell>
          <cell r="S267">
            <v>596</v>
          </cell>
          <cell r="T267" t="str">
            <v>591</v>
          </cell>
          <cell r="U267" t="str">
            <v>31</v>
          </cell>
          <cell r="V267" t="str">
            <v>3.1 ตติยภูมิ</v>
          </cell>
        </row>
        <row r="268">
          <cell r="A268" t="str">
            <v>08</v>
          </cell>
          <cell r="B268" t="str">
            <v>21002</v>
          </cell>
          <cell r="C268" t="str">
            <v>กระทรวงสาธารณสุข สำนักงานปลัดกระทรวงสาธารณสุข</v>
          </cell>
          <cell r="D268" t="str">
            <v>001074500</v>
          </cell>
          <cell r="E268" t="str">
            <v>10745</v>
          </cell>
          <cell r="F268" t="str">
            <v>รพท.สงขลา</v>
          </cell>
          <cell r="G268" t="str">
            <v>โรงพยาบาลทั่วไปสงขลา</v>
          </cell>
          <cell r="H268" t="str">
            <v>90010400</v>
          </cell>
          <cell r="I268">
            <v>90</v>
          </cell>
          <cell r="J268" t="str">
            <v>จังหวัดสงขลา</v>
          </cell>
          <cell r="K268">
            <v>9001</v>
          </cell>
          <cell r="L268" t="str">
            <v>เมืองสงขลา</v>
          </cell>
          <cell r="M268">
            <v>900104</v>
          </cell>
          <cell r="N268" t="str">
            <v>พะวง</v>
          </cell>
          <cell r="O268" t="str">
            <v>ใต้</v>
          </cell>
          <cell r="P268" t="str">
            <v>06</v>
          </cell>
          <cell r="Q268" t="str">
            <v>โรงพยาบาลทั่วไป</v>
          </cell>
          <cell r="R268">
            <v>2</v>
          </cell>
          <cell r="S268">
            <v>480</v>
          </cell>
          <cell r="T268" t="str">
            <v>480</v>
          </cell>
          <cell r="U268" t="str">
            <v>23</v>
          </cell>
          <cell r="V268" t="str">
            <v>2.3 ทุติยภูมิระดับสูง</v>
          </cell>
        </row>
        <row r="269">
          <cell r="A269" t="str">
            <v>08</v>
          </cell>
          <cell r="B269" t="str">
            <v>21002</v>
          </cell>
          <cell r="C269" t="str">
            <v>กระทรวงสาธารณสุข สำนักงานปลัดกระทรวงสาธารณสุข</v>
          </cell>
          <cell r="D269" t="str">
            <v>001138600</v>
          </cell>
          <cell r="E269" t="str">
            <v>11386</v>
          </cell>
          <cell r="F269" t="str">
            <v>รพช.สทิงพระ</v>
          </cell>
          <cell r="G269" t="str">
            <v>โรงพยาบาลชุมชนสทิงพระ</v>
          </cell>
          <cell r="H269" t="str">
            <v>90020101</v>
          </cell>
          <cell r="I269">
            <v>90</v>
          </cell>
          <cell r="J269" t="str">
            <v>จังหวัดสงขลา</v>
          </cell>
          <cell r="K269">
            <v>9002</v>
          </cell>
          <cell r="L269" t="str">
            <v>สทิงพระ</v>
          </cell>
          <cell r="M269">
            <v>900201</v>
          </cell>
          <cell r="N269" t="str">
            <v>จะทิ้งพระ</v>
          </cell>
          <cell r="O269" t="str">
            <v>ใต้</v>
          </cell>
          <cell r="P269" t="str">
            <v>07</v>
          </cell>
          <cell r="Q269" t="str">
            <v>โรงพยาบาลชุมชน</v>
          </cell>
          <cell r="R269">
            <v>5</v>
          </cell>
          <cell r="S269">
            <v>30</v>
          </cell>
          <cell r="T269" t="str">
            <v>30</v>
          </cell>
          <cell r="U269" t="str">
            <v>21</v>
          </cell>
          <cell r="V269" t="str">
            <v>2.1 ทุติยภูมิระดับต้น</v>
          </cell>
        </row>
        <row r="270">
          <cell r="A270" t="str">
            <v>08</v>
          </cell>
          <cell r="B270" t="str">
            <v>21002</v>
          </cell>
          <cell r="C270" t="str">
            <v>กระทรวงสาธารณสุข สำนักงานปลัดกระทรวงสาธารณสุข</v>
          </cell>
          <cell r="D270" t="str">
            <v>001138700</v>
          </cell>
          <cell r="E270" t="str">
            <v>11387</v>
          </cell>
          <cell r="F270" t="str">
            <v>รพช.จะนะ</v>
          </cell>
          <cell r="G270" t="str">
            <v>โรงพยาบาลชุมชนจะนะ</v>
          </cell>
          <cell r="H270" t="str">
            <v>90030102</v>
          </cell>
          <cell r="I270">
            <v>90</v>
          </cell>
          <cell r="J270" t="str">
            <v>จังหวัดสงขลา</v>
          </cell>
          <cell r="K270">
            <v>9003</v>
          </cell>
          <cell r="L270" t="str">
            <v>จะนะ</v>
          </cell>
          <cell r="M270">
            <v>900301</v>
          </cell>
          <cell r="N270" t="str">
            <v>บ้านนา</v>
          </cell>
          <cell r="O270" t="str">
            <v>ใต้</v>
          </cell>
          <cell r="P270" t="str">
            <v>07</v>
          </cell>
          <cell r="Q270" t="str">
            <v>โรงพยาบาลชุมชน</v>
          </cell>
          <cell r="R270">
            <v>4</v>
          </cell>
          <cell r="S270">
            <v>60</v>
          </cell>
          <cell r="T270" t="str">
            <v>30</v>
          </cell>
          <cell r="U270" t="str">
            <v>21</v>
          </cell>
          <cell r="V270" t="str">
            <v>2.1 ทุติยภูมิระดับต้น</v>
          </cell>
        </row>
        <row r="271">
          <cell r="A271" t="str">
            <v>08</v>
          </cell>
          <cell r="B271" t="str">
            <v>21002</v>
          </cell>
          <cell r="C271" t="str">
            <v>กระทรวงสาธารณสุข สำนักงานปลัดกระทรวงสาธารณสุข</v>
          </cell>
          <cell r="D271" t="str">
            <v>001138800</v>
          </cell>
          <cell r="E271" t="str">
            <v>11388</v>
          </cell>
          <cell r="F271" t="str">
            <v>รพช.สมเด็จพระบรมราชินีนาถ</v>
          </cell>
          <cell r="G271" t="str">
            <v>โรงพยาบาลชุมชนสมเด็จพระบรมราชินีนาถ</v>
          </cell>
          <cell r="H271" t="str">
            <v>90040100</v>
          </cell>
          <cell r="I271">
            <v>90</v>
          </cell>
          <cell r="J271" t="str">
            <v>จังหวัดสงขลา</v>
          </cell>
          <cell r="K271">
            <v>9004</v>
          </cell>
          <cell r="L271" t="str">
            <v>นาทวี</v>
          </cell>
          <cell r="M271">
            <v>900401</v>
          </cell>
          <cell r="N271" t="str">
            <v>นาทวี</v>
          </cell>
          <cell r="O271" t="str">
            <v>ใต้</v>
          </cell>
          <cell r="P271" t="str">
            <v>07</v>
          </cell>
          <cell r="Q271" t="str">
            <v>โรงพยาบาลชุมชน</v>
          </cell>
          <cell r="R271">
            <v>4</v>
          </cell>
          <cell r="S271">
            <v>60</v>
          </cell>
          <cell r="T271" t="str">
            <v>60</v>
          </cell>
          <cell r="U271" t="str">
            <v>22</v>
          </cell>
          <cell r="V271" t="str">
            <v>2.2 ทุติยภูมิระดับกลาง</v>
          </cell>
        </row>
        <row r="272">
          <cell r="A272" t="str">
            <v>08</v>
          </cell>
          <cell r="B272" t="str">
            <v>21002</v>
          </cell>
          <cell r="C272" t="str">
            <v>กระทรวงสาธารณสุข สำนักงานปลัดกระทรวงสาธารณสุข</v>
          </cell>
          <cell r="D272" t="str">
            <v>001139000</v>
          </cell>
          <cell r="E272" t="str">
            <v>11390</v>
          </cell>
          <cell r="F272" t="str">
            <v>รพช.เทพา</v>
          </cell>
          <cell r="G272" t="str">
            <v>โรงพยาบาลชุมชนเทพา</v>
          </cell>
          <cell r="H272" t="str">
            <v>90050105</v>
          </cell>
          <cell r="I272">
            <v>90</v>
          </cell>
          <cell r="J272" t="str">
            <v>จังหวัดสงขลา</v>
          </cell>
          <cell r="K272">
            <v>9005</v>
          </cell>
          <cell r="L272" t="str">
            <v>เทพา</v>
          </cell>
          <cell r="M272">
            <v>900501</v>
          </cell>
          <cell r="N272" t="str">
            <v>เทพา</v>
          </cell>
          <cell r="O272" t="str">
            <v>ใต้</v>
          </cell>
          <cell r="P272" t="str">
            <v>07</v>
          </cell>
          <cell r="Q272" t="str">
            <v>โรงพยาบาลชุมชน</v>
          </cell>
          <cell r="R272">
            <v>5</v>
          </cell>
          <cell r="S272">
            <v>30</v>
          </cell>
          <cell r="T272" t="str">
            <v>30</v>
          </cell>
          <cell r="U272" t="str">
            <v>21</v>
          </cell>
          <cell r="V272" t="str">
            <v>2.1 ทุติยภูมิระดับต้น</v>
          </cell>
        </row>
        <row r="273">
          <cell r="A273" t="str">
            <v>08</v>
          </cell>
          <cell r="B273" t="str">
            <v>21002</v>
          </cell>
          <cell r="C273" t="str">
            <v>กระทรวงสาธารณสุข สำนักงานปลัดกระทรวงสาธารณสุข</v>
          </cell>
          <cell r="D273" t="str">
            <v>001139100</v>
          </cell>
          <cell r="E273" t="str">
            <v>11391</v>
          </cell>
          <cell r="F273" t="str">
            <v>รพช.สะบ้าย้อย</v>
          </cell>
          <cell r="G273" t="str">
            <v>โรงพยาบาลชุมชนสะบ้าย้อย</v>
          </cell>
          <cell r="H273" t="str">
            <v>90060101</v>
          </cell>
          <cell r="I273">
            <v>90</v>
          </cell>
          <cell r="J273" t="str">
            <v>จังหวัดสงขลา</v>
          </cell>
          <cell r="K273">
            <v>9006</v>
          </cell>
          <cell r="L273" t="str">
            <v>สะบ้าย้อย</v>
          </cell>
          <cell r="M273">
            <v>900601</v>
          </cell>
          <cell r="N273" t="str">
            <v>สะบ้าย้อย</v>
          </cell>
          <cell r="O273" t="str">
            <v>ใต้</v>
          </cell>
          <cell r="P273" t="str">
            <v>07</v>
          </cell>
          <cell r="Q273" t="str">
            <v>โรงพยาบาลชุมชน</v>
          </cell>
          <cell r="R273">
            <v>5</v>
          </cell>
          <cell r="S273">
            <v>30</v>
          </cell>
          <cell r="T273" t="str">
            <v>30</v>
          </cell>
          <cell r="U273" t="str">
            <v>21</v>
          </cell>
          <cell r="V273" t="str">
            <v>2.1 ทุติยภูมิระดับต้น</v>
          </cell>
        </row>
        <row r="274">
          <cell r="A274" t="str">
            <v>08</v>
          </cell>
          <cell r="B274" t="str">
            <v>21002</v>
          </cell>
          <cell r="C274" t="str">
            <v>กระทรวงสาธารณสุข สำนักงานปลัดกระทรวงสาธารณสุข</v>
          </cell>
          <cell r="D274" t="str">
            <v>001139200</v>
          </cell>
          <cell r="E274" t="str">
            <v>11392</v>
          </cell>
          <cell r="F274" t="str">
            <v>รพช.ระโนด</v>
          </cell>
          <cell r="G274" t="str">
            <v>โรงพยาบาลชุมชนระโนด</v>
          </cell>
          <cell r="H274" t="str">
            <v>90070105</v>
          </cell>
          <cell r="I274">
            <v>90</v>
          </cell>
          <cell r="J274" t="str">
            <v>จังหวัดสงขลา</v>
          </cell>
          <cell r="K274">
            <v>9007</v>
          </cell>
          <cell r="L274" t="str">
            <v>ระโนด</v>
          </cell>
          <cell r="M274">
            <v>900701</v>
          </cell>
          <cell r="N274" t="str">
            <v>ระโนด</v>
          </cell>
          <cell r="O274" t="str">
            <v>ใต้</v>
          </cell>
          <cell r="P274" t="str">
            <v>07</v>
          </cell>
          <cell r="Q274" t="str">
            <v>โรงพยาบาลชุมชน</v>
          </cell>
          <cell r="R274">
            <v>4</v>
          </cell>
          <cell r="S274">
            <v>60</v>
          </cell>
          <cell r="T274" t="str">
            <v>60</v>
          </cell>
          <cell r="U274" t="str">
            <v>22</v>
          </cell>
          <cell r="V274" t="str">
            <v>2.2 ทุติยภูมิระดับกลาง</v>
          </cell>
        </row>
        <row r="275">
          <cell r="A275" t="str">
            <v>08</v>
          </cell>
          <cell r="B275" t="str">
            <v>21002</v>
          </cell>
          <cell r="C275" t="str">
            <v>กระทรวงสาธารณสุข สำนักงานปลัดกระทรวงสาธารณสุข</v>
          </cell>
          <cell r="D275" t="str">
            <v>001139300</v>
          </cell>
          <cell r="E275" t="str">
            <v>11393</v>
          </cell>
          <cell r="F275" t="str">
            <v>รพช.กระแสสินธุ์</v>
          </cell>
          <cell r="G275" t="str">
            <v>โรงพยาบาลชุมชนกระแสสินธุ์</v>
          </cell>
          <cell r="H275" t="str">
            <v>90080303</v>
          </cell>
          <cell r="I275">
            <v>90</v>
          </cell>
          <cell r="J275" t="str">
            <v>จังหวัดสงขลา</v>
          </cell>
          <cell r="K275">
            <v>9008</v>
          </cell>
          <cell r="L275" t="str">
            <v>กระแสสินธุ์</v>
          </cell>
          <cell r="M275">
            <v>900803</v>
          </cell>
          <cell r="N275" t="str">
            <v>เชิงแส</v>
          </cell>
          <cell r="O275" t="str">
            <v>ใต้</v>
          </cell>
          <cell r="P275" t="str">
            <v>07</v>
          </cell>
          <cell r="Q275" t="str">
            <v>โรงพยาบาลชุมชน</v>
          </cell>
          <cell r="R275">
            <v>5</v>
          </cell>
          <cell r="S275">
            <v>30</v>
          </cell>
          <cell r="T275" t="str">
            <v>30</v>
          </cell>
          <cell r="U275" t="str">
            <v>21</v>
          </cell>
          <cell r="V275" t="str">
            <v>2.1 ทุติยภูมิระดับต้น</v>
          </cell>
        </row>
        <row r="276">
          <cell r="A276" t="str">
            <v>08</v>
          </cell>
          <cell r="B276" t="str">
            <v>21002</v>
          </cell>
          <cell r="C276" t="str">
            <v>กระทรวงสาธารณสุข สำนักงานปลัดกระทรวงสาธารณสุข</v>
          </cell>
          <cell r="D276" t="str">
            <v>001139400</v>
          </cell>
          <cell r="E276" t="str">
            <v>11394</v>
          </cell>
          <cell r="F276" t="str">
            <v>รพช.รัตภูมิ</v>
          </cell>
          <cell r="G276" t="str">
            <v>โรงพยาบาลชุมชนรัตภูมิ</v>
          </cell>
          <cell r="H276" t="str">
            <v>90090101</v>
          </cell>
          <cell r="I276">
            <v>90</v>
          </cell>
          <cell r="J276" t="str">
            <v>จังหวัดสงขลา</v>
          </cell>
          <cell r="K276">
            <v>9009</v>
          </cell>
          <cell r="L276" t="str">
            <v>รัตภูมิ</v>
          </cell>
          <cell r="M276">
            <v>900901</v>
          </cell>
          <cell r="N276" t="str">
            <v>กำแพงเพชร</v>
          </cell>
          <cell r="O276" t="str">
            <v>ใต้</v>
          </cell>
          <cell r="P276" t="str">
            <v>07</v>
          </cell>
          <cell r="Q276" t="str">
            <v>โรงพยาบาลชุมชน</v>
          </cell>
          <cell r="R276">
            <v>5</v>
          </cell>
          <cell r="S276">
            <v>30</v>
          </cell>
          <cell r="T276" t="str">
            <v>30</v>
          </cell>
          <cell r="U276" t="str">
            <v>21</v>
          </cell>
          <cell r="V276" t="str">
            <v>2.1 ทุติยภูมิระดับต้น</v>
          </cell>
        </row>
        <row r="277">
          <cell r="A277" t="str">
            <v>08</v>
          </cell>
          <cell r="B277" t="str">
            <v>21002</v>
          </cell>
          <cell r="C277" t="str">
            <v>กระทรวงสาธารณสุข สำนักงานปลัดกระทรวงสาธารณสุข</v>
          </cell>
          <cell r="D277" t="str">
            <v>001139500</v>
          </cell>
          <cell r="E277" t="str">
            <v>11395</v>
          </cell>
          <cell r="F277" t="str">
            <v>รพช.สะเดา</v>
          </cell>
          <cell r="G277" t="str">
            <v>โรงพยาบาลชุมชนสะเดา</v>
          </cell>
          <cell r="H277" t="str">
            <v>90100100</v>
          </cell>
          <cell r="I277">
            <v>90</v>
          </cell>
          <cell r="J277" t="str">
            <v>จังหวัดสงขลา</v>
          </cell>
          <cell r="K277">
            <v>9010</v>
          </cell>
          <cell r="L277" t="str">
            <v>สะเดา</v>
          </cell>
          <cell r="M277">
            <v>901001</v>
          </cell>
          <cell r="N277" t="str">
            <v>สะเดา</v>
          </cell>
          <cell r="O277" t="str">
            <v>ใต้</v>
          </cell>
          <cell r="P277" t="str">
            <v>07</v>
          </cell>
          <cell r="Q277" t="str">
            <v>โรงพยาบาลชุมชน</v>
          </cell>
          <cell r="R277">
            <v>5</v>
          </cell>
          <cell r="S277">
            <v>30</v>
          </cell>
          <cell r="T277" t="str">
            <v>30</v>
          </cell>
          <cell r="U277" t="str">
            <v>21</v>
          </cell>
          <cell r="V277" t="str">
            <v>2.1 ทุติยภูมิระดับต้น</v>
          </cell>
        </row>
        <row r="278">
          <cell r="A278" t="str">
            <v>08</v>
          </cell>
          <cell r="B278" t="str">
            <v>21002</v>
          </cell>
          <cell r="C278" t="str">
            <v>กระทรวงสาธารณสุข สำนักงานปลัดกระทรวงสาธารณสุข</v>
          </cell>
          <cell r="D278" t="str">
            <v>001139600</v>
          </cell>
          <cell r="E278" t="str">
            <v>11396</v>
          </cell>
          <cell r="F278" t="str">
            <v>รพช.นาหม่อม</v>
          </cell>
          <cell r="G278" t="str">
            <v>โรงพยาบาลชุมชนนาหม่อม</v>
          </cell>
          <cell r="H278" t="str">
            <v>90120203</v>
          </cell>
          <cell r="I278">
            <v>90</v>
          </cell>
          <cell r="J278" t="str">
            <v>จังหวัดสงขลา</v>
          </cell>
          <cell r="K278">
            <v>9012</v>
          </cell>
          <cell r="L278" t="str">
            <v>นาหม่อม</v>
          </cell>
          <cell r="M278">
            <v>901202</v>
          </cell>
          <cell r="N278" t="str">
            <v>พิจิตร</v>
          </cell>
          <cell r="O278" t="str">
            <v>ใต้</v>
          </cell>
          <cell r="P278" t="str">
            <v>07</v>
          </cell>
          <cell r="Q278" t="str">
            <v>โรงพยาบาลชุมชน</v>
          </cell>
          <cell r="R278">
            <v>5</v>
          </cell>
          <cell r="S278">
            <v>30</v>
          </cell>
          <cell r="T278" t="str">
            <v>30</v>
          </cell>
          <cell r="U278" t="str">
            <v>21</v>
          </cell>
          <cell r="V278" t="str">
            <v>2.1 ทุติยภูมิระดับต้น</v>
          </cell>
        </row>
        <row r="279">
          <cell r="A279" t="str">
            <v>08</v>
          </cell>
          <cell r="B279" t="str">
            <v>21002</v>
          </cell>
          <cell r="C279" t="str">
            <v>กระทรวงสาธารณสุข สำนักงานปลัดกระทรวงสาธารณสุข</v>
          </cell>
          <cell r="D279" t="str">
            <v>001139700</v>
          </cell>
          <cell r="E279" t="str">
            <v>11397</v>
          </cell>
          <cell r="F279" t="str">
            <v>รพช.ควนเนียง</v>
          </cell>
          <cell r="G279" t="str">
            <v>โรงพยาบาลชุมชนควนเนียง</v>
          </cell>
          <cell r="H279" t="str">
            <v>90130110</v>
          </cell>
          <cell r="I279">
            <v>90</v>
          </cell>
          <cell r="J279" t="str">
            <v>จังหวัดสงขลา</v>
          </cell>
          <cell r="K279">
            <v>9013</v>
          </cell>
          <cell r="L279" t="str">
            <v>ควนเนียง</v>
          </cell>
          <cell r="M279">
            <v>901301</v>
          </cell>
          <cell r="N279" t="str">
            <v>รัตภูมิ</v>
          </cell>
          <cell r="O279" t="str">
            <v>ใต้</v>
          </cell>
          <cell r="P279" t="str">
            <v>07</v>
          </cell>
          <cell r="Q279" t="str">
            <v>โรงพยาบาลชุมชน</v>
          </cell>
          <cell r="R279">
            <v>5</v>
          </cell>
          <cell r="S279">
            <v>30</v>
          </cell>
          <cell r="T279" t="str">
            <v>30</v>
          </cell>
          <cell r="U279" t="str">
            <v>21</v>
          </cell>
          <cell r="V279" t="str">
            <v>2.1 ทุติยภูมิระดับต้น</v>
          </cell>
        </row>
        <row r="280">
          <cell r="A280" t="str">
            <v>08</v>
          </cell>
          <cell r="B280" t="str">
            <v>21002</v>
          </cell>
          <cell r="C280" t="str">
            <v>กระทรวงสาธารณสุข สำนักงานปลัดกระทรวงสาธารณสุข</v>
          </cell>
          <cell r="D280" t="str">
            <v>001139800</v>
          </cell>
          <cell r="E280" t="str">
            <v>11398</v>
          </cell>
          <cell r="F280" t="str">
            <v>รพช.ปาดังเบซาร์</v>
          </cell>
          <cell r="G280" t="str">
            <v>โรงพยาบาลชุมชนปาดังเบซาร์</v>
          </cell>
          <cell r="H280" t="str">
            <v>90100709</v>
          </cell>
          <cell r="I280">
            <v>90</v>
          </cell>
          <cell r="J280" t="str">
            <v>จังหวัดสงขลา</v>
          </cell>
          <cell r="K280">
            <v>9010</v>
          </cell>
          <cell r="L280" t="str">
            <v>สะเดา</v>
          </cell>
          <cell r="M280">
            <v>901007</v>
          </cell>
          <cell r="N280" t="str">
            <v>ปาดังเบซาร์</v>
          </cell>
          <cell r="O280" t="str">
            <v>ใต้</v>
          </cell>
          <cell r="P280" t="str">
            <v>07</v>
          </cell>
          <cell r="Q280" t="str">
            <v>โรงพยาบาลชุมชน</v>
          </cell>
          <cell r="R280">
            <v>5</v>
          </cell>
          <cell r="S280">
            <v>30</v>
          </cell>
          <cell r="T280" t="str">
            <v>30</v>
          </cell>
          <cell r="U280" t="str">
            <v>21</v>
          </cell>
          <cell r="V280" t="str">
            <v>2.1 ทุติยภูมิระดับต้น</v>
          </cell>
        </row>
        <row r="281">
          <cell r="A281" t="str">
            <v>08</v>
          </cell>
          <cell r="B281" t="str">
            <v>21002</v>
          </cell>
          <cell r="C281" t="str">
            <v>กระทรวงสาธารณสุข สำนักงานปลัดกระทรวงสาธารณสุข</v>
          </cell>
          <cell r="D281" t="str">
            <v>001139900</v>
          </cell>
          <cell r="E281" t="str">
            <v>11399</v>
          </cell>
          <cell r="F281" t="str">
            <v>รพช.บางกล่ำ</v>
          </cell>
          <cell r="G281" t="str">
            <v>โรงพยาบาลชุมชนบางกล่ำ</v>
          </cell>
          <cell r="H281" t="str">
            <v>90140101</v>
          </cell>
          <cell r="I281">
            <v>90</v>
          </cell>
          <cell r="J281" t="str">
            <v>จังหวัดสงขลา</v>
          </cell>
          <cell r="K281">
            <v>9014</v>
          </cell>
          <cell r="L281" t="str">
            <v>บางกล่ำ</v>
          </cell>
          <cell r="M281">
            <v>901401</v>
          </cell>
          <cell r="N281" t="str">
            <v>บางกล่ำ</v>
          </cell>
          <cell r="O281" t="str">
            <v>ใต้</v>
          </cell>
          <cell r="P281" t="str">
            <v>07</v>
          </cell>
          <cell r="Q281" t="str">
            <v>โรงพยาบาลชุมชน</v>
          </cell>
          <cell r="R281">
            <v>5</v>
          </cell>
          <cell r="S281">
            <v>30</v>
          </cell>
          <cell r="T281" t="str">
            <v>30</v>
          </cell>
          <cell r="U281" t="str">
            <v>21</v>
          </cell>
          <cell r="V281" t="str">
            <v>2.1 ทุติยภูมิระดับต้น</v>
          </cell>
        </row>
        <row r="282">
          <cell r="A282" t="str">
            <v>08</v>
          </cell>
          <cell r="B282" t="str">
            <v>21002</v>
          </cell>
          <cell r="C282" t="str">
            <v>กระทรวงสาธารณสุข สำนักงานปลัดกระทรวงสาธารณสุข</v>
          </cell>
          <cell r="D282" t="str">
            <v>001140000</v>
          </cell>
          <cell r="E282" t="str">
            <v>11400</v>
          </cell>
          <cell r="F282" t="str">
            <v>รพช.สิงหนคร</v>
          </cell>
          <cell r="G282" t="str">
            <v>โรงพยาบาลชุมชนสิงหนคร</v>
          </cell>
          <cell r="H282" t="str">
            <v>90150205</v>
          </cell>
          <cell r="I282">
            <v>90</v>
          </cell>
          <cell r="J282" t="str">
            <v>จังหวัดสงขลา</v>
          </cell>
          <cell r="K282">
            <v>9015</v>
          </cell>
          <cell r="L282" t="str">
            <v>สิงหนคร</v>
          </cell>
          <cell r="M282">
            <v>901502</v>
          </cell>
          <cell r="N282" t="str">
            <v>สทิงหม้อ</v>
          </cell>
          <cell r="O282" t="str">
            <v>ใต้</v>
          </cell>
          <cell r="P282" t="str">
            <v>07</v>
          </cell>
          <cell r="Q282" t="str">
            <v>โรงพยาบาลชุมชน</v>
          </cell>
          <cell r="R282">
            <v>5</v>
          </cell>
          <cell r="S282">
            <v>30</v>
          </cell>
          <cell r="T282" t="str">
            <v>30</v>
          </cell>
          <cell r="U282" t="str">
            <v>21</v>
          </cell>
          <cell r="V282" t="str">
            <v>2.1 ทุติยภูมิระดับต้น</v>
          </cell>
        </row>
        <row r="283">
          <cell r="A283" t="str">
            <v>08</v>
          </cell>
          <cell r="B283" t="str">
            <v>21002</v>
          </cell>
          <cell r="C283" t="str">
            <v>กระทรวงสาธารณสุข สำนักงานปลัดกระทรวงสาธารณสุข</v>
          </cell>
          <cell r="D283" t="str">
            <v>001140100</v>
          </cell>
          <cell r="E283" t="str">
            <v>11401</v>
          </cell>
          <cell r="F283" t="str">
            <v>รพช.คลองหอยโข่ง</v>
          </cell>
          <cell r="G283" t="str">
            <v>โรงพยาบาลชุมชนคลองหอยโข่ง</v>
          </cell>
          <cell r="H283" t="str">
            <v>90160101</v>
          </cell>
          <cell r="I283">
            <v>90</v>
          </cell>
          <cell r="J283" t="str">
            <v>จังหวัดสงขลา</v>
          </cell>
          <cell r="K283">
            <v>9016</v>
          </cell>
          <cell r="L283" t="str">
            <v>คลองหอยโข่ง</v>
          </cell>
          <cell r="M283">
            <v>901601</v>
          </cell>
          <cell r="N283" t="str">
            <v>คลองหอยโข่ง</v>
          </cell>
          <cell r="O283" t="str">
            <v>ใต้</v>
          </cell>
          <cell r="P283" t="str">
            <v>07</v>
          </cell>
          <cell r="Q283" t="str">
            <v>โรงพยาบาลชุมชน</v>
          </cell>
          <cell r="R283">
            <v>5</v>
          </cell>
          <cell r="S283">
            <v>30</v>
          </cell>
          <cell r="T283" t="str">
            <v>30</v>
          </cell>
          <cell r="U283" t="str">
            <v>21</v>
          </cell>
          <cell r="V283" t="str">
            <v>2.1 ทุติยภูมิระดับต้น</v>
          </cell>
        </row>
        <row r="284">
          <cell r="A284" t="str">
            <v>08</v>
          </cell>
          <cell r="B284" t="str">
            <v>21002</v>
          </cell>
          <cell r="C284" t="str">
            <v>กระทรวงสาธารณสุข สำนักงานปลัดกระทรวงสาธารณสุข</v>
          </cell>
          <cell r="D284" t="str">
            <v>001074600</v>
          </cell>
          <cell r="E284" t="str">
            <v>10746</v>
          </cell>
          <cell r="F284" t="str">
            <v>รพท.สตูล</v>
          </cell>
          <cell r="G284" t="str">
            <v>โรงพยาบาลทั่วไปสตูล</v>
          </cell>
          <cell r="H284" t="str">
            <v>91010100</v>
          </cell>
          <cell r="I284">
            <v>91</v>
          </cell>
          <cell r="J284" t="str">
            <v>จังหวัดสตูล</v>
          </cell>
          <cell r="K284">
            <v>9101</v>
          </cell>
          <cell r="L284" t="str">
            <v>เมืองสตูล</v>
          </cell>
          <cell r="M284">
            <v>910101</v>
          </cell>
          <cell r="N284" t="str">
            <v>พิมาน</v>
          </cell>
          <cell r="O284" t="str">
            <v>ใต้</v>
          </cell>
          <cell r="P284" t="str">
            <v>06</v>
          </cell>
          <cell r="Q284" t="str">
            <v>โรงพยาบาลทั่วไป</v>
          </cell>
          <cell r="R284">
            <v>3</v>
          </cell>
          <cell r="S284">
            <v>186</v>
          </cell>
          <cell r="T284" t="str">
            <v>164</v>
          </cell>
          <cell r="U284" t="str">
            <v>23</v>
          </cell>
          <cell r="V284" t="str">
            <v>2.3 ทุติยภูมิระดับสูง</v>
          </cell>
        </row>
        <row r="285">
          <cell r="A285" t="str">
            <v>08</v>
          </cell>
          <cell r="B285" t="str">
            <v>21002</v>
          </cell>
          <cell r="C285" t="str">
            <v>กระทรวงสาธารณสุข สำนักงานปลัดกระทรวงสาธารณสุข</v>
          </cell>
          <cell r="D285" t="str">
            <v>001140200</v>
          </cell>
          <cell r="E285" t="str">
            <v>11402</v>
          </cell>
          <cell r="F285" t="str">
            <v>รพช.ควนโดน</v>
          </cell>
          <cell r="G285" t="str">
            <v>โรงพยาบาลชุมชนควนโดน</v>
          </cell>
          <cell r="H285" t="str">
            <v>91020206</v>
          </cell>
          <cell r="I285">
            <v>91</v>
          </cell>
          <cell r="J285" t="str">
            <v>จังหวัดสตูล</v>
          </cell>
          <cell r="K285">
            <v>9102</v>
          </cell>
          <cell r="L285" t="str">
            <v>ควนโดน</v>
          </cell>
          <cell r="M285">
            <v>910202</v>
          </cell>
          <cell r="N285" t="str">
            <v>ควนสตอ</v>
          </cell>
          <cell r="O285" t="str">
            <v>ใต้</v>
          </cell>
          <cell r="P285" t="str">
            <v>07</v>
          </cell>
          <cell r="Q285" t="str">
            <v>โรงพยาบาลชุมชน</v>
          </cell>
          <cell r="R285">
            <v>5</v>
          </cell>
          <cell r="S285">
            <v>30</v>
          </cell>
          <cell r="T285" t="str">
            <v>10</v>
          </cell>
          <cell r="U285" t="str">
            <v>21</v>
          </cell>
          <cell r="V285" t="str">
            <v>2.1 ทุติยภูมิระดับต้น</v>
          </cell>
        </row>
        <row r="286">
          <cell r="A286" t="str">
            <v>08</v>
          </cell>
          <cell r="B286" t="str">
            <v>21002</v>
          </cell>
          <cell r="C286" t="str">
            <v>กระทรวงสาธารณสุข สำนักงานปลัดกระทรวงสาธารณสุข</v>
          </cell>
          <cell r="D286" t="str">
            <v>001140300</v>
          </cell>
          <cell r="E286" t="str">
            <v>11403</v>
          </cell>
          <cell r="F286" t="str">
            <v>รพช.ควนกาหลง</v>
          </cell>
          <cell r="G286" t="str">
            <v>โรงพยาบาลชุมชนควนกาหลง</v>
          </cell>
          <cell r="H286" t="str">
            <v>91030207</v>
          </cell>
          <cell r="I286">
            <v>91</v>
          </cell>
          <cell r="J286" t="str">
            <v>จังหวัดสตูล</v>
          </cell>
          <cell r="K286">
            <v>9103</v>
          </cell>
          <cell r="L286" t="str">
            <v>ควนกาหลง</v>
          </cell>
          <cell r="M286">
            <v>910302</v>
          </cell>
          <cell r="N286" t="str">
            <v>ควนกาหลง</v>
          </cell>
          <cell r="O286" t="str">
            <v>ใต้</v>
          </cell>
          <cell r="P286" t="str">
            <v>07</v>
          </cell>
          <cell r="Q286" t="str">
            <v>โรงพยาบาลชุมชน</v>
          </cell>
          <cell r="R286">
            <v>5</v>
          </cell>
          <cell r="S286">
            <v>30</v>
          </cell>
          <cell r="T286" t="str">
            <v>30</v>
          </cell>
          <cell r="U286" t="str">
            <v>21</v>
          </cell>
          <cell r="V286" t="str">
            <v>2.1 ทุติยภูมิระดับต้น</v>
          </cell>
        </row>
        <row r="287">
          <cell r="A287" t="str">
            <v>08</v>
          </cell>
          <cell r="B287" t="str">
            <v>21002</v>
          </cell>
          <cell r="C287" t="str">
            <v>กระทรวงสาธารณสุข สำนักงานปลัดกระทรวงสาธารณสุข</v>
          </cell>
          <cell r="D287" t="str">
            <v>001140400</v>
          </cell>
          <cell r="E287" t="str">
            <v>11404</v>
          </cell>
          <cell r="F287" t="str">
            <v>รพช.ท่าแพ</v>
          </cell>
          <cell r="G287" t="str">
            <v>โรงพยาบาลชุมชนท่าแพ</v>
          </cell>
          <cell r="H287" t="str">
            <v>91040102</v>
          </cell>
          <cell r="I287">
            <v>91</v>
          </cell>
          <cell r="J287" t="str">
            <v>จังหวัดสตูล</v>
          </cell>
          <cell r="K287">
            <v>9104</v>
          </cell>
          <cell r="L287" t="str">
            <v>ท่าแพ</v>
          </cell>
          <cell r="M287">
            <v>910401</v>
          </cell>
          <cell r="N287" t="str">
            <v>ท่าแพ</v>
          </cell>
          <cell r="O287" t="str">
            <v>ใต้</v>
          </cell>
          <cell r="P287" t="str">
            <v>07</v>
          </cell>
          <cell r="Q287" t="str">
            <v>โรงพยาบาลชุมชน</v>
          </cell>
          <cell r="R287">
            <v>5</v>
          </cell>
          <cell r="S287">
            <v>30</v>
          </cell>
          <cell r="T287" t="str">
            <v>10</v>
          </cell>
          <cell r="U287" t="str">
            <v>21</v>
          </cell>
          <cell r="V287" t="str">
            <v>2.1 ทุติยภูมิระดับต้น</v>
          </cell>
        </row>
        <row r="288">
          <cell r="A288" t="str">
            <v>08</v>
          </cell>
          <cell r="B288" t="str">
            <v>21002</v>
          </cell>
          <cell r="C288" t="str">
            <v>กระทรวงสาธารณสุข สำนักงานปลัดกระทรวงสาธารณสุข</v>
          </cell>
          <cell r="D288" t="str">
            <v>001140500</v>
          </cell>
          <cell r="E288" t="str">
            <v>11405</v>
          </cell>
          <cell r="F288" t="str">
            <v>รพช.ละงู</v>
          </cell>
          <cell r="G288" t="str">
            <v>โรงพยาบาลชุมชนละงู</v>
          </cell>
          <cell r="H288" t="str">
            <v>91050106</v>
          </cell>
          <cell r="I288">
            <v>91</v>
          </cell>
          <cell r="J288" t="str">
            <v>จังหวัดสตูล</v>
          </cell>
          <cell r="K288">
            <v>9105</v>
          </cell>
          <cell r="L288" t="str">
            <v>ละงู</v>
          </cell>
          <cell r="M288">
            <v>910501</v>
          </cell>
          <cell r="N288" t="str">
            <v>กำแพง</v>
          </cell>
          <cell r="O288" t="str">
            <v>ใต้</v>
          </cell>
          <cell r="P288" t="str">
            <v>07</v>
          </cell>
          <cell r="Q288" t="str">
            <v>โรงพยาบาลชุมชน</v>
          </cell>
          <cell r="R288">
            <v>4</v>
          </cell>
          <cell r="S288">
            <v>60</v>
          </cell>
          <cell r="T288" t="str">
            <v>30</v>
          </cell>
          <cell r="U288" t="str">
            <v>22</v>
          </cell>
          <cell r="V288" t="str">
            <v>2.2 ทุติยภูมิระดับกลาง</v>
          </cell>
        </row>
        <row r="289">
          <cell r="A289" t="str">
            <v>08</v>
          </cell>
          <cell r="B289" t="str">
            <v>21002</v>
          </cell>
          <cell r="C289" t="str">
            <v>กระทรวงสาธารณสุข สำนักงานปลัดกระทรวงสาธารณสุข</v>
          </cell>
          <cell r="D289" t="str">
            <v>001140600</v>
          </cell>
          <cell r="E289" t="str">
            <v>11406</v>
          </cell>
          <cell r="F289" t="str">
            <v>รพช.ทุ่งหว้า</v>
          </cell>
          <cell r="G289" t="str">
            <v>โรงพยาบาลชุมชนทุ่งหว้า</v>
          </cell>
          <cell r="H289" t="str">
            <v>91060108</v>
          </cell>
          <cell r="I289">
            <v>91</v>
          </cell>
          <cell r="J289" t="str">
            <v>จังหวัดสตูล</v>
          </cell>
          <cell r="K289">
            <v>9106</v>
          </cell>
          <cell r="L289" t="str">
            <v>ทุ่งหว้า</v>
          </cell>
          <cell r="M289">
            <v>910601</v>
          </cell>
          <cell r="N289" t="str">
            <v>ทุ่งหว้า</v>
          </cell>
          <cell r="O289" t="str">
            <v>ใต้</v>
          </cell>
          <cell r="P289" t="str">
            <v>07</v>
          </cell>
          <cell r="Q289" t="str">
            <v>โรงพยาบาลชุมชน</v>
          </cell>
          <cell r="R289">
            <v>5</v>
          </cell>
          <cell r="S289">
            <v>30</v>
          </cell>
          <cell r="T289" t="str">
            <v>10</v>
          </cell>
          <cell r="U289" t="str">
            <v>21</v>
          </cell>
          <cell r="V289" t="str">
            <v>2.1 ทุติยภูมิระดับต้น</v>
          </cell>
        </row>
        <row r="290">
          <cell r="A290" t="str">
            <v>08</v>
          </cell>
          <cell r="B290" t="str">
            <v>21002</v>
          </cell>
          <cell r="C290" t="str">
            <v>กระทรวงสาธารณสุข สำนักงานปลัดกระทรวงสาธารณสุข</v>
          </cell>
          <cell r="D290" t="str">
            <v>001074800</v>
          </cell>
          <cell r="E290" t="str">
            <v>10748</v>
          </cell>
          <cell r="F290" t="str">
            <v>รพท.ปัตตานี</v>
          </cell>
          <cell r="G290" t="str">
            <v>โรงพยาบาลทั่วไปปัตตานี</v>
          </cell>
          <cell r="H290" t="str">
            <v>94010100</v>
          </cell>
          <cell r="I290">
            <v>94</v>
          </cell>
          <cell r="J290" t="str">
            <v>จังหวัดปัตตานี</v>
          </cell>
          <cell r="K290">
            <v>9401</v>
          </cell>
          <cell r="L290" t="str">
            <v>เมืองปัตตานี</v>
          </cell>
          <cell r="M290">
            <v>940101</v>
          </cell>
          <cell r="N290" t="str">
            <v>สะบารัง</v>
          </cell>
          <cell r="O290" t="str">
            <v>ใต้</v>
          </cell>
          <cell r="P290" t="str">
            <v>06</v>
          </cell>
          <cell r="Q290" t="str">
            <v>โรงพยาบาลทั่วไป</v>
          </cell>
          <cell r="R290">
            <v>2</v>
          </cell>
          <cell r="S290">
            <v>335</v>
          </cell>
          <cell r="T290" t="str">
            <v>335</v>
          </cell>
          <cell r="U290" t="str">
            <v>23</v>
          </cell>
          <cell r="V290" t="str">
            <v>2.3 ทุติยภูมิระดับสูง</v>
          </cell>
        </row>
        <row r="291">
          <cell r="A291" t="str">
            <v>08</v>
          </cell>
          <cell r="B291" t="str">
            <v>21002</v>
          </cell>
          <cell r="C291" t="str">
            <v>กระทรวงสาธารณสุข สำนักงานปลัดกระทรวงสาธารณสุข</v>
          </cell>
          <cell r="D291" t="str">
            <v>001142300</v>
          </cell>
          <cell r="E291" t="str">
            <v>11423</v>
          </cell>
          <cell r="F291" t="str">
            <v>รพช.โคกโพธิ์</v>
          </cell>
          <cell r="G291" t="str">
            <v>โรงพยาบาลชุมชนโคกโพธิ์</v>
          </cell>
          <cell r="H291" t="str">
            <v>94020203</v>
          </cell>
          <cell r="I291">
            <v>94</v>
          </cell>
          <cell r="J291" t="str">
            <v>จังหวัดปัตตานี</v>
          </cell>
          <cell r="K291">
            <v>9402</v>
          </cell>
          <cell r="L291" t="str">
            <v>โคกโพธิ์</v>
          </cell>
          <cell r="M291">
            <v>940202</v>
          </cell>
          <cell r="N291" t="str">
            <v>มะกรูด</v>
          </cell>
          <cell r="O291" t="str">
            <v>ใต้</v>
          </cell>
          <cell r="P291" t="str">
            <v>07</v>
          </cell>
          <cell r="Q291" t="str">
            <v>โรงพยาบาลชุมชน</v>
          </cell>
          <cell r="R291">
            <v>4</v>
          </cell>
          <cell r="S291">
            <v>104</v>
          </cell>
          <cell r="T291" t="str">
            <v>60</v>
          </cell>
          <cell r="U291" t="str">
            <v>22</v>
          </cell>
          <cell r="V291" t="str">
            <v>2.2 ทุติยภูมิระดับกลาง</v>
          </cell>
        </row>
        <row r="292">
          <cell r="A292" t="str">
            <v>08</v>
          </cell>
          <cell r="B292" t="str">
            <v>21002</v>
          </cell>
          <cell r="C292" t="str">
            <v>กระทรวงสาธารณสุข สำนักงานปลัดกระทรวงสาธารณสุข</v>
          </cell>
          <cell r="D292" t="str">
            <v>001142400</v>
          </cell>
          <cell r="E292" t="str">
            <v>11424</v>
          </cell>
          <cell r="F292" t="str">
            <v>รพช.หนองจิก</v>
          </cell>
          <cell r="G292" t="str">
            <v>โรงพยาบาลชุมชนหนองจิก</v>
          </cell>
          <cell r="H292" t="str">
            <v>94030502</v>
          </cell>
          <cell r="I292">
            <v>94</v>
          </cell>
          <cell r="J292" t="str">
            <v>จังหวัดปัตตานี</v>
          </cell>
          <cell r="K292">
            <v>9403</v>
          </cell>
          <cell r="L292" t="str">
            <v>หนองจิก</v>
          </cell>
          <cell r="M292">
            <v>940305</v>
          </cell>
          <cell r="N292" t="str">
            <v>ตุยง</v>
          </cell>
          <cell r="O292" t="str">
            <v>ใต้</v>
          </cell>
          <cell r="P292" t="str">
            <v>07</v>
          </cell>
          <cell r="Q292" t="str">
            <v>โรงพยาบาลชุมชน</v>
          </cell>
          <cell r="R292">
            <v>5</v>
          </cell>
          <cell r="S292">
            <v>10</v>
          </cell>
          <cell r="T292" t="str">
            <v>48</v>
          </cell>
          <cell r="U292" t="str">
            <v>21</v>
          </cell>
          <cell r="V292" t="str">
            <v>2.1 ทุติยภูมิระดับต้น</v>
          </cell>
        </row>
        <row r="293">
          <cell r="A293" t="str">
            <v>08</v>
          </cell>
          <cell r="B293" t="str">
            <v>21002</v>
          </cell>
          <cell r="C293" t="str">
            <v>กระทรวงสาธารณสุข สำนักงานปลัดกระทรวงสาธารณสุข</v>
          </cell>
          <cell r="D293" t="str">
            <v>001142500</v>
          </cell>
          <cell r="E293" t="str">
            <v>11425</v>
          </cell>
          <cell r="F293" t="str">
            <v>รพช.ปะนาเระ</v>
          </cell>
          <cell r="G293" t="str">
            <v>โรงพยาบาลชุมชนปะนาเระ</v>
          </cell>
          <cell r="H293" t="str">
            <v>94040201</v>
          </cell>
          <cell r="I293">
            <v>94</v>
          </cell>
          <cell r="J293" t="str">
            <v>จังหวัดปัตตานี</v>
          </cell>
          <cell r="K293">
            <v>9404</v>
          </cell>
          <cell r="L293" t="str">
            <v>ปะนาเระ</v>
          </cell>
          <cell r="M293">
            <v>940402</v>
          </cell>
          <cell r="N293" t="str">
            <v>ท่าข้าม</v>
          </cell>
          <cell r="O293" t="str">
            <v>ใต้</v>
          </cell>
          <cell r="P293" t="str">
            <v>07</v>
          </cell>
          <cell r="Q293" t="str">
            <v>โรงพยาบาลชุมชน</v>
          </cell>
          <cell r="R293">
            <v>5</v>
          </cell>
          <cell r="S293">
            <v>30</v>
          </cell>
          <cell r="T293" t="str">
            <v>30</v>
          </cell>
          <cell r="U293" t="str">
            <v>21</v>
          </cell>
          <cell r="V293" t="str">
            <v>2.1 ทุติยภูมิระดับต้น</v>
          </cell>
        </row>
        <row r="294">
          <cell r="A294" t="str">
            <v>08</v>
          </cell>
          <cell r="B294" t="str">
            <v>21002</v>
          </cell>
          <cell r="C294" t="str">
            <v>กระทรวงสาธารณสุข สำนักงานปลัดกระทรวงสาธารณสุข</v>
          </cell>
          <cell r="D294" t="str">
            <v>001142600</v>
          </cell>
          <cell r="E294" t="str">
            <v>11426</v>
          </cell>
          <cell r="F294" t="str">
            <v>รพช.มายอ</v>
          </cell>
          <cell r="G294" t="str">
            <v>โรงพยาบาลชุมชนมายอ</v>
          </cell>
          <cell r="H294" t="str">
            <v>94050101</v>
          </cell>
          <cell r="I294">
            <v>94</v>
          </cell>
          <cell r="J294" t="str">
            <v>จังหวัดปัตตานี</v>
          </cell>
          <cell r="K294">
            <v>9405</v>
          </cell>
          <cell r="L294" t="str">
            <v>มายอ</v>
          </cell>
          <cell r="M294">
            <v>940501</v>
          </cell>
          <cell r="N294" t="str">
            <v>มายอ</v>
          </cell>
          <cell r="O294" t="str">
            <v>ใต้</v>
          </cell>
          <cell r="P294" t="str">
            <v>07</v>
          </cell>
          <cell r="Q294" t="str">
            <v>โรงพยาบาลชุมชน</v>
          </cell>
          <cell r="R294">
            <v>4</v>
          </cell>
          <cell r="S294">
            <v>34</v>
          </cell>
          <cell r="T294" t="str">
            <v>30</v>
          </cell>
          <cell r="U294" t="str">
            <v>21</v>
          </cell>
          <cell r="V294" t="str">
            <v>2.1 ทุติยภูมิระดับต้น</v>
          </cell>
        </row>
        <row r="295">
          <cell r="A295" t="str">
            <v>08</v>
          </cell>
          <cell r="B295" t="str">
            <v>21002</v>
          </cell>
          <cell r="C295" t="str">
            <v>กระทรวงสาธารณสุข สำนักงานปลัดกระทรวงสาธารณสุข</v>
          </cell>
          <cell r="D295" t="str">
            <v>001142700</v>
          </cell>
          <cell r="E295" t="str">
            <v>11427</v>
          </cell>
          <cell r="F295" t="str">
            <v>รพช.ทุ่งยางแดง</v>
          </cell>
          <cell r="G295" t="str">
            <v>โรงพยาบาลชุมชนทุ่งยางแดง</v>
          </cell>
          <cell r="H295" t="str">
            <v>94060101</v>
          </cell>
          <cell r="I295">
            <v>94</v>
          </cell>
          <cell r="J295" t="str">
            <v>จังหวัดปัตตานี</v>
          </cell>
          <cell r="K295">
            <v>9406</v>
          </cell>
          <cell r="L295" t="str">
            <v>ทุ่งยางแดง</v>
          </cell>
          <cell r="M295">
            <v>940601</v>
          </cell>
          <cell r="N295" t="str">
            <v>ตะโละแมะนา</v>
          </cell>
          <cell r="O295" t="str">
            <v>ใต้</v>
          </cell>
          <cell r="P295" t="str">
            <v>07</v>
          </cell>
          <cell r="Q295" t="str">
            <v>โรงพยาบาลชุมชน</v>
          </cell>
          <cell r="R295">
            <v>5</v>
          </cell>
          <cell r="S295">
            <v>30</v>
          </cell>
          <cell r="T295" t="str">
            <v>30</v>
          </cell>
          <cell r="U295" t="str">
            <v>21</v>
          </cell>
          <cell r="V295" t="str">
            <v>2.1 ทุติยภูมิระดับต้น</v>
          </cell>
        </row>
        <row r="296">
          <cell r="A296" t="str">
            <v>08</v>
          </cell>
          <cell r="B296" t="str">
            <v>21002</v>
          </cell>
          <cell r="C296" t="str">
            <v>กระทรวงสาธารณสุข สำนักงานปลัดกระทรวงสาธารณสุข</v>
          </cell>
          <cell r="D296" t="str">
            <v>001142800</v>
          </cell>
          <cell r="E296" t="str">
            <v>11428</v>
          </cell>
          <cell r="F296" t="str">
            <v>รพช.ไม้แก่น</v>
          </cell>
          <cell r="G296" t="str">
            <v>โรงพยาบาลชุมชนไม้แก่น</v>
          </cell>
          <cell r="H296" t="str">
            <v>94080104</v>
          </cell>
          <cell r="I296">
            <v>94</v>
          </cell>
          <cell r="J296" t="str">
            <v>จังหวัดปัตตานี</v>
          </cell>
          <cell r="K296">
            <v>9408</v>
          </cell>
          <cell r="L296" t="str">
            <v>ไม้แก่น</v>
          </cell>
          <cell r="M296">
            <v>940801</v>
          </cell>
          <cell r="N296" t="str">
            <v>ไทรทอง</v>
          </cell>
          <cell r="O296" t="str">
            <v>ใต้</v>
          </cell>
          <cell r="P296" t="str">
            <v>07</v>
          </cell>
          <cell r="Q296" t="str">
            <v>โรงพยาบาลชุมชน</v>
          </cell>
          <cell r="R296">
            <v>5</v>
          </cell>
          <cell r="S296">
            <v>30</v>
          </cell>
          <cell r="T296" t="str">
            <v>30</v>
          </cell>
          <cell r="U296" t="str">
            <v>21</v>
          </cell>
          <cell r="V296" t="str">
            <v>2.1 ทุติยภูมิระดับต้น</v>
          </cell>
        </row>
        <row r="297">
          <cell r="A297" t="str">
            <v>08</v>
          </cell>
          <cell r="B297" t="str">
            <v>21002</v>
          </cell>
          <cell r="C297" t="str">
            <v>กระทรวงสาธารณสุข สำนักงานปลัดกระทรวงสาธารณสุข</v>
          </cell>
          <cell r="D297" t="str">
            <v>001142900</v>
          </cell>
          <cell r="E297" t="str">
            <v>11429</v>
          </cell>
          <cell r="F297" t="str">
            <v>รพช.ยะหริ่ง</v>
          </cell>
          <cell r="G297" t="str">
            <v>โรงพยาบาลชุมชนยะหริ่ง</v>
          </cell>
          <cell r="H297" t="str">
            <v>94090802</v>
          </cell>
          <cell r="I297">
            <v>94</v>
          </cell>
          <cell r="J297" t="str">
            <v>จังหวัดปัตตานี</v>
          </cell>
          <cell r="K297">
            <v>9409</v>
          </cell>
          <cell r="L297" t="str">
            <v>ยะหริ่ง</v>
          </cell>
          <cell r="M297">
            <v>940908</v>
          </cell>
          <cell r="N297" t="str">
            <v>ยามู</v>
          </cell>
          <cell r="O297" t="str">
            <v>ใต้</v>
          </cell>
          <cell r="P297" t="str">
            <v>07</v>
          </cell>
          <cell r="Q297" t="str">
            <v>โรงพยาบาลชุมชน</v>
          </cell>
          <cell r="R297">
            <v>5</v>
          </cell>
          <cell r="S297">
            <v>30</v>
          </cell>
          <cell r="T297" t="str">
            <v>30</v>
          </cell>
          <cell r="U297" t="str">
            <v>21</v>
          </cell>
          <cell r="V297" t="str">
            <v>2.1 ทุติยภูมิระดับต้น</v>
          </cell>
        </row>
        <row r="298">
          <cell r="A298" t="str">
            <v>08</v>
          </cell>
          <cell r="B298" t="str">
            <v>21002</v>
          </cell>
          <cell r="C298" t="str">
            <v>กระทรวงสาธารณสุข สำนักงานปลัดกระทรวงสาธารณสุข</v>
          </cell>
          <cell r="D298" t="str">
            <v>001143000</v>
          </cell>
          <cell r="E298" t="str">
            <v>11430</v>
          </cell>
          <cell r="F298" t="str">
            <v>รพช.ยะรัง</v>
          </cell>
          <cell r="G298" t="str">
            <v>โรงพยาบาลชุมชนยะรัง</v>
          </cell>
          <cell r="H298" t="str">
            <v>94100601</v>
          </cell>
          <cell r="I298">
            <v>94</v>
          </cell>
          <cell r="J298" t="str">
            <v>จังหวัดปัตตานี</v>
          </cell>
          <cell r="K298">
            <v>9410</v>
          </cell>
          <cell r="L298" t="str">
            <v>ยะรัง</v>
          </cell>
          <cell r="M298">
            <v>941006</v>
          </cell>
          <cell r="N298" t="str">
            <v>ปิตูมุดี</v>
          </cell>
          <cell r="O298" t="str">
            <v>ใต้</v>
          </cell>
          <cell r="P298" t="str">
            <v>07</v>
          </cell>
          <cell r="Q298" t="str">
            <v>โรงพยาบาลชุมชน</v>
          </cell>
          <cell r="R298">
            <v>5</v>
          </cell>
          <cell r="S298">
            <v>30</v>
          </cell>
          <cell r="T298" t="str">
            <v>30</v>
          </cell>
          <cell r="U298" t="str">
            <v>21</v>
          </cell>
          <cell r="V298" t="str">
            <v>2.1 ทุติยภูมิระดับต้น</v>
          </cell>
        </row>
        <row r="299">
          <cell r="A299" t="str">
            <v>08</v>
          </cell>
          <cell r="B299" t="str">
            <v>21002</v>
          </cell>
          <cell r="C299" t="str">
            <v>กระทรวงสาธารณสุข สำนักงานปลัดกระทรวงสาธารณสุข</v>
          </cell>
          <cell r="D299" t="str">
            <v>001143100</v>
          </cell>
          <cell r="E299" t="str">
            <v>11431</v>
          </cell>
          <cell r="F299" t="str">
            <v>รพช.แม่ลาน</v>
          </cell>
          <cell r="G299" t="str">
            <v>โรงพยาบาลชุมชนแม่ลาน</v>
          </cell>
          <cell r="H299" t="str">
            <v>94120106</v>
          </cell>
          <cell r="I299">
            <v>94</v>
          </cell>
          <cell r="J299" t="str">
            <v>จังหวัดปัตตานี</v>
          </cell>
          <cell r="K299">
            <v>9412</v>
          </cell>
          <cell r="L299" t="str">
            <v>แม่ลาน</v>
          </cell>
          <cell r="M299">
            <v>941201</v>
          </cell>
          <cell r="N299" t="str">
            <v>แม่ลาน</v>
          </cell>
          <cell r="O299" t="str">
            <v>ใต้</v>
          </cell>
          <cell r="P299" t="str">
            <v>07</v>
          </cell>
          <cell r="Q299" t="str">
            <v>โรงพยาบาลชุมชน</v>
          </cell>
          <cell r="R299">
            <v>5</v>
          </cell>
          <cell r="S299">
            <v>10</v>
          </cell>
          <cell r="T299" t="str">
            <v>10</v>
          </cell>
          <cell r="U299" t="str">
            <v>21</v>
          </cell>
          <cell r="V299" t="str">
            <v>2.1 ทุติยภูมิระดับต้น</v>
          </cell>
        </row>
        <row r="300">
          <cell r="A300" t="str">
            <v>08</v>
          </cell>
          <cell r="B300" t="str">
            <v>21002</v>
          </cell>
          <cell r="C300" t="str">
            <v>กระทรวงสาธารณสุข สำนักงานปลัดกระทรวงสาธารณสุข</v>
          </cell>
          <cell r="D300" t="str">
            <v>001146000</v>
          </cell>
          <cell r="E300" t="str">
            <v>11460</v>
          </cell>
          <cell r="F300" t="str">
            <v>รพร.สายบุรี</v>
          </cell>
          <cell r="G300" t="str">
            <v>โรงพยาบาลสมเด็จพระยุพราชสายบุรี</v>
          </cell>
          <cell r="H300" t="str">
            <v>94070100</v>
          </cell>
          <cell r="I300">
            <v>94</v>
          </cell>
          <cell r="J300" t="str">
            <v>จังหวัดปัตตานี</v>
          </cell>
          <cell r="K300">
            <v>9407</v>
          </cell>
          <cell r="L300" t="str">
            <v>สายบุรี</v>
          </cell>
          <cell r="M300">
            <v>940701</v>
          </cell>
          <cell r="N300" t="str">
            <v>ตะลุบัน</v>
          </cell>
          <cell r="O300" t="str">
            <v>ใต้</v>
          </cell>
          <cell r="P300" t="str">
            <v>07</v>
          </cell>
          <cell r="Q300" t="str">
            <v>โรงพยาบาลชุมชน</v>
          </cell>
          <cell r="R300">
            <v>4</v>
          </cell>
          <cell r="S300">
            <v>60</v>
          </cell>
          <cell r="T300" t="str">
            <v>60</v>
          </cell>
          <cell r="U300" t="str">
            <v>22</v>
          </cell>
          <cell r="V300" t="str">
            <v>2.2 ทุติยภูมิระดับกลาง</v>
          </cell>
        </row>
        <row r="301">
          <cell r="A301" t="str">
            <v>08</v>
          </cell>
          <cell r="B301" t="str">
            <v>21002</v>
          </cell>
          <cell r="C301" t="str">
            <v>กระทรวงสาธารณสุข สำนักงานปลัดกระทรวงสาธารณสุข</v>
          </cell>
          <cell r="D301" t="str">
            <v>001146400</v>
          </cell>
          <cell r="E301" t="str">
            <v>11464</v>
          </cell>
          <cell r="F301" t="str">
            <v>รพช.กะพ้อ</v>
          </cell>
          <cell r="G301" t="str">
            <v>โรงพยาบาลชุมชนกะพ้อ</v>
          </cell>
          <cell r="H301" t="str">
            <v>94110101</v>
          </cell>
          <cell r="I301">
            <v>94</v>
          </cell>
          <cell r="J301" t="str">
            <v>จังหวัดปัตตานี</v>
          </cell>
          <cell r="K301">
            <v>9411</v>
          </cell>
          <cell r="L301" t="str">
            <v>กะพ้อ</v>
          </cell>
          <cell r="M301">
            <v>941101</v>
          </cell>
          <cell r="N301" t="str">
            <v>กะรุบี</v>
          </cell>
          <cell r="O301" t="str">
            <v>ใต้</v>
          </cell>
          <cell r="P301" t="str">
            <v>07</v>
          </cell>
          <cell r="Q301" t="str">
            <v>โรงพยาบาลชุมชน</v>
          </cell>
          <cell r="R301">
            <v>5</v>
          </cell>
          <cell r="S301">
            <v>10</v>
          </cell>
          <cell r="T301" t="str">
            <v>10</v>
          </cell>
          <cell r="U301" t="str">
            <v>21</v>
          </cell>
          <cell r="V301" t="str">
            <v>2.1 ทุติยภูมิระดับต้น</v>
          </cell>
        </row>
        <row r="302">
          <cell r="A302" t="str">
            <v>08</v>
          </cell>
          <cell r="B302" t="str">
            <v>21002</v>
          </cell>
          <cell r="C302" t="str">
            <v>กระทรวงสาธารณสุข สำนักงานปลัดกระทรวงสาธารณสุข</v>
          </cell>
          <cell r="D302" t="str">
            <v>001068400</v>
          </cell>
          <cell r="E302" t="str">
            <v>10684</v>
          </cell>
          <cell r="F302" t="str">
            <v>รพศ.ยะลา</v>
          </cell>
          <cell r="G302" t="str">
            <v>โรงพยาบาลศูนย์ยะลา</v>
          </cell>
          <cell r="H302" t="str">
            <v>95010100</v>
          </cell>
          <cell r="I302">
            <v>95</v>
          </cell>
          <cell r="J302" t="str">
            <v>จังหวัดยะลา</v>
          </cell>
          <cell r="K302">
            <v>9501</v>
          </cell>
          <cell r="L302" t="str">
            <v>เมืองยะลา</v>
          </cell>
          <cell r="M302">
            <v>950101</v>
          </cell>
          <cell r="N302" t="str">
            <v>สะเตง</v>
          </cell>
          <cell r="O302" t="str">
            <v>ใต้</v>
          </cell>
          <cell r="P302" t="str">
            <v>05</v>
          </cell>
          <cell r="Q302" t="str">
            <v>โรงพยาบาลศูนย์</v>
          </cell>
          <cell r="R302">
            <v>1</v>
          </cell>
          <cell r="S302">
            <v>602</v>
          </cell>
          <cell r="T302" t="str">
            <v>527</v>
          </cell>
          <cell r="U302" t="str">
            <v>31</v>
          </cell>
          <cell r="V302" t="str">
            <v>3.1 ตติยภูมิ</v>
          </cell>
        </row>
        <row r="303">
          <cell r="A303" t="str">
            <v>08</v>
          </cell>
          <cell r="B303" t="str">
            <v>21002</v>
          </cell>
          <cell r="C303" t="str">
            <v>กระทรวงสาธารณสุข สำนักงานปลัดกระทรวงสาธารณสุข</v>
          </cell>
          <cell r="D303" t="str">
            <v>001074900</v>
          </cell>
          <cell r="E303" t="str">
            <v>10749</v>
          </cell>
          <cell r="F303" t="str">
            <v>รพท.เบตง</v>
          </cell>
          <cell r="G303" t="str">
            <v>โรงพยาบาลทั่วไปเบตง</v>
          </cell>
          <cell r="H303" t="str">
            <v>95020100</v>
          </cell>
          <cell r="I303">
            <v>95</v>
          </cell>
          <cell r="J303" t="str">
            <v>จังหวัดยะลา</v>
          </cell>
          <cell r="K303">
            <v>9502</v>
          </cell>
          <cell r="L303" t="str">
            <v>เบตง</v>
          </cell>
          <cell r="M303">
            <v>950201</v>
          </cell>
          <cell r="N303" t="str">
            <v>เบตง</v>
          </cell>
          <cell r="O303" t="str">
            <v>ใต้</v>
          </cell>
          <cell r="P303" t="str">
            <v>06</v>
          </cell>
          <cell r="Q303" t="str">
            <v>โรงพยาบาลทั่วไป</v>
          </cell>
          <cell r="R303">
            <v>3</v>
          </cell>
          <cell r="S303">
            <v>170</v>
          </cell>
          <cell r="T303" t="str">
            <v>160</v>
          </cell>
          <cell r="U303" t="str">
            <v>23</v>
          </cell>
          <cell r="V303" t="str">
            <v>2.3 ทุติยภูมิระดับสูง</v>
          </cell>
        </row>
        <row r="304">
          <cell r="A304" t="str">
            <v>08</v>
          </cell>
          <cell r="B304" t="str">
            <v>21002</v>
          </cell>
          <cell r="C304" t="str">
            <v>กระทรวงสาธารณสุข สำนักงานปลัดกระทรวงสาธารณสุข</v>
          </cell>
          <cell r="D304" t="str">
            <v>001143200</v>
          </cell>
          <cell r="E304" t="str">
            <v>11432</v>
          </cell>
          <cell r="F304" t="str">
            <v>รพช.บันนังสตา</v>
          </cell>
          <cell r="G304" t="str">
            <v>โรงพยาบาลชุมชนบันนังสตา</v>
          </cell>
          <cell r="H304" t="str">
            <v>95030107</v>
          </cell>
          <cell r="I304">
            <v>95</v>
          </cell>
          <cell r="J304" t="str">
            <v>จังหวัดยะลา</v>
          </cell>
          <cell r="K304">
            <v>9503</v>
          </cell>
          <cell r="L304" t="str">
            <v>บันนังสตา</v>
          </cell>
          <cell r="M304">
            <v>950301</v>
          </cell>
          <cell r="N304" t="str">
            <v>บันนังสตา</v>
          </cell>
          <cell r="O304" t="str">
            <v>ใต้</v>
          </cell>
          <cell r="P304" t="str">
            <v>07</v>
          </cell>
          <cell r="Q304" t="str">
            <v>โรงพยาบาลชุมชน</v>
          </cell>
          <cell r="R304">
            <v>5</v>
          </cell>
          <cell r="S304">
            <v>34</v>
          </cell>
          <cell r="T304" t="str">
            <v>34</v>
          </cell>
          <cell r="U304" t="str">
            <v>22</v>
          </cell>
          <cell r="V304" t="str">
            <v>2.2 ทุติยภูมิระดับกลาง</v>
          </cell>
        </row>
        <row r="305">
          <cell r="A305" t="str">
            <v>08</v>
          </cell>
          <cell r="B305" t="str">
            <v>21002</v>
          </cell>
          <cell r="C305" t="str">
            <v>กระทรวงสาธารณสุข สำนักงานปลัดกระทรวงสาธารณสุข</v>
          </cell>
          <cell r="D305" t="str">
            <v>001143300</v>
          </cell>
          <cell r="E305" t="str">
            <v>11433</v>
          </cell>
          <cell r="F305" t="str">
            <v>รพช.ธารโต</v>
          </cell>
          <cell r="G305" t="str">
            <v>โรงพยาบาลชุมชนธารโต</v>
          </cell>
          <cell r="H305" t="str">
            <v>95040101</v>
          </cell>
          <cell r="I305">
            <v>95</v>
          </cell>
          <cell r="J305" t="str">
            <v>จังหวัดยะลา</v>
          </cell>
          <cell r="K305">
            <v>9504</v>
          </cell>
          <cell r="L305" t="str">
            <v>ธารโต</v>
          </cell>
          <cell r="M305">
            <v>950401</v>
          </cell>
          <cell r="N305" t="str">
            <v>ธารโต</v>
          </cell>
          <cell r="O305" t="str">
            <v>ใต้</v>
          </cell>
          <cell r="P305" t="str">
            <v>07</v>
          </cell>
          <cell r="Q305" t="str">
            <v>โรงพยาบาลชุมชน</v>
          </cell>
          <cell r="R305">
            <v>5</v>
          </cell>
          <cell r="S305">
            <v>30</v>
          </cell>
          <cell r="T305" t="str">
            <v>30</v>
          </cell>
          <cell r="U305" t="str">
            <v>21</v>
          </cell>
          <cell r="V305" t="str">
            <v>2.1 ทุติยภูมิระดับต้น</v>
          </cell>
        </row>
        <row r="306">
          <cell r="A306" t="str">
            <v>08</v>
          </cell>
          <cell r="B306" t="str">
            <v>21002</v>
          </cell>
          <cell r="C306" t="str">
            <v>กระทรวงสาธารณสุข สำนักงานปลัดกระทรวงสาธารณสุข</v>
          </cell>
          <cell r="D306" t="str">
            <v>001143400</v>
          </cell>
          <cell r="E306" t="str">
            <v>11434</v>
          </cell>
          <cell r="F306" t="str">
            <v>รพช.รามัน</v>
          </cell>
          <cell r="G306" t="str">
            <v>โรงพยาบาลชุมชนรามัน</v>
          </cell>
          <cell r="H306" t="str">
            <v>95060101</v>
          </cell>
          <cell r="I306">
            <v>95</v>
          </cell>
          <cell r="J306" t="str">
            <v>จังหวัดยะลา</v>
          </cell>
          <cell r="K306">
            <v>9506</v>
          </cell>
          <cell r="L306" t="str">
            <v>รามัน</v>
          </cell>
          <cell r="M306">
            <v>950601</v>
          </cell>
          <cell r="N306" t="str">
            <v>กายูบอเกาะ</v>
          </cell>
          <cell r="O306" t="str">
            <v>ใต้</v>
          </cell>
          <cell r="P306" t="str">
            <v>07</v>
          </cell>
          <cell r="Q306" t="str">
            <v>โรงพยาบาลชุมชน</v>
          </cell>
          <cell r="R306">
            <v>4</v>
          </cell>
          <cell r="S306">
            <v>81</v>
          </cell>
          <cell r="T306" t="str">
            <v>60</v>
          </cell>
          <cell r="U306" t="str">
            <v>22</v>
          </cell>
          <cell r="V306" t="str">
            <v>2.2 ทุติยภูมิระดับกลาง</v>
          </cell>
        </row>
        <row r="307">
          <cell r="A307" t="str">
            <v>08</v>
          </cell>
          <cell r="B307" t="str">
            <v>21002</v>
          </cell>
          <cell r="C307" t="str">
            <v>กระทรวงสาธารณสุข สำนักงานปลัดกระทรวงสาธารณสุข</v>
          </cell>
          <cell r="D307" t="str">
            <v>001146100</v>
          </cell>
          <cell r="E307" t="str">
            <v>11461</v>
          </cell>
          <cell r="F307" t="str">
            <v>รพร.ยะหา</v>
          </cell>
          <cell r="G307" t="str">
            <v>โรงพยาบาลสมเด็จพระยุพราชยะหา</v>
          </cell>
          <cell r="H307" t="str">
            <v>95050106</v>
          </cell>
          <cell r="I307">
            <v>95</v>
          </cell>
          <cell r="J307" t="str">
            <v>จังหวัดยะลา</v>
          </cell>
          <cell r="K307">
            <v>9505</v>
          </cell>
          <cell r="L307" t="str">
            <v>ยะหา</v>
          </cell>
          <cell r="M307">
            <v>950501</v>
          </cell>
          <cell r="N307" t="str">
            <v>ยะหา</v>
          </cell>
          <cell r="O307" t="str">
            <v>ใต้</v>
          </cell>
          <cell r="P307" t="str">
            <v>07</v>
          </cell>
          <cell r="Q307" t="str">
            <v>โรงพยาบาลชุมชน</v>
          </cell>
          <cell r="R307">
            <v>5</v>
          </cell>
          <cell r="S307">
            <v>72</v>
          </cell>
          <cell r="T307" t="str">
            <v>77</v>
          </cell>
          <cell r="U307" t="str">
            <v>22</v>
          </cell>
          <cell r="V307" t="str">
            <v>2.2 ทุติยภูมิระดับกลาง</v>
          </cell>
        </row>
        <row r="308">
          <cell r="A308" t="str">
            <v>08</v>
          </cell>
          <cell r="B308" t="str">
            <v>21002</v>
          </cell>
          <cell r="C308" t="str">
            <v>กระทรวงสาธารณสุข สำนักงานปลัดกระทรวงสาธารณสุข</v>
          </cell>
          <cell r="D308" t="str">
            <v>001380600</v>
          </cell>
          <cell r="E308" t="str">
            <v>13806</v>
          </cell>
          <cell r="F308" t="str">
            <v>รพช.กาบัง</v>
          </cell>
          <cell r="G308" t="str">
            <v>โรงพยาบาลชุมชนกาบัง</v>
          </cell>
          <cell r="H308" t="str">
            <v>95070105</v>
          </cell>
          <cell r="I308">
            <v>95</v>
          </cell>
          <cell r="J308" t="str">
            <v>จังหวัดยะลา</v>
          </cell>
          <cell r="K308">
            <v>9507</v>
          </cell>
          <cell r="L308" t="str">
            <v>กาบัง</v>
          </cell>
          <cell r="M308">
            <v>950701</v>
          </cell>
          <cell r="N308" t="str">
            <v>กาบัง</v>
          </cell>
          <cell r="O308" t="str">
            <v>ใต้</v>
          </cell>
          <cell r="P308" t="str">
            <v>07</v>
          </cell>
          <cell r="Q308" t="str">
            <v>โรงพยาบาลชุมชน</v>
          </cell>
          <cell r="R308">
            <v>5</v>
          </cell>
          <cell r="S308">
            <v>30</v>
          </cell>
          <cell r="T308" t="str">
            <v>30</v>
          </cell>
          <cell r="U308" t="str">
            <v>21</v>
          </cell>
          <cell r="V308" t="str">
            <v>2.1 ทุติยภูมิระดับต้น</v>
          </cell>
        </row>
        <row r="309">
          <cell r="A309" t="str">
            <v>08</v>
          </cell>
          <cell r="B309" t="str">
            <v>21002</v>
          </cell>
          <cell r="C309" t="str">
            <v>กระทรวงสาธารณสุข สำนักงานปลัดกระทรวงสาธารณสุข</v>
          </cell>
          <cell r="D309" t="str">
            <v>002468900</v>
          </cell>
          <cell r="E309" t="str">
            <v>24689</v>
          </cell>
          <cell r="F309" t="str">
            <v>รพช.กรงปีนัง</v>
          </cell>
          <cell r="G309" t="str">
            <v>โรงพยาบาลชุมชนกรงปีนัง</v>
          </cell>
          <cell r="H309" t="str">
            <v>95080203</v>
          </cell>
          <cell r="I309">
            <v>95</v>
          </cell>
          <cell r="J309" t="str">
            <v>จังหวัดยะลา</v>
          </cell>
          <cell r="K309">
            <v>9508</v>
          </cell>
          <cell r="L309" t="str">
            <v>กรงปินัง</v>
          </cell>
          <cell r="M309">
            <v>950802</v>
          </cell>
          <cell r="N309" t="str">
            <v>สะเอะ</v>
          </cell>
          <cell r="O309" t="str">
            <v>ใต้</v>
          </cell>
          <cell r="P309" t="str">
            <v>07</v>
          </cell>
          <cell r="Q309" t="str">
            <v>โรงพยาบาลชุมชน</v>
          </cell>
          <cell r="R309">
            <v>5</v>
          </cell>
          <cell r="S309">
            <v>30</v>
          </cell>
          <cell r="T309" t="str">
            <v>30</v>
          </cell>
        </row>
        <row r="310">
          <cell r="A310" t="str">
            <v>08</v>
          </cell>
          <cell r="B310" t="str">
            <v>21002</v>
          </cell>
          <cell r="C310" t="str">
            <v>กระทรวงสาธารณสุข สำนักงานปลัดกระทรวงสาธารณสุข</v>
          </cell>
          <cell r="D310" t="str">
            <v>001075000</v>
          </cell>
          <cell r="E310" t="str">
            <v>10750</v>
          </cell>
          <cell r="F310" t="str">
            <v>รพท.นราธิวาสราชนครินทร์</v>
          </cell>
          <cell r="G310" t="str">
            <v>โรงพยาบาลทั่วไปนราธิวาสราชนครินทร์</v>
          </cell>
          <cell r="H310" t="str">
            <v>96010100</v>
          </cell>
          <cell r="I310">
            <v>96</v>
          </cell>
          <cell r="J310" t="str">
            <v>จังหวัดนราธิวาส</v>
          </cell>
          <cell r="K310">
            <v>9601</v>
          </cell>
          <cell r="L310" t="str">
            <v>เมืองนราธิวาส</v>
          </cell>
          <cell r="M310">
            <v>960101</v>
          </cell>
          <cell r="N310" t="str">
            <v>บางนาค</v>
          </cell>
          <cell r="O310" t="str">
            <v>ใต้</v>
          </cell>
          <cell r="P310" t="str">
            <v>06</v>
          </cell>
          <cell r="Q310" t="str">
            <v>โรงพยาบาลทั่วไป</v>
          </cell>
          <cell r="R310">
            <v>2</v>
          </cell>
          <cell r="S310">
            <v>360</v>
          </cell>
          <cell r="T310" t="str">
            <v>360</v>
          </cell>
          <cell r="U310" t="str">
            <v>31</v>
          </cell>
          <cell r="V310" t="str">
            <v>3.1 ตติยภูมิ</v>
          </cell>
        </row>
        <row r="311">
          <cell r="A311" t="str">
            <v>08</v>
          </cell>
          <cell r="B311" t="str">
            <v>21002</v>
          </cell>
          <cell r="C311" t="str">
            <v>กระทรวงสาธารณสุข สำนักงานปลัดกระทรวงสาธารณสุข</v>
          </cell>
          <cell r="D311" t="str">
            <v>001075100</v>
          </cell>
          <cell r="E311" t="str">
            <v>10751</v>
          </cell>
          <cell r="F311" t="str">
            <v>รพท.สุไหงโก-ลก</v>
          </cell>
          <cell r="G311" t="str">
            <v>โรงพยาบาลทั่วไปสุไหงโก-ลก</v>
          </cell>
          <cell r="H311" t="str">
            <v>96100100</v>
          </cell>
          <cell r="I311">
            <v>96</v>
          </cell>
          <cell r="J311" t="str">
            <v>จังหวัดนราธิวาส</v>
          </cell>
          <cell r="K311">
            <v>9610</v>
          </cell>
          <cell r="L311" t="str">
            <v>สุไหงโก-ลก</v>
          </cell>
          <cell r="M311">
            <v>961001</v>
          </cell>
          <cell r="N311" t="str">
            <v>สุไหงโก-ลก</v>
          </cell>
          <cell r="O311" t="str">
            <v>ใต้</v>
          </cell>
          <cell r="P311" t="str">
            <v>06</v>
          </cell>
          <cell r="Q311" t="str">
            <v>โรงพยาบาลทั่วไป</v>
          </cell>
          <cell r="R311">
            <v>3</v>
          </cell>
          <cell r="S311">
            <v>212</v>
          </cell>
          <cell r="T311" t="str">
            <v>160</v>
          </cell>
          <cell r="U311" t="str">
            <v>23</v>
          </cell>
          <cell r="V311" t="str">
            <v>2.3 ทุติยภูมิระดับสูง</v>
          </cell>
        </row>
        <row r="312">
          <cell r="A312" t="str">
            <v>08</v>
          </cell>
          <cell r="B312" t="str">
            <v>21002</v>
          </cell>
          <cell r="C312" t="str">
            <v>กระทรวงสาธารณสุข สำนักงานปลัดกระทรวงสาธารณสุข</v>
          </cell>
          <cell r="D312" t="str">
            <v>001143500</v>
          </cell>
          <cell r="E312" t="str">
            <v>11435</v>
          </cell>
          <cell r="F312" t="str">
            <v>รพช.ตากใบ</v>
          </cell>
          <cell r="G312" t="str">
            <v>โรงพยาบาลชุมชนตากใบ</v>
          </cell>
          <cell r="H312" t="str">
            <v>96020104</v>
          </cell>
          <cell r="I312">
            <v>96</v>
          </cell>
          <cell r="J312" t="str">
            <v>จังหวัดนราธิวาส</v>
          </cell>
          <cell r="K312">
            <v>9602</v>
          </cell>
          <cell r="L312" t="str">
            <v>ตากใบ</v>
          </cell>
          <cell r="M312">
            <v>960201</v>
          </cell>
          <cell r="N312" t="str">
            <v>เจ๊ะเห</v>
          </cell>
          <cell r="O312" t="str">
            <v>ใต้</v>
          </cell>
          <cell r="P312" t="str">
            <v>07</v>
          </cell>
          <cell r="Q312" t="str">
            <v>โรงพยาบาลชุมชน</v>
          </cell>
          <cell r="R312">
            <v>4</v>
          </cell>
          <cell r="S312">
            <v>60</v>
          </cell>
          <cell r="T312" t="str">
            <v>30</v>
          </cell>
          <cell r="U312" t="str">
            <v>21</v>
          </cell>
          <cell r="V312" t="str">
            <v>2.1 ทุติยภูมิระดับต้น</v>
          </cell>
        </row>
        <row r="313">
          <cell r="A313" t="str">
            <v>08</v>
          </cell>
          <cell r="B313" t="str">
            <v>21002</v>
          </cell>
          <cell r="C313" t="str">
            <v>กระทรวงสาธารณสุข สำนักงานปลัดกระทรวงสาธารณสุข</v>
          </cell>
          <cell r="D313" t="str">
            <v>001143600</v>
          </cell>
          <cell r="E313" t="str">
            <v>11436</v>
          </cell>
          <cell r="F313" t="str">
            <v>รพช.บาเจาะ</v>
          </cell>
          <cell r="G313" t="str">
            <v>โรงพยาบาลชุมชนบาเจาะ</v>
          </cell>
          <cell r="H313" t="str">
            <v>96030101</v>
          </cell>
          <cell r="I313">
            <v>96</v>
          </cell>
          <cell r="J313" t="str">
            <v>จังหวัดนราธิวาส</v>
          </cell>
          <cell r="K313">
            <v>9603</v>
          </cell>
          <cell r="L313" t="str">
            <v>บาเจาะ</v>
          </cell>
          <cell r="M313">
            <v>960301</v>
          </cell>
          <cell r="N313" t="str">
            <v>บาเจาะ</v>
          </cell>
          <cell r="O313" t="str">
            <v>ใต้</v>
          </cell>
          <cell r="P313" t="str">
            <v>07</v>
          </cell>
          <cell r="Q313" t="str">
            <v>โรงพยาบาลชุมชน</v>
          </cell>
          <cell r="R313">
            <v>5</v>
          </cell>
          <cell r="S313">
            <v>39</v>
          </cell>
          <cell r="T313" t="str">
            <v>10</v>
          </cell>
          <cell r="U313" t="str">
            <v>21</v>
          </cell>
          <cell r="V313" t="str">
            <v>2.1 ทุติยภูมิระดับต้น</v>
          </cell>
        </row>
        <row r="314">
          <cell r="A314" t="str">
            <v>08</v>
          </cell>
          <cell r="B314" t="str">
            <v>21002</v>
          </cell>
          <cell r="C314" t="str">
            <v>กระทรวงสาธารณสุข สำนักงานปลัดกระทรวงสาธารณสุข</v>
          </cell>
          <cell r="D314" t="str">
            <v>001143700</v>
          </cell>
          <cell r="E314" t="str">
            <v>11437</v>
          </cell>
          <cell r="F314" t="str">
            <v>รพช.ระแงะ</v>
          </cell>
          <cell r="G314" t="str">
            <v>โรงพยาบาลชุมชนระแงะ</v>
          </cell>
          <cell r="H314" t="str">
            <v>96050101</v>
          </cell>
          <cell r="I314">
            <v>96</v>
          </cell>
          <cell r="J314" t="str">
            <v>จังหวัดนราธิวาส</v>
          </cell>
          <cell r="K314">
            <v>9605</v>
          </cell>
          <cell r="L314" t="str">
            <v>ระแงะ</v>
          </cell>
          <cell r="M314">
            <v>960501</v>
          </cell>
          <cell r="N314" t="str">
            <v>ตันหยงมัส</v>
          </cell>
          <cell r="O314" t="str">
            <v>ใต้</v>
          </cell>
          <cell r="P314" t="str">
            <v>07</v>
          </cell>
          <cell r="Q314" t="str">
            <v>โรงพยาบาลชุมชน</v>
          </cell>
          <cell r="R314">
            <v>4</v>
          </cell>
          <cell r="S314">
            <v>60</v>
          </cell>
          <cell r="T314" t="str">
            <v>30</v>
          </cell>
          <cell r="U314" t="str">
            <v>22</v>
          </cell>
          <cell r="V314" t="str">
            <v>2.2 ทุติยภูมิระดับกลาง</v>
          </cell>
        </row>
        <row r="315">
          <cell r="A315" t="str">
            <v>08</v>
          </cell>
          <cell r="B315" t="str">
            <v>21002</v>
          </cell>
          <cell r="C315" t="str">
            <v>กระทรวงสาธารณสุข สำนักงานปลัดกระทรวงสาธารณสุข</v>
          </cell>
          <cell r="D315" t="str">
            <v>001143800</v>
          </cell>
          <cell r="E315" t="str">
            <v>11438</v>
          </cell>
          <cell r="F315" t="str">
            <v>รพช.รือเสาะ</v>
          </cell>
          <cell r="G315" t="str">
            <v>โรงพยาบาลชุมชนรือเสาะ</v>
          </cell>
          <cell r="H315" t="str">
            <v>96060102</v>
          </cell>
          <cell r="I315">
            <v>96</v>
          </cell>
          <cell r="J315" t="str">
            <v>จังหวัดนราธิวาส</v>
          </cell>
          <cell r="K315">
            <v>9606</v>
          </cell>
          <cell r="L315" t="str">
            <v>รือเสาะ</v>
          </cell>
          <cell r="M315">
            <v>960601</v>
          </cell>
          <cell r="N315" t="str">
            <v>รือเสาะ</v>
          </cell>
          <cell r="O315" t="str">
            <v>ใต้</v>
          </cell>
          <cell r="P315" t="str">
            <v>07</v>
          </cell>
          <cell r="Q315" t="str">
            <v>โรงพยาบาลชุมชน</v>
          </cell>
          <cell r="R315">
            <v>4</v>
          </cell>
          <cell r="S315">
            <v>74</v>
          </cell>
          <cell r="T315" t="str">
            <v>30</v>
          </cell>
          <cell r="U315" t="str">
            <v>22</v>
          </cell>
          <cell r="V315" t="str">
            <v>2.2 ทุติยภูมิระดับกลาง</v>
          </cell>
        </row>
        <row r="316">
          <cell r="A316" t="str">
            <v>08</v>
          </cell>
          <cell r="B316" t="str">
            <v>21002</v>
          </cell>
          <cell r="C316" t="str">
            <v>กระทรวงสาธารณสุข สำนักงานปลัดกระทรวงสาธารณสุข</v>
          </cell>
          <cell r="D316" t="str">
            <v>001143900</v>
          </cell>
          <cell r="E316" t="str">
            <v>11439</v>
          </cell>
          <cell r="F316" t="str">
            <v>รพช.ศรีสาคร</v>
          </cell>
          <cell r="G316" t="str">
            <v>โรงพยาบาลชุมชนศรีสาคร</v>
          </cell>
          <cell r="H316" t="str">
            <v>96070102</v>
          </cell>
          <cell r="I316">
            <v>96</v>
          </cell>
          <cell r="J316" t="str">
            <v>จังหวัดนราธิวาส</v>
          </cell>
          <cell r="K316">
            <v>9607</v>
          </cell>
          <cell r="L316" t="str">
            <v>ศรีสาคร</v>
          </cell>
          <cell r="M316">
            <v>960701</v>
          </cell>
          <cell r="N316" t="str">
            <v>ซากอ</v>
          </cell>
          <cell r="O316" t="str">
            <v>ใต้</v>
          </cell>
          <cell r="P316" t="str">
            <v>07</v>
          </cell>
          <cell r="Q316" t="str">
            <v>โรงพยาบาลชุมชน</v>
          </cell>
          <cell r="R316">
            <v>4</v>
          </cell>
          <cell r="S316">
            <v>37</v>
          </cell>
          <cell r="T316" t="str">
            <v>10</v>
          </cell>
          <cell r="U316" t="str">
            <v>21</v>
          </cell>
          <cell r="V316" t="str">
            <v>2.1 ทุติยภูมิระดับต้น</v>
          </cell>
        </row>
        <row r="317">
          <cell r="A317" t="str">
            <v>08</v>
          </cell>
          <cell r="B317" t="str">
            <v>21002</v>
          </cell>
          <cell r="C317" t="str">
            <v>กระทรวงสาธารณสุข สำนักงานปลัดกระทรวงสาธารณสุข</v>
          </cell>
          <cell r="D317" t="str">
            <v>001144000</v>
          </cell>
          <cell r="E317" t="str">
            <v>11440</v>
          </cell>
          <cell r="F317" t="str">
            <v>รพช.แว้ง</v>
          </cell>
          <cell r="G317" t="str">
            <v>โรงพยาบาลชุมชนแว้ง</v>
          </cell>
          <cell r="H317" t="str">
            <v>96080107</v>
          </cell>
          <cell r="I317">
            <v>96</v>
          </cell>
          <cell r="J317" t="str">
            <v>จังหวัดนราธิวาส</v>
          </cell>
          <cell r="K317">
            <v>9608</v>
          </cell>
          <cell r="L317" t="str">
            <v>แว้ง</v>
          </cell>
          <cell r="M317">
            <v>960801</v>
          </cell>
          <cell r="N317" t="str">
            <v>แว้ง</v>
          </cell>
          <cell r="O317" t="str">
            <v>ใต้</v>
          </cell>
          <cell r="P317" t="str">
            <v>07</v>
          </cell>
          <cell r="Q317" t="str">
            <v>โรงพยาบาลชุมชน</v>
          </cell>
          <cell r="R317">
            <v>4</v>
          </cell>
          <cell r="S317">
            <v>30</v>
          </cell>
          <cell r="T317" t="str">
            <v>30</v>
          </cell>
          <cell r="U317" t="str">
            <v>21</v>
          </cell>
          <cell r="V317" t="str">
            <v>2.1 ทุติยภูมิระดับต้น</v>
          </cell>
        </row>
        <row r="318">
          <cell r="A318" t="str">
            <v>08</v>
          </cell>
          <cell r="B318" t="str">
            <v>21002</v>
          </cell>
          <cell r="C318" t="str">
            <v>กระทรวงสาธารณสุข สำนักงานปลัดกระทรวงสาธารณสุข</v>
          </cell>
          <cell r="D318" t="str">
            <v>001144100</v>
          </cell>
          <cell r="E318" t="str">
            <v>11441</v>
          </cell>
          <cell r="F318" t="str">
            <v>รพช.สุคิริน</v>
          </cell>
          <cell r="G318" t="str">
            <v>โรงพยาบาลชุมชนสุคิริน</v>
          </cell>
          <cell r="H318" t="str">
            <v>96090106</v>
          </cell>
          <cell r="I318">
            <v>96</v>
          </cell>
          <cell r="J318" t="str">
            <v>จังหวัดนราธิวาส</v>
          </cell>
          <cell r="K318">
            <v>9609</v>
          </cell>
          <cell r="L318" t="str">
            <v>สุคิริน</v>
          </cell>
          <cell r="M318">
            <v>960901</v>
          </cell>
          <cell r="N318" t="str">
            <v>มาโมง</v>
          </cell>
          <cell r="O318" t="str">
            <v>ใต้</v>
          </cell>
          <cell r="P318" t="str">
            <v>07</v>
          </cell>
          <cell r="Q318" t="str">
            <v>โรงพยาบาลชุมชน</v>
          </cell>
          <cell r="R318">
            <v>5</v>
          </cell>
          <cell r="S318">
            <v>38</v>
          </cell>
          <cell r="T318" t="str">
            <v>10</v>
          </cell>
          <cell r="U318" t="str">
            <v>21</v>
          </cell>
          <cell r="V318" t="str">
            <v>2.1 ทุติยภูมิระดับต้น</v>
          </cell>
        </row>
        <row r="319">
          <cell r="A319" t="str">
            <v>08</v>
          </cell>
          <cell r="B319" t="str">
            <v>21002</v>
          </cell>
          <cell r="C319" t="str">
            <v>กระทรวงสาธารณสุข สำนักงานปลัดกระทรวงสาธารณสุข</v>
          </cell>
          <cell r="D319" t="str">
            <v>001144200</v>
          </cell>
          <cell r="E319" t="str">
            <v>11442</v>
          </cell>
          <cell r="F319" t="str">
            <v>รพช.สุไหงปาดี</v>
          </cell>
          <cell r="G319" t="str">
            <v>โรงพยาบาลชุมชนสุไหงปาดี</v>
          </cell>
          <cell r="H319" t="str">
            <v>96110101</v>
          </cell>
          <cell r="I319">
            <v>96</v>
          </cell>
          <cell r="J319" t="str">
            <v>จังหวัดนราธิวาส</v>
          </cell>
          <cell r="K319">
            <v>9611</v>
          </cell>
          <cell r="L319" t="str">
            <v>สุไหงปาดี</v>
          </cell>
          <cell r="M319">
            <v>961101</v>
          </cell>
          <cell r="N319" t="str">
            <v>ปะลุรู</v>
          </cell>
          <cell r="O319" t="str">
            <v>ใต้</v>
          </cell>
          <cell r="P319" t="str">
            <v>07</v>
          </cell>
          <cell r="Q319" t="str">
            <v>โรงพยาบาลชุมชน</v>
          </cell>
          <cell r="R319">
            <v>4</v>
          </cell>
          <cell r="S319">
            <v>42</v>
          </cell>
          <cell r="T319" t="str">
            <v>30</v>
          </cell>
          <cell r="U319" t="str">
            <v>21</v>
          </cell>
          <cell r="V319" t="str">
            <v>2.1 ทุติยภูมิระดับต้น</v>
          </cell>
        </row>
        <row r="320">
          <cell r="A320" t="str">
            <v>08</v>
          </cell>
          <cell r="B320" t="str">
            <v>21002</v>
          </cell>
          <cell r="C320" t="str">
            <v>กระทรวงสาธารณสุข สำนักงานปลัดกระทรวงสาธารณสุข</v>
          </cell>
          <cell r="D320" t="str">
            <v>001381800</v>
          </cell>
          <cell r="E320" t="str">
            <v>13818</v>
          </cell>
          <cell r="F320" t="str">
            <v>รพช.จะแนะ</v>
          </cell>
          <cell r="G320" t="str">
            <v>โรงพยาบาลชุมชนจะแนะ</v>
          </cell>
          <cell r="H320" t="str">
            <v>96120102</v>
          </cell>
          <cell r="I320">
            <v>96</v>
          </cell>
          <cell r="J320" t="str">
            <v>จังหวัดนราธิวาส</v>
          </cell>
          <cell r="K320">
            <v>9612</v>
          </cell>
          <cell r="L320" t="str">
            <v>จะแนะ</v>
          </cell>
          <cell r="M320">
            <v>961201</v>
          </cell>
          <cell r="N320" t="str">
            <v>จะแนะ</v>
          </cell>
          <cell r="O320" t="str">
            <v>ใต้</v>
          </cell>
          <cell r="P320" t="str">
            <v>07</v>
          </cell>
          <cell r="Q320" t="str">
            <v>โรงพยาบาลชุมชน</v>
          </cell>
          <cell r="R320">
            <v>4</v>
          </cell>
          <cell r="S320">
            <v>39</v>
          </cell>
          <cell r="T320" t="str">
            <v>10</v>
          </cell>
          <cell r="U320" t="str">
            <v>21</v>
          </cell>
          <cell r="V320" t="str">
            <v>2.1 ทุติยภูมิระดับต้น</v>
          </cell>
        </row>
        <row r="321">
          <cell r="A321" t="str">
            <v>08</v>
          </cell>
          <cell r="B321" t="str">
            <v>21002</v>
          </cell>
          <cell r="C321" t="str">
            <v>กระทรวงสาธารณสุข สำนักงานปลัดกระทรวงสาธารณสุข</v>
          </cell>
          <cell r="D321" t="str">
            <v>001501000</v>
          </cell>
          <cell r="E321" t="str">
            <v>15010</v>
          </cell>
          <cell r="F321" t="str">
            <v>รพช.เจาะไอร้อง</v>
          </cell>
          <cell r="G321" t="str">
            <v>โรงพยาบาลชุมชนเจาะไอร้อง</v>
          </cell>
          <cell r="H321" t="str">
            <v>96130101</v>
          </cell>
          <cell r="I321">
            <v>96</v>
          </cell>
          <cell r="J321" t="str">
            <v>จังหวัดนราธิวาส</v>
          </cell>
          <cell r="K321">
            <v>9613</v>
          </cell>
          <cell r="L321" t="str">
            <v>เจาะไอร้อง</v>
          </cell>
          <cell r="M321">
            <v>961301</v>
          </cell>
          <cell r="N321" t="str">
            <v>จวบ</v>
          </cell>
          <cell r="O321" t="str">
            <v>ใต้</v>
          </cell>
          <cell r="P321" t="str">
            <v>07</v>
          </cell>
          <cell r="Q321" t="str">
            <v>โรงพยาบาลชุมชน</v>
          </cell>
          <cell r="R321">
            <v>4</v>
          </cell>
          <cell r="S321">
            <v>34</v>
          </cell>
          <cell r="T321" t="str">
            <v>10</v>
          </cell>
          <cell r="U321" t="str">
            <v>21</v>
          </cell>
          <cell r="V321" t="str">
            <v>2.1 ทุติยภูมิระดับต้น</v>
          </cell>
        </row>
        <row r="322">
          <cell r="A322" t="str">
            <v>08</v>
          </cell>
          <cell r="B322" t="str">
            <v>21002</v>
          </cell>
          <cell r="C322" t="str">
            <v>กระทรวงสาธารณสุข สำนักงานปลัดกระทรวงสาธารณสุข</v>
          </cell>
          <cell r="D322" t="str">
            <v>002377100</v>
          </cell>
          <cell r="E322" t="str">
            <v>23771</v>
          </cell>
          <cell r="F322" t="str">
            <v>รพช.ยี่งอเฉลิมพระเกียรติ 80 พรรษา</v>
          </cell>
          <cell r="G322" t="str">
            <v>โรงพยาบาลชุมชนยี่งอเฉลิมพระเกียรติ 80 พรรษา</v>
          </cell>
          <cell r="H322" t="str">
            <v>96040104</v>
          </cell>
          <cell r="I322">
            <v>96</v>
          </cell>
          <cell r="J322" t="str">
            <v>จังหวัดนราธิวาส</v>
          </cell>
          <cell r="K322">
            <v>9604</v>
          </cell>
          <cell r="L322" t="str">
            <v>ยี่งอ</v>
          </cell>
          <cell r="M322">
            <v>960401</v>
          </cell>
          <cell r="N322" t="str">
            <v>ยี่งอ</v>
          </cell>
          <cell r="O322" t="str">
            <v>ใต้</v>
          </cell>
          <cell r="P322" t="str">
            <v>07</v>
          </cell>
          <cell r="Q322" t="str">
            <v>โรงพยาบาลชุมชน</v>
          </cell>
          <cell r="R322">
            <v>5</v>
          </cell>
          <cell r="S322">
            <v>10</v>
          </cell>
          <cell r="T322" t="str">
            <v>30</v>
          </cell>
          <cell r="U322" t="str">
            <v>21</v>
          </cell>
          <cell r="V322" t="str">
            <v>2.1 ทุติยภูมิระดับต้น</v>
          </cell>
        </row>
        <row r="323">
          <cell r="A323" t="str">
            <v>09</v>
          </cell>
          <cell r="B323" t="str">
            <v>21002</v>
          </cell>
          <cell r="C323" t="str">
            <v>กระทรวงสาธารณสุข สำนักงานปลัดกระทรวงสาธารณสุข</v>
          </cell>
          <cell r="D323" t="str">
            <v>001066200</v>
          </cell>
          <cell r="E323" t="str">
            <v>10662</v>
          </cell>
          <cell r="F323" t="str">
            <v>รพศ.ชลบุรี</v>
          </cell>
          <cell r="G323" t="str">
            <v>โรงพยาบาลศูนย์ชลบุรี</v>
          </cell>
          <cell r="H323" t="str">
            <v>20010502</v>
          </cell>
          <cell r="I323">
            <v>20</v>
          </cell>
          <cell r="J323" t="str">
            <v>จังหวัดชลบุรี</v>
          </cell>
          <cell r="K323">
            <v>2001</v>
          </cell>
          <cell r="L323" t="str">
            <v>เมืองชลบุรี</v>
          </cell>
          <cell r="M323">
            <v>200105</v>
          </cell>
          <cell r="N323" t="str">
            <v>บ้านสวน</v>
          </cell>
          <cell r="O323" t="str">
            <v>ตะวันออก</v>
          </cell>
          <cell r="P323" t="str">
            <v>05</v>
          </cell>
          <cell r="Q323" t="str">
            <v>โรงพยาบาลศูนย์</v>
          </cell>
          <cell r="R323">
            <v>1</v>
          </cell>
          <cell r="S323">
            <v>825</v>
          </cell>
          <cell r="T323" t="str">
            <v>832</v>
          </cell>
          <cell r="U323" t="str">
            <v>31</v>
          </cell>
          <cell r="V323" t="str">
            <v>3.1 ตติยภูมิ</v>
          </cell>
        </row>
        <row r="324">
          <cell r="A324" t="str">
            <v>09</v>
          </cell>
          <cell r="B324" t="str">
            <v>21002</v>
          </cell>
          <cell r="C324" t="str">
            <v>กระทรวงสาธารณสุข สำนักงานปลัดกระทรวงสาธารณสุข</v>
          </cell>
          <cell r="D324" t="str">
            <v>001081700</v>
          </cell>
          <cell r="E324" t="str">
            <v>10817</v>
          </cell>
          <cell r="F324" t="str">
            <v>รพช.บ้านบึง</v>
          </cell>
          <cell r="G324" t="str">
            <v>โรงพยาบาลชุมชนบ้านบึง</v>
          </cell>
          <cell r="H324" t="str">
            <v>20020101</v>
          </cell>
          <cell r="I324">
            <v>20</v>
          </cell>
          <cell r="J324" t="str">
            <v>จังหวัดชลบุรี</v>
          </cell>
          <cell r="K324">
            <v>2002</v>
          </cell>
          <cell r="L324" t="str">
            <v>บ้านบึง</v>
          </cell>
          <cell r="M324">
            <v>200201</v>
          </cell>
          <cell r="N324" t="str">
            <v>บ้านบึง</v>
          </cell>
          <cell r="O324" t="str">
            <v>ตะวันออก</v>
          </cell>
          <cell r="P324" t="str">
            <v>07</v>
          </cell>
          <cell r="Q324" t="str">
            <v>โรงพยาบาลชุมชน</v>
          </cell>
          <cell r="R324">
            <v>4</v>
          </cell>
          <cell r="S324">
            <v>90</v>
          </cell>
          <cell r="T324" t="str">
            <v>90</v>
          </cell>
          <cell r="U324" t="str">
            <v>22</v>
          </cell>
          <cell r="V324" t="str">
            <v>2.2 ทุติยภูมิระดับกลาง</v>
          </cell>
        </row>
        <row r="325">
          <cell r="A325" t="str">
            <v>09</v>
          </cell>
          <cell r="B325" t="str">
            <v>21002</v>
          </cell>
          <cell r="C325" t="str">
            <v>กระทรวงสาธารณสุข สำนักงานปลัดกระทรวงสาธารณสุข</v>
          </cell>
          <cell r="D325" t="str">
            <v>001081800</v>
          </cell>
          <cell r="E325" t="str">
            <v>10818</v>
          </cell>
          <cell r="F325" t="str">
            <v>รพช.หนองใหญ่</v>
          </cell>
          <cell r="G325" t="str">
            <v>โรงพยาบาลชุมชนหนองใหญ่</v>
          </cell>
          <cell r="H325" t="str">
            <v>20030101</v>
          </cell>
          <cell r="I325">
            <v>20</v>
          </cell>
          <cell r="J325" t="str">
            <v>จังหวัดชลบุรี</v>
          </cell>
          <cell r="K325">
            <v>2003</v>
          </cell>
          <cell r="L325" t="str">
            <v>หนองใหญ่</v>
          </cell>
          <cell r="M325">
            <v>200301</v>
          </cell>
          <cell r="N325" t="str">
            <v>หนองใหญ่</v>
          </cell>
          <cell r="O325" t="str">
            <v>ตะวันออก</v>
          </cell>
          <cell r="P325" t="str">
            <v>07</v>
          </cell>
          <cell r="Q325" t="str">
            <v>โรงพยาบาลชุมชน</v>
          </cell>
          <cell r="R325">
            <v>4</v>
          </cell>
          <cell r="S325">
            <v>32</v>
          </cell>
          <cell r="T325" t="str">
            <v>30</v>
          </cell>
          <cell r="U325" t="str">
            <v>21</v>
          </cell>
          <cell r="V325" t="str">
            <v>2.1 ทุติยภูมิระดับต้น</v>
          </cell>
        </row>
        <row r="326">
          <cell r="A326" t="str">
            <v>09</v>
          </cell>
          <cell r="B326" t="str">
            <v>21002</v>
          </cell>
          <cell r="C326" t="str">
            <v>กระทรวงสาธารณสุข สำนักงานปลัดกระทรวงสาธารณสุข</v>
          </cell>
          <cell r="D326" t="str">
            <v>001081900</v>
          </cell>
          <cell r="E326" t="str">
            <v>10819</v>
          </cell>
          <cell r="F326" t="str">
            <v>รพช.บางละมุง</v>
          </cell>
          <cell r="G326" t="str">
            <v>โรงพยาบาลชุมชนบางละมุง</v>
          </cell>
          <cell r="H326" t="str">
            <v>20040805</v>
          </cell>
          <cell r="I326">
            <v>20</v>
          </cell>
          <cell r="J326" t="str">
            <v>จังหวัดชลบุรี</v>
          </cell>
          <cell r="K326">
            <v>2004</v>
          </cell>
          <cell r="L326" t="str">
            <v>บางละมุง</v>
          </cell>
          <cell r="M326">
            <v>200408</v>
          </cell>
          <cell r="N326" t="str">
            <v>นาเกลือ</v>
          </cell>
          <cell r="O326" t="str">
            <v>ตะวันออก</v>
          </cell>
          <cell r="P326" t="str">
            <v>07</v>
          </cell>
          <cell r="Q326" t="str">
            <v>โรงพยาบาลชุมชน</v>
          </cell>
          <cell r="R326">
            <v>4</v>
          </cell>
          <cell r="S326">
            <v>120</v>
          </cell>
          <cell r="T326" t="str">
            <v>120</v>
          </cell>
          <cell r="U326" t="str">
            <v>23</v>
          </cell>
          <cell r="V326" t="str">
            <v>2.3 ทุติยภูมิระดับสูง</v>
          </cell>
        </row>
        <row r="327">
          <cell r="A327" t="str">
            <v>09</v>
          </cell>
          <cell r="B327" t="str">
            <v>21002</v>
          </cell>
          <cell r="C327" t="str">
            <v>กระทรวงสาธารณสุข สำนักงานปลัดกระทรวงสาธารณสุข</v>
          </cell>
          <cell r="D327" t="str">
            <v>001082000</v>
          </cell>
          <cell r="E327" t="str">
            <v>10820</v>
          </cell>
          <cell r="F327" t="str">
            <v>รพช.วัดญาณสังวราราม</v>
          </cell>
          <cell r="G327" t="str">
            <v>โรงพยาบาลชุมชนวัดญาณสังวราราม</v>
          </cell>
          <cell r="H327" t="str">
            <v>20040611</v>
          </cell>
          <cell r="I327">
            <v>20</v>
          </cell>
          <cell r="J327" t="str">
            <v>จังหวัดชลบุรี</v>
          </cell>
          <cell r="K327">
            <v>2004</v>
          </cell>
          <cell r="L327" t="str">
            <v>บางละมุง</v>
          </cell>
          <cell r="M327">
            <v>200406</v>
          </cell>
          <cell r="N327" t="str">
            <v>ห้วยใหญ่</v>
          </cell>
          <cell r="O327" t="str">
            <v>ตะวันออก</v>
          </cell>
          <cell r="P327" t="str">
            <v>07</v>
          </cell>
          <cell r="Q327" t="str">
            <v>โรงพยาบาลชุมชน</v>
          </cell>
          <cell r="R327">
            <v>5</v>
          </cell>
          <cell r="S327">
            <v>22</v>
          </cell>
          <cell r="T327" t="str">
            <v>30</v>
          </cell>
          <cell r="U327" t="str">
            <v>21</v>
          </cell>
          <cell r="V327" t="str">
            <v>2.1 ทุติยภูมิระดับต้น</v>
          </cell>
        </row>
        <row r="328">
          <cell r="A328" t="str">
            <v>09</v>
          </cell>
          <cell r="B328" t="str">
            <v>21002</v>
          </cell>
          <cell r="C328" t="str">
            <v>กระทรวงสาธารณสุข สำนักงานปลัดกระทรวงสาธารณสุข</v>
          </cell>
          <cell r="D328" t="str">
            <v>001082100</v>
          </cell>
          <cell r="E328" t="str">
            <v>10821</v>
          </cell>
          <cell r="F328" t="str">
            <v>รพช.พานทอง</v>
          </cell>
          <cell r="G328" t="str">
            <v>โรงพยาบาลชุมชนพานทอง</v>
          </cell>
          <cell r="H328" t="str">
            <v>20050108</v>
          </cell>
          <cell r="I328">
            <v>20</v>
          </cell>
          <cell r="J328" t="str">
            <v>จังหวัดชลบุรี</v>
          </cell>
          <cell r="K328">
            <v>2005</v>
          </cell>
          <cell r="L328" t="str">
            <v>พานทอง</v>
          </cell>
          <cell r="M328">
            <v>200501</v>
          </cell>
          <cell r="N328" t="str">
            <v>พานทอง</v>
          </cell>
          <cell r="O328" t="str">
            <v>ตะวันออก</v>
          </cell>
          <cell r="P328" t="str">
            <v>07</v>
          </cell>
          <cell r="Q328" t="str">
            <v>โรงพยาบาลชุมชน</v>
          </cell>
          <cell r="R328">
            <v>4</v>
          </cell>
          <cell r="S328">
            <v>101</v>
          </cell>
          <cell r="T328" t="str">
            <v>60</v>
          </cell>
          <cell r="U328" t="str">
            <v>21</v>
          </cell>
          <cell r="V328" t="str">
            <v>2.1 ทุติยภูมิระดับต้น</v>
          </cell>
        </row>
        <row r="329">
          <cell r="A329" t="str">
            <v>09</v>
          </cell>
          <cell r="B329" t="str">
            <v>21002</v>
          </cell>
          <cell r="C329" t="str">
            <v>กระทรวงสาธารณสุข สำนักงานปลัดกระทรวงสาธารณสุข</v>
          </cell>
          <cell r="D329" t="str">
            <v>001082200</v>
          </cell>
          <cell r="E329" t="str">
            <v>10822</v>
          </cell>
          <cell r="F329" t="str">
            <v>รพช.พนัสนิคม</v>
          </cell>
          <cell r="G329" t="str">
            <v>โรงพยาบาลชุมชนพนัสนิคม</v>
          </cell>
          <cell r="H329" t="str">
            <v>20060901</v>
          </cell>
          <cell r="I329">
            <v>20</v>
          </cell>
          <cell r="J329" t="str">
            <v>จังหวัดชลบุรี</v>
          </cell>
          <cell r="K329">
            <v>2006</v>
          </cell>
          <cell r="L329" t="str">
            <v>พนัสนิคม</v>
          </cell>
          <cell r="M329">
            <v>200609</v>
          </cell>
          <cell r="N329" t="str">
            <v>กุฎโง้ง</v>
          </cell>
          <cell r="O329" t="str">
            <v>ตะวันออก</v>
          </cell>
          <cell r="P329" t="str">
            <v>07</v>
          </cell>
          <cell r="Q329" t="str">
            <v>โรงพยาบาลชุมชน</v>
          </cell>
          <cell r="R329">
            <v>4</v>
          </cell>
          <cell r="S329">
            <v>127</v>
          </cell>
          <cell r="T329" t="str">
            <v>120</v>
          </cell>
          <cell r="U329" t="str">
            <v>22</v>
          </cell>
          <cell r="V329" t="str">
            <v>2.2 ทุติยภูมิระดับกลาง</v>
          </cell>
        </row>
        <row r="330">
          <cell r="A330" t="str">
            <v>09</v>
          </cell>
          <cell r="B330" t="str">
            <v>21002</v>
          </cell>
          <cell r="C330" t="str">
            <v>กระทรวงสาธารณสุข สำนักงานปลัดกระทรวงสาธารณสุข</v>
          </cell>
          <cell r="D330" t="str">
            <v>001082300</v>
          </cell>
          <cell r="E330" t="str">
            <v>10823</v>
          </cell>
          <cell r="F330" t="str">
            <v>รพช.อ่าวอุดม</v>
          </cell>
          <cell r="G330" t="str">
            <v>โรงพยาบาลชุมชนอ่าวอุดม</v>
          </cell>
          <cell r="H330" t="str">
            <v>20070307</v>
          </cell>
          <cell r="I330">
            <v>20</v>
          </cell>
          <cell r="J330" t="str">
            <v>จังหวัดชลบุรี</v>
          </cell>
          <cell r="K330">
            <v>2007</v>
          </cell>
          <cell r="L330" t="str">
            <v>ศรีราชา</v>
          </cell>
          <cell r="M330">
            <v>200703</v>
          </cell>
          <cell r="N330" t="str">
            <v>ทุ่งสุขลา</v>
          </cell>
          <cell r="O330" t="str">
            <v>ตะวันออก</v>
          </cell>
          <cell r="P330" t="str">
            <v>07</v>
          </cell>
          <cell r="Q330" t="str">
            <v>โรงพยาบาลชุมชน</v>
          </cell>
          <cell r="R330">
            <v>4</v>
          </cell>
          <cell r="S330">
            <v>90</v>
          </cell>
          <cell r="T330" t="str">
            <v>90</v>
          </cell>
          <cell r="U330" t="str">
            <v>22</v>
          </cell>
          <cell r="V330" t="str">
            <v>2.2 ทุติยภูมิระดับกลาง</v>
          </cell>
        </row>
        <row r="331">
          <cell r="A331" t="str">
            <v>09</v>
          </cell>
          <cell r="B331" t="str">
            <v>21002</v>
          </cell>
          <cell r="C331" t="str">
            <v>กระทรวงสาธารณสุข สำนักงานปลัดกระทรวงสาธารณสุข</v>
          </cell>
          <cell r="D331" t="str">
            <v>001082400</v>
          </cell>
          <cell r="E331" t="str">
            <v>10824</v>
          </cell>
          <cell r="F331" t="str">
            <v>รพช.เกาะสีชัง</v>
          </cell>
          <cell r="G331" t="str">
            <v>โรงพยาบาลชุมชนเกาะสีชัง</v>
          </cell>
          <cell r="H331" t="str">
            <v>20080101</v>
          </cell>
          <cell r="I331">
            <v>20</v>
          </cell>
          <cell r="J331" t="str">
            <v>จังหวัดชลบุรี</v>
          </cell>
          <cell r="K331">
            <v>2008</v>
          </cell>
          <cell r="L331" t="str">
            <v>เกาะสีชัง</v>
          </cell>
          <cell r="M331">
            <v>200801</v>
          </cell>
          <cell r="N331" t="str">
            <v>ท่าเทววงษ์</v>
          </cell>
          <cell r="O331" t="str">
            <v>ตะวันออก</v>
          </cell>
          <cell r="P331" t="str">
            <v>07</v>
          </cell>
          <cell r="Q331" t="str">
            <v>โรงพยาบาลชุมชน</v>
          </cell>
          <cell r="R331">
            <v>5</v>
          </cell>
          <cell r="S331">
            <v>30</v>
          </cell>
          <cell r="T331" t="str">
            <v>30</v>
          </cell>
          <cell r="U331" t="str">
            <v>21</v>
          </cell>
          <cell r="V331" t="str">
            <v>2.1 ทุติยภูมิระดับต้น</v>
          </cell>
        </row>
        <row r="332">
          <cell r="A332" t="str">
            <v>09</v>
          </cell>
          <cell r="B332" t="str">
            <v>21002</v>
          </cell>
          <cell r="C332" t="str">
            <v>กระทรวงสาธารณสุข สำนักงานปลัดกระทรวงสาธารณสุข</v>
          </cell>
          <cell r="D332" t="str">
            <v>001082500</v>
          </cell>
          <cell r="E332" t="str">
            <v>10825</v>
          </cell>
          <cell r="F332" t="str">
            <v>รพช.สัตหีบกม10</v>
          </cell>
          <cell r="G332" t="str">
            <v>โรงพยาบาลชุมชนสัตหีบกม10</v>
          </cell>
          <cell r="H332" t="str">
            <v>20090301</v>
          </cell>
          <cell r="I332">
            <v>20</v>
          </cell>
          <cell r="J332" t="str">
            <v>จังหวัดชลบุรี</v>
          </cell>
          <cell r="K332">
            <v>2009</v>
          </cell>
          <cell r="L332" t="str">
            <v>สัตหีบ</v>
          </cell>
          <cell r="M332">
            <v>200903</v>
          </cell>
          <cell r="N332" t="str">
            <v>พลูตาหลวง</v>
          </cell>
          <cell r="O332" t="str">
            <v>ตะวันออก</v>
          </cell>
          <cell r="P332" t="str">
            <v>07</v>
          </cell>
          <cell r="Q332" t="str">
            <v>โรงพยาบาลชุมชน</v>
          </cell>
          <cell r="R332">
            <v>4</v>
          </cell>
          <cell r="S332">
            <v>40</v>
          </cell>
          <cell r="T332" t="str">
            <v>60</v>
          </cell>
          <cell r="U332" t="str">
            <v>21</v>
          </cell>
          <cell r="V332" t="str">
            <v>2.1 ทุติยภูมิระดับต้น</v>
          </cell>
        </row>
        <row r="333">
          <cell r="A333" t="str">
            <v>09</v>
          </cell>
          <cell r="B333" t="str">
            <v>21002</v>
          </cell>
          <cell r="C333" t="str">
            <v>กระทรวงสาธารณสุข สำนักงานปลัดกระทรวงสาธารณสุข</v>
          </cell>
          <cell r="D333" t="str">
            <v>001082600</v>
          </cell>
          <cell r="E333" t="str">
            <v>10826</v>
          </cell>
          <cell r="F333" t="str">
            <v>รพช.บ่อทอง</v>
          </cell>
          <cell r="G333" t="str">
            <v>โรงพยาบาลชุมชนบ่อทอง</v>
          </cell>
          <cell r="H333" t="str">
            <v>20100101</v>
          </cell>
          <cell r="I333">
            <v>20</v>
          </cell>
          <cell r="J333" t="str">
            <v>จังหวัดชลบุรี</v>
          </cell>
          <cell r="K333">
            <v>2010</v>
          </cell>
          <cell r="L333" t="str">
            <v>บ่อทอง</v>
          </cell>
          <cell r="M333">
            <v>201001</v>
          </cell>
          <cell r="N333" t="str">
            <v>บ่อทอง</v>
          </cell>
          <cell r="O333" t="str">
            <v>ตะวันออก</v>
          </cell>
          <cell r="P333" t="str">
            <v>07</v>
          </cell>
          <cell r="Q333" t="str">
            <v>โรงพยาบาลชุมชน</v>
          </cell>
          <cell r="R333">
            <v>4</v>
          </cell>
          <cell r="S333">
            <v>60</v>
          </cell>
          <cell r="T333" t="str">
            <v>60</v>
          </cell>
          <cell r="U333" t="str">
            <v>21</v>
          </cell>
          <cell r="V333" t="str">
            <v>2.1 ทุติยภูมิระดับต้น</v>
          </cell>
        </row>
        <row r="334">
          <cell r="A334" t="str">
            <v>09</v>
          </cell>
          <cell r="B334" t="str">
            <v>21002</v>
          </cell>
          <cell r="C334" t="str">
            <v>กระทรวงสาธารณสุข สำนักงานปลัดกระทรวงสาธารณสุข</v>
          </cell>
          <cell r="D334" t="str">
            <v>001066300</v>
          </cell>
          <cell r="E334" t="str">
            <v>10663</v>
          </cell>
          <cell r="F334" t="str">
            <v>รพศ.ระยอง</v>
          </cell>
          <cell r="G334" t="str">
            <v>โรงพยาบาลศูนย์ระยอง</v>
          </cell>
          <cell r="H334" t="str">
            <v>21010100</v>
          </cell>
          <cell r="I334">
            <v>21</v>
          </cell>
          <cell r="J334" t="str">
            <v>จังหวัดระยอง</v>
          </cell>
          <cell r="K334">
            <v>2101</v>
          </cell>
          <cell r="L334" t="str">
            <v>เมืองระยอง</v>
          </cell>
          <cell r="M334">
            <v>210101</v>
          </cell>
          <cell r="N334" t="str">
            <v>ท่าประดู่</v>
          </cell>
          <cell r="O334" t="str">
            <v>ตะวันออก</v>
          </cell>
          <cell r="P334" t="str">
            <v>05</v>
          </cell>
          <cell r="Q334" t="str">
            <v>โรงพยาบาลศูนย์</v>
          </cell>
          <cell r="R334">
            <v>1</v>
          </cell>
          <cell r="S334">
            <v>555</v>
          </cell>
          <cell r="T334" t="str">
            <v>555</v>
          </cell>
          <cell r="U334" t="str">
            <v>31</v>
          </cell>
          <cell r="V334" t="str">
            <v>3.1 ตติยภูมิ</v>
          </cell>
        </row>
        <row r="335">
          <cell r="A335" t="str">
            <v>09</v>
          </cell>
          <cell r="B335" t="str">
            <v>21002</v>
          </cell>
          <cell r="C335" t="str">
            <v>กระทรวงสาธารณสุข สำนักงานปลัดกระทรวงสาธารณสุข</v>
          </cell>
          <cell r="D335" t="str">
            <v>001082700</v>
          </cell>
          <cell r="E335" t="str">
            <v>10827</v>
          </cell>
          <cell r="F335" t="str">
            <v>รพช.มาบตาพุด</v>
          </cell>
          <cell r="G335" t="str">
            <v>โรงพยาบาลชุมชนมาบตาพุด</v>
          </cell>
          <cell r="H335" t="str">
            <v>21011300</v>
          </cell>
          <cell r="I335">
            <v>21</v>
          </cell>
          <cell r="J335" t="str">
            <v>จังหวัดระยอง</v>
          </cell>
          <cell r="K335">
            <v>2101</v>
          </cell>
          <cell r="L335" t="str">
            <v>เมืองระยอง</v>
          </cell>
          <cell r="M335">
            <v>210113</v>
          </cell>
          <cell r="N335" t="str">
            <v>ห้วยโป่ง</v>
          </cell>
          <cell r="O335" t="str">
            <v>ตะวันออก</v>
          </cell>
          <cell r="P335" t="str">
            <v>07</v>
          </cell>
          <cell r="Q335" t="str">
            <v>โรงพยาบาลชุมชน</v>
          </cell>
          <cell r="R335">
            <v>5</v>
          </cell>
          <cell r="S335">
            <v>30</v>
          </cell>
          <cell r="T335" t="str">
            <v>38</v>
          </cell>
          <cell r="U335" t="str">
            <v>22</v>
          </cell>
          <cell r="V335" t="str">
            <v>2.2 ทุติยภูมิระดับกลาง</v>
          </cell>
        </row>
        <row r="336">
          <cell r="A336" t="str">
            <v>09</v>
          </cell>
          <cell r="B336" t="str">
            <v>21002</v>
          </cell>
          <cell r="C336" t="str">
            <v>กระทรวงสาธารณสุข สำนักงานปลัดกระทรวงสาธารณสุข</v>
          </cell>
          <cell r="D336" t="str">
            <v>001082800</v>
          </cell>
          <cell r="E336" t="str">
            <v>10828</v>
          </cell>
          <cell r="F336" t="str">
            <v>รพช.บ้านฉาง</v>
          </cell>
          <cell r="G336" t="str">
            <v>โรงพยาบาลชุมชนบ้านฉาง</v>
          </cell>
          <cell r="H336" t="str">
            <v>21020201</v>
          </cell>
          <cell r="I336">
            <v>21</v>
          </cell>
          <cell r="J336" t="str">
            <v>จังหวัดระยอง</v>
          </cell>
          <cell r="K336">
            <v>2102</v>
          </cell>
          <cell r="L336" t="str">
            <v>บ้านฉาง</v>
          </cell>
          <cell r="M336">
            <v>210202</v>
          </cell>
          <cell r="N336" t="str">
            <v>พลา</v>
          </cell>
          <cell r="O336" t="str">
            <v>ตะวันออก</v>
          </cell>
          <cell r="P336" t="str">
            <v>07</v>
          </cell>
          <cell r="Q336" t="str">
            <v>โรงพยาบาลชุมชน</v>
          </cell>
          <cell r="R336">
            <v>4</v>
          </cell>
          <cell r="S336">
            <v>120</v>
          </cell>
          <cell r="T336" t="str">
            <v>70</v>
          </cell>
          <cell r="U336" t="str">
            <v>22</v>
          </cell>
          <cell r="V336" t="str">
            <v>2.2 ทุติยภูมิระดับกลาง</v>
          </cell>
        </row>
        <row r="337">
          <cell r="A337" t="str">
            <v>09</v>
          </cell>
          <cell r="B337" t="str">
            <v>21002</v>
          </cell>
          <cell r="C337" t="str">
            <v>กระทรวงสาธารณสุข สำนักงานปลัดกระทรวงสาธารณสุข</v>
          </cell>
          <cell r="D337" t="str">
            <v>001082900</v>
          </cell>
          <cell r="E337" t="str">
            <v>10829</v>
          </cell>
          <cell r="F337" t="str">
            <v>รพช.แกลง</v>
          </cell>
          <cell r="G337" t="str">
            <v>โรงพยาบาลชุมชนแกลง</v>
          </cell>
          <cell r="H337" t="str">
            <v>21030100</v>
          </cell>
          <cell r="I337">
            <v>21</v>
          </cell>
          <cell r="J337" t="str">
            <v>จังหวัดระยอง</v>
          </cell>
          <cell r="K337">
            <v>2103</v>
          </cell>
          <cell r="L337" t="str">
            <v>แกลง</v>
          </cell>
          <cell r="M337">
            <v>210301</v>
          </cell>
          <cell r="N337" t="str">
            <v>ทางเกวียน</v>
          </cell>
          <cell r="O337" t="str">
            <v>ตะวันออก</v>
          </cell>
          <cell r="P337" t="str">
            <v>07</v>
          </cell>
          <cell r="Q337" t="str">
            <v>โรงพยาบาลชุมชน</v>
          </cell>
          <cell r="R337">
            <v>4</v>
          </cell>
          <cell r="S337">
            <v>167</v>
          </cell>
          <cell r="T337" t="str">
            <v>158</v>
          </cell>
          <cell r="U337" t="str">
            <v>23</v>
          </cell>
          <cell r="V337" t="str">
            <v>2.3 ทุติยภูมิระดับสูง</v>
          </cell>
        </row>
        <row r="338">
          <cell r="A338" t="str">
            <v>09</v>
          </cell>
          <cell r="B338" t="str">
            <v>21002</v>
          </cell>
          <cell r="C338" t="str">
            <v>กระทรวงสาธารณสุข สำนักงานปลัดกระทรวงสาธารณสุข</v>
          </cell>
          <cell r="D338" t="str">
            <v>001083000</v>
          </cell>
          <cell r="E338" t="str">
            <v>10830</v>
          </cell>
          <cell r="F338" t="str">
            <v>รพช.วังจันทร์</v>
          </cell>
          <cell r="G338" t="str">
            <v>โรงพยาบาลชุมชนวังจันทร์</v>
          </cell>
          <cell r="H338" t="str">
            <v>21040203</v>
          </cell>
          <cell r="I338">
            <v>21</v>
          </cell>
          <cell r="J338" t="str">
            <v>จังหวัดระยอง</v>
          </cell>
          <cell r="K338">
            <v>2104</v>
          </cell>
          <cell r="L338" t="str">
            <v>วังจันทร์</v>
          </cell>
          <cell r="M338">
            <v>210402</v>
          </cell>
          <cell r="N338" t="str">
            <v>ชุมแสง</v>
          </cell>
          <cell r="O338" t="str">
            <v>ตะวันออก</v>
          </cell>
          <cell r="P338" t="str">
            <v>07</v>
          </cell>
          <cell r="Q338" t="str">
            <v>โรงพยาบาลชุมชน</v>
          </cell>
          <cell r="R338">
            <v>5</v>
          </cell>
          <cell r="S338">
            <v>30</v>
          </cell>
          <cell r="T338" t="str">
            <v>45</v>
          </cell>
          <cell r="U338" t="str">
            <v>22</v>
          </cell>
          <cell r="V338" t="str">
            <v>2.2 ทุติยภูมิระดับกลาง</v>
          </cell>
        </row>
        <row r="339">
          <cell r="A339" t="str">
            <v>09</v>
          </cell>
          <cell r="B339" t="str">
            <v>21002</v>
          </cell>
          <cell r="C339" t="str">
            <v>กระทรวงสาธารณสุข สำนักงานปลัดกระทรวงสาธารณสุข</v>
          </cell>
          <cell r="D339" t="str">
            <v>001083100</v>
          </cell>
          <cell r="E339" t="str">
            <v>10831</v>
          </cell>
          <cell r="F339" t="str">
            <v>รพช.บ้านค่าย</v>
          </cell>
          <cell r="G339" t="str">
            <v>โรงพยาบาลชุมชนบ้านค่าย</v>
          </cell>
          <cell r="H339" t="str">
            <v>21050204</v>
          </cell>
          <cell r="I339">
            <v>21</v>
          </cell>
          <cell r="J339" t="str">
            <v>จังหวัดระยอง</v>
          </cell>
          <cell r="K339">
            <v>2105</v>
          </cell>
          <cell r="L339" t="str">
            <v>บ้านค่าย</v>
          </cell>
          <cell r="M339">
            <v>210502</v>
          </cell>
          <cell r="N339" t="str">
            <v>หนองละลอก</v>
          </cell>
          <cell r="O339" t="str">
            <v>ตะวันออก</v>
          </cell>
          <cell r="P339" t="str">
            <v>07</v>
          </cell>
          <cell r="Q339" t="str">
            <v>โรงพยาบาลชุมชน</v>
          </cell>
          <cell r="R339">
            <v>4</v>
          </cell>
          <cell r="S339">
            <v>38</v>
          </cell>
          <cell r="T339" t="str">
            <v>38</v>
          </cell>
          <cell r="U339" t="str">
            <v>22</v>
          </cell>
          <cell r="V339" t="str">
            <v>2.2 ทุติยภูมิระดับกลาง</v>
          </cell>
        </row>
        <row r="340">
          <cell r="A340" t="str">
            <v>09</v>
          </cell>
          <cell r="B340" t="str">
            <v>21002</v>
          </cell>
          <cell r="C340" t="str">
            <v>กระทรวงสาธารณสุข สำนักงานปลัดกระทรวงสาธารณสุข</v>
          </cell>
          <cell r="D340" t="str">
            <v>001083200</v>
          </cell>
          <cell r="E340" t="str">
            <v>10832</v>
          </cell>
          <cell r="F340" t="str">
            <v>รพช.ปลวกแดง</v>
          </cell>
          <cell r="G340" t="str">
            <v>โรงพยาบาลชุมชนปลวกแดง</v>
          </cell>
          <cell r="H340" t="str">
            <v>21060101</v>
          </cell>
          <cell r="I340">
            <v>21</v>
          </cell>
          <cell r="J340" t="str">
            <v>จังหวัดระยอง</v>
          </cell>
          <cell r="K340">
            <v>2106</v>
          </cell>
          <cell r="L340" t="str">
            <v>ปลวกแดง</v>
          </cell>
          <cell r="M340">
            <v>210601</v>
          </cell>
          <cell r="N340" t="str">
            <v>ปลวกแดง</v>
          </cell>
          <cell r="O340" t="str">
            <v>ตะวันออก</v>
          </cell>
          <cell r="P340" t="str">
            <v>07</v>
          </cell>
          <cell r="Q340" t="str">
            <v>โรงพยาบาลชุมชน</v>
          </cell>
          <cell r="R340">
            <v>5</v>
          </cell>
          <cell r="S340">
            <v>30</v>
          </cell>
          <cell r="T340" t="str">
            <v>36</v>
          </cell>
          <cell r="U340" t="str">
            <v>22</v>
          </cell>
          <cell r="V340" t="str">
            <v>2.2 ทุติยภูมิระดับกลาง</v>
          </cell>
        </row>
        <row r="341">
          <cell r="A341" t="str">
            <v>09</v>
          </cell>
          <cell r="B341" t="str">
            <v>21002</v>
          </cell>
          <cell r="C341" t="str">
            <v>กระทรวงสาธารณสุข สำนักงานปลัดกระทรวงสาธารณสุข</v>
          </cell>
          <cell r="D341" t="str">
            <v>002273400</v>
          </cell>
          <cell r="E341" t="str">
            <v>22734</v>
          </cell>
          <cell r="F341" t="str">
            <v>รพช.เขาชะเมาเฉลิมพระเกียรติ 80 พรรษา</v>
          </cell>
          <cell r="G341" t="str">
            <v>โรงพยาบาลชุมชนเขาชะเมาเฉลิมพระเกียรติ 80 พรรษา</v>
          </cell>
          <cell r="H341" t="str">
            <v>21070202</v>
          </cell>
          <cell r="I341">
            <v>21</v>
          </cell>
          <cell r="J341" t="str">
            <v>จังหวัดระยอง</v>
          </cell>
          <cell r="K341">
            <v>2107</v>
          </cell>
          <cell r="L341" t="str">
            <v>เขาชะเมา</v>
          </cell>
          <cell r="M341">
            <v>210702</v>
          </cell>
          <cell r="N341" t="str">
            <v>ห้วยทับมอญ</v>
          </cell>
          <cell r="O341" t="str">
            <v>ตะวันออก</v>
          </cell>
          <cell r="P341" t="str">
            <v>07</v>
          </cell>
          <cell r="Q341" t="str">
            <v>โรงพยาบาลชุมชน</v>
          </cell>
          <cell r="R341">
            <v>5</v>
          </cell>
          <cell r="S341">
            <v>30</v>
          </cell>
          <cell r="T341" t="str">
            <v>30</v>
          </cell>
          <cell r="U341" t="str">
            <v>21</v>
          </cell>
          <cell r="V341" t="str">
            <v>2.1 ทุติยภูมิระดับต้น</v>
          </cell>
        </row>
        <row r="342">
          <cell r="A342" t="str">
            <v>09</v>
          </cell>
          <cell r="B342" t="str">
            <v>21002</v>
          </cell>
          <cell r="C342" t="str">
            <v>กระทรวงสาธารณสุข สำนักงานปลัดกระทรวงสาธารณสุข</v>
          </cell>
          <cell r="D342" t="str">
            <v>002396200</v>
          </cell>
          <cell r="E342" t="str">
            <v>23962</v>
          </cell>
          <cell r="F342" t="str">
            <v>รพช.นิคมพัฒนา</v>
          </cell>
          <cell r="G342" t="str">
            <v>โรงพยาบาลชุมชนนิคมพัฒนา</v>
          </cell>
          <cell r="H342" t="str">
            <v>21080302</v>
          </cell>
          <cell r="I342">
            <v>21</v>
          </cell>
          <cell r="J342" t="str">
            <v>จังหวัดระยอง</v>
          </cell>
          <cell r="K342">
            <v>2108</v>
          </cell>
          <cell r="L342" t="str">
            <v>นิคมพัฒนา</v>
          </cell>
          <cell r="M342">
            <v>210803</v>
          </cell>
          <cell r="N342" t="str">
            <v>พนานิคม</v>
          </cell>
          <cell r="O342" t="str">
            <v>ตะวันออก</v>
          </cell>
          <cell r="P342" t="str">
            <v>07</v>
          </cell>
          <cell r="Q342" t="str">
            <v>โรงพยาบาลชุมชน</v>
          </cell>
          <cell r="R342">
            <v>5</v>
          </cell>
          <cell r="S342">
            <v>30</v>
          </cell>
          <cell r="T342" t="str">
            <v>30</v>
          </cell>
          <cell r="U342" t="str">
            <v>21</v>
          </cell>
          <cell r="V342" t="str">
            <v>2.1 ทุติยภูมิระดับต้น</v>
          </cell>
        </row>
        <row r="343">
          <cell r="A343" t="str">
            <v>09</v>
          </cell>
          <cell r="B343" t="str">
            <v>21002</v>
          </cell>
          <cell r="C343" t="str">
            <v>กระทรวงสาธารณสุข สำนักงานปลัดกระทรวงสาธารณสุข</v>
          </cell>
          <cell r="D343" t="str">
            <v>001066400</v>
          </cell>
          <cell r="E343" t="str">
            <v>10664</v>
          </cell>
          <cell r="F343" t="str">
            <v>รพศ.พระปกเกล้า</v>
          </cell>
          <cell r="G343" t="str">
            <v>โรงพยาบาลศูนย์พระปกเกล้า</v>
          </cell>
          <cell r="H343" t="str">
            <v>22010200</v>
          </cell>
          <cell r="I343">
            <v>22</v>
          </cell>
          <cell r="J343" t="str">
            <v>จังหวัดจันทบุรี</v>
          </cell>
          <cell r="K343">
            <v>2201</v>
          </cell>
          <cell r="L343" t="str">
            <v>เมืองจันทบุรี</v>
          </cell>
          <cell r="M343">
            <v>220102</v>
          </cell>
          <cell r="N343" t="str">
            <v>วัดใหม่</v>
          </cell>
          <cell r="O343" t="str">
            <v>ตะวันออก</v>
          </cell>
          <cell r="P343" t="str">
            <v>05</v>
          </cell>
          <cell r="Q343" t="str">
            <v>โรงพยาบาลศูนย์</v>
          </cell>
          <cell r="R343">
            <v>1</v>
          </cell>
          <cell r="S343">
            <v>733</v>
          </cell>
          <cell r="T343" t="str">
            <v>755</v>
          </cell>
          <cell r="U343" t="str">
            <v>31</v>
          </cell>
          <cell r="V343" t="str">
            <v>3.1 ตติยภูมิ</v>
          </cell>
        </row>
        <row r="344">
          <cell r="A344" t="str">
            <v>09</v>
          </cell>
          <cell r="B344" t="str">
            <v>21002</v>
          </cell>
          <cell r="C344" t="str">
            <v>กระทรวงสาธารณสุข สำนักงานปลัดกระทรวงสาธารณสุข</v>
          </cell>
          <cell r="D344" t="str">
            <v>001083400</v>
          </cell>
          <cell r="E344" t="str">
            <v>10834</v>
          </cell>
          <cell r="F344" t="str">
            <v>รพช.ขลุง</v>
          </cell>
          <cell r="G344" t="str">
            <v>โรงพยาบาลชุมชนขลุง</v>
          </cell>
          <cell r="H344" t="str">
            <v>22020100</v>
          </cell>
          <cell r="I344">
            <v>22</v>
          </cell>
          <cell r="J344" t="str">
            <v>จังหวัดจันทบุรี</v>
          </cell>
          <cell r="K344">
            <v>2202</v>
          </cell>
          <cell r="L344" t="str">
            <v>ขลุง</v>
          </cell>
          <cell r="M344">
            <v>220201</v>
          </cell>
          <cell r="N344" t="str">
            <v>ขลุง</v>
          </cell>
          <cell r="O344" t="str">
            <v>ตะวันออก</v>
          </cell>
          <cell r="P344" t="str">
            <v>07</v>
          </cell>
          <cell r="Q344" t="str">
            <v>โรงพยาบาลชุมชน</v>
          </cell>
          <cell r="R344">
            <v>5</v>
          </cell>
          <cell r="S344">
            <v>30</v>
          </cell>
          <cell r="T344" t="str">
            <v>30</v>
          </cell>
          <cell r="U344" t="str">
            <v>22</v>
          </cell>
          <cell r="V344" t="str">
            <v>2.2 ทุติยภูมิระดับกลาง</v>
          </cell>
        </row>
        <row r="345">
          <cell r="A345" t="str">
            <v>09</v>
          </cell>
          <cell r="B345" t="str">
            <v>21002</v>
          </cell>
          <cell r="C345" t="str">
            <v>กระทรวงสาธารณสุข สำนักงานปลัดกระทรวงสาธารณสุข</v>
          </cell>
          <cell r="D345" t="str">
            <v>001083500</v>
          </cell>
          <cell r="E345" t="str">
            <v>10835</v>
          </cell>
          <cell r="F345" t="str">
            <v>รพช.ท่าใหม่</v>
          </cell>
          <cell r="G345" t="str">
            <v>โรงพยาบาลชุมชนท่าใหม่</v>
          </cell>
          <cell r="H345" t="str">
            <v>22030100</v>
          </cell>
          <cell r="I345">
            <v>22</v>
          </cell>
          <cell r="J345" t="str">
            <v>จังหวัดจันทบุรี</v>
          </cell>
          <cell r="K345">
            <v>2203</v>
          </cell>
          <cell r="L345" t="str">
            <v>ท่าใหม่</v>
          </cell>
          <cell r="M345">
            <v>220301</v>
          </cell>
          <cell r="N345" t="str">
            <v>ท่าใหม่</v>
          </cell>
          <cell r="O345" t="str">
            <v>ตะวันออก</v>
          </cell>
          <cell r="P345" t="str">
            <v>07</v>
          </cell>
          <cell r="Q345" t="str">
            <v>โรงพยาบาลชุมชน</v>
          </cell>
          <cell r="R345">
            <v>4</v>
          </cell>
          <cell r="S345">
            <v>32</v>
          </cell>
          <cell r="T345" t="str">
            <v>30</v>
          </cell>
          <cell r="U345" t="str">
            <v>22</v>
          </cell>
          <cell r="V345" t="str">
            <v>2.2 ทุติยภูมิระดับกลาง</v>
          </cell>
        </row>
        <row r="346">
          <cell r="A346" t="str">
            <v>09</v>
          </cell>
          <cell r="B346" t="str">
            <v>21002</v>
          </cell>
          <cell r="C346" t="str">
            <v>กระทรวงสาธารณสุข สำนักงานปลัดกระทรวงสาธารณสุข</v>
          </cell>
          <cell r="D346" t="str">
            <v>001083600</v>
          </cell>
          <cell r="E346" t="str">
            <v>10836</v>
          </cell>
          <cell r="F346" t="str">
            <v>รพช.เขาสุกิม</v>
          </cell>
          <cell r="G346" t="str">
            <v>โรงพยาบาลชุมชนเขาสุกิม</v>
          </cell>
          <cell r="H346" t="str">
            <v>22030712</v>
          </cell>
          <cell r="I346">
            <v>22</v>
          </cell>
          <cell r="J346" t="str">
            <v>จังหวัดจันทบุรี</v>
          </cell>
          <cell r="K346">
            <v>2203</v>
          </cell>
          <cell r="L346" t="str">
            <v>ท่าใหม่</v>
          </cell>
          <cell r="M346">
            <v>220307</v>
          </cell>
          <cell r="N346" t="str">
            <v>เขาบายศรี</v>
          </cell>
          <cell r="O346" t="str">
            <v>ตะวันออก</v>
          </cell>
          <cell r="P346" t="str">
            <v>07</v>
          </cell>
          <cell r="Q346" t="str">
            <v>โรงพยาบาลชุมชน</v>
          </cell>
          <cell r="R346">
            <v>5</v>
          </cell>
          <cell r="S346">
            <v>28</v>
          </cell>
          <cell r="T346" t="str">
            <v>30</v>
          </cell>
          <cell r="U346" t="str">
            <v>22</v>
          </cell>
          <cell r="V346" t="str">
            <v>2.2 ทุติยภูมิระดับกลาง</v>
          </cell>
        </row>
        <row r="347">
          <cell r="A347" t="str">
            <v>09</v>
          </cell>
          <cell r="B347" t="str">
            <v>21002</v>
          </cell>
          <cell r="C347" t="str">
            <v>กระทรวงสาธารณสุข สำนักงานปลัดกระทรวงสาธารณสุข</v>
          </cell>
          <cell r="D347" t="str">
            <v>001083700</v>
          </cell>
          <cell r="E347" t="str">
            <v>10837</v>
          </cell>
          <cell r="F347" t="str">
            <v>รพช.สองพี่น้อง</v>
          </cell>
          <cell r="G347" t="str">
            <v>โรงพยาบาลชุมชนสองพี่น้อง</v>
          </cell>
          <cell r="H347" t="str">
            <v>22030805</v>
          </cell>
          <cell r="I347">
            <v>22</v>
          </cell>
          <cell r="J347" t="str">
            <v>จังหวัดจันทบุรี</v>
          </cell>
          <cell r="K347">
            <v>2203</v>
          </cell>
          <cell r="L347" t="str">
            <v>ท่าใหม่</v>
          </cell>
          <cell r="M347">
            <v>220308</v>
          </cell>
          <cell r="N347" t="str">
            <v>สองพี่น้อง</v>
          </cell>
          <cell r="O347" t="str">
            <v>ตะวันออก</v>
          </cell>
          <cell r="P347" t="str">
            <v>07</v>
          </cell>
          <cell r="Q347" t="str">
            <v>โรงพยาบาลชุมชน</v>
          </cell>
          <cell r="R347">
            <v>5</v>
          </cell>
          <cell r="S347">
            <v>24</v>
          </cell>
          <cell r="T347" t="str">
            <v>30</v>
          </cell>
          <cell r="U347" t="str">
            <v>22</v>
          </cell>
          <cell r="V347" t="str">
            <v>2.2 ทุติยภูมิระดับกลาง</v>
          </cell>
        </row>
        <row r="348">
          <cell r="A348" t="str">
            <v>09</v>
          </cell>
          <cell r="B348" t="str">
            <v>21002</v>
          </cell>
          <cell r="C348" t="str">
            <v>กระทรวงสาธารณสุข สำนักงานปลัดกระทรวงสาธารณสุข</v>
          </cell>
          <cell r="D348" t="str">
            <v>001083800</v>
          </cell>
          <cell r="E348" t="str">
            <v>10838</v>
          </cell>
          <cell r="F348" t="str">
            <v>รพช.โป่งน้ำร้อน</v>
          </cell>
          <cell r="G348" t="str">
            <v>โรงพยาบาลชุมชนโป่งน้ำร้อน</v>
          </cell>
          <cell r="H348" t="str">
            <v>22040101</v>
          </cell>
          <cell r="I348">
            <v>22</v>
          </cell>
          <cell r="J348" t="str">
            <v>จังหวัดจันทบุรี</v>
          </cell>
          <cell r="K348">
            <v>2204</v>
          </cell>
          <cell r="L348" t="str">
            <v>โป่งน้ำร้อน</v>
          </cell>
          <cell r="M348">
            <v>220401</v>
          </cell>
          <cell r="N348" t="str">
            <v>ทับไทร</v>
          </cell>
          <cell r="O348" t="str">
            <v>ตะวันออก</v>
          </cell>
          <cell r="P348" t="str">
            <v>07</v>
          </cell>
          <cell r="Q348" t="str">
            <v>โรงพยาบาลชุมชน</v>
          </cell>
          <cell r="R348">
            <v>4</v>
          </cell>
          <cell r="S348">
            <v>60</v>
          </cell>
          <cell r="T348" t="str">
            <v>60</v>
          </cell>
          <cell r="U348" t="str">
            <v>22</v>
          </cell>
          <cell r="V348" t="str">
            <v>2.2 ทุติยภูมิระดับกลาง</v>
          </cell>
        </row>
        <row r="349">
          <cell r="A349" t="str">
            <v>09</v>
          </cell>
          <cell r="B349" t="str">
            <v>21002</v>
          </cell>
          <cell r="C349" t="str">
            <v>กระทรวงสาธารณสุข สำนักงานปลัดกระทรวงสาธารณสุข</v>
          </cell>
          <cell r="D349" t="str">
            <v>001083900</v>
          </cell>
          <cell r="E349" t="str">
            <v>10839</v>
          </cell>
          <cell r="F349" t="str">
            <v>รพช.มะขาม</v>
          </cell>
          <cell r="G349" t="str">
            <v>โรงพยาบาลชุมชนมะขาม</v>
          </cell>
          <cell r="H349" t="str">
            <v>22050101</v>
          </cell>
          <cell r="I349">
            <v>22</v>
          </cell>
          <cell r="J349" t="str">
            <v>จังหวัดจันทบุรี</v>
          </cell>
          <cell r="K349">
            <v>2205</v>
          </cell>
          <cell r="L349" t="str">
            <v>มะขาม</v>
          </cell>
          <cell r="M349">
            <v>220501</v>
          </cell>
          <cell r="N349" t="str">
            <v>มะขาม</v>
          </cell>
          <cell r="O349" t="str">
            <v>ตะวันออก</v>
          </cell>
          <cell r="P349" t="str">
            <v>07</v>
          </cell>
          <cell r="Q349" t="str">
            <v>โรงพยาบาลชุมชน</v>
          </cell>
          <cell r="R349">
            <v>5</v>
          </cell>
          <cell r="S349">
            <v>30</v>
          </cell>
          <cell r="T349" t="str">
            <v>10</v>
          </cell>
          <cell r="U349" t="str">
            <v>22</v>
          </cell>
          <cell r="V349" t="str">
            <v>2.2 ทุติยภูมิระดับกลาง</v>
          </cell>
        </row>
        <row r="350">
          <cell r="A350" t="str">
            <v>09</v>
          </cell>
          <cell r="B350" t="str">
            <v>21002</v>
          </cell>
          <cell r="C350" t="str">
            <v>กระทรวงสาธารณสุข สำนักงานปลัดกระทรวงสาธารณสุข</v>
          </cell>
          <cell r="D350" t="str">
            <v>001084000</v>
          </cell>
          <cell r="E350" t="str">
            <v>10840</v>
          </cell>
          <cell r="F350" t="str">
            <v>รพช.แหลมสิงห์</v>
          </cell>
          <cell r="G350" t="str">
            <v>โรงพยาบาลชุมชนแหลมสิงห์</v>
          </cell>
          <cell r="H350" t="str">
            <v>22060101</v>
          </cell>
          <cell r="I350">
            <v>22</v>
          </cell>
          <cell r="J350" t="str">
            <v>จังหวัดจันทบุรี</v>
          </cell>
          <cell r="K350">
            <v>2206</v>
          </cell>
          <cell r="L350" t="str">
            <v>แหลมสิงห์</v>
          </cell>
          <cell r="M350">
            <v>220602</v>
          </cell>
          <cell r="N350" t="str">
            <v>เกาะเปริด</v>
          </cell>
          <cell r="O350" t="str">
            <v>ตะวันออก</v>
          </cell>
          <cell r="P350" t="str">
            <v>07</v>
          </cell>
          <cell r="Q350" t="str">
            <v>โรงพยาบาลชุมชน</v>
          </cell>
          <cell r="R350">
            <v>5</v>
          </cell>
          <cell r="S350">
            <v>30</v>
          </cell>
          <cell r="T350" t="str">
            <v>10</v>
          </cell>
          <cell r="U350" t="str">
            <v>22</v>
          </cell>
          <cell r="V350" t="str">
            <v>2.2 ทุติยภูมิระดับกลาง</v>
          </cell>
        </row>
        <row r="351">
          <cell r="A351" t="str">
            <v>09</v>
          </cell>
          <cell r="B351" t="str">
            <v>21002</v>
          </cell>
          <cell r="C351" t="str">
            <v>กระทรวงสาธารณสุข สำนักงานปลัดกระทรวงสาธารณสุข</v>
          </cell>
          <cell r="D351" t="str">
            <v>001084100</v>
          </cell>
          <cell r="E351" t="str">
            <v>10841</v>
          </cell>
          <cell r="F351" t="str">
            <v>รพช.สอยดาว</v>
          </cell>
          <cell r="G351" t="str">
            <v>โรงพยาบาลชุมชนสอยดาว</v>
          </cell>
          <cell r="H351" t="str">
            <v>22070101</v>
          </cell>
          <cell r="I351">
            <v>22</v>
          </cell>
          <cell r="J351" t="str">
            <v>จังหวัดจันทบุรี</v>
          </cell>
          <cell r="K351">
            <v>2207</v>
          </cell>
          <cell r="L351" t="str">
            <v>สอยดาว</v>
          </cell>
          <cell r="M351">
            <v>220701</v>
          </cell>
          <cell r="N351" t="str">
            <v>ปะตง</v>
          </cell>
          <cell r="O351" t="str">
            <v>ตะวันออก</v>
          </cell>
          <cell r="P351" t="str">
            <v>07</v>
          </cell>
          <cell r="Q351" t="str">
            <v>โรงพยาบาลชุมชน</v>
          </cell>
          <cell r="R351">
            <v>4</v>
          </cell>
          <cell r="S351">
            <v>60</v>
          </cell>
          <cell r="T351" t="str">
            <v>60</v>
          </cell>
          <cell r="U351" t="str">
            <v>22</v>
          </cell>
          <cell r="V351" t="str">
            <v>2.2 ทุติยภูมิระดับกลาง</v>
          </cell>
        </row>
        <row r="352">
          <cell r="A352" t="str">
            <v>09</v>
          </cell>
          <cell r="B352" t="str">
            <v>21002</v>
          </cell>
          <cell r="C352" t="str">
            <v>กระทรวงสาธารณสุข สำนักงานปลัดกระทรวงสาธารณสุข</v>
          </cell>
          <cell r="D352" t="str">
            <v>001084200</v>
          </cell>
          <cell r="E352" t="str">
            <v>10842</v>
          </cell>
          <cell r="F352" t="str">
            <v>รพช.แก่งหางแมว</v>
          </cell>
          <cell r="G352" t="str">
            <v>โรงพยาบาลชุมชนแก่งหางแมว</v>
          </cell>
          <cell r="H352" t="str">
            <v>22080103</v>
          </cell>
          <cell r="I352">
            <v>22</v>
          </cell>
          <cell r="J352" t="str">
            <v>จังหวัดจันทบุรี</v>
          </cell>
          <cell r="K352">
            <v>2208</v>
          </cell>
          <cell r="L352" t="str">
            <v>แก่งหางแมว</v>
          </cell>
          <cell r="M352">
            <v>220801</v>
          </cell>
          <cell r="N352" t="str">
            <v>แก่งหางแมว</v>
          </cell>
          <cell r="O352" t="str">
            <v>ตะวันออก</v>
          </cell>
          <cell r="P352" t="str">
            <v>07</v>
          </cell>
          <cell r="Q352" t="str">
            <v>โรงพยาบาลชุมชน</v>
          </cell>
          <cell r="R352">
            <v>5</v>
          </cell>
          <cell r="S352">
            <v>30</v>
          </cell>
          <cell r="T352" t="str">
            <v>10</v>
          </cell>
          <cell r="U352" t="str">
            <v>22</v>
          </cell>
          <cell r="V352" t="str">
            <v>2.2 ทุติยภูมิระดับกลาง</v>
          </cell>
        </row>
        <row r="353">
          <cell r="A353" t="str">
            <v>09</v>
          </cell>
          <cell r="B353" t="str">
            <v>21002</v>
          </cell>
          <cell r="C353" t="str">
            <v>กระทรวงสาธารณสุข สำนักงานปลัดกระทรวงสาธารณสุข</v>
          </cell>
          <cell r="D353" t="str">
            <v>001084300</v>
          </cell>
          <cell r="E353" t="str">
            <v>10843</v>
          </cell>
          <cell r="F353" t="str">
            <v>รพช.นายายอาม</v>
          </cell>
          <cell r="G353" t="str">
            <v>โรงพยาบาลชุมชนนายายอาม</v>
          </cell>
          <cell r="H353" t="str">
            <v>22090112</v>
          </cell>
          <cell r="I353">
            <v>22</v>
          </cell>
          <cell r="J353" t="str">
            <v>จังหวัดจันทบุรี</v>
          </cell>
          <cell r="K353">
            <v>2209</v>
          </cell>
          <cell r="L353" t="str">
            <v>นายายอาม</v>
          </cell>
          <cell r="M353">
            <v>220901</v>
          </cell>
          <cell r="N353" t="str">
            <v>นายายอาม</v>
          </cell>
          <cell r="O353" t="str">
            <v>ตะวันออก</v>
          </cell>
          <cell r="P353" t="str">
            <v>07</v>
          </cell>
          <cell r="Q353" t="str">
            <v>โรงพยาบาลชุมชน</v>
          </cell>
          <cell r="R353">
            <v>4</v>
          </cell>
          <cell r="S353">
            <v>37</v>
          </cell>
          <cell r="T353" t="str">
            <v>10</v>
          </cell>
          <cell r="U353" t="str">
            <v>22</v>
          </cell>
          <cell r="V353" t="str">
            <v>2.2 ทุติยภูมิระดับกลาง</v>
          </cell>
        </row>
        <row r="354">
          <cell r="A354" t="str">
            <v>09</v>
          </cell>
          <cell r="B354" t="str">
            <v>21002</v>
          </cell>
          <cell r="C354" t="str">
            <v>กระทรวงสาธารณสุข สำนักงานปลัดกระทรวงสาธารณสุข</v>
          </cell>
          <cell r="D354" t="str">
            <v>001084400</v>
          </cell>
          <cell r="E354" t="str">
            <v>10844</v>
          </cell>
          <cell r="F354" t="str">
            <v>รพช.เขาคิชฌกูฏ</v>
          </cell>
          <cell r="G354" t="str">
            <v>โรงพยาบาลชุมชนเขาคิชฌกูฏ</v>
          </cell>
          <cell r="H354" t="str">
            <v>22100110</v>
          </cell>
          <cell r="I354">
            <v>22</v>
          </cell>
          <cell r="J354" t="str">
            <v>จังหวัดจันทบุรี</v>
          </cell>
          <cell r="K354">
            <v>2210</v>
          </cell>
          <cell r="L354" t="str">
            <v>เขาคิชฌกูฏ</v>
          </cell>
          <cell r="M354">
            <v>221002</v>
          </cell>
          <cell r="N354" t="str">
            <v>พลวง</v>
          </cell>
          <cell r="O354" t="str">
            <v>ตะวันออก</v>
          </cell>
          <cell r="P354" t="str">
            <v>07</v>
          </cell>
          <cell r="Q354" t="str">
            <v>โรงพยาบาลชุมชน</v>
          </cell>
          <cell r="R354">
            <v>5</v>
          </cell>
          <cell r="S354">
            <v>30</v>
          </cell>
          <cell r="T354" t="str">
            <v>30</v>
          </cell>
          <cell r="U354" t="str">
            <v>22</v>
          </cell>
          <cell r="V354" t="str">
            <v>2.2 ทุติยภูมิระดับกลาง</v>
          </cell>
        </row>
        <row r="355">
          <cell r="A355" t="str">
            <v>09</v>
          </cell>
          <cell r="B355" t="str">
            <v>21002</v>
          </cell>
          <cell r="C355" t="str">
            <v>กระทรวงสาธารณสุข สำนักงานปลัดกระทรวงสาธารณสุข</v>
          </cell>
          <cell r="D355" t="str">
            <v>001069600</v>
          </cell>
          <cell r="E355" t="str">
            <v>10696</v>
          </cell>
          <cell r="F355" t="str">
            <v>รพท.ตราด</v>
          </cell>
          <cell r="G355" t="str">
            <v>โรงพยาบาลทั่วไปตราด</v>
          </cell>
          <cell r="H355" t="str">
            <v>23010700</v>
          </cell>
          <cell r="I355">
            <v>23</v>
          </cell>
          <cell r="J355" t="str">
            <v>จังหวัดตราด</v>
          </cell>
          <cell r="K355">
            <v>2301</v>
          </cell>
          <cell r="L355" t="str">
            <v>เมืองตราด</v>
          </cell>
          <cell r="M355">
            <v>230107</v>
          </cell>
          <cell r="N355" t="str">
            <v>วังกระแจะ</v>
          </cell>
          <cell r="O355" t="str">
            <v>ตะวันออก</v>
          </cell>
          <cell r="P355" t="str">
            <v>06</v>
          </cell>
          <cell r="Q355" t="str">
            <v>โรงพยาบาลทั่วไป</v>
          </cell>
          <cell r="R355">
            <v>2</v>
          </cell>
          <cell r="S355">
            <v>312</v>
          </cell>
          <cell r="T355" t="str">
            <v>314</v>
          </cell>
          <cell r="U355" t="str">
            <v>23</v>
          </cell>
          <cell r="V355" t="str">
            <v>2.3 ทุติยภูมิระดับสูง</v>
          </cell>
        </row>
        <row r="356">
          <cell r="A356" t="str">
            <v>09</v>
          </cell>
          <cell r="B356" t="str">
            <v>21002</v>
          </cell>
          <cell r="C356" t="str">
            <v>กระทรวงสาธารณสุข สำนักงานปลัดกระทรวงสาธารณสุข</v>
          </cell>
          <cell r="D356" t="str">
            <v>001084500</v>
          </cell>
          <cell r="E356" t="str">
            <v>10845</v>
          </cell>
          <cell r="F356" t="str">
            <v>รพช.คลองใหญ่</v>
          </cell>
          <cell r="G356" t="str">
            <v>โรงพยาบาลชุมชนคลองใหญ่</v>
          </cell>
          <cell r="H356" t="str">
            <v>23020109</v>
          </cell>
          <cell r="I356">
            <v>23</v>
          </cell>
          <cell r="J356" t="str">
            <v>จังหวัดตราด</v>
          </cell>
          <cell r="K356">
            <v>2302</v>
          </cell>
          <cell r="L356" t="str">
            <v>คลองใหญ่</v>
          </cell>
          <cell r="M356">
            <v>230201</v>
          </cell>
          <cell r="N356" t="str">
            <v>คลองใหญ่</v>
          </cell>
          <cell r="O356" t="str">
            <v>ตะวันออก</v>
          </cell>
          <cell r="P356" t="str">
            <v>07</v>
          </cell>
          <cell r="Q356" t="str">
            <v>โรงพยาบาลชุมชน</v>
          </cell>
          <cell r="R356">
            <v>5</v>
          </cell>
          <cell r="S356">
            <v>30</v>
          </cell>
          <cell r="T356" t="str">
            <v>36</v>
          </cell>
          <cell r="U356" t="str">
            <v>21</v>
          </cell>
          <cell r="V356" t="str">
            <v>2.1 ทุติยภูมิระดับต้น</v>
          </cell>
        </row>
        <row r="357">
          <cell r="A357" t="str">
            <v>09</v>
          </cell>
          <cell r="B357" t="str">
            <v>21002</v>
          </cell>
          <cell r="C357" t="str">
            <v>กระทรวงสาธารณสุข สำนักงานปลัดกระทรวงสาธารณสุข</v>
          </cell>
          <cell r="D357" t="str">
            <v>001084600</v>
          </cell>
          <cell r="E357" t="str">
            <v>10846</v>
          </cell>
          <cell r="F357" t="str">
            <v>รพช.เขาสมิง</v>
          </cell>
          <cell r="G357" t="str">
            <v>โรงพยาบาลชุมชนเขาสมิง</v>
          </cell>
          <cell r="H357" t="str">
            <v>23030201</v>
          </cell>
          <cell r="I357">
            <v>23</v>
          </cell>
          <cell r="J357" t="str">
            <v>จังหวัดตราด</v>
          </cell>
          <cell r="K357">
            <v>2303</v>
          </cell>
          <cell r="L357" t="str">
            <v>เขาสมิง</v>
          </cell>
          <cell r="M357">
            <v>230302</v>
          </cell>
          <cell r="N357" t="str">
            <v>แสนตุ้ง</v>
          </cell>
          <cell r="O357" t="str">
            <v>ตะวันออก</v>
          </cell>
          <cell r="P357" t="str">
            <v>07</v>
          </cell>
          <cell r="Q357" t="str">
            <v>โรงพยาบาลชุมชน</v>
          </cell>
          <cell r="R357">
            <v>5</v>
          </cell>
          <cell r="S357">
            <v>30</v>
          </cell>
          <cell r="T357" t="str">
            <v>38</v>
          </cell>
          <cell r="U357" t="str">
            <v>21</v>
          </cell>
          <cell r="V357" t="str">
            <v>2.1 ทุติยภูมิระดับต้น</v>
          </cell>
        </row>
        <row r="358">
          <cell r="A358" t="str">
            <v>09</v>
          </cell>
          <cell r="B358" t="str">
            <v>21002</v>
          </cell>
          <cell r="C358" t="str">
            <v>กระทรวงสาธารณสุข สำนักงานปลัดกระทรวงสาธารณสุข</v>
          </cell>
          <cell r="D358" t="str">
            <v>001084700</v>
          </cell>
          <cell r="E358" t="str">
            <v>10847</v>
          </cell>
          <cell r="F358" t="str">
            <v>รพช.บ่อไร่</v>
          </cell>
          <cell r="G358" t="str">
            <v>โรงพยาบาลชุมชนบ่อไร่</v>
          </cell>
          <cell r="H358" t="str">
            <v>23040104</v>
          </cell>
          <cell r="I358">
            <v>23</v>
          </cell>
          <cell r="J358" t="str">
            <v>จังหวัดตราด</v>
          </cell>
          <cell r="K358">
            <v>2304</v>
          </cell>
          <cell r="L358" t="str">
            <v>บ่อไร่</v>
          </cell>
          <cell r="M358">
            <v>230401</v>
          </cell>
          <cell r="N358" t="str">
            <v>บ่อพลอย</v>
          </cell>
          <cell r="O358" t="str">
            <v>ตะวันออก</v>
          </cell>
          <cell r="P358" t="str">
            <v>07</v>
          </cell>
          <cell r="Q358" t="str">
            <v>โรงพยาบาลชุมชน</v>
          </cell>
          <cell r="R358">
            <v>5</v>
          </cell>
          <cell r="S358">
            <v>30</v>
          </cell>
          <cell r="T358" t="str">
            <v>37</v>
          </cell>
          <cell r="U358" t="str">
            <v>21</v>
          </cell>
          <cell r="V358" t="str">
            <v>2.1 ทุติยภูมิระดับต้น</v>
          </cell>
        </row>
        <row r="359">
          <cell r="A359" t="str">
            <v>09</v>
          </cell>
          <cell r="B359" t="str">
            <v>21002</v>
          </cell>
          <cell r="C359" t="str">
            <v>กระทรวงสาธารณสุข สำนักงานปลัดกระทรวงสาธารณสุข</v>
          </cell>
          <cell r="D359" t="str">
            <v>001084800</v>
          </cell>
          <cell r="E359" t="str">
            <v>10848</v>
          </cell>
          <cell r="F359" t="str">
            <v>รพช.แหลมงอบ</v>
          </cell>
          <cell r="G359" t="str">
            <v>โรงพยาบาลชุมชนแหลมงอบ</v>
          </cell>
          <cell r="H359" t="str">
            <v>23050106</v>
          </cell>
          <cell r="I359">
            <v>23</v>
          </cell>
          <cell r="J359" t="str">
            <v>จังหวัดตราด</v>
          </cell>
          <cell r="K359">
            <v>2305</v>
          </cell>
          <cell r="L359" t="str">
            <v>แหลมงอบ</v>
          </cell>
          <cell r="M359">
            <v>230501</v>
          </cell>
          <cell r="N359" t="str">
            <v>แหลมงอบ</v>
          </cell>
          <cell r="O359" t="str">
            <v>ตะวันออก</v>
          </cell>
          <cell r="P359" t="str">
            <v>07</v>
          </cell>
          <cell r="Q359" t="str">
            <v>โรงพยาบาลชุมชน</v>
          </cell>
          <cell r="R359">
            <v>5</v>
          </cell>
          <cell r="S359">
            <v>30</v>
          </cell>
          <cell r="T359" t="str">
            <v>35</v>
          </cell>
          <cell r="U359" t="str">
            <v>21</v>
          </cell>
          <cell r="V359" t="str">
            <v>2.1 ทุติยภูมิระดับต้น</v>
          </cell>
        </row>
        <row r="360">
          <cell r="A360" t="str">
            <v>09</v>
          </cell>
          <cell r="B360" t="str">
            <v>21002</v>
          </cell>
          <cell r="C360" t="str">
            <v>กระทรวงสาธารณสุข สำนักงานปลัดกระทรวงสาธารณสุข</v>
          </cell>
          <cell r="D360" t="str">
            <v>001084900</v>
          </cell>
          <cell r="E360" t="str">
            <v>10849</v>
          </cell>
          <cell r="F360" t="str">
            <v>รพช.เกาะกูด</v>
          </cell>
          <cell r="G360" t="str">
            <v>โรงพยาบาลชุมชนเกาะกูด</v>
          </cell>
          <cell r="H360" t="str">
            <v>23060201</v>
          </cell>
          <cell r="I360">
            <v>23</v>
          </cell>
          <cell r="J360" t="str">
            <v>จังหวัดตราด</v>
          </cell>
          <cell r="K360">
            <v>2306</v>
          </cell>
          <cell r="L360" t="str">
            <v>เกาะกูด</v>
          </cell>
          <cell r="M360">
            <v>230602</v>
          </cell>
          <cell r="N360" t="str">
            <v>เกาะกูด</v>
          </cell>
          <cell r="O360" t="str">
            <v>ตะวันออก</v>
          </cell>
          <cell r="P360" t="str">
            <v>07</v>
          </cell>
          <cell r="Q360" t="str">
            <v>โรงพยาบาลชุมชน</v>
          </cell>
          <cell r="R360">
            <v>5</v>
          </cell>
          <cell r="S360">
            <v>10</v>
          </cell>
          <cell r="T360" t="str">
            <v>6</v>
          </cell>
          <cell r="U360" t="str">
            <v>21</v>
          </cell>
          <cell r="V360" t="str">
            <v>2.1 ทุติยภูมิระดับต้น</v>
          </cell>
        </row>
        <row r="361">
          <cell r="A361" t="str">
            <v>09</v>
          </cell>
          <cell r="B361" t="str">
            <v>21002</v>
          </cell>
          <cell r="C361" t="str">
            <v>กระทรวงสาธารณสุข สำนักงานปลัดกระทรวงสาธารณสุข</v>
          </cell>
          <cell r="D361" t="str">
            <v>001381600</v>
          </cell>
          <cell r="E361" t="str">
            <v>13816</v>
          </cell>
          <cell r="F361" t="str">
            <v>รพช.เกาะช้าง</v>
          </cell>
          <cell r="G361" t="str">
            <v>โรงพยาบาลชุมชนเกาะช้าง</v>
          </cell>
          <cell r="H361" t="str">
            <v>23070102</v>
          </cell>
          <cell r="I361">
            <v>23</v>
          </cell>
          <cell r="J361" t="str">
            <v>จังหวัดตราด</v>
          </cell>
          <cell r="K361">
            <v>2307</v>
          </cell>
          <cell r="L361" t="str">
            <v>เกาะช้าง</v>
          </cell>
          <cell r="M361">
            <v>230701</v>
          </cell>
          <cell r="N361" t="str">
            <v>เกาะช้าง</v>
          </cell>
          <cell r="O361" t="str">
            <v>ตะวันออก</v>
          </cell>
          <cell r="P361" t="str">
            <v>07</v>
          </cell>
          <cell r="Q361" t="str">
            <v>โรงพยาบาลชุมชน</v>
          </cell>
          <cell r="R361">
            <v>5</v>
          </cell>
          <cell r="S361">
            <v>30</v>
          </cell>
          <cell r="T361" t="str">
            <v>24</v>
          </cell>
          <cell r="U361" t="str">
            <v>21</v>
          </cell>
          <cell r="V361" t="str">
            <v>2.1 ทุติยภูมิระดับต้น</v>
          </cell>
        </row>
        <row r="362">
          <cell r="A362" t="str">
            <v>10</v>
          </cell>
          <cell r="B362" t="str">
            <v>21002</v>
          </cell>
          <cell r="C362" t="str">
            <v>กระทรวงสาธารณสุข สำนักงานปลัดกระทรวงสาธารณสุข</v>
          </cell>
          <cell r="D362" t="str">
            <v>001104000</v>
          </cell>
          <cell r="E362" t="str">
            <v>11040</v>
          </cell>
          <cell r="F362" t="str">
            <v>รพท.บึงกาฬ</v>
          </cell>
          <cell r="G362" t="str">
            <v>โรงพยาบาลทั่วไปบึงกาฬ</v>
          </cell>
          <cell r="H362" t="str">
            <v>38010101</v>
          </cell>
          <cell r="I362">
            <v>38</v>
          </cell>
          <cell r="J362" t="str">
            <v>จังหวัดบึงกาฬ</v>
          </cell>
          <cell r="K362">
            <v>3801</v>
          </cell>
          <cell r="L362" t="str">
            <v>เมืองบึงกาฬ</v>
          </cell>
          <cell r="M362">
            <v>380101</v>
          </cell>
          <cell r="N362" t="str">
            <v>บึงกาฬ</v>
          </cell>
          <cell r="O362" t="str">
            <v>ตะวันออกเฉียงเหนือ</v>
          </cell>
          <cell r="P362" t="str">
            <v>07</v>
          </cell>
          <cell r="Q362" t="str">
            <v>โรงพยาบาลทั่วไป</v>
          </cell>
          <cell r="R362">
            <v>3</v>
          </cell>
          <cell r="S362">
            <v>90</v>
          </cell>
          <cell r="T362" t="str">
            <v>90</v>
          </cell>
          <cell r="U362" t="str">
            <v>23</v>
          </cell>
          <cell r="V362" t="str">
            <v>2.3 ทุติยภูมิระดับสูง</v>
          </cell>
        </row>
        <row r="363">
          <cell r="A363" t="str">
            <v>10</v>
          </cell>
          <cell r="B363" t="str">
            <v>21002</v>
          </cell>
          <cell r="C363" t="str">
            <v>กระทรวงสาธารณสุข สำนักงานปลัดกระทรวงสาธารณสุข</v>
          </cell>
          <cell r="D363" t="str">
            <v>001104100</v>
          </cell>
          <cell r="E363" t="str">
            <v>11041</v>
          </cell>
          <cell r="F363" t="str">
            <v>รพช.พรเจริญ</v>
          </cell>
          <cell r="G363" t="str">
            <v>โรงพยาบาลชุมชนพรเจริญ</v>
          </cell>
          <cell r="H363" t="str">
            <v>38020308</v>
          </cell>
          <cell r="I363">
            <v>38</v>
          </cell>
          <cell r="J363" t="str">
            <v>จังหวัดบึงกาฬ</v>
          </cell>
          <cell r="K363">
            <v>3802</v>
          </cell>
          <cell r="L363" t="str">
            <v>พรเจริญ</v>
          </cell>
          <cell r="M363">
            <v>380203</v>
          </cell>
          <cell r="N363" t="str">
            <v>พรเจริญ</v>
          </cell>
          <cell r="O363" t="str">
            <v>ตะวันออกเฉียงเหนือ</v>
          </cell>
          <cell r="P363" t="str">
            <v>07</v>
          </cell>
          <cell r="Q363" t="str">
            <v>โรงพยาบาลชุมชน</v>
          </cell>
          <cell r="R363">
            <v>5</v>
          </cell>
          <cell r="S363">
            <v>30</v>
          </cell>
          <cell r="T363" t="str">
            <v>30</v>
          </cell>
          <cell r="U363" t="str">
            <v>21</v>
          </cell>
          <cell r="V363" t="str">
            <v>2.1 ทุติยภูมิระดับต้น</v>
          </cell>
        </row>
        <row r="364">
          <cell r="A364" t="str">
            <v>10</v>
          </cell>
          <cell r="B364" t="str">
            <v>21002</v>
          </cell>
          <cell r="C364" t="str">
            <v>กระทรวงสาธารณสุข สำนักงานปลัดกระทรวงสาธารณสุข</v>
          </cell>
          <cell r="D364" t="str">
            <v>001104300</v>
          </cell>
          <cell r="E364" t="str">
            <v>11043</v>
          </cell>
          <cell r="F364" t="str">
            <v>รพช.โซ่พิสัย</v>
          </cell>
          <cell r="G364" t="str">
            <v>โรงพยาบาลชุมชนโซ่พิสัย</v>
          </cell>
          <cell r="H364" t="str">
            <v>38030101</v>
          </cell>
          <cell r="I364">
            <v>38</v>
          </cell>
          <cell r="J364" t="str">
            <v>จังหวัดบึงกาฬ</v>
          </cell>
          <cell r="K364">
            <v>3803</v>
          </cell>
          <cell r="L364" t="str">
            <v>โซ่พิสัย</v>
          </cell>
          <cell r="M364">
            <v>380301</v>
          </cell>
          <cell r="N364" t="str">
            <v>โซ่</v>
          </cell>
          <cell r="O364" t="str">
            <v>ตะวันออกเฉียงเหนือ</v>
          </cell>
          <cell r="P364" t="str">
            <v>07</v>
          </cell>
          <cell r="Q364" t="str">
            <v>โรงพยาบาลชุมชน</v>
          </cell>
          <cell r="R364">
            <v>5</v>
          </cell>
          <cell r="S364">
            <v>30</v>
          </cell>
          <cell r="T364" t="str">
            <v>30</v>
          </cell>
          <cell r="U364" t="str">
            <v>21</v>
          </cell>
          <cell r="V364" t="str">
            <v>2.1 ทุติยภูมิระดับต้น</v>
          </cell>
        </row>
        <row r="365">
          <cell r="A365" t="str">
            <v>10</v>
          </cell>
          <cell r="B365" t="str">
            <v>21002</v>
          </cell>
          <cell r="C365" t="str">
            <v>กระทรวงสาธารณสุข สำนักงานปลัดกระทรวงสาธารณสุข</v>
          </cell>
          <cell r="D365" t="str">
            <v>001104600</v>
          </cell>
          <cell r="E365" t="str">
            <v>11046</v>
          </cell>
          <cell r="F365" t="str">
            <v>รพช.เซกา</v>
          </cell>
          <cell r="G365" t="str">
            <v>โรงพยาบาลชุมชนเซกา</v>
          </cell>
          <cell r="H365" t="str">
            <v>38040100</v>
          </cell>
          <cell r="I365">
            <v>38</v>
          </cell>
          <cell r="J365" t="str">
            <v>จังหวัดบึงกาฬ</v>
          </cell>
          <cell r="K365">
            <v>3804</v>
          </cell>
          <cell r="L365" t="str">
            <v>เซกา</v>
          </cell>
          <cell r="M365">
            <v>380401</v>
          </cell>
          <cell r="N365" t="str">
            <v>เซกา</v>
          </cell>
          <cell r="O365" t="str">
            <v>ตะวันออกเฉียงเหนือ</v>
          </cell>
          <cell r="P365" t="str">
            <v>07</v>
          </cell>
          <cell r="Q365" t="str">
            <v>โรงพยาบาลชุมชน</v>
          </cell>
          <cell r="R365">
            <v>4</v>
          </cell>
          <cell r="S365">
            <v>60</v>
          </cell>
          <cell r="T365" t="str">
            <v>30</v>
          </cell>
          <cell r="U365" t="str">
            <v>22</v>
          </cell>
          <cell r="V365" t="str">
            <v>2.2 ทุติยภูมิระดับกลาง</v>
          </cell>
        </row>
        <row r="366">
          <cell r="A366" t="str">
            <v>10</v>
          </cell>
          <cell r="B366" t="str">
            <v>21002</v>
          </cell>
          <cell r="C366" t="str">
            <v>กระทรวงสาธารณสุข สำนักงานปลัดกระทรวงสาธารณสุข</v>
          </cell>
          <cell r="D366" t="str">
            <v>001104700</v>
          </cell>
          <cell r="E366" t="str">
            <v>11047</v>
          </cell>
          <cell r="F366" t="str">
            <v>รพช.ปากคาด</v>
          </cell>
          <cell r="G366" t="str">
            <v>โรงพยาบาลชุมชนปากคาด</v>
          </cell>
          <cell r="H366" t="str">
            <v>38050404</v>
          </cell>
          <cell r="I366">
            <v>38</v>
          </cell>
          <cell r="J366" t="str">
            <v>จังหวัดบึงกาฬ</v>
          </cell>
          <cell r="K366">
            <v>3805</v>
          </cell>
          <cell r="L366" t="str">
            <v>ปากคาด</v>
          </cell>
          <cell r="M366">
            <v>380504</v>
          </cell>
          <cell r="N366" t="str">
            <v>โนนศิลา</v>
          </cell>
          <cell r="O366" t="str">
            <v>ตะวันออกเฉียงเหนือ</v>
          </cell>
          <cell r="P366" t="str">
            <v>07</v>
          </cell>
          <cell r="Q366" t="str">
            <v>โรงพยาบาลชุมชน</v>
          </cell>
          <cell r="R366">
            <v>5</v>
          </cell>
          <cell r="S366">
            <v>30</v>
          </cell>
          <cell r="T366" t="str">
            <v>30</v>
          </cell>
          <cell r="U366" t="str">
            <v>21</v>
          </cell>
          <cell r="V366" t="str">
            <v>2.1 ทุติยภูมิระดับต้น</v>
          </cell>
        </row>
        <row r="367">
          <cell r="A367" t="str">
            <v>10</v>
          </cell>
          <cell r="B367" t="str">
            <v>21002</v>
          </cell>
          <cell r="C367" t="str">
            <v>กระทรวงสาธารณสุข สำนักงานปลัดกระทรวงสาธารณสุข</v>
          </cell>
          <cell r="D367" t="str">
            <v>001104800</v>
          </cell>
          <cell r="E367" t="str">
            <v>11048</v>
          </cell>
          <cell r="F367" t="str">
            <v>รพช.บึงโขงหลง</v>
          </cell>
          <cell r="G367" t="str">
            <v>โรงพยาบาลชุมชนบึงโขงหลง</v>
          </cell>
          <cell r="H367" t="str">
            <v>38060111</v>
          </cell>
          <cell r="I367">
            <v>38</v>
          </cell>
          <cell r="J367" t="str">
            <v>จังหวัดบึงกาฬ</v>
          </cell>
          <cell r="K367">
            <v>3806</v>
          </cell>
          <cell r="L367" t="str">
            <v>บึงโขงหลง</v>
          </cell>
          <cell r="M367">
            <v>380601</v>
          </cell>
          <cell r="N367" t="str">
            <v>บึงโขงหลง</v>
          </cell>
          <cell r="O367" t="str">
            <v>ตะวันออกเฉียงเหนือ</v>
          </cell>
          <cell r="P367" t="str">
            <v>07</v>
          </cell>
          <cell r="Q367" t="str">
            <v>โรงพยาบาลชุมชน</v>
          </cell>
          <cell r="R367">
            <v>5</v>
          </cell>
          <cell r="S367">
            <v>30</v>
          </cell>
          <cell r="T367" t="str">
            <v>30</v>
          </cell>
          <cell r="U367" t="str">
            <v>21</v>
          </cell>
          <cell r="V367" t="str">
            <v>2.1 ทุติยภูมิระดับต้น</v>
          </cell>
        </row>
        <row r="368">
          <cell r="A368" t="str">
            <v>10</v>
          </cell>
          <cell r="B368" t="str">
            <v>21002</v>
          </cell>
          <cell r="C368" t="str">
            <v>กระทรวงสาธารณสุข สำนักงานปลัดกระทรวงสาธารณสุข</v>
          </cell>
          <cell r="D368" t="str">
            <v>001104900</v>
          </cell>
          <cell r="E368" t="str">
            <v>11049</v>
          </cell>
          <cell r="F368" t="str">
            <v>รพช.ศรีวิไล</v>
          </cell>
          <cell r="G368" t="str">
            <v>โรงพยาบาลชุมชนศรีวิไล</v>
          </cell>
          <cell r="H368" t="str">
            <v>38070111</v>
          </cell>
          <cell r="I368">
            <v>38</v>
          </cell>
          <cell r="J368" t="str">
            <v>จังหวัดบึงกาฬ</v>
          </cell>
          <cell r="K368">
            <v>3807</v>
          </cell>
          <cell r="L368" t="str">
            <v>ศรีวิไล</v>
          </cell>
          <cell r="M368">
            <v>380701</v>
          </cell>
          <cell r="N368" t="str">
            <v>ศรีวิไล</v>
          </cell>
          <cell r="O368" t="str">
            <v>ตะวันออกเฉียงเหนือ</v>
          </cell>
          <cell r="P368" t="str">
            <v>07</v>
          </cell>
          <cell r="Q368" t="str">
            <v>โรงพยาบาลชุมชน</v>
          </cell>
          <cell r="R368">
            <v>5</v>
          </cell>
          <cell r="S368">
            <v>30</v>
          </cell>
          <cell r="T368" t="str">
            <v>30</v>
          </cell>
          <cell r="U368" t="str">
            <v>21</v>
          </cell>
          <cell r="V368" t="str">
            <v>2.1 ทุติยภูมิระดับต้น</v>
          </cell>
        </row>
        <row r="369">
          <cell r="A369" t="str">
            <v>10</v>
          </cell>
          <cell r="B369" t="str">
            <v>21002</v>
          </cell>
          <cell r="C369" t="str">
            <v>กระทรวงสาธารณสุข สำนักงานปลัดกระทรวงสาธารณสุข</v>
          </cell>
          <cell r="D369" t="str">
            <v>001105000</v>
          </cell>
          <cell r="E369" t="str">
            <v>11050</v>
          </cell>
          <cell r="F369" t="str">
            <v>รพช.บุ่งคล้า</v>
          </cell>
          <cell r="G369" t="str">
            <v>โรงพยาบาลชุมชนบุ่งคล้า</v>
          </cell>
          <cell r="H369" t="str">
            <v>38080101</v>
          </cell>
          <cell r="I369">
            <v>38</v>
          </cell>
          <cell r="J369" t="str">
            <v>จังหวัดบึงกาฬ</v>
          </cell>
          <cell r="K369">
            <v>3808</v>
          </cell>
          <cell r="L369" t="str">
            <v>บุ่งคล้า</v>
          </cell>
          <cell r="M369">
            <v>380801</v>
          </cell>
          <cell r="N369" t="str">
            <v>บุ่งคล้า</v>
          </cell>
          <cell r="O369" t="str">
            <v>ตะวันออกเฉียงเหนือ</v>
          </cell>
          <cell r="P369" t="str">
            <v>07</v>
          </cell>
          <cell r="Q369" t="str">
            <v>โรงพยาบาลชุมชน</v>
          </cell>
          <cell r="R369">
            <v>5</v>
          </cell>
          <cell r="S369">
            <v>10</v>
          </cell>
          <cell r="T369" t="str">
            <v>10</v>
          </cell>
          <cell r="U369" t="str">
            <v>21</v>
          </cell>
          <cell r="V369" t="str">
            <v>2.1 ทุติยภูมิระดับต้น</v>
          </cell>
        </row>
        <row r="370">
          <cell r="A370" t="str">
            <v>10</v>
          </cell>
          <cell r="B370" t="str">
            <v>21002</v>
          </cell>
          <cell r="C370" t="str">
            <v>กระทรวงสาธารณสุข สำนักงานปลัดกระทรวงสาธารณสุข</v>
          </cell>
          <cell r="D370" t="str">
            <v>001070400</v>
          </cell>
          <cell r="E370" t="str">
            <v>10704</v>
          </cell>
          <cell r="F370" t="str">
            <v>รพท.หนองบัวลำภู</v>
          </cell>
          <cell r="G370" t="str">
            <v>โรงพยาบาลทั่วไปหนองบัวลำภู</v>
          </cell>
          <cell r="H370" t="str">
            <v>39010101</v>
          </cell>
          <cell r="I370">
            <v>39</v>
          </cell>
          <cell r="J370" t="str">
            <v>จังหวัดหนองบัวลำภู</v>
          </cell>
          <cell r="K370">
            <v>3901</v>
          </cell>
          <cell r="L370" t="str">
            <v>เมืองหนองบัวลำภู</v>
          </cell>
          <cell r="M370">
            <v>390101</v>
          </cell>
          <cell r="N370" t="str">
            <v>หนองบัว</v>
          </cell>
          <cell r="O370" t="str">
            <v>ตะวันออกเฉียงเหนือ</v>
          </cell>
          <cell r="P370" t="str">
            <v>06</v>
          </cell>
          <cell r="Q370" t="str">
            <v>โรงพยาบาลทั่วไป</v>
          </cell>
          <cell r="R370">
            <v>3</v>
          </cell>
          <cell r="S370">
            <v>228</v>
          </cell>
          <cell r="T370" t="str">
            <v>228</v>
          </cell>
          <cell r="U370" t="str">
            <v>23</v>
          </cell>
          <cell r="V370" t="str">
            <v>2.3 ทุติยภูมิระดับสูง</v>
          </cell>
        </row>
        <row r="371">
          <cell r="A371" t="str">
            <v>10</v>
          </cell>
          <cell r="B371" t="str">
            <v>21002</v>
          </cell>
          <cell r="C371" t="str">
            <v>กระทรวงสาธารณสุข สำนักงานปลัดกระทรวงสาธารณสุข</v>
          </cell>
          <cell r="D371" t="str">
            <v>001099100</v>
          </cell>
          <cell r="E371" t="str">
            <v>10991</v>
          </cell>
          <cell r="F371" t="str">
            <v>รพช.นากลาง</v>
          </cell>
          <cell r="G371" t="str">
            <v>โรงพยาบาลชุมชนนากลาง</v>
          </cell>
          <cell r="H371" t="str">
            <v>39020106</v>
          </cell>
          <cell r="I371">
            <v>39</v>
          </cell>
          <cell r="J371" t="str">
            <v>จังหวัดหนองบัวลำภู</v>
          </cell>
          <cell r="K371">
            <v>3902</v>
          </cell>
          <cell r="L371" t="str">
            <v>นากลาง</v>
          </cell>
          <cell r="M371">
            <v>390201</v>
          </cell>
          <cell r="N371" t="str">
            <v>นากลาง</v>
          </cell>
          <cell r="O371" t="str">
            <v>ตะวันออกเฉียงเหนือ</v>
          </cell>
          <cell r="P371" t="str">
            <v>07</v>
          </cell>
          <cell r="Q371" t="str">
            <v>โรงพยาบาลชุมชน</v>
          </cell>
          <cell r="R371">
            <v>4</v>
          </cell>
          <cell r="S371">
            <v>60</v>
          </cell>
          <cell r="T371" t="str">
            <v>60</v>
          </cell>
          <cell r="U371" t="str">
            <v>21</v>
          </cell>
          <cell r="V371" t="str">
            <v>2.1 ทุติยภูมิระดับต้น</v>
          </cell>
        </row>
        <row r="372">
          <cell r="A372" t="str">
            <v>10</v>
          </cell>
          <cell r="B372" t="str">
            <v>21002</v>
          </cell>
          <cell r="C372" t="str">
            <v>กระทรวงสาธารณสุข สำนักงานปลัดกระทรวงสาธารณสุข</v>
          </cell>
          <cell r="D372" t="str">
            <v>001099200</v>
          </cell>
          <cell r="E372" t="str">
            <v>10992</v>
          </cell>
          <cell r="F372" t="str">
            <v>รพช.โนนสัง</v>
          </cell>
          <cell r="G372" t="str">
            <v>โรงพยาบาลชุมชนโนนสัง</v>
          </cell>
          <cell r="H372" t="str">
            <v>39030115</v>
          </cell>
          <cell r="I372">
            <v>39</v>
          </cell>
          <cell r="J372" t="str">
            <v>จังหวัดหนองบัวลำภู</v>
          </cell>
          <cell r="K372">
            <v>3903</v>
          </cell>
          <cell r="L372" t="str">
            <v>โนนสัง</v>
          </cell>
          <cell r="M372">
            <v>390301</v>
          </cell>
          <cell r="N372" t="str">
            <v>โนนสัง</v>
          </cell>
          <cell r="O372" t="str">
            <v>ตะวันออกเฉียงเหนือ</v>
          </cell>
          <cell r="P372" t="str">
            <v>07</v>
          </cell>
          <cell r="Q372" t="str">
            <v>โรงพยาบาลชุมชน</v>
          </cell>
          <cell r="R372">
            <v>5</v>
          </cell>
          <cell r="S372">
            <v>30</v>
          </cell>
          <cell r="T372" t="str">
            <v>30</v>
          </cell>
          <cell r="U372" t="str">
            <v>21</v>
          </cell>
          <cell r="V372" t="str">
            <v>2.1 ทุติยภูมิระดับต้น</v>
          </cell>
        </row>
        <row r="373">
          <cell r="A373" t="str">
            <v>10</v>
          </cell>
          <cell r="B373" t="str">
            <v>21002</v>
          </cell>
          <cell r="C373" t="str">
            <v>กระทรวงสาธารณสุข สำนักงานปลัดกระทรวงสาธารณสุข</v>
          </cell>
          <cell r="D373" t="str">
            <v>001099300</v>
          </cell>
          <cell r="E373" t="str">
            <v>10993</v>
          </cell>
          <cell r="F373" t="str">
            <v>รพช.ศรีบุญเรือง</v>
          </cell>
          <cell r="G373" t="str">
            <v>โรงพยาบาลชุมชนศรีบุญเรือง</v>
          </cell>
          <cell r="H373" t="str">
            <v>39040107</v>
          </cell>
          <cell r="I373">
            <v>39</v>
          </cell>
          <cell r="J373" t="str">
            <v>จังหวัดหนองบัวลำภู</v>
          </cell>
          <cell r="K373">
            <v>3904</v>
          </cell>
          <cell r="L373" t="str">
            <v>ศรีบุญเรือง</v>
          </cell>
          <cell r="M373">
            <v>390401</v>
          </cell>
          <cell r="N373" t="str">
            <v>เมืองใหม่</v>
          </cell>
          <cell r="O373" t="str">
            <v>ตะวันออกเฉียงเหนือ</v>
          </cell>
          <cell r="P373" t="str">
            <v>07</v>
          </cell>
          <cell r="Q373" t="str">
            <v>โรงพยาบาลชุมชน</v>
          </cell>
          <cell r="R373">
            <v>4</v>
          </cell>
          <cell r="S373">
            <v>60</v>
          </cell>
          <cell r="T373" t="str">
            <v>60</v>
          </cell>
          <cell r="U373" t="str">
            <v>21</v>
          </cell>
          <cell r="V373" t="str">
            <v>2.1 ทุติยภูมิระดับต้น</v>
          </cell>
        </row>
        <row r="374">
          <cell r="A374" t="str">
            <v>10</v>
          </cell>
          <cell r="B374" t="str">
            <v>21002</v>
          </cell>
          <cell r="C374" t="str">
            <v>กระทรวงสาธารณสุข สำนักงานปลัดกระทรวงสาธารณสุข</v>
          </cell>
          <cell r="D374" t="str">
            <v>001099400</v>
          </cell>
          <cell r="E374" t="str">
            <v>10994</v>
          </cell>
          <cell r="F374" t="str">
            <v>รพช.สุวรรณคูหา</v>
          </cell>
          <cell r="G374" t="str">
            <v>โรงพยาบาลชุมชนสุวรรณคูหา</v>
          </cell>
          <cell r="H374" t="str">
            <v>39050606</v>
          </cell>
          <cell r="I374">
            <v>39</v>
          </cell>
          <cell r="J374" t="str">
            <v>จังหวัดหนองบัวลำภู</v>
          </cell>
          <cell r="K374">
            <v>3905</v>
          </cell>
          <cell r="L374" t="str">
            <v>สุวรรณคูหา</v>
          </cell>
          <cell r="M374">
            <v>390506</v>
          </cell>
          <cell r="N374" t="str">
            <v>สุวรรณคูหา</v>
          </cell>
          <cell r="O374" t="str">
            <v>ตะวันออกเฉียงเหนือ</v>
          </cell>
          <cell r="P374" t="str">
            <v>07</v>
          </cell>
          <cell r="Q374" t="str">
            <v>โรงพยาบาลชุมชน</v>
          </cell>
          <cell r="R374">
            <v>5</v>
          </cell>
          <cell r="S374">
            <v>30</v>
          </cell>
          <cell r="T374" t="str">
            <v>30</v>
          </cell>
          <cell r="U374" t="str">
            <v>21</v>
          </cell>
          <cell r="V374" t="str">
            <v>2.1 ทุติยภูมิระดับต้น</v>
          </cell>
        </row>
        <row r="375">
          <cell r="A375" t="str">
            <v>10</v>
          </cell>
          <cell r="B375" t="str">
            <v>21002</v>
          </cell>
          <cell r="C375" t="str">
            <v>กระทรวงสาธารณสุข สำนักงานปลัดกระทรวงสาธารณสุข</v>
          </cell>
          <cell r="D375" t="str">
            <v>002336700</v>
          </cell>
          <cell r="E375" t="str">
            <v>23367</v>
          </cell>
          <cell r="F375" t="str">
            <v>รพช.นาวังเฉลิมพระเกียรติ 80 พรรษา</v>
          </cell>
          <cell r="G375" t="str">
            <v>โรงพยาบาลชุมชนนาวังเฉลิมพระเกียรติ 80 พรรษา</v>
          </cell>
          <cell r="H375" t="str">
            <v>39060100</v>
          </cell>
          <cell r="I375">
            <v>39</v>
          </cell>
          <cell r="J375" t="str">
            <v>จังหวัดหนองบัวลำภู</v>
          </cell>
          <cell r="K375">
            <v>3906</v>
          </cell>
          <cell r="L375" t="str">
            <v>นาวัง</v>
          </cell>
          <cell r="M375">
            <v>390601</v>
          </cell>
          <cell r="N375" t="str">
            <v>นาเหล่า</v>
          </cell>
          <cell r="O375" t="str">
            <v>ตะวันออกเฉียงเหนือ</v>
          </cell>
          <cell r="P375" t="str">
            <v>07</v>
          </cell>
          <cell r="Q375" t="str">
            <v>โรงพยาบาลชุมชน</v>
          </cell>
          <cell r="R375">
            <v>5</v>
          </cell>
          <cell r="S375">
            <v>30</v>
          </cell>
          <cell r="T375" t="str">
            <v>30</v>
          </cell>
          <cell r="U375" t="str">
            <v>21</v>
          </cell>
          <cell r="V375" t="str">
            <v>2.1 ทุติยภูมิระดับต้น</v>
          </cell>
        </row>
        <row r="376">
          <cell r="A376" t="str">
            <v>10</v>
          </cell>
          <cell r="B376" t="str">
            <v>21002</v>
          </cell>
          <cell r="C376" t="str">
            <v>กระทรวงสาธารณสุข สำนักงานปลัดกระทรวงสาธารณสุข</v>
          </cell>
          <cell r="D376" t="str">
            <v>001067100</v>
          </cell>
          <cell r="E376" t="str">
            <v>10671</v>
          </cell>
          <cell r="F376" t="str">
            <v>รพศ.อุดรธานี</v>
          </cell>
          <cell r="G376" t="str">
            <v>โรงพยาบาลศูนย์อุดรธานี</v>
          </cell>
          <cell r="H376" t="str">
            <v>41010100</v>
          </cell>
          <cell r="I376">
            <v>41</v>
          </cell>
          <cell r="J376" t="str">
            <v>จังหวัดอุดรธานี</v>
          </cell>
          <cell r="K376">
            <v>4101</v>
          </cell>
          <cell r="L376" t="str">
            <v>เมืองอุดรธานี</v>
          </cell>
          <cell r="M376">
            <v>410101</v>
          </cell>
          <cell r="N376" t="str">
            <v>หมากแข้ง</v>
          </cell>
          <cell r="O376" t="str">
            <v>ตะวันออกเฉียงเหนือ</v>
          </cell>
          <cell r="P376" t="str">
            <v>05</v>
          </cell>
          <cell r="Q376" t="str">
            <v>โรงพยาบาลศูนย์</v>
          </cell>
          <cell r="R376">
            <v>1</v>
          </cell>
          <cell r="S376">
            <v>806</v>
          </cell>
          <cell r="T376" t="str">
            <v>806</v>
          </cell>
          <cell r="U376" t="str">
            <v>31</v>
          </cell>
          <cell r="V376" t="str">
            <v>3.1 ตติยภูมิ</v>
          </cell>
        </row>
        <row r="377">
          <cell r="A377" t="str">
            <v>10</v>
          </cell>
          <cell r="B377" t="str">
            <v>21002</v>
          </cell>
          <cell r="C377" t="str">
            <v>กระทรวงสาธารณสุข สำนักงานปลัดกระทรวงสาธารณสุข</v>
          </cell>
          <cell r="D377" t="str">
            <v>001101300</v>
          </cell>
          <cell r="E377" t="str">
            <v>11013</v>
          </cell>
          <cell r="F377" t="str">
            <v>รพช.กุดจับ</v>
          </cell>
          <cell r="G377" t="str">
            <v>โรงพยาบาลชุมชนกุดจับ</v>
          </cell>
          <cell r="H377" t="str">
            <v>41020603</v>
          </cell>
          <cell r="I377">
            <v>41</v>
          </cell>
          <cell r="J377" t="str">
            <v>จังหวัดอุดรธานี</v>
          </cell>
          <cell r="K377">
            <v>4102</v>
          </cell>
          <cell r="L377" t="str">
            <v>กุดจับ</v>
          </cell>
          <cell r="M377">
            <v>410206</v>
          </cell>
          <cell r="N377" t="str">
            <v>เมืองเพีย</v>
          </cell>
          <cell r="O377" t="str">
            <v>ตะวันออกเฉียงเหนือ</v>
          </cell>
          <cell r="P377" t="str">
            <v>07</v>
          </cell>
          <cell r="Q377" t="str">
            <v>โรงพยาบาลชุมชน</v>
          </cell>
          <cell r="R377">
            <v>5</v>
          </cell>
          <cell r="S377">
            <v>30</v>
          </cell>
          <cell r="T377" t="str">
            <v>30</v>
          </cell>
          <cell r="U377" t="str">
            <v>21</v>
          </cell>
          <cell r="V377" t="str">
            <v>2.1 ทุติยภูมิระดับต้น</v>
          </cell>
        </row>
        <row r="378">
          <cell r="A378" t="str">
            <v>10</v>
          </cell>
          <cell r="B378" t="str">
            <v>21002</v>
          </cell>
          <cell r="C378" t="str">
            <v>กระทรวงสาธารณสุข สำนักงานปลัดกระทรวงสาธารณสุข</v>
          </cell>
          <cell r="D378" t="str">
            <v>001101400</v>
          </cell>
          <cell r="E378" t="str">
            <v>11014</v>
          </cell>
          <cell r="F378" t="str">
            <v>รพช.หนองวัวซอ</v>
          </cell>
          <cell r="G378" t="str">
            <v>โรงพยาบาลชุมชนหนองวัวซอ</v>
          </cell>
          <cell r="H378" t="str">
            <v>41030105</v>
          </cell>
          <cell r="I378">
            <v>41</v>
          </cell>
          <cell r="J378" t="str">
            <v>จังหวัดอุดรธานี</v>
          </cell>
          <cell r="K378">
            <v>4103</v>
          </cell>
          <cell r="L378" t="str">
            <v>หนองวัวซอ</v>
          </cell>
          <cell r="M378">
            <v>410301</v>
          </cell>
          <cell r="N378" t="str">
            <v>หมากหญ้า</v>
          </cell>
          <cell r="O378" t="str">
            <v>ตะวันออกเฉียงเหนือ</v>
          </cell>
          <cell r="P378" t="str">
            <v>07</v>
          </cell>
          <cell r="Q378" t="str">
            <v>โรงพยาบาลชุมชน</v>
          </cell>
          <cell r="R378">
            <v>5</v>
          </cell>
          <cell r="S378">
            <v>30</v>
          </cell>
          <cell r="T378" t="str">
            <v>30</v>
          </cell>
          <cell r="U378" t="str">
            <v>21</v>
          </cell>
          <cell r="V378" t="str">
            <v>2.1 ทุติยภูมิระดับต้น</v>
          </cell>
        </row>
        <row r="379">
          <cell r="A379" t="str">
            <v>10</v>
          </cell>
          <cell r="B379" t="str">
            <v>21002</v>
          </cell>
          <cell r="C379" t="str">
            <v>กระทรวงสาธารณสุข สำนักงานปลัดกระทรวงสาธารณสุข</v>
          </cell>
          <cell r="D379" t="str">
            <v>001101500</v>
          </cell>
          <cell r="E379" t="str">
            <v>11015</v>
          </cell>
          <cell r="F379" t="str">
            <v>รพช.กุมภวาปี</v>
          </cell>
          <cell r="G379" t="str">
            <v>โรงพยาบาลชุมชนกุมภวาปี</v>
          </cell>
          <cell r="H379" t="str">
            <v>41041505</v>
          </cell>
          <cell r="I379">
            <v>41</v>
          </cell>
          <cell r="J379" t="str">
            <v>จังหวัดอุดรธานี</v>
          </cell>
          <cell r="K379">
            <v>4104</v>
          </cell>
          <cell r="L379" t="str">
            <v>กุมภวาปี</v>
          </cell>
          <cell r="M379">
            <v>410415</v>
          </cell>
          <cell r="N379" t="str">
            <v>กุมภวาปี</v>
          </cell>
          <cell r="O379" t="str">
            <v>ตะวันออกเฉียงเหนือ</v>
          </cell>
          <cell r="P379" t="str">
            <v>07</v>
          </cell>
          <cell r="Q379" t="str">
            <v>โรงพยาบาลชุมชน</v>
          </cell>
          <cell r="R379">
            <v>4</v>
          </cell>
          <cell r="S379">
            <v>120</v>
          </cell>
          <cell r="T379" t="str">
            <v>90</v>
          </cell>
          <cell r="U379" t="str">
            <v>21</v>
          </cell>
          <cell r="V379" t="str">
            <v>2.1 ทุติยภูมิระดับต้น</v>
          </cell>
        </row>
        <row r="380">
          <cell r="A380" t="str">
            <v>10</v>
          </cell>
          <cell r="B380" t="str">
            <v>21002</v>
          </cell>
          <cell r="C380" t="str">
            <v>กระทรวงสาธารณสุข สำนักงานปลัดกระทรวงสาธารณสุข</v>
          </cell>
          <cell r="D380" t="str">
            <v>001101600</v>
          </cell>
          <cell r="E380" t="str">
            <v>11016</v>
          </cell>
          <cell r="F380" t="str">
            <v>รพช.ห้วยเกิ้ง</v>
          </cell>
          <cell r="G380" t="str">
            <v>โรงพยาบาลชุมชนห้วยเกิ้ง</v>
          </cell>
          <cell r="H380" t="str">
            <v>41040704</v>
          </cell>
          <cell r="I380">
            <v>41</v>
          </cell>
          <cell r="J380" t="str">
            <v>จังหวัดอุดรธานี</v>
          </cell>
          <cell r="K380">
            <v>4104</v>
          </cell>
          <cell r="L380" t="str">
            <v>กุมภวาปี</v>
          </cell>
          <cell r="M380">
            <v>410407</v>
          </cell>
          <cell r="N380" t="str">
            <v>ห้วยเกิ้ง</v>
          </cell>
          <cell r="O380" t="str">
            <v>ตะวันออกเฉียงเหนือ</v>
          </cell>
          <cell r="P380" t="str">
            <v>07</v>
          </cell>
          <cell r="Q380" t="str">
            <v>โรงพยาบาลชุมชน</v>
          </cell>
          <cell r="R380">
            <v>5</v>
          </cell>
          <cell r="S380">
            <v>10</v>
          </cell>
          <cell r="T380" t="str">
            <v>10</v>
          </cell>
          <cell r="U380" t="str">
            <v>21</v>
          </cell>
          <cell r="V380" t="str">
            <v>2.1 ทุติยภูมิระดับต้น</v>
          </cell>
        </row>
        <row r="381">
          <cell r="A381" t="str">
            <v>10</v>
          </cell>
          <cell r="B381" t="str">
            <v>21002</v>
          </cell>
          <cell r="C381" t="str">
            <v>กระทรวงสาธารณสุข สำนักงานปลัดกระทรวงสาธารณสุข</v>
          </cell>
          <cell r="D381" t="str">
            <v>001101700</v>
          </cell>
          <cell r="E381" t="str">
            <v>11017</v>
          </cell>
          <cell r="F381" t="str">
            <v>รพช.โนนสะอาด</v>
          </cell>
          <cell r="G381" t="str">
            <v>โรงพยาบาลชุมชนโนนสะอาด</v>
          </cell>
          <cell r="H381" t="str">
            <v>41050102</v>
          </cell>
          <cell r="I381">
            <v>41</v>
          </cell>
          <cell r="J381" t="str">
            <v>จังหวัดอุดรธานี</v>
          </cell>
          <cell r="K381">
            <v>4105</v>
          </cell>
          <cell r="L381" t="str">
            <v>โนนสะอาด</v>
          </cell>
          <cell r="M381">
            <v>410501</v>
          </cell>
          <cell r="N381" t="str">
            <v>โนนสะอาด</v>
          </cell>
          <cell r="O381" t="str">
            <v>ตะวันออกเฉียงเหนือ</v>
          </cell>
          <cell r="P381" t="str">
            <v>07</v>
          </cell>
          <cell r="Q381" t="str">
            <v>โรงพยาบาลชุมชน</v>
          </cell>
          <cell r="R381">
            <v>5</v>
          </cell>
          <cell r="S381">
            <v>30</v>
          </cell>
          <cell r="T381" t="str">
            <v>30</v>
          </cell>
          <cell r="U381" t="str">
            <v>21</v>
          </cell>
          <cell r="V381" t="str">
            <v>2.1 ทุติยภูมิระดับต้น</v>
          </cell>
        </row>
        <row r="382">
          <cell r="A382" t="str">
            <v>10</v>
          </cell>
          <cell r="B382" t="str">
            <v>21002</v>
          </cell>
          <cell r="C382" t="str">
            <v>กระทรวงสาธารณสุข สำนักงานปลัดกระทรวงสาธารณสุข</v>
          </cell>
          <cell r="D382" t="str">
            <v>001101800</v>
          </cell>
          <cell r="E382" t="str">
            <v>11018</v>
          </cell>
          <cell r="F382" t="str">
            <v>รพช.หนองหาน</v>
          </cell>
          <cell r="G382" t="str">
            <v>โรงพยาบาลชุมชนหนองหาน</v>
          </cell>
          <cell r="H382" t="str">
            <v>41060106</v>
          </cell>
          <cell r="I382">
            <v>41</v>
          </cell>
          <cell r="J382" t="str">
            <v>จังหวัดอุดรธานี</v>
          </cell>
          <cell r="K382">
            <v>4106</v>
          </cell>
          <cell r="L382" t="str">
            <v>หนองหาน</v>
          </cell>
          <cell r="M382">
            <v>410601</v>
          </cell>
          <cell r="N382" t="str">
            <v>หนองหาน</v>
          </cell>
          <cell r="O382" t="str">
            <v>ตะวันออกเฉียงเหนือ</v>
          </cell>
          <cell r="P382" t="str">
            <v>07</v>
          </cell>
          <cell r="Q382" t="str">
            <v>โรงพยาบาลชุมชน</v>
          </cell>
          <cell r="R382">
            <v>4</v>
          </cell>
          <cell r="S382">
            <v>90</v>
          </cell>
          <cell r="T382" t="str">
            <v>90</v>
          </cell>
          <cell r="U382" t="str">
            <v>22</v>
          </cell>
          <cell r="V382" t="str">
            <v>2.2 ทุติยภูมิระดับกลาง</v>
          </cell>
        </row>
        <row r="383">
          <cell r="A383" t="str">
            <v>10</v>
          </cell>
          <cell r="B383" t="str">
            <v>21002</v>
          </cell>
          <cell r="C383" t="str">
            <v>กระทรวงสาธารณสุข สำนักงานปลัดกระทรวงสาธารณสุข</v>
          </cell>
          <cell r="D383" t="str">
            <v>001101900</v>
          </cell>
          <cell r="E383" t="str">
            <v>11019</v>
          </cell>
          <cell r="F383" t="str">
            <v>รพช.ทุ่งฝน</v>
          </cell>
          <cell r="G383" t="str">
            <v>โรงพยาบาลชุมชนทุ่งฝน</v>
          </cell>
          <cell r="H383" t="str">
            <v>41070111</v>
          </cell>
          <cell r="I383">
            <v>41</v>
          </cell>
          <cell r="J383" t="str">
            <v>จังหวัดอุดรธานี</v>
          </cell>
          <cell r="K383">
            <v>4107</v>
          </cell>
          <cell r="L383" t="str">
            <v>ทุ่งฝน</v>
          </cell>
          <cell r="M383">
            <v>410701</v>
          </cell>
          <cell r="N383" t="str">
            <v>ทุ่งฝน</v>
          </cell>
          <cell r="O383" t="str">
            <v>ตะวันออกเฉียงเหนือ</v>
          </cell>
          <cell r="P383" t="str">
            <v>07</v>
          </cell>
          <cell r="Q383" t="str">
            <v>โรงพยาบาลชุมชน</v>
          </cell>
          <cell r="R383">
            <v>5</v>
          </cell>
          <cell r="S383">
            <v>30</v>
          </cell>
          <cell r="T383" t="str">
            <v>30</v>
          </cell>
          <cell r="U383" t="str">
            <v>21</v>
          </cell>
          <cell r="V383" t="str">
            <v>2.1 ทุติยภูมิระดับต้น</v>
          </cell>
        </row>
        <row r="384">
          <cell r="A384" t="str">
            <v>10</v>
          </cell>
          <cell r="B384" t="str">
            <v>21002</v>
          </cell>
          <cell r="C384" t="str">
            <v>กระทรวงสาธารณสุข สำนักงานปลัดกระทรวงสาธารณสุข</v>
          </cell>
          <cell r="D384" t="str">
            <v>001102000</v>
          </cell>
          <cell r="E384" t="str">
            <v>11020</v>
          </cell>
          <cell r="F384" t="str">
            <v>รพช.ไชยวาน</v>
          </cell>
          <cell r="G384" t="str">
            <v>โรงพยาบาลชุมชนไชยวาน</v>
          </cell>
          <cell r="H384" t="str">
            <v>41080105</v>
          </cell>
          <cell r="I384">
            <v>41</v>
          </cell>
          <cell r="J384" t="str">
            <v>จังหวัดอุดรธานี</v>
          </cell>
          <cell r="K384">
            <v>4108</v>
          </cell>
          <cell r="L384" t="str">
            <v>ไชยวาน</v>
          </cell>
          <cell r="M384">
            <v>410801</v>
          </cell>
          <cell r="N384" t="str">
            <v>ไชยวาน</v>
          </cell>
          <cell r="O384" t="str">
            <v>ตะวันออกเฉียงเหนือ</v>
          </cell>
          <cell r="P384" t="str">
            <v>07</v>
          </cell>
          <cell r="Q384" t="str">
            <v>โรงพยาบาลชุมชน</v>
          </cell>
          <cell r="R384">
            <v>5</v>
          </cell>
          <cell r="S384">
            <v>30</v>
          </cell>
          <cell r="T384" t="str">
            <v>30</v>
          </cell>
          <cell r="U384" t="str">
            <v>21</v>
          </cell>
          <cell r="V384" t="str">
            <v>2.1 ทุติยภูมิระดับต้น</v>
          </cell>
        </row>
        <row r="385">
          <cell r="A385" t="str">
            <v>10</v>
          </cell>
          <cell r="B385" t="str">
            <v>21002</v>
          </cell>
          <cell r="C385" t="str">
            <v>กระทรวงสาธารณสุข สำนักงานปลัดกระทรวงสาธารณสุข</v>
          </cell>
          <cell r="D385" t="str">
            <v>001102100</v>
          </cell>
          <cell r="E385" t="str">
            <v>11021</v>
          </cell>
          <cell r="F385" t="str">
            <v>รพช.ศรีธาตุ</v>
          </cell>
          <cell r="G385" t="str">
            <v>โรงพยาบาลชุมชนศรีธาตุ</v>
          </cell>
          <cell r="H385" t="str">
            <v>41090208</v>
          </cell>
          <cell r="I385">
            <v>41</v>
          </cell>
          <cell r="J385" t="str">
            <v>จังหวัดอุดรธานี</v>
          </cell>
          <cell r="K385">
            <v>4109</v>
          </cell>
          <cell r="L385" t="str">
            <v>ศรีธาตุ</v>
          </cell>
          <cell r="M385">
            <v>410902</v>
          </cell>
          <cell r="N385" t="str">
            <v>จำปี</v>
          </cell>
          <cell r="O385" t="str">
            <v>ตะวันออกเฉียงเหนือ</v>
          </cell>
          <cell r="P385" t="str">
            <v>07</v>
          </cell>
          <cell r="Q385" t="str">
            <v>โรงพยาบาลชุมชน</v>
          </cell>
          <cell r="R385">
            <v>5</v>
          </cell>
          <cell r="S385">
            <v>30</v>
          </cell>
          <cell r="T385" t="str">
            <v>30</v>
          </cell>
          <cell r="U385" t="str">
            <v>22</v>
          </cell>
          <cell r="V385" t="str">
            <v>2.2 ทุติยภูมิระดับกลาง</v>
          </cell>
        </row>
        <row r="386">
          <cell r="A386" t="str">
            <v>10</v>
          </cell>
          <cell r="B386" t="str">
            <v>21002</v>
          </cell>
          <cell r="C386" t="str">
            <v>กระทรวงสาธารณสุข สำนักงานปลัดกระทรวงสาธารณสุข</v>
          </cell>
          <cell r="D386" t="str">
            <v>001102200</v>
          </cell>
          <cell r="E386" t="str">
            <v>11022</v>
          </cell>
          <cell r="F386" t="str">
            <v>รพช.วังสามหมอ</v>
          </cell>
          <cell r="G386" t="str">
            <v>โรงพยาบาลชุมชนวังสามหมอ</v>
          </cell>
          <cell r="H386" t="str">
            <v>41100611</v>
          </cell>
          <cell r="I386">
            <v>41</v>
          </cell>
          <cell r="J386" t="str">
            <v>จังหวัดอุดรธานี</v>
          </cell>
          <cell r="K386">
            <v>4110</v>
          </cell>
          <cell r="L386" t="str">
            <v>วังสามหมอ</v>
          </cell>
          <cell r="M386">
            <v>411006</v>
          </cell>
          <cell r="N386" t="str">
            <v>วังสามหมอ</v>
          </cell>
          <cell r="O386" t="str">
            <v>ตะวันออกเฉียงเหนือ</v>
          </cell>
          <cell r="P386" t="str">
            <v>07</v>
          </cell>
          <cell r="Q386" t="str">
            <v>โรงพยาบาลชุมชน</v>
          </cell>
          <cell r="R386">
            <v>5</v>
          </cell>
          <cell r="S386">
            <v>30</v>
          </cell>
          <cell r="T386" t="str">
            <v>30</v>
          </cell>
          <cell r="U386" t="str">
            <v>21</v>
          </cell>
          <cell r="V386" t="str">
            <v>2.1 ทุติยภูมิระดับต้น</v>
          </cell>
        </row>
        <row r="387">
          <cell r="A387" t="str">
            <v>10</v>
          </cell>
          <cell r="B387" t="str">
            <v>21002</v>
          </cell>
          <cell r="C387" t="str">
            <v>กระทรวงสาธารณสุข สำนักงานปลัดกระทรวงสาธารณสุข</v>
          </cell>
          <cell r="D387" t="str">
            <v>001102300</v>
          </cell>
          <cell r="E387" t="str">
            <v>11023</v>
          </cell>
          <cell r="F387" t="str">
            <v>รพช.บ้านผือ</v>
          </cell>
          <cell r="G387" t="str">
            <v>โรงพยาบาลชุมชนบ้านผือ</v>
          </cell>
          <cell r="H387" t="str">
            <v>41170102</v>
          </cell>
          <cell r="I387">
            <v>41</v>
          </cell>
          <cell r="J387" t="str">
            <v>จังหวัดอุดรธานี</v>
          </cell>
          <cell r="K387">
            <v>4117</v>
          </cell>
          <cell r="L387" t="str">
            <v>บ้านผือ</v>
          </cell>
          <cell r="M387">
            <v>411701</v>
          </cell>
          <cell r="N387" t="str">
            <v>บ้านผือ</v>
          </cell>
          <cell r="O387" t="str">
            <v>ตะวันออกเฉียงเหนือ</v>
          </cell>
          <cell r="P387" t="str">
            <v>07</v>
          </cell>
          <cell r="Q387" t="str">
            <v>โรงพยาบาลชุมชน</v>
          </cell>
          <cell r="R387">
            <v>4</v>
          </cell>
          <cell r="S387">
            <v>90</v>
          </cell>
          <cell r="T387" t="str">
            <v>90</v>
          </cell>
          <cell r="U387" t="str">
            <v>22</v>
          </cell>
          <cell r="V387" t="str">
            <v>2.2 ทุติยภูมิระดับกลาง</v>
          </cell>
        </row>
        <row r="388">
          <cell r="A388" t="str">
            <v>10</v>
          </cell>
          <cell r="B388" t="str">
            <v>21002</v>
          </cell>
          <cell r="C388" t="str">
            <v>กระทรวงสาธารณสุข สำนักงานปลัดกระทรวงสาธารณสุข</v>
          </cell>
          <cell r="D388" t="str">
            <v>001102400</v>
          </cell>
          <cell r="E388" t="str">
            <v>11024</v>
          </cell>
          <cell r="F388" t="str">
            <v>รพช.น้ำโสม</v>
          </cell>
          <cell r="G388" t="str">
            <v>โรงพยาบาลชุมชนน้ำโสม</v>
          </cell>
          <cell r="H388" t="str">
            <v>41181001</v>
          </cell>
          <cell r="I388">
            <v>41</v>
          </cell>
          <cell r="J388" t="str">
            <v>จังหวัดอุดรธานี</v>
          </cell>
          <cell r="K388">
            <v>4118</v>
          </cell>
          <cell r="L388" t="str">
            <v>น้ำโสม</v>
          </cell>
          <cell r="M388">
            <v>411810</v>
          </cell>
          <cell r="N388" t="str">
            <v>ศรีสำราญ</v>
          </cell>
          <cell r="O388" t="str">
            <v>ตะวันออกเฉียงเหนือ</v>
          </cell>
          <cell r="P388" t="str">
            <v>07</v>
          </cell>
          <cell r="Q388" t="str">
            <v>โรงพยาบาลชุมชน</v>
          </cell>
          <cell r="R388">
            <v>4</v>
          </cell>
          <cell r="S388">
            <v>60</v>
          </cell>
          <cell r="T388" t="str">
            <v>60</v>
          </cell>
          <cell r="U388" t="str">
            <v>21</v>
          </cell>
          <cell r="V388" t="str">
            <v>2.1 ทุติยภูมิระดับต้น</v>
          </cell>
        </row>
        <row r="389">
          <cell r="A389" t="str">
            <v>10</v>
          </cell>
          <cell r="B389" t="str">
            <v>21002</v>
          </cell>
          <cell r="C389" t="str">
            <v>กระทรวงสาธารณสุข สำนักงานปลัดกระทรวงสาธารณสุข</v>
          </cell>
          <cell r="D389" t="str">
            <v>001102500</v>
          </cell>
          <cell r="E389" t="str">
            <v>11025</v>
          </cell>
          <cell r="F389" t="str">
            <v>รพช.เพ็ญ</v>
          </cell>
          <cell r="G389" t="str">
            <v>โรงพยาบาลชุมชนเพ็ญ</v>
          </cell>
          <cell r="H389" t="str">
            <v>41190101</v>
          </cell>
          <cell r="I389">
            <v>41</v>
          </cell>
          <cell r="J389" t="str">
            <v>จังหวัดอุดรธานี</v>
          </cell>
          <cell r="K389">
            <v>4119</v>
          </cell>
          <cell r="L389" t="str">
            <v>เพ็ญ</v>
          </cell>
          <cell r="M389">
            <v>411901</v>
          </cell>
          <cell r="N389" t="str">
            <v>เพ็ญ</v>
          </cell>
          <cell r="O389" t="str">
            <v>ตะวันออกเฉียงเหนือ</v>
          </cell>
          <cell r="P389" t="str">
            <v>07</v>
          </cell>
          <cell r="Q389" t="str">
            <v>โรงพยาบาลชุมชน</v>
          </cell>
          <cell r="R389">
            <v>4</v>
          </cell>
          <cell r="S389">
            <v>75</v>
          </cell>
          <cell r="T389" t="str">
            <v>60</v>
          </cell>
          <cell r="U389" t="str">
            <v>22</v>
          </cell>
          <cell r="V389" t="str">
            <v>2.2 ทุติยภูมิระดับกลาง</v>
          </cell>
        </row>
        <row r="390">
          <cell r="A390" t="str">
            <v>10</v>
          </cell>
          <cell r="B390" t="str">
            <v>21002</v>
          </cell>
          <cell r="C390" t="str">
            <v>กระทรวงสาธารณสุข สำนักงานปลัดกระทรวงสาธารณสุข</v>
          </cell>
          <cell r="D390" t="str">
            <v>001102600</v>
          </cell>
          <cell r="E390" t="str">
            <v>11026</v>
          </cell>
          <cell r="F390" t="str">
            <v>รพช.สร้างคอม</v>
          </cell>
          <cell r="G390" t="str">
            <v>โรงพยาบาลชุมชนสร้างคอม</v>
          </cell>
          <cell r="H390" t="str">
            <v>41200104</v>
          </cell>
          <cell r="I390">
            <v>41</v>
          </cell>
          <cell r="J390" t="str">
            <v>จังหวัดอุดรธานี</v>
          </cell>
          <cell r="K390">
            <v>4120</v>
          </cell>
          <cell r="L390" t="str">
            <v>สร้างคอม</v>
          </cell>
          <cell r="M390">
            <v>412001</v>
          </cell>
          <cell r="N390" t="str">
            <v>สร้างคอม</v>
          </cell>
          <cell r="O390" t="str">
            <v>ตะวันออกเฉียงเหนือ</v>
          </cell>
          <cell r="P390" t="str">
            <v>07</v>
          </cell>
          <cell r="Q390" t="str">
            <v>โรงพยาบาลชุมชน</v>
          </cell>
          <cell r="R390">
            <v>5</v>
          </cell>
          <cell r="S390">
            <v>30</v>
          </cell>
          <cell r="T390" t="str">
            <v>30</v>
          </cell>
          <cell r="U390" t="str">
            <v>21</v>
          </cell>
          <cell r="V390" t="str">
            <v>2.1 ทุติยภูมิระดับต้น</v>
          </cell>
        </row>
        <row r="391">
          <cell r="A391" t="str">
            <v>10</v>
          </cell>
          <cell r="B391" t="str">
            <v>21002</v>
          </cell>
          <cell r="C391" t="str">
            <v>กระทรวงสาธารณสุข สำนักงานปลัดกระทรวงสาธารณสุข</v>
          </cell>
          <cell r="D391" t="str">
            <v>001102700</v>
          </cell>
          <cell r="E391" t="str">
            <v>11027</v>
          </cell>
          <cell r="F391" t="str">
            <v>รพช.หนองแสง</v>
          </cell>
          <cell r="G391" t="str">
            <v>โรงพยาบาลชุมชนหนองแสง</v>
          </cell>
          <cell r="H391" t="str">
            <v>41210407</v>
          </cell>
          <cell r="I391">
            <v>41</v>
          </cell>
          <cell r="J391" t="str">
            <v>จังหวัดอุดรธานี</v>
          </cell>
          <cell r="K391">
            <v>4121</v>
          </cell>
          <cell r="L391" t="str">
            <v>หนองแสง</v>
          </cell>
          <cell r="M391">
            <v>412104</v>
          </cell>
          <cell r="N391" t="str">
            <v>ทับกุง</v>
          </cell>
          <cell r="O391" t="str">
            <v>ตะวันออกเฉียงเหนือ</v>
          </cell>
          <cell r="P391" t="str">
            <v>07</v>
          </cell>
          <cell r="Q391" t="str">
            <v>โรงพยาบาลชุมชน</v>
          </cell>
          <cell r="R391">
            <v>5</v>
          </cell>
          <cell r="S391">
            <v>30</v>
          </cell>
          <cell r="T391" t="str">
            <v>30</v>
          </cell>
          <cell r="U391" t="str">
            <v>21</v>
          </cell>
          <cell r="V391" t="str">
            <v>2.1 ทุติยภูมิระดับต้น</v>
          </cell>
        </row>
        <row r="392">
          <cell r="A392" t="str">
            <v>10</v>
          </cell>
          <cell r="B392" t="str">
            <v>21002</v>
          </cell>
          <cell r="C392" t="str">
            <v>กระทรวงสาธารณสุข สำนักงานปลัดกระทรวงสาธารณสุข</v>
          </cell>
          <cell r="D392" t="str">
            <v>001102800</v>
          </cell>
          <cell r="E392" t="str">
            <v>11028</v>
          </cell>
          <cell r="F392" t="str">
            <v>รพช.นายูง</v>
          </cell>
          <cell r="G392" t="str">
            <v>โรงพยาบาลชุมชนนายูง</v>
          </cell>
          <cell r="H392" t="str">
            <v>41220107</v>
          </cell>
          <cell r="I392">
            <v>41</v>
          </cell>
          <cell r="J392" t="str">
            <v>จังหวัดอุดรธานี</v>
          </cell>
          <cell r="K392">
            <v>4122</v>
          </cell>
          <cell r="L392" t="str">
            <v>นายูง</v>
          </cell>
          <cell r="M392">
            <v>412201</v>
          </cell>
          <cell r="N392" t="str">
            <v>นายูง</v>
          </cell>
          <cell r="O392" t="str">
            <v>ตะวันออกเฉียงเหนือ</v>
          </cell>
          <cell r="P392" t="str">
            <v>07</v>
          </cell>
          <cell r="Q392" t="str">
            <v>โรงพยาบาลชุมชน</v>
          </cell>
          <cell r="R392">
            <v>5</v>
          </cell>
          <cell r="S392">
            <v>30</v>
          </cell>
          <cell r="T392" t="str">
            <v>30</v>
          </cell>
          <cell r="U392" t="str">
            <v>21</v>
          </cell>
          <cell r="V392" t="str">
            <v>2.1 ทุติยภูมิระดับต้น</v>
          </cell>
        </row>
        <row r="393">
          <cell r="A393" t="str">
            <v>10</v>
          </cell>
          <cell r="B393" t="str">
            <v>21002</v>
          </cell>
          <cell r="C393" t="str">
            <v>กระทรวงสาธารณสุข สำนักงานปลัดกระทรวงสาธารณสุข</v>
          </cell>
          <cell r="D393" t="str">
            <v>001102900</v>
          </cell>
          <cell r="E393" t="str">
            <v>11029</v>
          </cell>
          <cell r="F393" t="str">
            <v>รพช.พิบูลย์รักษ์</v>
          </cell>
          <cell r="G393" t="str">
            <v>โรงพยาบาลชุมชนพิบูลย์รักษ์</v>
          </cell>
          <cell r="H393" t="str">
            <v>41230111</v>
          </cell>
          <cell r="I393">
            <v>41</v>
          </cell>
          <cell r="J393" t="str">
            <v>จังหวัดอุดรธานี</v>
          </cell>
          <cell r="K393">
            <v>4123</v>
          </cell>
          <cell r="L393" t="str">
            <v>พิบูลย์รักษ์</v>
          </cell>
          <cell r="M393">
            <v>412301</v>
          </cell>
          <cell r="N393" t="str">
            <v>บ้านแดง</v>
          </cell>
          <cell r="O393" t="str">
            <v>ตะวันออกเฉียงเหนือ</v>
          </cell>
          <cell r="P393" t="str">
            <v>07</v>
          </cell>
          <cell r="Q393" t="str">
            <v>โรงพยาบาลชุมชน</v>
          </cell>
          <cell r="R393">
            <v>5</v>
          </cell>
          <cell r="S393">
            <v>30</v>
          </cell>
          <cell r="T393" t="str">
            <v>30</v>
          </cell>
          <cell r="U393" t="str">
            <v>21</v>
          </cell>
          <cell r="V393" t="str">
            <v>2.1 ทุติยภูมิระดับต้น</v>
          </cell>
        </row>
        <row r="394">
          <cell r="A394" t="str">
            <v>10</v>
          </cell>
          <cell r="B394" t="str">
            <v>21002</v>
          </cell>
          <cell r="C394" t="str">
            <v>กระทรวงสาธารณสุข สำนักงานปลัดกระทรวงสาธารณสุข</v>
          </cell>
          <cell r="D394" t="str">
            <v>001144600</v>
          </cell>
          <cell r="E394" t="str">
            <v>11446</v>
          </cell>
          <cell r="F394" t="str">
            <v>รพร.บ้านดุง</v>
          </cell>
          <cell r="G394" t="str">
            <v>โรงพยาบาลสมเด็จพระยุพราชบ้านดุง</v>
          </cell>
          <cell r="H394" t="str">
            <v>41110107</v>
          </cell>
          <cell r="I394">
            <v>41</v>
          </cell>
          <cell r="J394" t="str">
            <v>จังหวัดอุดรธานี</v>
          </cell>
          <cell r="K394">
            <v>4111</v>
          </cell>
          <cell r="L394" t="str">
            <v>บ้านดุง</v>
          </cell>
          <cell r="M394">
            <v>411101</v>
          </cell>
          <cell r="N394" t="str">
            <v>ศรีสุทโธ</v>
          </cell>
          <cell r="O394" t="str">
            <v>ตะวันออกเฉียงเหนือ</v>
          </cell>
          <cell r="P394" t="str">
            <v>07</v>
          </cell>
          <cell r="Q394" t="str">
            <v>โรงพยาบาลชุมชน</v>
          </cell>
          <cell r="R394">
            <v>4</v>
          </cell>
          <cell r="S394">
            <v>90</v>
          </cell>
          <cell r="T394" t="str">
            <v>90</v>
          </cell>
          <cell r="U394" t="str">
            <v>21</v>
          </cell>
          <cell r="V394" t="str">
            <v>2.1 ทุติยภูมิระดับต้น</v>
          </cell>
        </row>
        <row r="395">
          <cell r="A395" t="str">
            <v>10</v>
          </cell>
          <cell r="B395" t="str">
            <v>21002</v>
          </cell>
          <cell r="C395" t="str">
            <v>กระทรวงสาธารณสุข สำนักงานปลัดกระทรวงสาธารณสุข</v>
          </cell>
          <cell r="D395" t="str">
            <v>001070500</v>
          </cell>
          <cell r="E395" t="str">
            <v>10705</v>
          </cell>
          <cell r="F395" t="str">
            <v>รพท.เลย</v>
          </cell>
          <cell r="G395" t="str">
            <v>โรงพยาบาลทั่วไปเลย</v>
          </cell>
          <cell r="H395" t="str">
            <v>42010101</v>
          </cell>
          <cell r="I395">
            <v>42</v>
          </cell>
          <cell r="J395" t="str">
            <v>จังหวัดเลย</v>
          </cell>
          <cell r="K395">
            <v>4201</v>
          </cell>
          <cell r="L395" t="str">
            <v>เมืองเลย</v>
          </cell>
          <cell r="M395">
            <v>420101</v>
          </cell>
          <cell r="N395" t="str">
            <v>กุดป่อง</v>
          </cell>
          <cell r="O395" t="str">
            <v>ตะวันออกเฉียงเหนือ</v>
          </cell>
          <cell r="P395" t="str">
            <v>06</v>
          </cell>
          <cell r="Q395" t="str">
            <v>โรงพยาบาลทั่วไป</v>
          </cell>
          <cell r="R395">
            <v>2</v>
          </cell>
          <cell r="S395">
            <v>324</v>
          </cell>
          <cell r="T395" t="str">
            <v>324</v>
          </cell>
          <cell r="U395" t="str">
            <v>23</v>
          </cell>
          <cell r="V395" t="str">
            <v>2.3 ทุติยภูมิระดับสูง</v>
          </cell>
        </row>
        <row r="396">
          <cell r="A396" t="str">
            <v>10</v>
          </cell>
          <cell r="B396" t="str">
            <v>21002</v>
          </cell>
          <cell r="C396" t="str">
            <v>กระทรวงสาธารณสุข สำนักงานปลัดกระทรวงสาธารณสุข</v>
          </cell>
          <cell r="D396" t="str">
            <v>001103000</v>
          </cell>
          <cell r="E396" t="str">
            <v>11030</v>
          </cell>
          <cell r="F396" t="str">
            <v>รพช.นาด้วง</v>
          </cell>
          <cell r="G396" t="str">
            <v>โรงพยาบาลชุมชนนาด้วง</v>
          </cell>
          <cell r="H396" t="str">
            <v>42020106</v>
          </cell>
          <cell r="I396">
            <v>42</v>
          </cell>
          <cell r="J396" t="str">
            <v>จังหวัดเลย</v>
          </cell>
          <cell r="K396">
            <v>4202</v>
          </cell>
          <cell r="L396" t="str">
            <v>นาด้วง</v>
          </cell>
          <cell r="M396">
            <v>420201</v>
          </cell>
          <cell r="N396" t="str">
            <v>นาด้วง</v>
          </cell>
          <cell r="O396" t="str">
            <v>ตะวันออกเฉียงเหนือ</v>
          </cell>
          <cell r="P396" t="str">
            <v>07</v>
          </cell>
          <cell r="Q396" t="str">
            <v>โรงพยาบาลชุมชน</v>
          </cell>
          <cell r="R396">
            <v>5</v>
          </cell>
          <cell r="S396">
            <v>30</v>
          </cell>
          <cell r="T396" t="str">
            <v>30</v>
          </cell>
          <cell r="U396" t="str">
            <v>21</v>
          </cell>
          <cell r="V396" t="str">
            <v>2.1 ทุติยภูมิระดับต้น</v>
          </cell>
        </row>
        <row r="397">
          <cell r="A397" t="str">
            <v>10</v>
          </cell>
          <cell r="B397" t="str">
            <v>21002</v>
          </cell>
          <cell r="C397" t="str">
            <v>กระทรวงสาธารณสุข สำนักงานปลัดกระทรวงสาธารณสุข</v>
          </cell>
          <cell r="D397" t="str">
            <v>001103100</v>
          </cell>
          <cell r="E397" t="str">
            <v>11031</v>
          </cell>
          <cell r="F397" t="str">
            <v>รพช.เชียงคาน</v>
          </cell>
          <cell r="G397" t="str">
            <v>โรงพยาบาลชุมชนเชียงคาน</v>
          </cell>
          <cell r="H397" t="str">
            <v>42030102</v>
          </cell>
          <cell r="I397">
            <v>42</v>
          </cell>
          <cell r="J397" t="str">
            <v>จังหวัดเลย</v>
          </cell>
          <cell r="K397">
            <v>4203</v>
          </cell>
          <cell r="L397" t="str">
            <v>เชียงคาน</v>
          </cell>
          <cell r="M397">
            <v>420301</v>
          </cell>
          <cell r="N397" t="str">
            <v>เชียงคาน</v>
          </cell>
          <cell r="O397" t="str">
            <v>ตะวันออกเฉียงเหนือ</v>
          </cell>
          <cell r="P397" t="str">
            <v>07</v>
          </cell>
          <cell r="Q397" t="str">
            <v>โรงพยาบาลชุมชน</v>
          </cell>
          <cell r="R397">
            <v>5</v>
          </cell>
          <cell r="S397">
            <v>30</v>
          </cell>
          <cell r="T397" t="str">
            <v>30</v>
          </cell>
          <cell r="U397" t="str">
            <v>21</v>
          </cell>
          <cell r="V397" t="str">
            <v>2.1 ทุติยภูมิระดับต้น</v>
          </cell>
        </row>
        <row r="398">
          <cell r="A398" t="str">
            <v>10</v>
          </cell>
          <cell r="B398" t="str">
            <v>21002</v>
          </cell>
          <cell r="C398" t="str">
            <v>กระทรวงสาธารณสุข สำนักงานปลัดกระทรวงสาธารณสุข</v>
          </cell>
          <cell r="D398" t="str">
            <v>001103200</v>
          </cell>
          <cell r="E398" t="str">
            <v>11032</v>
          </cell>
          <cell r="F398" t="str">
            <v>รพช.ปากชม</v>
          </cell>
          <cell r="G398" t="str">
            <v>โรงพยาบาลชุมชนปากชม</v>
          </cell>
          <cell r="H398" t="str">
            <v>42040101</v>
          </cell>
          <cell r="I398">
            <v>42</v>
          </cell>
          <cell r="J398" t="str">
            <v>จังหวัดเลย</v>
          </cell>
          <cell r="K398">
            <v>4204</v>
          </cell>
          <cell r="L398" t="str">
            <v>ปากชม</v>
          </cell>
          <cell r="M398">
            <v>420401</v>
          </cell>
          <cell r="N398" t="str">
            <v>ปากชม</v>
          </cell>
          <cell r="O398" t="str">
            <v>ตะวันออกเฉียงเหนือ</v>
          </cell>
          <cell r="P398" t="str">
            <v>07</v>
          </cell>
          <cell r="Q398" t="str">
            <v>โรงพยาบาลชุมชน</v>
          </cell>
          <cell r="R398">
            <v>5</v>
          </cell>
          <cell r="S398">
            <v>30</v>
          </cell>
          <cell r="T398" t="str">
            <v>30</v>
          </cell>
          <cell r="U398" t="str">
            <v>21</v>
          </cell>
          <cell r="V398" t="str">
            <v>2.1 ทุติยภูมิระดับต้น</v>
          </cell>
        </row>
        <row r="399">
          <cell r="A399" t="str">
            <v>10</v>
          </cell>
          <cell r="B399" t="str">
            <v>21002</v>
          </cell>
          <cell r="C399" t="str">
            <v>กระทรวงสาธารณสุข สำนักงานปลัดกระทรวงสาธารณสุข</v>
          </cell>
          <cell r="D399" t="str">
            <v>001103300</v>
          </cell>
          <cell r="E399" t="str">
            <v>11033</v>
          </cell>
          <cell r="F399" t="str">
            <v>รพช.นาแห้ว</v>
          </cell>
          <cell r="G399" t="str">
            <v>โรงพยาบาลชุมชนนาแห้ว</v>
          </cell>
          <cell r="H399" t="str">
            <v>42060105</v>
          </cell>
          <cell r="I399">
            <v>42</v>
          </cell>
          <cell r="J399" t="str">
            <v>จังหวัดเลย</v>
          </cell>
          <cell r="K399">
            <v>4206</v>
          </cell>
          <cell r="L399" t="str">
            <v>นาแห้ว</v>
          </cell>
          <cell r="M399">
            <v>420601</v>
          </cell>
          <cell r="N399" t="str">
            <v>นาแห้ว</v>
          </cell>
          <cell r="O399" t="str">
            <v>ตะวันออกเฉียงเหนือ</v>
          </cell>
          <cell r="P399" t="str">
            <v>07</v>
          </cell>
          <cell r="Q399" t="str">
            <v>โรงพยาบาลชุมชน</v>
          </cell>
          <cell r="R399">
            <v>5</v>
          </cell>
          <cell r="S399">
            <v>30</v>
          </cell>
          <cell r="T399" t="str">
            <v>30</v>
          </cell>
          <cell r="U399" t="str">
            <v>21</v>
          </cell>
          <cell r="V399" t="str">
            <v>2.1 ทุติยภูมิระดับต้น</v>
          </cell>
        </row>
        <row r="400">
          <cell r="A400" t="str">
            <v>10</v>
          </cell>
          <cell r="B400" t="str">
            <v>21002</v>
          </cell>
          <cell r="C400" t="str">
            <v>กระทรวงสาธารณสุข สำนักงานปลัดกระทรวงสาธารณสุข</v>
          </cell>
          <cell r="D400" t="str">
            <v>001103400</v>
          </cell>
          <cell r="E400" t="str">
            <v>11034</v>
          </cell>
          <cell r="F400" t="str">
            <v>รพช.ภูเรือ</v>
          </cell>
          <cell r="G400" t="str">
            <v>โรงพยาบาลชุมชนภูเรือ</v>
          </cell>
          <cell r="H400" t="str">
            <v>42070106</v>
          </cell>
          <cell r="I400">
            <v>42</v>
          </cell>
          <cell r="J400" t="str">
            <v>จังหวัดเลย</v>
          </cell>
          <cell r="K400">
            <v>4207</v>
          </cell>
          <cell r="L400" t="str">
            <v>ภูเรือ</v>
          </cell>
          <cell r="M400">
            <v>420701</v>
          </cell>
          <cell r="N400" t="str">
            <v>หนองบัว</v>
          </cell>
          <cell r="O400" t="str">
            <v>ตะวันออกเฉียงเหนือ</v>
          </cell>
          <cell r="P400" t="str">
            <v>07</v>
          </cell>
          <cell r="Q400" t="str">
            <v>โรงพยาบาลชุมชน</v>
          </cell>
          <cell r="R400">
            <v>5</v>
          </cell>
          <cell r="S400">
            <v>30</v>
          </cell>
          <cell r="T400" t="str">
            <v>30</v>
          </cell>
          <cell r="U400" t="str">
            <v>21</v>
          </cell>
          <cell r="V400" t="str">
            <v>2.1 ทุติยภูมิระดับต้น</v>
          </cell>
        </row>
        <row r="401">
          <cell r="A401" t="str">
            <v>10</v>
          </cell>
          <cell r="B401" t="str">
            <v>21002</v>
          </cell>
          <cell r="C401" t="str">
            <v>กระทรวงสาธารณสุข สำนักงานปลัดกระทรวงสาธารณสุข</v>
          </cell>
          <cell r="D401" t="str">
            <v>001103500</v>
          </cell>
          <cell r="E401" t="str">
            <v>11035</v>
          </cell>
          <cell r="F401" t="str">
            <v>รพช.ท่าลี่</v>
          </cell>
          <cell r="G401" t="str">
            <v>โรงพยาบาลชุมชนท่าลี่</v>
          </cell>
          <cell r="H401" t="str">
            <v>42080101</v>
          </cell>
          <cell r="I401">
            <v>42</v>
          </cell>
          <cell r="J401" t="str">
            <v>จังหวัดเลย</v>
          </cell>
          <cell r="K401">
            <v>4208</v>
          </cell>
          <cell r="L401" t="str">
            <v>ท่าลี่</v>
          </cell>
          <cell r="M401">
            <v>420801</v>
          </cell>
          <cell r="N401" t="str">
            <v>ท่าลี่</v>
          </cell>
          <cell r="O401" t="str">
            <v>ตะวันออกเฉียงเหนือ</v>
          </cell>
          <cell r="P401" t="str">
            <v>07</v>
          </cell>
          <cell r="Q401" t="str">
            <v>โรงพยาบาลชุมชน</v>
          </cell>
          <cell r="R401">
            <v>5</v>
          </cell>
          <cell r="S401">
            <v>30</v>
          </cell>
          <cell r="T401" t="str">
            <v>30</v>
          </cell>
          <cell r="U401" t="str">
            <v>21</v>
          </cell>
          <cell r="V401" t="str">
            <v>2.1 ทุติยภูมิระดับต้น</v>
          </cell>
        </row>
        <row r="402">
          <cell r="A402" t="str">
            <v>10</v>
          </cell>
          <cell r="B402" t="str">
            <v>21002</v>
          </cell>
          <cell r="C402" t="str">
            <v>กระทรวงสาธารณสุข สำนักงานปลัดกระทรวงสาธารณสุข</v>
          </cell>
          <cell r="D402" t="str">
            <v>001103600</v>
          </cell>
          <cell r="E402" t="str">
            <v>11036</v>
          </cell>
          <cell r="F402" t="str">
            <v>รพช.วังสะพุง</v>
          </cell>
          <cell r="G402" t="str">
            <v>โรงพยาบาลชุมชนวังสะพุง</v>
          </cell>
          <cell r="H402" t="str">
            <v>42090103</v>
          </cell>
          <cell r="I402">
            <v>42</v>
          </cell>
          <cell r="J402" t="str">
            <v>จังหวัดเลย</v>
          </cell>
          <cell r="K402">
            <v>4209</v>
          </cell>
          <cell r="L402" t="str">
            <v>วังสะพุง</v>
          </cell>
          <cell r="M402">
            <v>420901</v>
          </cell>
          <cell r="N402" t="str">
            <v>วังสะพุง</v>
          </cell>
          <cell r="O402" t="str">
            <v>ตะวันออกเฉียงเหนือ</v>
          </cell>
          <cell r="P402" t="str">
            <v>07</v>
          </cell>
          <cell r="Q402" t="str">
            <v>โรงพยาบาลชุมชน</v>
          </cell>
          <cell r="R402">
            <v>4</v>
          </cell>
          <cell r="S402">
            <v>60</v>
          </cell>
          <cell r="T402" t="str">
            <v>60</v>
          </cell>
          <cell r="U402" t="str">
            <v>21</v>
          </cell>
          <cell r="V402" t="str">
            <v>2.1 ทุติยภูมิระดับต้น</v>
          </cell>
        </row>
        <row r="403">
          <cell r="A403" t="str">
            <v>10</v>
          </cell>
          <cell r="B403" t="str">
            <v>21002</v>
          </cell>
          <cell r="C403" t="str">
            <v>กระทรวงสาธารณสุข สำนักงานปลัดกระทรวงสาธารณสุข</v>
          </cell>
          <cell r="D403" t="str">
            <v>001103700</v>
          </cell>
          <cell r="E403" t="str">
            <v>11037</v>
          </cell>
          <cell r="F403" t="str">
            <v>รพช.ภูกระดึง</v>
          </cell>
          <cell r="G403" t="str">
            <v>โรงพยาบาลชุมชนภูกระดึง</v>
          </cell>
          <cell r="H403" t="str">
            <v>42100708</v>
          </cell>
          <cell r="I403">
            <v>42</v>
          </cell>
          <cell r="J403" t="str">
            <v>จังหวัดเลย</v>
          </cell>
          <cell r="K403">
            <v>4210</v>
          </cell>
          <cell r="L403" t="str">
            <v>ภูกระดึง</v>
          </cell>
          <cell r="M403">
            <v>421007</v>
          </cell>
          <cell r="N403" t="str">
            <v>ภูกระดึง</v>
          </cell>
          <cell r="O403" t="str">
            <v>ตะวันออกเฉียงเหนือ</v>
          </cell>
          <cell r="P403" t="str">
            <v>07</v>
          </cell>
          <cell r="Q403" t="str">
            <v>โรงพยาบาลชุมชน</v>
          </cell>
          <cell r="R403">
            <v>5</v>
          </cell>
          <cell r="S403">
            <v>30</v>
          </cell>
          <cell r="T403" t="str">
            <v>60</v>
          </cell>
          <cell r="U403" t="str">
            <v>21</v>
          </cell>
          <cell r="V403" t="str">
            <v>2.1 ทุติยภูมิระดับต้น</v>
          </cell>
        </row>
        <row r="404">
          <cell r="A404" t="str">
            <v>10</v>
          </cell>
          <cell r="B404" t="str">
            <v>21002</v>
          </cell>
          <cell r="C404" t="str">
            <v>กระทรวงสาธารณสุข สำนักงานปลัดกระทรวงสาธารณสุข</v>
          </cell>
          <cell r="D404" t="str">
            <v>001103800</v>
          </cell>
          <cell r="E404" t="str">
            <v>11038</v>
          </cell>
          <cell r="F404" t="str">
            <v>รพช.ภูหลวง</v>
          </cell>
          <cell r="G404" t="str">
            <v>โรงพยาบาลชุมชนภูหลวง</v>
          </cell>
          <cell r="H404" t="str">
            <v>42110203</v>
          </cell>
          <cell r="I404">
            <v>42</v>
          </cell>
          <cell r="J404" t="str">
            <v>จังหวัดเลย</v>
          </cell>
          <cell r="K404">
            <v>4211</v>
          </cell>
          <cell r="L404" t="str">
            <v>ภูหลวง</v>
          </cell>
          <cell r="M404">
            <v>421102</v>
          </cell>
          <cell r="N404" t="str">
            <v>หนองคัน</v>
          </cell>
          <cell r="O404" t="str">
            <v>ตะวันออกเฉียงเหนือ</v>
          </cell>
          <cell r="P404" t="str">
            <v>07</v>
          </cell>
          <cell r="Q404" t="str">
            <v>โรงพยาบาลชุมชน</v>
          </cell>
          <cell r="R404">
            <v>5</v>
          </cell>
          <cell r="S404">
            <v>30</v>
          </cell>
          <cell r="T404" t="str">
            <v>30</v>
          </cell>
          <cell r="U404" t="str">
            <v>21</v>
          </cell>
          <cell r="V404" t="str">
            <v>2.1 ทุติยภูมิระดับต้น</v>
          </cell>
        </row>
        <row r="405">
          <cell r="A405" t="str">
            <v>10</v>
          </cell>
          <cell r="B405" t="str">
            <v>21002</v>
          </cell>
          <cell r="C405" t="str">
            <v>กระทรวงสาธารณสุข สำนักงานปลัดกระทรวงสาธารณสุข</v>
          </cell>
          <cell r="D405" t="str">
            <v>001103900</v>
          </cell>
          <cell r="E405" t="str">
            <v>11039</v>
          </cell>
          <cell r="F405" t="str">
            <v>รพช.ผาขาว</v>
          </cell>
          <cell r="G405" t="str">
            <v>โรงพยาบาลชุมชนผาขาว</v>
          </cell>
          <cell r="H405" t="str">
            <v>42120308</v>
          </cell>
          <cell r="I405">
            <v>42</v>
          </cell>
          <cell r="J405" t="str">
            <v>จังหวัดเลย</v>
          </cell>
          <cell r="K405">
            <v>4212</v>
          </cell>
          <cell r="L405" t="str">
            <v>ผาขาว</v>
          </cell>
          <cell r="M405">
            <v>421203</v>
          </cell>
          <cell r="N405" t="str">
            <v>โนนปอแดง</v>
          </cell>
          <cell r="O405" t="str">
            <v>ตะวันออกเฉียงเหนือ</v>
          </cell>
          <cell r="P405" t="str">
            <v>07</v>
          </cell>
          <cell r="Q405" t="str">
            <v>โรงพยาบาลชุมชน</v>
          </cell>
          <cell r="R405">
            <v>5</v>
          </cell>
          <cell r="S405">
            <v>30</v>
          </cell>
          <cell r="T405" t="str">
            <v>30</v>
          </cell>
          <cell r="U405" t="str">
            <v>21</v>
          </cell>
          <cell r="V405" t="str">
            <v>2.1 ทุติยภูมิระดับต้น</v>
          </cell>
        </row>
        <row r="406">
          <cell r="A406" t="str">
            <v>10</v>
          </cell>
          <cell r="B406" t="str">
            <v>21002</v>
          </cell>
          <cell r="C406" t="str">
            <v>กระทรวงสาธารณสุข สำนักงานปลัดกระทรวงสาธารณสุข</v>
          </cell>
          <cell r="D406" t="str">
            <v>001144700</v>
          </cell>
          <cell r="E406" t="str">
            <v>11447</v>
          </cell>
          <cell r="F406" t="str">
            <v>รพร.ด่านซ้าย</v>
          </cell>
          <cell r="G406" t="str">
            <v>โรงพยาบาลสมเด็จพระยุพราชด่านซ้าย</v>
          </cell>
          <cell r="H406" t="str">
            <v>42050103</v>
          </cell>
          <cell r="I406">
            <v>42</v>
          </cell>
          <cell r="J406" t="str">
            <v>จังหวัดเลย</v>
          </cell>
          <cell r="K406">
            <v>4205</v>
          </cell>
          <cell r="L406" t="str">
            <v>ด่านซ้าย</v>
          </cell>
          <cell r="M406">
            <v>420501</v>
          </cell>
          <cell r="N406" t="str">
            <v>ด่านซ้าย</v>
          </cell>
          <cell r="O406" t="str">
            <v>ตะวันออกเฉียงเหนือ</v>
          </cell>
          <cell r="P406" t="str">
            <v>07</v>
          </cell>
          <cell r="Q406" t="str">
            <v>โรงพยาบาลชุมชน</v>
          </cell>
          <cell r="R406">
            <v>4</v>
          </cell>
          <cell r="S406">
            <v>60</v>
          </cell>
          <cell r="T406" t="str">
            <v>60</v>
          </cell>
          <cell r="U406" t="str">
            <v>22</v>
          </cell>
          <cell r="V406" t="str">
            <v>2.2 ทุติยภูมิระดับกลาง</v>
          </cell>
        </row>
        <row r="407">
          <cell r="A407" t="str">
            <v>10</v>
          </cell>
          <cell r="B407" t="str">
            <v>21002</v>
          </cell>
          <cell r="C407" t="str">
            <v>กระทรวงสาธารณสุข สำนักงานปลัดกระทรวงสาธารณสุข</v>
          </cell>
          <cell r="D407" t="str">
            <v>001413300</v>
          </cell>
          <cell r="E407" t="str">
            <v>14133</v>
          </cell>
          <cell r="F407" t="str">
            <v>รพช.เอราวัณ</v>
          </cell>
          <cell r="G407" t="str">
            <v>โรงพยาบาลชุมชนเอราวัณ</v>
          </cell>
          <cell r="H407" t="str">
            <v>42130203</v>
          </cell>
          <cell r="I407">
            <v>42</v>
          </cell>
          <cell r="J407" t="str">
            <v>จังหวัดเลย</v>
          </cell>
          <cell r="K407">
            <v>4213</v>
          </cell>
          <cell r="L407" t="str">
            <v>เอราวัณ</v>
          </cell>
          <cell r="M407">
            <v>421302</v>
          </cell>
          <cell r="N407" t="str">
            <v>ผาอินทร์แปลง</v>
          </cell>
          <cell r="O407" t="str">
            <v>ตะวันออกเฉียงเหนือ</v>
          </cell>
          <cell r="P407" t="str">
            <v>07</v>
          </cell>
          <cell r="Q407" t="str">
            <v>โรงพยาบาลชุมชน</v>
          </cell>
          <cell r="R407">
            <v>5</v>
          </cell>
          <cell r="S407">
            <v>30</v>
          </cell>
          <cell r="T407" t="str">
            <v>60</v>
          </cell>
          <cell r="U407" t="str">
            <v>21</v>
          </cell>
          <cell r="V407" t="str">
            <v>2.1 ทุติยภูมิระดับต้น</v>
          </cell>
        </row>
        <row r="408">
          <cell r="A408" t="str">
            <v>10</v>
          </cell>
          <cell r="B408" t="str">
            <v>21002</v>
          </cell>
          <cell r="C408" t="str">
            <v>กระทรวงสาธารณสุข สำนักงานปลัดกระทรวงสาธารณสุข</v>
          </cell>
          <cell r="D408" t="str">
            <v>001070600</v>
          </cell>
          <cell r="E408" t="str">
            <v>10706</v>
          </cell>
          <cell r="F408" t="str">
            <v>รพท.หนองคาย</v>
          </cell>
          <cell r="G408" t="str">
            <v>โรงพยาบาลทั่วไปหนองคาย</v>
          </cell>
          <cell r="H408" t="str">
            <v>43010103</v>
          </cell>
          <cell r="I408">
            <v>43</v>
          </cell>
          <cell r="J408" t="str">
            <v>จังหวัดหนองคาย</v>
          </cell>
          <cell r="K408">
            <v>4301</v>
          </cell>
          <cell r="L408" t="str">
            <v>เมืองหนองคาย</v>
          </cell>
          <cell r="M408">
            <v>430101</v>
          </cell>
          <cell r="N408" t="str">
            <v>ในเมือง</v>
          </cell>
          <cell r="O408" t="str">
            <v>ตะวันออกเฉียงเหนือ</v>
          </cell>
          <cell r="P408" t="str">
            <v>06</v>
          </cell>
          <cell r="Q408" t="str">
            <v>โรงพยาบาลทั่วไป</v>
          </cell>
          <cell r="R408">
            <v>2</v>
          </cell>
          <cell r="S408">
            <v>349</v>
          </cell>
          <cell r="T408" t="str">
            <v>349</v>
          </cell>
          <cell r="U408" t="str">
            <v>23</v>
          </cell>
          <cell r="V408" t="str">
            <v>2.3 ทุติยภูมิระดับสูง</v>
          </cell>
        </row>
        <row r="409">
          <cell r="A409" t="str">
            <v>10</v>
          </cell>
          <cell r="B409" t="str">
            <v>21002</v>
          </cell>
          <cell r="C409" t="str">
            <v>กระทรวงสาธารณสุข สำนักงานปลัดกระทรวงสาธารณสุข</v>
          </cell>
          <cell r="D409" t="str">
            <v>001104200</v>
          </cell>
          <cell r="E409" t="str">
            <v>11042</v>
          </cell>
          <cell r="F409" t="str">
            <v>รพช.โพนพิสัย</v>
          </cell>
          <cell r="G409" t="str">
            <v>โรงพยาบาลชุมชนโพนพิสัย</v>
          </cell>
          <cell r="H409" t="str">
            <v>43050103</v>
          </cell>
          <cell r="I409">
            <v>43</v>
          </cell>
          <cell r="J409" t="str">
            <v>จังหวัดหนองคาย</v>
          </cell>
          <cell r="K409">
            <v>4305</v>
          </cell>
          <cell r="L409" t="str">
            <v>โพนพิสัย</v>
          </cell>
          <cell r="M409">
            <v>430501</v>
          </cell>
          <cell r="N409" t="str">
            <v>จุมพล</v>
          </cell>
          <cell r="O409" t="str">
            <v>ตะวันออกเฉียงเหนือ</v>
          </cell>
          <cell r="P409" t="str">
            <v>07</v>
          </cell>
          <cell r="Q409" t="str">
            <v>โรงพยาบาลชุมชน</v>
          </cell>
          <cell r="R409">
            <v>4</v>
          </cell>
          <cell r="S409">
            <v>60</v>
          </cell>
          <cell r="T409" t="str">
            <v>60</v>
          </cell>
          <cell r="U409" t="str">
            <v>22</v>
          </cell>
          <cell r="V409" t="str">
            <v>2.2 ทุติยภูมิระดับกลาง</v>
          </cell>
        </row>
        <row r="410">
          <cell r="A410" t="str">
            <v>10</v>
          </cell>
          <cell r="B410" t="str">
            <v>21002</v>
          </cell>
          <cell r="C410" t="str">
            <v>กระทรวงสาธารณสุข สำนักงานปลัดกระทรวงสาธารณสุข</v>
          </cell>
          <cell r="D410" t="str">
            <v>001104400</v>
          </cell>
          <cell r="E410" t="str">
            <v>11044</v>
          </cell>
          <cell r="F410" t="str">
            <v>รพช.ศรีเชียงใหม่</v>
          </cell>
          <cell r="G410" t="str">
            <v>โรงพยาบาลชุมชนศรีเชียงใหม่</v>
          </cell>
          <cell r="H410" t="str">
            <v>43070101</v>
          </cell>
          <cell r="I410">
            <v>43</v>
          </cell>
          <cell r="J410" t="str">
            <v>จังหวัดหนองคาย</v>
          </cell>
          <cell r="K410">
            <v>4307</v>
          </cell>
          <cell r="L410" t="str">
            <v>ศรีเชียงใหม่</v>
          </cell>
          <cell r="M410">
            <v>430701</v>
          </cell>
          <cell r="N410" t="str">
            <v>พานพร้าว</v>
          </cell>
          <cell r="O410" t="str">
            <v>ตะวันออกเฉียงเหนือ</v>
          </cell>
          <cell r="P410" t="str">
            <v>07</v>
          </cell>
          <cell r="Q410" t="str">
            <v>โรงพยาบาลชุมชน</v>
          </cell>
          <cell r="R410">
            <v>5</v>
          </cell>
          <cell r="S410">
            <v>30</v>
          </cell>
          <cell r="T410" t="str">
            <v>30</v>
          </cell>
          <cell r="U410" t="str">
            <v>21</v>
          </cell>
          <cell r="V410" t="str">
            <v>2.1 ทุติยภูมิระดับต้น</v>
          </cell>
        </row>
        <row r="411">
          <cell r="A411" t="str">
            <v>10</v>
          </cell>
          <cell r="B411" t="str">
            <v>21002</v>
          </cell>
          <cell r="C411" t="str">
            <v>กระทรวงสาธารณสุข สำนักงานปลัดกระทรวงสาธารณสุข</v>
          </cell>
          <cell r="D411" t="str">
            <v>001104500</v>
          </cell>
          <cell r="E411" t="str">
            <v>11045</v>
          </cell>
          <cell r="F411" t="str">
            <v>รพช.สังคม</v>
          </cell>
          <cell r="G411" t="str">
            <v>โรงพยาบาลชุมชนสังคม</v>
          </cell>
          <cell r="H411" t="str">
            <v>43080203</v>
          </cell>
          <cell r="I411">
            <v>43</v>
          </cell>
          <cell r="J411" t="str">
            <v>จังหวัดหนองคาย</v>
          </cell>
          <cell r="K411">
            <v>4308</v>
          </cell>
          <cell r="L411" t="str">
            <v>สังคม</v>
          </cell>
          <cell r="M411">
            <v>430802</v>
          </cell>
          <cell r="N411" t="str">
            <v>ผาตั้ง</v>
          </cell>
          <cell r="O411" t="str">
            <v>ตะวันออกเฉียงเหนือ</v>
          </cell>
          <cell r="P411" t="str">
            <v>07</v>
          </cell>
          <cell r="Q411" t="str">
            <v>โรงพยาบาลชุมชน</v>
          </cell>
          <cell r="R411">
            <v>5</v>
          </cell>
          <cell r="S411">
            <v>30</v>
          </cell>
          <cell r="T411" t="str">
            <v>30</v>
          </cell>
          <cell r="U411" t="str">
            <v>21</v>
          </cell>
          <cell r="V411" t="str">
            <v>2.1 ทุติยภูมิระดับต้น</v>
          </cell>
        </row>
        <row r="412">
          <cell r="A412" t="str">
            <v>10</v>
          </cell>
          <cell r="B412" t="str">
            <v>21002</v>
          </cell>
          <cell r="C412" t="str">
            <v>กระทรวงสาธารณสุข สำนักงานปลัดกระทรวงสาธารณสุข</v>
          </cell>
          <cell r="D412" t="str">
            <v>001144800</v>
          </cell>
          <cell r="E412" t="str">
            <v>11448</v>
          </cell>
          <cell r="F412" t="str">
            <v>รพร.ท่าบ่อ</v>
          </cell>
          <cell r="G412" t="str">
            <v>โรงพยาบาลสมเด็จพระยุพราชท่าบ่อ</v>
          </cell>
          <cell r="H412" t="str">
            <v>43020113</v>
          </cell>
          <cell r="I412">
            <v>43</v>
          </cell>
          <cell r="J412" t="str">
            <v>จังหวัดหนองคาย</v>
          </cell>
          <cell r="K412">
            <v>4302</v>
          </cell>
          <cell r="L412" t="str">
            <v>ท่าบ่อ</v>
          </cell>
          <cell r="M412">
            <v>430201</v>
          </cell>
          <cell r="N412" t="str">
            <v>ท่าบ่อ</v>
          </cell>
          <cell r="O412" t="str">
            <v>ตะวันออกเฉียงเหนือ</v>
          </cell>
          <cell r="P412" t="str">
            <v>07</v>
          </cell>
          <cell r="Q412" t="str">
            <v>โรงพยาบาลชุมชน</v>
          </cell>
          <cell r="R412">
            <v>4</v>
          </cell>
          <cell r="S412">
            <v>90</v>
          </cell>
          <cell r="T412" t="str">
            <v>150</v>
          </cell>
          <cell r="U412" t="str">
            <v>22</v>
          </cell>
          <cell r="V412" t="str">
            <v>2.2 ทุติยภูมิระดับกลาง</v>
          </cell>
        </row>
        <row r="413">
          <cell r="A413" t="str">
            <v>10</v>
          </cell>
          <cell r="B413" t="str">
            <v>21002</v>
          </cell>
          <cell r="C413" t="str">
            <v>กระทรวงสาธารณสุข สำนักงานปลัดกระทรวงสาธารณสุข</v>
          </cell>
          <cell r="D413" t="str">
            <v>002135600</v>
          </cell>
          <cell r="E413" t="str">
            <v>21356</v>
          </cell>
          <cell r="F413" t="str">
            <v>รพช.สระใคร</v>
          </cell>
          <cell r="G413" t="str">
            <v>โรงพยาบาลชุมชนสระใคร</v>
          </cell>
          <cell r="H413" t="str">
            <v>43140103</v>
          </cell>
          <cell r="I413">
            <v>43</v>
          </cell>
          <cell r="J413" t="str">
            <v>จังหวัดหนองคาย</v>
          </cell>
          <cell r="K413">
            <v>4314</v>
          </cell>
          <cell r="L413" t="str">
            <v>สระใคร</v>
          </cell>
          <cell r="M413">
            <v>431401</v>
          </cell>
          <cell r="N413" t="str">
            <v>สระใคร</v>
          </cell>
          <cell r="O413" t="str">
            <v>ตะวันออกเฉียงเหนือ</v>
          </cell>
          <cell r="P413" t="str">
            <v>07</v>
          </cell>
          <cell r="Q413" t="str">
            <v>โรงพยาบาลชุมชน</v>
          </cell>
          <cell r="R413">
            <v>5</v>
          </cell>
          <cell r="S413">
            <v>10</v>
          </cell>
          <cell r="T413" t="str">
            <v>10</v>
          </cell>
          <cell r="U413" t="str">
            <v>21</v>
          </cell>
          <cell r="V413" t="str">
            <v>2.1 ทุติยภูมิระดับต้น</v>
          </cell>
        </row>
        <row r="414">
          <cell r="A414" t="str">
            <v>11</v>
          </cell>
          <cell r="B414" t="str">
            <v>21002</v>
          </cell>
          <cell r="C414" t="str">
            <v>กระทรวงสาธารณสุข สำนักงานปลัดกระทรวงสาธารณสุข</v>
          </cell>
          <cell r="D414" t="str">
            <v>001071000</v>
          </cell>
          <cell r="E414" t="str">
            <v>10710</v>
          </cell>
          <cell r="F414" t="str">
            <v>รพท.สกลนคร</v>
          </cell>
          <cell r="G414" t="str">
            <v>โรงพยาบาลทั่วไปสกลนคร</v>
          </cell>
          <cell r="H414" t="str">
            <v>47010100</v>
          </cell>
          <cell r="I414">
            <v>47</v>
          </cell>
          <cell r="J414" t="str">
            <v>จังหวัดสกลนคร</v>
          </cell>
          <cell r="K414">
            <v>4701</v>
          </cell>
          <cell r="L414" t="str">
            <v>เมืองสกลนคร</v>
          </cell>
          <cell r="M414">
            <v>470101</v>
          </cell>
          <cell r="N414" t="str">
            <v>ธาตุเชิงชุม</v>
          </cell>
          <cell r="O414" t="str">
            <v>ตะวันออกเฉียงเหนือ</v>
          </cell>
          <cell r="P414" t="str">
            <v>06</v>
          </cell>
          <cell r="Q414" t="str">
            <v>โรงพยาบาลทั่วไป</v>
          </cell>
          <cell r="R414">
            <v>2</v>
          </cell>
          <cell r="S414">
            <v>564</v>
          </cell>
          <cell r="T414" t="str">
            <v>600</v>
          </cell>
          <cell r="U414" t="str">
            <v>31</v>
          </cell>
          <cell r="V414" t="str">
            <v>3.1 ตติยภูมิ</v>
          </cell>
        </row>
        <row r="415">
          <cell r="A415" t="str">
            <v>11</v>
          </cell>
          <cell r="B415" t="str">
            <v>21002</v>
          </cell>
          <cell r="C415" t="str">
            <v>กระทรวงสาธารณสุข สำนักงานปลัดกระทรวงสาธารณสุข</v>
          </cell>
          <cell r="D415" t="str">
            <v>001108900</v>
          </cell>
          <cell r="E415" t="str">
            <v>11089</v>
          </cell>
          <cell r="F415" t="str">
            <v>รพช.กุสุมาลย์</v>
          </cell>
          <cell r="G415" t="str">
            <v>โรงพยาบาลชุมชนกุสุมาลย์</v>
          </cell>
          <cell r="H415" t="str">
            <v>47020211</v>
          </cell>
          <cell r="I415">
            <v>47</v>
          </cell>
          <cell r="J415" t="str">
            <v>จังหวัดสกลนคร</v>
          </cell>
          <cell r="K415">
            <v>4702</v>
          </cell>
          <cell r="L415" t="str">
            <v>กุสุมาลย์</v>
          </cell>
          <cell r="M415">
            <v>470202</v>
          </cell>
          <cell r="N415" t="str">
            <v>นาโพธิ์</v>
          </cell>
          <cell r="O415" t="str">
            <v>ตะวันออกเฉียงเหนือ</v>
          </cell>
          <cell r="P415" t="str">
            <v>07</v>
          </cell>
          <cell r="Q415" t="str">
            <v>โรงพยาบาลชุมชน</v>
          </cell>
          <cell r="R415">
            <v>4</v>
          </cell>
          <cell r="S415">
            <v>35</v>
          </cell>
          <cell r="T415" t="str">
            <v>35</v>
          </cell>
          <cell r="U415" t="str">
            <v>21</v>
          </cell>
          <cell r="V415" t="str">
            <v>2.1 ทุติยภูมิระดับต้น</v>
          </cell>
        </row>
        <row r="416">
          <cell r="A416" t="str">
            <v>11</v>
          </cell>
          <cell r="B416" t="str">
            <v>21002</v>
          </cell>
          <cell r="C416" t="str">
            <v>กระทรวงสาธารณสุข สำนักงานปลัดกระทรวงสาธารณสุข</v>
          </cell>
          <cell r="D416" t="str">
            <v>001109000</v>
          </cell>
          <cell r="E416" t="str">
            <v>11090</v>
          </cell>
          <cell r="F416" t="str">
            <v>รพช.กุดบาก</v>
          </cell>
          <cell r="G416" t="str">
            <v>โรงพยาบาลชุมชนกุดบาก</v>
          </cell>
          <cell r="H416" t="str">
            <v>47030101</v>
          </cell>
          <cell r="I416">
            <v>47</v>
          </cell>
          <cell r="J416" t="str">
            <v>จังหวัดสกลนคร</v>
          </cell>
          <cell r="K416">
            <v>4703</v>
          </cell>
          <cell r="L416" t="str">
            <v>กุดบาก</v>
          </cell>
          <cell r="M416">
            <v>470301</v>
          </cell>
          <cell r="N416" t="str">
            <v>กุดบาก</v>
          </cell>
          <cell r="O416" t="str">
            <v>ตะวันออกเฉียงเหนือ</v>
          </cell>
          <cell r="P416" t="str">
            <v>07</v>
          </cell>
          <cell r="Q416" t="str">
            <v>โรงพยาบาลชุมชน</v>
          </cell>
          <cell r="R416">
            <v>5</v>
          </cell>
          <cell r="S416">
            <v>30</v>
          </cell>
          <cell r="T416" t="str">
            <v>38</v>
          </cell>
          <cell r="U416" t="str">
            <v>21</v>
          </cell>
          <cell r="V416" t="str">
            <v>2.1 ทุติยภูมิระดับต้น</v>
          </cell>
        </row>
        <row r="417">
          <cell r="A417" t="str">
            <v>11</v>
          </cell>
          <cell r="B417" t="str">
            <v>21002</v>
          </cell>
          <cell r="C417" t="str">
            <v>กระทรวงสาธารณสุข สำนักงานปลัดกระทรวงสาธารณสุข</v>
          </cell>
          <cell r="D417" t="str">
            <v>001109100</v>
          </cell>
          <cell r="E417" t="str">
            <v>11091</v>
          </cell>
          <cell r="F417" t="str">
            <v>รพช.พระอาจารย์ฝั้นอาจาโร</v>
          </cell>
          <cell r="G417" t="str">
            <v>โรงพยาบาลชุมชนพระอาจารย์ฝั้นอาจาโร</v>
          </cell>
          <cell r="H417" t="str">
            <v>47040110</v>
          </cell>
          <cell r="I417">
            <v>47</v>
          </cell>
          <cell r="J417" t="str">
            <v>จังหวัดสกลนคร</v>
          </cell>
          <cell r="K417">
            <v>4704</v>
          </cell>
          <cell r="L417" t="str">
            <v>พรรณานิคม</v>
          </cell>
          <cell r="M417">
            <v>470401</v>
          </cell>
          <cell r="N417" t="str">
            <v>พรรณา</v>
          </cell>
          <cell r="O417" t="str">
            <v>ตะวันออกเฉียงเหนือ</v>
          </cell>
          <cell r="P417" t="str">
            <v>07</v>
          </cell>
          <cell r="Q417" t="str">
            <v>โรงพยาบาลชุมชน</v>
          </cell>
          <cell r="R417">
            <v>4</v>
          </cell>
          <cell r="S417">
            <v>90</v>
          </cell>
          <cell r="T417" t="str">
            <v>90</v>
          </cell>
          <cell r="U417" t="str">
            <v>21</v>
          </cell>
          <cell r="V417" t="str">
            <v>2.1 ทุติยภูมิระดับต้น</v>
          </cell>
        </row>
        <row r="418">
          <cell r="A418" t="str">
            <v>11</v>
          </cell>
          <cell r="B418" t="str">
            <v>21002</v>
          </cell>
          <cell r="C418" t="str">
            <v>กระทรวงสาธารณสุข สำนักงานปลัดกระทรวงสาธารณสุข</v>
          </cell>
          <cell r="D418" t="str">
            <v>001109200</v>
          </cell>
          <cell r="E418" t="str">
            <v>11092</v>
          </cell>
          <cell r="F418" t="str">
            <v>รพช.พังโคน</v>
          </cell>
          <cell r="G418" t="str">
            <v>โรงพยาบาลชุมชนพังโคน</v>
          </cell>
          <cell r="H418" t="str">
            <v>47050109</v>
          </cell>
          <cell r="I418">
            <v>47</v>
          </cell>
          <cell r="J418" t="str">
            <v>จังหวัดสกลนคร</v>
          </cell>
          <cell r="K418">
            <v>4705</v>
          </cell>
          <cell r="L418" t="str">
            <v>พังโคน</v>
          </cell>
          <cell r="M418">
            <v>470501</v>
          </cell>
          <cell r="N418" t="str">
            <v>พังโคน</v>
          </cell>
          <cell r="O418" t="str">
            <v>ตะวันออกเฉียงเหนือ</v>
          </cell>
          <cell r="P418" t="str">
            <v>07</v>
          </cell>
          <cell r="Q418" t="str">
            <v>โรงพยาบาลชุมชน</v>
          </cell>
          <cell r="R418">
            <v>4</v>
          </cell>
          <cell r="S418">
            <v>60</v>
          </cell>
          <cell r="T418" t="str">
            <v>79</v>
          </cell>
          <cell r="U418" t="str">
            <v>21</v>
          </cell>
          <cell r="V418" t="str">
            <v>2.1 ทุติยภูมิระดับต้น</v>
          </cell>
        </row>
        <row r="419">
          <cell r="A419" t="str">
            <v>11</v>
          </cell>
          <cell r="B419" t="str">
            <v>21002</v>
          </cell>
          <cell r="C419" t="str">
            <v>กระทรวงสาธารณสุข สำนักงานปลัดกระทรวงสาธารณสุข</v>
          </cell>
          <cell r="D419" t="str">
            <v>001109300</v>
          </cell>
          <cell r="E419" t="str">
            <v>11093</v>
          </cell>
          <cell r="F419" t="str">
            <v>รพช.วาริชภูมิ</v>
          </cell>
          <cell r="G419" t="str">
            <v>โรงพยาบาลชุมชนวาริชภูมิ</v>
          </cell>
          <cell r="H419" t="str">
            <v>47060113</v>
          </cell>
          <cell r="I419">
            <v>47</v>
          </cell>
          <cell r="J419" t="str">
            <v>จังหวัดสกลนคร</v>
          </cell>
          <cell r="K419">
            <v>4706</v>
          </cell>
          <cell r="L419" t="str">
            <v>วาริชภูมิ</v>
          </cell>
          <cell r="M419">
            <v>470601</v>
          </cell>
          <cell r="N419" t="str">
            <v>วาริชภูมิ</v>
          </cell>
          <cell r="O419" t="str">
            <v>ตะวันออกเฉียงเหนือ</v>
          </cell>
          <cell r="P419" t="str">
            <v>07</v>
          </cell>
          <cell r="Q419" t="str">
            <v>โรงพยาบาลชุมชน</v>
          </cell>
          <cell r="R419">
            <v>5</v>
          </cell>
          <cell r="S419">
            <v>30</v>
          </cell>
          <cell r="T419" t="str">
            <v>37</v>
          </cell>
          <cell r="U419" t="str">
            <v>21</v>
          </cell>
          <cell r="V419" t="str">
            <v>2.1 ทุติยภูมิระดับต้น</v>
          </cell>
        </row>
        <row r="420">
          <cell r="A420" t="str">
            <v>11</v>
          </cell>
          <cell r="B420" t="str">
            <v>21002</v>
          </cell>
          <cell r="C420" t="str">
            <v>กระทรวงสาธารณสุข สำนักงานปลัดกระทรวงสาธารณสุข</v>
          </cell>
          <cell r="D420" t="str">
            <v>001109400</v>
          </cell>
          <cell r="E420" t="str">
            <v>11094</v>
          </cell>
          <cell r="F420" t="str">
            <v>รพช.นิคมน้ำอูน</v>
          </cell>
          <cell r="G420" t="str">
            <v>โรงพยาบาลชุมชนนิคมน้ำอูน</v>
          </cell>
          <cell r="H420" t="str">
            <v>47070205</v>
          </cell>
          <cell r="I420">
            <v>47</v>
          </cell>
          <cell r="J420" t="str">
            <v>จังหวัดสกลนคร</v>
          </cell>
          <cell r="K420">
            <v>4707</v>
          </cell>
          <cell r="L420" t="str">
            <v>นิคมน้ำอูน</v>
          </cell>
          <cell r="M420">
            <v>470702</v>
          </cell>
          <cell r="N420" t="str">
            <v>หนองปลิง</v>
          </cell>
          <cell r="O420" t="str">
            <v>ตะวันออกเฉียงเหนือ</v>
          </cell>
          <cell r="P420" t="str">
            <v>07</v>
          </cell>
          <cell r="Q420" t="str">
            <v>โรงพยาบาลชุมชน</v>
          </cell>
          <cell r="R420">
            <v>5</v>
          </cell>
          <cell r="S420">
            <v>10</v>
          </cell>
          <cell r="T420" t="str">
            <v>10</v>
          </cell>
          <cell r="U420" t="str">
            <v>21</v>
          </cell>
          <cell r="V420" t="str">
            <v>2.1 ทุติยภูมิระดับต้น</v>
          </cell>
        </row>
        <row r="421">
          <cell r="A421" t="str">
            <v>11</v>
          </cell>
          <cell r="B421" t="str">
            <v>21002</v>
          </cell>
          <cell r="C421" t="str">
            <v>กระทรวงสาธารณสุข สำนักงานปลัดกระทรวงสาธารณสุข</v>
          </cell>
          <cell r="D421" t="str">
            <v>001109500</v>
          </cell>
          <cell r="E421" t="str">
            <v>11095</v>
          </cell>
          <cell r="F421" t="str">
            <v>รพช.วานรนิวาส</v>
          </cell>
          <cell r="G421" t="str">
            <v>โรงพยาบาลชุมชนวานรนิวาส</v>
          </cell>
          <cell r="H421" t="str">
            <v>47081209</v>
          </cell>
          <cell r="I421">
            <v>47</v>
          </cell>
          <cell r="J421" t="str">
            <v>จังหวัดสกลนคร</v>
          </cell>
          <cell r="K421">
            <v>4708</v>
          </cell>
          <cell r="L421" t="str">
            <v>วานรนิวาส</v>
          </cell>
          <cell r="M421">
            <v>470812</v>
          </cell>
          <cell r="N421" t="str">
            <v>คอนสวรรค์</v>
          </cell>
          <cell r="O421" t="str">
            <v>ตะวันออกเฉียงเหนือ</v>
          </cell>
          <cell r="P421" t="str">
            <v>07</v>
          </cell>
          <cell r="Q421" t="str">
            <v>โรงพยาบาลชุมชน</v>
          </cell>
          <cell r="R421">
            <v>4</v>
          </cell>
          <cell r="S421">
            <v>60</v>
          </cell>
          <cell r="T421" t="str">
            <v>70</v>
          </cell>
          <cell r="U421" t="str">
            <v>22</v>
          </cell>
          <cell r="V421" t="str">
            <v>2.2 ทุติยภูมิระดับกลาง</v>
          </cell>
        </row>
        <row r="422">
          <cell r="A422" t="str">
            <v>11</v>
          </cell>
          <cell r="B422" t="str">
            <v>21002</v>
          </cell>
          <cell r="C422" t="str">
            <v>กระทรวงสาธารณสุข สำนักงานปลัดกระทรวงสาธารณสุข</v>
          </cell>
          <cell r="D422" t="str">
            <v>001109600</v>
          </cell>
          <cell r="E422" t="str">
            <v>11096</v>
          </cell>
          <cell r="F422" t="str">
            <v>รพช.คำตากล้า</v>
          </cell>
          <cell r="G422" t="str">
            <v>โรงพยาบาลชุมชนคำตากล้า</v>
          </cell>
          <cell r="H422" t="str">
            <v>47090111</v>
          </cell>
          <cell r="I422">
            <v>47</v>
          </cell>
          <cell r="J422" t="str">
            <v>จังหวัดสกลนคร</v>
          </cell>
          <cell r="K422">
            <v>4709</v>
          </cell>
          <cell r="L422" t="str">
            <v>คำตากล้า</v>
          </cell>
          <cell r="M422">
            <v>470901</v>
          </cell>
          <cell r="N422" t="str">
            <v>คำตากล้า</v>
          </cell>
          <cell r="O422" t="str">
            <v>ตะวันออกเฉียงเหนือ</v>
          </cell>
          <cell r="P422" t="str">
            <v>07</v>
          </cell>
          <cell r="Q422" t="str">
            <v>โรงพยาบาลชุมชน</v>
          </cell>
          <cell r="R422">
            <v>5</v>
          </cell>
          <cell r="S422">
            <v>30</v>
          </cell>
          <cell r="T422" t="str">
            <v>30</v>
          </cell>
          <cell r="U422" t="str">
            <v>21</v>
          </cell>
          <cell r="V422" t="str">
            <v>2.1 ทุติยภูมิระดับต้น</v>
          </cell>
        </row>
        <row r="423">
          <cell r="A423" t="str">
            <v>11</v>
          </cell>
          <cell r="B423" t="str">
            <v>21002</v>
          </cell>
          <cell r="C423" t="str">
            <v>กระทรวงสาธารณสุข สำนักงานปลัดกระทรวงสาธารณสุข</v>
          </cell>
          <cell r="D423" t="str">
            <v>001109700</v>
          </cell>
          <cell r="E423" t="str">
            <v>11097</v>
          </cell>
          <cell r="F423" t="str">
            <v>รพช.บ้านม่วง</v>
          </cell>
          <cell r="G423" t="str">
            <v>โรงพยาบาลชุมชนบ้านม่วง</v>
          </cell>
          <cell r="H423" t="str">
            <v>47100102</v>
          </cell>
          <cell r="I423">
            <v>47</v>
          </cell>
          <cell r="J423" t="str">
            <v>จังหวัดสกลนคร</v>
          </cell>
          <cell r="K423">
            <v>4710</v>
          </cell>
          <cell r="L423" t="str">
            <v>บ้านม่วง</v>
          </cell>
          <cell r="M423">
            <v>471001</v>
          </cell>
          <cell r="N423" t="str">
            <v>ม่วง</v>
          </cell>
          <cell r="O423" t="str">
            <v>ตะวันออกเฉียงเหนือ</v>
          </cell>
          <cell r="P423" t="str">
            <v>07</v>
          </cell>
          <cell r="Q423" t="str">
            <v>โรงพยาบาลชุมชน</v>
          </cell>
          <cell r="R423">
            <v>4</v>
          </cell>
          <cell r="S423">
            <v>36</v>
          </cell>
          <cell r="T423" t="str">
            <v>77</v>
          </cell>
          <cell r="U423" t="str">
            <v>21</v>
          </cell>
          <cell r="V423" t="str">
            <v>2.1 ทุติยภูมิระดับต้น</v>
          </cell>
        </row>
        <row r="424">
          <cell r="A424" t="str">
            <v>11</v>
          </cell>
          <cell r="B424" t="str">
            <v>21002</v>
          </cell>
          <cell r="C424" t="str">
            <v>กระทรวงสาธารณสุข สำนักงานปลัดกระทรวงสาธารณสุข</v>
          </cell>
          <cell r="D424" t="str">
            <v>001109800</v>
          </cell>
          <cell r="E424" t="str">
            <v>11098</v>
          </cell>
          <cell r="F424" t="str">
            <v>รพช.อากาศอำนวย</v>
          </cell>
          <cell r="G424" t="str">
            <v>โรงพยาบาลชุมชนอากาศอำนวย</v>
          </cell>
          <cell r="H424" t="str">
            <v>47110103</v>
          </cell>
          <cell r="I424">
            <v>47</v>
          </cell>
          <cell r="J424" t="str">
            <v>จังหวัดสกลนคร</v>
          </cell>
          <cell r="K424">
            <v>4711</v>
          </cell>
          <cell r="L424" t="str">
            <v>อากาศอำนวย</v>
          </cell>
          <cell r="M424">
            <v>471101</v>
          </cell>
          <cell r="N424" t="str">
            <v>อากาศ</v>
          </cell>
          <cell r="O424" t="str">
            <v>ตะวันออกเฉียงเหนือ</v>
          </cell>
          <cell r="P424" t="str">
            <v>07</v>
          </cell>
          <cell r="Q424" t="str">
            <v>โรงพยาบาลชุมชน</v>
          </cell>
          <cell r="R424">
            <v>4</v>
          </cell>
          <cell r="S424">
            <v>90</v>
          </cell>
          <cell r="T424" t="str">
            <v>90</v>
          </cell>
          <cell r="U424" t="str">
            <v>21</v>
          </cell>
          <cell r="V424" t="str">
            <v>2.1 ทุติยภูมิระดับต้น</v>
          </cell>
        </row>
        <row r="425">
          <cell r="A425" t="str">
            <v>11</v>
          </cell>
          <cell r="B425" t="str">
            <v>21002</v>
          </cell>
          <cell r="C425" t="str">
            <v>กระทรวงสาธารณสุข สำนักงานปลัดกระทรวงสาธารณสุข</v>
          </cell>
          <cell r="D425" t="str">
            <v>001109900</v>
          </cell>
          <cell r="E425" t="str">
            <v>11099</v>
          </cell>
          <cell r="F425" t="str">
            <v>รพช.ส่องดาว</v>
          </cell>
          <cell r="G425" t="str">
            <v>โรงพยาบาลชุมชนส่องดาว</v>
          </cell>
          <cell r="H425" t="str">
            <v>47130109</v>
          </cell>
          <cell r="I425">
            <v>47</v>
          </cell>
          <cell r="J425" t="str">
            <v>จังหวัดสกลนคร</v>
          </cell>
          <cell r="K425">
            <v>4713</v>
          </cell>
          <cell r="L425" t="str">
            <v>ส่องดาว</v>
          </cell>
          <cell r="M425">
            <v>471301</v>
          </cell>
          <cell r="N425" t="str">
            <v>ส่องดาว</v>
          </cell>
          <cell r="O425" t="str">
            <v>ตะวันออกเฉียงเหนือ</v>
          </cell>
          <cell r="P425" t="str">
            <v>07</v>
          </cell>
          <cell r="Q425" t="str">
            <v>โรงพยาบาลชุมชน</v>
          </cell>
          <cell r="R425">
            <v>5</v>
          </cell>
          <cell r="S425">
            <v>30</v>
          </cell>
          <cell r="T425" t="str">
            <v>35</v>
          </cell>
          <cell r="U425" t="str">
            <v>21</v>
          </cell>
          <cell r="V425" t="str">
            <v>2.1 ทุติยภูมิระดับต้น</v>
          </cell>
        </row>
        <row r="426">
          <cell r="A426" t="str">
            <v>11</v>
          </cell>
          <cell r="B426" t="str">
            <v>21002</v>
          </cell>
          <cell r="C426" t="str">
            <v>กระทรวงสาธารณสุข สำนักงานปลัดกระทรวงสาธารณสุข</v>
          </cell>
          <cell r="D426" t="str">
            <v>001110000</v>
          </cell>
          <cell r="E426" t="str">
            <v>11100</v>
          </cell>
          <cell r="F426" t="str">
            <v>รพช.เต่างอย</v>
          </cell>
          <cell r="G426" t="str">
            <v>โรงพยาบาลชุมชนเต่างอย</v>
          </cell>
          <cell r="H426" t="str">
            <v>47140106</v>
          </cell>
          <cell r="I426">
            <v>47</v>
          </cell>
          <cell r="J426" t="str">
            <v>จังหวัดสกลนคร</v>
          </cell>
          <cell r="K426">
            <v>4714</v>
          </cell>
          <cell r="L426" t="str">
            <v>เต่างอย</v>
          </cell>
          <cell r="M426">
            <v>471401</v>
          </cell>
          <cell r="N426" t="str">
            <v>เต่างอย</v>
          </cell>
          <cell r="O426" t="str">
            <v>ตะวันออกเฉียงเหนือ</v>
          </cell>
          <cell r="P426" t="str">
            <v>07</v>
          </cell>
          <cell r="Q426" t="str">
            <v>โรงพยาบาลชุมชน</v>
          </cell>
          <cell r="R426">
            <v>5</v>
          </cell>
          <cell r="S426">
            <v>30</v>
          </cell>
          <cell r="T426" t="str">
            <v>30</v>
          </cell>
          <cell r="U426" t="str">
            <v>21</v>
          </cell>
          <cell r="V426" t="str">
            <v>2.1 ทุติยภูมิระดับต้น</v>
          </cell>
        </row>
        <row r="427">
          <cell r="A427" t="str">
            <v>11</v>
          </cell>
          <cell r="B427" t="str">
            <v>21002</v>
          </cell>
          <cell r="C427" t="str">
            <v>กระทรวงสาธารณสุข สำนักงานปลัดกระทรวงสาธารณสุข</v>
          </cell>
          <cell r="D427" t="str">
            <v>001110100</v>
          </cell>
          <cell r="E427" t="str">
            <v>11101</v>
          </cell>
          <cell r="F427" t="str">
            <v>รพช.โคกศรีสุพรรณ</v>
          </cell>
          <cell r="G427" t="str">
            <v>โรงพยาบาลชุมชนโคกศรีสุพรรณ</v>
          </cell>
          <cell r="H427" t="str">
            <v>47150108</v>
          </cell>
          <cell r="I427">
            <v>47</v>
          </cell>
          <cell r="J427" t="str">
            <v>จังหวัดสกลนคร</v>
          </cell>
          <cell r="K427">
            <v>4715</v>
          </cell>
          <cell r="L427" t="str">
            <v>โคกศรีสุพรรณ</v>
          </cell>
          <cell r="M427">
            <v>471501</v>
          </cell>
          <cell r="N427" t="str">
            <v>ตองโขบ</v>
          </cell>
          <cell r="O427" t="str">
            <v>ตะวันออกเฉียงเหนือ</v>
          </cell>
          <cell r="P427" t="str">
            <v>07</v>
          </cell>
          <cell r="Q427" t="str">
            <v>โรงพยาบาลชุมชน</v>
          </cell>
          <cell r="R427">
            <v>5</v>
          </cell>
          <cell r="S427">
            <v>30</v>
          </cell>
          <cell r="T427" t="str">
            <v>37</v>
          </cell>
          <cell r="U427" t="str">
            <v>21</v>
          </cell>
          <cell r="V427" t="str">
            <v>2.1 ทุติยภูมิระดับต้น</v>
          </cell>
        </row>
        <row r="428">
          <cell r="A428" t="str">
            <v>11</v>
          </cell>
          <cell r="B428" t="str">
            <v>21002</v>
          </cell>
          <cell r="C428" t="str">
            <v>กระทรวงสาธารณสุข สำนักงานปลัดกระทรวงสาธารณสุข</v>
          </cell>
          <cell r="D428" t="str">
            <v>001110200</v>
          </cell>
          <cell r="E428" t="str">
            <v>11102</v>
          </cell>
          <cell r="F428" t="str">
            <v>รพช.เจริญศิลป์</v>
          </cell>
          <cell r="G428" t="str">
            <v>โรงพยาบาลชุมชนเจริญศิลป์</v>
          </cell>
          <cell r="H428" t="str">
            <v>47160202</v>
          </cell>
          <cell r="I428">
            <v>47</v>
          </cell>
          <cell r="J428" t="str">
            <v>จังหวัดสกลนคร</v>
          </cell>
          <cell r="K428">
            <v>4716</v>
          </cell>
          <cell r="L428" t="str">
            <v>เจริญศิลป์</v>
          </cell>
          <cell r="M428">
            <v>471602</v>
          </cell>
          <cell r="N428" t="str">
            <v>เจริญศิลป์</v>
          </cell>
          <cell r="O428" t="str">
            <v>ตะวันออกเฉียงเหนือ</v>
          </cell>
          <cell r="P428" t="str">
            <v>07</v>
          </cell>
          <cell r="Q428" t="str">
            <v>โรงพยาบาลชุมชน</v>
          </cell>
          <cell r="R428">
            <v>5</v>
          </cell>
          <cell r="S428">
            <v>30</v>
          </cell>
          <cell r="T428" t="str">
            <v>42</v>
          </cell>
          <cell r="U428" t="str">
            <v>21</v>
          </cell>
          <cell r="V428" t="str">
            <v>2.1 ทุติยภูมิระดับต้น</v>
          </cell>
        </row>
        <row r="429">
          <cell r="A429" t="str">
            <v>11</v>
          </cell>
          <cell r="B429" t="str">
            <v>21002</v>
          </cell>
          <cell r="C429" t="str">
            <v>กระทรวงสาธารณสุข สำนักงานปลัดกระทรวงสาธารณสุข</v>
          </cell>
          <cell r="D429" t="str">
            <v>001110300</v>
          </cell>
          <cell r="E429" t="str">
            <v>11103</v>
          </cell>
          <cell r="F429" t="str">
            <v>รพช.โพนนาแก้ว</v>
          </cell>
          <cell r="G429" t="str">
            <v>โรงพยาบาลชุมชนโพนนาแก้ว</v>
          </cell>
          <cell r="H429" t="str">
            <v>47170210</v>
          </cell>
          <cell r="I429">
            <v>47</v>
          </cell>
          <cell r="J429" t="str">
            <v>จังหวัดสกลนคร</v>
          </cell>
          <cell r="K429">
            <v>4717</v>
          </cell>
          <cell r="L429" t="str">
            <v>โพนนาแก้ว</v>
          </cell>
          <cell r="M429">
            <v>471702</v>
          </cell>
          <cell r="N429" t="str">
            <v>นาแก้ว</v>
          </cell>
          <cell r="O429" t="str">
            <v>ตะวันออกเฉียงเหนือ</v>
          </cell>
          <cell r="P429" t="str">
            <v>07</v>
          </cell>
          <cell r="Q429" t="str">
            <v>โรงพยาบาลชุมชน</v>
          </cell>
          <cell r="R429">
            <v>5</v>
          </cell>
          <cell r="S429">
            <v>30</v>
          </cell>
          <cell r="T429" t="str">
            <v>32</v>
          </cell>
          <cell r="U429" t="str">
            <v>21</v>
          </cell>
          <cell r="V429" t="str">
            <v>2.1 ทุติยภูมิระดับต้น</v>
          </cell>
        </row>
        <row r="430">
          <cell r="A430" t="str">
            <v>11</v>
          </cell>
          <cell r="B430" t="str">
            <v>21002</v>
          </cell>
          <cell r="C430" t="str">
            <v>กระทรวงสาธารณสุข สำนักงานปลัดกระทรวงสาธารณสุข</v>
          </cell>
          <cell r="D430" t="str">
            <v>001145000</v>
          </cell>
          <cell r="E430" t="str">
            <v>11450</v>
          </cell>
          <cell r="F430" t="str">
            <v>รพร.สว่างแดนดิน</v>
          </cell>
          <cell r="G430" t="str">
            <v>โรงพยาบาลสมเด็จพระยุพราชสว่างแดนดิน</v>
          </cell>
          <cell r="H430" t="str">
            <v>47120111</v>
          </cell>
          <cell r="I430">
            <v>47</v>
          </cell>
          <cell r="J430" t="str">
            <v>จังหวัดสกลนคร</v>
          </cell>
          <cell r="K430">
            <v>4712</v>
          </cell>
          <cell r="L430" t="str">
            <v>สว่างแดนดิน</v>
          </cell>
          <cell r="M430">
            <v>471201</v>
          </cell>
          <cell r="N430" t="str">
            <v>สว่างแดนดิน</v>
          </cell>
          <cell r="O430" t="str">
            <v>ตะวันออกเฉียงเหนือ</v>
          </cell>
          <cell r="P430" t="str">
            <v>07</v>
          </cell>
          <cell r="Q430" t="str">
            <v>โรงพยาบาลชุมชน</v>
          </cell>
          <cell r="R430">
            <v>4</v>
          </cell>
          <cell r="S430">
            <v>90</v>
          </cell>
          <cell r="T430" t="str">
            <v>102</v>
          </cell>
          <cell r="U430" t="str">
            <v>21</v>
          </cell>
          <cell r="V430" t="str">
            <v>2.1 ทุติยภูมิระดับต้น</v>
          </cell>
        </row>
        <row r="431">
          <cell r="A431" t="str">
            <v>11</v>
          </cell>
          <cell r="B431" t="str">
            <v>21002</v>
          </cell>
          <cell r="C431" t="str">
            <v>กระทรวงสาธารณสุข สำนักงานปลัดกระทรวงสาธารณสุข</v>
          </cell>
          <cell r="D431" t="str">
            <v>002132300</v>
          </cell>
          <cell r="E431" t="str">
            <v>21323</v>
          </cell>
          <cell r="F431" t="str">
            <v>รพช.พระอาจารย์แบน  ธนากโร</v>
          </cell>
          <cell r="G431" t="str">
            <v>โรงพยาบาลชุมชนพระอาจารย์แบน  ธนากโร</v>
          </cell>
          <cell r="H431" t="str">
            <v>47180300</v>
          </cell>
          <cell r="I431">
            <v>47</v>
          </cell>
          <cell r="J431" t="str">
            <v>จังหวัดสกลนคร</v>
          </cell>
          <cell r="K431">
            <v>4718</v>
          </cell>
          <cell r="L431" t="str">
            <v>ภูพาน</v>
          </cell>
          <cell r="M431">
            <v>471803</v>
          </cell>
          <cell r="N431" t="str">
            <v>โคกภู</v>
          </cell>
          <cell r="O431" t="str">
            <v>ตะวันออกเฉียงเหนือ</v>
          </cell>
          <cell r="P431" t="str">
            <v>07</v>
          </cell>
          <cell r="Q431" t="str">
            <v>โรงพยาบาลชุมชน</v>
          </cell>
          <cell r="R431">
            <v>5</v>
          </cell>
          <cell r="S431">
            <v>30</v>
          </cell>
          <cell r="T431" t="str">
            <v>90</v>
          </cell>
          <cell r="U431" t="str">
            <v>22</v>
          </cell>
          <cell r="V431" t="str">
            <v>2.2 ทุติยภูมิระดับกลาง</v>
          </cell>
        </row>
        <row r="432">
          <cell r="A432" t="str">
            <v>11</v>
          </cell>
          <cell r="B432" t="str">
            <v>21002</v>
          </cell>
          <cell r="C432" t="str">
            <v>กระทรวงสาธารณสุข สำนักงานปลัดกระทรวงสาธารณสุข</v>
          </cell>
          <cell r="D432" t="str">
            <v>001071100</v>
          </cell>
          <cell r="E432" t="str">
            <v>10711</v>
          </cell>
          <cell r="F432" t="str">
            <v>รพท.นครพนม</v>
          </cell>
          <cell r="G432" t="str">
            <v>โรงพยาบาลทั่วไปนครพนม</v>
          </cell>
          <cell r="H432" t="str">
            <v>48010100</v>
          </cell>
          <cell r="I432">
            <v>48</v>
          </cell>
          <cell r="J432" t="str">
            <v>จังหวัดนครพนม</v>
          </cell>
          <cell r="K432">
            <v>4801</v>
          </cell>
          <cell r="L432" t="str">
            <v>เมืองนครพนม</v>
          </cell>
          <cell r="M432">
            <v>480101</v>
          </cell>
          <cell r="N432" t="str">
            <v>ในเมือง</v>
          </cell>
          <cell r="O432" t="str">
            <v>ตะวันออกเฉียงเหนือ</v>
          </cell>
          <cell r="P432" t="str">
            <v>06</v>
          </cell>
          <cell r="Q432" t="str">
            <v>โรงพยาบาลทั่วไป</v>
          </cell>
          <cell r="R432">
            <v>2</v>
          </cell>
          <cell r="S432">
            <v>306</v>
          </cell>
          <cell r="T432" t="str">
            <v>306</v>
          </cell>
          <cell r="U432" t="str">
            <v>23</v>
          </cell>
          <cell r="V432" t="str">
            <v>2.3 ทุติยภูมิระดับสูง</v>
          </cell>
        </row>
        <row r="433">
          <cell r="A433" t="str">
            <v>11</v>
          </cell>
          <cell r="B433" t="str">
            <v>21002</v>
          </cell>
          <cell r="C433" t="str">
            <v>กระทรวงสาธารณสุข สำนักงานปลัดกระทรวงสาธารณสุข</v>
          </cell>
          <cell r="D433" t="str">
            <v>001110400</v>
          </cell>
          <cell r="E433" t="str">
            <v>11104</v>
          </cell>
          <cell r="F433" t="str">
            <v>รพช.ปลาปาก</v>
          </cell>
          <cell r="G433" t="str">
            <v>โรงพยาบาลชุมชนปลาปาก</v>
          </cell>
          <cell r="H433" t="str">
            <v>48020102</v>
          </cell>
          <cell r="I433">
            <v>48</v>
          </cell>
          <cell r="J433" t="str">
            <v>จังหวัดนครพนม</v>
          </cell>
          <cell r="K433">
            <v>4802</v>
          </cell>
          <cell r="L433" t="str">
            <v>ปลาปาก</v>
          </cell>
          <cell r="M433">
            <v>480201</v>
          </cell>
          <cell r="N433" t="str">
            <v>ปลาปาก</v>
          </cell>
          <cell r="O433" t="str">
            <v>ตะวันออกเฉียงเหนือ</v>
          </cell>
          <cell r="P433" t="str">
            <v>07</v>
          </cell>
          <cell r="Q433" t="str">
            <v>โรงพยาบาลชุมชน</v>
          </cell>
          <cell r="R433">
            <v>4</v>
          </cell>
          <cell r="S433">
            <v>53</v>
          </cell>
          <cell r="T433" t="str">
            <v>30</v>
          </cell>
          <cell r="U433" t="str">
            <v>21</v>
          </cell>
          <cell r="V433" t="str">
            <v>2.1 ทุติยภูมิระดับต้น</v>
          </cell>
        </row>
        <row r="434">
          <cell r="A434" t="str">
            <v>11</v>
          </cell>
          <cell r="B434" t="str">
            <v>21002</v>
          </cell>
          <cell r="C434" t="str">
            <v>กระทรวงสาธารณสุข สำนักงานปลัดกระทรวงสาธารณสุข</v>
          </cell>
          <cell r="D434" t="str">
            <v>001110500</v>
          </cell>
          <cell r="E434" t="str">
            <v>11105</v>
          </cell>
          <cell r="F434" t="str">
            <v>รพช.ท่าอุเทน</v>
          </cell>
          <cell r="G434" t="str">
            <v>โรงพยาบาลชุมชนท่าอุเทน</v>
          </cell>
          <cell r="H434" t="str">
            <v>48030206</v>
          </cell>
          <cell r="I434">
            <v>48</v>
          </cell>
          <cell r="J434" t="str">
            <v>จังหวัดนครพนม</v>
          </cell>
          <cell r="K434">
            <v>4803</v>
          </cell>
          <cell r="L434" t="str">
            <v>ท่าอุเทน</v>
          </cell>
          <cell r="M434">
            <v>480302</v>
          </cell>
          <cell r="N434" t="str">
            <v>โนนตาล</v>
          </cell>
          <cell r="O434" t="str">
            <v>ตะวันออกเฉียงเหนือ</v>
          </cell>
          <cell r="P434" t="str">
            <v>07</v>
          </cell>
          <cell r="Q434" t="str">
            <v>โรงพยาบาลชุมชน</v>
          </cell>
          <cell r="R434">
            <v>5</v>
          </cell>
          <cell r="S434">
            <v>30</v>
          </cell>
          <cell r="T434" t="str">
            <v>30</v>
          </cell>
          <cell r="U434" t="str">
            <v>21</v>
          </cell>
          <cell r="V434" t="str">
            <v>2.1 ทุติยภูมิระดับต้น</v>
          </cell>
        </row>
        <row r="435">
          <cell r="A435" t="str">
            <v>11</v>
          </cell>
          <cell r="B435" t="str">
            <v>21002</v>
          </cell>
          <cell r="C435" t="str">
            <v>กระทรวงสาธารณสุข สำนักงานปลัดกระทรวงสาธารณสุข</v>
          </cell>
          <cell r="D435" t="str">
            <v>001110600</v>
          </cell>
          <cell r="E435" t="str">
            <v>11106</v>
          </cell>
          <cell r="F435" t="str">
            <v>รพช.บ้านแพง</v>
          </cell>
          <cell r="G435" t="str">
            <v>โรงพยาบาลชุมชนบ้านแพง</v>
          </cell>
          <cell r="H435" t="str">
            <v>48040102</v>
          </cell>
          <cell r="I435">
            <v>48</v>
          </cell>
          <cell r="J435" t="str">
            <v>จังหวัดนครพนม</v>
          </cell>
          <cell r="K435">
            <v>4804</v>
          </cell>
          <cell r="L435" t="str">
            <v>บ้านแพง</v>
          </cell>
          <cell r="M435">
            <v>480401</v>
          </cell>
          <cell r="N435" t="str">
            <v>บ้านแพง</v>
          </cell>
          <cell r="O435" t="str">
            <v>ตะวันออกเฉียงเหนือ</v>
          </cell>
          <cell r="P435" t="str">
            <v>07</v>
          </cell>
          <cell r="Q435" t="str">
            <v>โรงพยาบาลชุมชน</v>
          </cell>
          <cell r="R435">
            <v>4</v>
          </cell>
          <cell r="S435">
            <v>60</v>
          </cell>
          <cell r="T435" t="str">
            <v>30</v>
          </cell>
          <cell r="U435" t="str">
            <v>21</v>
          </cell>
          <cell r="V435" t="str">
            <v>2.1 ทุติยภูมิระดับต้น</v>
          </cell>
        </row>
        <row r="436">
          <cell r="A436" t="str">
            <v>11</v>
          </cell>
          <cell r="B436" t="str">
            <v>21002</v>
          </cell>
          <cell r="C436" t="str">
            <v>กระทรวงสาธารณสุข สำนักงานปลัดกระทรวงสาธารณสุข</v>
          </cell>
          <cell r="D436" t="str">
            <v>001110700</v>
          </cell>
          <cell r="E436" t="str">
            <v>11107</v>
          </cell>
          <cell r="F436" t="str">
            <v>รพช.นาทม</v>
          </cell>
          <cell r="G436" t="str">
            <v>โรงพยาบาลชุมชนนาทม</v>
          </cell>
          <cell r="H436" t="str">
            <v>48110304</v>
          </cell>
          <cell r="I436">
            <v>48</v>
          </cell>
          <cell r="J436" t="str">
            <v>จังหวัดนครพนม</v>
          </cell>
          <cell r="K436">
            <v>4811</v>
          </cell>
          <cell r="L436" t="str">
            <v>นาทม</v>
          </cell>
          <cell r="M436">
            <v>481103</v>
          </cell>
          <cell r="N436" t="str">
            <v>ดอนเตย</v>
          </cell>
          <cell r="O436" t="str">
            <v>ตะวันออกเฉียงเหนือ</v>
          </cell>
          <cell r="P436" t="str">
            <v>07</v>
          </cell>
          <cell r="Q436" t="str">
            <v>โรงพยาบาลชุมชน</v>
          </cell>
          <cell r="R436">
            <v>5</v>
          </cell>
          <cell r="S436">
            <v>30</v>
          </cell>
          <cell r="T436" t="str">
            <v>10</v>
          </cell>
          <cell r="U436" t="str">
            <v>21</v>
          </cell>
          <cell r="V436" t="str">
            <v>2.1 ทุติยภูมิระดับต้น</v>
          </cell>
        </row>
        <row r="437">
          <cell r="A437" t="str">
            <v>11</v>
          </cell>
          <cell r="B437" t="str">
            <v>21002</v>
          </cell>
          <cell r="C437" t="str">
            <v>กระทรวงสาธารณสุข สำนักงานปลัดกระทรวงสาธารณสุข</v>
          </cell>
          <cell r="D437" t="str">
            <v>001110800</v>
          </cell>
          <cell r="E437" t="str">
            <v>11108</v>
          </cell>
          <cell r="F437" t="str">
            <v>รพช.เรณูนคร</v>
          </cell>
          <cell r="G437" t="str">
            <v>โรงพยาบาลชุมชนเรณูนคร</v>
          </cell>
          <cell r="H437" t="str">
            <v>48060209</v>
          </cell>
          <cell r="I437">
            <v>48</v>
          </cell>
          <cell r="J437" t="str">
            <v>จังหวัดนครพนม</v>
          </cell>
          <cell r="K437">
            <v>4806</v>
          </cell>
          <cell r="L437" t="str">
            <v>เรณูนคร</v>
          </cell>
          <cell r="M437">
            <v>480602</v>
          </cell>
          <cell r="N437" t="str">
            <v>โพนทอง</v>
          </cell>
          <cell r="O437" t="str">
            <v>ตะวันออกเฉียงเหนือ</v>
          </cell>
          <cell r="P437" t="str">
            <v>07</v>
          </cell>
          <cell r="Q437" t="str">
            <v>โรงพยาบาลชุมชน</v>
          </cell>
          <cell r="R437">
            <v>5</v>
          </cell>
          <cell r="S437">
            <v>30</v>
          </cell>
          <cell r="T437" t="str">
            <v>30</v>
          </cell>
          <cell r="U437" t="str">
            <v>21</v>
          </cell>
          <cell r="V437" t="str">
            <v>2.1 ทุติยภูมิระดับต้น</v>
          </cell>
        </row>
        <row r="438">
          <cell r="A438" t="str">
            <v>11</v>
          </cell>
          <cell r="B438" t="str">
            <v>21002</v>
          </cell>
          <cell r="C438" t="str">
            <v>กระทรวงสาธารณสุข สำนักงานปลัดกระทรวงสาธารณสุข</v>
          </cell>
          <cell r="D438" t="str">
            <v>001110900</v>
          </cell>
          <cell r="E438" t="str">
            <v>11109</v>
          </cell>
          <cell r="F438" t="str">
            <v>รพช.นาแก</v>
          </cell>
          <cell r="G438" t="str">
            <v>โรงพยาบาลชุมชนนาแก</v>
          </cell>
          <cell r="H438" t="str">
            <v>48070107</v>
          </cell>
          <cell r="I438">
            <v>48</v>
          </cell>
          <cell r="J438" t="str">
            <v>จังหวัดนครพนม</v>
          </cell>
          <cell r="K438">
            <v>4807</v>
          </cell>
          <cell r="L438" t="str">
            <v>นาแก</v>
          </cell>
          <cell r="M438">
            <v>480701</v>
          </cell>
          <cell r="N438" t="str">
            <v>นาแก</v>
          </cell>
          <cell r="O438" t="str">
            <v>ตะวันออกเฉียงเหนือ</v>
          </cell>
          <cell r="P438" t="str">
            <v>07</v>
          </cell>
          <cell r="Q438" t="str">
            <v>โรงพยาบาลชุมชน</v>
          </cell>
          <cell r="R438">
            <v>4</v>
          </cell>
          <cell r="S438">
            <v>60</v>
          </cell>
          <cell r="T438" t="str">
            <v>60</v>
          </cell>
          <cell r="U438" t="str">
            <v>21</v>
          </cell>
          <cell r="V438" t="str">
            <v>2.1 ทุติยภูมิระดับต้น</v>
          </cell>
        </row>
        <row r="439">
          <cell r="A439" t="str">
            <v>11</v>
          </cell>
          <cell r="B439" t="str">
            <v>21002</v>
          </cell>
          <cell r="C439" t="str">
            <v>กระทรวงสาธารณสุข สำนักงานปลัดกระทรวงสาธารณสุข</v>
          </cell>
          <cell r="D439" t="str">
            <v>001111000</v>
          </cell>
          <cell r="E439" t="str">
            <v>11110</v>
          </cell>
          <cell r="F439" t="str">
            <v>รพช.ศรีสงคราม</v>
          </cell>
          <cell r="G439" t="str">
            <v>โรงพยาบาลชุมชนศรีสงคราม</v>
          </cell>
          <cell r="H439" t="str">
            <v>48080101</v>
          </cell>
          <cell r="I439">
            <v>48</v>
          </cell>
          <cell r="J439" t="str">
            <v>จังหวัดนครพนม</v>
          </cell>
          <cell r="K439">
            <v>4808</v>
          </cell>
          <cell r="L439" t="str">
            <v>ศรีสงคราม</v>
          </cell>
          <cell r="M439">
            <v>480801</v>
          </cell>
          <cell r="N439" t="str">
            <v>ศรีสงคราม</v>
          </cell>
          <cell r="O439" t="str">
            <v>ตะวันออกเฉียงเหนือ</v>
          </cell>
          <cell r="P439" t="str">
            <v>07</v>
          </cell>
          <cell r="Q439" t="str">
            <v>โรงพยาบาลชุมชน</v>
          </cell>
          <cell r="R439">
            <v>4</v>
          </cell>
          <cell r="S439">
            <v>60</v>
          </cell>
          <cell r="T439" t="str">
            <v>30</v>
          </cell>
          <cell r="U439" t="str">
            <v>21</v>
          </cell>
          <cell r="V439" t="str">
            <v>2.1 ทุติยภูมิระดับต้น</v>
          </cell>
        </row>
        <row r="440">
          <cell r="A440" t="str">
            <v>11</v>
          </cell>
          <cell r="B440" t="str">
            <v>21002</v>
          </cell>
          <cell r="C440" t="str">
            <v>กระทรวงสาธารณสุข สำนักงานปลัดกระทรวงสาธารณสุข</v>
          </cell>
          <cell r="D440" t="str">
            <v>001111100</v>
          </cell>
          <cell r="E440" t="str">
            <v>11111</v>
          </cell>
          <cell r="F440" t="str">
            <v>รพช.นาหว้า</v>
          </cell>
          <cell r="G440" t="str">
            <v>โรงพยาบาลชุมชนนาหว้า</v>
          </cell>
          <cell r="H440" t="str">
            <v>48090105</v>
          </cell>
          <cell r="I440">
            <v>48</v>
          </cell>
          <cell r="J440" t="str">
            <v>จังหวัดนครพนม</v>
          </cell>
          <cell r="K440">
            <v>4809</v>
          </cell>
          <cell r="L440" t="str">
            <v>นาหว้า</v>
          </cell>
          <cell r="M440">
            <v>480901</v>
          </cell>
          <cell r="N440" t="str">
            <v>นาหว้า</v>
          </cell>
          <cell r="O440" t="str">
            <v>ตะวันออกเฉียงเหนือ</v>
          </cell>
          <cell r="P440" t="str">
            <v>07</v>
          </cell>
          <cell r="Q440" t="str">
            <v>โรงพยาบาลชุมชน</v>
          </cell>
          <cell r="R440">
            <v>5</v>
          </cell>
          <cell r="S440">
            <v>30</v>
          </cell>
          <cell r="T440" t="str">
            <v>30</v>
          </cell>
          <cell r="U440" t="str">
            <v>21</v>
          </cell>
          <cell r="V440" t="str">
            <v>2.1 ทุติยภูมิระดับต้น</v>
          </cell>
        </row>
        <row r="441">
          <cell r="A441" t="str">
            <v>11</v>
          </cell>
          <cell r="B441" t="str">
            <v>21002</v>
          </cell>
          <cell r="C441" t="str">
            <v>กระทรวงสาธารณสุข สำนักงานปลัดกระทรวงสาธารณสุข</v>
          </cell>
          <cell r="D441" t="str">
            <v>001111200</v>
          </cell>
          <cell r="E441" t="str">
            <v>11112</v>
          </cell>
          <cell r="F441" t="str">
            <v>รพช.โพนสวรรค์</v>
          </cell>
          <cell r="G441" t="str">
            <v>โรงพยาบาลชุมชนโพนสวรรค์</v>
          </cell>
          <cell r="H441" t="str">
            <v>48100105</v>
          </cell>
          <cell r="I441">
            <v>48</v>
          </cell>
          <cell r="J441" t="str">
            <v>จังหวัดนครพนม</v>
          </cell>
          <cell r="K441">
            <v>4810</v>
          </cell>
          <cell r="L441" t="str">
            <v>โพนสวรรค์</v>
          </cell>
          <cell r="M441">
            <v>481001</v>
          </cell>
          <cell r="N441" t="str">
            <v>โพนสวรรค์</v>
          </cell>
          <cell r="O441" t="str">
            <v>ตะวันออกเฉียงเหนือ</v>
          </cell>
          <cell r="P441" t="str">
            <v>07</v>
          </cell>
          <cell r="Q441" t="str">
            <v>โรงพยาบาลชุมชน</v>
          </cell>
          <cell r="R441">
            <v>5</v>
          </cell>
          <cell r="S441">
            <v>30</v>
          </cell>
          <cell r="T441" t="str">
            <v>30</v>
          </cell>
          <cell r="U441" t="str">
            <v>21</v>
          </cell>
          <cell r="V441" t="str">
            <v>2.1 ทุติยภูมิระดับต้น</v>
          </cell>
        </row>
        <row r="442">
          <cell r="A442" t="str">
            <v>11</v>
          </cell>
          <cell r="B442" t="str">
            <v>21002</v>
          </cell>
          <cell r="C442" t="str">
            <v>กระทรวงสาธารณสุข สำนักงานปลัดกระทรวงสาธารณสุข</v>
          </cell>
          <cell r="D442" t="str">
            <v>001145100</v>
          </cell>
          <cell r="E442" t="str">
            <v>11451</v>
          </cell>
          <cell r="F442" t="str">
            <v>รพร.ธาตุพนม</v>
          </cell>
          <cell r="G442" t="str">
            <v>โรงพยาบาลสมเด็จพระยุพราชธาตุพนม</v>
          </cell>
          <cell r="H442" t="str">
            <v>48050107</v>
          </cell>
          <cell r="I442">
            <v>48</v>
          </cell>
          <cell r="J442" t="str">
            <v>จังหวัดนครพนม</v>
          </cell>
          <cell r="K442">
            <v>4805</v>
          </cell>
          <cell r="L442" t="str">
            <v>ธาตุพนม</v>
          </cell>
          <cell r="M442">
            <v>480501</v>
          </cell>
          <cell r="N442" t="str">
            <v>ธาตุพนม</v>
          </cell>
          <cell r="O442" t="str">
            <v>ตะวันออกเฉียงเหนือ</v>
          </cell>
          <cell r="P442" t="str">
            <v>07</v>
          </cell>
          <cell r="Q442" t="str">
            <v>โรงพยาบาลชุมชน</v>
          </cell>
          <cell r="R442">
            <v>4</v>
          </cell>
          <cell r="S442">
            <v>90</v>
          </cell>
          <cell r="T442" t="str">
            <v>90</v>
          </cell>
          <cell r="U442" t="str">
            <v>22</v>
          </cell>
          <cell r="V442" t="str">
            <v>2.2 ทุติยภูมิระดับกลาง</v>
          </cell>
        </row>
        <row r="443">
          <cell r="A443" t="str">
            <v>11</v>
          </cell>
          <cell r="B443" t="str">
            <v>21002</v>
          </cell>
          <cell r="C443" t="str">
            <v>กระทรวงสาธารณสุข สำนักงานปลัดกระทรวงสาธารณสุข</v>
          </cell>
          <cell r="D443" t="str">
            <v>001071200</v>
          </cell>
          <cell r="E443" t="str">
            <v>10712</v>
          </cell>
          <cell r="F443" t="str">
            <v>รพท.มุกดาหาร</v>
          </cell>
          <cell r="G443" t="str">
            <v>โรงพยาบาลทั่วไปมุกดาหาร</v>
          </cell>
          <cell r="H443" t="str">
            <v>49011300</v>
          </cell>
          <cell r="I443">
            <v>49</v>
          </cell>
          <cell r="J443" t="str">
            <v>จังหวัดมุกดาหาร</v>
          </cell>
          <cell r="K443">
            <v>4901</v>
          </cell>
          <cell r="L443" t="str">
            <v>เมืองมุกดาหาร</v>
          </cell>
          <cell r="M443">
            <v>490113</v>
          </cell>
          <cell r="N443" t="str">
            <v>กุดแข้</v>
          </cell>
          <cell r="O443" t="str">
            <v>ตะวันออกเฉียงเหนือ</v>
          </cell>
          <cell r="P443" t="str">
            <v>06</v>
          </cell>
          <cell r="Q443" t="str">
            <v>โรงพยาบาลทั่วไป</v>
          </cell>
          <cell r="R443">
            <v>2</v>
          </cell>
          <cell r="S443">
            <v>301</v>
          </cell>
          <cell r="T443" t="str">
            <v>260</v>
          </cell>
          <cell r="U443" t="str">
            <v>23</v>
          </cell>
          <cell r="V443" t="str">
            <v>2.3 ทุติยภูมิระดับสูง</v>
          </cell>
        </row>
        <row r="444">
          <cell r="A444" t="str">
            <v>11</v>
          </cell>
          <cell r="B444" t="str">
            <v>21002</v>
          </cell>
          <cell r="C444" t="str">
            <v>กระทรวงสาธารณสุข สำนักงานปลัดกระทรวงสาธารณสุข</v>
          </cell>
          <cell r="D444" t="str">
            <v>001111300</v>
          </cell>
          <cell r="E444" t="str">
            <v>11113</v>
          </cell>
          <cell r="F444" t="str">
            <v>รพช.นิคมคำสร้อย</v>
          </cell>
          <cell r="G444" t="str">
            <v>โรงพยาบาลชุมชนนิคมคำสร้อย</v>
          </cell>
          <cell r="H444" t="str">
            <v>49020111</v>
          </cell>
          <cell r="I444">
            <v>49</v>
          </cell>
          <cell r="J444" t="str">
            <v>จังหวัดมุกดาหาร</v>
          </cell>
          <cell r="K444">
            <v>4902</v>
          </cell>
          <cell r="L444" t="str">
            <v>นิคมคำสร้อย</v>
          </cell>
          <cell r="M444">
            <v>490201</v>
          </cell>
          <cell r="N444" t="str">
            <v>นิคมคำสร้อย</v>
          </cell>
          <cell r="O444" t="str">
            <v>ตะวันออกเฉียงเหนือ</v>
          </cell>
          <cell r="P444" t="str">
            <v>07</v>
          </cell>
          <cell r="Q444" t="str">
            <v>โรงพยาบาลชุมชน</v>
          </cell>
          <cell r="R444">
            <v>5</v>
          </cell>
          <cell r="S444">
            <v>30</v>
          </cell>
          <cell r="T444" t="str">
            <v>30</v>
          </cell>
          <cell r="U444" t="str">
            <v>21</v>
          </cell>
          <cell r="V444" t="str">
            <v>2.1 ทุติยภูมิระดับต้น</v>
          </cell>
        </row>
        <row r="445">
          <cell r="A445" t="str">
            <v>11</v>
          </cell>
          <cell r="B445" t="str">
            <v>21002</v>
          </cell>
          <cell r="C445" t="str">
            <v>กระทรวงสาธารณสุข สำนักงานปลัดกระทรวงสาธารณสุข</v>
          </cell>
          <cell r="D445" t="str">
            <v>001111400</v>
          </cell>
          <cell r="E445" t="str">
            <v>11114</v>
          </cell>
          <cell r="F445" t="str">
            <v>รพช.ดอนตาล</v>
          </cell>
          <cell r="G445" t="str">
            <v>โรงพยาบาลชุมชนดอนตาล</v>
          </cell>
          <cell r="H445" t="str">
            <v>49030107</v>
          </cell>
          <cell r="I445">
            <v>49</v>
          </cell>
          <cell r="J445" t="str">
            <v>จังหวัดมุกดาหาร</v>
          </cell>
          <cell r="K445">
            <v>4903</v>
          </cell>
          <cell r="L445" t="str">
            <v>ดอนตาล</v>
          </cell>
          <cell r="M445">
            <v>490301</v>
          </cell>
          <cell r="N445" t="str">
            <v>ดอนตาล</v>
          </cell>
          <cell r="O445" t="str">
            <v>ตะวันออกเฉียงเหนือ</v>
          </cell>
          <cell r="P445" t="str">
            <v>07</v>
          </cell>
          <cell r="Q445" t="str">
            <v>โรงพยาบาลชุมชน</v>
          </cell>
          <cell r="R445">
            <v>5</v>
          </cell>
          <cell r="S445">
            <v>30</v>
          </cell>
          <cell r="T445" t="str">
            <v>30</v>
          </cell>
          <cell r="U445" t="str">
            <v>21</v>
          </cell>
          <cell r="V445" t="str">
            <v>2.1 ทุติยภูมิระดับต้น</v>
          </cell>
        </row>
        <row r="446">
          <cell r="A446" t="str">
            <v>11</v>
          </cell>
          <cell r="B446" t="str">
            <v>21002</v>
          </cell>
          <cell r="C446" t="str">
            <v>กระทรวงสาธารณสุข สำนักงานปลัดกระทรวงสาธารณสุข</v>
          </cell>
          <cell r="D446" t="str">
            <v>001111500</v>
          </cell>
          <cell r="E446" t="str">
            <v>11115</v>
          </cell>
          <cell r="F446" t="str">
            <v>รพช.ดงหลวง</v>
          </cell>
          <cell r="G446" t="str">
            <v>โรงพยาบาลชุมชนดงหลวง</v>
          </cell>
          <cell r="H446" t="str">
            <v>49040103</v>
          </cell>
          <cell r="I446">
            <v>49</v>
          </cell>
          <cell r="J446" t="str">
            <v>จังหวัดมุกดาหาร</v>
          </cell>
          <cell r="K446">
            <v>4904</v>
          </cell>
          <cell r="L446" t="str">
            <v>ดงหลวง</v>
          </cell>
          <cell r="M446">
            <v>490401</v>
          </cell>
          <cell r="N446" t="str">
            <v>ดงหลวง</v>
          </cell>
          <cell r="O446" t="str">
            <v>ตะวันออกเฉียงเหนือ</v>
          </cell>
          <cell r="P446" t="str">
            <v>07</v>
          </cell>
          <cell r="Q446" t="str">
            <v>โรงพยาบาลชุมชน</v>
          </cell>
          <cell r="R446">
            <v>5</v>
          </cell>
          <cell r="S446">
            <v>30</v>
          </cell>
          <cell r="T446" t="str">
            <v>30</v>
          </cell>
          <cell r="U446" t="str">
            <v>21</v>
          </cell>
          <cell r="V446" t="str">
            <v>2.1 ทุติยภูมิระดับต้น</v>
          </cell>
        </row>
        <row r="447">
          <cell r="A447" t="str">
            <v>11</v>
          </cell>
          <cell r="B447" t="str">
            <v>21002</v>
          </cell>
          <cell r="C447" t="str">
            <v>กระทรวงสาธารณสุข สำนักงานปลัดกระทรวงสาธารณสุข</v>
          </cell>
          <cell r="D447" t="str">
            <v>001111600</v>
          </cell>
          <cell r="E447" t="str">
            <v>11116</v>
          </cell>
          <cell r="F447" t="str">
            <v>รพช.คำชะอี</v>
          </cell>
          <cell r="G447" t="str">
            <v>โรงพยาบาลชุมชนคำชะอี</v>
          </cell>
          <cell r="H447" t="str">
            <v>49050302</v>
          </cell>
          <cell r="I447">
            <v>49</v>
          </cell>
          <cell r="J447" t="str">
            <v>จังหวัดมุกดาหาร</v>
          </cell>
          <cell r="K447">
            <v>4905</v>
          </cell>
          <cell r="L447" t="str">
            <v>คำชะอี</v>
          </cell>
          <cell r="M447">
            <v>490514</v>
          </cell>
          <cell r="N447" t="str">
            <v>น้ำเที่ยง</v>
          </cell>
          <cell r="O447" t="str">
            <v>ตะวันออกเฉียงเหนือ</v>
          </cell>
          <cell r="P447" t="str">
            <v>07</v>
          </cell>
          <cell r="Q447" t="str">
            <v>โรงพยาบาลชุมชน</v>
          </cell>
          <cell r="R447">
            <v>5</v>
          </cell>
          <cell r="S447">
            <v>30</v>
          </cell>
          <cell r="T447" t="str">
            <v>30</v>
          </cell>
          <cell r="U447" t="str">
            <v>21</v>
          </cell>
          <cell r="V447" t="str">
            <v>2.1 ทุติยภูมิระดับต้น</v>
          </cell>
        </row>
        <row r="448">
          <cell r="A448" t="str">
            <v>11</v>
          </cell>
          <cell r="B448" t="str">
            <v>21002</v>
          </cell>
          <cell r="C448" t="str">
            <v>กระทรวงสาธารณสุข สำนักงานปลัดกระทรวงสาธารณสุข</v>
          </cell>
          <cell r="D448" t="str">
            <v>001111700</v>
          </cell>
          <cell r="E448" t="str">
            <v>11117</v>
          </cell>
          <cell r="F448" t="str">
            <v>รพช.หว้านใหญ่</v>
          </cell>
          <cell r="G448" t="str">
            <v>โรงพยาบาลชุมชนหว้านใหญ่</v>
          </cell>
          <cell r="H448" t="str">
            <v>49060109</v>
          </cell>
          <cell r="I448">
            <v>49</v>
          </cell>
          <cell r="J448" t="str">
            <v>จังหวัดมุกดาหาร</v>
          </cell>
          <cell r="K448">
            <v>4906</v>
          </cell>
          <cell r="L448" t="str">
            <v>หว้านใหญ่</v>
          </cell>
          <cell r="M448">
            <v>490601</v>
          </cell>
          <cell r="N448" t="str">
            <v>หว้านใหญ่</v>
          </cell>
          <cell r="O448" t="str">
            <v>ตะวันออกเฉียงเหนือ</v>
          </cell>
          <cell r="P448" t="str">
            <v>07</v>
          </cell>
          <cell r="Q448" t="str">
            <v>โรงพยาบาลชุมชน</v>
          </cell>
          <cell r="R448">
            <v>5</v>
          </cell>
          <cell r="S448">
            <v>30</v>
          </cell>
          <cell r="T448" t="str">
            <v>30</v>
          </cell>
          <cell r="U448" t="str">
            <v>21</v>
          </cell>
          <cell r="V448" t="str">
            <v>2.1 ทุติยภูมิระดับต้น</v>
          </cell>
        </row>
        <row r="449">
          <cell r="A449" t="str">
            <v>11</v>
          </cell>
          <cell r="B449" t="str">
            <v>21002</v>
          </cell>
          <cell r="C449" t="str">
            <v>กระทรวงสาธารณสุข สำนักงานปลัดกระทรวงสาธารณสุข</v>
          </cell>
          <cell r="D449" t="str">
            <v>001111800</v>
          </cell>
          <cell r="E449" t="str">
            <v>11118</v>
          </cell>
          <cell r="F449" t="str">
            <v>รพช.หนองสูง</v>
          </cell>
          <cell r="G449" t="str">
            <v>โรงพยาบาลชุมชนหนองสูง</v>
          </cell>
          <cell r="H449" t="str">
            <v>49070604</v>
          </cell>
          <cell r="I449">
            <v>49</v>
          </cell>
          <cell r="J449" t="str">
            <v>จังหวัดมุกดาหาร</v>
          </cell>
          <cell r="K449">
            <v>4907</v>
          </cell>
          <cell r="L449" t="str">
            <v>หนองสูง</v>
          </cell>
          <cell r="M449">
            <v>490706</v>
          </cell>
          <cell r="N449" t="str">
            <v>หนองสูงเหนือ</v>
          </cell>
          <cell r="O449" t="str">
            <v>ตะวันออกเฉียงเหนือ</v>
          </cell>
          <cell r="P449" t="str">
            <v>07</v>
          </cell>
          <cell r="Q449" t="str">
            <v>โรงพยาบาลชุมชน</v>
          </cell>
          <cell r="R449">
            <v>5</v>
          </cell>
          <cell r="S449">
            <v>30</v>
          </cell>
          <cell r="T449" t="str">
            <v>30</v>
          </cell>
          <cell r="U449" t="str">
            <v>21</v>
          </cell>
          <cell r="V449" t="str">
            <v>2.1 ทุติยภูมิระดับต้น</v>
          </cell>
        </row>
        <row r="450">
          <cell r="A450" t="str">
            <v>12</v>
          </cell>
          <cell r="B450" t="str">
            <v>21002</v>
          </cell>
          <cell r="C450" t="str">
            <v>กระทรวงสาธารณสุข สำนักงานปลัดกระทรวงสาธารณสุข</v>
          </cell>
          <cell r="D450" t="str">
            <v>001067000</v>
          </cell>
          <cell r="E450" t="str">
            <v>10670</v>
          </cell>
          <cell r="F450" t="str">
            <v>รพศ.ขอนแก่น</v>
          </cell>
          <cell r="G450" t="str">
            <v>โรงพยาบาลศูนย์ขอนแก่น</v>
          </cell>
          <cell r="H450" t="str">
            <v>40010100</v>
          </cell>
          <cell r="I450">
            <v>40</v>
          </cell>
          <cell r="J450" t="str">
            <v>จังหวัดขอนแก่น</v>
          </cell>
          <cell r="K450">
            <v>4001</v>
          </cell>
          <cell r="L450" t="str">
            <v>เมืองขอนแก่น</v>
          </cell>
          <cell r="M450">
            <v>400101</v>
          </cell>
          <cell r="N450" t="str">
            <v>ในเมือง</v>
          </cell>
          <cell r="O450" t="str">
            <v>ตะวันออกเฉียงเหนือ</v>
          </cell>
          <cell r="P450" t="str">
            <v>05</v>
          </cell>
          <cell r="Q450" t="str">
            <v>โรงพยาบาลศูนย์</v>
          </cell>
          <cell r="R450">
            <v>1</v>
          </cell>
          <cell r="S450">
            <v>867</v>
          </cell>
          <cell r="T450" t="str">
            <v>867</v>
          </cell>
          <cell r="U450" t="str">
            <v>31</v>
          </cell>
          <cell r="V450" t="str">
            <v>3.1 ตติยภูมิ</v>
          </cell>
        </row>
        <row r="451">
          <cell r="A451" t="str">
            <v>12</v>
          </cell>
          <cell r="B451" t="str">
            <v>21002</v>
          </cell>
          <cell r="C451" t="str">
            <v>กระทรวงสาธารณสุข สำนักงานปลัดกระทรวงสาธารณสุข</v>
          </cell>
          <cell r="D451" t="str">
            <v>001099500</v>
          </cell>
          <cell r="E451" t="str">
            <v>10995</v>
          </cell>
          <cell r="F451" t="str">
            <v>รพช.บ้านฝาง</v>
          </cell>
          <cell r="G451" t="str">
            <v>โรงพยาบาลชุมชนบ้านฝาง</v>
          </cell>
          <cell r="H451" t="str">
            <v>40020609</v>
          </cell>
          <cell r="I451">
            <v>40</v>
          </cell>
          <cell r="J451" t="str">
            <v>จังหวัดขอนแก่น</v>
          </cell>
          <cell r="K451">
            <v>4002</v>
          </cell>
          <cell r="L451" t="str">
            <v>บ้านฝาง</v>
          </cell>
          <cell r="M451">
            <v>400206</v>
          </cell>
          <cell r="N451" t="str">
            <v>บ้านฝาง</v>
          </cell>
          <cell r="O451" t="str">
            <v>ตะวันออกเฉียงเหนือ</v>
          </cell>
          <cell r="P451" t="str">
            <v>07</v>
          </cell>
          <cell r="Q451" t="str">
            <v>โรงพยาบาลชุมชน</v>
          </cell>
          <cell r="R451">
            <v>5</v>
          </cell>
          <cell r="S451">
            <v>30</v>
          </cell>
          <cell r="T451" t="str">
            <v>30</v>
          </cell>
          <cell r="U451" t="str">
            <v>21</v>
          </cell>
          <cell r="V451" t="str">
            <v>2.1 ทุติยภูมิระดับต้น</v>
          </cell>
        </row>
        <row r="452">
          <cell r="A452" t="str">
            <v>12</v>
          </cell>
          <cell r="B452" t="str">
            <v>21002</v>
          </cell>
          <cell r="C452" t="str">
            <v>กระทรวงสาธารณสุข สำนักงานปลัดกระทรวงสาธารณสุข</v>
          </cell>
          <cell r="D452" t="str">
            <v>001099600</v>
          </cell>
          <cell r="E452" t="str">
            <v>10996</v>
          </cell>
          <cell r="F452" t="str">
            <v>รพช.พระยืน</v>
          </cell>
          <cell r="G452" t="str">
            <v>โรงพยาบาลชุมชนพระยืน</v>
          </cell>
          <cell r="H452" t="str">
            <v>40030302</v>
          </cell>
          <cell r="I452">
            <v>40</v>
          </cell>
          <cell r="J452" t="str">
            <v>จังหวัดขอนแก่น</v>
          </cell>
          <cell r="K452">
            <v>4003</v>
          </cell>
          <cell r="L452" t="str">
            <v>พระยืน</v>
          </cell>
          <cell r="M452">
            <v>400303</v>
          </cell>
          <cell r="N452" t="str">
            <v>บ้านโต้น</v>
          </cell>
          <cell r="O452" t="str">
            <v>ตะวันออกเฉียงเหนือ</v>
          </cell>
          <cell r="P452" t="str">
            <v>07</v>
          </cell>
          <cell r="Q452" t="str">
            <v>โรงพยาบาลชุมชน</v>
          </cell>
          <cell r="R452">
            <v>5</v>
          </cell>
          <cell r="S452">
            <v>30</v>
          </cell>
          <cell r="T452" t="str">
            <v>30</v>
          </cell>
          <cell r="U452" t="str">
            <v>21</v>
          </cell>
          <cell r="V452" t="str">
            <v>2.1 ทุติยภูมิระดับต้น</v>
          </cell>
        </row>
        <row r="453">
          <cell r="A453" t="str">
            <v>12</v>
          </cell>
          <cell r="B453" t="str">
            <v>21002</v>
          </cell>
          <cell r="C453" t="str">
            <v>กระทรวงสาธารณสุข สำนักงานปลัดกระทรวงสาธารณสุข</v>
          </cell>
          <cell r="D453" t="str">
            <v>001099700</v>
          </cell>
          <cell r="E453" t="str">
            <v>10997</v>
          </cell>
          <cell r="F453" t="str">
            <v>รพช.หนองเรือ</v>
          </cell>
          <cell r="G453" t="str">
            <v>โรงพยาบาลชุมชนหนองเรือ</v>
          </cell>
          <cell r="H453" t="str">
            <v>40040101</v>
          </cell>
          <cell r="I453">
            <v>40</v>
          </cell>
          <cell r="J453" t="str">
            <v>จังหวัดขอนแก่น</v>
          </cell>
          <cell r="K453">
            <v>4004</v>
          </cell>
          <cell r="L453" t="str">
            <v>หนองเรือ</v>
          </cell>
          <cell r="M453">
            <v>400401</v>
          </cell>
          <cell r="N453" t="str">
            <v>หนองเรือ</v>
          </cell>
          <cell r="O453" t="str">
            <v>ตะวันออกเฉียงเหนือ</v>
          </cell>
          <cell r="P453" t="str">
            <v>07</v>
          </cell>
          <cell r="Q453" t="str">
            <v>โรงพยาบาลชุมชน</v>
          </cell>
          <cell r="R453">
            <v>5</v>
          </cell>
          <cell r="S453">
            <v>30</v>
          </cell>
          <cell r="T453" t="str">
            <v>60</v>
          </cell>
          <cell r="U453" t="str">
            <v>21</v>
          </cell>
          <cell r="V453" t="str">
            <v>2.1 ทุติยภูมิระดับต้น</v>
          </cell>
        </row>
        <row r="454">
          <cell r="A454" t="str">
            <v>12</v>
          </cell>
          <cell r="B454" t="str">
            <v>21002</v>
          </cell>
          <cell r="C454" t="str">
            <v>กระทรวงสาธารณสุข สำนักงานปลัดกระทรวงสาธารณสุข</v>
          </cell>
          <cell r="D454" t="str">
            <v>001099800</v>
          </cell>
          <cell r="E454" t="str">
            <v>10998</v>
          </cell>
          <cell r="F454" t="str">
            <v>รพช.ชุมแพ</v>
          </cell>
          <cell r="G454" t="str">
            <v>โรงพยาบาลชุมชนชุมแพ</v>
          </cell>
          <cell r="H454" t="str">
            <v>40050108</v>
          </cell>
          <cell r="I454">
            <v>40</v>
          </cell>
          <cell r="J454" t="str">
            <v>จังหวัดขอนแก่น</v>
          </cell>
          <cell r="K454">
            <v>4005</v>
          </cell>
          <cell r="L454" t="str">
            <v>ชุมแพ</v>
          </cell>
          <cell r="M454">
            <v>400501</v>
          </cell>
          <cell r="N454" t="str">
            <v>ชุมแพ</v>
          </cell>
          <cell r="O454" t="str">
            <v>ตะวันออกเฉียงเหนือ</v>
          </cell>
          <cell r="P454" t="str">
            <v>07</v>
          </cell>
          <cell r="Q454" t="str">
            <v>โรงพยาบาลชุมชน</v>
          </cell>
          <cell r="R454">
            <v>4</v>
          </cell>
          <cell r="S454">
            <v>120</v>
          </cell>
          <cell r="T454" t="str">
            <v>120</v>
          </cell>
          <cell r="U454" t="str">
            <v>23</v>
          </cell>
          <cell r="V454" t="str">
            <v>2.3 ทุติยภูมิระดับสูง</v>
          </cell>
        </row>
        <row r="455">
          <cell r="A455" t="str">
            <v>12</v>
          </cell>
          <cell r="B455" t="str">
            <v>21002</v>
          </cell>
          <cell r="C455" t="str">
            <v>กระทรวงสาธารณสุข สำนักงานปลัดกระทรวงสาธารณสุข</v>
          </cell>
          <cell r="D455" t="str">
            <v>001099900</v>
          </cell>
          <cell r="E455" t="str">
            <v>10999</v>
          </cell>
          <cell r="F455" t="str">
            <v>รพช.สีชมพู</v>
          </cell>
          <cell r="G455" t="str">
            <v>โรงพยาบาลชุมชนสีชมพู</v>
          </cell>
          <cell r="H455" t="str">
            <v>40060410</v>
          </cell>
          <cell r="I455">
            <v>40</v>
          </cell>
          <cell r="J455" t="str">
            <v>จังหวัดขอนแก่น</v>
          </cell>
          <cell r="K455">
            <v>4006</v>
          </cell>
          <cell r="L455" t="str">
            <v>สีชมพู</v>
          </cell>
          <cell r="M455">
            <v>400604</v>
          </cell>
          <cell r="N455" t="str">
            <v>วังเพิ่ม</v>
          </cell>
          <cell r="O455" t="str">
            <v>ตะวันออกเฉียงเหนือ</v>
          </cell>
          <cell r="P455" t="str">
            <v>07</v>
          </cell>
          <cell r="Q455" t="str">
            <v>โรงพยาบาลชุมชน</v>
          </cell>
          <cell r="R455">
            <v>5</v>
          </cell>
          <cell r="S455">
            <v>30</v>
          </cell>
          <cell r="T455" t="str">
            <v>30</v>
          </cell>
          <cell r="U455" t="str">
            <v>21</v>
          </cell>
          <cell r="V455" t="str">
            <v>2.1 ทุติยภูมิระดับต้น</v>
          </cell>
        </row>
        <row r="456">
          <cell r="A456" t="str">
            <v>12</v>
          </cell>
          <cell r="B456" t="str">
            <v>21002</v>
          </cell>
          <cell r="C456" t="str">
            <v>กระทรวงสาธารณสุข สำนักงานปลัดกระทรวงสาธารณสุข</v>
          </cell>
          <cell r="D456" t="str">
            <v>001100000</v>
          </cell>
          <cell r="E456" t="str">
            <v>11000</v>
          </cell>
          <cell r="F456" t="str">
            <v>รพช.น้ำพอง</v>
          </cell>
          <cell r="G456" t="str">
            <v>โรงพยาบาลชุมชนน้ำพอง</v>
          </cell>
          <cell r="H456" t="str">
            <v>40070102</v>
          </cell>
          <cell r="I456">
            <v>40</v>
          </cell>
          <cell r="J456" t="str">
            <v>จังหวัดขอนแก่น</v>
          </cell>
          <cell r="K456">
            <v>4007</v>
          </cell>
          <cell r="L456" t="str">
            <v>น้ำพอง</v>
          </cell>
          <cell r="M456">
            <v>400701</v>
          </cell>
          <cell r="N456" t="str">
            <v>น้ำพอง</v>
          </cell>
          <cell r="O456" t="str">
            <v>ตะวันออกเฉียงเหนือ</v>
          </cell>
          <cell r="P456" t="str">
            <v>07</v>
          </cell>
          <cell r="Q456" t="str">
            <v>โรงพยาบาลชุมชน</v>
          </cell>
          <cell r="R456">
            <v>4</v>
          </cell>
          <cell r="S456">
            <v>60</v>
          </cell>
          <cell r="T456" t="str">
            <v>60</v>
          </cell>
          <cell r="U456" t="str">
            <v>21</v>
          </cell>
          <cell r="V456" t="str">
            <v>2.1 ทุติยภูมิระดับต้น</v>
          </cell>
        </row>
        <row r="457">
          <cell r="A457" t="str">
            <v>12</v>
          </cell>
          <cell r="B457" t="str">
            <v>21002</v>
          </cell>
          <cell r="C457" t="str">
            <v>กระทรวงสาธารณสุข สำนักงานปลัดกระทรวงสาธารณสุข</v>
          </cell>
          <cell r="D457" t="str">
            <v>001100100</v>
          </cell>
          <cell r="E457" t="str">
            <v>11001</v>
          </cell>
          <cell r="F457" t="str">
            <v>รพช.อุบลรัตน์</v>
          </cell>
          <cell r="G457" t="str">
            <v>โรงพยาบาลชุมชนอุบลรัตน์</v>
          </cell>
          <cell r="H457" t="str">
            <v>40080302</v>
          </cell>
          <cell r="I457">
            <v>40</v>
          </cell>
          <cell r="J457" t="str">
            <v>จังหวัดขอนแก่น</v>
          </cell>
          <cell r="K457">
            <v>4008</v>
          </cell>
          <cell r="L457" t="str">
            <v>อุบลรัตน์</v>
          </cell>
          <cell r="M457">
            <v>400803</v>
          </cell>
          <cell r="N457" t="str">
            <v>เขื่อนอุบลรัตน์</v>
          </cell>
          <cell r="O457" t="str">
            <v>ตะวันออกเฉียงเหนือ</v>
          </cell>
          <cell r="P457" t="str">
            <v>07</v>
          </cell>
          <cell r="Q457" t="str">
            <v>โรงพยาบาลชุมชน</v>
          </cell>
          <cell r="R457">
            <v>5</v>
          </cell>
          <cell r="S457">
            <v>30</v>
          </cell>
          <cell r="T457" t="str">
            <v>30</v>
          </cell>
          <cell r="U457" t="str">
            <v>21</v>
          </cell>
          <cell r="V457" t="str">
            <v>2.1 ทุติยภูมิระดับต้น</v>
          </cell>
        </row>
        <row r="458">
          <cell r="A458" t="str">
            <v>12</v>
          </cell>
          <cell r="B458" t="str">
            <v>21002</v>
          </cell>
          <cell r="C458" t="str">
            <v>กระทรวงสาธารณสุข สำนักงานปลัดกระทรวงสาธารณสุข</v>
          </cell>
          <cell r="D458" t="str">
            <v>001100200</v>
          </cell>
          <cell r="E458" t="str">
            <v>11002</v>
          </cell>
          <cell r="F458" t="str">
            <v>รพช.บ้านไผ่</v>
          </cell>
          <cell r="G458" t="str">
            <v>โรงพยาบาลชุมชนบ้านไผ่</v>
          </cell>
          <cell r="H458" t="str">
            <v>40100203</v>
          </cell>
          <cell r="I458">
            <v>40</v>
          </cell>
          <cell r="J458" t="str">
            <v>จังหวัดขอนแก่น</v>
          </cell>
          <cell r="K458">
            <v>4010</v>
          </cell>
          <cell r="L458" t="str">
            <v>บ้านไผ่</v>
          </cell>
          <cell r="M458">
            <v>401002</v>
          </cell>
          <cell r="N458" t="str">
            <v>ในเมือง</v>
          </cell>
          <cell r="O458" t="str">
            <v>ตะวันออกเฉียงเหนือ</v>
          </cell>
          <cell r="P458" t="str">
            <v>07</v>
          </cell>
          <cell r="Q458" t="str">
            <v>โรงพยาบาลชุมชน</v>
          </cell>
          <cell r="R458">
            <v>4</v>
          </cell>
          <cell r="S458">
            <v>90</v>
          </cell>
          <cell r="T458" t="str">
            <v>90</v>
          </cell>
          <cell r="U458" t="str">
            <v>22</v>
          </cell>
          <cell r="V458" t="str">
            <v>2.2 ทุติยภูมิระดับกลาง</v>
          </cell>
        </row>
        <row r="459">
          <cell r="A459" t="str">
            <v>12</v>
          </cell>
          <cell r="B459" t="str">
            <v>21002</v>
          </cell>
          <cell r="C459" t="str">
            <v>กระทรวงสาธารณสุข สำนักงานปลัดกระทรวงสาธารณสุข</v>
          </cell>
          <cell r="D459" t="str">
            <v>001100300</v>
          </cell>
          <cell r="E459" t="str">
            <v>11003</v>
          </cell>
          <cell r="F459" t="str">
            <v>รพช.เปือยน้อย</v>
          </cell>
          <cell r="G459" t="str">
            <v>โรงพยาบาลชุมชนเปือยน้อย</v>
          </cell>
          <cell r="H459" t="str">
            <v>40110107</v>
          </cell>
          <cell r="I459">
            <v>40</v>
          </cell>
          <cell r="J459" t="str">
            <v>จังหวัดขอนแก่น</v>
          </cell>
          <cell r="K459">
            <v>4011</v>
          </cell>
          <cell r="L459" t="str">
            <v>เปือยน้อย</v>
          </cell>
          <cell r="M459">
            <v>401101</v>
          </cell>
          <cell r="N459" t="str">
            <v>เปือยน้อย</v>
          </cell>
          <cell r="O459" t="str">
            <v>ตะวันออกเฉียงเหนือ</v>
          </cell>
          <cell r="P459" t="str">
            <v>07</v>
          </cell>
          <cell r="Q459" t="str">
            <v>โรงพยาบาลชุมชน</v>
          </cell>
          <cell r="R459">
            <v>5</v>
          </cell>
          <cell r="S459">
            <v>30</v>
          </cell>
          <cell r="T459" t="str">
            <v>30</v>
          </cell>
          <cell r="U459" t="str">
            <v>21</v>
          </cell>
          <cell r="V459" t="str">
            <v>2.1 ทุติยภูมิระดับต้น</v>
          </cell>
        </row>
        <row r="460">
          <cell r="A460" t="str">
            <v>12</v>
          </cell>
          <cell r="B460" t="str">
            <v>21002</v>
          </cell>
          <cell r="C460" t="str">
            <v>กระทรวงสาธารณสุข สำนักงานปลัดกระทรวงสาธารณสุข</v>
          </cell>
          <cell r="D460" t="str">
            <v>001100400</v>
          </cell>
          <cell r="E460" t="str">
            <v>11004</v>
          </cell>
          <cell r="F460" t="str">
            <v>รพช.พล</v>
          </cell>
          <cell r="G460" t="str">
            <v>โรงพยาบาลชุมชนพล</v>
          </cell>
          <cell r="H460" t="str">
            <v>40120100</v>
          </cell>
          <cell r="I460">
            <v>40</v>
          </cell>
          <cell r="J460" t="str">
            <v>จังหวัดขอนแก่น</v>
          </cell>
          <cell r="K460">
            <v>4012</v>
          </cell>
          <cell r="L460" t="str">
            <v>พล</v>
          </cell>
          <cell r="M460">
            <v>401201</v>
          </cell>
          <cell r="N460" t="str">
            <v>เมืองพล</v>
          </cell>
          <cell r="O460" t="str">
            <v>ตะวันออกเฉียงเหนือ</v>
          </cell>
          <cell r="P460" t="str">
            <v>07</v>
          </cell>
          <cell r="Q460" t="str">
            <v>โรงพยาบาลชุมชน</v>
          </cell>
          <cell r="R460">
            <v>4</v>
          </cell>
          <cell r="S460">
            <v>60</v>
          </cell>
          <cell r="T460" t="str">
            <v>60</v>
          </cell>
          <cell r="U460" t="str">
            <v>22</v>
          </cell>
          <cell r="V460" t="str">
            <v>2.2 ทุติยภูมิระดับกลาง</v>
          </cell>
        </row>
        <row r="461">
          <cell r="A461" t="str">
            <v>12</v>
          </cell>
          <cell r="B461" t="str">
            <v>21002</v>
          </cell>
          <cell r="C461" t="str">
            <v>กระทรวงสาธารณสุข สำนักงานปลัดกระทรวงสาธารณสุข</v>
          </cell>
          <cell r="D461" t="str">
            <v>001100500</v>
          </cell>
          <cell r="E461" t="str">
            <v>11005</v>
          </cell>
          <cell r="F461" t="str">
            <v>รพช.แวงใหญ่</v>
          </cell>
          <cell r="G461" t="str">
            <v>โรงพยาบาลชุมชนแวงใหญ่</v>
          </cell>
          <cell r="H461" t="str">
            <v>40130109</v>
          </cell>
          <cell r="I461">
            <v>40</v>
          </cell>
          <cell r="J461" t="str">
            <v>จังหวัดขอนแก่น</v>
          </cell>
          <cell r="K461">
            <v>4013</v>
          </cell>
          <cell r="L461" t="str">
            <v>แวงใหญ่</v>
          </cell>
          <cell r="M461">
            <v>401301</v>
          </cell>
          <cell r="N461" t="str">
            <v>คอนฉิม</v>
          </cell>
          <cell r="O461" t="str">
            <v>ตะวันออกเฉียงเหนือ</v>
          </cell>
          <cell r="P461" t="str">
            <v>07</v>
          </cell>
          <cell r="Q461" t="str">
            <v>โรงพยาบาลชุมชน</v>
          </cell>
          <cell r="R461">
            <v>5</v>
          </cell>
          <cell r="S461">
            <v>30</v>
          </cell>
          <cell r="T461" t="str">
            <v>30</v>
          </cell>
          <cell r="U461" t="str">
            <v>21</v>
          </cell>
          <cell r="V461" t="str">
            <v>2.1 ทุติยภูมิระดับต้น</v>
          </cell>
        </row>
        <row r="462">
          <cell r="A462" t="str">
            <v>12</v>
          </cell>
          <cell r="B462" t="str">
            <v>21002</v>
          </cell>
          <cell r="C462" t="str">
            <v>กระทรวงสาธารณสุข สำนักงานปลัดกระทรวงสาธารณสุข</v>
          </cell>
          <cell r="D462" t="str">
            <v>001100600</v>
          </cell>
          <cell r="E462" t="str">
            <v>11006</v>
          </cell>
          <cell r="F462" t="str">
            <v>รพช.แวงน้อย</v>
          </cell>
          <cell r="G462" t="str">
            <v>โรงพยาบาลชุมชนแวงน้อย</v>
          </cell>
          <cell r="H462" t="str">
            <v>40140412</v>
          </cell>
          <cell r="I462">
            <v>40</v>
          </cell>
          <cell r="J462" t="str">
            <v>จังหวัดขอนแก่น</v>
          </cell>
          <cell r="K462">
            <v>4014</v>
          </cell>
          <cell r="L462" t="str">
            <v>แวงน้อย</v>
          </cell>
          <cell r="M462">
            <v>401404</v>
          </cell>
          <cell r="N462" t="str">
            <v>ละหานนา</v>
          </cell>
          <cell r="O462" t="str">
            <v>ตะวันออกเฉียงเหนือ</v>
          </cell>
          <cell r="P462" t="str">
            <v>07</v>
          </cell>
          <cell r="Q462" t="str">
            <v>โรงพยาบาลชุมชน</v>
          </cell>
          <cell r="R462">
            <v>5</v>
          </cell>
          <cell r="S462">
            <v>30</v>
          </cell>
          <cell r="T462" t="str">
            <v>30</v>
          </cell>
          <cell r="U462" t="str">
            <v>21</v>
          </cell>
          <cell r="V462" t="str">
            <v>2.1 ทุติยภูมิระดับต้น</v>
          </cell>
        </row>
        <row r="463">
          <cell r="A463" t="str">
            <v>12</v>
          </cell>
          <cell r="B463" t="str">
            <v>21002</v>
          </cell>
          <cell r="C463" t="str">
            <v>กระทรวงสาธารณสุข สำนักงานปลัดกระทรวงสาธารณสุข</v>
          </cell>
          <cell r="D463" t="str">
            <v>001100700</v>
          </cell>
          <cell r="E463" t="str">
            <v>11007</v>
          </cell>
          <cell r="F463" t="str">
            <v>รพช.หนองสองห้อง</v>
          </cell>
          <cell r="G463" t="str">
            <v>โรงพยาบาลชุมชนหนองสองห้อง</v>
          </cell>
          <cell r="H463" t="str">
            <v>40150116</v>
          </cell>
          <cell r="I463">
            <v>40</v>
          </cell>
          <cell r="J463" t="str">
            <v>จังหวัดขอนแก่น</v>
          </cell>
          <cell r="K463">
            <v>4015</v>
          </cell>
          <cell r="L463" t="str">
            <v>หนองสองห้อง</v>
          </cell>
          <cell r="M463">
            <v>401501</v>
          </cell>
          <cell r="N463" t="str">
            <v>หนองสองห้อง</v>
          </cell>
          <cell r="O463" t="str">
            <v>ตะวันออกเฉียงเหนือ</v>
          </cell>
          <cell r="P463" t="str">
            <v>07</v>
          </cell>
          <cell r="Q463" t="str">
            <v>โรงพยาบาลชุมชน</v>
          </cell>
          <cell r="R463">
            <v>5</v>
          </cell>
          <cell r="S463">
            <v>30</v>
          </cell>
          <cell r="T463" t="str">
            <v>30</v>
          </cell>
          <cell r="U463" t="str">
            <v>21</v>
          </cell>
          <cell r="V463" t="str">
            <v>2.1 ทุติยภูมิระดับต้น</v>
          </cell>
        </row>
        <row r="464">
          <cell r="A464" t="str">
            <v>12</v>
          </cell>
          <cell r="B464" t="str">
            <v>21002</v>
          </cell>
          <cell r="C464" t="str">
            <v>กระทรวงสาธารณสุข สำนักงานปลัดกระทรวงสาธารณสุข</v>
          </cell>
          <cell r="D464" t="str">
            <v>001100800</v>
          </cell>
          <cell r="E464" t="str">
            <v>11008</v>
          </cell>
          <cell r="F464" t="str">
            <v>รพช.ภูเวียง</v>
          </cell>
          <cell r="G464" t="str">
            <v>โรงพยาบาลชุมชนภูเวียง</v>
          </cell>
          <cell r="H464" t="str">
            <v>40160103</v>
          </cell>
          <cell r="I464">
            <v>40</v>
          </cell>
          <cell r="J464" t="str">
            <v>จังหวัดขอนแก่น</v>
          </cell>
          <cell r="K464">
            <v>4016</v>
          </cell>
          <cell r="L464" t="str">
            <v>ภูเวียง</v>
          </cell>
          <cell r="M464">
            <v>401601</v>
          </cell>
          <cell r="N464" t="str">
            <v>บ้านเรือ</v>
          </cell>
          <cell r="O464" t="str">
            <v>ตะวันออกเฉียงเหนือ</v>
          </cell>
          <cell r="P464" t="str">
            <v>07</v>
          </cell>
          <cell r="Q464" t="str">
            <v>โรงพยาบาลชุมชน</v>
          </cell>
          <cell r="R464">
            <v>4</v>
          </cell>
          <cell r="S464">
            <v>60</v>
          </cell>
          <cell r="T464" t="str">
            <v>60</v>
          </cell>
          <cell r="U464" t="str">
            <v>21</v>
          </cell>
          <cell r="V464" t="str">
            <v>2.1 ทุติยภูมิระดับต้น</v>
          </cell>
        </row>
        <row r="465">
          <cell r="A465" t="str">
            <v>12</v>
          </cell>
          <cell r="B465" t="str">
            <v>21002</v>
          </cell>
          <cell r="C465" t="str">
            <v>กระทรวงสาธารณสุข สำนักงานปลัดกระทรวงสาธารณสุข</v>
          </cell>
          <cell r="D465" t="str">
            <v>001100900</v>
          </cell>
          <cell r="E465" t="str">
            <v>11009</v>
          </cell>
          <cell r="F465" t="str">
            <v>รพช.มัญจาคีรี</v>
          </cell>
          <cell r="G465" t="str">
            <v>โรงพยาบาลชุมชนมัญจาคีรี</v>
          </cell>
          <cell r="H465" t="str">
            <v>40170114</v>
          </cell>
          <cell r="I465">
            <v>40</v>
          </cell>
          <cell r="J465" t="str">
            <v>จังหวัดขอนแก่น</v>
          </cell>
          <cell r="K465">
            <v>4017</v>
          </cell>
          <cell r="L465" t="str">
            <v>มัญจาคีรี</v>
          </cell>
          <cell r="M465">
            <v>401701</v>
          </cell>
          <cell r="N465" t="str">
            <v>กุดเค้า</v>
          </cell>
          <cell r="O465" t="str">
            <v>ตะวันออกเฉียงเหนือ</v>
          </cell>
          <cell r="P465" t="str">
            <v>07</v>
          </cell>
          <cell r="Q465" t="str">
            <v>โรงพยาบาลชุมชน</v>
          </cell>
          <cell r="R465">
            <v>4</v>
          </cell>
          <cell r="S465">
            <v>60</v>
          </cell>
          <cell r="T465" t="str">
            <v>60</v>
          </cell>
          <cell r="U465" t="str">
            <v>21</v>
          </cell>
          <cell r="V465" t="str">
            <v>2.1 ทุติยภูมิระดับต้น</v>
          </cell>
        </row>
        <row r="466">
          <cell r="A466" t="str">
            <v>12</v>
          </cell>
          <cell r="B466" t="str">
            <v>21002</v>
          </cell>
          <cell r="C466" t="str">
            <v>กระทรวงสาธารณสุข สำนักงานปลัดกระทรวงสาธารณสุข</v>
          </cell>
          <cell r="D466" t="str">
            <v>001101000</v>
          </cell>
          <cell r="E466" t="str">
            <v>11010</v>
          </cell>
          <cell r="F466" t="str">
            <v>รพช.ชนบท</v>
          </cell>
          <cell r="G466" t="str">
            <v>โรงพยาบาลชุมชนชนบท</v>
          </cell>
          <cell r="H466" t="str">
            <v>40180111</v>
          </cell>
          <cell r="I466">
            <v>40</v>
          </cell>
          <cell r="J466" t="str">
            <v>จังหวัดขอนแก่น</v>
          </cell>
          <cell r="K466">
            <v>4018</v>
          </cell>
          <cell r="L466" t="str">
            <v>ชนบท</v>
          </cell>
          <cell r="M466">
            <v>401801</v>
          </cell>
          <cell r="N466" t="str">
            <v>ชนบท</v>
          </cell>
          <cell r="O466" t="str">
            <v>ตะวันออกเฉียงเหนือ</v>
          </cell>
          <cell r="P466" t="str">
            <v>07</v>
          </cell>
          <cell r="Q466" t="str">
            <v>โรงพยาบาลชุมชน</v>
          </cell>
          <cell r="R466">
            <v>5</v>
          </cell>
          <cell r="S466">
            <v>30</v>
          </cell>
          <cell r="T466" t="str">
            <v>30</v>
          </cell>
          <cell r="U466" t="str">
            <v>21</v>
          </cell>
          <cell r="V466" t="str">
            <v>2.1 ทุติยภูมิระดับต้น</v>
          </cell>
        </row>
        <row r="467">
          <cell r="A467" t="str">
            <v>12</v>
          </cell>
          <cell r="B467" t="str">
            <v>21002</v>
          </cell>
          <cell r="C467" t="str">
            <v>กระทรวงสาธารณสุข สำนักงานปลัดกระทรวงสาธารณสุข</v>
          </cell>
          <cell r="D467" t="str">
            <v>001101100</v>
          </cell>
          <cell r="E467" t="str">
            <v>11011</v>
          </cell>
          <cell r="F467" t="str">
            <v>รพช.เขาสวนกวาง</v>
          </cell>
          <cell r="G467" t="str">
            <v>โรงพยาบาลชุมชนเขาสวนกวาง</v>
          </cell>
          <cell r="H467" t="str">
            <v>40190110</v>
          </cell>
          <cell r="I467">
            <v>40</v>
          </cell>
          <cell r="J467" t="str">
            <v>จังหวัดขอนแก่น</v>
          </cell>
          <cell r="K467">
            <v>4019</v>
          </cell>
          <cell r="L467" t="str">
            <v>เขาสวนกวาง</v>
          </cell>
          <cell r="M467">
            <v>401901</v>
          </cell>
          <cell r="N467" t="str">
            <v>เขาสวนกวาง</v>
          </cell>
          <cell r="O467" t="str">
            <v>ตะวันออกเฉียงเหนือ</v>
          </cell>
          <cell r="P467" t="str">
            <v>07</v>
          </cell>
          <cell r="Q467" t="str">
            <v>โรงพยาบาลชุมชน</v>
          </cell>
          <cell r="R467">
            <v>5</v>
          </cell>
          <cell r="S467">
            <v>30</v>
          </cell>
          <cell r="T467" t="str">
            <v>30</v>
          </cell>
          <cell r="U467" t="str">
            <v>21</v>
          </cell>
          <cell r="V467" t="str">
            <v>2.1 ทุติยภูมิระดับต้น</v>
          </cell>
        </row>
        <row r="468">
          <cell r="A468" t="str">
            <v>12</v>
          </cell>
          <cell r="B468" t="str">
            <v>21002</v>
          </cell>
          <cell r="C468" t="str">
            <v>กระทรวงสาธารณสุข สำนักงานปลัดกระทรวงสาธารณสุข</v>
          </cell>
          <cell r="D468" t="str">
            <v>001101200</v>
          </cell>
          <cell r="E468" t="str">
            <v>11012</v>
          </cell>
          <cell r="F468" t="str">
            <v>รพช.ภูผาม่าน</v>
          </cell>
          <cell r="G468" t="str">
            <v>โรงพยาบาลชุมชนภูผาม่าน</v>
          </cell>
          <cell r="H468" t="str">
            <v>40200301</v>
          </cell>
          <cell r="I468">
            <v>40</v>
          </cell>
          <cell r="J468" t="str">
            <v>จังหวัดขอนแก่น</v>
          </cell>
          <cell r="K468">
            <v>4020</v>
          </cell>
          <cell r="L468" t="str">
            <v>ภูผาม่าน</v>
          </cell>
          <cell r="M468">
            <v>402003</v>
          </cell>
          <cell r="N468" t="str">
            <v>ภูผาม่าน</v>
          </cell>
          <cell r="O468" t="str">
            <v>ตะวันออกเฉียงเหนือ</v>
          </cell>
          <cell r="P468" t="str">
            <v>07</v>
          </cell>
          <cell r="Q468" t="str">
            <v>โรงพยาบาลชุมชน</v>
          </cell>
          <cell r="R468">
            <v>5</v>
          </cell>
          <cell r="S468">
            <v>30</v>
          </cell>
          <cell r="T468" t="str">
            <v>30</v>
          </cell>
          <cell r="U468" t="str">
            <v>21</v>
          </cell>
          <cell r="V468" t="str">
            <v>2.1 ทุติยภูมิระดับต้น</v>
          </cell>
        </row>
        <row r="469">
          <cell r="A469" t="str">
            <v>12</v>
          </cell>
          <cell r="B469" t="str">
            <v>21002</v>
          </cell>
          <cell r="C469" t="str">
            <v>กระทรวงสาธารณสุข สำนักงานปลัดกระทรวงสาธารณสุข</v>
          </cell>
          <cell r="D469" t="str">
            <v>001144500</v>
          </cell>
          <cell r="E469" t="str">
            <v>11445</v>
          </cell>
          <cell r="F469" t="str">
            <v>รพร.กระนวน</v>
          </cell>
          <cell r="G469" t="str">
            <v>โรงพยาบาลสมเด็จพระยุพราชกระนวน</v>
          </cell>
          <cell r="H469" t="str">
            <v>40090111</v>
          </cell>
          <cell r="I469">
            <v>40</v>
          </cell>
          <cell r="J469" t="str">
            <v>จังหวัดขอนแก่น</v>
          </cell>
          <cell r="K469">
            <v>4009</v>
          </cell>
          <cell r="L469" t="str">
            <v>กระนวน</v>
          </cell>
          <cell r="M469">
            <v>400901</v>
          </cell>
          <cell r="N469" t="str">
            <v>หนองโก</v>
          </cell>
          <cell r="O469" t="str">
            <v>ตะวันออกเฉียงเหนือ</v>
          </cell>
          <cell r="P469" t="str">
            <v>07</v>
          </cell>
          <cell r="Q469" t="str">
            <v>โรงพยาบาลชุมชน</v>
          </cell>
          <cell r="R469">
            <v>4</v>
          </cell>
          <cell r="S469">
            <v>90</v>
          </cell>
          <cell r="T469" t="str">
            <v>90</v>
          </cell>
          <cell r="U469" t="str">
            <v>22</v>
          </cell>
          <cell r="V469" t="str">
            <v>2.2 ทุติยภูมิระดับกลาง</v>
          </cell>
        </row>
        <row r="470">
          <cell r="A470" t="str">
            <v>12</v>
          </cell>
          <cell r="B470" t="str">
            <v>21002</v>
          </cell>
          <cell r="C470" t="str">
            <v>กระทรวงสาธารณสุข สำนักงานปลัดกระทรวงสาธารณสุข</v>
          </cell>
          <cell r="D470" t="str">
            <v>001227500</v>
          </cell>
          <cell r="E470" t="str">
            <v>12275</v>
          </cell>
          <cell r="F470" t="str">
            <v>รพท.สิรินธร(ภาคตะวันออกเฉียงเหนือ)</v>
          </cell>
          <cell r="G470" t="str">
            <v>โรงพยาบาลทั่วไปสิรินธร(ภาคตะวันออกเฉียงเหนือ)</v>
          </cell>
          <cell r="H470" t="str">
            <v>40240110</v>
          </cell>
          <cell r="I470">
            <v>40</v>
          </cell>
          <cell r="J470" t="str">
            <v>จังหวัดขอนแก่น</v>
          </cell>
          <cell r="K470">
            <v>4024</v>
          </cell>
          <cell r="L470" t="str">
            <v>บ้านแฮด</v>
          </cell>
          <cell r="M470">
            <v>402401</v>
          </cell>
          <cell r="N470" t="str">
            <v>บ้านแฮด</v>
          </cell>
          <cell r="O470" t="str">
            <v>ตะวันออกเฉียงเหนือ</v>
          </cell>
          <cell r="P470" t="str">
            <v>06</v>
          </cell>
          <cell r="Q470" t="str">
            <v>โรงพยาบาลทั่วไป</v>
          </cell>
          <cell r="R470">
            <v>3</v>
          </cell>
          <cell r="S470">
            <v>250</v>
          </cell>
          <cell r="T470" t="str">
            <v>250</v>
          </cell>
          <cell r="U470" t="str">
            <v>23</v>
          </cell>
          <cell r="V470" t="str">
            <v>2.3 ทุติยภูมิระดับสูง</v>
          </cell>
        </row>
        <row r="471">
          <cell r="A471" t="str">
            <v>12</v>
          </cell>
          <cell r="B471" t="str">
            <v>21002</v>
          </cell>
          <cell r="C471" t="str">
            <v>กระทรวงสาธารณสุข สำนักงานปลัดกระทรวงสาธารณสุข</v>
          </cell>
          <cell r="D471" t="str">
            <v>001413200</v>
          </cell>
          <cell r="E471" t="str">
            <v>14132</v>
          </cell>
          <cell r="F471" t="str">
            <v>รพช.ซำสูง</v>
          </cell>
          <cell r="G471" t="str">
            <v>โรงพยาบาลชุมชนซำสูง</v>
          </cell>
          <cell r="H471" t="str">
            <v>40210101</v>
          </cell>
          <cell r="I471">
            <v>40</v>
          </cell>
          <cell r="J471" t="str">
            <v>จังหวัดขอนแก่น</v>
          </cell>
          <cell r="K471">
            <v>4021</v>
          </cell>
          <cell r="L471" t="str">
            <v>ซำสูง</v>
          </cell>
          <cell r="M471">
            <v>402101</v>
          </cell>
          <cell r="N471" t="str">
            <v>กระนวน</v>
          </cell>
          <cell r="O471" t="str">
            <v>ตะวันออกเฉียงเหนือ</v>
          </cell>
          <cell r="P471" t="str">
            <v>07</v>
          </cell>
          <cell r="Q471" t="str">
            <v>โรงพยาบาลชุมชน</v>
          </cell>
          <cell r="R471">
            <v>5</v>
          </cell>
          <cell r="S471">
            <v>30</v>
          </cell>
          <cell r="T471" t="str">
            <v>30</v>
          </cell>
          <cell r="U471" t="str">
            <v>21</v>
          </cell>
          <cell r="V471" t="str">
            <v>2.1 ทุติยภูมิระดับต้น</v>
          </cell>
        </row>
        <row r="472">
          <cell r="A472" t="str">
            <v>12</v>
          </cell>
          <cell r="B472" t="str">
            <v>21002</v>
          </cell>
          <cell r="C472" t="str">
            <v>กระทรวงสาธารณสุข สำนักงานปลัดกระทรวงสาธารณสุข</v>
          </cell>
          <cell r="D472" t="str">
            <v>001070700</v>
          </cell>
          <cell r="E472" t="str">
            <v>10707</v>
          </cell>
          <cell r="F472" t="str">
            <v>รพท.มหาสารคาม</v>
          </cell>
          <cell r="G472" t="str">
            <v>โรงพยาบาลทั่วไปมหาสารคาม</v>
          </cell>
          <cell r="H472" t="str">
            <v>44010102</v>
          </cell>
          <cell r="I472">
            <v>44</v>
          </cell>
          <cell r="J472" t="str">
            <v>จังหวัดมหาสารคาม</v>
          </cell>
          <cell r="K472">
            <v>4401</v>
          </cell>
          <cell r="L472" t="str">
            <v>เมืองมหาสารคาม</v>
          </cell>
          <cell r="M472">
            <v>440101</v>
          </cell>
          <cell r="N472" t="str">
            <v>ตลาด</v>
          </cell>
          <cell r="O472" t="str">
            <v>ตะวันออกเฉียงเหนือ</v>
          </cell>
          <cell r="P472" t="str">
            <v>06</v>
          </cell>
          <cell r="Q472" t="str">
            <v>โรงพยาบาลทั่วไป</v>
          </cell>
          <cell r="R472">
            <v>2</v>
          </cell>
          <cell r="S472">
            <v>472</v>
          </cell>
          <cell r="T472" t="str">
            <v>347</v>
          </cell>
          <cell r="U472" t="str">
            <v>23</v>
          </cell>
          <cell r="V472" t="str">
            <v>2.3 ทุติยภูมิระดับสูง</v>
          </cell>
        </row>
        <row r="473">
          <cell r="A473" t="str">
            <v>12</v>
          </cell>
          <cell r="B473" t="str">
            <v>21002</v>
          </cell>
          <cell r="C473" t="str">
            <v>กระทรวงสาธารณสุข สำนักงานปลัดกระทรวงสาธารณสุข</v>
          </cell>
          <cell r="D473" t="str">
            <v>001105100</v>
          </cell>
          <cell r="E473" t="str">
            <v>11051</v>
          </cell>
          <cell r="F473" t="str">
            <v>รพช.แกดำ</v>
          </cell>
          <cell r="G473" t="str">
            <v>โรงพยาบาลชุมชนแกดำ</v>
          </cell>
          <cell r="H473" t="str">
            <v>44020107</v>
          </cell>
          <cell r="I473">
            <v>44</v>
          </cell>
          <cell r="J473" t="str">
            <v>จังหวัดมหาสารคาม</v>
          </cell>
          <cell r="K473">
            <v>4402</v>
          </cell>
          <cell r="L473" t="str">
            <v>แกดำ</v>
          </cell>
          <cell r="M473">
            <v>440201</v>
          </cell>
          <cell r="N473" t="str">
            <v>แกดำ</v>
          </cell>
          <cell r="O473" t="str">
            <v>ตะวันออกเฉียงเหนือ</v>
          </cell>
          <cell r="P473" t="str">
            <v>07</v>
          </cell>
          <cell r="Q473" t="str">
            <v>โรงพยาบาลชุมชน</v>
          </cell>
          <cell r="R473">
            <v>5</v>
          </cell>
          <cell r="S473">
            <v>30</v>
          </cell>
          <cell r="T473" t="str">
            <v>30</v>
          </cell>
          <cell r="U473" t="str">
            <v>21</v>
          </cell>
          <cell r="V473" t="str">
            <v>2.1 ทุติยภูมิระดับต้น</v>
          </cell>
        </row>
        <row r="474">
          <cell r="A474" t="str">
            <v>12</v>
          </cell>
          <cell r="B474" t="str">
            <v>21002</v>
          </cell>
          <cell r="C474" t="str">
            <v>กระทรวงสาธารณสุข สำนักงานปลัดกระทรวงสาธารณสุข</v>
          </cell>
          <cell r="D474" t="str">
            <v>001105200</v>
          </cell>
          <cell r="E474" t="str">
            <v>11052</v>
          </cell>
          <cell r="F474" t="str">
            <v>รพช.โกสุมพิสัย</v>
          </cell>
          <cell r="G474" t="str">
            <v>โรงพยาบาลชุมชนโกสุมพิสัย</v>
          </cell>
          <cell r="H474" t="str">
            <v>44030113</v>
          </cell>
          <cell r="I474">
            <v>44</v>
          </cell>
          <cell r="J474" t="str">
            <v>จังหวัดมหาสารคาม</v>
          </cell>
          <cell r="K474">
            <v>4403</v>
          </cell>
          <cell r="L474" t="str">
            <v>โกสุมพิสัย</v>
          </cell>
          <cell r="M474">
            <v>440301</v>
          </cell>
          <cell r="N474" t="str">
            <v>หัวขวาง</v>
          </cell>
          <cell r="O474" t="str">
            <v>ตะวันออกเฉียงเหนือ</v>
          </cell>
          <cell r="P474" t="str">
            <v>07</v>
          </cell>
          <cell r="Q474" t="str">
            <v>โรงพยาบาลชุมชน</v>
          </cell>
          <cell r="R474">
            <v>4</v>
          </cell>
          <cell r="S474">
            <v>120</v>
          </cell>
          <cell r="T474" t="str">
            <v>90</v>
          </cell>
          <cell r="U474" t="str">
            <v>21</v>
          </cell>
          <cell r="V474" t="str">
            <v>2.1 ทุติยภูมิระดับต้น</v>
          </cell>
        </row>
        <row r="475">
          <cell r="A475" t="str">
            <v>12</v>
          </cell>
          <cell r="B475" t="str">
            <v>21002</v>
          </cell>
          <cell r="C475" t="str">
            <v>กระทรวงสาธารณสุข สำนักงานปลัดกระทรวงสาธารณสุข</v>
          </cell>
          <cell r="D475" t="str">
            <v>001105300</v>
          </cell>
          <cell r="E475" t="str">
            <v>11053</v>
          </cell>
          <cell r="F475" t="str">
            <v>รพช.กันทรวิชัย</v>
          </cell>
          <cell r="G475" t="str">
            <v>โรงพยาบาลชุมชนกันทรวิชัย</v>
          </cell>
          <cell r="H475" t="str">
            <v>44040102</v>
          </cell>
          <cell r="I475">
            <v>44</v>
          </cell>
          <cell r="J475" t="str">
            <v>จังหวัดมหาสารคาม</v>
          </cell>
          <cell r="K475">
            <v>4404</v>
          </cell>
          <cell r="L475" t="str">
            <v>กันทรวิชัย</v>
          </cell>
          <cell r="M475">
            <v>440401</v>
          </cell>
          <cell r="N475" t="str">
            <v>โคกพระ</v>
          </cell>
          <cell r="O475" t="str">
            <v>ตะวันออกเฉียงเหนือ</v>
          </cell>
          <cell r="P475" t="str">
            <v>07</v>
          </cell>
          <cell r="Q475" t="str">
            <v>โรงพยาบาลชุมชน</v>
          </cell>
          <cell r="R475">
            <v>5</v>
          </cell>
          <cell r="S475">
            <v>30</v>
          </cell>
          <cell r="T475" t="str">
            <v>30</v>
          </cell>
          <cell r="U475" t="str">
            <v>21</v>
          </cell>
          <cell r="V475" t="str">
            <v>2.1 ทุติยภูมิระดับต้น</v>
          </cell>
        </row>
        <row r="476">
          <cell r="A476" t="str">
            <v>12</v>
          </cell>
          <cell r="B476" t="str">
            <v>21002</v>
          </cell>
          <cell r="C476" t="str">
            <v>กระทรวงสาธารณสุข สำนักงานปลัดกระทรวงสาธารณสุข</v>
          </cell>
          <cell r="D476" t="str">
            <v>001105400</v>
          </cell>
          <cell r="E476" t="str">
            <v>11054</v>
          </cell>
          <cell r="F476" t="str">
            <v>รพช.เชียงยืน</v>
          </cell>
          <cell r="G476" t="str">
            <v>โรงพยาบาลชุมชนเชียงยืน</v>
          </cell>
          <cell r="H476" t="str">
            <v>44050105</v>
          </cell>
          <cell r="I476">
            <v>44</v>
          </cell>
          <cell r="J476" t="str">
            <v>จังหวัดมหาสารคาม</v>
          </cell>
          <cell r="K476">
            <v>4405</v>
          </cell>
          <cell r="L476" t="str">
            <v>เชียงยืน</v>
          </cell>
          <cell r="M476">
            <v>440501</v>
          </cell>
          <cell r="N476" t="str">
            <v>เชียงยืน</v>
          </cell>
          <cell r="O476" t="str">
            <v>ตะวันออกเฉียงเหนือ</v>
          </cell>
          <cell r="P476" t="str">
            <v>07</v>
          </cell>
          <cell r="Q476" t="str">
            <v>โรงพยาบาลชุมชน</v>
          </cell>
          <cell r="R476">
            <v>4</v>
          </cell>
          <cell r="S476">
            <v>60</v>
          </cell>
          <cell r="T476" t="str">
            <v>30</v>
          </cell>
          <cell r="U476" t="str">
            <v>21</v>
          </cell>
          <cell r="V476" t="str">
            <v>2.1 ทุติยภูมิระดับต้น</v>
          </cell>
        </row>
        <row r="477">
          <cell r="A477" t="str">
            <v>12</v>
          </cell>
          <cell r="B477" t="str">
            <v>21002</v>
          </cell>
          <cell r="C477" t="str">
            <v>กระทรวงสาธารณสุข สำนักงานปลัดกระทรวงสาธารณสุข</v>
          </cell>
          <cell r="D477" t="str">
            <v>001105500</v>
          </cell>
          <cell r="E477" t="str">
            <v>11055</v>
          </cell>
          <cell r="F477" t="str">
            <v>รพช.บรบือ</v>
          </cell>
          <cell r="G477" t="str">
            <v>โรงพยาบาลชุมชนบรบือ</v>
          </cell>
          <cell r="H477" t="str">
            <v>44060101</v>
          </cell>
          <cell r="I477">
            <v>44</v>
          </cell>
          <cell r="J477" t="str">
            <v>จังหวัดมหาสารคาม</v>
          </cell>
          <cell r="K477">
            <v>4406</v>
          </cell>
          <cell r="L477" t="str">
            <v>บรบือ</v>
          </cell>
          <cell r="M477">
            <v>440601</v>
          </cell>
          <cell r="N477" t="str">
            <v>บรบือ</v>
          </cell>
          <cell r="O477" t="str">
            <v>ตะวันออกเฉียงเหนือ</v>
          </cell>
          <cell r="P477" t="str">
            <v>07</v>
          </cell>
          <cell r="Q477" t="str">
            <v>โรงพยาบาลชุมชน</v>
          </cell>
          <cell r="R477">
            <v>4</v>
          </cell>
          <cell r="S477">
            <v>60</v>
          </cell>
          <cell r="T477" t="str">
            <v>60</v>
          </cell>
          <cell r="U477" t="str">
            <v>22</v>
          </cell>
          <cell r="V477" t="str">
            <v>2.2 ทุติยภูมิระดับกลาง</v>
          </cell>
        </row>
        <row r="478">
          <cell r="A478" t="str">
            <v>12</v>
          </cell>
          <cell r="B478" t="str">
            <v>21002</v>
          </cell>
          <cell r="C478" t="str">
            <v>กระทรวงสาธารณสุข สำนักงานปลัดกระทรวงสาธารณสุข</v>
          </cell>
          <cell r="D478" t="str">
            <v>001105600</v>
          </cell>
          <cell r="E478" t="str">
            <v>11056</v>
          </cell>
          <cell r="F478" t="str">
            <v>รพช.นาเชือก</v>
          </cell>
          <cell r="G478" t="str">
            <v>โรงพยาบาลชุมชนนาเชือก</v>
          </cell>
          <cell r="H478" t="str">
            <v>44070102</v>
          </cell>
          <cell r="I478">
            <v>44</v>
          </cell>
          <cell r="J478" t="str">
            <v>จังหวัดมหาสารคาม</v>
          </cell>
          <cell r="K478">
            <v>4407</v>
          </cell>
          <cell r="L478" t="str">
            <v>นาเชือก</v>
          </cell>
          <cell r="M478">
            <v>440701</v>
          </cell>
          <cell r="N478" t="str">
            <v>นาเชือก</v>
          </cell>
          <cell r="O478" t="str">
            <v>ตะวันออกเฉียงเหนือ</v>
          </cell>
          <cell r="P478" t="str">
            <v>07</v>
          </cell>
          <cell r="Q478" t="str">
            <v>โรงพยาบาลชุมชน</v>
          </cell>
          <cell r="R478">
            <v>5</v>
          </cell>
          <cell r="S478">
            <v>30</v>
          </cell>
          <cell r="T478" t="str">
            <v>30</v>
          </cell>
          <cell r="U478" t="str">
            <v>21</v>
          </cell>
          <cell r="V478" t="str">
            <v>2.1 ทุติยภูมิระดับต้น</v>
          </cell>
        </row>
        <row r="479">
          <cell r="A479" t="str">
            <v>12</v>
          </cell>
          <cell r="B479" t="str">
            <v>21002</v>
          </cell>
          <cell r="C479" t="str">
            <v>กระทรวงสาธารณสุข สำนักงานปลัดกระทรวงสาธารณสุข</v>
          </cell>
          <cell r="D479" t="str">
            <v>001105700</v>
          </cell>
          <cell r="E479" t="str">
            <v>11057</v>
          </cell>
          <cell r="F479" t="str">
            <v>รพช.พยัคฆภูมิพิสัย</v>
          </cell>
          <cell r="G479" t="str">
            <v>โรงพยาบาลชุมชนพยัคฆภูมิพิสัย</v>
          </cell>
          <cell r="H479" t="str">
            <v>44080101</v>
          </cell>
          <cell r="I479">
            <v>44</v>
          </cell>
          <cell r="J479" t="str">
            <v>จังหวัดมหาสารคาม</v>
          </cell>
          <cell r="K479">
            <v>4408</v>
          </cell>
          <cell r="L479" t="str">
            <v>พยัคฆภูมิพิสัย</v>
          </cell>
          <cell r="M479">
            <v>440801</v>
          </cell>
          <cell r="N479" t="str">
            <v>ปะหลาน</v>
          </cell>
          <cell r="O479" t="str">
            <v>ตะวันออกเฉียงเหนือ</v>
          </cell>
          <cell r="P479" t="str">
            <v>07</v>
          </cell>
          <cell r="Q479" t="str">
            <v>โรงพยาบาลชุมชน</v>
          </cell>
          <cell r="R479">
            <v>4</v>
          </cell>
          <cell r="S479">
            <v>90</v>
          </cell>
          <cell r="T479" t="str">
            <v>90</v>
          </cell>
          <cell r="U479" t="str">
            <v>22</v>
          </cell>
          <cell r="V479" t="str">
            <v>2.2 ทุติยภูมิระดับกลาง</v>
          </cell>
        </row>
        <row r="480">
          <cell r="A480" t="str">
            <v>12</v>
          </cell>
          <cell r="B480" t="str">
            <v>21002</v>
          </cell>
          <cell r="C480" t="str">
            <v>กระทรวงสาธารณสุข สำนักงานปลัดกระทรวงสาธารณสุข</v>
          </cell>
          <cell r="D480" t="str">
            <v>001105800</v>
          </cell>
          <cell r="E480" t="str">
            <v>11058</v>
          </cell>
          <cell r="F480" t="str">
            <v>รพช.วาปีปทุม</v>
          </cell>
          <cell r="G480" t="str">
            <v>โรงพยาบาลชุมชนวาปีปทุม</v>
          </cell>
          <cell r="H480" t="str">
            <v>44090102</v>
          </cell>
          <cell r="I480">
            <v>44</v>
          </cell>
          <cell r="J480" t="str">
            <v>จังหวัดมหาสารคาม</v>
          </cell>
          <cell r="K480">
            <v>4409</v>
          </cell>
          <cell r="L480" t="str">
            <v>วาปีปทุม</v>
          </cell>
          <cell r="M480">
            <v>440901</v>
          </cell>
          <cell r="N480" t="str">
            <v>หนองแสง</v>
          </cell>
          <cell r="O480" t="str">
            <v>ตะวันออกเฉียงเหนือ</v>
          </cell>
          <cell r="P480" t="str">
            <v>07</v>
          </cell>
          <cell r="Q480" t="str">
            <v>โรงพยาบาลชุมชน</v>
          </cell>
          <cell r="R480">
            <v>4</v>
          </cell>
          <cell r="S480">
            <v>90</v>
          </cell>
          <cell r="T480" t="str">
            <v>60</v>
          </cell>
          <cell r="U480" t="str">
            <v>21</v>
          </cell>
          <cell r="V480" t="str">
            <v>2.1 ทุติยภูมิระดับต้น</v>
          </cell>
        </row>
        <row r="481">
          <cell r="A481" t="str">
            <v>12</v>
          </cell>
          <cell r="B481" t="str">
            <v>21002</v>
          </cell>
          <cell r="C481" t="str">
            <v>กระทรวงสาธารณสุข สำนักงานปลัดกระทรวงสาธารณสุข</v>
          </cell>
          <cell r="D481" t="str">
            <v>001105900</v>
          </cell>
          <cell r="E481" t="str">
            <v>11059</v>
          </cell>
          <cell r="F481" t="str">
            <v>รพช.นาดูน</v>
          </cell>
          <cell r="G481" t="str">
            <v>โรงพยาบาลชุมชนนาดูน</v>
          </cell>
          <cell r="H481" t="str">
            <v>44100109</v>
          </cell>
          <cell r="I481">
            <v>44</v>
          </cell>
          <cell r="J481" t="str">
            <v>จังหวัดมหาสารคาม</v>
          </cell>
          <cell r="K481">
            <v>4410</v>
          </cell>
          <cell r="L481" t="str">
            <v>นาดูน</v>
          </cell>
          <cell r="M481">
            <v>441001</v>
          </cell>
          <cell r="N481" t="str">
            <v>นาดูน</v>
          </cell>
          <cell r="O481" t="str">
            <v>ตะวันออกเฉียงเหนือ</v>
          </cell>
          <cell r="P481" t="str">
            <v>07</v>
          </cell>
          <cell r="Q481" t="str">
            <v>โรงพยาบาลชุมชน</v>
          </cell>
          <cell r="R481">
            <v>5</v>
          </cell>
          <cell r="S481">
            <v>30</v>
          </cell>
          <cell r="T481" t="str">
            <v>30</v>
          </cell>
          <cell r="U481" t="str">
            <v>21</v>
          </cell>
          <cell r="V481" t="str">
            <v>2.1 ทุติยภูมิระดับต้น</v>
          </cell>
        </row>
        <row r="482">
          <cell r="A482" t="str">
            <v>12</v>
          </cell>
          <cell r="B482" t="str">
            <v>21002</v>
          </cell>
          <cell r="C482" t="str">
            <v>กระทรวงสาธารณสุข สำนักงานปลัดกระทรวงสาธารณสุข</v>
          </cell>
          <cell r="D482" t="str">
            <v>001106000</v>
          </cell>
          <cell r="E482" t="str">
            <v>11060</v>
          </cell>
          <cell r="F482" t="str">
            <v>รพช.ยางสีสุราช</v>
          </cell>
          <cell r="G482" t="str">
            <v>โรงพยาบาลชุมชนยางสีสุราช</v>
          </cell>
          <cell r="H482" t="str">
            <v>44110102</v>
          </cell>
          <cell r="I482">
            <v>44</v>
          </cell>
          <cell r="J482" t="str">
            <v>จังหวัดมหาสารคาม</v>
          </cell>
          <cell r="K482">
            <v>4411</v>
          </cell>
          <cell r="L482" t="str">
            <v>ยางสีสุราช</v>
          </cell>
          <cell r="M482">
            <v>441101</v>
          </cell>
          <cell r="N482" t="str">
            <v>ยางสีสุราช</v>
          </cell>
          <cell r="O482" t="str">
            <v>ตะวันออกเฉียงเหนือ</v>
          </cell>
          <cell r="P482" t="str">
            <v>07</v>
          </cell>
          <cell r="Q482" t="str">
            <v>โรงพยาบาลชุมชน</v>
          </cell>
          <cell r="R482">
            <v>5</v>
          </cell>
          <cell r="S482">
            <v>30</v>
          </cell>
          <cell r="T482" t="str">
            <v>30</v>
          </cell>
          <cell r="U482" t="str">
            <v>21</v>
          </cell>
          <cell r="V482" t="str">
            <v>2.1 ทุติยภูมิระดับต้น</v>
          </cell>
        </row>
        <row r="483">
          <cell r="A483" t="str">
            <v>12</v>
          </cell>
          <cell r="B483" t="str">
            <v>21002</v>
          </cell>
          <cell r="C483" t="str">
            <v>กระทรวงสาธารณสุข สำนักงานปลัดกระทรวงสาธารณสุข</v>
          </cell>
          <cell r="D483" t="str">
            <v>002470400</v>
          </cell>
          <cell r="E483" t="str">
            <v>24704</v>
          </cell>
          <cell r="F483" t="str">
            <v>รพช.กุดรัง</v>
          </cell>
          <cell r="G483" t="str">
            <v>โรงพยาบาลชุมชนกุดรัง</v>
          </cell>
          <cell r="H483" t="str">
            <v>44120110</v>
          </cell>
          <cell r="I483">
            <v>44</v>
          </cell>
          <cell r="J483" t="str">
            <v>จังหวัดมหาสารคาม</v>
          </cell>
          <cell r="K483">
            <v>4412</v>
          </cell>
          <cell r="L483" t="str">
            <v>กุดรัง</v>
          </cell>
          <cell r="M483">
            <v>441201</v>
          </cell>
          <cell r="N483" t="str">
            <v>กุดรัง</v>
          </cell>
          <cell r="O483" t="str">
            <v>ตะวันออกเฉียงเหนือ</v>
          </cell>
          <cell r="P483" t="str">
            <v>07</v>
          </cell>
          <cell r="Q483" t="str">
            <v>โรงพยาบาลชุมชน</v>
          </cell>
          <cell r="R483">
            <v>5</v>
          </cell>
          <cell r="S483">
            <v>30</v>
          </cell>
          <cell r="T483" t="str">
            <v>30</v>
          </cell>
        </row>
        <row r="484">
          <cell r="A484" t="str">
            <v>12</v>
          </cell>
          <cell r="B484" t="str">
            <v>21002</v>
          </cell>
          <cell r="C484" t="str">
            <v>กระทรวงสาธารณสุข สำนักงานปลัดกระทรวงสาธารณสุข</v>
          </cell>
          <cell r="D484" t="str">
            <v>001070800</v>
          </cell>
          <cell r="E484" t="str">
            <v>10708</v>
          </cell>
          <cell r="F484" t="str">
            <v>รพท.ร้อยเอ็ด</v>
          </cell>
          <cell r="G484" t="str">
            <v>โรงพยาบาลทั่วไปร้อยเอ็ด</v>
          </cell>
          <cell r="H484" t="str">
            <v>45010100</v>
          </cell>
          <cell r="I484">
            <v>45</v>
          </cell>
          <cell r="J484" t="str">
            <v>จังหวัดร้อยเอ็ด</v>
          </cell>
          <cell r="K484">
            <v>4501</v>
          </cell>
          <cell r="L484" t="str">
            <v>เมืองร้อยเอ็ด</v>
          </cell>
          <cell r="M484">
            <v>450101</v>
          </cell>
          <cell r="N484" t="str">
            <v>ในเมือง</v>
          </cell>
          <cell r="O484" t="str">
            <v>ตะวันออกเฉียงเหนือ</v>
          </cell>
          <cell r="P484" t="str">
            <v>06</v>
          </cell>
          <cell r="Q484" t="str">
            <v>โรงพยาบาลทั่วไป</v>
          </cell>
          <cell r="R484">
            <v>2</v>
          </cell>
          <cell r="S484">
            <v>549</v>
          </cell>
          <cell r="T484" t="str">
            <v>549</v>
          </cell>
          <cell r="U484" t="str">
            <v>31</v>
          </cell>
          <cell r="V484" t="str">
            <v>3.1 ตติยภูมิ</v>
          </cell>
        </row>
        <row r="485">
          <cell r="A485" t="str">
            <v>12</v>
          </cell>
          <cell r="B485" t="str">
            <v>21002</v>
          </cell>
          <cell r="C485" t="str">
            <v>กระทรวงสาธารณสุข สำนักงานปลัดกระทรวงสาธารณสุข</v>
          </cell>
          <cell r="D485" t="str">
            <v>001106100</v>
          </cell>
          <cell r="E485" t="str">
            <v>11061</v>
          </cell>
          <cell r="F485" t="str">
            <v>รพช.เกษตรวิสัย</v>
          </cell>
          <cell r="G485" t="str">
            <v>โรงพยาบาลชุมชนเกษตรวิสัย</v>
          </cell>
          <cell r="H485" t="str">
            <v>45020110</v>
          </cell>
          <cell r="I485">
            <v>45</v>
          </cell>
          <cell r="J485" t="str">
            <v>จังหวัดร้อยเอ็ด</v>
          </cell>
          <cell r="K485">
            <v>4502</v>
          </cell>
          <cell r="L485" t="str">
            <v>เกษตรวิสัย</v>
          </cell>
          <cell r="M485">
            <v>450201</v>
          </cell>
          <cell r="N485" t="str">
            <v>เกษตรวิสัย</v>
          </cell>
          <cell r="O485" t="str">
            <v>ตะวันออกเฉียงเหนือ</v>
          </cell>
          <cell r="P485" t="str">
            <v>07</v>
          </cell>
          <cell r="Q485" t="str">
            <v>โรงพยาบาลชุมชน</v>
          </cell>
          <cell r="R485">
            <v>5</v>
          </cell>
          <cell r="S485">
            <v>30</v>
          </cell>
          <cell r="T485" t="str">
            <v>30</v>
          </cell>
          <cell r="U485" t="str">
            <v>21</v>
          </cell>
          <cell r="V485" t="str">
            <v>2.1 ทุติยภูมิระดับต้น</v>
          </cell>
        </row>
        <row r="486">
          <cell r="A486" t="str">
            <v>12</v>
          </cell>
          <cell r="B486" t="str">
            <v>21002</v>
          </cell>
          <cell r="C486" t="str">
            <v>กระทรวงสาธารณสุข สำนักงานปลัดกระทรวงสาธารณสุข</v>
          </cell>
          <cell r="D486" t="str">
            <v>001106200</v>
          </cell>
          <cell r="E486" t="str">
            <v>11062</v>
          </cell>
          <cell r="F486" t="str">
            <v>รพช.ปทุมรัตต์</v>
          </cell>
          <cell r="G486" t="str">
            <v>โรงพยาบาลชุมชนปทุมรัตต์</v>
          </cell>
          <cell r="H486" t="str">
            <v>45030109</v>
          </cell>
          <cell r="I486">
            <v>45</v>
          </cell>
          <cell r="J486" t="str">
            <v>จังหวัดร้อยเอ็ด</v>
          </cell>
          <cell r="K486">
            <v>4503</v>
          </cell>
          <cell r="L486" t="str">
            <v>ปทุมรัตต์</v>
          </cell>
          <cell r="M486">
            <v>450301</v>
          </cell>
          <cell r="N486" t="str">
            <v>บัวแดง</v>
          </cell>
          <cell r="O486" t="str">
            <v>ตะวันออกเฉียงเหนือ</v>
          </cell>
          <cell r="P486" t="str">
            <v>07</v>
          </cell>
          <cell r="Q486" t="str">
            <v>โรงพยาบาลชุมชน</v>
          </cell>
          <cell r="R486">
            <v>5</v>
          </cell>
          <cell r="S486">
            <v>30</v>
          </cell>
          <cell r="T486" t="str">
            <v>30</v>
          </cell>
          <cell r="U486" t="str">
            <v>21</v>
          </cell>
          <cell r="V486" t="str">
            <v>2.1 ทุติยภูมิระดับต้น</v>
          </cell>
        </row>
        <row r="487">
          <cell r="A487" t="str">
            <v>12</v>
          </cell>
          <cell r="B487" t="str">
            <v>21002</v>
          </cell>
          <cell r="C487" t="str">
            <v>กระทรวงสาธารณสุข สำนักงานปลัดกระทรวงสาธารณสุข</v>
          </cell>
          <cell r="D487" t="str">
            <v>001106300</v>
          </cell>
          <cell r="E487" t="str">
            <v>11063</v>
          </cell>
          <cell r="F487" t="str">
            <v>รพช.จตุรพักตรพิมาน</v>
          </cell>
          <cell r="G487" t="str">
            <v>โรงพยาบาลชุมชนจตุรพักตรพิมาน</v>
          </cell>
          <cell r="H487" t="str">
            <v>45040104</v>
          </cell>
          <cell r="I487">
            <v>45</v>
          </cell>
          <cell r="J487" t="str">
            <v>จังหวัดร้อยเอ็ด</v>
          </cell>
          <cell r="K487">
            <v>4504</v>
          </cell>
          <cell r="L487" t="str">
            <v>จตุรพักตรพิมาน</v>
          </cell>
          <cell r="M487">
            <v>450401</v>
          </cell>
          <cell r="N487" t="str">
            <v>หัวช้าง</v>
          </cell>
          <cell r="O487" t="str">
            <v>ตะวันออกเฉียงเหนือ</v>
          </cell>
          <cell r="P487" t="str">
            <v>07</v>
          </cell>
          <cell r="Q487" t="str">
            <v>โรงพยาบาลชุมชน</v>
          </cell>
          <cell r="R487">
            <v>5</v>
          </cell>
          <cell r="S487">
            <v>30</v>
          </cell>
          <cell r="T487" t="str">
            <v>30</v>
          </cell>
          <cell r="U487" t="str">
            <v>21</v>
          </cell>
          <cell r="V487" t="str">
            <v>2.1 ทุติยภูมิระดับต้น</v>
          </cell>
        </row>
        <row r="488">
          <cell r="A488" t="str">
            <v>12</v>
          </cell>
          <cell r="B488" t="str">
            <v>21002</v>
          </cell>
          <cell r="C488" t="str">
            <v>กระทรวงสาธารณสุข สำนักงานปลัดกระทรวงสาธารณสุข</v>
          </cell>
          <cell r="D488" t="str">
            <v>001106400</v>
          </cell>
          <cell r="E488" t="str">
            <v>11064</v>
          </cell>
          <cell r="F488" t="str">
            <v>รพช.ธวัชบุรี</v>
          </cell>
          <cell r="G488" t="str">
            <v>โรงพยาบาลชุมชนธวัชบุรี</v>
          </cell>
          <cell r="H488" t="str">
            <v>45050403</v>
          </cell>
          <cell r="I488">
            <v>45</v>
          </cell>
          <cell r="J488" t="str">
            <v>จังหวัดร้อยเอ็ด</v>
          </cell>
          <cell r="K488">
            <v>4505</v>
          </cell>
          <cell r="L488" t="str">
            <v>ธวัชบุรี</v>
          </cell>
          <cell r="M488">
            <v>450504</v>
          </cell>
          <cell r="N488" t="str">
            <v>ธวัชบุรี</v>
          </cell>
          <cell r="O488" t="str">
            <v>ตะวันออกเฉียงเหนือ</v>
          </cell>
          <cell r="P488" t="str">
            <v>07</v>
          </cell>
          <cell r="Q488" t="str">
            <v>โรงพยาบาลชุมชน</v>
          </cell>
          <cell r="R488">
            <v>5</v>
          </cell>
          <cell r="S488">
            <v>30</v>
          </cell>
          <cell r="T488" t="str">
            <v>30</v>
          </cell>
          <cell r="U488" t="str">
            <v>21</v>
          </cell>
          <cell r="V488" t="str">
            <v>2.1 ทุติยภูมิระดับต้น</v>
          </cell>
        </row>
        <row r="489">
          <cell r="A489" t="str">
            <v>12</v>
          </cell>
          <cell r="B489" t="str">
            <v>21002</v>
          </cell>
          <cell r="C489" t="str">
            <v>กระทรวงสาธารณสุข สำนักงานปลัดกระทรวงสาธารณสุข</v>
          </cell>
          <cell r="D489" t="str">
            <v>001106500</v>
          </cell>
          <cell r="E489" t="str">
            <v>11065</v>
          </cell>
          <cell r="F489" t="str">
            <v>รพช.พนมไพร</v>
          </cell>
          <cell r="G489" t="str">
            <v>โรงพยาบาลชุมชนพนมไพร</v>
          </cell>
          <cell r="H489" t="str">
            <v>45060103</v>
          </cell>
          <cell r="I489">
            <v>45</v>
          </cell>
          <cell r="J489" t="str">
            <v>จังหวัดร้อยเอ็ด</v>
          </cell>
          <cell r="K489">
            <v>4506</v>
          </cell>
          <cell r="L489" t="str">
            <v>พนมไพร</v>
          </cell>
          <cell r="M489">
            <v>450601</v>
          </cell>
          <cell r="N489" t="str">
            <v>พนมไพร</v>
          </cell>
          <cell r="O489" t="str">
            <v>ตะวันออกเฉียงเหนือ</v>
          </cell>
          <cell r="P489" t="str">
            <v>07</v>
          </cell>
          <cell r="Q489" t="str">
            <v>โรงพยาบาลชุมชน</v>
          </cell>
          <cell r="R489">
            <v>5</v>
          </cell>
          <cell r="S489">
            <v>30</v>
          </cell>
          <cell r="T489" t="str">
            <v>30</v>
          </cell>
          <cell r="U489" t="str">
            <v>21</v>
          </cell>
          <cell r="V489" t="str">
            <v>2.1 ทุติยภูมิระดับต้น</v>
          </cell>
        </row>
        <row r="490">
          <cell r="A490" t="str">
            <v>12</v>
          </cell>
          <cell r="B490" t="str">
            <v>21002</v>
          </cell>
          <cell r="C490" t="str">
            <v>กระทรวงสาธารณสุข สำนักงานปลัดกระทรวงสาธารณสุข</v>
          </cell>
          <cell r="D490" t="str">
            <v>001106600</v>
          </cell>
          <cell r="E490" t="str">
            <v>11066</v>
          </cell>
          <cell r="F490" t="str">
            <v>รพช.โพนทอง</v>
          </cell>
          <cell r="G490" t="str">
            <v>โรงพยาบาลชุมชนโพนทอง</v>
          </cell>
          <cell r="H490" t="str">
            <v>45071210</v>
          </cell>
          <cell r="I490">
            <v>45</v>
          </cell>
          <cell r="J490" t="str">
            <v>จังหวัดร้อยเอ็ด</v>
          </cell>
          <cell r="K490">
            <v>4507</v>
          </cell>
          <cell r="L490" t="str">
            <v>โพนทอง</v>
          </cell>
          <cell r="M490">
            <v>450712</v>
          </cell>
          <cell r="N490" t="str">
            <v>สระนกแก้ว</v>
          </cell>
          <cell r="O490" t="str">
            <v>ตะวันออกเฉียงเหนือ</v>
          </cell>
          <cell r="P490" t="str">
            <v>07</v>
          </cell>
          <cell r="Q490" t="str">
            <v>โรงพยาบาลชุมชน</v>
          </cell>
          <cell r="R490">
            <v>4</v>
          </cell>
          <cell r="S490">
            <v>60</v>
          </cell>
          <cell r="T490" t="str">
            <v>60</v>
          </cell>
          <cell r="U490" t="str">
            <v>22</v>
          </cell>
          <cell r="V490" t="str">
            <v>2.2 ทุติยภูมิระดับกลาง</v>
          </cell>
        </row>
        <row r="491">
          <cell r="A491" t="str">
            <v>12</v>
          </cell>
          <cell r="B491" t="str">
            <v>21002</v>
          </cell>
          <cell r="C491" t="str">
            <v>กระทรวงสาธารณสุข สำนักงานปลัดกระทรวงสาธารณสุข</v>
          </cell>
          <cell r="D491" t="str">
            <v>001106700</v>
          </cell>
          <cell r="E491" t="str">
            <v>11067</v>
          </cell>
          <cell r="F491" t="str">
            <v>รพช.โพธิ์ชัย</v>
          </cell>
          <cell r="G491" t="str">
            <v>โรงพยาบาลชุมชนโพธิ์ชัย</v>
          </cell>
          <cell r="H491" t="str">
            <v>45080102</v>
          </cell>
          <cell r="I491">
            <v>45</v>
          </cell>
          <cell r="J491" t="str">
            <v>จังหวัดร้อยเอ็ด</v>
          </cell>
          <cell r="K491">
            <v>4508</v>
          </cell>
          <cell r="L491" t="str">
            <v>โพธิ์ชัย</v>
          </cell>
          <cell r="M491">
            <v>450801</v>
          </cell>
          <cell r="N491" t="str">
            <v>ขามเปี้ย</v>
          </cell>
          <cell r="O491" t="str">
            <v>ตะวันออกเฉียงเหนือ</v>
          </cell>
          <cell r="P491" t="str">
            <v>07</v>
          </cell>
          <cell r="Q491" t="str">
            <v>โรงพยาบาลชุมชน</v>
          </cell>
          <cell r="R491">
            <v>5</v>
          </cell>
          <cell r="S491">
            <v>30</v>
          </cell>
          <cell r="T491" t="str">
            <v>30</v>
          </cell>
          <cell r="U491" t="str">
            <v>21</v>
          </cell>
          <cell r="V491" t="str">
            <v>2.1 ทุติยภูมิระดับต้น</v>
          </cell>
        </row>
        <row r="492">
          <cell r="A492" t="str">
            <v>12</v>
          </cell>
          <cell r="B492" t="str">
            <v>21002</v>
          </cell>
          <cell r="C492" t="str">
            <v>กระทรวงสาธารณสุข สำนักงานปลัดกระทรวงสาธารณสุข</v>
          </cell>
          <cell r="D492" t="str">
            <v>001106800</v>
          </cell>
          <cell r="E492" t="str">
            <v>11068</v>
          </cell>
          <cell r="F492" t="str">
            <v>รพช.หนองพอก</v>
          </cell>
          <cell r="G492" t="str">
            <v>โรงพยาบาลชุมชนหนองพอก</v>
          </cell>
          <cell r="H492" t="str">
            <v>45090101</v>
          </cell>
          <cell r="I492">
            <v>45</v>
          </cell>
          <cell r="J492" t="str">
            <v>จังหวัดร้อยเอ็ด</v>
          </cell>
          <cell r="K492">
            <v>4509</v>
          </cell>
          <cell r="L492" t="str">
            <v>หนองพอก</v>
          </cell>
          <cell r="M492">
            <v>450901</v>
          </cell>
          <cell r="N492" t="str">
            <v>หนองพอก</v>
          </cell>
          <cell r="O492" t="str">
            <v>ตะวันออกเฉียงเหนือ</v>
          </cell>
          <cell r="P492" t="str">
            <v>07</v>
          </cell>
          <cell r="Q492" t="str">
            <v>โรงพยาบาลชุมชน</v>
          </cell>
          <cell r="R492">
            <v>4</v>
          </cell>
          <cell r="S492">
            <v>42</v>
          </cell>
          <cell r="T492" t="str">
            <v>30</v>
          </cell>
          <cell r="U492" t="str">
            <v>21</v>
          </cell>
          <cell r="V492" t="str">
            <v>2.1 ทุติยภูมิระดับต้น</v>
          </cell>
        </row>
        <row r="493">
          <cell r="A493" t="str">
            <v>12</v>
          </cell>
          <cell r="B493" t="str">
            <v>21002</v>
          </cell>
          <cell r="C493" t="str">
            <v>กระทรวงสาธารณสุข สำนักงานปลัดกระทรวงสาธารณสุข</v>
          </cell>
          <cell r="D493" t="str">
            <v>001106900</v>
          </cell>
          <cell r="E493" t="str">
            <v>11069</v>
          </cell>
          <cell r="F493" t="str">
            <v>รพช.เสลภูมิ</v>
          </cell>
          <cell r="G493" t="str">
            <v>โรงพยาบาลชุมชนเสลภูมิ</v>
          </cell>
          <cell r="H493" t="str">
            <v>45101707</v>
          </cell>
          <cell r="I493">
            <v>45</v>
          </cell>
          <cell r="J493" t="str">
            <v>จังหวัดร้อยเอ็ด</v>
          </cell>
          <cell r="K493">
            <v>4510</v>
          </cell>
          <cell r="L493" t="str">
            <v>เสลภูมิ</v>
          </cell>
          <cell r="M493">
            <v>451017</v>
          </cell>
          <cell r="N493" t="str">
            <v>ขวัญเมือง</v>
          </cell>
          <cell r="O493" t="str">
            <v>ตะวันออกเฉียงเหนือ</v>
          </cell>
          <cell r="P493" t="str">
            <v>07</v>
          </cell>
          <cell r="Q493" t="str">
            <v>โรงพยาบาลชุมชน</v>
          </cell>
          <cell r="R493">
            <v>4</v>
          </cell>
          <cell r="S493">
            <v>60</v>
          </cell>
          <cell r="T493" t="str">
            <v>60</v>
          </cell>
          <cell r="U493" t="str">
            <v>22</v>
          </cell>
          <cell r="V493" t="str">
            <v>2.2 ทุติยภูมิระดับกลาง</v>
          </cell>
        </row>
        <row r="494">
          <cell r="A494" t="str">
            <v>12</v>
          </cell>
          <cell r="B494" t="str">
            <v>21002</v>
          </cell>
          <cell r="C494" t="str">
            <v>กระทรวงสาธารณสุข สำนักงานปลัดกระทรวงสาธารณสุข</v>
          </cell>
          <cell r="D494" t="str">
            <v>001107000</v>
          </cell>
          <cell r="E494" t="str">
            <v>11070</v>
          </cell>
          <cell r="F494" t="str">
            <v>รพช.สุวรรณภูมิ</v>
          </cell>
          <cell r="G494" t="str">
            <v>โรงพยาบาลชุมชนสุวรรณภูมิ</v>
          </cell>
          <cell r="H494" t="str">
            <v>45110101</v>
          </cell>
          <cell r="I494">
            <v>45</v>
          </cell>
          <cell r="J494" t="str">
            <v>จังหวัดร้อยเอ็ด</v>
          </cell>
          <cell r="K494">
            <v>4511</v>
          </cell>
          <cell r="L494" t="str">
            <v>สุวรรณภูมิ</v>
          </cell>
          <cell r="M494">
            <v>451101</v>
          </cell>
          <cell r="N494" t="str">
            <v>สระคู</v>
          </cell>
          <cell r="O494" t="str">
            <v>ตะวันออกเฉียงเหนือ</v>
          </cell>
          <cell r="P494" t="str">
            <v>07</v>
          </cell>
          <cell r="Q494" t="str">
            <v>โรงพยาบาลชุมชน</v>
          </cell>
          <cell r="R494">
            <v>4</v>
          </cell>
          <cell r="S494">
            <v>60</v>
          </cell>
          <cell r="T494" t="str">
            <v>60</v>
          </cell>
          <cell r="U494" t="str">
            <v>22</v>
          </cell>
          <cell r="V494" t="str">
            <v>2.2 ทุติยภูมิระดับกลาง</v>
          </cell>
        </row>
        <row r="495">
          <cell r="A495" t="str">
            <v>12</v>
          </cell>
          <cell r="B495" t="str">
            <v>21002</v>
          </cell>
          <cell r="C495" t="str">
            <v>กระทรวงสาธารณสุข สำนักงานปลัดกระทรวงสาธารณสุข</v>
          </cell>
          <cell r="D495" t="str">
            <v>001107100</v>
          </cell>
          <cell r="E495" t="str">
            <v>11071</v>
          </cell>
          <cell r="F495" t="str">
            <v>รพช.เมืองสรวง</v>
          </cell>
          <cell r="G495" t="str">
            <v>โรงพยาบาลชุมชนเมืองสรวง</v>
          </cell>
          <cell r="H495" t="str">
            <v>45120104</v>
          </cell>
          <cell r="I495">
            <v>45</v>
          </cell>
          <cell r="J495" t="str">
            <v>จังหวัดร้อยเอ็ด</v>
          </cell>
          <cell r="K495">
            <v>4512</v>
          </cell>
          <cell r="L495" t="str">
            <v>เมืองสรวง</v>
          </cell>
          <cell r="M495">
            <v>451201</v>
          </cell>
          <cell r="N495" t="str">
            <v>หนองผือ</v>
          </cell>
          <cell r="O495" t="str">
            <v>ตะวันออกเฉียงเหนือ</v>
          </cell>
          <cell r="P495" t="str">
            <v>07</v>
          </cell>
          <cell r="Q495" t="str">
            <v>โรงพยาบาลชุมชน</v>
          </cell>
          <cell r="R495">
            <v>5</v>
          </cell>
          <cell r="S495">
            <v>30</v>
          </cell>
          <cell r="T495" t="str">
            <v>30</v>
          </cell>
          <cell r="U495" t="str">
            <v>21</v>
          </cell>
          <cell r="V495" t="str">
            <v>2.1 ทุติยภูมิระดับต้น</v>
          </cell>
        </row>
        <row r="496">
          <cell r="A496" t="str">
            <v>12</v>
          </cell>
          <cell r="B496" t="str">
            <v>21002</v>
          </cell>
          <cell r="C496" t="str">
            <v>กระทรวงสาธารณสุข สำนักงานปลัดกระทรวงสาธารณสุข</v>
          </cell>
          <cell r="D496" t="str">
            <v>001107200</v>
          </cell>
          <cell r="E496" t="str">
            <v>11072</v>
          </cell>
          <cell r="F496" t="str">
            <v>รพช.โพนทราย</v>
          </cell>
          <cell r="G496" t="str">
            <v>โรงพยาบาลชุมชนโพนทราย</v>
          </cell>
          <cell r="H496" t="str">
            <v>45130109</v>
          </cell>
          <cell r="I496">
            <v>45</v>
          </cell>
          <cell r="J496" t="str">
            <v>จังหวัดร้อยเอ็ด</v>
          </cell>
          <cell r="K496">
            <v>4513</v>
          </cell>
          <cell r="L496" t="str">
            <v>โพนทราย</v>
          </cell>
          <cell r="M496">
            <v>451301</v>
          </cell>
          <cell r="N496" t="str">
            <v>โพนทราย</v>
          </cell>
          <cell r="O496" t="str">
            <v>ตะวันออกเฉียงเหนือ</v>
          </cell>
          <cell r="P496" t="str">
            <v>07</v>
          </cell>
          <cell r="Q496" t="str">
            <v>โรงพยาบาลชุมชน</v>
          </cell>
          <cell r="R496">
            <v>5</v>
          </cell>
          <cell r="S496">
            <v>30</v>
          </cell>
          <cell r="T496" t="str">
            <v>30</v>
          </cell>
          <cell r="U496" t="str">
            <v>21</v>
          </cell>
          <cell r="V496" t="str">
            <v>2.1 ทุติยภูมิระดับต้น</v>
          </cell>
        </row>
        <row r="497">
          <cell r="A497" t="str">
            <v>12</v>
          </cell>
          <cell r="B497" t="str">
            <v>21002</v>
          </cell>
          <cell r="C497" t="str">
            <v>กระทรวงสาธารณสุข สำนักงานปลัดกระทรวงสาธารณสุข</v>
          </cell>
          <cell r="D497" t="str">
            <v>001107300</v>
          </cell>
          <cell r="E497" t="str">
            <v>11073</v>
          </cell>
          <cell r="F497" t="str">
            <v>รพช.อาจสามารถ</v>
          </cell>
          <cell r="G497" t="str">
            <v>โรงพยาบาลชุมชนอาจสามารถ</v>
          </cell>
          <cell r="H497" t="str">
            <v>45140107</v>
          </cell>
          <cell r="I497">
            <v>45</v>
          </cell>
          <cell r="J497" t="str">
            <v>จังหวัดร้อยเอ็ด</v>
          </cell>
          <cell r="K497">
            <v>4514</v>
          </cell>
          <cell r="L497" t="str">
            <v>อาจสามารถ</v>
          </cell>
          <cell r="M497">
            <v>451401</v>
          </cell>
          <cell r="N497" t="str">
            <v>อาจสามารถ</v>
          </cell>
          <cell r="O497" t="str">
            <v>ตะวันออกเฉียงเหนือ</v>
          </cell>
          <cell r="P497" t="str">
            <v>07</v>
          </cell>
          <cell r="Q497" t="str">
            <v>โรงพยาบาลชุมชน</v>
          </cell>
          <cell r="R497">
            <v>5</v>
          </cell>
          <cell r="S497">
            <v>30</v>
          </cell>
          <cell r="T497" t="str">
            <v>30</v>
          </cell>
          <cell r="U497" t="str">
            <v>21</v>
          </cell>
          <cell r="V497" t="str">
            <v>2.1 ทุติยภูมิระดับต้น</v>
          </cell>
        </row>
        <row r="498">
          <cell r="A498" t="str">
            <v>12</v>
          </cell>
          <cell r="B498" t="str">
            <v>21002</v>
          </cell>
          <cell r="C498" t="str">
            <v>กระทรวงสาธารณสุข สำนักงานปลัดกระทรวงสาธารณสุข</v>
          </cell>
          <cell r="D498" t="str">
            <v>001107400</v>
          </cell>
          <cell r="E498" t="str">
            <v>11074</v>
          </cell>
          <cell r="F498" t="str">
            <v>รพช.เมยวดี</v>
          </cell>
          <cell r="G498" t="str">
            <v>โรงพยาบาลชุมชนเมยวดี</v>
          </cell>
          <cell r="H498" t="str">
            <v>45150106</v>
          </cell>
          <cell r="I498">
            <v>45</v>
          </cell>
          <cell r="J498" t="str">
            <v>จังหวัดร้อยเอ็ด</v>
          </cell>
          <cell r="K498">
            <v>4515</v>
          </cell>
          <cell r="L498" t="str">
            <v>เมยวดี</v>
          </cell>
          <cell r="M498">
            <v>451501</v>
          </cell>
          <cell r="N498" t="str">
            <v>เมยวดี</v>
          </cell>
          <cell r="O498" t="str">
            <v>ตะวันออกเฉียงเหนือ</v>
          </cell>
          <cell r="P498" t="str">
            <v>07</v>
          </cell>
          <cell r="Q498" t="str">
            <v>โรงพยาบาลชุมชน</v>
          </cell>
          <cell r="R498">
            <v>5</v>
          </cell>
          <cell r="S498">
            <v>30</v>
          </cell>
          <cell r="T498" t="str">
            <v>30</v>
          </cell>
          <cell r="U498" t="str">
            <v>21</v>
          </cell>
          <cell r="V498" t="str">
            <v>2.1 ทุติยภูมิระดับต้น</v>
          </cell>
        </row>
        <row r="499">
          <cell r="A499" t="str">
            <v>12</v>
          </cell>
          <cell r="B499" t="str">
            <v>21002</v>
          </cell>
          <cell r="C499" t="str">
            <v>กระทรวงสาธารณสุข สำนักงานปลัดกระทรวงสาธารณสุข</v>
          </cell>
          <cell r="D499" t="str">
            <v>001107500</v>
          </cell>
          <cell r="E499" t="str">
            <v>11075</v>
          </cell>
          <cell r="F499" t="str">
            <v>รพช.ศรีสมเด็จ</v>
          </cell>
          <cell r="G499" t="str">
            <v>โรงพยาบาลชุมชนศรีสมเด็จ</v>
          </cell>
          <cell r="H499" t="str">
            <v>45160203</v>
          </cell>
          <cell r="I499">
            <v>45</v>
          </cell>
          <cell r="J499" t="str">
            <v>จังหวัดร้อยเอ็ด</v>
          </cell>
          <cell r="K499">
            <v>4516</v>
          </cell>
          <cell r="L499" t="str">
            <v>ศรีสมเด็จ</v>
          </cell>
          <cell r="M499">
            <v>451602</v>
          </cell>
          <cell r="N499" t="str">
            <v>ศรีสมเด็จ</v>
          </cell>
          <cell r="O499" t="str">
            <v>ตะวันออกเฉียงเหนือ</v>
          </cell>
          <cell r="P499" t="str">
            <v>07</v>
          </cell>
          <cell r="Q499" t="str">
            <v>โรงพยาบาลชุมชน</v>
          </cell>
          <cell r="R499">
            <v>5</v>
          </cell>
          <cell r="S499">
            <v>30</v>
          </cell>
          <cell r="T499" t="str">
            <v>30</v>
          </cell>
          <cell r="U499" t="str">
            <v>21</v>
          </cell>
          <cell r="V499" t="str">
            <v>2.1 ทุติยภูมิระดับต้น</v>
          </cell>
        </row>
        <row r="500">
          <cell r="A500" t="str">
            <v>12</v>
          </cell>
          <cell r="B500" t="str">
            <v>21002</v>
          </cell>
          <cell r="C500" t="str">
            <v>กระทรวงสาธารณสุข สำนักงานปลัดกระทรวงสาธารณสุข</v>
          </cell>
          <cell r="D500" t="str">
            <v>001107600</v>
          </cell>
          <cell r="E500" t="str">
            <v>11076</v>
          </cell>
          <cell r="F500" t="str">
            <v>รพช.จังหาร</v>
          </cell>
          <cell r="G500" t="str">
            <v>โรงพยาบาลชุมชนจังหาร</v>
          </cell>
          <cell r="H500" t="str">
            <v>45170403</v>
          </cell>
          <cell r="I500">
            <v>45</v>
          </cell>
          <cell r="J500" t="str">
            <v>จังหวัดร้อยเอ็ด</v>
          </cell>
          <cell r="K500">
            <v>4517</v>
          </cell>
          <cell r="L500" t="str">
            <v>จังหาร</v>
          </cell>
          <cell r="M500">
            <v>451704</v>
          </cell>
          <cell r="N500" t="str">
            <v>จังหาร</v>
          </cell>
          <cell r="O500" t="str">
            <v>ตะวันออกเฉียงเหนือ</v>
          </cell>
          <cell r="P500" t="str">
            <v>07</v>
          </cell>
          <cell r="Q500" t="str">
            <v>โรงพยาบาลชุมชน</v>
          </cell>
          <cell r="R500">
            <v>5</v>
          </cell>
          <cell r="S500">
            <v>30</v>
          </cell>
          <cell r="T500" t="str">
            <v>30</v>
          </cell>
          <cell r="U500" t="str">
            <v>21</v>
          </cell>
          <cell r="V500" t="str">
            <v>2.1 ทุติยภูมิระดับต้น</v>
          </cell>
        </row>
        <row r="501">
          <cell r="A501" t="str">
            <v>12</v>
          </cell>
          <cell r="B501" t="str">
            <v>21002</v>
          </cell>
          <cell r="C501" t="str">
            <v>กระทรวงสาธารณสุข สำนักงานปลัดกระทรวงสาธารณสุข</v>
          </cell>
          <cell r="D501" t="str">
            <v>001070900</v>
          </cell>
          <cell r="E501" t="str">
            <v>10709</v>
          </cell>
          <cell r="F501" t="str">
            <v>รพท.กาฬสินธุ์</v>
          </cell>
          <cell r="G501" t="str">
            <v>โรงพยาบาลทั่วไปกาฬสินธุ์</v>
          </cell>
          <cell r="H501" t="str">
            <v>46010100</v>
          </cell>
          <cell r="I501">
            <v>46</v>
          </cell>
          <cell r="J501" t="str">
            <v>จังหวัดกาฬสินธุ์</v>
          </cell>
          <cell r="K501">
            <v>4601</v>
          </cell>
          <cell r="L501" t="str">
            <v>เมืองกาฬสินธุ์</v>
          </cell>
          <cell r="M501">
            <v>460101</v>
          </cell>
          <cell r="N501" t="str">
            <v>กาฬสินธุ์</v>
          </cell>
          <cell r="O501" t="str">
            <v>ตะวันออกเฉียงเหนือ</v>
          </cell>
          <cell r="P501" t="str">
            <v>06</v>
          </cell>
          <cell r="Q501" t="str">
            <v>โรงพยาบาลทั่วไป</v>
          </cell>
          <cell r="R501">
            <v>2</v>
          </cell>
          <cell r="S501">
            <v>505</v>
          </cell>
          <cell r="T501" t="str">
            <v>505</v>
          </cell>
          <cell r="U501" t="str">
            <v>23</v>
          </cell>
          <cell r="V501" t="str">
            <v>2.3 ทุติยภูมิระดับสูง</v>
          </cell>
        </row>
        <row r="502">
          <cell r="A502" t="str">
            <v>12</v>
          </cell>
          <cell r="B502" t="str">
            <v>21002</v>
          </cell>
          <cell r="C502" t="str">
            <v>กระทรวงสาธารณสุข สำนักงานปลัดกระทรวงสาธารณสุข</v>
          </cell>
          <cell r="D502" t="str">
            <v>001107700</v>
          </cell>
          <cell r="E502" t="str">
            <v>11077</v>
          </cell>
          <cell r="F502" t="str">
            <v>รพช.นามน</v>
          </cell>
          <cell r="G502" t="str">
            <v>โรงพยาบาลชุมชนนามน</v>
          </cell>
          <cell r="H502" t="str">
            <v>46020107</v>
          </cell>
          <cell r="I502">
            <v>46</v>
          </cell>
          <cell r="J502" t="str">
            <v>จังหวัดกาฬสินธุ์</v>
          </cell>
          <cell r="K502">
            <v>4602</v>
          </cell>
          <cell r="L502" t="str">
            <v>นามน</v>
          </cell>
          <cell r="M502">
            <v>460201</v>
          </cell>
          <cell r="N502" t="str">
            <v>นามน</v>
          </cell>
          <cell r="O502" t="str">
            <v>ตะวันออกเฉียงเหนือ</v>
          </cell>
          <cell r="P502" t="str">
            <v>07</v>
          </cell>
          <cell r="Q502" t="str">
            <v>โรงพยาบาลชุมชน</v>
          </cell>
          <cell r="R502">
            <v>5</v>
          </cell>
          <cell r="S502">
            <v>30</v>
          </cell>
          <cell r="T502" t="str">
            <v>30</v>
          </cell>
          <cell r="U502" t="str">
            <v>21</v>
          </cell>
          <cell r="V502" t="str">
            <v>2.1 ทุติยภูมิระดับต้น</v>
          </cell>
        </row>
        <row r="503">
          <cell r="A503" t="str">
            <v>12</v>
          </cell>
          <cell r="B503" t="str">
            <v>21002</v>
          </cell>
          <cell r="C503" t="str">
            <v>กระทรวงสาธารณสุข สำนักงานปลัดกระทรวงสาธารณสุข</v>
          </cell>
          <cell r="D503" t="str">
            <v>001107800</v>
          </cell>
          <cell r="E503" t="str">
            <v>11078</v>
          </cell>
          <cell r="F503" t="str">
            <v>รพช.กมลาไสย</v>
          </cell>
          <cell r="G503" t="str">
            <v>โรงพยาบาลชุมชนกมลาไสย</v>
          </cell>
          <cell r="H503" t="str">
            <v>46030111</v>
          </cell>
          <cell r="I503">
            <v>46</v>
          </cell>
          <cell r="J503" t="str">
            <v>จังหวัดกาฬสินธุ์</v>
          </cell>
          <cell r="K503">
            <v>4603</v>
          </cell>
          <cell r="L503" t="str">
            <v>กมลาไสย</v>
          </cell>
          <cell r="M503">
            <v>460301</v>
          </cell>
          <cell r="N503" t="str">
            <v>กมลาไสย</v>
          </cell>
          <cell r="O503" t="str">
            <v>ตะวันออกเฉียงเหนือ</v>
          </cell>
          <cell r="P503" t="str">
            <v>07</v>
          </cell>
          <cell r="Q503" t="str">
            <v>โรงพยาบาลชุมชน</v>
          </cell>
          <cell r="R503">
            <v>4</v>
          </cell>
          <cell r="S503">
            <v>60</v>
          </cell>
          <cell r="T503" t="str">
            <v>30</v>
          </cell>
          <cell r="U503" t="str">
            <v>21</v>
          </cell>
          <cell r="V503" t="str">
            <v>2.1 ทุติยภูมิระดับต้น</v>
          </cell>
        </row>
        <row r="504">
          <cell r="A504" t="str">
            <v>12</v>
          </cell>
          <cell r="B504" t="str">
            <v>21002</v>
          </cell>
          <cell r="C504" t="str">
            <v>กระทรวงสาธารณสุข สำนักงานปลัดกระทรวงสาธารณสุข</v>
          </cell>
          <cell r="D504" t="str">
            <v>001107900</v>
          </cell>
          <cell r="E504" t="str">
            <v>11079</v>
          </cell>
          <cell r="F504" t="str">
            <v>รพช.ร่องคำ</v>
          </cell>
          <cell r="G504" t="str">
            <v>โรงพยาบาลชุมชนร่องคำ</v>
          </cell>
          <cell r="H504" t="str">
            <v>46040101</v>
          </cell>
          <cell r="I504">
            <v>46</v>
          </cell>
          <cell r="J504" t="str">
            <v>จังหวัดกาฬสินธุ์</v>
          </cell>
          <cell r="K504">
            <v>4604</v>
          </cell>
          <cell r="L504" t="str">
            <v>ร่องคำ</v>
          </cell>
          <cell r="M504">
            <v>460401</v>
          </cell>
          <cell r="N504" t="str">
            <v>ร่องคำ</v>
          </cell>
          <cell r="O504" t="str">
            <v>ตะวันออกเฉียงเหนือ</v>
          </cell>
          <cell r="P504" t="str">
            <v>07</v>
          </cell>
          <cell r="Q504" t="str">
            <v>โรงพยาบาลชุมชน</v>
          </cell>
          <cell r="R504">
            <v>5</v>
          </cell>
          <cell r="S504">
            <v>30</v>
          </cell>
          <cell r="T504" t="str">
            <v>30</v>
          </cell>
          <cell r="U504" t="str">
            <v>21</v>
          </cell>
          <cell r="V504" t="str">
            <v>2.1 ทุติยภูมิระดับต้น</v>
          </cell>
        </row>
        <row r="505">
          <cell r="A505" t="str">
            <v>12</v>
          </cell>
          <cell r="B505" t="str">
            <v>21002</v>
          </cell>
          <cell r="C505" t="str">
            <v>กระทรวงสาธารณสุข สำนักงานปลัดกระทรวงสาธารณสุข</v>
          </cell>
          <cell r="D505" t="str">
            <v>001108000</v>
          </cell>
          <cell r="E505" t="str">
            <v>11080</v>
          </cell>
          <cell r="F505" t="str">
            <v>รพช.เขาวง</v>
          </cell>
          <cell r="G505" t="str">
            <v>โรงพยาบาลชุมชนเขาวง</v>
          </cell>
          <cell r="H505" t="str">
            <v>46060103</v>
          </cell>
          <cell r="I505">
            <v>46</v>
          </cell>
          <cell r="J505" t="str">
            <v>จังหวัดกาฬสินธุ์</v>
          </cell>
          <cell r="K505">
            <v>4606</v>
          </cell>
          <cell r="L505" t="str">
            <v>เขาวง</v>
          </cell>
          <cell r="M505">
            <v>460601</v>
          </cell>
          <cell r="N505" t="str">
            <v>คุ้มเก่า</v>
          </cell>
          <cell r="O505" t="str">
            <v>ตะวันออกเฉียงเหนือ</v>
          </cell>
          <cell r="P505" t="str">
            <v>07</v>
          </cell>
          <cell r="Q505" t="str">
            <v>โรงพยาบาลชุมชน</v>
          </cell>
          <cell r="R505">
            <v>4</v>
          </cell>
          <cell r="S505">
            <v>60</v>
          </cell>
          <cell r="T505" t="str">
            <v>30</v>
          </cell>
          <cell r="U505" t="str">
            <v>21</v>
          </cell>
          <cell r="V505" t="str">
            <v>2.1 ทุติยภูมิระดับต้น</v>
          </cell>
        </row>
        <row r="506">
          <cell r="A506" t="str">
            <v>12</v>
          </cell>
          <cell r="B506" t="str">
            <v>21002</v>
          </cell>
          <cell r="C506" t="str">
            <v>กระทรวงสาธารณสุข สำนักงานปลัดกระทรวงสาธารณสุข</v>
          </cell>
          <cell r="D506" t="str">
            <v>001108100</v>
          </cell>
          <cell r="E506" t="str">
            <v>11081</v>
          </cell>
          <cell r="F506" t="str">
            <v>รพช.ยางตลาด</v>
          </cell>
          <cell r="G506" t="str">
            <v>โรงพยาบาลชุมชนยางตลาด</v>
          </cell>
          <cell r="H506" t="str">
            <v>46070120</v>
          </cell>
          <cell r="I506">
            <v>46</v>
          </cell>
          <cell r="J506" t="str">
            <v>จังหวัดกาฬสินธุ์</v>
          </cell>
          <cell r="K506">
            <v>4607</v>
          </cell>
          <cell r="L506" t="str">
            <v>ยางตลาด</v>
          </cell>
          <cell r="M506">
            <v>460701</v>
          </cell>
          <cell r="N506" t="str">
            <v>ยางตลาด</v>
          </cell>
          <cell r="O506" t="str">
            <v>ตะวันออกเฉียงเหนือ</v>
          </cell>
          <cell r="P506" t="str">
            <v>07</v>
          </cell>
          <cell r="Q506" t="str">
            <v>โรงพยาบาลชุมชน</v>
          </cell>
          <cell r="R506">
            <v>4</v>
          </cell>
          <cell r="S506">
            <v>90</v>
          </cell>
          <cell r="T506" t="str">
            <v>60</v>
          </cell>
          <cell r="U506" t="str">
            <v>21</v>
          </cell>
          <cell r="V506" t="str">
            <v>2.1 ทุติยภูมิระดับต้น</v>
          </cell>
        </row>
        <row r="507">
          <cell r="A507" t="str">
            <v>12</v>
          </cell>
          <cell r="B507" t="str">
            <v>21002</v>
          </cell>
          <cell r="C507" t="str">
            <v>กระทรวงสาธารณสุข สำนักงานปลัดกระทรวงสาธารณสุข</v>
          </cell>
          <cell r="D507" t="str">
            <v>001108200</v>
          </cell>
          <cell r="E507" t="str">
            <v>11082</v>
          </cell>
          <cell r="F507" t="str">
            <v>รพช.ห้วยเม็ก</v>
          </cell>
          <cell r="G507" t="str">
            <v>โรงพยาบาลชุมชนห้วยเม็ก</v>
          </cell>
          <cell r="H507" t="str">
            <v>46080104</v>
          </cell>
          <cell r="I507">
            <v>46</v>
          </cell>
          <cell r="J507" t="str">
            <v>จังหวัดกาฬสินธุ์</v>
          </cell>
          <cell r="K507">
            <v>4608</v>
          </cell>
          <cell r="L507" t="str">
            <v>ห้วยเม็ก</v>
          </cell>
          <cell r="M507">
            <v>460801</v>
          </cell>
          <cell r="N507" t="str">
            <v>ห้วยเม็ก</v>
          </cell>
          <cell r="O507" t="str">
            <v>ตะวันออกเฉียงเหนือ</v>
          </cell>
          <cell r="P507" t="str">
            <v>07</v>
          </cell>
          <cell r="Q507" t="str">
            <v>โรงพยาบาลชุมชน</v>
          </cell>
          <cell r="R507">
            <v>5</v>
          </cell>
          <cell r="S507">
            <v>30</v>
          </cell>
          <cell r="T507" t="str">
            <v>10</v>
          </cell>
          <cell r="U507" t="str">
            <v>21</v>
          </cell>
          <cell r="V507" t="str">
            <v>2.1 ทุติยภูมิระดับต้น</v>
          </cell>
        </row>
        <row r="508">
          <cell r="A508" t="str">
            <v>12</v>
          </cell>
          <cell r="B508" t="str">
            <v>21002</v>
          </cell>
          <cell r="C508" t="str">
            <v>กระทรวงสาธารณสุข สำนักงานปลัดกระทรวงสาธารณสุข</v>
          </cell>
          <cell r="D508" t="str">
            <v>001108300</v>
          </cell>
          <cell r="E508" t="str">
            <v>11083</v>
          </cell>
          <cell r="F508" t="str">
            <v>รพช.สหัสขันธ์</v>
          </cell>
          <cell r="G508" t="str">
            <v>โรงพยาบาลชุมชนสหัสขันธ์</v>
          </cell>
          <cell r="H508" t="str">
            <v>46090710</v>
          </cell>
          <cell r="I508">
            <v>46</v>
          </cell>
          <cell r="J508" t="str">
            <v>จังหวัดกาฬสินธุ์</v>
          </cell>
          <cell r="K508">
            <v>4609</v>
          </cell>
          <cell r="L508" t="str">
            <v>สหัสขันธ์</v>
          </cell>
          <cell r="M508">
            <v>460907</v>
          </cell>
          <cell r="N508" t="str">
            <v>โนนบุรี</v>
          </cell>
          <cell r="O508" t="str">
            <v>ตะวันออกเฉียงเหนือ</v>
          </cell>
          <cell r="P508" t="str">
            <v>07</v>
          </cell>
          <cell r="Q508" t="str">
            <v>โรงพยาบาลชุมชน</v>
          </cell>
          <cell r="R508">
            <v>5</v>
          </cell>
          <cell r="S508">
            <v>30</v>
          </cell>
          <cell r="T508" t="str">
            <v>30</v>
          </cell>
          <cell r="U508" t="str">
            <v>21</v>
          </cell>
          <cell r="V508" t="str">
            <v>2.1 ทุติยภูมิระดับต้น</v>
          </cell>
        </row>
        <row r="509">
          <cell r="A509" t="str">
            <v>12</v>
          </cell>
          <cell r="B509" t="str">
            <v>21002</v>
          </cell>
          <cell r="C509" t="str">
            <v>กระทรวงสาธารณสุข สำนักงานปลัดกระทรวงสาธารณสุข</v>
          </cell>
          <cell r="D509" t="str">
            <v>001108400</v>
          </cell>
          <cell r="E509" t="str">
            <v>11084</v>
          </cell>
          <cell r="F509" t="str">
            <v>รพช.คำม่วง</v>
          </cell>
          <cell r="G509" t="str">
            <v>โรงพยาบาลชุมชนคำม่วง</v>
          </cell>
          <cell r="H509" t="str">
            <v>46100110</v>
          </cell>
          <cell r="I509">
            <v>46</v>
          </cell>
          <cell r="J509" t="str">
            <v>จังหวัดกาฬสินธุ์</v>
          </cell>
          <cell r="K509">
            <v>4610</v>
          </cell>
          <cell r="L509" t="str">
            <v>คำม่วง</v>
          </cell>
          <cell r="M509">
            <v>461001</v>
          </cell>
          <cell r="N509" t="str">
            <v>ทุ่งคลอง</v>
          </cell>
          <cell r="O509" t="str">
            <v>ตะวันออกเฉียงเหนือ</v>
          </cell>
          <cell r="P509" t="str">
            <v>07</v>
          </cell>
          <cell r="Q509" t="str">
            <v>โรงพยาบาลชุมชน</v>
          </cell>
          <cell r="R509">
            <v>5</v>
          </cell>
          <cell r="S509">
            <v>30</v>
          </cell>
          <cell r="T509" t="str">
            <v>30</v>
          </cell>
          <cell r="U509" t="str">
            <v>21</v>
          </cell>
          <cell r="V509" t="str">
            <v>2.1 ทุติยภูมิระดับต้น</v>
          </cell>
        </row>
        <row r="510">
          <cell r="A510" t="str">
            <v>12</v>
          </cell>
          <cell r="B510" t="str">
            <v>21002</v>
          </cell>
          <cell r="C510" t="str">
            <v>กระทรวงสาธารณสุข สำนักงานปลัดกระทรวงสาธารณสุข</v>
          </cell>
          <cell r="D510" t="str">
            <v>001108500</v>
          </cell>
          <cell r="E510" t="str">
            <v>11085</v>
          </cell>
          <cell r="F510" t="str">
            <v>รพช.ท่าคันโท</v>
          </cell>
          <cell r="G510" t="str">
            <v>โรงพยาบาลชุมชนท่าคันโท</v>
          </cell>
          <cell r="H510" t="str">
            <v>46110501</v>
          </cell>
          <cell r="I510">
            <v>46</v>
          </cell>
          <cell r="J510" t="str">
            <v>จังหวัดกาฬสินธุ์</v>
          </cell>
          <cell r="K510">
            <v>4611</v>
          </cell>
          <cell r="L510" t="str">
            <v>ท่าคันโท</v>
          </cell>
          <cell r="M510">
            <v>461105</v>
          </cell>
          <cell r="N510" t="str">
            <v>นาตาล</v>
          </cell>
          <cell r="O510" t="str">
            <v>ตะวันออกเฉียงเหนือ</v>
          </cell>
          <cell r="P510" t="str">
            <v>07</v>
          </cell>
          <cell r="Q510" t="str">
            <v>โรงพยาบาลชุมชน</v>
          </cell>
          <cell r="R510">
            <v>5</v>
          </cell>
          <cell r="S510">
            <v>30</v>
          </cell>
          <cell r="T510" t="str">
            <v>30</v>
          </cell>
          <cell r="U510" t="str">
            <v>21</v>
          </cell>
          <cell r="V510" t="str">
            <v>2.1 ทุติยภูมิระดับต้น</v>
          </cell>
        </row>
        <row r="511">
          <cell r="A511" t="str">
            <v>12</v>
          </cell>
          <cell r="B511" t="str">
            <v>21002</v>
          </cell>
          <cell r="C511" t="str">
            <v>กระทรวงสาธารณสุข สำนักงานปลัดกระทรวงสาธารณสุข</v>
          </cell>
          <cell r="D511" t="str">
            <v>001108600</v>
          </cell>
          <cell r="E511" t="str">
            <v>11086</v>
          </cell>
          <cell r="F511" t="str">
            <v>รพช.หนองกุงศรี</v>
          </cell>
          <cell r="G511" t="str">
            <v>โรงพยาบาลชุมชนหนองกุงศรี</v>
          </cell>
          <cell r="H511" t="str">
            <v>46120102</v>
          </cell>
          <cell r="I511">
            <v>46</v>
          </cell>
          <cell r="J511" t="str">
            <v>จังหวัดกาฬสินธุ์</v>
          </cell>
          <cell r="K511">
            <v>4612</v>
          </cell>
          <cell r="L511" t="str">
            <v>หนองกุงศรี</v>
          </cell>
          <cell r="M511">
            <v>461201</v>
          </cell>
          <cell r="N511" t="str">
            <v>หนองกุงศรี</v>
          </cell>
          <cell r="O511" t="str">
            <v>ตะวันออกเฉียงเหนือ</v>
          </cell>
          <cell r="P511" t="str">
            <v>07</v>
          </cell>
          <cell r="Q511" t="str">
            <v>โรงพยาบาลชุมชน</v>
          </cell>
          <cell r="R511">
            <v>5</v>
          </cell>
          <cell r="S511">
            <v>30</v>
          </cell>
          <cell r="T511" t="str">
            <v>30</v>
          </cell>
          <cell r="U511" t="str">
            <v>21</v>
          </cell>
          <cell r="V511" t="str">
            <v>2.1 ทุติยภูมิระดับต้น</v>
          </cell>
        </row>
        <row r="512">
          <cell r="A512" t="str">
            <v>12</v>
          </cell>
          <cell r="B512" t="str">
            <v>21002</v>
          </cell>
          <cell r="C512" t="str">
            <v>กระทรวงสาธารณสุข สำนักงานปลัดกระทรวงสาธารณสุข</v>
          </cell>
          <cell r="D512" t="str">
            <v>001108700</v>
          </cell>
          <cell r="E512" t="str">
            <v>11087</v>
          </cell>
          <cell r="F512" t="str">
            <v>รพช.สมเด็จ</v>
          </cell>
          <cell r="G512" t="str">
            <v>โรงพยาบาลชุมชนสมเด็จ</v>
          </cell>
          <cell r="H512" t="str">
            <v>46130102</v>
          </cell>
          <cell r="I512">
            <v>46</v>
          </cell>
          <cell r="J512" t="str">
            <v>จังหวัดกาฬสินธุ์</v>
          </cell>
          <cell r="K512">
            <v>4613</v>
          </cell>
          <cell r="L512" t="str">
            <v>สมเด็จ</v>
          </cell>
          <cell r="M512">
            <v>461301</v>
          </cell>
          <cell r="N512" t="str">
            <v>สมเด็จ</v>
          </cell>
          <cell r="O512" t="str">
            <v>ตะวันออกเฉียงเหนือ</v>
          </cell>
          <cell r="P512" t="str">
            <v>07</v>
          </cell>
          <cell r="Q512" t="str">
            <v>โรงพยาบาลชุมชน</v>
          </cell>
          <cell r="R512">
            <v>4</v>
          </cell>
          <cell r="S512">
            <v>60</v>
          </cell>
          <cell r="T512" t="str">
            <v>90</v>
          </cell>
          <cell r="U512" t="str">
            <v>22</v>
          </cell>
          <cell r="V512" t="str">
            <v>2.2 ทุติยภูมิระดับกลาง</v>
          </cell>
        </row>
        <row r="513">
          <cell r="A513" t="str">
            <v>12</v>
          </cell>
          <cell r="B513" t="str">
            <v>21002</v>
          </cell>
          <cell r="C513" t="str">
            <v>กระทรวงสาธารณสุข สำนักงานปลัดกระทรวงสาธารณสุข</v>
          </cell>
          <cell r="D513" t="str">
            <v>001108800</v>
          </cell>
          <cell r="E513" t="str">
            <v>11088</v>
          </cell>
          <cell r="F513" t="str">
            <v>รพช.ห้วยผึ้ง</v>
          </cell>
          <cell r="G513" t="str">
            <v>โรงพยาบาลชุมชนห้วยผึ้ง</v>
          </cell>
          <cell r="H513" t="str">
            <v>46140308</v>
          </cell>
          <cell r="I513">
            <v>46</v>
          </cell>
          <cell r="J513" t="str">
            <v>จังหวัดกาฬสินธุ์</v>
          </cell>
          <cell r="K513">
            <v>4614</v>
          </cell>
          <cell r="L513" t="str">
            <v>ห้วยผึ้ง</v>
          </cell>
          <cell r="M513">
            <v>461403</v>
          </cell>
          <cell r="N513" t="str">
            <v>นิคมห้วยผึ้ง</v>
          </cell>
          <cell r="O513" t="str">
            <v>ตะวันออกเฉียงเหนือ</v>
          </cell>
          <cell r="P513" t="str">
            <v>07</v>
          </cell>
          <cell r="Q513" t="str">
            <v>โรงพยาบาลชุมชน</v>
          </cell>
          <cell r="R513">
            <v>5</v>
          </cell>
          <cell r="S513">
            <v>30</v>
          </cell>
          <cell r="T513" t="str">
            <v>30</v>
          </cell>
          <cell r="U513" t="str">
            <v>21</v>
          </cell>
          <cell r="V513" t="str">
            <v>2.1 ทุติยภูมิระดับต้น</v>
          </cell>
        </row>
        <row r="514">
          <cell r="A514" t="str">
            <v>12</v>
          </cell>
          <cell r="B514" t="str">
            <v>21002</v>
          </cell>
          <cell r="C514" t="str">
            <v>กระทรวงสาธารณสุข สำนักงานปลัดกระทรวงสาธารณสุข</v>
          </cell>
          <cell r="D514" t="str">
            <v>001144900</v>
          </cell>
          <cell r="E514" t="str">
            <v>11449</v>
          </cell>
          <cell r="F514" t="str">
            <v>รพร.กุฉินารายณ์</v>
          </cell>
          <cell r="G514" t="str">
            <v>โรงพยาบาลสมเด็จพระยุพราชกุฉินารายณ์</v>
          </cell>
          <cell r="H514" t="str">
            <v>46050113</v>
          </cell>
          <cell r="I514">
            <v>46</v>
          </cell>
          <cell r="J514" t="str">
            <v>จังหวัดกาฬสินธุ์</v>
          </cell>
          <cell r="K514">
            <v>4605</v>
          </cell>
          <cell r="L514" t="str">
            <v>กุฉินารายณ์</v>
          </cell>
          <cell r="M514">
            <v>460501</v>
          </cell>
          <cell r="N514" t="str">
            <v>บัวขาว</v>
          </cell>
          <cell r="O514" t="str">
            <v>ตะวันออกเฉียงเหนือ</v>
          </cell>
          <cell r="P514" t="str">
            <v>07</v>
          </cell>
          <cell r="Q514" t="str">
            <v>โรงพยาบาลชุมชน</v>
          </cell>
          <cell r="R514">
            <v>4</v>
          </cell>
          <cell r="S514">
            <v>90</v>
          </cell>
          <cell r="T514" t="str">
            <v>90</v>
          </cell>
          <cell r="U514" t="str">
            <v>22</v>
          </cell>
          <cell r="V514" t="str">
            <v>2.2 ทุติยภูมิระดับกลาง</v>
          </cell>
        </row>
        <row r="515">
          <cell r="A515" t="str">
            <v>13</v>
          </cell>
          <cell r="B515" t="str">
            <v>21002</v>
          </cell>
          <cell r="C515" t="str">
            <v>กระทรวงสาธารณสุข สำนักงานปลัดกระทรวงสาธารณสุข</v>
          </cell>
          <cell r="D515" t="str">
            <v>001070000</v>
          </cell>
          <cell r="E515" t="str">
            <v>10700</v>
          </cell>
          <cell r="F515" t="str">
            <v>รพท.ศรีสะเกษ</v>
          </cell>
          <cell r="G515" t="str">
            <v>โรงพยาบาลทั่วไปศรีสะเกษ</v>
          </cell>
          <cell r="H515" t="str">
            <v>33010200</v>
          </cell>
          <cell r="I515">
            <v>33</v>
          </cell>
          <cell r="J515" t="str">
            <v>จังหวัดศรีสะเกษ</v>
          </cell>
          <cell r="K515">
            <v>3301</v>
          </cell>
          <cell r="L515" t="str">
            <v>เมืองศรีสะเกษ</v>
          </cell>
          <cell r="M515">
            <v>330102</v>
          </cell>
          <cell r="N515" t="str">
            <v>เมืองใต้</v>
          </cell>
          <cell r="O515" t="str">
            <v>ตะวันออกเฉียงเหนือ</v>
          </cell>
          <cell r="P515" t="str">
            <v>06</v>
          </cell>
          <cell r="Q515" t="str">
            <v>โรงพยาบาลทั่วไป</v>
          </cell>
          <cell r="R515">
            <v>2</v>
          </cell>
          <cell r="S515">
            <v>500</v>
          </cell>
          <cell r="T515" t="str">
            <v>506</v>
          </cell>
          <cell r="U515" t="str">
            <v>23</v>
          </cell>
          <cell r="V515" t="str">
            <v>2.3 ทุติยภูมิระดับสูง</v>
          </cell>
        </row>
        <row r="516">
          <cell r="A516" t="str">
            <v>13</v>
          </cell>
          <cell r="B516" t="str">
            <v>21002</v>
          </cell>
          <cell r="C516" t="str">
            <v>กระทรวงสาธารณสุข สำนักงานปลัดกระทรวงสาธารณสุข</v>
          </cell>
          <cell r="D516" t="str">
            <v>001092700</v>
          </cell>
          <cell r="E516" t="str">
            <v>10927</v>
          </cell>
          <cell r="F516" t="str">
            <v>รพช.ยางชุมน้อย</v>
          </cell>
          <cell r="G516" t="str">
            <v>โรงพยาบาลชุมชนยางชุมน้อย</v>
          </cell>
          <cell r="H516" t="str">
            <v>33020107</v>
          </cell>
          <cell r="I516">
            <v>33</v>
          </cell>
          <cell r="J516" t="str">
            <v>จังหวัดศรีสะเกษ</v>
          </cell>
          <cell r="K516">
            <v>3302</v>
          </cell>
          <cell r="L516" t="str">
            <v>ยางชุมน้อย</v>
          </cell>
          <cell r="M516">
            <v>330201</v>
          </cell>
          <cell r="N516" t="str">
            <v>ยางชุมน้อย</v>
          </cell>
          <cell r="O516" t="str">
            <v>ตะวันออกเฉียงเหนือ</v>
          </cell>
          <cell r="P516" t="str">
            <v>07</v>
          </cell>
          <cell r="Q516" t="str">
            <v>โรงพยาบาลชุมชน</v>
          </cell>
          <cell r="R516">
            <v>5</v>
          </cell>
          <cell r="S516">
            <v>30</v>
          </cell>
          <cell r="T516" t="str">
            <v>82</v>
          </cell>
          <cell r="U516" t="str">
            <v>21</v>
          </cell>
          <cell r="V516" t="str">
            <v>2.1 ทุติยภูมิระดับต้น</v>
          </cell>
        </row>
        <row r="517">
          <cell r="A517" t="str">
            <v>13</v>
          </cell>
          <cell r="B517" t="str">
            <v>21002</v>
          </cell>
          <cell r="C517" t="str">
            <v>กระทรวงสาธารณสุข สำนักงานปลัดกระทรวงสาธารณสุข</v>
          </cell>
          <cell r="D517" t="str">
            <v>001092800</v>
          </cell>
          <cell r="E517" t="str">
            <v>10928</v>
          </cell>
          <cell r="F517" t="str">
            <v>รพช.กันทรารมย์</v>
          </cell>
          <cell r="G517" t="str">
            <v>โรงพยาบาลชุมชนกันทรารมย์</v>
          </cell>
          <cell r="H517" t="str">
            <v>33030105</v>
          </cell>
          <cell r="I517">
            <v>33</v>
          </cell>
          <cell r="J517" t="str">
            <v>จังหวัดศรีสะเกษ</v>
          </cell>
          <cell r="K517">
            <v>3303</v>
          </cell>
          <cell r="L517" t="str">
            <v>กันทรารมย์</v>
          </cell>
          <cell r="M517">
            <v>330301</v>
          </cell>
          <cell r="N517" t="str">
            <v>ดูน</v>
          </cell>
          <cell r="O517" t="str">
            <v>ตะวันออกเฉียงเหนือ</v>
          </cell>
          <cell r="P517" t="str">
            <v>07</v>
          </cell>
          <cell r="Q517" t="str">
            <v>โรงพยาบาลชุมชน</v>
          </cell>
          <cell r="R517">
            <v>4</v>
          </cell>
          <cell r="S517">
            <v>80</v>
          </cell>
          <cell r="T517" t="str">
            <v>90</v>
          </cell>
          <cell r="U517" t="str">
            <v>22</v>
          </cell>
          <cell r="V517" t="str">
            <v>2.2 ทุติยภูมิระดับกลาง</v>
          </cell>
        </row>
        <row r="518">
          <cell r="A518" t="str">
            <v>13</v>
          </cell>
          <cell r="B518" t="str">
            <v>21002</v>
          </cell>
          <cell r="C518" t="str">
            <v>กระทรวงสาธารณสุข สำนักงานปลัดกระทรวงสาธารณสุข</v>
          </cell>
          <cell r="D518" t="str">
            <v>001092900</v>
          </cell>
          <cell r="E518" t="str">
            <v>10929</v>
          </cell>
          <cell r="F518" t="str">
            <v>รพช.กันทรลักษ์</v>
          </cell>
          <cell r="G518" t="str">
            <v>โรงพยาบาลชุมชนกันทรลักษ์</v>
          </cell>
          <cell r="H518" t="str">
            <v>33040605</v>
          </cell>
          <cell r="I518">
            <v>33</v>
          </cell>
          <cell r="J518" t="str">
            <v>จังหวัดศรีสะเกษ</v>
          </cell>
          <cell r="K518">
            <v>3304</v>
          </cell>
          <cell r="L518" t="str">
            <v>กันทรลักษ์</v>
          </cell>
          <cell r="M518">
            <v>330406</v>
          </cell>
          <cell r="N518" t="str">
            <v>น้ำอ้อม</v>
          </cell>
          <cell r="O518" t="str">
            <v>ตะวันออกเฉียงเหนือ</v>
          </cell>
          <cell r="P518" t="str">
            <v>07</v>
          </cell>
          <cell r="Q518" t="str">
            <v>โรงพยาบาลชุมชน</v>
          </cell>
          <cell r="R518">
            <v>4</v>
          </cell>
          <cell r="S518">
            <v>120</v>
          </cell>
          <cell r="T518" t="str">
            <v>120</v>
          </cell>
          <cell r="U518" t="str">
            <v>23</v>
          </cell>
          <cell r="V518" t="str">
            <v>2.3 ทุติยภูมิระดับสูง</v>
          </cell>
        </row>
        <row r="519">
          <cell r="A519" t="str">
            <v>13</v>
          </cell>
          <cell r="B519" t="str">
            <v>21002</v>
          </cell>
          <cell r="C519" t="str">
            <v>กระทรวงสาธารณสุข สำนักงานปลัดกระทรวงสาธารณสุข</v>
          </cell>
          <cell r="D519" t="str">
            <v>001093000</v>
          </cell>
          <cell r="E519" t="str">
            <v>10930</v>
          </cell>
          <cell r="F519" t="str">
            <v>รพช.ขุขันธ์</v>
          </cell>
          <cell r="G519" t="str">
            <v>โรงพยาบาลชุมชนขุขันธ์</v>
          </cell>
          <cell r="H519" t="str">
            <v>33050906</v>
          </cell>
          <cell r="I519">
            <v>33</v>
          </cell>
          <cell r="J519" t="str">
            <v>จังหวัดศรีสะเกษ</v>
          </cell>
          <cell r="K519">
            <v>3305</v>
          </cell>
          <cell r="L519" t="str">
            <v>ขุขันธ์</v>
          </cell>
          <cell r="M519">
            <v>330509</v>
          </cell>
          <cell r="N519" t="str">
            <v>ห้วยเหนือ</v>
          </cell>
          <cell r="O519" t="str">
            <v>ตะวันออกเฉียงเหนือ</v>
          </cell>
          <cell r="P519" t="str">
            <v>07</v>
          </cell>
          <cell r="Q519" t="str">
            <v>โรงพยาบาลชุมชน</v>
          </cell>
          <cell r="R519">
            <v>4</v>
          </cell>
          <cell r="S519">
            <v>90</v>
          </cell>
          <cell r="T519" t="str">
            <v>90</v>
          </cell>
        </row>
        <row r="520">
          <cell r="A520" t="str">
            <v>13</v>
          </cell>
          <cell r="B520" t="str">
            <v>21002</v>
          </cell>
          <cell r="C520" t="str">
            <v>กระทรวงสาธารณสุข สำนักงานปลัดกระทรวงสาธารณสุข</v>
          </cell>
          <cell r="D520" t="str">
            <v>001093100</v>
          </cell>
          <cell r="E520" t="str">
            <v>10931</v>
          </cell>
          <cell r="F520" t="str">
            <v>รพช.ไพรบึง</v>
          </cell>
          <cell r="G520" t="str">
            <v>โรงพยาบาลชุมชนไพรบึง</v>
          </cell>
          <cell r="H520" t="str">
            <v>33060120</v>
          </cell>
          <cell r="I520">
            <v>33</v>
          </cell>
          <cell r="J520" t="str">
            <v>จังหวัดศรีสะเกษ</v>
          </cell>
          <cell r="K520">
            <v>3306</v>
          </cell>
          <cell r="L520" t="str">
            <v>ไพรบึง</v>
          </cell>
          <cell r="M520">
            <v>330601</v>
          </cell>
          <cell r="N520" t="str">
            <v>ไพรบึง</v>
          </cell>
          <cell r="O520" t="str">
            <v>ตะวันออกเฉียงเหนือ</v>
          </cell>
          <cell r="P520" t="str">
            <v>07</v>
          </cell>
          <cell r="Q520" t="str">
            <v>โรงพยาบาลชุมชน</v>
          </cell>
          <cell r="R520">
            <v>5</v>
          </cell>
          <cell r="S520">
            <v>30</v>
          </cell>
          <cell r="T520" t="str">
            <v>30</v>
          </cell>
          <cell r="U520" t="str">
            <v>21</v>
          </cell>
          <cell r="V520" t="str">
            <v>2.1 ทุติยภูมิระดับต้น</v>
          </cell>
        </row>
        <row r="521">
          <cell r="A521" t="str">
            <v>13</v>
          </cell>
          <cell r="B521" t="str">
            <v>21002</v>
          </cell>
          <cell r="C521" t="str">
            <v>กระทรวงสาธารณสุข สำนักงานปลัดกระทรวงสาธารณสุข</v>
          </cell>
          <cell r="D521" t="str">
            <v>001093200</v>
          </cell>
          <cell r="E521" t="str">
            <v>10932</v>
          </cell>
          <cell r="F521" t="str">
            <v>รพช.ปรางค์กู่</v>
          </cell>
          <cell r="G521" t="str">
            <v>โรงพยาบาลชุมชนปรางค์กู่</v>
          </cell>
          <cell r="H521" t="str">
            <v>33070101</v>
          </cell>
          <cell r="I521">
            <v>33</v>
          </cell>
          <cell r="J521" t="str">
            <v>จังหวัดศรีสะเกษ</v>
          </cell>
          <cell r="K521">
            <v>3307</v>
          </cell>
          <cell r="L521" t="str">
            <v>ปรางค์กู่</v>
          </cell>
          <cell r="M521">
            <v>330701</v>
          </cell>
          <cell r="N521" t="str">
            <v>พิมาย</v>
          </cell>
          <cell r="O521" t="str">
            <v>ตะวันออกเฉียงเหนือ</v>
          </cell>
          <cell r="P521" t="str">
            <v>07</v>
          </cell>
          <cell r="Q521" t="str">
            <v>โรงพยาบาลชุมชน</v>
          </cell>
          <cell r="R521">
            <v>5</v>
          </cell>
          <cell r="S521">
            <v>30</v>
          </cell>
          <cell r="T521" t="str">
            <v>30</v>
          </cell>
          <cell r="U521" t="str">
            <v>21</v>
          </cell>
          <cell r="V521" t="str">
            <v>2.1 ทุติยภูมิระดับต้น</v>
          </cell>
        </row>
        <row r="522">
          <cell r="A522" t="str">
            <v>13</v>
          </cell>
          <cell r="B522" t="str">
            <v>21002</v>
          </cell>
          <cell r="C522" t="str">
            <v>กระทรวงสาธารณสุข สำนักงานปลัดกระทรวงสาธารณสุข</v>
          </cell>
          <cell r="D522" t="str">
            <v>001093300</v>
          </cell>
          <cell r="E522" t="str">
            <v>10933</v>
          </cell>
          <cell r="F522" t="str">
            <v>รพช.ขุนหาญ</v>
          </cell>
          <cell r="G522" t="str">
            <v>โรงพยาบาลชุมชนขุนหาญ</v>
          </cell>
          <cell r="H522" t="str">
            <v>33080106</v>
          </cell>
          <cell r="I522">
            <v>33</v>
          </cell>
          <cell r="J522" t="str">
            <v>จังหวัดศรีสะเกษ</v>
          </cell>
          <cell r="K522">
            <v>3308</v>
          </cell>
          <cell r="L522" t="str">
            <v>ขุนหาญ</v>
          </cell>
          <cell r="M522">
            <v>330801</v>
          </cell>
          <cell r="N522" t="str">
            <v>สิ</v>
          </cell>
          <cell r="O522" t="str">
            <v>ตะวันออกเฉียงเหนือ</v>
          </cell>
          <cell r="P522" t="str">
            <v>07</v>
          </cell>
          <cell r="Q522" t="str">
            <v>โรงพยาบาลชุมชน</v>
          </cell>
          <cell r="R522">
            <v>4</v>
          </cell>
          <cell r="S522">
            <v>90</v>
          </cell>
          <cell r="T522" t="str">
            <v>93</v>
          </cell>
          <cell r="U522" t="str">
            <v>22</v>
          </cell>
          <cell r="V522" t="str">
            <v>2.2 ทุติยภูมิระดับกลาง</v>
          </cell>
        </row>
        <row r="523">
          <cell r="A523" t="str">
            <v>13</v>
          </cell>
          <cell r="B523" t="str">
            <v>21002</v>
          </cell>
          <cell r="C523" t="str">
            <v>กระทรวงสาธารณสุข สำนักงานปลัดกระทรวงสาธารณสุข</v>
          </cell>
          <cell r="D523" t="str">
            <v>001093400</v>
          </cell>
          <cell r="E523" t="str">
            <v>10934</v>
          </cell>
          <cell r="F523" t="str">
            <v>รพช.ราษีไศล</v>
          </cell>
          <cell r="G523" t="str">
            <v>โรงพยาบาลชุมชนราษีไศล</v>
          </cell>
          <cell r="H523" t="str">
            <v>33090102</v>
          </cell>
          <cell r="I523">
            <v>33</v>
          </cell>
          <cell r="J523" t="str">
            <v>จังหวัดศรีสะเกษ</v>
          </cell>
          <cell r="K523">
            <v>3309</v>
          </cell>
          <cell r="L523" t="str">
            <v>ราษีไศล</v>
          </cell>
          <cell r="M523">
            <v>330901</v>
          </cell>
          <cell r="N523" t="str">
            <v>เมืองคง</v>
          </cell>
          <cell r="O523" t="str">
            <v>ตะวันออกเฉียงเหนือ</v>
          </cell>
          <cell r="P523" t="str">
            <v>07</v>
          </cell>
          <cell r="Q523" t="str">
            <v>โรงพยาบาลชุมชน</v>
          </cell>
          <cell r="R523">
            <v>4</v>
          </cell>
          <cell r="S523">
            <v>90</v>
          </cell>
          <cell r="T523" t="str">
            <v>104</v>
          </cell>
          <cell r="U523" t="str">
            <v>22</v>
          </cell>
          <cell r="V523" t="str">
            <v>2.2 ทุติยภูมิระดับกลาง</v>
          </cell>
        </row>
        <row r="524">
          <cell r="A524" t="str">
            <v>13</v>
          </cell>
          <cell r="B524" t="str">
            <v>21002</v>
          </cell>
          <cell r="C524" t="str">
            <v>กระทรวงสาธารณสุข สำนักงานปลัดกระทรวงสาธารณสุข</v>
          </cell>
          <cell r="D524" t="str">
            <v>001093500</v>
          </cell>
          <cell r="E524" t="str">
            <v>10935</v>
          </cell>
          <cell r="F524" t="str">
            <v>รพช.อุทุมพรพิสัย</v>
          </cell>
          <cell r="G524" t="str">
            <v>โรงพยาบาลชุมชนอุทุมพรพิสัย</v>
          </cell>
          <cell r="H524" t="str">
            <v>33100107</v>
          </cell>
          <cell r="I524">
            <v>33</v>
          </cell>
          <cell r="J524" t="str">
            <v>จังหวัดศรีสะเกษ</v>
          </cell>
          <cell r="K524">
            <v>3310</v>
          </cell>
          <cell r="L524" t="str">
            <v>อุทุมพรพิสัย</v>
          </cell>
          <cell r="M524">
            <v>331001</v>
          </cell>
          <cell r="N524" t="str">
            <v>กำแพง</v>
          </cell>
          <cell r="O524" t="str">
            <v>ตะวันออกเฉียงเหนือ</v>
          </cell>
          <cell r="P524" t="str">
            <v>07</v>
          </cell>
          <cell r="Q524" t="str">
            <v>โรงพยาบาลชุมชน</v>
          </cell>
          <cell r="R524">
            <v>4</v>
          </cell>
          <cell r="S524">
            <v>90</v>
          </cell>
          <cell r="T524" t="str">
            <v>90</v>
          </cell>
          <cell r="U524" t="str">
            <v>22</v>
          </cell>
          <cell r="V524" t="str">
            <v>2.2 ทุติยภูมิระดับกลาง</v>
          </cell>
        </row>
        <row r="525">
          <cell r="A525" t="str">
            <v>13</v>
          </cell>
          <cell r="B525" t="str">
            <v>21002</v>
          </cell>
          <cell r="C525" t="str">
            <v>กระทรวงสาธารณสุข สำนักงานปลัดกระทรวงสาธารณสุข</v>
          </cell>
          <cell r="D525" t="str">
            <v>001093600</v>
          </cell>
          <cell r="E525" t="str">
            <v>10936</v>
          </cell>
          <cell r="F525" t="str">
            <v>รพช.บึงบูรพ์</v>
          </cell>
          <cell r="G525" t="str">
            <v>โรงพยาบาลชุมชนบึงบูรพ์</v>
          </cell>
          <cell r="H525" t="str">
            <v>33110202</v>
          </cell>
          <cell r="I525">
            <v>33</v>
          </cell>
          <cell r="J525" t="str">
            <v>จังหวัดศรีสะเกษ</v>
          </cell>
          <cell r="K525">
            <v>3311</v>
          </cell>
          <cell r="L525" t="str">
            <v>บึงบูรพ์</v>
          </cell>
          <cell r="M525">
            <v>331102</v>
          </cell>
          <cell r="N525" t="str">
            <v>บึงบูรพ์</v>
          </cell>
          <cell r="O525" t="str">
            <v>ตะวันออกเฉียงเหนือ</v>
          </cell>
          <cell r="P525" t="str">
            <v>07</v>
          </cell>
          <cell r="Q525" t="str">
            <v>โรงพยาบาลชุมชน</v>
          </cell>
          <cell r="R525">
            <v>5</v>
          </cell>
          <cell r="S525">
            <v>30</v>
          </cell>
          <cell r="T525" t="str">
            <v>30</v>
          </cell>
          <cell r="U525" t="str">
            <v>21</v>
          </cell>
          <cell r="V525" t="str">
            <v>2.1 ทุติยภูมิระดับต้น</v>
          </cell>
        </row>
        <row r="526">
          <cell r="A526" t="str">
            <v>13</v>
          </cell>
          <cell r="B526" t="str">
            <v>21002</v>
          </cell>
          <cell r="C526" t="str">
            <v>กระทรวงสาธารณสุข สำนักงานปลัดกระทรวงสาธารณสุข</v>
          </cell>
          <cell r="D526" t="str">
            <v>001093700</v>
          </cell>
          <cell r="E526" t="str">
            <v>10937</v>
          </cell>
          <cell r="F526" t="str">
            <v>รพช.ห้วยทับทัน</v>
          </cell>
          <cell r="G526" t="str">
            <v>โรงพยาบาลชุมชนห้วยทับทัน</v>
          </cell>
          <cell r="H526" t="str">
            <v>33120111</v>
          </cell>
          <cell r="I526">
            <v>33</v>
          </cell>
          <cell r="J526" t="str">
            <v>จังหวัดศรีสะเกษ</v>
          </cell>
          <cell r="K526">
            <v>3312</v>
          </cell>
          <cell r="L526" t="str">
            <v>ห้วยทับทัน</v>
          </cell>
          <cell r="M526">
            <v>331201</v>
          </cell>
          <cell r="N526" t="str">
            <v>ห้วยทับทัน</v>
          </cell>
          <cell r="O526" t="str">
            <v>ตะวันออกเฉียงเหนือ</v>
          </cell>
          <cell r="P526" t="str">
            <v>07</v>
          </cell>
          <cell r="Q526" t="str">
            <v>โรงพยาบาลชุมชน</v>
          </cell>
          <cell r="R526">
            <v>5</v>
          </cell>
          <cell r="S526">
            <v>30</v>
          </cell>
          <cell r="T526" t="str">
            <v>30</v>
          </cell>
          <cell r="U526" t="str">
            <v>21</v>
          </cell>
          <cell r="V526" t="str">
            <v>2.1 ทุติยภูมิระดับต้น</v>
          </cell>
        </row>
        <row r="527">
          <cell r="A527" t="str">
            <v>13</v>
          </cell>
          <cell r="B527" t="str">
            <v>21002</v>
          </cell>
          <cell r="C527" t="str">
            <v>กระทรวงสาธารณสุข สำนักงานปลัดกระทรวงสาธารณสุข</v>
          </cell>
          <cell r="D527" t="str">
            <v>001093800</v>
          </cell>
          <cell r="E527" t="str">
            <v>10938</v>
          </cell>
          <cell r="F527" t="str">
            <v>รพช.โนนคูณ</v>
          </cell>
          <cell r="G527" t="str">
            <v>โรงพยาบาลชุมชนโนนคูณ</v>
          </cell>
          <cell r="H527" t="str">
            <v>33130104</v>
          </cell>
          <cell r="I527">
            <v>33</v>
          </cell>
          <cell r="J527" t="str">
            <v>จังหวัดศรีสะเกษ</v>
          </cell>
          <cell r="K527">
            <v>3313</v>
          </cell>
          <cell r="L527" t="str">
            <v>โนนคูณ</v>
          </cell>
          <cell r="M527">
            <v>331301</v>
          </cell>
          <cell r="N527" t="str">
            <v>โนนค้อ</v>
          </cell>
          <cell r="O527" t="str">
            <v>ตะวันออกเฉียงเหนือ</v>
          </cell>
          <cell r="P527" t="str">
            <v>07</v>
          </cell>
          <cell r="Q527" t="str">
            <v>โรงพยาบาลชุมชน</v>
          </cell>
          <cell r="R527">
            <v>5</v>
          </cell>
          <cell r="S527">
            <v>30</v>
          </cell>
          <cell r="T527" t="str">
            <v>30</v>
          </cell>
          <cell r="U527" t="str">
            <v>21</v>
          </cell>
          <cell r="V527" t="str">
            <v>2.1 ทุติยภูมิระดับต้น</v>
          </cell>
        </row>
        <row r="528">
          <cell r="A528" t="str">
            <v>13</v>
          </cell>
          <cell r="B528" t="str">
            <v>21002</v>
          </cell>
          <cell r="C528" t="str">
            <v>กระทรวงสาธารณสุข สำนักงานปลัดกระทรวงสาธารณสุข</v>
          </cell>
          <cell r="D528" t="str">
            <v>001093900</v>
          </cell>
          <cell r="E528" t="str">
            <v>10939</v>
          </cell>
          <cell r="F528" t="str">
            <v>รพช.ศรีรัตนะ</v>
          </cell>
          <cell r="G528" t="str">
            <v>โรงพยาบาลชุมชนศรีรัตนะ</v>
          </cell>
          <cell r="H528" t="str">
            <v>33140104</v>
          </cell>
          <cell r="I528">
            <v>33</v>
          </cell>
          <cell r="J528" t="str">
            <v>จังหวัดศรีสะเกษ</v>
          </cell>
          <cell r="K528">
            <v>3314</v>
          </cell>
          <cell r="L528" t="str">
            <v>ศรีรัตนะ</v>
          </cell>
          <cell r="M528">
            <v>331401</v>
          </cell>
          <cell r="N528" t="str">
            <v>ศรีแก้ว</v>
          </cell>
          <cell r="O528" t="str">
            <v>ตะวันออกเฉียงเหนือ</v>
          </cell>
          <cell r="P528" t="str">
            <v>07</v>
          </cell>
          <cell r="Q528" t="str">
            <v>โรงพยาบาลชุมชน</v>
          </cell>
          <cell r="R528">
            <v>5</v>
          </cell>
          <cell r="S528">
            <v>30</v>
          </cell>
          <cell r="T528" t="str">
            <v>30</v>
          </cell>
          <cell r="U528" t="str">
            <v>21</v>
          </cell>
          <cell r="V528" t="str">
            <v>2.1 ทุติยภูมิระดับต้น</v>
          </cell>
        </row>
        <row r="529">
          <cell r="A529" t="str">
            <v>13</v>
          </cell>
          <cell r="B529" t="str">
            <v>21002</v>
          </cell>
          <cell r="C529" t="str">
            <v>กระทรวงสาธารณสุข สำนักงานปลัดกระทรวงสาธารณสุข</v>
          </cell>
          <cell r="D529" t="str">
            <v>001094000</v>
          </cell>
          <cell r="E529" t="str">
            <v>10940</v>
          </cell>
          <cell r="F529" t="str">
            <v>รพช.วังหิน</v>
          </cell>
          <cell r="G529" t="str">
            <v>โรงพยาบาลชุมชนวังหิน</v>
          </cell>
          <cell r="H529" t="str">
            <v>33160104</v>
          </cell>
          <cell r="I529">
            <v>33</v>
          </cell>
          <cell r="J529" t="str">
            <v>จังหวัดศรีสะเกษ</v>
          </cell>
          <cell r="K529">
            <v>3316</v>
          </cell>
          <cell r="L529" t="str">
            <v>วังหิน</v>
          </cell>
          <cell r="M529">
            <v>331601</v>
          </cell>
          <cell r="N529" t="str">
            <v>บุสูง</v>
          </cell>
          <cell r="O529" t="str">
            <v>ตะวันออกเฉียงเหนือ</v>
          </cell>
          <cell r="P529" t="str">
            <v>07</v>
          </cell>
          <cell r="Q529" t="str">
            <v>โรงพยาบาลชุมชน</v>
          </cell>
          <cell r="R529">
            <v>5</v>
          </cell>
          <cell r="S529">
            <v>30</v>
          </cell>
          <cell r="T529" t="str">
            <v>30</v>
          </cell>
          <cell r="U529" t="str">
            <v>21</v>
          </cell>
          <cell r="V529" t="str">
            <v>2.1 ทุติยภูมิระดับต้น</v>
          </cell>
        </row>
        <row r="530">
          <cell r="A530" t="str">
            <v>13</v>
          </cell>
          <cell r="B530" t="str">
            <v>21002</v>
          </cell>
          <cell r="C530" t="str">
            <v>กระทรวงสาธารณสุข สำนักงานปลัดกระทรวงสาธารณสุข</v>
          </cell>
          <cell r="D530" t="str">
            <v>001094100</v>
          </cell>
          <cell r="E530" t="str">
            <v>10941</v>
          </cell>
          <cell r="F530" t="str">
            <v>รพช.น้ำเกลี้ยง</v>
          </cell>
          <cell r="G530" t="str">
            <v>โรงพยาบาลชุมชนน้ำเกลี้ยง</v>
          </cell>
          <cell r="H530" t="str">
            <v>33150105</v>
          </cell>
          <cell r="I530">
            <v>33</v>
          </cell>
          <cell r="J530" t="str">
            <v>จังหวัดศรีสะเกษ</v>
          </cell>
          <cell r="K530">
            <v>3315</v>
          </cell>
          <cell r="L530" t="str">
            <v>น้ำเกลี้ยง</v>
          </cell>
          <cell r="M530">
            <v>331501</v>
          </cell>
          <cell r="N530" t="str">
            <v>น้ำเกลี้ยง</v>
          </cell>
          <cell r="O530" t="str">
            <v>ตะวันออกเฉียงเหนือ</v>
          </cell>
          <cell r="P530" t="str">
            <v>07</v>
          </cell>
          <cell r="Q530" t="str">
            <v>โรงพยาบาลชุมชน</v>
          </cell>
          <cell r="R530">
            <v>5</v>
          </cell>
          <cell r="S530">
            <v>30</v>
          </cell>
          <cell r="T530" t="str">
            <v>30</v>
          </cell>
          <cell r="U530" t="str">
            <v>21</v>
          </cell>
          <cell r="V530" t="str">
            <v>2.1 ทุติยภูมิระดับต้น</v>
          </cell>
        </row>
        <row r="531">
          <cell r="A531" t="str">
            <v>13</v>
          </cell>
          <cell r="B531" t="str">
            <v>21002</v>
          </cell>
          <cell r="C531" t="str">
            <v>กระทรวงสาธารณสุข สำนักงานปลัดกระทรวงสาธารณสุข</v>
          </cell>
          <cell r="D531" t="str">
            <v>001094200</v>
          </cell>
          <cell r="E531" t="str">
            <v>10942</v>
          </cell>
          <cell r="F531" t="str">
            <v>รพช.ภูสิงห์</v>
          </cell>
          <cell r="G531" t="str">
            <v>โรงพยาบาลชุมชนภูสิงห์</v>
          </cell>
          <cell r="H531" t="str">
            <v>33170311</v>
          </cell>
          <cell r="I531">
            <v>33</v>
          </cell>
          <cell r="J531" t="str">
            <v>จังหวัดศรีสะเกษ</v>
          </cell>
          <cell r="K531">
            <v>3317</v>
          </cell>
          <cell r="L531" t="str">
            <v>ภูสิงห์</v>
          </cell>
          <cell r="M531">
            <v>331703</v>
          </cell>
          <cell r="N531" t="str">
            <v>ห้วยตึ๊กชู</v>
          </cell>
          <cell r="O531" t="str">
            <v>ตะวันออกเฉียงเหนือ</v>
          </cell>
          <cell r="P531" t="str">
            <v>07</v>
          </cell>
          <cell r="Q531" t="str">
            <v>โรงพยาบาลชุมชน</v>
          </cell>
          <cell r="R531">
            <v>5</v>
          </cell>
          <cell r="S531">
            <v>30</v>
          </cell>
          <cell r="T531" t="str">
            <v>30</v>
          </cell>
          <cell r="U531" t="str">
            <v>21</v>
          </cell>
          <cell r="V531" t="str">
            <v>2.1 ทุติยภูมิระดับต้น</v>
          </cell>
        </row>
        <row r="532">
          <cell r="A532" t="str">
            <v>13</v>
          </cell>
          <cell r="B532" t="str">
            <v>21002</v>
          </cell>
          <cell r="C532" t="str">
            <v>กระทรวงสาธารณสุข สำนักงานปลัดกระทรวงสาธารณสุข</v>
          </cell>
          <cell r="D532" t="str">
            <v>001094300</v>
          </cell>
          <cell r="E532" t="str">
            <v>10943</v>
          </cell>
          <cell r="F532" t="str">
            <v>รพช.เมืองจันทร์</v>
          </cell>
          <cell r="G532" t="str">
            <v>โรงพยาบาลชุมชนเมืองจันทร์</v>
          </cell>
          <cell r="H532" t="str">
            <v>33180304</v>
          </cell>
          <cell r="I532">
            <v>33</v>
          </cell>
          <cell r="J532" t="str">
            <v>จังหวัดศรีสะเกษ</v>
          </cell>
          <cell r="K532">
            <v>3318</v>
          </cell>
          <cell r="L532" t="str">
            <v>เมืองจันทร์</v>
          </cell>
          <cell r="M532">
            <v>331803</v>
          </cell>
          <cell r="N532" t="str">
            <v>หนองใหญ่</v>
          </cell>
          <cell r="O532" t="str">
            <v>ตะวันออกเฉียงเหนือ</v>
          </cell>
          <cell r="P532" t="str">
            <v>07</v>
          </cell>
          <cell r="Q532" t="str">
            <v>โรงพยาบาลชุมชน</v>
          </cell>
          <cell r="R532">
            <v>5</v>
          </cell>
          <cell r="S532">
            <v>10</v>
          </cell>
          <cell r="T532" t="str">
            <v>10</v>
          </cell>
          <cell r="U532" t="str">
            <v>21</v>
          </cell>
          <cell r="V532" t="str">
            <v>2.1 ทุติยภูมิระดับต้น</v>
          </cell>
        </row>
        <row r="533">
          <cell r="A533" t="str">
            <v>13</v>
          </cell>
          <cell r="B533" t="str">
            <v>21002</v>
          </cell>
          <cell r="C533" t="str">
            <v>กระทรวงสาธารณสุข สำนักงานปลัดกระทรวงสาธารณสุข</v>
          </cell>
          <cell r="D533" t="str">
            <v>002312500</v>
          </cell>
          <cell r="E533" t="str">
            <v>23125</v>
          </cell>
          <cell r="F533" t="str">
            <v>รพช.เบญจลักษ์เฉลิมพระเกียรติ 80 พรรษา</v>
          </cell>
          <cell r="G533" t="str">
            <v>โรงพยาบาลชุมชนเบญจลักษ์เฉลิมพระเกียรติ 80 พรรษา</v>
          </cell>
          <cell r="H533" t="str">
            <v>33190107</v>
          </cell>
          <cell r="I533">
            <v>33</v>
          </cell>
          <cell r="J533" t="str">
            <v>จังหวัดศรีสะเกษ</v>
          </cell>
          <cell r="K533">
            <v>3319</v>
          </cell>
          <cell r="L533" t="str">
            <v>เบญจลักษ์</v>
          </cell>
          <cell r="M533">
            <v>331901</v>
          </cell>
          <cell r="N533" t="str">
            <v>เสียว</v>
          </cell>
          <cell r="O533" t="str">
            <v>ตะวันออกเฉียงเหนือ</v>
          </cell>
          <cell r="P533" t="str">
            <v>07</v>
          </cell>
          <cell r="Q533" t="str">
            <v>โรงพยาบาลชุมชน</v>
          </cell>
          <cell r="R533">
            <v>5</v>
          </cell>
          <cell r="S533">
            <v>30</v>
          </cell>
          <cell r="T533" t="str">
            <v>30</v>
          </cell>
          <cell r="U533" t="str">
            <v>21</v>
          </cell>
          <cell r="V533" t="str">
            <v>2.1 ทุติยภูมิระดับต้น</v>
          </cell>
        </row>
        <row r="534">
          <cell r="A534" t="str">
            <v>13</v>
          </cell>
          <cell r="B534" t="str">
            <v>21002</v>
          </cell>
          <cell r="C534" t="str">
            <v>กระทรวงสาธารณสุข สำนักงานปลัดกระทรวงสาธารณสุข</v>
          </cell>
          <cell r="D534" t="str">
            <v>001066900</v>
          </cell>
          <cell r="E534" t="str">
            <v>10669</v>
          </cell>
          <cell r="F534" t="str">
            <v>รพศ.สรรพสิทธิประสงค์</v>
          </cell>
          <cell r="G534" t="str">
            <v>โรงพยาบาลศูนย์สรรพสิทธิประสงค์</v>
          </cell>
          <cell r="H534" t="str">
            <v>34010110</v>
          </cell>
          <cell r="I534">
            <v>34</v>
          </cell>
          <cell r="J534" t="str">
            <v>จังหวัดอุบลราชธานี</v>
          </cell>
          <cell r="K534">
            <v>3401</v>
          </cell>
          <cell r="L534" t="str">
            <v>เมืองอุบลราชธานี</v>
          </cell>
          <cell r="M534">
            <v>340101</v>
          </cell>
          <cell r="N534" t="str">
            <v>ในเมือง</v>
          </cell>
          <cell r="O534" t="str">
            <v>ตะวันออกเฉียงเหนือ</v>
          </cell>
          <cell r="P534" t="str">
            <v>05</v>
          </cell>
          <cell r="Q534" t="str">
            <v>โรงพยาบาลศูนย์</v>
          </cell>
          <cell r="R534">
            <v>1</v>
          </cell>
          <cell r="S534">
            <v>1000</v>
          </cell>
          <cell r="T534" t="str">
            <v>1000</v>
          </cell>
          <cell r="U534" t="str">
            <v>31</v>
          </cell>
          <cell r="V534" t="str">
            <v>3.1 ตติยภูมิ</v>
          </cell>
        </row>
        <row r="535">
          <cell r="A535" t="str">
            <v>13</v>
          </cell>
          <cell r="B535" t="str">
            <v>21002</v>
          </cell>
          <cell r="C535" t="str">
            <v>กระทรวงสาธารณสุข สำนักงานปลัดกระทรวงสาธารณสุข</v>
          </cell>
          <cell r="D535" t="str">
            <v>001094400</v>
          </cell>
          <cell r="E535" t="str">
            <v>10944</v>
          </cell>
          <cell r="F535" t="str">
            <v>รพช.ศรีเมืองใหม่</v>
          </cell>
          <cell r="G535" t="str">
            <v>โรงพยาบาลชุมชนศรีเมืองใหม่</v>
          </cell>
          <cell r="H535" t="str">
            <v>34020115</v>
          </cell>
          <cell r="I535">
            <v>34</v>
          </cell>
          <cell r="J535" t="str">
            <v>จังหวัดอุบลราชธานี</v>
          </cell>
          <cell r="K535">
            <v>3402</v>
          </cell>
          <cell r="L535" t="str">
            <v>ศรีเมืองใหม่</v>
          </cell>
          <cell r="M535">
            <v>340201</v>
          </cell>
          <cell r="N535" t="str">
            <v>นาคำ</v>
          </cell>
          <cell r="O535" t="str">
            <v>ตะวันออกเฉียงเหนือ</v>
          </cell>
          <cell r="P535" t="str">
            <v>07</v>
          </cell>
          <cell r="Q535" t="str">
            <v>โรงพยาบาลชุมชน</v>
          </cell>
          <cell r="R535">
            <v>4</v>
          </cell>
          <cell r="S535">
            <v>60</v>
          </cell>
          <cell r="T535" t="str">
            <v>60</v>
          </cell>
          <cell r="U535" t="str">
            <v>21</v>
          </cell>
          <cell r="V535" t="str">
            <v>2.1 ทุติยภูมิระดับต้น</v>
          </cell>
        </row>
        <row r="536">
          <cell r="A536" t="str">
            <v>13</v>
          </cell>
          <cell r="B536" t="str">
            <v>21002</v>
          </cell>
          <cell r="C536" t="str">
            <v>กระทรวงสาธารณสุข สำนักงานปลัดกระทรวงสาธารณสุข</v>
          </cell>
          <cell r="D536" t="str">
            <v>001094500</v>
          </cell>
          <cell r="E536" t="str">
            <v>10945</v>
          </cell>
          <cell r="F536" t="str">
            <v>รพช.โขงเจียม</v>
          </cell>
          <cell r="G536" t="str">
            <v>โรงพยาบาลชุมชนโขงเจียม</v>
          </cell>
          <cell r="H536" t="str">
            <v>34030102</v>
          </cell>
          <cell r="I536">
            <v>34</v>
          </cell>
          <cell r="J536" t="str">
            <v>จังหวัดอุบลราชธานี</v>
          </cell>
          <cell r="K536">
            <v>3403</v>
          </cell>
          <cell r="L536" t="str">
            <v>โขงเจียม</v>
          </cell>
          <cell r="M536">
            <v>340301</v>
          </cell>
          <cell r="N536" t="str">
            <v>โขงเจียม</v>
          </cell>
          <cell r="O536" t="str">
            <v>ตะวันออกเฉียงเหนือ</v>
          </cell>
          <cell r="P536" t="str">
            <v>07</v>
          </cell>
          <cell r="Q536" t="str">
            <v>โรงพยาบาลชุมชน</v>
          </cell>
          <cell r="R536">
            <v>5</v>
          </cell>
          <cell r="S536">
            <v>30</v>
          </cell>
          <cell r="T536" t="str">
            <v>30</v>
          </cell>
          <cell r="U536" t="str">
            <v>21</v>
          </cell>
          <cell r="V536" t="str">
            <v>2.1 ทุติยภูมิระดับต้น</v>
          </cell>
        </row>
        <row r="537">
          <cell r="A537" t="str">
            <v>13</v>
          </cell>
          <cell r="B537" t="str">
            <v>21002</v>
          </cell>
          <cell r="C537" t="str">
            <v>กระทรวงสาธารณสุข สำนักงานปลัดกระทรวงสาธารณสุข</v>
          </cell>
          <cell r="D537" t="str">
            <v>001094600</v>
          </cell>
          <cell r="E537" t="str">
            <v>10946</v>
          </cell>
          <cell r="F537" t="str">
            <v>รพช.เขื่องใน</v>
          </cell>
          <cell r="G537" t="str">
            <v>โรงพยาบาลชุมชนเขื่องใน</v>
          </cell>
          <cell r="H537" t="str">
            <v>34040106</v>
          </cell>
          <cell r="I537">
            <v>34</v>
          </cell>
          <cell r="J537" t="str">
            <v>จังหวัดอุบลราชธานี</v>
          </cell>
          <cell r="K537">
            <v>3404</v>
          </cell>
          <cell r="L537" t="str">
            <v>เขื่องใน</v>
          </cell>
          <cell r="M537">
            <v>340401</v>
          </cell>
          <cell r="N537" t="str">
            <v>เขื่องใน</v>
          </cell>
          <cell r="O537" t="str">
            <v>ตะวันออกเฉียงเหนือ</v>
          </cell>
          <cell r="P537" t="str">
            <v>07</v>
          </cell>
          <cell r="Q537" t="str">
            <v>โรงพยาบาลชุมชน</v>
          </cell>
          <cell r="R537">
            <v>4</v>
          </cell>
          <cell r="S537">
            <v>60</v>
          </cell>
          <cell r="T537" t="str">
            <v>60</v>
          </cell>
          <cell r="U537" t="str">
            <v>21</v>
          </cell>
          <cell r="V537" t="str">
            <v>2.1 ทุติยภูมิระดับต้น</v>
          </cell>
        </row>
        <row r="538">
          <cell r="A538" t="str">
            <v>13</v>
          </cell>
          <cell r="B538" t="str">
            <v>21002</v>
          </cell>
          <cell r="C538" t="str">
            <v>กระทรวงสาธารณสุข สำนักงานปลัดกระทรวงสาธารณสุข</v>
          </cell>
          <cell r="D538" t="str">
            <v>001094700</v>
          </cell>
          <cell r="E538" t="str">
            <v>10947</v>
          </cell>
          <cell r="F538" t="str">
            <v>รพช.เขมราฐ</v>
          </cell>
          <cell r="G538" t="str">
            <v>โรงพยาบาลชุมชนเขมราฐ</v>
          </cell>
          <cell r="H538" t="str">
            <v>34050107</v>
          </cell>
          <cell r="I538">
            <v>34</v>
          </cell>
          <cell r="J538" t="str">
            <v>จังหวัดอุบลราชธานี</v>
          </cell>
          <cell r="K538">
            <v>3405</v>
          </cell>
          <cell r="L538" t="str">
            <v>เขมราฐ</v>
          </cell>
          <cell r="M538">
            <v>340501</v>
          </cell>
          <cell r="N538" t="str">
            <v>เขมราฐ</v>
          </cell>
          <cell r="O538" t="str">
            <v>ตะวันออกเฉียงเหนือ</v>
          </cell>
          <cell r="P538" t="str">
            <v>07</v>
          </cell>
          <cell r="Q538" t="str">
            <v>โรงพยาบาลชุมชน</v>
          </cell>
          <cell r="R538">
            <v>4</v>
          </cell>
          <cell r="S538">
            <v>60</v>
          </cell>
          <cell r="T538" t="str">
            <v>60</v>
          </cell>
          <cell r="U538" t="str">
            <v>21</v>
          </cell>
          <cell r="V538" t="str">
            <v>2.1 ทุติยภูมิระดับต้น</v>
          </cell>
        </row>
        <row r="539">
          <cell r="A539" t="str">
            <v>13</v>
          </cell>
          <cell r="B539" t="str">
            <v>21002</v>
          </cell>
          <cell r="C539" t="str">
            <v>กระทรวงสาธารณสุข สำนักงานปลัดกระทรวงสาธารณสุข</v>
          </cell>
          <cell r="D539" t="str">
            <v>001094800</v>
          </cell>
          <cell r="E539" t="str">
            <v>10948</v>
          </cell>
          <cell r="F539" t="str">
            <v>รพช.นาจะหลวย</v>
          </cell>
          <cell r="G539" t="str">
            <v>โรงพยาบาลชุมชนนาจะหลวย</v>
          </cell>
          <cell r="H539" t="str">
            <v>34080111</v>
          </cell>
          <cell r="I539">
            <v>34</v>
          </cell>
          <cell r="J539" t="str">
            <v>จังหวัดอุบลราชธานี</v>
          </cell>
          <cell r="K539">
            <v>3408</v>
          </cell>
          <cell r="L539" t="str">
            <v>นาจะหลวย</v>
          </cell>
          <cell r="M539">
            <v>340801</v>
          </cell>
          <cell r="N539" t="str">
            <v>นาจะหลวย</v>
          </cell>
          <cell r="O539" t="str">
            <v>ตะวันออกเฉียงเหนือ</v>
          </cell>
          <cell r="P539" t="str">
            <v>07</v>
          </cell>
          <cell r="Q539" t="str">
            <v>โรงพยาบาลชุมชน</v>
          </cell>
          <cell r="R539">
            <v>5</v>
          </cell>
          <cell r="S539">
            <v>30</v>
          </cell>
          <cell r="T539" t="str">
            <v>30</v>
          </cell>
          <cell r="U539" t="str">
            <v>21</v>
          </cell>
          <cell r="V539" t="str">
            <v>2.1 ทุติยภูมิระดับต้น</v>
          </cell>
        </row>
        <row r="540">
          <cell r="A540" t="str">
            <v>13</v>
          </cell>
          <cell r="B540" t="str">
            <v>21002</v>
          </cell>
          <cell r="C540" t="str">
            <v>กระทรวงสาธารณสุข สำนักงานปลัดกระทรวงสาธารณสุข</v>
          </cell>
          <cell r="D540" t="str">
            <v>001094900</v>
          </cell>
          <cell r="E540" t="str">
            <v>10949</v>
          </cell>
          <cell r="F540" t="str">
            <v>รพช.น้ำยืน</v>
          </cell>
          <cell r="G540" t="str">
            <v>โรงพยาบาลชุมชนน้ำยืน</v>
          </cell>
          <cell r="H540" t="str">
            <v>34090712</v>
          </cell>
          <cell r="I540">
            <v>34</v>
          </cell>
          <cell r="J540" t="str">
            <v>จังหวัดอุบลราชธานี</v>
          </cell>
          <cell r="K540">
            <v>3409</v>
          </cell>
          <cell r="L540" t="str">
            <v>น้ำยืน</v>
          </cell>
          <cell r="M540">
            <v>340907</v>
          </cell>
          <cell r="N540" t="str">
            <v>สีวิเชียร</v>
          </cell>
          <cell r="O540" t="str">
            <v>ตะวันออกเฉียงเหนือ</v>
          </cell>
          <cell r="P540" t="str">
            <v>07</v>
          </cell>
          <cell r="Q540" t="str">
            <v>โรงพยาบาลชุมชน</v>
          </cell>
          <cell r="R540">
            <v>5</v>
          </cell>
          <cell r="S540">
            <v>30</v>
          </cell>
          <cell r="T540" t="str">
            <v>30</v>
          </cell>
          <cell r="U540" t="str">
            <v>21</v>
          </cell>
          <cell r="V540" t="str">
            <v>2.1 ทุติยภูมิระดับต้น</v>
          </cell>
        </row>
        <row r="541">
          <cell r="A541" t="str">
            <v>13</v>
          </cell>
          <cell r="B541" t="str">
            <v>21002</v>
          </cell>
          <cell r="C541" t="str">
            <v>กระทรวงสาธารณสุข สำนักงานปลัดกระทรวงสาธารณสุข</v>
          </cell>
          <cell r="D541" t="str">
            <v>001095000</v>
          </cell>
          <cell r="E541" t="str">
            <v>10950</v>
          </cell>
          <cell r="F541" t="str">
            <v>รพช.บุณฑริก</v>
          </cell>
          <cell r="G541" t="str">
            <v>โรงพยาบาลชุมชนบุณฑริก</v>
          </cell>
          <cell r="H541" t="str">
            <v>34100101</v>
          </cell>
          <cell r="I541">
            <v>34</v>
          </cell>
          <cell r="J541" t="str">
            <v>จังหวัดอุบลราชธานี</v>
          </cell>
          <cell r="K541">
            <v>3410</v>
          </cell>
          <cell r="L541" t="str">
            <v>บุณฑริก</v>
          </cell>
          <cell r="M541">
            <v>341001</v>
          </cell>
          <cell r="N541" t="str">
            <v>โพนงาม</v>
          </cell>
          <cell r="O541" t="str">
            <v>ตะวันออกเฉียงเหนือ</v>
          </cell>
          <cell r="P541" t="str">
            <v>07</v>
          </cell>
          <cell r="Q541" t="str">
            <v>โรงพยาบาลชุมชน</v>
          </cell>
          <cell r="R541">
            <v>5</v>
          </cell>
          <cell r="S541">
            <v>30</v>
          </cell>
          <cell r="T541" t="str">
            <v>30</v>
          </cell>
          <cell r="U541" t="str">
            <v>21</v>
          </cell>
          <cell r="V541" t="str">
            <v>2.1 ทุติยภูมิระดับต้น</v>
          </cell>
        </row>
        <row r="542">
          <cell r="A542" t="str">
            <v>13</v>
          </cell>
          <cell r="B542" t="str">
            <v>21002</v>
          </cell>
          <cell r="C542" t="str">
            <v>กระทรวงสาธารณสุข สำนักงานปลัดกระทรวงสาธารณสุข</v>
          </cell>
          <cell r="D542" t="str">
            <v>001095100</v>
          </cell>
          <cell r="E542" t="str">
            <v>10951</v>
          </cell>
          <cell r="F542" t="str">
            <v>รพช.ตระการพืชผล</v>
          </cell>
          <cell r="G542" t="str">
            <v>โรงพยาบาลชุมชนตระการพืชผล</v>
          </cell>
          <cell r="H542" t="str">
            <v>34110108</v>
          </cell>
          <cell r="I542">
            <v>34</v>
          </cell>
          <cell r="J542" t="str">
            <v>จังหวัดอุบลราชธานี</v>
          </cell>
          <cell r="K542">
            <v>3411</v>
          </cell>
          <cell r="L542" t="str">
            <v>ตระการพืชผล</v>
          </cell>
          <cell r="M542">
            <v>341101</v>
          </cell>
          <cell r="N542" t="str">
            <v>ขุหลุ</v>
          </cell>
          <cell r="O542" t="str">
            <v>ตะวันออกเฉียงเหนือ</v>
          </cell>
          <cell r="P542" t="str">
            <v>07</v>
          </cell>
          <cell r="Q542" t="str">
            <v>โรงพยาบาลชุมชน</v>
          </cell>
          <cell r="R542">
            <v>4</v>
          </cell>
          <cell r="S542">
            <v>60</v>
          </cell>
          <cell r="T542" t="str">
            <v>60</v>
          </cell>
          <cell r="U542" t="str">
            <v>21</v>
          </cell>
          <cell r="V542" t="str">
            <v>2.1 ทุติยภูมิระดับต้น</v>
          </cell>
        </row>
        <row r="543">
          <cell r="A543" t="str">
            <v>13</v>
          </cell>
          <cell r="B543" t="str">
            <v>21002</v>
          </cell>
          <cell r="C543" t="str">
            <v>กระทรวงสาธารณสุข สำนักงานปลัดกระทรวงสาธารณสุข</v>
          </cell>
          <cell r="D543" t="str">
            <v>001095200</v>
          </cell>
          <cell r="E543" t="str">
            <v>10952</v>
          </cell>
          <cell r="F543" t="str">
            <v>รพช.กุดข้าวปุ้น</v>
          </cell>
          <cell r="G543" t="str">
            <v>โรงพยาบาลชุมชนกุดข้าวปุ้น</v>
          </cell>
          <cell r="H543" t="str">
            <v>34120114</v>
          </cell>
          <cell r="I543">
            <v>34</v>
          </cell>
          <cell r="J543" t="str">
            <v>จังหวัดอุบลราชธานี</v>
          </cell>
          <cell r="K543">
            <v>3412</v>
          </cell>
          <cell r="L543" t="str">
            <v>กุดข้าวปุ้น</v>
          </cell>
          <cell r="M543">
            <v>341201</v>
          </cell>
          <cell r="N543" t="str">
            <v>ข้าวปุ้น</v>
          </cell>
          <cell r="O543" t="str">
            <v>ตะวันออกเฉียงเหนือ</v>
          </cell>
          <cell r="P543" t="str">
            <v>07</v>
          </cell>
          <cell r="Q543" t="str">
            <v>โรงพยาบาลชุมชน</v>
          </cell>
          <cell r="R543">
            <v>5</v>
          </cell>
          <cell r="S543">
            <v>30</v>
          </cell>
          <cell r="T543" t="str">
            <v>30</v>
          </cell>
          <cell r="U543" t="str">
            <v>21</v>
          </cell>
          <cell r="V543" t="str">
            <v>2.1 ทุติยภูมิระดับต้น</v>
          </cell>
        </row>
        <row r="544">
          <cell r="A544" t="str">
            <v>13</v>
          </cell>
          <cell r="B544" t="str">
            <v>21002</v>
          </cell>
          <cell r="C544" t="str">
            <v>กระทรวงสาธารณสุข สำนักงานปลัดกระทรวงสาธารณสุข</v>
          </cell>
          <cell r="D544" t="str">
            <v>001095300</v>
          </cell>
          <cell r="E544" t="str">
            <v>10953</v>
          </cell>
          <cell r="F544" t="str">
            <v>รพช.ม่วงสามสิบ</v>
          </cell>
          <cell r="G544" t="str">
            <v>โรงพยาบาลชุมชนม่วงสามสิบ</v>
          </cell>
          <cell r="H544" t="str">
            <v>34140110</v>
          </cell>
          <cell r="I544">
            <v>34</v>
          </cell>
          <cell r="J544" t="str">
            <v>จังหวัดอุบลราชธานี</v>
          </cell>
          <cell r="K544">
            <v>3414</v>
          </cell>
          <cell r="L544" t="str">
            <v>ม่วงสามสิบ</v>
          </cell>
          <cell r="M544">
            <v>341401</v>
          </cell>
          <cell r="N544" t="str">
            <v>ม่วงสามสิบ</v>
          </cell>
          <cell r="O544" t="str">
            <v>ตะวันออกเฉียงเหนือ</v>
          </cell>
          <cell r="P544" t="str">
            <v>07</v>
          </cell>
          <cell r="Q544" t="str">
            <v>โรงพยาบาลชุมชน</v>
          </cell>
          <cell r="R544">
            <v>5</v>
          </cell>
          <cell r="S544">
            <v>30</v>
          </cell>
          <cell r="T544" t="str">
            <v>30</v>
          </cell>
          <cell r="U544" t="str">
            <v>21</v>
          </cell>
          <cell r="V544" t="str">
            <v>2.1 ทุติยภูมิระดับต้น</v>
          </cell>
        </row>
        <row r="545">
          <cell r="A545" t="str">
            <v>13</v>
          </cell>
          <cell r="B545" t="str">
            <v>21002</v>
          </cell>
          <cell r="C545" t="str">
            <v>กระทรวงสาธารณสุข สำนักงานปลัดกระทรวงสาธารณสุข</v>
          </cell>
          <cell r="D545" t="str">
            <v>001095400</v>
          </cell>
          <cell r="E545" t="str">
            <v>10954</v>
          </cell>
          <cell r="F545" t="str">
            <v>รพช.วารินชำราบ</v>
          </cell>
          <cell r="G545" t="str">
            <v>โรงพยาบาลชุมชนวารินชำราบ</v>
          </cell>
          <cell r="H545" t="str">
            <v>34151003</v>
          </cell>
          <cell r="I545">
            <v>34</v>
          </cell>
          <cell r="J545" t="str">
            <v>จังหวัดอุบลราชธานี</v>
          </cell>
          <cell r="K545">
            <v>3415</v>
          </cell>
          <cell r="L545" t="str">
            <v>วารินชำราบ</v>
          </cell>
          <cell r="M545">
            <v>341510</v>
          </cell>
          <cell r="N545" t="str">
            <v>คำน้ำแซบ</v>
          </cell>
          <cell r="O545" t="str">
            <v>ตะวันออกเฉียงเหนือ</v>
          </cell>
          <cell r="P545" t="str">
            <v>07</v>
          </cell>
          <cell r="Q545" t="str">
            <v>โรงพยาบาลชุมชน</v>
          </cell>
          <cell r="R545">
            <v>4</v>
          </cell>
          <cell r="S545">
            <v>60</v>
          </cell>
          <cell r="T545" t="str">
            <v>60</v>
          </cell>
          <cell r="U545" t="str">
            <v>23</v>
          </cell>
          <cell r="V545" t="str">
            <v>2.3 ทุติยภูมิระดับสูง</v>
          </cell>
        </row>
        <row r="546">
          <cell r="A546" t="str">
            <v>13</v>
          </cell>
          <cell r="B546" t="str">
            <v>21002</v>
          </cell>
          <cell r="C546" t="str">
            <v>กระทรวงสาธารณสุข สำนักงานปลัดกระทรวงสาธารณสุข</v>
          </cell>
          <cell r="D546" t="str">
            <v>001095600</v>
          </cell>
          <cell r="E546" t="str">
            <v>10956</v>
          </cell>
          <cell r="F546" t="str">
            <v>รพช.พิบูลมังสาหาร</v>
          </cell>
          <cell r="G546" t="str">
            <v>โรงพยาบาลชุมชนพิบูลมังสาหาร</v>
          </cell>
          <cell r="H546" t="str">
            <v>34190100</v>
          </cell>
          <cell r="I546">
            <v>34</v>
          </cell>
          <cell r="J546" t="str">
            <v>จังหวัดอุบลราชธานี</v>
          </cell>
          <cell r="K546">
            <v>3419</v>
          </cell>
          <cell r="L546" t="str">
            <v>พิบูลมังสาหาร</v>
          </cell>
          <cell r="M546">
            <v>341901</v>
          </cell>
          <cell r="N546" t="str">
            <v>พิบูล</v>
          </cell>
          <cell r="O546" t="str">
            <v>ตะวันออกเฉียงเหนือ</v>
          </cell>
          <cell r="P546" t="str">
            <v>07</v>
          </cell>
          <cell r="Q546" t="str">
            <v>โรงพยาบาลชุมชน</v>
          </cell>
          <cell r="R546">
            <v>4</v>
          </cell>
          <cell r="S546">
            <v>60</v>
          </cell>
          <cell r="T546" t="str">
            <v>60</v>
          </cell>
          <cell r="U546" t="str">
            <v>21</v>
          </cell>
          <cell r="V546" t="str">
            <v>2.1 ทุติยภูมิระดับต้น</v>
          </cell>
        </row>
        <row r="547">
          <cell r="A547" t="str">
            <v>13</v>
          </cell>
          <cell r="B547" t="str">
            <v>21002</v>
          </cell>
          <cell r="C547" t="str">
            <v>กระทรวงสาธารณสุข สำนักงานปลัดกระทรวงสาธารณสุข</v>
          </cell>
          <cell r="D547" t="str">
            <v>001095700</v>
          </cell>
          <cell r="E547" t="str">
            <v>10957</v>
          </cell>
          <cell r="F547" t="str">
            <v>รพช.ตาลสุม</v>
          </cell>
          <cell r="G547" t="str">
            <v>โรงพยาบาลชุมชนตาลสุม</v>
          </cell>
          <cell r="H547" t="str">
            <v>34200102</v>
          </cell>
          <cell r="I547">
            <v>34</v>
          </cell>
          <cell r="J547" t="str">
            <v>จังหวัดอุบลราชธานี</v>
          </cell>
          <cell r="K547">
            <v>3420</v>
          </cell>
          <cell r="L547" t="str">
            <v>ตาลสุม</v>
          </cell>
          <cell r="M547">
            <v>342001</v>
          </cell>
          <cell r="N547" t="str">
            <v>ตาลสุม</v>
          </cell>
          <cell r="O547" t="str">
            <v>ตะวันออกเฉียงเหนือ</v>
          </cell>
          <cell r="P547" t="str">
            <v>07</v>
          </cell>
          <cell r="Q547" t="str">
            <v>โรงพยาบาลชุมชน</v>
          </cell>
          <cell r="R547">
            <v>5</v>
          </cell>
          <cell r="S547">
            <v>30</v>
          </cell>
          <cell r="T547" t="str">
            <v>30</v>
          </cell>
          <cell r="U547" t="str">
            <v>21</v>
          </cell>
          <cell r="V547" t="str">
            <v>2.1 ทุติยภูมิระดับต้น</v>
          </cell>
        </row>
        <row r="548">
          <cell r="A548" t="str">
            <v>13</v>
          </cell>
          <cell r="B548" t="str">
            <v>21002</v>
          </cell>
          <cell r="C548" t="str">
            <v>กระทรวงสาธารณสุข สำนักงานปลัดกระทรวงสาธารณสุข</v>
          </cell>
          <cell r="D548" t="str">
            <v>001095800</v>
          </cell>
          <cell r="E548" t="str">
            <v>10958</v>
          </cell>
          <cell r="F548" t="str">
            <v>รพช.โพธิ์ไทร</v>
          </cell>
          <cell r="G548" t="str">
            <v>โรงพยาบาลชุมชนโพธิ์ไทร</v>
          </cell>
          <cell r="H548" t="str">
            <v>34210111</v>
          </cell>
          <cell r="I548">
            <v>34</v>
          </cell>
          <cell r="J548" t="str">
            <v>จังหวัดอุบลราชธานี</v>
          </cell>
          <cell r="K548">
            <v>3421</v>
          </cell>
          <cell r="L548" t="str">
            <v>โพธิ์ไทร</v>
          </cell>
          <cell r="M548">
            <v>342101</v>
          </cell>
          <cell r="N548" t="str">
            <v>โพธิ์ไทร</v>
          </cell>
          <cell r="O548" t="str">
            <v>ตะวันออกเฉียงเหนือ</v>
          </cell>
          <cell r="P548" t="str">
            <v>07</v>
          </cell>
          <cell r="Q548" t="str">
            <v>โรงพยาบาลชุมชน</v>
          </cell>
          <cell r="R548">
            <v>5</v>
          </cell>
          <cell r="S548">
            <v>30</v>
          </cell>
          <cell r="T548" t="str">
            <v>30</v>
          </cell>
          <cell r="U548" t="str">
            <v>21</v>
          </cell>
          <cell r="V548" t="str">
            <v>2.1 ทุติยภูมิระดับต้น</v>
          </cell>
        </row>
        <row r="549">
          <cell r="A549" t="str">
            <v>13</v>
          </cell>
          <cell r="B549" t="str">
            <v>21002</v>
          </cell>
          <cell r="C549" t="str">
            <v>กระทรวงสาธารณสุข สำนักงานปลัดกระทรวงสาธารณสุข</v>
          </cell>
          <cell r="D549" t="str">
            <v>001095900</v>
          </cell>
          <cell r="E549" t="str">
            <v>10959</v>
          </cell>
          <cell r="F549" t="str">
            <v>รพช.สำโรง</v>
          </cell>
          <cell r="G549" t="str">
            <v>โรงพยาบาลชุมชนสำโรง</v>
          </cell>
          <cell r="H549" t="str">
            <v>34220108</v>
          </cell>
          <cell r="I549">
            <v>34</v>
          </cell>
          <cell r="J549" t="str">
            <v>จังหวัดอุบลราชธานี</v>
          </cell>
          <cell r="K549">
            <v>3422</v>
          </cell>
          <cell r="L549" t="str">
            <v>สำโรง</v>
          </cell>
          <cell r="M549">
            <v>342201</v>
          </cell>
          <cell r="N549" t="str">
            <v>สำโรง</v>
          </cell>
          <cell r="O549" t="str">
            <v>ตะวันออกเฉียงเหนือ</v>
          </cell>
          <cell r="P549" t="str">
            <v>07</v>
          </cell>
          <cell r="Q549" t="str">
            <v>โรงพยาบาลชุมชน</v>
          </cell>
          <cell r="R549">
            <v>5</v>
          </cell>
          <cell r="S549">
            <v>30</v>
          </cell>
          <cell r="T549" t="str">
            <v>30</v>
          </cell>
          <cell r="U549" t="str">
            <v>21</v>
          </cell>
          <cell r="V549" t="str">
            <v>2.1 ทุติยภูมิระดับต้น</v>
          </cell>
        </row>
        <row r="550">
          <cell r="A550" t="str">
            <v>13</v>
          </cell>
          <cell r="B550" t="str">
            <v>21002</v>
          </cell>
          <cell r="C550" t="str">
            <v>กระทรวงสาธารณสุข สำนักงานปลัดกระทรวงสาธารณสุข</v>
          </cell>
          <cell r="D550" t="str">
            <v>001096000</v>
          </cell>
          <cell r="E550" t="str">
            <v>10960</v>
          </cell>
          <cell r="F550" t="str">
            <v>รพช.ดอนมดแดง</v>
          </cell>
          <cell r="G550" t="str">
            <v>โรงพยาบาลชุมชนดอนมดแดง</v>
          </cell>
          <cell r="H550" t="str">
            <v>34240212</v>
          </cell>
          <cell r="I550">
            <v>34</v>
          </cell>
          <cell r="J550" t="str">
            <v>จังหวัดอุบลราชธานี</v>
          </cell>
          <cell r="K550">
            <v>3424</v>
          </cell>
          <cell r="L550" t="str">
            <v>ดอนมดแดง</v>
          </cell>
          <cell r="M550">
            <v>342402</v>
          </cell>
          <cell r="N550" t="str">
            <v>เหล่าแดง</v>
          </cell>
          <cell r="O550" t="str">
            <v>ตะวันออกเฉียงเหนือ</v>
          </cell>
          <cell r="P550" t="str">
            <v>07</v>
          </cell>
          <cell r="Q550" t="str">
            <v>โรงพยาบาลชุมชน</v>
          </cell>
          <cell r="R550">
            <v>5</v>
          </cell>
          <cell r="S550">
            <v>30</v>
          </cell>
          <cell r="T550" t="str">
            <v>30</v>
          </cell>
          <cell r="U550" t="str">
            <v>21</v>
          </cell>
          <cell r="V550" t="str">
            <v>2.1 ทุติยภูมิระดับต้น</v>
          </cell>
        </row>
        <row r="551">
          <cell r="A551" t="str">
            <v>13</v>
          </cell>
          <cell r="B551" t="str">
            <v>21002</v>
          </cell>
          <cell r="C551" t="str">
            <v>กระทรวงสาธารณสุข สำนักงานปลัดกระทรวงสาธารณสุข</v>
          </cell>
          <cell r="D551" t="str">
            <v>001096100</v>
          </cell>
          <cell r="E551" t="str">
            <v>10961</v>
          </cell>
          <cell r="F551" t="str">
            <v>รพช.สิรินธร</v>
          </cell>
          <cell r="G551" t="str">
            <v>โรงพยาบาลชุมชนสิรินธร</v>
          </cell>
          <cell r="H551" t="str">
            <v>34250410</v>
          </cell>
          <cell r="I551">
            <v>34</v>
          </cell>
          <cell r="J551" t="str">
            <v>จังหวัดอุบลราชธานี</v>
          </cell>
          <cell r="K551">
            <v>3425</v>
          </cell>
          <cell r="L551" t="str">
            <v>สิรินธร</v>
          </cell>
          <cell r="M551">
            <v>342504</v>
          </cell>
          <cell r="N551" t="str">
            <v>นิคมลำโดมน้อย</v>
          </cell>
          <cell r="O551" t="str">
            <v>ตะวันออกเฉียงเหนือ</v>
          </cell>
          <cell r="P551" t="str">
            <v>07</v>
          </cell>
          <cell r="Q551" t="str">
            <v>โรงพยาบาลชุมชน</v>
          </cell>
          <cell r="R551">
            <v>5</v>
          </cell>
          <cell r="S551">
            <v>30</v>
          </cell>
          <cell r="T551" t="str">
            <v>30</v>
          </cell>
          <cell r="U551" t="str">
            <v>21</v>
          </cell>
          <cell r="V551" t="str">
            <v>2.1 ทุติยภูมิระดับต้น</v>
          </cell>
        </row>
        <row r="552">
          <cell r="A552" t="str">
            <v>13</v>
          </cell>
          <cell r="B552" t="str">
            <v>21002</v>
          </cell>
          <cell r="C552" t="str">
            <v>กระทรวงสาธารณสุข สำนักงานปลัดกระทรวงสาธารณสุข</v>
          </cell>
          <cell r="D552" t="str">
            <v>001096200</v>
          </cell>
          <cell r="E552" t="str">
            <v>10962</v>
          </cell>
          <cell r="F552" t="str">
            <v>รพช.ทุ่งศรีอุดม</v>
          </cell>
          <cell r="G552" t="str">
            <v>โรงพยาบาลชุมชนทุ่งศรีอุดม</v>
          </cell>
          <cell r="H552" t="str">
            <v>34260303</v>
          </cell>
          <cell r="I552">
            <v>34</v>
          </cell>
          <cell r="J552" t="str">
            <v>จังหวัดอุบลราชธานี</v>
          </cell>
          <cell r="K552">
            <v>3426</v>
          </cell>
          <cell r="L552" t="str">
            <v>ทุ่งศรีอุดม</v>
          </cell>
          <cell r="M552">
            <v>342603</v>
          </cell>
          <cell r="N552" t="str">
            <v>นาเกษม</v>
          </cell>
          <cell r="O552" t="str">
            <v>ตะวันออกเฉียงเหนือ</v>
          </cell>
          <cell r="P552" t="str">
            <v>07</v>
          </cell>
          <cell r="Q552" t="str">
            <v>โรงพยาบาลชุมชน</v>
          </cell>
          <cell r="R552">
            <v>5</v>
          </cell>
          <cell r="S552">
            <v>10</v>
          </cell>
          <cell r="T552" t="str">
            <v>10</v>
          </cell>
          <cell r="U552" t="str">
            <v>21</v>
          </cell>
          <cell r="V552" t="str">
            <v>2.1 ทุติยภูมิระดับต้น</v>
          </cell>
        </row>
        <row r="553">
          <cell r="A553" t="str">
            <v>13</v>
          </cell>
          <cell r="B553" t="str">
            <v>21002</v>
          </cell>
          <cell r="C553" t="str">
            <v>กระทรวงสาธารณสุข สำนักงานปลัดกระทรวงสาธารณสุข</v>
          </cell>
          <cell r="D553" t="str">
            <v>001144300</v>
          </cell>
          <cell r="E553" t="str">
            <v>11443</v>
          </cell>
          <cell r="F553" t="str">
            <v>รพร.เดชอุดม</v>
          </cell>
          <cell r="G553" t="str">
            <v>โรงพยาบาลสมเด็จพระยุพราชเดชอุดม</v>
          </cell>
          <cell r="H553" t="str">
            <v>34070119</v>
          </cell>
          <cell r="I553">
            <v>34</v>
          </cell>
          <cell r="J553" t="str">
            <v>จังหวัดอุบลราชธานี</v>
          </cell>
          <cell r="K553">
            <v>3407</v>
          </cell>
          <cell r="L553" t="str">
            <v>เดชอุดม</v>
          </cell>
          <cell r="M553">
            <v>340701</v>
          </cell>
          <cell r="N553" t="str">
            <v>เมืองเดช</v>
          </cell>
          <cell r="O553" t="str">
            <v>ตะวันออกเฉียงเหนือ</v>
          </cell>
          <cell r="P553" t="str">
            <v>07</v>
          </cell>
          <cell r="Q553" t="str">
            <v>โรงพยาบาลชุมชน</v>
          </cell>
          <cell r="R553">
            <v>4</v>
          </cell>
          <cell r="S553">
            <v>90</v>
          </cell>
          <cell r="T553" t="str">
            <v>90</v>
          </cell>
          <cell r="U553" t="str">
            <v>23</v>
          </cell>
          <cell r="V553" t="str">
            <v>2.3 ทุติยภูมิระดับสูง</v>
          </cell>
        </row>
        <row r="554">
          <cell r="A554" t="str">
            <v>13</v>
          </cell>
          <cell r="B554" t="str">
            <v>21002</v>
          </cell>
          <cell r="C554" t="str">
            <v>กระทรวงสาธารณสุข สำนักงานปลัดกระทรวงสาธารณสุข</v>
          </cell>
          <cell r="D554" t="str">
            <v>002198400</v>
          </cell>
          <cell r="E554" t="str">
            <v>21984</v>
          </cell>
          <cell r="F554" t="str">
            <v>รพช.๕๐ พรรษา มหาวชิราลงกรณ</v>
          </cell>
          <cell r="G554" t="str">
            <v>โรงพยาบาลชุมชน๕๐ พรรษา มหาวชิราลงกรณ</v>
          </cell>
          <cell r="H554" t="str">
            <v>34011200</v>
          </cell>
          <cell r="I554">
            <v>34</v>
          </cell>
          <cell r="J554" t="str">
            <v>จังหวัดอุบลราชธานี</v>
          </cell>
          <cell r="K554">
            <v>3401</v>
          </cell>
          <cell r="L554" t="str">
            <v>เมืองอุบลราชธานี</v>
          </cell>
          <cell r="M554">
            <v>340112</v>
          </cell>
          <cell r="N554" t="str">
            <v>ไร่น้อย</v>
          </cell>
          <cell r="O554" t="str">
            <v>ตะวันออกเฉียงเหนือ</v>
          </cell>
          <cell r="P554" t="str">
            <v>07</v>
          </cell>
          <cell r="Q554" t="str">
            <v>โรงพยาบาลชุมชน</v>
          </cell>
          <cell r="R554">
            <v>4</v>
          </cell>
          <cell r="S554">
            <v>90</v>
          </cell>
          <cell r="T554" t="str">
            <v>80</v>
          </cell>
          <cell r="U554" t="str">
            <v>23</v>
          </cell>
          <cell r="V554" t="str">
            <v>2.3 ทุติยภูมิระดับสูง</v>
          </cell>
        </row>
        <row r="555">
          <cell r="A555" t="str">
            <v>13</v>
          </cell>
          <cell r="B555" t="str">
            <v>21002</v>
          </cell>
          <cell r="C555" t="str">
            <v>กระทรวงสาธารณสุข สำนักงานปลัดกระทรวงสาธารณสุข</v>
          </cell>
          <cell r="D555" t="str">
            <v>002403200</v>
          </cell>
          <cell r="E555" t="str">
            <v>24032</v>
          </cell>
          <cell r="F555" t="str">
            <v>รพช.นาตาล</v>
          </cell>
          <cell r="G555" t="str">
            <v>โรงพยาบาลชุมชนนาตาล</v>
          </cell>
          <cell r="H555" t="str">
            <v>34300105</v>
          </cell>
          <cell r="I555">
            <v>34</v>
          </cell>
          <cell r="J555" t="str">
            <v>จังหวัดอุบลราชธานี</v>
          </cell>
          <cell r="K555">
            <v>3430</v>
          </cell>
          <cell r="L555" t="str">
            <v>นาตาล</v>
          </cell>
          <cell r="M555">
            <v>343001</v>
          </cell>
          <cell r="N555" t="str">
            <v>นาตาล</v>
          </cell>
          <cell r="O555" t="str">
            <v>ตะวันออกเฉียงเหนือ</v>
          </cell>
          <cell r="P555" t="str">
            <v>07</v>
          </cell>
          <cell r="Q555" t="str">
            <v>โรงพยาบาลชุมชน</v>
          </cell>
          <cell r="R555">
            <v>5</v>
          </cell>
          <cell r="S555">
            <v>30</v>
          </cell>
          <cell r="T555" t="str">
            <v>30</v>
          </cell>
          <cell r="U555" t="str">
            <v>21</v>
          </cell>
          <cell r="V555" t="str">
            <v>2.1 ทุติยภูมิระดับต้น</v>
          </cell>
        </row>
        <row r="556">
          <cell r="A556" t="str">
            <v>13</v>
          </cell>
          <cell r="B556" t="str">
            <v>21002</v>
          </cell>
          <cell r="C556" t="str">
            <v>กระทรวงสาธารณสุข สำนักงานปลัดกระทรวงสาธารณสุข</v>
          </cell>
          <cell r="D556" t="str">
            <v>001070100</v>
          </cell>
          <cell r="E556" t="str">
            <v>10701</v>
          </cell>
          <cell r="F556" t="str">
            <v>รพท.ยโสธร</v>
          </cell>
          <cell r="G556" t="str">
            <v>โรงพยาบาลทั่วไปยโสธร</v>
          </cell>
          <cell r="H556" t="str">
            <v>35010308</v>
          </cell>
          <cell r="I556">
            <v>35</v>
          </cell>
          <cell r="J556" t="str">
            <v>จังหวัดยโสธร</v>
          </cell>
          <cell r="K556">
            <v>3501</v>
          </cell>
          <cell r="L556" t="str">
            <v>เมืองยโสธร</v>
          </cell>
          <cell r="M556">
            <v>350103</v>
          </cell>
          <cell r="N556" t="str">
            <v>ตาดทอง</v>
          </cell>
          <cell r="O556" t="str">
            <v>ตะวันออกเฉียงเหนือ</v>
          </cell>
          <cell r="P556" t="str">
            <v>06</v>
          </cell>
          <cell r="Q556" t="str">
            <v>โรงพยาบาลทั่วไป</v>
          </cell>
          <cell r="R556">
            <v>2</v>
          </cell>
          <cell r="S556">
            <v>370</v>
          </cell>
          <cell r="T556" t="str">
            <v>370</v>
          </cell>
          <cell r="U556" t="str">
            <v>23</v>
          </cell>
          <cell r="V556" t="str">
            <v>2.3 ทุติยภูมิระดับสูง</v>
          </cell>
        </row>
        <row r="557">
          <cell r="A557" t="str">
            <v>13</v>
          </cell>
          <cell r="B557" t="str">
            <v>21002</v>
          </cell>
          <cell r="C557" t="str">
            <v>กระทรวงสาธารณสุข สำนักงานปลัดกระทรวงสาธารณสุข</v>
          </cell>
          <cell r="D557" t="str">
            <v>001096300</v>
          </cell>
          <cell r="E557" t="str">
            <v>10963</v>
          </cell>
          <cell r="F557" t="str">
            <v>รพช.ทรายมูล</v>
          </cell>
          <cell r="G557" t="str">
            <v>โรงพยาบาลชุมชนทรายมูล</v>
          </cell>
          <cell r="H557" t="str">
            <v>35020100</v>
          </cell>
          <cell r="I557">
            <v>35</v>
          </cell>
          <cell r="J557" t="str">
            <v>จังหวัดยโสธร</v>
          </cell>
          <cell r="K557">
            <v>3502</v>
          </cell>
          <cell r="L557" t="str">
            <v>ทรายมูล</v>
          </cell>
          <cell r="M557">
            <v>350201</v>
          </cell>
          <cell r="N557" t="str">
            <v>ทรายมูล</v>
          </cell>
          <cell r="O557" t="str">
            <v>ตะวันออกเฉียงเหนือ</v>
          </cell>
          <cell r="P557" t="str">
            <v>07</v>
          </cell>
          <cell r="Q557" t="str">
            <v>โรงพยาบาลชุมชน</v>
          </cell>
          <cell r="R557">
            <v>5</v>
          </cell>
          <cell r="S557">
            <v>30</v>
          </cell>
          <cell r="T557" t="str">
            <v>30</v>
          </cell>
          <cell r="U557" t="str">
            <v>21</v>
          </cell>
          <cell r="V557" t="str">
            <v>2.1 ทุติยภูมิระดับต้น</v>
          </cell>
        </row>
        <row r="558">
          <cell r="A558" t="str">
            <v>13</v>
          </cell>
          <cell r="B558" t="str">
            <v>21002</v>
          </cell>
          <cell r="C558" t="str">
            <v>กระทรวงสาธารณสุข สำนักงานปลัดกระทรวงสาธารณสุข</v>
          </cell>
          <cell r="D558" t="str">
            <v>001096400</v>
          </cell>
          <cell r="E558" t="str">
            <v>10964</v>
          </cell>
          <cell r="F558" t="str">
            <v>รพช.กุดชุม</v>
          </cell>
          <cell r="G558" t="str">
            <v>โรงพยาบาลชุมชนกุดชุม</v>
          </cell>
          <cell r="H558" t="str">
            <v>35030114</v>
          </cell>
          <cell r="I558">
            <v>35</v>
          </cell>
          <cell r="J558" t="str">
            <v>จังหวัดยโสธร</v>
          </cell>
          <cell r="K558">
            <v>3503</v>
          </cell>
          <cell r="L558" t="str">
            <v>กุดชุม</v>
          </cell>
          <cell r="M558">
            <v>350301</v>
          </cell>
          <cell r="N558" t="str">
            <v>กุดชุม</v>
          </cell>
          <cell r="O558" t="str">
            <v>ตะวันออกเฉียงเหนือ</v>
          </cell>
          <cell r="P558" t="str">
            <v>07</v>
          </cell>
          <cell r="Q558" t="str">
            <v>โรงพยาบาลชุมชน</v>
          </cell>
          <cell r="R558">
            <v>5</v>
          </cell>
          <cell r="S558">
            <v>30</v>
          </cell>
          <cell r="T558" t="str">
            <v>30</v>
          </cell>
          <cell r="U558" t="str">
            <v>21</v>
          </cell>
          <cell r="V558" t="str">
            <v>2.1 ทุติยภูมิระดับต้น</v>
          </cell>
        </row>
        <row r="559">
          <cell r="A559" t="str">
            <v>13</v>
          </cell>
          <cell r="B559" t="str">
            <v>21002</v>
          </cell>
          <cell r="C559" t="str">
            <v>กระทรวงสาธารณสุข สำนักงานปลัดกระทรวงสาธารณสุข</v>
          </cell>
          <cell r="D559" t="str">
            <v>001096500</v>
          </cell>
          <cell r="E559" t="str">
            <v>10965</v>
          </cell>
          <cell r="F559" t="str">
            <v>รพช.คำเขื่อนแก้ว</v>
          </cell>
          <cell r="G559" t="str">
            <v>โรงพยาบาลชุมชนคำเขื่อนแก้ว</v>
          </cell>
          <cell r="H559" t="str">
            <v>35040102</v>
          </cell>
          <cell r="I559">
            <v>35</v>
          </cell>
          <cell r="J559" t="str">
            <v>จังหวัดยโสธร</v>
          </cell>
          <cell r="K559">
            <v>3504</v>
          </cell>
          <cell r="L559" t="str">
            <v>คำเขื่อนแก้ว</v>
          </cell>
          <cell r="M559">
            <v>350401</v>
          </cell>
          <cell r="N559" t="str">
            <v>ลุมพุก</v>
          </cell>
          <cell r="O559" t="str">
            <v>ตะวันออกเฉียงเหนือ</v>
          </cell>
          <cell r="P559" t="str">
            <v>07</v>
          </cell>
          <cell r="Q559" t="str">
            <v>โรงพยาบาลชุมชน</v>
          </cell>
          <cell r="R559">
            <v>5</v>
          </cell>
          <cell r="S559">
            <v>60</v>
          </cell>
          <cell r="T559" t="str">
            <v>60</v>
          </cell>
          <cell r="U559" t="str">
            <v>21</v>
          </cell>
          <cell r="V559" t="str">
            <v>2.1 ทุติยภูมิระดับต้น</v>
          </cell>
        </row>
        <row r="560">
          <cell r="A560" t="str">
            <v>13</v>
          </cell>
          <cell r="B560" t="str">
            <v>21002</v>
          </cell>
          <cell r="C560" t="str">
            <v>กระทรวงสาธารณสุข สำนักงานปลัดกระทรวงสาธารณสุข</v>
          </cell>
          <cell r="D560" t="str">
            <v>001096600</v>
          </cell>
          <cell r="E560" t="str">
            <v>10966</v>
          </cell>
          <cell r="F560" t="str">
            <v>รพช.ป่าติ้ว</v>
          </cell>
          <cell r="G560" t="str">
            <v>โรงพยาบาลชุมชนป่าติ้ว</v>
          </cell>
          <cell r="H560" t="str">
            <v>35050104</v>
          </cell>
          <cell r="I560">
            <v>35</v>
          </cell>
          <cell r="J560" t="str">
            <v>จังหวัดยโสธร</v>
          </cell>
          <cell r="K560">
            <v>3505</v>
          </cell>
          <cell r="L560" t="str">
            <v>ป่าติ้ว</v>
          </cell>
          <cell r="M560">
            <v>350501</v>
          </cell>
          <cell r="N560" t="str">
            <v>โพธิ์ไทร</v>
          </cell>
          <cell r="O560" t="str">
            <v>ตะวันออกเฉียงเหนือ</v>
          </cell>
          <cell r="P560" t="str">
            <v>07</v>
          </cell>
          <cell r="Q560" t="str">
            <v>โรงพยาบาลชุมชน</v>
          </cell>
          <cell r="R560">
            <v>5</v>
          </cell>
          <cell r="S560">
            <v>30</v>
          </cell>
          <cell r="T560" t="str">
            <v>30</v>
          </cell>
          <cell r="U560" t="str">
            <v>21</v>
          </cell>
          <cell r="V560" t="str">
            <v>2.1 ทุติยภูมิระดับต้น</v>
          </cell>
        </row>
        <row r="561">
          <cell r="A561" t="str">
            <v>13</v>
          </cell>
          <cell r="B561" t="str">
            <v>21002</v>
          </cell>
          <cell r="C561" t="str">
            <v>กระทรวงสาธารณสุข สำนักงานปลัดกระทรวงสาธารณสุข</v>
          </cell>
          <cell r="D561" t="str">
            <v>001096700</v>
          </cell>
          <cell r="E561" t="str">
            <v>10967</v>
          </cell>
          <cell r="F561" t="str">
            <v>รพช.มหาชนะชัย</v>
          </cell>
          <cell r="G561" t="str">
            <v>โรงพยาบาลชุมชนมหาชนะชัย</v>
          </cell>
          <cell r="H561" t="str">
            <v>35060104</v>
          </cell>
          <cell r="I561">
            <v>35</v>
          </cell>
          <cell r="J561" t="str">
            <v>จังหวัดยโสธร</v>
          </cell>
          <cell r="K561">
            <v>3506</v>
          </cell>
          <cell r="L561" t="str">
            <v>มหาชนะชัย</v>
          </cell>
          <cell r="M561">
            <v>350601</v>
          </cell>
          <cell r="N561" t="str">
            <v>ฟ้าหยาด</v>
          </cell>
          <cell r="O561" t="str">
            <v>ตะวันออกเฉียงเหนือ</v>
          </cell>
          <cell r="P561" t="str">
            <v>07</v>
          </cell>
          <cell r="Q561" t="str">
            <v>โรงพยาบาลชุมชน</v>
          </cell>
          <cell r="R561">
            <v>5</v>
          </cell>
          <cell r="S561">
            <v>30</v>
          </cell>
          <cell r="T561" t="str">
            <v>30</v>
          </cell>
          <cell r="U561" t="str">
            <v>21</v>
          </cell>
          <cell r="V561" t="str">
            <v>2.1 ทุติยภูมิระดับต้น</v>
          </cell>
        </row>
        <row r="562">
          <cell r="A562" t="str">
            <v>13</v>
          </cell>
          <cell r="B562" t="str">
            <v>21002</v>
          </cell>
          <cell r="C562" t="str">
            <v>กระทรวงสาธารณสุข สำนักงานปลัดกระทรวงสาธารณสุข</v>
          </cell>
          <cell r="D562" t="str">
            <v>001096800</v>
          </cell>
          <cell r="E562" t="str">
            <v>10968</v>
          </cell>
          <cell r="F562" t="str">
            <v>รพช.ค้อวัง</v>
          </cell>
          <cell r="G562" t="str">
            <v>โรงพยาบาลชุมชนค้อวัง</v>
          </cell>
          <cell r="H562" t="str">
            <v>35070401</v>
          </cell>
          <cell r="I562">
            <v>35</v>
          </cell>
          <cell r="J562" t="str">
            <v>จังหวัดยโสธร</v>
          </cell>
          <cell r="K562">
            <v>3507</v>
          </cell>
          <cell r="L562" t="str">
            <v>ค้อวัง</v>
          </cell>
          <cell r="M562">
            <v>350701</v>
          </cell>
          <cell r="N562" t="str">
            <v>ค้อวัง</v>
          </cell>
          <cell r="O562" t="str">
            <v>ตะวันออกเฉียงเหนือ</v>
          </cell>
          <cell r="P562" t="str">
            <v>07</v>
          </cell>
          <cell r="Q562" t="str">
            <v>โรงพยาบาลชุมชน</v>
          </cell>
          <cell r="R562">
            <v>5</v>
          </cell>
          <cell r="S562">
            <v>30</v>
          </cell>
          <cell r="T562" t="str">
            <v>30</v>
          </cell>
          <cell r="U562" t="str">
            <v>21</v>
          </cell>
          <cell r="V562" t="str">
            <v>2.1 ทุติยภูมิระดับต้น</v>
          </cell>
        </row>
        <row r="563">
          <cell r="A563" t="str">
            <v>13</v>
          </cell>
          <cell r="B563" t="str">
            <v>21002</v>
          </cell>
          <cell r="C563" t="str">
            <v>กระทรวงสาธารณสุข สำนักงานปลัดกระทรวงสาธารณสุข</v>
          </cell>
          <cell r="D563" t="str">
            <v>001096900</v>
          </cell>
          <cell r="E563" t="str">
            <v>10969</v>
          </cell>
          <cell r="F563" t="str">
            <v>รพช.ไทยเจริญ</v>
          </cell>
          <cell r="G563" t="str">
            <v>โรงพยาบาลชุมชนไทยเจริญ</v>
          </cell>
          <cell r="H563" t="str">
            <v>35090101</v>
          </cell>
          <cell r="I563">
            <v>35</v>
          </cell>
          <cell r="J563" t="str">
            <v>จังหวัดยโสธร</v>
          </cell>
          <cell r="K563">
            <v>3509</v>
          </cell>
          <cell r="L563" t="str">
            <v>ไทยเจริญ</v>
          </cell>
          <cell r="M563">
            <v>350901</v>
          </cell>
          <cell r="N563" t="str">
            <v>ไทยเจริญ</v>
          </cell>
          <cell r="O563" t="str">
            <v>ตะวันออกเฉียงเหนือ</v>
          </cell>
          <cell r="P563" t="str">
            <v>07</v>
          </cell>
          <cell r="Q563" t="str">
            <v>โรงพยาบาลชุมชน</v>
          </cell>
          <cell r="R563">
            <v>5</v>
          </cell>
          <cell r="S563">
            <v>10</v>
          </cell>
          <cell r="T563" t="str">
            <v>10</v>
          </cell>
          <cell r="U563" t="str">
            <v>21</v>
          </cell>
          <cell r="V563" t="str">
            <v>2.1 ทุติยภูมิระดับต้น</v>
          </cell>
        </row>
        <row r="564">
          <cell r="A564" t="str">
            <v>13</v>
          </cell>
          <cell r="B564" t="str">
            <v>21002</v>
          </cell>
          <cell r="C564" t="str">
            <v>กระทรวงสาธารณสุข สำนักงานปลัดกระทรวงสาธารณสุข</v>
          </cell>
          <cell r="D564" t="str">
            <v>001144400</v>
          </cell>
          <cell r="E564" t="str">
            <v>11444</v>
          </cell>
          <cell r="F564" t="str">
            <v>รพร.เลิงนกทา</v>
          </cell>
          <cell r="G564" t="str">
            <v>โรงพยาบาลสมเด็จพระยุพราชเลิงนกทา</v>
          </cell>
          <cell r="H564" t="str">
            <v>35080301</v>
          </cell>
          <cell r="I564">
            <v>35</v>
          </cell>
          <cell r="J564" t="str">
            <v>จังหวัดยโสธร</v>
          </cell>
          <cell r="K564">
            <v>3508</v>
          </cell>
          <cell r="L564" t="str">
            <v>เลิงนกทา</v>
          </cell>
          <cell r="M564">
            <v>350803</v>
          </cell>
          <cell r="N564" t="str">
            <v>สวาท</v>
          </cell>
          <cell r="O564" t="str">
            <v>ตะวันออกเฉียงเหนือ</v>
          </cell>
          <cell r="P564" t="str">
            <v>07</v>
          </cell>
          <cell r="Q564" t="str">
            <v>โรงพยาบาลชุมชน</v>
          </cell>
          <cell r="R564">
            <v>4</v>
          </cell>
          <cell r="S564">
            <v>60</v>
          </cell>
          <cell r="T564" t="str">
            <v>60</v>
          </cell>
          <cell r="U564" t="str">
            <v>22</v>
          </cell>
          <cell r="V564" t="str">
            <v>2.2 ทุติยภูมิระดับกลาง</v>
          </cell>
        </row>
        <row r="565">
          <cell r="A565" t="str">
            <v>13</v>
          </cell>
          <cell r="B565" t="str">
            <v>21002</v>
          </cell>
          <cell r="C565" t="str">
            <v>กระทรวงสาธารณสุข สำนักงานปลัดกระทรวงสาธารณสุข</v>
          </cell>
          <cell r="D565" t="str">
            <v>001070300</v>
          </cell>
          <cell r="E565" t="str">
            <v>10703</v>
          </cell>
          <cell r="F565" t="str">
            <v>รพท.อำนาจเจริญ</v>
          </cell>
          <cell r="G565" t="str">
            <v>โรงพยาบาลทั่วไปอำนาจเจริญ</v>
          </cell>
          <cell r="H565" t="str">
            <v>37010100</v>
          </cell>
          <cell r="I565">
            <v>37</v>
          </cell>
          <cell r="J565" t="str">
            <v>จังหวัดอำนาจเจริญ</v>
          </cell>
          <cell r="K565">
            <v>3701</v>
          </cell>
          <cell r="L565" t="str">
            <v>เมืองอำนาจเจริญ</v>
          </cell>
          <cell r="M565">
            <v>370101</v>
          </cell>
          <cell r="N565" t="str">
            <v>บุ่ง</v>
          </cell>
          <cell r="O565" t="str">
            <v>ตะวันออกเฉียงเหนือ</v>
          </cell>
          <cell r="P565" t="str">
            <v>06</v>
          </cell>
          <cell r="Q565" t="str">
            <v>โรงพยาบาลทั่วไป</v>
          </cell>
          <cell r="R565">
            <v>3</v>
          </cell>
          <cell r="S565">
            <v>270</v>
          </cell>
          <cell r="T565" t="str">
            <v>160</v>
          </cell>
          <cell r="U565" t="str">
            <v>23</v>
          </cell>
          <cell r="V565" t="str">
            <v>2.3 ทุติยภูมิระดับสูง</v>
          </cell>
        </row>
        <row r="566">
          <cell r="A566" t="str">
            <v>13</v>
          </cell>
          <cell r="B566" t="str">
            <v>21002</v>
          </cell>
          <cell r="C566" t="str">
            <v>กระทรวงสาธารณสุข สำนักงานปลัดกระทรวงสาธารณสุข</v>
          </cell>
          <cell r="D566" t="str">
            <v>001098500</v>
          </cell>
          <cell r="E566" t="str">
            <v>10985</v>
          </cell>
          <cell r="F566" t="str">
            <v>รพช.ชานุมาน</v>
          </cell>
          <cell r="G566" t="str">
            <v>โรงพยาบาลชุมชนชานุมาน</v>
          </cell>
          <cell r="H566" t="str">
            <v>37020108</v>
          </cell>
          <cell r="I566">
            <v>37</v>
          </cell>
          <cell r="J566" t="str">
            <v>จังหวัดอำนาจเจริญ</v>
          </cell>
          <cell r="K566">
            <v>3702</v>
          </cell>
          <cell r="L566" t="str">
            <v>ชานุมาน</v>
          </cell>
          <cell r="M566">
            <v>370201</v>
          </cell>
          <cell r="N566" t="str">
            <v>ชานุมาน</v>
          </cell>
          <cell r="O566" t="str">
            <v>ตะวันออกเฉียงเหนือ</v>
          </cell>
          <cell r="P566" t="str">
            <v>07</v>
          </cell>
          <cell r="Q566" t="str">
            <v>โรงพยาบาลชุมชน</v>
          </cell>
          <cell r="R566">
            <v>5</v>
          </cell>
          <cell r="S566">
            <v>30</v>
          </cell>
          <cell r="T566" t="str">
            <v>30</v>
          </cell>
          <cell r="U566" t="str">
            <v>22</v>
          </cell>
          <cell r="V566" t="str">
            <v>2.2 ทุติยภูมิระดับกลาง</v>
          </cell>
        </row>
        <row r="567">
          <cell r="A567" t="str">
            <v>13</v>
          </cell>
          <cell r="B567" t="str">
            <v>21002</v>
          </cell>
          <cell r="C567" t="str">
            <v>กระทรวงสาธารณสุข สำนักงานปลัดกระทรวงสาธารณสุข</v>
          </cell>
          <cell r="D567" t="str">
            <v>001098600</v>
          </cell>
          <cell r="E567" t="str">
            <v>10986</v>
          </cell>
          <cell r="F567" t="str">
            <v>รพช.ปทุมราชวงศา</v>
          </cell>
          <cell r="G567" t="str">
            <v>โรงพยาบาลชุมชนปทุมราชวงศา</v>
          </cell>
          <cell r="H567" t="str">
            <v>37030308</v>
          </cell>
          <cell r="I567">
            <v>37</v>
          </cell>
          <cell r="J567" t="str">
            <v>จังหวัดอำนาจเจริญ</v>
          </cell>
          <cell r="K567">
            <v>3703</v>
          </cell>
          <cell r="L567" t="str">
            <v>ปทุมราชวงศา</v>
          </cell>
          <cell r="M567">
            <v>370303</v>
          </cell>
          <cell r="N567" t="str">
            <v>นาหว้า</v>
          </cell>
          <cell r="O567" t="str">
            <v>ตะวันออกเฉียงเหนือ</v>
          </cell>
          <cell r="P567" t="str">
            <v>07</v>
          </cell>
          <cell r="Q567" t="str">
            <v>โรงพยาบาลชุมชน</v>
          </cell>
          <cell r="R567">
            <v>5</v>
          </cell>
          <cell r="S567">
            <v>30</v>
          </cell>
          <cell r="T567" t="str">
            <v>10</v>
          </cell>
          <cell r="U567" t="str">
            <v>21</v>
          </cell>
          <cell r="V567" t="str">
            <v>2.1 ทุติยภูมิระดับต้น</v>
          </cell>
        </row>
        <row r="568">
          <cell r="A568" t="str">
            <v>13</v>
          </cell>
          <cell r="B568" t="str">
            <v>21002</v>
          </cell>
          <cell r="C568" t="str">
            <v>กระทรวงสาธารณสุข สำนักงานปลัดกระทรวงสาธารณสุข</v>
          </cell>
          <cell r="D568" t="str">
            <v>001098700</v>
          </cell>
          <cell r="E568" t="str">
            <v>10987</v>
          </cell>
          <cell r="F568" t="str">
            <v>รพช.พนา</v>
          </cell>
          <cell r="G568" t="str">
            <v>โรงพยาบาลชุมชนพนา</v>
          </cell>
          <cell r="H568" t="str">
            <v>37040410</v>
          </cell>
          <cell r="I568">
            <v>37</v>
          </cell>
          <cell r="J568" t="str">
            <v>จังหวัดอำนาจเจริญ</v>
          </cell>
          <cell r="K568">
            <v>3704</v>
          </cell>
          <cell r="L568" t="str">
            <v>พนา</v>
          </cell>
          <cell r="M568">
            <v>370404</v>
          </cell>
          <cell r="N568" t="str">
            <v>พระเหลา</v>
          </cell>
          <cell r="O568" t="str">
            <v>ตะวันออกเฉียงเหนือ</v>
          </cell>
          <cell r="P568" t="str">
            <v>07</v>
          </cell>
          <cell r="Q568" t="str">
            <v>โรงพยาบาลชุมชน</v>
          </cell>
          <cell r="R568">
            <v>5</v>
          </cell>
          <cell r="S568">
            <v>30</v>
          </cell>
          <cell r="T568" t="str">
            <v>10</v>
          </cell>
          <cell r="U568" t="str">
            <v>22</v>
          </cell>
          <cell r="V568" t="str">
            <v>2.2 ทุติยภูมิระดับกลาง</v>
          </cell>
        </row>
        <row r="569">
          <cell r="A569" t="str">
            <v>13</v>
          </cell>
          <cell r="B569" t="str">
            <v>21002</v>
          </cell>
          <cell r="C569" t="str">
            <v>กระทรวงสาธารณสุข สำนักงานปลัดกระทรวงสาธารณสุข</v>
          </cell>
          <cell r="D569" t="str">
            <v>001098800</v>
          </cell>
          <cell r="E569" t="str">
            <v>10988</v>
          </cell>
          <cell r="F569" t="str">
            <v>รพช.เสนางคนิคม</v>
          </cell>
          <cell r="G569" t="str">
            <v>โรงพยาบาลชุมชนเสนางคนิคม</v>
          </cell>
          <cell r="H569" t="str">
            <v>37050101</v>
          </cell>
          <cell r="I569">
            <v>37</v>
          </cell>
          <cell r="J569" t="str">
            <v>จังหวัดอำนาจเจริญ</v>
          </cell>
          <cell r="K569">
            <v>3705</v>
          </cell>
          <cell r="L569" t="str">
            <v>เสนางคนิคม</v>
          </cell>
          <cell r="M569">
            <v>370501</v>
          </cell>
          <cell r="N569" t="str">
            <v>เสนางคนิคม</v>
          </cell>
          <cell r="O569" t="str">
            <v>ตะวันออกเฉียงเหนือ</v>
          </cell>
          <cell r="P569" t="str">
            <v>07</v>
          </cell>
          <cell r="Q569" t="str">
            <v>โรงพยาบาลชุมชน</v>
          </cell>
          <cell r="R569">
            <v>5</v>
          </cell>
          <cell r="S569">
            <v>30</v>
          </cell>
          <cell r="T569" t="str">
            <v>30</v>
          </cell>
          <cell r="U569" t="str">
            <v>22</v>
          </cell>
          <cell r="V569" t="str">
            <v>2.2 ทุติยภูมิระดับกลาง</v>
          </cell>
        </row>
        <row r="570">
          <cell r="A570" t="str">
            <v>13</v>
          </cell>
          <cell r="B570" t="str">
            <v>21002</v>
          </cell>
          <cell r="C570" t="str">
            <v>กระทรวงสาธารณสุข สำนักงานปลัดกระทรวงสาธารณสุข</v>
          </cell>
          <cell r="D570" t="str">
            <v>001098900</v>
          </cell>
          <cell r="E570" t="str">
            <v>10989</v>
          </cell>
          <cell r="F570" t="str">
            <v>รพช.หัวตะพาน</v>
          </cell>
          <cell r="G570" t="str">
            <v>โรงพยาบาลชุมชนหัวตะพาน</v>
          </cell>
          <cell r="H570" t="str">
            <v>37060807</v>
          </cell>
          <cell r="I570">
            <v>37</v>
          </cell>
          <cell r="J570" t="str">
            <v>จังหวัดอำนาจเจริญ</v>
          </cell>
          <cell r="K570">
            <v>3706</v>
          </cell>
          <cell r="L570" t="str">
            <v>หัวตะพาน</v>
          </cell>
          <cell r="M570">
            <v>370608</v>
          </cell>
          <cell r="N570" t="str">
            <v>รัตนวารี</v>
          </cell>
          <cell r="O570" t="str">
            <v>ตะวันออกเฉียงเหนือ</v>
          </cell>
          <cell r="P570" t="str">
            <v>07</v>
          </cell>
          <cell r="Q570" t="str">
            <v>โรงพยาบาลชุมชน</v>
          </cell>
          <cell r="R570">
            <v>5</v>
          </cell>
          <cell r="S570">
            <v>30</v>
          </cell>
          <cell r="T570" t="str">
            <v>30</v>
          </cell>
          <cell r="U570" t="str">
            <v>22</v>
          </cell>
          <cell r="V570" t="str">
            <v>2.2 ทุติยภูมิระดับกลาง</v>
          </cell>
        </row>
        <row r="571">
          <cell r="A571" t="str">
            <v>13</v>
          </cell>
          <cell r="B571" t="str">
            <v>21002</v>
          </cell>
          <cell r="C571" t="str">
            <v>กระทรวงสาธารณสุข สำนักงานปลัดกระทรวงสาธารณสุข</v>
          </cell>
          <cell r="D571" t="str">
            <v>001099000</v>
          </cell>
          <cell r="E571" t="str">
            <v>10990</v>
          </cell>
          <cell r="F571" t="str">
            <v>รพช.ลืออำนาจ</v>
          </cell>
          <cell r="G571" t="str">
            <v>โรงพยาบาลชุมชนลืออำนาจ</v>
          </cell>
          <cell r="H571" t="str">
            <v>37070101</v>
          </cell>
          <cell r="I571">
            <v>37</v>
          </cell>
          <cell r="J571" t="str">
            <v>จังหวัดอำนาจเจริญ</v>
          </cell>
          <cell r="K571">
            <v>3707</v>
          </cell>
          <cell r="L571" t="str">
            <v>ลืออำนาจ</v>
          </cell>
          <cell r="M571">
            <v>370701</v>
          </cell>
          <cell r="N571" t="str">
            <v>อำนาจ</v>
          </cell>
          <cell r="O571" t="str">
            <v>ตะวันออกเฉียงเหนือ</v>
          </cell>
          <cell r="P571" t="str">
            <v>07</v>
          </cell>
          <cell r="Q571" t="str">
            <v>โรงพยาบาลชุมชน</v>
          </cell>
          <cell r="R571">
            <v>5</v>
          </cell>
          <cell r="S571">
            <v>30</v>
          </cell>
          <cell r="T571" t="str">
            <v>10</v>
          </cell>
          <cell r="U571" t="str">
            <v>22</v>
          </cell>
          <cell r="V571" t="str">
            <v>2.2 ทุติยภูมิระดับกลาง</v>
          </cell>
        </row>
        <row r="572">
          <cell r="A572" t="str">
            <v>14</v>
          </cell>
          <cell r="B572" t="str">
            <v>21002</v>
          </cell>
          <cell r="C572" t="str">
            <v>กระทรวงสาธารณสุข สำนักงานปลัดกระทรวงสาธารณสุข</v>
          </cell>
          <cell r="D572" t="str">
            <v>001066600</v>
          </cell>
          <cell r="E572" t="str">
            <v>10666</v>
          </cell>
          <cell r="F572" t="str">
            <v>รพศ.มหาราชนครราชสีมา</v>
          </cell>
          <cell r="G572" t="str">
            <v>โรงพยาบาลศูนย์มหาราชนครราชสีมา</v>
          </cell>
          <cell r="H572" t="str">
            <v>30010100</v>
          </cell>
          <cell r="I572">
            <v>30</v>
          </cell>
          <cell r="J572" t="str">
            <v>จังหวัดนครราชสีมา</v>
          </cell>
          <cell r="K572">
            <v>3001</v>
          </cell>
          <cell r="L572" t="str">
            <v>เมืองนครราชสีมา</v>
          </cell>
          <cell r="M572">
            <v>300101</v>
          </cell>
          <cell r="N572" t="str">
            <v>ในเมือง</v>
          </cell>
          <cell r="O572" t="str">
            <v>ตะวันออกเฉียงเหนือ</v>
          </cell>
          <cell r="P572" t="str">
            <v>05</v>
          </cell>
          <cell r="Q572" t="str">
            <v>โรงพยาบาลศูนย์</v>
          </cell>
          <cell r="R572">
            <v>1</v>
          </cell>
          <cell r="S572">
            <v>1019</v>
          </cell>
          <cell r="T572" t="str">
            <v>1039</v>
          </cell>
          <cell r="U572" t="str">
            <v>31</v>
          </cell>
          <cell r="V572" t="str">
            <v>3.1 ตติยภูมิ</v>
          </cell>
        </row>
        <row r="573">
          <cell r="A573" t="str">
            <v>14</v>
          </cell>
          <cell r="B573" t="str">
            <v>21002</v>
          </cell>
          <cell r="C573" t="str">
            <v>กระทรวงสาธารณสุข สำนักงานปลัดกระทรวงสาธารณสุข</v>
          </cell>
          <cell r="D573" t="str">
            <v>001087100</v>
          </cell>
          <cell r="E573" t="str">
            <v>10871</v>
          </cell>
          <cell r="F573" t="str">
            <v>รพช.ครบุรี</v>
          </cell>
          <cell r="G573" t="str">
            <v>โรงพยาบาลชุมชนครบุรี</v>
          </cell>
          <cell r="H573" t="str">
            <v>30020104</v>
          </cell>
          <cell r="I573">
            <v>30</v>
          </cell>
          <cell r="J573" t="str">
            <v>จังหวัดนครราชสีมา</v>
          </cell>
          <cell r="K573">
            <v>3002</v>
          </cell>
          <cell r="L573" t="str">
            <v>ครบุรี</v>
          </cell>
          <cell r="M573">
            <v>300201</v>
          </cell>
          <cell r="N573" t="str">
            <v>แชะ</v>
          </cell>
          <cell r="O573" t="str">
            <v>ตะวันออกเฉียงเหนือ</v>
          </cell>
          <cell r="P573" t="str">
            <v>07</v>
          </cell>
          <cell r="Q573" t="str">
            <v>โรงพยาบาลชุมชน</v>
          </cell>
          <cell r="R573">
            <v>4</v>
          </cell>
          <cell r="S573">
            <v>60</v>
          </cell>
          <cell r="T573" t="str">
            <v>60</v>
          </cell>
          <cell r="U573" t="str">
            <v>22</v>
          </cell>
          <cell r="V573" t="str">
            <v>2.2 ทุติยภูมิระดับกลาง</v>
          </cell>
        </row>
        <row r="574">
          <cell r="A574" t="str">
            <v>14</v>
          </cell>
          <cell r="B574" t="str">
            <v>21002</v>
          </cell>
          <cell r="C574" t="str">
            <v>กระทรวงสาธารณสุข สำนักงานปลัดกระทรวงสาธารณสุข</v>
          </cell>
          <cell r="D574" t="str">
            <v>001087200</v>
          </cell>
          <cell r="E574" t="str">
            <v>10872</v>
          </cell>
          <cell r="F574" t="str">
            <v>รพช.เสิงสาง</v>
          </cell>
          <cell r="G574" t="str">
            <v>โรงพยาบาลชุมชนเสิงสาง</v>
          </cell>
          <cell r="H574" t="str">
            <v>30030108</v>
          </cell>
          <cell r="I574">
            <v>30</v>
          </cell>
          <cell r="J574" t="str">
            <v>จังหวัดนครราชสีมา</v>
          </cell>
          <cell r="K574">
            <v>3003</v>
          </cell>
          <cell r="L574" t="str">
            <v>เสิงสาง</v>
          </cell>
          <cell r="M574">
            <v>300301</v>
          </cell>
          <cell r="N574" t="str">
            <v>เสิงสาง</v>
          </cell>
          <cell r="O574" t="str">
            <v>ตะวันออกเฉียงเหนือ</v>
          </cell>
          <cell r="P574" t="str">
            <v>07</v>
          </cell>
          <cell r="Q574" t="str">
            <v>โรงพยาบาลชุมชน</v>
          </cell>
          <cell r="R574">
            <v>5</v>
          </cell>
          <cell r="S574">
            <v>30</v>
          </cell>
          <cell r="T574" t="str">
            <v>30</v>
          </cell>
          <cell r="U574" t="str">
            <v>21</v>
          </cell>
          <cell r="V574" t="str">
            <v>2.1 ทุติยภูมิระดับต้น</v>
          </cell>
        </row>
        <row r="575">
          <cell r="A575" t="str">
            <v>14</v>
          </cell>
          <cell r="B575" t="str">
            <v>21002</v>
          </cell>
          <cell r="C575" t="str">
            <v>กระทรวงสาธารณสุข สำนักงานปลัดกระทรวงสาธารณสุข</v>
          </cell>
          <cell r="D575" t="str">
            <v>001087300</v>
          </cell>
          <cell r="E575" t="str">
            <v>10873</v>
          </cell>
          <cell r="F575" t="str">
            <v>รพช.คง</v>
          </cell>
          <cell r="G575" t="str">
            <v>โรงพยาบาลชุมชนคง</v>
          </cell>
          <cell r="H575" t="str">
            <v>30040111</v>
          </cell>
          <cell r="I575">
            <v>30</v>
          </cell>
          <cell r="J575" t="str">
            <v>จังหวัดนครราชสีมา</v>
          </cell>
          <cell r="K575">
            <v>3004</v>
          </cell>
          <cell r="L575" t="str">
            <v>คง</v>
          </cell>
          <cell r="M575">
            <v>300401</v>
          </cell>
          <cell r="N575" t="str">
            <v>เมืองคง</v>
          </cell>
          <cell r="O575" t="str">
            <v>ตะวันออกเฉียงเหนือ</v>
          </cell>
          <cell r="P575" t="str">
            <v>07</v>
          </cell>
          <cell r="Q575" t="str">
            <v>โรงพยาบาลชุมชน</v>
          </cell>
          <cell r="R575">
            <v>4</v>
          </cell>
          <cell r="S575">
            <v>60</v>
          </cell>
          <cell r="T575" t="str">
            <v>30</v>
          </cell>
          <cell r="U575" t="str">
            <v>21</v>
          </cell>
          <cell r="V575" t="str">
            <v>2.1 ทุติยภูมิระดับต้น</v>
          </cell>
        </row>
        <row r="576">
          <cell r="A576" t="str">
            <v>14</v>
          </cell>
          <cell r="B576" t="str">
            <v>21002</v>
          </cell>
          <cell r="C576" t="str">
            <v>กระทรวงสาธารณสุข สำนักงานปลัดกระทรวงสาธารณสุข</v>
          </cell>
          <cell r="D576" t="str">
            <v>001087400</v>
          </cell>
          <cell r="E576" t="str">
            <v>10874</v>
          </cell>
          <cell r="F576" t="str">
            <v>รพช.บ้านเหลื่อม</v>
          </cell>
          <cell r="G576" t="str">
            <v>โรงพยาบาลชุมชนบ้านเหลื่อม</v>
          </cell>
          <cell r="H576" t="str">
            <v>30050116</v>
          </cell>
          <cell r="I576">
            <v>30</v>
          </cell>
          <cell r="J576" t="str">
            <v>จังหวัดนครราชสีมา</v>
          </cell>
          <cell r="K576">
            <v>3005</v>
          </cell>
          <cell r="L576" t="str">
            <v>บ้านเหลื่อม</v>
          </cell>
          <cell r="M576">
            <v>300501</v>
          </cell>
          <cell r="N576" t="str">
            <v>บ้านเหลื่อม</v>
          </cell>
          <cell r="O576" t="str">
            <v>ตะวันออกเฉียงเหนือ</v>
          </cell>
          <cell r="P576" t="str">
            <v>07</v>
          </cell>
          <cell r="Q576" t="str">
            <v>โรงพยาบาลชุมชน</v>
          </cell>
          <cell r="R576">
            <v>5</v>
          </cell>
          <cell r="S576">
            <v>30</v>
          </cell>
          <cell r="T576" t="str">
            <v>30</v>
          </cell>
          <cell r="U576" t="str">
            <v>21</v>
          </cell>
          <cell r="V576" t="str">
            <v>2.1 ทุติยภูมิระดับต้น</v>
          </cell>
        </row>
        <row r="577">
          <cell r="A577" t="str">
            <v>14</v>
          </cell>
          <cell r="B577" t="str">
            <v>21002</v>
          </cell>
          <cell r="C577" t="str">
            <v>กระทรวงสาธารณสุข สำนักงานปลัดกระทรวงสาธารณสุข</v>
          </cell>
          <cell r="D577" t="str">
            <v>001087500</v>
          </cell>
          <cell r="E577" t="str">
            <v>10875</v>
          </cell>
          <cell r="F577" t="str">
            <v>รพช.จักราช</v>
          </cell>
          <cell r="G577" t="str">
            <v>โรงพยาบาลชุมชนจักราช</v>
          </cell>
          <cell r="H577" t="str">
            <v>30060104</v>
          </cell>
          <cell r="I577">
            <v>30</v>
          </cell>
          <cell r="J577" t="str">
            <v>จังหวัดนครราชสีมา</v>
          </cell>
          <cell r="K577">
            <v>3006</v>
          </cell>
          <cell r="L577" t="str">
            <v>จักราช</v>
          </cell>
          <cell r="M577">
            <v>300601</v>
          </cell>
          <cell r="N577" t="str">
            <v>จักราช</v>
          </cell>
          <cell r="O577" t="str">
            <v>ตะวันออกเฉียงเหนือ</v>
          </cell>
          <cell r="P577" t="str">
            <v>07</v>
          </cell>
          <cell r="Q577" t="str">
            <v>โรงพยาบาลชุมชน</v>
          </cell>
          <cell r="R577">
            <v>4</v>
          </cell>
          <cell r="S577">
            <v>60</v>
          </cell>
          <cell r="T577" t="str">
            <v>30</v>
          </cell>
          <cell r="U577" t="str">
            <v>22</v>
          </cell>
          <cell r="V577" t="str">
            <v>2.2 ทุติยภูมิระดับกลาง</v>
          </cell>
        </row>
        <row r="578">
          <cell r="A578" t="str">
            <v>14</v>
          </cell>
          <cell r="B578" t="str">
            <v>21002</v>
          </cell>
          <cell r="C578" t="str">
            <v>กระทรวงสาธารณสุข สำนักงานปลัดกระทรวงสาธารณสุข</v>
          </cell>
          <cell r="D578" t="str">
            <v>001087600</v>
          </cell>
          <cell r="E578" t="str">
            <v>10876</v>
          </cell>
          <cell r="F578" t="str">
            <v>รพช.โชคชัย</v>
          </cell>
          <cell r="G578" t="str">
            <v>โรงพยาบาลชุมชนโชคชัย</v>
          </cell>
          <cell r="H578" t="str">
            <v>30070813</v>
          </cell>
          <cell r="I578">
            <v>30</v>
          </cell>
          <cell r="J578" t="str">
            <v>จังหวัดนครราชสีมา</v>
          </cell>
          <cell r="K578">
            <v>3007</v>
          </cell>
          <cell r="L578" t="str">
            <v>โชคชัย</v>
          </cell>
          <cell r="M578">
            <v>300708</v>
          </cell>
          <cell r="N578" t="str">
            <v>โชคชัย</v>
          </cell>
          <cell r="O578" t="str">
            <v>ตะวันออกเฉียงเหนือ</v>
          </cell>
          <cell r="P578" t="str">
            <v>07</v>
          </cell>
          <cell r="Q578" t="str">
            <v>โรงพยาบาลชุมชน</v>
          </cell>
          <cell r="R578">
            <v>5</v>
          </cell>
          <cell r="S578">
            <v>30</v>
          </cell>
          <cell r="T578" t="str">
            <v>30</v>
          </cell>
          <cell r="U578" t="str">
            <v>22</v>
          </cell>
          <cell r="V578" t="str">
            <v>2.2 ทุติยภูมิระดับกลาง</v>
          </cell>
        </row>
        <row r="579">
          <cell r="A579" t="str">
            <v>14</v>
          </cell>
          <cell r="B579" t="str">
            <v>21002</v>
          </cell>
          <cell r="C579" t="str">
            <v>กระทรวงสาธารณสุข สำนักงานปลัดกระทรวงสาธารณสุข</v>
          </cell>
          <cell r="D579" t="str">
            <v>001087700</v>
          </cell>
          <cell r="E579" t="str">
            <v>10877</v>
          </cell>
          <cell r="F579" t="str">
            <v>รพช.ด่านขุนทด</v>
          </cell>
          <cell r="G579" t="str">
            <v>โรงพยาบาลชุมชนด่านขุนทด</v>
          </cell>
          <cell r="H579" t="str">
            <v>30080202</v>
          </cell>
          <cell r="I579">
            <v>30</v>
          </cell>
          <cell r="J579" t="str">
            <v>จังหวัดนครราชสีมา</v>
          </cell>
          <cell r="K579">
            <v>3008</v>
          </cell>
          <cell r="L579" t="str">
            <v>ด่านขุนทด</v>
          </cell>
          <cell r="M579">
            <v>300802</v>
          </cell>
          <cell r="N579" t="str">
            <v>ด่านขุนทด</v>
          </cell>
          <cell r="O579" t="str">
            <v>ตะวันออกเฉียงเหนือ</v>
          </cell>
          <cell r="P579" t="str">
            <v>07</v>
          </cell>
          <cell r="Q579" t="str">
            <v>โรงพยาบาลชุมชน</v>
          </cell>
          <cell r="R579">
            <v>4</v>
          </cell>
          <cell r="S579">
            <v>120</v>
          </cell>
          <cell r="T579" t="str">
            <v>90</v>
          </cell>
          <cell r="U579" t="str">
            <v>22</v>
          </cell>
          <cell r="V579" t="str">
            <v>2.2 ทุติยภูมิระดับกลาง</v>
          </cell>
        </row>
        <row r="580">
          <cell r="A580" t="str">
            <v>14</v>
          </cell>
          <cell r="B580" t="str">
            <v>21002</v>
          </cell>
          <cell r="C580" t="str">
            <v>กระทรวงสาธารณสุข สำนักงานปลัดกระทรวงสาธารณสุข</v>
          </cell>
          <cell r="D580" t="str">
            <v>001087800</v>
          </cell>
          <cell r="E580" t="str">
            <v>10878</v>
          </cell>
          <cell r="F580" t="str">
            <v>รพช.โนนไทย</v>
          </cell>
          <cell r="G580" t="str">
            <v>โรงพยาบาลชุมชนโนนไทย</v>
          </cell>
          <cell r="H580" t="str">
            <v>30090101</v>
          </cell>
          <cell r="I580">
            <v>30</v>
          </cell>
          <cell r="J580" t="str">
            <v>จังหวัดนครราชสีมา</v>
          </cell>
          <cell r="K580">
            <v>3009</v>
          </cell>
          <cell r="L580" t="str">
            <v>โนนไทย</v>
          </cell>
          <cell r="M580">
            <v>300901</v>
          </cell>
          <cell r="N580" t="str">
            <v>โนนไทย</v>
          </cell>
          <cell r="O580" t="str">
            <v>ตะวันออกเฉียงเหนือ</v>
          </cell>
          <cell r="P580" t="str">
            <v>07</v>
          </cell>
          <cell r="Q580" t="str">
            <v>โรงพยาบาลชุมชน</v>
          </cell>
          <cell r="R580">
            <v>4</v>
          </cell>
          <cell r="S580">
            <v>60</v>
          </cell>
          <cell r="T580" t="str">
            <v>30</v>
          </cell>
          <cell r="U580" t="str">
            <v>21</v>
          </cell>
          <cell r="V580" t="str">
            <v>2.1 ทุติยภูมิระดับต้น</v>
          </cell>
        </row>
        <row r="581">
          <cell r="A581" t="str">
            <v>14</v>
          </cell>
          <cell r="B581" t="str">
            <v>21002</v>
          </cell>
          <cell r="C581" t="str">
            <v>กระทรวงสาธารณสุข สำนักงานปลัดกระทรวงสาธารณสุข</v>
          </cell>
          <cell r="D581" t="str">
            <v>001087900</v>
          </cell>
          <cell r="E581" t="str">
            <v>10879</v>
          </cell>
          <cell r="F581" t="str">
            <v>รพช.โนนสูง</v>
          </cell>
          <cell r="G581" t="str">
            <v>โรงพยาบาลชุมชนโนนสูง</v>
          </cell>
          <cell r="H581" t="str">
            <v>30100106</v>
          </cell>
          <cell r="I581">
            <v>30</v>
          </cell>
          <cell r="J581" t="str">
            <v>จังหวัดนครราชสีมา</v>
          </cell>
          <cell r="K581">
            <v>3010</v>
          </cell>
          <cell r="L581" t="str">
            <v>โนนสูง</v>
          </cell>
          <cell r="M581">
            <v>301001</v>
          </cell>
          <cell r="N581" t="str">
            <v>โนนสูง</v>
          </cell>
          <cell r="O581" t="str">
            <v>ตะวันออกเฉียงเหนือ</v>
          </cell>
          <cell r="P581" t="str">
            <v>07</v>
          </cell>
          <cell r="Q581" t="str">
            <v>โรงพยาบาลชุมชน</v>
          </cell>
          <cell r="R581">
            <v>4</v>
          </cell>
          <cell r="S581">
            <v>70</v>
          </cell>
          <cell r="T581" t="str">
            <v>60</v>
          </cell>
          <cell r="U581" t="str">
            <v>21</v>
          </cell>
          <cell r="V581" t="str">
            <v>2.1 ทุติยภูมิระดับต้น</v>
          </cell>
        </row>
        <row r="582">
          <cell r="A582" t="str">
            <v>14</v>
          </cell>
          <cell r="B582" t="str">
            <v>21002</v>
          </cell>
          <cell r="C582" t="str">
            <v>กระทรวงสาธารณสุข สำนักงานปลัดกระทรวงสาธารณสุข</v>
          </cell>
          <cell r="D582" t="str">
            <v>001088000</v>
          </cell>
          <cell r="E582" t="str">
            <v>10880</v>
          </cell>
          <cell r="F582" t="str">
            <v>รพช.ขามสะแกแสง</v>
          </cell>
          <cell r="G582" t="str">
            <v>โรงพยาบาลชุมชนขามสะแกแสง</v>
          </cell>
          <cell r="H582" t="str">
            <v>30110113</v>
          </cell>
          <cell r="I582">
            <v>30</v>
          </cell>
          <cell r="J582" t="str">
            <v>จังหวัดนครราชสีมา</v>
          </cell>
          <cell r="K582">
            <v>3011</v>
          </cell>
          <cell r="L582" t="str">
            <v>ขามสะแกแสง</v>
          </cell>
          <cell r="M582">
            <v>301101</v>
          </cell>
          <cell r="N582" t="str">
            <v>ขามสะแกแสง</v>
          </cell>
          <cell r="O582" t="str">
            <v>ตะวันออกเฉียงเหนือ</v>
          </cell>
          <cell r="P582" t="str">
            <v>07</v>
          </cell>
          <cell r="Q582" t="str">
            <v>โรงพยาบาลชุมชน</v>
          </cell>
          <cell r="R582">
            <v>4</v>
          </cell>
          <cell r="S582">
            <v>76</v>
          </cell>
          <cell r="T582" t="str">
            <v>30</v>
          </cell>
          <cell r="U582" t="str">
            <v>21</v>
          </cell>
          <cell r="V582" t="str">
            <v>2.1 ทุติยภูมิระดับต้น</v>
          </cell>
        </row>
        <row r="583">
          <cell r="A583" t="str">
            <v>14</v>
          </cell>
          <cell r="B583" t="str">
            <v>21002</v>
          </cell>
          <cell r="C583" t="str">
            <v>กระทรวงสาธารณสุข สำนักงานปลัดกระทรวงสาธารณสุข</v>
          </cell>
          <cell r="D583" t="str">
            <v>001088100</v>
          </cell>
          <cell r="E583" t="str">
            <v>10881</v>
          </cell>
          <cell r="F583" t="str">
            <v>รพช.บัวใหญ่</v>
          </cell>
          <cell r="G583" t="str">
            <v>โรงพยาบาลชุมชนบัวใหญ่</v>
          </cell>
          <cell r="H583" t="str">
            <v>30120100</v>
          </cell>
          <cell r="I583">
            <v>30</v>
          </cell>
          <cell r="J583" t="str">
            <v>จังหวัดนครราชสีมา</v>
          </cell>
          <cell r="K583">
            <v>3012</v>
          </cell>
          <cell r="L583" t="str">
            <v>บัวใหญ่</v>
          </cell>
          <cell r="M583">
            <v>301201</v>
          </cell>
          <cell r="N583" t="str">
            <v>บัวใหญ่</v>
          </cell>
          <cell r="O583" t="str">
            <v>ตะวันออกเฉียงเหนือ</v>
          </cell>
          <cell r="P583" t="str">
            <v>07</v>
          </cell>
          <cell r="Q583" t="str">
            <v>โรงพยาบาลชุมชน</v>
          </cell>
          <cell r="R583">
            <v>4</v>
          </cell>
          <cell r="S583">
            <v>120</v>
          </cell>
          <cell r="T583" t="str">
            <v>90</v>
          </cell>
          <cell r="U583" t="str">
            <v>22</v>
          </cell>
          <cell r="V583" t="str">
            <v>2.2 ทุติยภูมิระดับกลาง</v>
          </cell>
        </row>
        <row r="584">
          <cell r="A584" t="str">
            <v>14</v>
          </cell>
          <cell r="B584" t="str">
            <v>21002</v>
          </cell>
          <cell r="C584" t="str">
            <v>กระทรวงสาธารณสุข สำนักงานปลัดกระทรวงสาธารณสุข</v>
          </cell>
          <cell r="D584" t="str">
            <v>001088200</v>
          </cell>
          <cell r="E584" t="str">
            <v>10882</v>
          </cell>
          <cell r="F584" t="str">
            <v>รพช.ประทาย</v>
          </cell>
          <cell r="G584" t="str">
            <v>โรงพยาบาลชุมชนประทาย</v>
          </cell>
          <cell r="H584" t="str">
            <v>30130113</v>
          </cell>
          <cell r="I584">
            <v>30</v>
          </cell>
          <cell r="J584" t="str">
            <v>จังหวัดนครราชสีมา</v>
          </cell>
          <cell r="K584">
            <v>3013</v>
          </cell>
          <cell r="L584" t="str">
            <v>ประทาย</v>
          </cell>
          <cell r="M584">
            <v>301301</v>
          </cell>
          <cell r="N584" t="str">
            <v>ประทาย</v>
          </cell>
          <cell r="O584" t="str">
            <v>ตะวันออกเฉียงเหนือ</v>
          </cell>
          <cell r="P584" t="str">
            <v>07</v>
          </cell>
          <cell r="Q584" t="str">
            <v>โรงพยาบาลชุมชน</v>
          </cell>
          <cell r="R584">
            <v>4</v>
          </cell>
          <cell r="S584">
            <v>60</v>
          </cell>
          <cell r="T584" t="str">
            <v>60</v>
          </cell>
          <cell r="U584" t="str">
            <v>22</v>
          </cell>
          <cell r="V584" t="str">
            <v>2.2 ทุติยภูมิระดับกลาง</v>
          </cell>
        </row>
        <row r="585">
          <cell r="A585" t="str">
            <v>14</v>
          </cell>
          <cell r="B585" t="str">
            <v>21002</v>
          </cell>
          <cell r="C585" t="str">
            <v>กระทรวงสาธารณสุข สำนักงานปลัดกระทรวงสาธารณสุข</v>
          </cell>
          <cell r="D585" t="str">
            <v>001088300</v>
          </cell>
          <cell r="E585" t="str">
            <v>10883</v>
          </cell>
          <cell r="F585" t="str">
            <v>รพช.ปักธงชัย</v>
          </cell>
          <cell r="G585" t="str">
            <v>โรงพยาบาลชุมชนปักธงชัย</v>
          </cell>
          <cell r="H585" t="str">
            <v>30141701</v>
          </cell>
          <cell r="I585">
            <v>30</v>
          </cell>
          <cell r="J585" t="str">
            <v>จังหวัดนครราชสีมา</v>
          </cell>
          <cell r="K585">
            <v>3014</v>
          </cell>
          <cell r="L585" t="str">
            <v>ปักธงชัย</v>
          </cell>
          <cell r="M585">
            <v>301417</v>
          </cell>
          <cell r="N585" t="str">
            <v>ธงชัยเหนือ</v>
          </cell>
          <cell r="O585" t="str">
            <v>ตะวันออกเฉียงเหนือ</v>
          </cell>
          <cell r="P585" t="str">
            <v>07</v>
          </cell>
          <cell r="Q585" t="str">
            <v>โรงพยาบาลชุมชน</v>
          </cell>
          <cell r="R585">
            <v>4</v>
          </cell>
          <cell r="S585">
            <v>60</v>
          </cell>
          <cell r="T585" t="str">
            <v>30</v>
          </cell>
          <cell r="U585" t="str">
            <v>22</v>
          </cell>
          <cell r="V585" t="str">
            <v>2.2 ทุติยภูมิระดับกลาง</v>
          </cell>
        </row>
        <row r="586">
          <cell r="A586" t="str">
            <v>14</v>
          </cell>
          <cell r="B586" t="str">
            <v>21002</v>
          </cell>
          <cell r="C586" t="str">
            <v>กระทรวงสาธารณสุข สำนักงานปลัดกระทรวงสาธารณสุข</v>
          </cell>
          <cell r="D586" t="str">
            <v>001088400</v>
          </cell>
          <cell r="E586" t="str">
            <v>10884</v>
          </cell>
          <cell r="F586" t="str">
            <v>รพช.พิมาย</v>
          </cell>
          <cell r="G586" t="str">
            <v>โรงพยาบาลชุมชนพิมาย</v>
          </cell>
          <cell r="H586" t="str">
            <v>30150101</v>
          </cell>
          <cell r="I586">
            <v>30</v>
          </cell>
          <cell r="J586" t="str">
            <v>จังหวัดนครราชสีมา</v>
          </cell>
          <cell r="K586">
            <v>3015</v>
          </cell>
          <cell r="L586" t="str">
            <v>พิมาย</v>
          </cell>
          <cell r="M586">
            <v>301501</v>
          </cell>
          <cell r="N586" t="str">
            <v>ในเมือง</v>
          </cell>
          <cell r="O586" t="str">
            <v>ตะวันออกเฉียงเหนือ</v>
          </cell>
          <cell r="P586" t="str">
            <v>07</v>
          </cell>
          <cell r="Q586" t="str">
            <v>โรงพยาบาลชุมชน</v>
          </cell>
          <cell r="R586">
            <v>4</v>
          </cell>
          <cell r="S586">
            <v>90</v>
          </cell>
          <cell r="T586" t="str">
            <v>90</v>
          </cell>
          <cell r="U586" t="str">
            <v>23</v>
          </cell>
          <cell r="V586" t="str">
            <v>2.3 ทุติยภูมิระดับสูง</v>
          </cell>
        </row>
        <row r="587">
          <cell r="A587" t="str">
            <v>14</v>
          </cell>
          <cell r="B587" t="str">
            <v>21002</v>
          </cell>
          <cell r="C587" t="str">
            <v>กระทรวงสาธารณสุข สำนักงานปลัดกระทรวงสาธารณสุข</v>
          </cell>
          <cell r="D587" t="str">
            <v>001088500</v>
          </cell>
          <cell r="E587" t="str">
            <v>10885</v>
          </cell>
          <cell r="F587" t="str">
            <v>รพช.ห้วยแถลง</v>
          </cell>
          <cell r="G587" t="str">
            <v>โรงพยาบาลชุมชนห้วยแถลง</v>
          </cell>
          <cell r="H587" t="str">
            <v>30160101</v>
          </cell>
          <cell r="I587">
            <v>30</v>
          </cell>
          <cell r="J587" t="str">
            <v>จังหวัดนครราชสีมา</v>
          </cell>
          <cell r="K587">
            <v>3016</v>
          </cell>
          <cell r="L587" t="str">
            <v>ห้วยแถลง</v>
          </cell>
          <cell r="M587">
            <v>301601</v>
          </cell>
          <cell r="N587" t="str">
            <v>ห้วยแถลง</v>
          </cell>
          <cell r="O587" t="str">
            <v>ตะวันออกเฉียงเหนือ</v>
          </cell>
          <cell r="P587" t="str">
            <v>07</v>
          </cell>
          <cell r="Q587" t="str">
            <v>โรงพยาบาลชุมชน</v>
          </cell>
          <cell r="R587">
            <v>5</v>
          </cell>
          <cell r="S587">
            <v>30</v>
          </cell>
          <cell r="T587" t="str">
            <v>30</v>
          </cell>
          <cell r="U587" t="str">
            <v>21</v>
          </cell>
          <cell r="V587" t="str">
            <v>2.1 ทุติยภูมิระดับต้น</v>
          </cell>
        </row>
        <row r="588">
          <cell r="A588" t="str">
            <v>14</v>
          </cell>
          <cell r="B588" t="str">
            <v>21002</v>
          </cell>
          <cell r="C588" t="str">
            <v>กระทรวงสาธารณสุข สำนักงานปลัดกระทรวงสาธารณสุข</v>
          </cell>
          <cell r="D588" t="str">
            <v>001088600</v>
          </cell>
          <cell r="E588" t="str">
            <v>10886</v>
          </cell>
          <cell r="F588" t="str">
            <v>รพช.ชุมพวง</v>
          </cell>
          <cell r="G588" t="str">
            <v>โรงพยาบาลชุมชนชุมพวง</v>
          </cell>
          <cell r="H588" t="str">
            <v>30170101</v>
          </cell>
          <cell r="I588">
            <v>30</v>
          </cell>
          <cell r="J588" t="str">
            <v>จังหวัดนครราชสีมา</v>
          </cell>
          <cell r="K588">
            <v>3017</v>
          </cell>
          <cell r="L588" t="str">
            <v>ชุมพวง</v>
          </cell>
          <cell r="M588">
            <v>301701</v>
          </cell>
          <cell r="N588" t="str">
            <v>ชุมพวง</v>
          </cell>
          <cell r="O588" t="str">
            <v>ตะวันออกเฉียงเหนือ</v>
          </cell>
          <cell r="P588" t="str">
            <v>07</v>
          </cell>
          <cell r="Q588" t="str">
            <v>โรงพยาบาลชุมชน</v>
          </cell>
          <cell r="R588">
            <v>4</v>
          </cell>
          <cell r="S588">
            <v>60</v>
          </cell>
          <cell r="T588" t="str">
            <v>60</v>
          </cell>
          <cell r="U588" t="str">
            <v>22</v>
          </cell>
          <cell r="V588" t="str">
            <v>2.2 ทุติยภูมิระดับกลาง</v>
          </cell>
        </row>
        <row r="589">
          <cell r="A589" t="str">
            <v>14</v>
          </cell>
          <cell r="B589" t="str">
            <v>21002</v>
          </cell>
          <cell r="C589" t="str">
            <v>กระทรวงสาธารณสุข สำนักงานปลัดกระทรวงสาธารณสุข</v>
          </cell>
          <cell r="D589" t="str">
            <v>001088700</v>
          </cell>
          <cell r="E589" t="str">
            <v>10887</v>
          </cell>
          <cell r="F589" t="str">
            <v>รพช.สูงเนิน</v>
          </cell>
          <cell r="G589" t="str">
            <v>โรงพยาบาลชุมชนสูงเนิน</v>
          </cell>
          <cell r="H589" t="str">
            <v>30180101</v>
          </cell>
          <cell r="I589">
            <v>30</v>
          </cell>
          <cell r="J589" t="str">
            <v>จังหวัดนครราชสีมา</v>
          </cell>
          <cell r="K589">
            <v>3018</v>
          </cell>
          <cell r="L589" t="str">
            <v>สูงเนิน</v>
          </cell>
          <cell r="M589">
            <v>301801</v>
          </cell>
          <cell r="N589" t="str">
            <v>สูงเนิน</v>
          </cell>
          <cell r="O589" t="str">
            <v>ตะวันออกเฉียงเหนือ</v>
          </cell>
          <cell r="P589" t="str">
            <v>07</v>
          </cell>
          <cell r="Q589" t="str">
            <v>โรงพยาบาลชุมชน</v>
          </cell>
          <cell r="R589">
            <v>4</v>
          </cell>
          <cell r="S589">
            <v>124</v>
          </cell>
          <cell r="T589" t="str">
            <v>60</v>
          </cell>
          <cell r="U589" t="str">
            <v>22</v>
          </cell>
          <cell r="V589" t="str">
            <v>2.2 ทุติยภูมิระดับกลาง</v>
          </cell>
        </row>
        <row r="590">
          <cell r="A590" t="str">
            <v>14</v>
          </cell>
          <cell r="B590" t="str">
            <v>21002</v>
          </cell>
          <cell r="C590" t="str">
            <v>กระทรวงสาธารณสุข สำนักงานปลัดกระทรวงสาธารณสุข</v>
          </cell>
          <cell r="D590" t="str">
            <v>001088800</v>
          </cell>
          <cell r="E590" t="str">
            <v>10888</v>
          </cell>
          <cell r="F590" t="str">
            <v>รพช.ขามทะเลสอ</v>
          </cell>
          <cell r="G590" t="str">
            <v>โรงพยาบาลชุมชนขามทะเลสอ</v>
          </cell>
          <cell r="H590" t="str">
            <v>30190107</v>
          </cell>
          <cell r="I590">
            <v>30</v>
          </cell>
          <cell r="J590" t="str">
            <v>จังหวัดนครราชสีมา</v>
          </cell>
          <cell r="K590">
            <v>3019</v>
          </cell>
          <cell r="L590" t="str">
            <v>ขามทะเลสอ</v>
          </cell>
          <cell r="M590">
            <v>301901</v>
          </cell>
          <cell r="N590" t="str">
            <v>ขามทะเลสอ</v>
          </cell>
          <cell r="O590" t="str">
            <v>ตะวันออกเฉียงเหนือ</v>
          </cell>
          <cell r="P590" t="str">
            <v>07</v>
          </cell>
          <cell r="Q590" t="str">
            <v>โรงพยาบาลชุมชน</v>
          </cell>
          <cell r="R590">
            <v>5</v>
          </cell>
          <cell r="S590">
            <v>30</v>
          </cell>
          <cell r="T590" t="str">
            <v>30</v>
          </cell>
          <cell r="U590" t="str">
            <v>21</v>
          </cell>
          <cell r="V590" t="str">
            <v>2.1 ทุติยภูมิระดับต้น</v>
          </cell>
        </row>
        <row r="591">
          <cell r="A591" t="str">
            <v>14</v>
          </cell>
          <cell r="B591" t="str">
            <v>21002</v>
          </cell>
          <cell r="C591" t="str">
            <v>กระทรวงสาธารณสุข สำนักงานปลัดกระทรวงสาธารณสุข</v>
          </cell>
          <cell r="D591" t="str">
            <v>001088900</v>
          </cell>
          <cell r="E591" t="str">
            <v>10889</v>
          </cell>
          <cell r="F591" t="str">
            <v>รพช.สีคิ้ว</v>
          </cell>
          <cell r="G591" t="str">
            <v>โรงพยาบาลชุมชนสีคิ้ว</v>
          </cell>
          <cell r="H591" t="str">
            <v>30200902</v>
          </cell>
          <cell r="I591">
            <v>30</v>
          </cell>
          <cell r="J591" t="str">
            <v>จังหวัดนครราชสีมา</v>
          </cell>
          <cell r="K591">
            <v>3020</v>
          </cell>
          <cell r="L591" t="str">
            <v>สีคิ้ว</v>
          </cell>
          <cell r="M591">
            <v>302009</v>
          </cell>
          <cell r="N591" t="str">
            <v>มิตรภาพ</v>
          </cell>
          <cell r="O591" t="str">
            <v>ตะวันออกเฉียงเหนือ</v>
          </cell>
          <cell r="P591" t="str">
            <v>07</v>
          </cell>
          <cell r="Q591" t="str">
            <v>โรงพยาบาลชุมชน</v>
          </cell>
          <cell r="R591">
            <v>4</v>
          </cell>
          <cell r="S591">
            <v>94</v>
          </cell>
          <cell r="T591" t="str">
            <v>90</v>
          </cell>
          <cell r="U591" t="str">
            <v>22</v>
          </cell>
          <cell r="V591" t="str">
            <v>2.2 ทุติยภูมิระดับกลาง</v>
          </cell>
        </row>
        <row r="592">
          <cell r="A592" t="str">
            <v>14</v>
          </cell>
          <cell r="B592" t="str">
            <v>21002</v>
          </cell>
          <cell r="C592" t="str">
            <v>กระทรวงสาธารณสุข สำนักงานปลัดกระทรวงสาธารณสุข</v>
          </cell>
          <cell r="D592" t="str">
            <v>001089000</v>
          </cell>
          <cell r="E592" t="str">
            <v>10890</v>
          </cell>
          <cell r="F592" t="str">
            <v>รพช.ปากช่องนานา</v>
          </cell>
          <cell r="G592" t="str">
            <v>โรงพยาบาลชุมชนปากช่องนานา</v>
          </cell>
          <cell r="H592" t="str">
            <v>30210100</v>
          </cell>
          <cell r="I592">
            <v>30</v>
          </cell>
          <cell r="J592" t="str">
            <v>จังหวัดนครราชสีมา</v>
          </cell>
          <cell r="K592">
            <v>3021</v>
          </cell>
          <cell r="L592" t="str">
            <v>ปากช่อง</v>
          </cell>
          <cell r="M592">
            <v>302101</v>
          </cell>
          <cell r="N592" t="str">
            <v>ปากช่อง</v>
          </cell>
          <cell r="O592" t="str">
            <v>ตะวันออกเฉียงเหนือ</v>
          </cell>
          <cell r="P592" t="str">
            <v>07</v>
          </cell>
          <cell r="Q592" t="str">
            <v>โรงพยาบาลชุมชน</v>
          </cell>
          <cell r="R592">
            <v>4</v>
          </cell>
          <cell r="S592">
            <v>120</v>
          </cell>
          <cell r="T592" t="str">
            <v>120</v>
          </cell>
          <cell r="U592" t="str">
            <v>23</v>
          </cell>
          <cell r="V592" t="str">
            <v>2.3 ทุติยภูมิระดับสูง</v>
          </cell>
        </row>
        <row r="593">
          <cell r="A593" t="str">
            <v>14</v>
          </cell>
          <cell r="B593" t="str">
            <v>21002</v>
          </cell>
          <cell r="C593" t="str">
            <v>กระทรวงสาธารณสุข สำนักงานปลัดกระทรวงสาธารณสุข</v>
          </cell>
          <cell r="D593" t="str">
            <v>001089100</v>
          </cell>
          <cell r="E593" t="str">
            <v>10891</v>
          </cell>
          <cell r="F593" t="str">
            <v>รพช.หนองบุนนาก</v>
          </cell>
          <cell r="G593" t="str">
            <v>โรงพยาบาลชุมชนหนองบุนนาก</v>
          </cell>
          <cell r="H593" t="str">
            <v>30220404</v>
          </cell>
          <cell r="I593">
            <v>30</v>
          </cell>
          <cell r="J593" t="str">
            <v>จังหวัดนครราชสีมา</v>
          </cell>
          <cell r="K593">
            <v>3022</v>
          </cell>
          <cell r="L593" t="str">
            <v>หนองบุญมาก</v>
          </cell>
          <cell r="M593">
            <v>302204</v>
          </cell>
          <cell r="N593" t="str">
            <v>หนองหัวแรต</v>
          </cell>
          <cell r="O593" t="str">
            <v>ตะวันออกเฉียงเหนือ</v>
          </cell>
          <cell r="P593" t="str">
            <v>07</v>
          </cell>
          <cell r="Q593" t="str">
            <v>โรงพยาบาลชุมชน</v>
          </cell>
          <cell r="R593">
            <v>4</v>
          </cell>
          <cell r="S593">
            <v>51</v>
          </cell>
          <cell r="T593" t="str">
            <v>30</v>
          </cell>
          <cell r="U593" t="str">
            <v>21</v>
          </cell>
          <cell r="V593" t="str">
            <v>2.1 ทุติยภูมิระดับต้น</v>
          </cell>
        </row>
        <row r="594">
          <cell r="A594" t="str">
            <v>14</v>
          </cell>
          <cell r="B594" t="str">
            <v>21002</v>
          </cell>
          <cell r="C594" t="str">
            <v>กระทรวงสาธารณสุข สำนักงานปลัดกระทรวงสาธารณสุข</v>
          </cell>
          <cell r="D594" t="str">
            <v>001089200</v>
          </cell>
          <cell r="E594" t="str">
            <v>10892</v>
          </cell>
          <cell r="F594" t="str">
            <v>รพช.แก้งสนามนาง</v>
          </cell>
          <cell r="G594" t="str">
            <v>โรงพยาบาลชุมชนแก้งสนามนาง</v>
          </cell>
          <cell r="H594" t="str">
            <v>30230101</v>
          </cell>
          <cell r="I594">
            <v>30</v>
          </cell>
          <cell r="J594" t="str">
            <v>จังหวัดนครราชสีมา</v>
          </cell>
          <cell r="K594">
            <v>3023</v>
          </cell>
          <cell r="L594" t="str">
            <v>แก้งสนามนาง</v>
          </cell>
          <cell r="M594">
            <v>302301</v>
          </cell>
          <cell r="N594" t="str">
            <v>แก้งสนามนาง</v>
          </cell>
          <cell r="O594" t="str">
            <v>ตะวันออกเฉียงเหนือ</v>
          </cell>
          <cell r="P594" t="str">
            <v>07</v>
          </cell>
          <cell r="Q594" t="str">
            <v>โรงพยาบาลชุมชน</v>
          </cell>
          <cell r="R594">
            <v>5</v>
          </cell>
          <cell r="S594">
            <v>30</v>
          </cell>
          <cell r="T594" t="str">
            <v>30</v>
          </cell>
          <cell r="U594" t="str">
            <v>21</v>
          </cell>
          <cell r="V594" t="str">
            <v>2.1 ทุติยภูมิระดับต้น</v>
          </cell>
        </row>
        <row r="595">
          <cell r="A595" t="str">
            <v>14</v>
          </cell>
          <cell r="B595" t="str">
            <v>21002</v>
          </cell>
          <cell r="C595" t="str">
            <v>กระทรวงสาธารณสุข สำนักงานปลัดกระทรวงสาธารณสุข</v>
          </cell>
          <cell r="D595" t="str">
            <v>001089300</v>
          </cell>
          <cell r="E595" t="str">
            <v>10893</v>
          </cell>
          <cell r="F595" t="str">
            <v>รพช.โนนแดง</v>
          </cell>
          <cell r="G595" t="str">
            <v>โรงพยาบาลชุมชนโนนแดง</v>
          </cell>
          <cell r="H595" t="str">
            <v>30240109</v>
          </cell>
          <cell r="I595">
            <v>30</v>
          </cell>
          <cell r="J595" t="str">
            <v>จังหวัดนครราชสีมา</v>
          </cell>
          <cell r="K595">
            <v>3024</v>
          </cell>
          <cell r="L595" t="str">
            <v>โนนแดง</v>
          </cell>
          <cell r="M595">
            <v>302401</v>
          </cell>
          <cell r="N595" t="str">
            <v>โนนแดง</v>
          </cell>
          <cell r="O595" t="str">
            <v>ตะวันออกเฉียงเหนือ</v>
          </cell>
          <cell r="P595" t="str">
            <v>07</v>
          </cell>
          <cell r="Q595" t="str">
            <v>โรงพยาบาลชุมชน</v>
          </cell>
          <cell r="R595">
            <v>5</v>
          </cell>
          <cell r="S595">
            <v>30</v>
          </cell>
          <cell r="T595" t="str">
            <v>30</v>
          </cell>
          <cell r="U595" t="str">
            <v>21</v>
          </cell>
          <cell r="V595" t="str">
            <v>2.1 ทุติยภูมิระดับต้น</v>
          </cell>
        </row>
        <row r="596">
          <cell r="A596" t="str">
            <v>14</v>
          </cell>
          <cell r="B596" t="str">
            <v>21002</v>
          </cell>
          <cell r="C596" t="str">
            <v>กระทรวงสาธารณสุข สำนักงานปลัดกระทรวงสาธารณสุข</v>
          </cell>
          <cell r="D596" t="str">
            <v>001089400</v>
          </cell>
          <cell r="E596" t="str">
            <v>10894</v>
          </cell>
          <cell r="F596" t="str">
            <v>รพช.วังน้ำเขียว</v>
          </cell>
          <cell r="G596" t="str">
            <v>โรงพยาบาลชุมชนวังน้ำเขียว</v>
          </cell>
          <cell r="H596" t="str">
            <v>30250503</v>
          </cell>
          <cell r="I596">
            <v>30</v>
          </cell>
          <cell r="J596" t="str">
            <v>จังหวัดนครราชสีมา</v>
          </cell>
          <cell r="K596">
            <v>3025</v>
          </cell>
          <cell r="L596" t="str">
            <v>วังน้ำเขียว</v>
          </cell>
          <cell r="M596">
            <v>302505</v>
          </cell>
          <cell r="N596" t="str">
            <v>ไทยสามัคคี</v>
          </cell>
          <cell r="O596" t="str">
            <v>ตะวันออกเฉียงเหนือ</v>
          </cell>
          <cell r="P596" t="str">
            <v>07</v>
          </cell>
          <cell r="Q596" t="str">
            <v>โรงพยาบาลชุมชน</v>
          </cell>
          <cell r="R596">
            <v>5</v>
          </cell>
          <cell r="S596">
            <v>30</v>
          </cell>
          <cell r="T596" t="str">
            <v>10</v>
          </cell>
          <cell r="U596" t="str">
            <v>21</v>
          </cell>
          <cell r="V596" t="str">
            <v>2.1 ทุติยภูมิระดับต้น</v>
          </cell>
        </row>
        <row r="597">
          <cell r="A597" t="str">
            <v>14</v>
          </cell>
          <cell r="B597" t="str">
            <v>21002</v>
          </cell>
          <cell r="C597" t="str">
            <v>กระทรวงสาธารณสุข สำนักงานปลัดกระทรวงสาธารณสุข</v>
          </cell>
          <cell r="D597" t="str">
            <v>001160200</v>
          </cell>
          <cell r="E597" t="str">
            <v>11602</v>
          </cell>
          <cell r="F597" t="str">
            <v>รพช.เฉลิมพระเกียรติสมเด็จย่า 100 ปี เมืองยาง</v>
          </cell>
          <cell r="G597" t="str">
            <v>โรงพยาบาลชุมชนเฉลิมพระเกียรติสมเด็จย่า 100 ปี เมืองยาง</v>
          </cell>
          <cell r="H597" t="str">
            <v>30270101</v>
          </cell>
          <cell r="I597">
            <v>30</v>
          </cell>
          <cell r="J597" t="str">
            <v>จังหวัดนครราชสีมา</v>
          </cell>
          <cell r="K597">
            <v>3027</v>
          </cell>
          <cell r="L597" t="str">
            <v>เมืองยาง</v>
          </cell>
          <cell r="M597">
            <v>302701</v>
          </cell>
          <cell r="N597" t="str">
            <v>เมืองยาง</v>
          </cell>
          <cell r="O597" t="str">
            <v>ตะวันออกเฉียงเหนือ</v>
          </cell>
          <cell r="P597" t="str">
            <v>07</v>
          </cell>
          <cell r="Q597" t="str">
            <v>โรงพยาบาลชุมชน</v>
          </cell>
          <cell r="R597">
            <v>5</v>
          </cell>
          <cell r="S597">
            <v>30</v>
          </cell>
          <cell r="T597" t="str">
            <v>10</v>
          </cell>
          <cell r="U597" t="str">
            <v>21</v>
          </cell>
          <cell r="V597" t="str">
            <v>2.1 ทุติยภูมิระดับต้น</v>
          </cell>
        </row>
        <row r="598">
          <cell r="A598" t="str">
            <v>14</v>
          </cell>
          <cell r="B598" t="str">
            <v>21002</v>
          </cell>
          <cell r="C598" t="str">
            <v>กระทรวงสาธารณสุข สำนักงานปลัดกระทรวงสาธารณสุข</v>
          </cell>
          <cell r="D598" t="str">
            <v>001160800</v>
          </cell>
          <cell r="E598" t="str">
            <v>11608</v>
          </cell>
          <cell r="F598" t="str">
            <v>รพช.ลำทะเมนชัย</v>
          </cell>
          <cell r="G598" t="str">
            <v>โรงพยาบาลชุมชนลำทะเมนชัย</v>
          </cell>
          <cell r="H598" t="str">
            <v>30290101</v>
          </cell>
          <cell r="I598">
            <v>30</v>
          </cell>
          <cell r="J598" t="str">
            <v>จังหวัดนครราชสีมา</v>
          </cell>
          <cell r="K598">
            <v>3029</v>
          </cell>
          <cell r="L598" t="str">
            <v>ลำทะเมนชัย</v>
          </cell>
          <cell r="M598">
            <v>302901</v>
          </cell>
          <cell r="N598" t="str">
            <v>ขุย</v>
          </cell>
          <cell r="O598" t="str">
            <v>ตะวันออกเฉียงเหนือ</v>
          </cell>
          <cell r="P598" t="str">
            <v>07</v>
          </cell>
          <cell r="Q598" t="str">
            <v>โรงพยาบาลชุมชน</v>
          </cell>
          <cell r="R598">
            <v>5</v>
          </cell>
          <cell r="S598">
            <v>30</v>
          </cell>
          <cell r="T598" t="str">
            <v>30</v>
          </cell>
          <cell r="U598" t="str">
            <v>21</v>
          </cell>
          <cell r="V598" t="str">
            <v>2.1 ทุติยภูมิระดับต้น</v>
          </cell>
        </row>
        <row r="599">
          <cell r="A599" t="str">
            <v>14</v>
          </cell>
          <cell r="B599" t="str">
            <v>21002</v>
          </cell>
          <cell r="C599" t="str">
            <v>กระทรวงสาธารณสุข สำนักงานปลัดกระทรวงสาธารณสุข</v>
          </cell>
          <cell r="D599" t="str">
            <v>002245600</v>
          </cell>
          <cell r="E599" t="str">
            <v>22456</v>
          </cell>
          <cell r="F599" t="str">
            <v>รพช.พระทองคำเฉลิมพระเกียรติ 80 พรรษา</v>
          </cell>
          <cell r="G599" t="str">
            <v>โรงพยาบาลชุมชนพระทองคำเฉลิมพระเกียรติ 80 พรรษา</v>
          </cell>
          <cell r="H599" t="str">
            <v>30280305</v>
          </cell>
          <cell r="I599">
            <v>30</v>
          </cell>
          <cell r="J599" t="str">
            <v>จังหวัดนครราชสีมา</v>
          </cell>
          <cell r="K599">
            <v>3028</v>
          </cell>
          <cell r="L599" t="str">
            <v>พระทองคำ</v>
          </cell>
          <cell r="M599">
            <v>302803</v>
          </cell>
          <cell r="N599" t="str">
            <v>พังเทียม</v>
          </cell>
          <cell r="O599" t="str">
            <v>ตะวันออกเฉียงเหนือ</v>
          </cell>
          <cell r="P599" t="str">
            <v>07</v>
          </cell>
          <cell r="Q599" t="str">
            <v>โรงพยาบาลชุมชน</v>
          </cell>
          <cell r="R599">
            <v>5</v>
          </cell>
          <cell r="S599">
            <v>30</v>
          </cell>
          <cell r="T599" t="str">
            <v>30</v>
          </cell>
          <cell r="U599" t="str">
            <v>21</v>
          </cell>
          <cell r="V599" t="str">
            <v>2.1 ทุติยภูมิระดับต้น</v>
          </cell>
        </row>
        <row r="600">
          <cell r="A600" t="str">
            <v>14</v>
          </cell>
          <cell r="B600" t="str">
            <v>21002</v>
          </cell>
          <cell r="C600" t="str">
            <v>กระทรวงสาธารณสุข สำนักงานปลัดกระทรวงสาธารณสุข</v>
          </cell>
          <cell r="D600" t="str">
            <v>002383900</v>
          </cell>
          <cell r="E600" t="str">
            <v>23839</v>
          </cell>
          <cell r="F600" t="str">
            <v>รพช.นครราชสีมา</v>
          </cell>
          <cell r="G600" t="str">
            <v>โรงพยาบาลชุมชนนครราชสีมา</v>
          </cell>
          <cell r="H600" t="str">
            <v>30011706</v>
          </cell>
          <cell r="I600">
            <v>30</v>
          </cell>
          <cell r="J600" t="str">
            <v>จังหวัดนครราชสีมา</v>
          </cell>
          <cell r="K600">
            <v>3001</v>
          </cell>
          <cell r="L600" t="str">
            <v>เมืองนครราชสีมา</v>
          </cell>
          <cell r="M600">
            <v>300117</v>
          </cell>
          <cell r="N600" t="str">
            <v>โคกกรวด</v>
          </cell>
          <cell r="O600" t="str">
            <v>ตะวันออกเฉียงเหนือ</v>
          </cell>
          <cell r="P600" t="str">
            <v>07</v>
          </cell>
          <cell r="Q600" t="str">
            <v>โรงพยาบาลชุมชน</v>
          </cell>
          <cell r="R600">
            <v>4</v>
          </cell>
          <cell r="S600">
            <v>60</v>
          </cell>
          <cell r="T600" t="str">
            <v>60</v>
          </cell>
          <cell r="U600" t="str">
            <v>23</v>
          </cell>
          <cell r="V600" t="str">
            <v>2.3 ทุติยภูมิระดับสูง</v>
          </cell>
        </row>
        <row r="601">
          <cell r="A601" t="str">
            <v>14</v>
          </cell>
          <cell r="B601" t="str">
            <v>21002</v>
          </cell>
          <cell r="C601" t="str">
            <v>กระทรวงสาธารณสุข สำนักงานปลัดกระทรวงสาธารณสุข</v>
          </cell>
          <cell r="D601" t="str">
            <v>002469200</v>
          </cell>
          <cell r="E601" t="str">
            <v>24692</v>
          </cell>
          <cell r="F601" t="str">
            <v>รพช.เฉลิมพระเกียรติ</v>
          </cell>
          <cell r="G601" t="str">
            <v>โรงพยาบาลชุมชนเฉลิมพระเกียรติ</v>
          </cell>
          <cell r="H601" t="str">
            <v>30320215</v>
          </cell>
          <cell r="I601">
            <v>30</v>
          </cell>
          <cell r="J601" t="str">
            <v>จังหวัดนครราชสีมา</v>
          </cell>
          <cell r="K601">
            <v>3032</v>
          </cell>
          <cell r="L601" t="str">
            <v>เฉลิมพระเกียรติ</v>
          </cell>
          <cell r="M601">
            <v>303202</v>
          </cell>
          <cell r="N601" t="str">
            <v>ท่าช้าง</v>
          </cell>
          <cell r="O601" t="str">
            <v>ตะวันออกเฉียงเหนือ</v>
          </cell>
          <cell r="P601" t="str">
            <v>07</v>
          </cell>
          <cell r="Q601" t="str">
            <v>โรงพยาบาลชุมชน</v>
          </cell>
          <cell r="R601">
            <v>5</v>
          </cell>
          <cell r="S601">
            <v>30</v>
          </cell>
          <cell r="T601" t="str">
            <v>30</v>
          </cell>
          <cell r="U601" t="str">
            <v>21</v>
          </cell>
          <cell r="V601" t="str">
            <v>2.1 ทุติยภูมิระดับต้น</v>
          </cell>
        </row>
        <row r="602">
          <cell r="A602" t="str">
            <v>14</v>
          </cell>
          <cell r="B602" t="str">
            <v>21002</v>
          </cell>
          <cell r="C602" t="str">
            <v>กระทรวงสาธารณสุข สำนักงานปลัดกระทรวงสาธารณสุข</v>
          </cell>
          <cell r="D602" t="str">
            <v>001066700</v>
          </cell>
          <cell r="E602" t="str">
            <v>10667</v>
          </cell>
          <cell r="F602" t="str">
            <v>รพศ.บุรีรัมย์</v>
          </cell>
          <cell r="G602" t="str">
            <v>โรงพยาบาลศูนย์บุรีรัมย์</v>
          </cell>
          <cell r="H602" t="str">
            <v>31010105</v>
          </cell>
          <cell r="I602">
            <v>31</v>
          </cell>
          <cell r="J602" t="str">
            <v>จังหวัดบุรีรัมย์</v>
          </cell>
          <cell r="K602">
            <v>3101</v>
          </cell>
          <cell r="L602" t="str">
            <v>เมืองบุรีรัมย์</v>
          </cell>
          <cell r="M602">
            <v>310101</v>
          </cell>
          <cell r="N602" t="str">
            <v>ในเมือง</v>
          </cell>
          <cell r="O602" t="str">
            <v>ตะวันออกเฉียงเหนือ</v>
          </cell>
          <cell r="P602" t="str">
            <v>05</v>
          </cell>
          <cell r="Q602" t="str">
            <v>โรงพยาบาลศูนย์</v>
          </cell>
          <cell r="R602">
            <v>1</v>
          </cell>
          <cell r="S602">
            <v>700</v>
          </cell>
          <cell r="T602" t="str">
            <v>625</v>
          </cell>
          <cell r="U602" t="str">
            <v>31</v>
          </cell>
          <cell r="V602" t="str">
            <v>3.1 ตติยภูมิ</v>
          </cell>
        </row>
        <row r="603">
          <cell r="A603" t="str">
            <v>14</v>
          </cell>
          <cell r="B603" t="str">
            <v>21002</v>
          </cell>
          <cell r="C603" t="str">
            <v>กระทรวงสาธารณสุข สำนักงานปลัดกระทรวงสาธารณสุข</v>
          </cell>
          <cell r="D603" t="str">
            <v>001089500</v>
          </cell>
          <cell r="E603" t="str">
            <v>10895</v>
          </cell>
          <cell r="F603" t="str">
            <v>รพช.คูเมือง</v>
          </cell>
          <cell r="G603" t="str">
            <v>โรงพยาบาลชุมชนคูเมือง</v>
          </cell>
          <cell r="H603" t="str">
            <v>31020106</v>
          </cell>
          <cell r="I603">
            <v>31</v>
          </cell>
          <cell r="J603" t="str">
            <v>จังหวัดบุรีรัมย์</v>
          </cell>
          <cell r="K603">
            <v>3102</v>
          </cell>
          <cell r="L603" t="str">
            <v>คูเมือง</v>
          </cell>
          <cell r="M603">
            <v>310201</v>
          </cell>
          <cell r="N603" t="str">
            <v>คูเมือง</v>
          </cell>
          <cell r="O603" t="str">
            <v>ตะวันออกเฉียงเหนือ</v>
          </cell>
          <cell r="P603" t="str">
            <v>07</v>
          </cell>
          <cell r="Q603" t="str">
            <v>โรงพยาบาลชุมชน</v>
          </cell>
          <cell r="R603">
            <v>4</v>
          </cell>
          <cell r="S603">
            <v>75</v>
          </cell>
          <cell r="T603" t="str">
            <v>69</v>
          </cell>
          <cell r="U603" t="str">
            <v>22</v>
          </cell>
          <cell r="V603" t="str">
            <v>2.2 ทุติยภูมิระดับกลาง</v>
          </cell>
        </row>
        <row r="604">
          <cell r="A604" t="str">
            <v>14</v>
          </cell>
          <cell r="B604" t="str">
            <v>21002</v>
          </cell>
          <cell r="C604" t="str">
            <v>กระทรวงสาธารณสุข สำนักงานปลัดกระทรวงสาธารณสุข</v>
          </cell>
          <cell r="D604" t="str">
            <v>001089600</v>
          </cell>
          <cell r="E604" t="str">
            <v>10896</v>
          </cell>
          <cell r="F604" t="str">
            <v>รพช.กระสัง</v>
          </cell>
          <cell r="G604" t="str">
            <v>โรงพยาบาลชุมชนกระสัง</v>
          </cell>
          <cell r="H604" t="str">
            <v>31030109</v>
          </cell>
          <cell r="I604">
            <v>31</v>
          </cell>
          <cell r="J604" t="str">
            <v>จังหวัดบุรีรัมย์</v>
          </cell>
          <cell r="K604">
            <v>3103</v>
          </cell>
          <cell r="L604" t="str">
            <v>กระสัง</v>
          </cell>
          <cell r="M604">
            <v>310301</v>
          </cell>
          <cell r="N604" t="str">
            <v>กระสัง</v>
          </cell>
          <cell r="O604" t="str">
            <v>ตะวันออกเฉียงเหนือ</v>
          </cell>
          <cell r="P604" t="str">
            <v>07</v>
          </cell>
          <cell r="Q604" t="str">
            <v>โรงพยาบาลชุมชน</v>
          </cell>
          <cell r="R604">
            <v>5</v>
          </cell>
          <cell r="S604">
            <v>52</v>
          </cell>
          <cell r="T604" t="str">
            <v>54</v>
          </cell>
          <cell r="U604" t="str">
            <v>22</v>
          </cell>
          <cell r="V604" t="str">
            <v>2.2 ทุติยภูมิระดับกลาง</v>
          </cell>
        </row>
        <row r="605">
          <cell r="A605" t="str">
            <v>14</v>
          </cell>
          <cell r="B605" t="str">
            <v>21002</v>
          </cell>
          <cell r="C605" t="str">
            <v>กระทรวงสาธารณสุข สำนักงานปลัดกระทรวงสาธารณสุข</v>
          </cell>
          <cell r="D605" t="str">
            <v>001089700</v>
          </cell>
          <cell r="E605" t="str">
            <v>10897</v>
          </cell>
          <cell r="F605" t="str">
            <v>รพช.นางรอง</v>
          </cell>
          <cell r="G605" t="str">
            <v>โรงพยาบาลชุมชนนางรอง</v>
          </cell>
          <cell r="H605" t="str">
            <v>31040125</v>
          </cell>
          <cell r="I605">
            <v>31</v>
          </cell>
          <cell r="J605" t="str">
            <v>จังหวัดบุรีรัมย์</v>
          </cell>
          <cell r="K605">
            <v>3104</v>
          </cell>
          <cell r="L605" t="str">
            <v>นางรอง</v>
          </cell>
          <cell r="M605">
            <v>310401</v>
          </cell>
          <cell r="N605" t="str">
            <v>นางรอง</v>
          </cell>
          <cell r="O605" t="str">
            <v>ตะวันออกเฉียงเหนือ</v>
          </cell>
          <cell r="P605" t="str">
            <v>07</v>
          </cell>
          <cell r="Q605" t="str">
            <v>โรงพยาบาลชุมชน</v>
          </cell>
          <cell r="R605">
            <v>4</v>
          </cell>
          <cell r="S605">
            <v>269</v>
          </cell>
          <cell r="T605" t="str">
            <v>269</v>
          </cell>
          <cell r="U605" t="str">
            <v>23</v>
          </cell>
          <cell r="V605" t="str">
            <v>2.3 ทุติยภูมิระดับสูง</v>
          </cell>
        </row>
        <row r="606">
          <cell r="A606" t="str">
            <v>14</v>
          </cell>
          <cell r="B606" t="str">
            <v>21002</v>
          </cell>
          <cell r="C606" t="str">
            <v>กระทรวงสาธารณสุข สำนักงานปลัดกระทรวงสาธารณสุข</v>
          </cell>
          <cell r="D606" t="str">
            <v>001089800</v>
          </cell>
          <cell r="E606" t="str">
            <v>10898</v>
          </cell>
          <cell r="F606" t="str">
            <v>รพช.หนองกี่</v>
          </cell>
          <cell r="G606" t="str">
            <v>โรงพยาบาลชุมชนหนองกี่</v>
          </cell>
          <cell r="H606" t="str">
            <v>31050601</v>
          </cell>
          <cell r="I606">
            <v>31</v>
          </cell>
          <cell r="J606" t="str">
            <v>จังหวัดบุรีรัมย์</v>
          </cell>
          <cell r="K606">
            <v>3105</v>
          </cell>
          <cell r="L606" t="str">
            <v>หนองกี่</v>
          </cell>
          <cell r="M606">
            <v>310506</v>
          </cell>
          <cell r="N606" t="str">
            <v>ทุ่งกระตาดพัฒนา</v>
          </cell>
          <cell r="O606" t="str">
            <v>ตะวันออกเฉียงเหนือ</v>
          </cell>
          <cell r="P606" t="str">
            <v>07</v>
          </cell>
          <cell r="Q606" t="str">
            <v>โรงพยาบาลชุมชน</v>
          </cell>
          <cell r="R606">
            <v>4</v>
          </cell>
          <cell r="S606">
            <v>67</v>
          </cell>
          <cell r="T606" t="str">
            <v>70</v>
          </cell>
          <cell r="U606" t="str">
            <v>22</v>
          </cell>
          <cell r="V606" t="str">
            <v>2.2 ทุติยภูมิระดับกลาง</v>
          </cell>
        </row>
        <row r="607">
          <cell r="A607" t="str">
            <v>14</v>
          </cell>
          <cell r="B607" t="str">
            <v>21002</v>
          </cell>
          <cell r="C607" t="str">
            <v>กระทรวงสาธารณสุข สำนักงานปลัดกระทรวงสาธารณสุข</v>
          </cell>
          <cell r="D607" t="str">
            <v>001089900</v>
          </cell>
          <cell r="E607" t="str">
            <v>10899</v>
          </cell>
          <cell r="F607" t="str">
            <v>รพช.ละหานทราย</v>
          </cell>
          <cell r="G607" t="str">
            <v>โรงพยาบาลชุมชนละหานทราย</v>
          </cell>
          <cell r="H607" t="str">
            <v>31060108</v>
          </cell>
          <cell r="I607">
            <v>31</v>
          </cell>
          <cell r="J607" t="str">
            <v>จังหวัดบุรีรัมย์</v>
          </cell>
          <cell r="K607">
            <v>3106</v>
          </cell>
          <cell r="L607" t="str">
            <v>ละหานทราย</v>
          </cell>
          <cell r="M607">
            <v>310601</v>
          </cell>
          <cell r="N607" t="str">
            <v>ละหานทราย</v>
          </cell>
          <cell r="O607" t="str">
            <v>ตะวันออกเฉียงเหนือ</v>
          </cell>
          <cell r="P607" t="str">
            <v>07</v>
          </cell>
          <cell r="Q607" t="str">
            <v>โรงพยาบาลชุมชน</v>
          </cell>
          <cell r="R607">
            <v>4</v>
          </cell>
          <cell r="S607">
            <v>90</v>
          </cell>
          <cell r="T607" t="str">
            <v>90</v>
          </cell>
          <cell r="U607" t="str">
            <v>22</v>
          </cell>
          <cell r="V607" t="str">
            <v>2.2 ทุติยภูมิระดับกลาง</v>
          </cell>
        </row>
        <row r="608">
          <cell r="A608" t="str">
            <v>14</v>
          </cell>
          <cell r="B608" t="str">
            <v>21002</v>
          </cell>
          <cell r="C608" t="str">
            <v>กระทรวงสาธารณสุข สำนักงานปลัดกระทรวงสาธารณสุข</v>
          </cell>
          <cell r="D608" t="str">
            <v>001090000</v>
          </cell>
          <cell r="E608" t="str">
            <v>10900</v>
          </cell>
          <cell r="F608" t="str">
            <v>รพช.ประโคนชัย</v>
          </cell>
          <cell r="G608" t="str">
            <v>โรงพยาบาลชุมชนประโคนชัย</v>
          </cell>
          <cell r="H608" t="str">
            <v>31070103</v>
          </cell>
          <cell r="I608">
            <v>31</v>
          </cell>
          <cell r="J608" t="str">
            <v>จังหวัดบุรีรัมย์</v>
          </cell>
          <cell r="K608">
            <v>3107</v>
          </cell>
          <cell r="L608" t="str">
            <v>ประโคนชัย</v>
          </cell>
          <cell r="M608">
            <v>310701</v>
          </cell>
          <cell r="N608" t="str">
            <v>ประโคนชัย</v>
          </cell>
          <cell r="O608" t="str">
            <v>ตะวันออกเฉียงเหนือ</v>
          </cell>
          <cell r="P608" t="str">
            <v>07</v>
          </cell>
          <cell r="Q608" t="str">
            <v>โรงพยาบาลชุมชน</v>
          </cell>
          <cell r="R608">
            <v>4</v>
          </cell>
          <cell r="S608">
            <v>134</v>
          </cell>
          <cell r="T608" t="str">
            <v>90</v>
          </cell>
          <cell r="U608" t="str">
            <v>22</v>
          </cell>
          <cell r="V608" t="str">
            <v>2.2 ทุติยภูมิระดับกลาง</v>
          </cell>
        </row>
        <row r="609">
          <cell r="A609" t="str">
            <v>14</v>
          </cell>
          <cell r="B609" t="str">
            <v>21002</v>
          </cell>
          <cell r="C609" t="str">
            <v>กระทรวงสาธารณสุข สำนักงานปลัดกระทรวงสาธารณสุข</v>
          </cell>
          <cell r="D609" t="str">
            <v>001090100</v>
          </cell>
          <cell r="E609" t="str">
            <v>10901</v>
          </cell>
          <cell r="F609" t="str">
            <v>รพช.บ้านกรวด</v>
          </cell>
          <cell r="G609" t="str">
            <v>โรงพยาบาลชุมชนบ้านกรวด</v>
          </cell>
          <cell r="H609" t="str">
            <v>31080103</v>
          </cell>
          <cell r="I609">
            <v>31</v>
          </cell>
          <cell r="J609" t="str">
            <v>จังหวัดบุรีรัมย์</v>
          </cell>
          <cell r="K609">
            <v>3108</v>
          </cell>
          <cell r="L609" t="str">
            <v>บ้านกรวด</v>
          </cell>
          <cell r="M609">
            <v>310801</v>
          </cell>
          <cell r="N609" t="str">
            <v>บ้านกรวด</v>
          </cell>
          <cell r="O609" t="str">
            <v>ตะวันออกเฉียงเหนือ</v>
          </cell>
          <cell r="P609" t="str">
            <v>07</v>
          </cell>
          <cell r="Q609" t="str">
            <v>โรงพยาบาลชุมชน</v>
          </cell>
          <cell r="R609">
            <v>5</v>
          </cell>
          <cell r="S609">
            <v>63</v>
          </cell>
          <cell r="T609" t="str">
            <v>60</v>
          </cell>
          <cell r="U609" t="str">
            <v>22</v>
          </cell>
          <cell r="V609" t="str">
            <v>2.2 ทุติยภูมิระดับกลาง</v>
          </cell>
        </row>
        <row r="610">
          <cell r="A610" t="str">
            <v>14</v>
          </cell>
          <cell r="B610" t="str">
            <v>21002</v>
          </cell>
          <cell r="C610" t="str">
            <v>กระทรวงสาธารณสุข สำนักงานปลัดกระทรวงสาธารณสุข</v>
          </cell>
          <cell r="D610" t="str">
            <v>001090200</v>
          </cell>
          <cell r="E610" t="str">
            <v>10902</v>
          </cell>
          <cell r="F610" t="str">
            <v>รพช.พุทไธสง</v>
          </cell>
          <cell r="G610" t="str">
            <v>โรงพยาบาลชุมชนพุทไธสง</v>
          </cell>
          <cell r="H610" t="str">
            <v>31090203</v>
          </cell>
          <cell r="I610">
            <v>31</v>
          </cell>
          <cell r="J610" t="str">
            <v>จังหวัดบุรีรัมย์</v>
          </cell>
          <cell r="K610">
            <v>3109</v>
          </cell>
          <cell r="L610" t="str">
            <v>พุทไธสง</v>
          </cell>
          <cell r="M610">
            <v>310902</v>
          </cell>
          <cell r="N610" t="str">
            <v>มะเฟือง</v>
          </cell>
          <cell r="O610" t="str">
            <v>ตะวันออกเฉียงเหนือ</v>
          </cell>
          <cell r="P610" t="str">
            <v>07</v>
          </cell>
          <cell r="Q610" t="str">
            <v>โรงพยาบาลชุมชน</v>
          </cell>
          <cell r="R610">
            <v>4</v>
          </cell>
          <cell r="S610">
            <v>72</v>
          </cell>
          <cell r="T610" t="str">
            <v>60</v>
          </cell>
          <cell r="U610" t="str">
            <v>22</v>
          </cell>
          <cell r="V610" t="str">
            <v>2.2 ทุติยภูมิระดับกลาง</v>
          </cell>
        </row>
        <row r="611">
          <cell r="A611" t="str">
            <v>14</v>
          </cell>
          <cell r="B611" t="str">
            <v>21002</v>
          </cell>
          <cell r="C611" t="str">
            <v>กระทรวงสาธารณสุข สำนักงานปลัดกระทรวงสาธารณสุข</v>
          </cell>
          <cell r="D611" t="str">
            <v>001090400</v>
          </cell>
          <cell r="E611" t="str">
            <v>10904</v>
          </cell>
          <cell r="F611" t="str">
            <v>รพช.ลำปลายมาศ</v>
          </cell>
          <cell r="G611" t="str">
            <v>โรงพยาบาลชุมชนลำปลายมาศ</v>
          </cell>
          <cell r="H611" t="str">
            <v>31100107</v>
          </cell>
          <cell r="I611">
            <v>31</v>
          </cell>
          <cell r="J611" t="str">
            <v>จังหวัดบุรีรัมย์</v>
          </cell>
          <cell r="K611">
            <v>3110</v>
          </cell>
          <cell r="L611" t="str">
            <v>ลำปลายมาศ</v>
          </cell>
          <cell r="M611">
            <v>311001</v>
          </cell>
          <cell r="N611" t="str">
            <v>ลำปลายมาศ</v>
          </cell>
          <cell r="O611" t="str">
            <v>ตะวันออกเฉียงเหนือ</v>
          </cell>
          <cell r="P611" t="str">
            <v>07</v>
          </cell>
          <cell r="Q611" t="str">
            <v>โรงพยาบาลชุมชน</v>
          </cell>
          <cell r="R611">
            <v>4</v>
          </cell>
          <cell r="S611">
            <v>124</v>
          </cell>
          <cell r="T611" t="str">
            <v>90</v>
          </cell>
          <cell r="U611" t="str">
            <v>22</v>
          </cell>
          <cell r="V611" t="str">
            <v>2.2 ทุติยภูมิระดับกลาง</v>
          </cell>
        </row>
        <row r="612">
          <cell r="A612" t="str">
            <v>14</v>
          </cell>
          <cell r="B612" t="str">
            <v>21002</v>
          </cell>
          <cell r="C612" t="str">
            <v>กระทรวงสาธารณสุข สำนักงานปลัดกระทรวงสาธารณสุข</v>
          </cell>
          <cell r="D612" t="str">
            <v>001090500</v>
          </cell>
          <cell r="E612" t="str">
            <v>10905</v>
          </cell>
          <cell r="F612" t="str">
            <v>รพช.สตึก</v>
          </cell>
          <cell r="G612" t="str">
            <v>โรงพยาบาลชุมชนสตึก</v>
          </cell>
          <cell r="H612" t="str">
            <v>31110207</v>
          </cell>
          <cell r="I612">
            <v>31</v>
          </cell>
          <cell r="J612" t="str">
            <v>จังหวัดบุรีรัมย์</v>
          </cell>
          <cell r="K612">
            <v>3111</v>
          </cell>
          <cell r="L612" t="str">
            <v>สตึก</v>
          </cell>
          <cell r="M612">
            <v>311102</v>
          </cell>
          <cell r="N612" t="str">
            <v>นิคม</v>
          </cell>
          <cell r="O612" t="str">
            <v>ตะวันออกเฉียงเหนือ</v>
          </cell>
          <cell r="P612" t="str">
            <v>07</v>
          </cell>
          <cell r="Q612" t="str">
            <v>โรงพยาบาลชุมชน</v>
          </cell>
          <cell r="R612">
            <v>4</v>
          </cell>
          <cell r="S612">
            <v>70</v>
          </cell>
          <cell r="T612" t="str">
            <v>80</v>
          </cell>
          <cell r="U612" t="str">
            <v>22</v>
          </cell>
          <cell r="V612" t="str">
            <v>2.2 ทุติยภูมิระดับกลาง</v>
          </cell>
        </row>
        <row r="613">
          <cell r="A613" t="str">
            <v>14</v>
          </cell>
          <cell r="B613" t="str">
            <v>21002</v>
          </cell>
          <cell r="C613" t="str">
            <v>กระทรวงสาธารณสุข สำนักงานปลัดกระทรวงสาธารณสุข</v>
          </cell>
          <cell r="D613" t="str">
            <v>001090600</v>
          </cell>
          <cell r="E613" t="str">
            <v>10906</v>
          </cell>
          <cell r="F613" t="str">
            <v>รพช.ปะคำ</v>
          </cell>
          <cell r="G613" t="str">
            <v>โรงพยาบาลชุมชนปะคำ</v>
          </cell>
          <cell r="H613" t="str">
            <v>31120103</v>
          </cell>
          <cell r="I613">
            <v>31</v>
          </cell>
          <cell r="J613" t="str">
            <v>จังหวัดบุรีรัมย์</v>
          </cell>
          <cell r="K613">
            <v>3112</v>
          </cell>
          <cell r="L613" t="str">
            <v>ปะคำ</v>
          </cell>
          <cell r="M613">
            <v>311201</v>
          </cell>
          <cell r="N613" t="str">
            <v>ปะคำ</v>
          </cell>
          <cell r="O613" t="str">
            <v>ตะวันออกเฉียงเหนือ</v>
          </cell>
          <cell r="P613" t="str">
            <v>07</v>
          </cell>
          <cell r="Q613" t="str">
            <v>โรงพยาบาลชุมชน</v>
          </cell>
          <cell r="R613">
            <v>4</v>
          </cell>
          <cell r="S613">
            <v>37</v>
          </cell>
          <cell r="T613" t="str">
            <v>30</v>
          </cell>
          <cell r="U613" t="str">
            <v>22</v>
          </cell>
          <cell r="V613" t="str">
            <v>2.2 ทุติยภูมิระดับกลาง</v>
          </cell>
        </row>
        <row r="614">
          <cell r="A614" t="str">
            <v>14</v>
          </cell>
          <cell r="B614" t="str">
            <v>21002</v>
          </cell>
          <cell r="C614" t="str">
            <v>กระทรวงสาธารณสุข สำนักงานปลัดกระทรวงสาธารณสุข</v>
          </cell>
          <cell r="D614" t="str">
            <v>001090700</v>
          </cell>
          <cell r="E614" t="str">
            <v>10907</v>
          </cell>
          <cell r="F614" t="str">
            <v>รพช.นาโพธิ์</v>
          </cell>
          <cell r="G614" t="str">
            <v>โรงพยาบาลชุมชนนาโพธิ์</v>
          </cell>
          <cell r="H614" t="str">
            <v>31130508</v>
          </cell>
          <cell r="I614">
            <v>31</v>
          </cell>
          <cell r="J614" t="str">
            <v>จังหวัดบุรีรัมย์</v>
          </cell>
          <cell r="K614">
            <v>3113</v>
          </cell>
          <cell r="L614" t="str">
            <v>นาโพธิ์</v>
          </cell>
          <cell r="M614">
            <v>311305</v>
          </cell>
          <cell r="N614" t="str">
            <v>ศรีสว่าง</v>
          </cell>
          <cell r="O614" t="str">
            <v>ตะวันออกเฉียงเหนือ</v>
          </cell>
          <cell r="P614" t="str">
            <v>07</v>
          </cell>
          <cell r="Q614" t="str">
            <v>โรงพยาบาลชุมชน</v>
          </cell>
          <cell r="R614">
            <v>5</v>
          </cell>
          <cell r="S614">
            <v>38</v>
          </cell>
          <cell r="T614" t="str">
            <v>30</v>
          </cell>
          <cell r="U614" t="str">
            <v>22</v>
          </cell>
          <cell r="V614" t="str">
            <v>2.2 ทุติยภูมิระดับกลาง</v>
          </cell>
        </row>
        <row r="615">
          <cell r="A615" t="str">
            <v>14</v>
          </cell>
          <cell r="B615" t="str">
            <v>21002</v>
          </cell>
          <cell r="C615" t="str">
            <v>กระทรวงสาธารณสุข สำนักงานปลัดกระทรวงสาธารณสุข</v>
          </cell>
          <cell r="D615" t="str">
            <v>001090800</v>
          </cell>
          <cell r="E615" t="str">
            <v>10908</v>
          </cell>
          <cell r="F615" t="str">
            <v>รพช.หนองหงส์</v>
          </cell>
          <cell r="G615" t="str">
            <v>โรงพยาบาลชุมชนหนองหงส์</v>
          </cell>
          <cell r="H615" t="str">
            <v>31140102</v>
          </cell>
          <cell r="I615">
            <v>31</v>
          </cell>
          <cell r="J615" t="str">
            <v>จังหวัดบุรีรัมย์</v>
          </cell>
          <cell r="K615">
            <v>3114</v>
          </cell>
          <cell r="L615" t="str">
            <v>หนองหงส์</v>
          </cell>
          <cell r="M615">
            <v>311401</v>
          </cell>
          <cell r="N615" t="str">
            <v>สระแก้ว</v>
          </cell>
          <cell r="O615" t="str">
            <v>ตะวันออกเฉียงเหนือ</v>
          </cell>
          <cell r="P615" t="str">
            <v>07</v>
          </cell>
          <cell r="Q615" t="str">
            <v>โรงพยาบาลชุมชน</v>
          </cell>
          <cell r="R615">
            <v>5</v>
          </cell>
          <cell r="S615">
            <v>48</v>
          </cell>
          <cell r="T615" t="str">
            <v>30</v>
          </cell>
          <cell r="U615" t="str">
            <v>22</v>
          </cell>
          <cell r="V615" t="str">
            <v>2.2 ทุติยภูมิระดับกลาง</v>
          </cell>
        </row>
        <row r="616">
          <cell r="A616" t="str">
            <v>14</v>
          </cell>
          <cell r="B616" t="str">
            <v>21002</v>
          </cell>
          <cell r="C616" t="str">
            <v>กระทรวงสาธารณสุข สำนักงานปลัดกระทรวงสาธารณสุข</v>
          </cell>
          <cell r="D616" t="str">
            <v>001090900</v>
          </cell>
          <cell r="E616" t="str">
            <v>10909</v>
          </cell>
          <cell r="F616" t="str">
            <v>รพช.พลับพลาชัย</v>
          </cell>
          <cell r="G616" t="str">
            <v>โรงพยาบาลชุมชนพลับพลาชัย</v>
          </cell>
          <cell r="H616" t="str">
            <v>31150401</v>
          </cell>
          <cell r="I616">
            <v>31</v>
          </cell>
          <cell r="J616" t="str">
            <v>จังหวัดบุรีรัมย์</v>
          </cell>
          <cell r="K616">
            <v>3115</v>
          </cell>
          <cell r="L616" t="str">
            <v>พลับพลาชัย</v>
          </cell>
          <cell r="M616">
            <v>311504</v>
          </cell>
          <cell r="N616" t="str">
            <v>สะเดา</v>
          </cell>
          <cell r="O616" t="str">
            <v>ตะวันออกเฉียงเหนือ</v>
          </cell>
          <cell r="P616" t="str">
            <v>07</v>
          </cell>
          <cell r="Q616" t="str">
            <v>โรงพยาบาลชุมชน</v>
          </cell>
          <cell r="R616">
            <v>5</v>
          </cell>
          <cell r="S616">
            <v>38</v>
          </cell>
          <cell r="T616" t="str">
            <v>30</v>
          </cell>
          <cell r="U616" t="str">
            <v>22</v>
          </cell>
          <cell r="V616" t="str">
            <v>2.2 ทุติยภูมิระดับกลาง</v>
          </cell>
        </row>
        <row r="617">
          <cell r="A617" t="str">
            <v>14</v>
          </cell>
          <cell r="B617" t="str">
            <v>21002</v>
          </cell>
          <cell r="C617" t="str">
            <v>กระทรวงสาธารณสุข สำนักงานปลัดกระทรวงสาธารณสุข</v>
          </cell>
          <cell r="D617" t="str">
            <v>001091000</v>
          </cell>
          <cell r="E617" t="str">
            <v>10910</v>
          </cell>
          <cell r="F617" t="str">
            <v>รพช.ห้วยราช</v>
          </cell>
          <cell r="G617" t="str">
            <v>โรงพยาบาลชุมชนห้วยราช</v>
          </cell>
          <cell r="H617" t="str">
            <v>31160808</v>
          </cell>
          <cell r="I617">
            <v>31</v>
          </cell>
          <cell r="J617" t="str">
            <v>จังหวัดบุรีรัมย์</v>
          </cell>
          <cell r="K617">
            <v>3116</v>
          </cell>
          <cell r="L617" t="str">
            <v>ห้วยราช</v>
          </cell>
          <cell r="M617">
            <v>311608</v>
          </cell>
          <cell r="N617" t="str">
            <v>ห้วยราชา</v>
          </cell>
          <cell r="O617" t="str">
            <v>ตะวันออกเฉียงเหนือ</v>
          </cell>
          <cell r="P617" t="str">
            <v>07</v>
          </cell>
          <cell r="Q617" t="str">
            <v>โรงพยาบาลชุมชน</v>
          </cell>
          <cell r="R617">
            <v>5</v>
          </cell>
          <cell r="S617">
            <v>40</v>
          </cell>
          <cell r="T617" t="str">
            <v>30</v>
          </cell>
          <cell r="U617" t="str">
            <v>22</v>
          </cell>
          <cell r="V617" t="str">
            <v>2.2 ทุติยภูมิระดับกลาง</v>
          </cell>
        </row>
        <row r="618">
          <cell r="A618" t="str">
            <v>14</v>
          </cell>
          <cell r="B618" t="str">
            <v>21002</v>
          </cell>
          <cell r="C618" t="str">
            <v>กระทรวงสาธารณสุข สำนักงานปลัดกระทรวงสาธารณสุข</v>
          </cell>
          <cell r="D618" t="str">
            <v>001091100</v>
          </cell>
          <cell r="E618" t="str">
            <v>10911</v>
          </cell>
          <cell r="F618" t="str">
            <v>รพช.โนนสุวรรณ</v>
          </cell>
          <cell r="G618" t="str">
            <v>โรงพยาบาลชุมชนโนนสุวรรณ</v>
          </cell>
          <cell r="H618" t="str">
            <v>31170110</v>
          </cell>
          <cell r="I618">
            <v>31</v>
          </cell>
          <cell r="J618" t="str">
            <v>จังหวัดบุรีรัมย์</v>
          </cell>
          <cell r="K618">
            <v>3117</v>
          </cell>
          <cell r="L618" t="str">
            <v>โนนสุวรรณ</v>
          </cell>
          <cell r="M618">
            <v>311701</v>
          </cell>
          <cell r="N618" t="str">
            <v>โนนสุวรรณ</v>
          </cell>
          <cell r="O618" t="str">
            <v>ตะวันออกเฉียงเหนือ</v>
          </cell>
          <cell r="P618" t="str">
            <v>07</v>
          </cell>
          <cell r="Q618" t="str">
            <v>โรงพยาบาลชุมชน</v>
          </cell>
          <cell r="R618">
            <v>5</v>
          </cell>
          <cell r="S618">
            <v>33</v>
          </cell>
          <cell r="T618" t="str">
            <v>30</v>
          </cell>
          <cell r="U618" t="str">
            <v>22</v>
          </cell>
          <cell r="V618" t="str">
            <v>2.2 ทุติยภูมิระดับกลาง</v>
          </cell>
        </row>
        <row r="619">
          <cell r="A619" t="str">
            <v>14</v>
          </cell>
          <cell r="B619" t="str">
            <v>21002</v>
          </cell>
          <cell r="C619" t="str">
            <v>กระทรวงสาธารณสุข สำนักงานปลัดกระทรวงสาธารณสุข</v>
          </cell>
          <cell r="D619" t="str">
            <v>001091200</v>
          </cell>
          <cell r="E619" t="str">
            <v>10912</v>
          </cell>
          <cell r="F619" t="str">
            <v>รพช.ชำนิ</v>
          </cell>
          <cell r="G619" t="str">
            <v>โรงพยาบาลชุมชนชำนิ</v>
          </cell>
          <cell r="H619" t="str">
            <v>31180108</v>
          </cell>
          <cell r="I619">
            <v>31</v>
          </cell>
          <cell r="J619" t="str">
            <v>จังหวัดบุรีรัมย์</v>
          </cell>
          <cell r="K619">
            <v>3118</v>
          </cell>
          <cell r="L619" t="str">
            <v>ชำนิ</v>
          </cell>
          <cell r="M619">
            <v>311801</v>
          </cell>
          <cell r="N619" t="str">
            <v>ชำนิ</v>
          </cell>
          <cell r="O619" t="str">
            <v>ตะวันออกเฉียงเหนือ</v>
          </cell>
          <cell r="P619" t="str">
            <v>07</v>
          </cell>
          <cell r="Q619" t="str">
            <v>โรงพยาบาลชุมชน</v>
          </cell>
          <cell r="R619">
            <v>5</v>
          </cell>
          <cell r="S619">
            <v>30</v>
          </cell>
          <cell r="T619" t="str">
            <v>30</v>
          </cell>
          <cell r="U619" t="str">
            <v>22</v>
          </cell>
          <cell r="V619" t="str">
            <v>2.2 ทุติยภูมิระดับกลาง</v>
          </cell>
        </row>
        <row r="620">
          <cell r="A620" t="str">
            <v>14</v>
          </cell>
          <cell r="B620" t="str">
            <v>21002</v>
          </cell>
          <cell r="C620" t="str">
            <v>กระทรวงสาธารณสุข สำนักงานปลัดกระทรวงสาธารณสุข</v>
          </cell>
          <cell r="D620" t="str">
            <v>001091300</v>
          </cell>
          <cell r="E620" t="str">
            <v>10913</v>
          </cell>
          <cell r="F620" t="str">
            <v>รพช.บ้านใหม่ไชยพจน์</v>
          </cell>
          <cell r="G620" t="str">
            <v>โรงพยาบาลชุมชนบ้านใหม่ไชยพจน์</v>
          </cell>
          <cell r="H620" t="str">
            <v>31190101</v>
          </cell>
          <cell r="I620">
            <v>31</v>
          </cell>
          <cell r="J620" t="str">
            <v>จังหวัดบุรีรัมย์</v>
          </cell>
          <cell r="K620">
            <v>3119</v>
          </cell>
          <cell r="L620" t="str">
            <v>บ้านใหม่ไชยพจน์</v>
          </cell>
          <cell r="M620">
            <v>311901</v>
          </cell>
          <cell r="N620" t="str">
            <v>หนองแวง</v>
          </cell>
          <cell r="O620" t="str">
            <v>ตะวันออกเฉียงเหนือ</v>
          </cell>
          <cell r="P620" t="str">
            <v>07</v>
          </cell>
          <cell r="Q620" t="str">
            <v>โรงพยาบาลชุมชน</v>
          </cell>
          <cell r="R620">
            <v>4</v>
          </cell>
          <cell r="S620">
            <v>61</v>
          </cell>
          <cell r="T620" t="str">
            <v>30</v>
          </cell>
          <cell r="U620" t="str">
            <v>22</v>
          </cell>
          <cell r="V620" t="str">
            <v>2.2 ทุติยภูมิระดับกลาง</v>
          </cell>
        </row>
        <row r="621">
          <cell r="A621" t="str">
            <v>14</v>
          </cell>
          <cell r="B621" t="str">
            <v>21002</v>
          </cell>
          <cell r="C621" t="str">
            <v>กระทรวงสาธารณสุข สำนักงานปลัดกระทรวงสาธารณสุข</v>
          </cell>
          <cell r="D621" t="str">
            <v>001091400</v>
          </cell>
          <cell r="E621" t="str">
            <v>10914</v>
          </cell>
          <cell r="F621" t="str">
            <v>รพช.โนนดินแดง</v>
          </cell>
          <cell r="G621" t="str">
            <v>โรงพยาบาลชุมชนโนนดินแดง</v>
          </cell>
          <cell r="H621" t="str">
            <v>31200107</v>
          </cell>
          <cell r="I621">
            <v>31</v>
          </cell>
          <cell r="J621" t="str">
            <v>จังหวัดบุรีรัมย์</v>
          </cell>
          <cell r="K621">
            <v>3120</v>
          </cell>
          <cell r="L621" t="str">
            <v>โนนดินแดง</v>
          </cell>
          <cell r="M621">
            <v>312001</v>
          </cell>
          <cell r="N621" t="str">
            <v>โนนดินแดง</v>
          </cell>
          <cell r="O621" t="str">
            <v>ตะวันออกเฉียงเหนือ</v>
          </cell>
          <cell r="P621" t="str">
            <v>07</v>
          </cell>
          <cell r="Q621" t="str">
            <v>โรงพยาบาลชุมชน</v>
          </cell>
          <cell r="R621">
            <v>4</v>
          </cell>
          <cell r="S621">
            <v>34</v>
          </cell>
          <cell r="T621" t="str">
            <v>30</v>
          </cell>
          <cell r="U621" t="str">
            <v>22</v>
          </cell>
          <cell r="V621" t="str">
            <v>2.2 ทุติยภูมิระดับกลาง</v>
          </cell>
        </row>
        <row r="622">
          <cell r="A622" t="str">
            <v>14</v>
          </cell>
          <cell r="B622" t="str">
            <v>21002</v>
          </cell>
          <cell r="C622" t="str">
            <v>กระทรวงสาธารณสุข สำนักงานปลัดกระทรวงสาธารณสุข</v>
          </cell>
          <cell r="D622" t="str">
            <v>001161900</v>
          </cell>
          <cell r="E622" t="str">
            <v>11619</v>
          </cell>
          <cell r="F622" t="str">
            <v>รพช.เฉลิมพระเกียรติ</v>
          </cell>
          <cell r="G622" t="str">
            <v>โรงพยาบาลชุมชนเฉลิมพระเกียรติ</v>
          </cell>
          <cell r="H622" t="str">
            <v>31230202</v>
          </cell>
          <cell r="I622">
            <v>31</v>
          </cell>
          <cell r="J622" t="str">
            <v>จังหวัดบุรีรัมย์</v>
          </cell>
          <cell r="K622">
            <v>3123</v>
          </cell>
          <cell r="L622" t="str">
            <v>เฉลิมพระเกียรติ</v>
          </cell>
          <cell r="M622">
            <v>312301</v>
          </cell>
          <cell r="N622" t="str">
            <v>เจริญสุข</v>
          </cell>
          <cell r="O622" t="str">
            <v>ตะวันออกเฉียงเหนือ</v>
          </cell>
          <cell r="P622" t="str">
            <v>07</v>
          </cell>
          <cell r="Q622" t="str">
            <v>โรงพยาบาลชุมชน</v>
          </cell>
          <cell r="R622">
            <v>4</v>
          </cell>
          <cell r="S622">
            <v>32</v>
          </cell>
          <cell r="T622" t="str">
            <v>30</v>
          </cell>
          <cell r="U622" t="str">
            <v>22</v>
          </cell>
          <cell r="V622" t="str">
            <v>2.2 ทุติยภูมิระดับกลาง</v>
          </cell>
        </row>
        <row r="623">
          <cell r="A623" t="str">
            <v>14</v>
          </cell>
          <cell r="B623" t="str">
            <v>21002</v>
          </cell>
          <cell r="C623" t="str">
            <v>กระทรวงสาธารณสุข สำนักงานปลัดกระทรวงสาธารณสุข</v>
          </cell>
          <cell r="D623" t="str">
            <v>002357800</v>
          </cell>
          <cell r="E623" t="str">
            <v>23578</v>
          </cell>
          <cell r="F623" t="str">
            <v>รพช.แคนดง</v>
          </cell>
          <cell r="G623" t="str">
            <v>โรงพยาบาลชุมชนแคนดง</v>
          </cell>
          <cell r="H623" t="str">
            <v>31220106</v>
          </cell>
          <cell r="I623">
            <v>31</v>
          </cell>
          <cell r="J623" t="str">
            <v>จังหวัดบุรีรัมย์</v>
          </cell>
          <cell r="K623">
            <v>3122</v>
          </cell>
          <cell r="L623" t="str">
            <v>แคนดง</v>
          </cell>
          <cell r="M623">
            <v>312201</v>
          </cell>
          <cell r="N623" t="str">
            <v>แคนดง</v>
          </cell>
          <cell r="O623" t="str">
            <v>ตะวันออกเฉียงเหนือ</v>
          </cell>
          <cell r="P623" t="str">
            <v>07</v>
          </cell>
          <cell r="Q623" t="str">
            <v>โรงพยาบาลชุมชน</v>
          </cell>
          <cell r="R623">
            <v>5</v>
          </cell>
          <cell r="S623">
            <v>12</v>
          </cell>
          <cell r="T623" t="str">
            <v>30</v>
          </cell>
          <cell r="U623" t="str">
            <v>21</v>
          </cell>
          <cell r="V623" t="str">
            <v>2.1 ทุติยภูมิระดับต้น</v>
          </cell>
        </row>
        <row r="624">
          <cell r="A624" t="str">
            <v>14</v>
          </cell>
          <cell r="B624" t="str">
            <v>21002</v>
          </cell>
          <cell r="C624" t="str">
            <v>กระทรวงสาธารณสุข สำนักงานปลัดกระทรวงสาธารณสุข</v>
          </cell>
          <cell r="D624" t="str">
            <v>001066800</v>
          </cell>
          <cell r="E624" t="str">
            <v>10668</v>
          </cell>
          <cell r="F624" t="str">
            <v>รพศ.สุรินทร์</v>
          </cell>
          <cell r="G624" t="str">
            <v>โรงพยาบาลศูนย์สุรินทร์</v>
          </cell>
          <cell r="H624" t="str">
            <v>32010100</v>
          </cell>
          <cell r="I624">
            <v>32</v>
          </cell>
          <cell r="J624" t="str">
            <v>จังหวัดสุรินทร์</v>
          </cell>
          <cell r="K624">
            <v>3201</v>
          </cell>
          <cell r="L624" t="str">
            <v>เมืองสุรินทร์</v>
          </cell>
          <cell r="M624">
            <v>320101</v>
          </cell>
          <cell r="N624" t="str">
            <v>ในเมือง</v>
          </cell>
          <cell r="O624" t="str">
            <v>ตะวันออกเฉียงเหนือ</v>
          </cell>
          <cell r="P624" t="str">
            <v>05</v>
          </cell>
          <cell r="Q624" t="str">
            <v>โรงพยาบาลศูนย์</v>
          </cell>
          <cell r="R624">
            <v>1</v>
          </cell>
          <cell r="S624">
            <v>697</v>
          </cell>
          <cell r="T624" t="str">
            <v>697</v>
          </cell>
          <cell r="U624" t="str">
            <v>31</v>
          </cell>
          <cell r="V624" t="str">
            <v>3.1 ตติยภูมิ</v>
          </cell>
        </row>
        <row r="625">
          <cell r="A625" t="str">
            <v>14</v>
          </cell>
          <cell r="B625" t="str">
            <v>21002</v>
          </cell>
          <cell r="C625" t="str">
            <v>กระทรวงสาธารณสุข สำนักงานปลัดกระทรวงสาธารณสุข</v>
          </cell>
          <cell r="D625" t="str">
            <v>001091500</v>
          </cell>
          <cell r="E625" t="str">
            <v>10915</v>
          </cell>
          <cell r="F625" t="str">
            <v>รพช.ชุมพลบุรี</v>
          </cell>
          <cell r="G625" t="str">
            <v>โรงพยาบาลชุมชนชุมพลบุรี</v>
          </cell>
          <cell r="H625" t="str">
            <v>32020101</v>
          </cell>
          <cell r="I625">
            <v>32</v>
          </cell>
          <cell r="J625" t="str">
            <v>จังหวัดสุรินทร์</v>
          </cell>
          <cell r="K625">
            <v>3202</v>
          </cell>
          <cell r="L625" t="str">
            <v>ชุมพลบุรี</v>
          </cell>
          <cell r="M625">
            <v>320201</v>
          </cell>
          <cell r="N625" t="str">
            <v>ชุมพลบุรี</v>
          </cell>
          <cell r="O625" t="str">
            <v>ตะวันออกเฉียงเหนือ</v>
          </cell>
          <cell r="P625" t="str">
            <v>07</v>
          </cell>
          <cell r="Q625" t="str">
            <v>โรงพยาบาลชุมชน</v>
          </cell>
          <cell r="R625">
            <v>5</v>
          </cell>
          <cell r="S625">
            <v>30</v>
          </cell>
          <cell r="T625" t="str">
            <v>80</v>
          </cell>
          <cell r="U625" t="str">
            <v>21</v>
          </cell>
          <cell r="V625" t="str">
            <v>2.1 ทุติยภูมิระดับต้น</v>
          </cell>
        </row>
        <row r="626">
          <cell r="A626" t="str">
            <v>14</v>
          </cell>
          <cell r="B626" t="str">
            <v>21002</v>
          </cell>
          <cell r="C626" t="str">
            <v>กระทรวงสาธารณสุข สำนักงานปลัดกระทรวงสาธารณสุข</v>
          </cell>
          <cell r="D626" t="str">
            <v>001091600</v>
          </cell>
          <cell r="E626" t="str">
            <v>10916</v>
          </cell>
          <cell r="F626" t="str">
            <v>รพช.ท่าตูม</v>
          </cell>
          <cell r="G626" t="str">
            <v>โรงพยาบาลชุมชนท่าตูม</v>
          </cell>
          <cell r="H626" t="str">
            <v>32030107</v>
          </cell>
          <cell r="I626">
            <v>32</v>
          </cell>
          <cell r="J626" t="str">
            <v>จังหวัดสุรินทร์</v>
          </cell>
          <cell r="K626">
            <v>3203</v>
          </cell>
          <cell r="L626" t="str">
            <v>ท่าตูม</v>
          </cell>
          <cell r="M626">
            <v>320301</v>
          </cell>
          <cell r="N626" t="str">
            <v>ท่าตูม</v>
          </cell>
          <cell r="O626" t="str">
            <v>ตะวันออกเฉียงเหนือ</v>
          </cell>
          <cell r="P626" t="str">
            <v>07</v>
          </cell>
          <cell r="Q626" t="str">
            <v>โรงพยาบาลชุมชน</v>
          </cell>
          <cell r="R626">
            <v>4</v>
          </cell>
          <cell r="S626">
            <v>90</v>
          </cell>
          <cell r="T626" t="str">
            <v>30</v>
          </cell>
          <cell r="U626" t="str">
            <v>22</v>
          </cell>
          <cell r="V626" t="str">
            <v>2.2 ทุติยภูมิระดับกลาง</v>
          </cell>
        </row>
        <row r="627">
          <cell r="A627" t="str">
            <v>14</v>
          </cell>
          <cell r="B627" t="str">
            <v>21002</v>
          </cell>
          <cell r="C627" t="str">
            <v>กระทรวงสาธารณสุข สำนักงานปลัดกระทรวงสาธารณสุข</v>
          </cell>
          <cell r="D627" t="str">
            <v>001091700</v>
          </cell>
          <cell r="E627" t="str">
            <v>10917</v>
          </cell>
          <cell r="F627" t="str">
            <v>รพช.จอมพระ</v>
          </cell>
          <cell r="G627" t="str">
            <v>โรงพยาบาลชุมชนจอมพระ</v>
          </cell>
          <cell r="H627" t="str">
            <v>32040106</v>
          </cell>
          <cell r="I627">
            <v>32</v>
          </cell>
          <cell r="J627" t="str">
            <v>จังหวัดสุรินทร์</v>
          </cell>
          <cell r="K627">
            <v>3204</v>
          </cell>
          <cell r="L627" t="str">
            <v>จอมพระ</v>
          </cell>
          <cell r="M627">
            <v>320401</v>
          </cell>
          <cell r="N627" t="str">
            <v>จอมพระ</v>
          </cell>
          <cell r="O627" t="str">
            <v>ตะวันออกเฉียงเหนือ</v>
          </cell>
          <cell r="P627" t="str">
            <v>07</v>
          </cell>
          <cell r="Q627" t="str">
            <v>โรงพยาบาลชุมชน</v>
          </cell>
          <cell r="R627">
            <v>5</v>
          </cell>
          <cell r="S627">
            <v>30</v>
          </cell>
          <cell r="T627" t="str">
            <v>30</v>
          </cell>
          <cell r="U627" t="str">
            <v>21</v>
          </cell>
          <cell r="V627" t="str">
            <v>2.1 ทุติยภูมิระดับต้น</v>
          </cell>
        </row>
        <row r="628">
          <cell r="A628" t="str">
            <v>14</v>
          </cell>
          <cell r="B628" t="str">
            <v>21002</v>
          </cell>
          <cell r="C628" t="str">
            <v>กระทรวงสาธารณสุข สำนักงานปลัดกระทรวงสาธารณสุข</v>
          </cell>
          <cell r="D628" t="str">
            <v>001091800</v>
          </cell>
          <cell r="E628" t="str">
            <v>10918</v>
          </cell>
          <cell r="F628" t="str">
            <v>รพช.ปราสาท</v>
          </cell>
          <cell r="G628" t="str">
            <v>โรงพยาบาลชุมชนปราสาท</v>
          </cell>
          <cell r="H628" t="str">
            <v>32050102</v>
          </cell>
          <cell r="I628">
            <v>32</v>
          </cell>
          <cell r="J628" t="str">
            <v>จังหวัดสุรินทร์</v>
          </cell>
          <cell r="K628">
            <v>3205</v>
          </cell>
          <cell r="L628" t="str">
            <v>ปราสาท</v>
          </cell>
          <cell r="M628">
            <v>320501</v>
          </cell>
          <cell r="N628" t="str">
            <v>กังแอน</v>
          </cell>
          <cell r="O628" t="str">
            <v>ตะวันออกเฉียงเหนือ</v>
          </cell>
          <cell r="P628" t="str">
            <v>07</v>
          </cell>
          <cell r="Q628" t="str">
            <v>โรงพยาบาลชุมชน</v>
          </cell>
          <cell r="R628">
            <v>4</v>
          </cell>
          <cell r="S628">
            <v>120</v>
          </cell>
          <cell r="T628" t="str">
            <v>60</v>
          </cell>
          <cell r="U628" t="str">
            <v>22</v>
          </cell>
          <cell r="V628" t="str">
            <v>2.2 ทุติยภูมิระดับกลาง</v>
          </cell>
        </row>
        <row r="629">
          <cell r="A629" t="str">
            <v>14</v>
          </cell>
          <cell r="B629" t="str">
            <v>21002</v>
          </cell>
          <cell r="C629" t="str">
            <v>กระทรวงสาธารณสุข สำนักงานปลัดกระทรวงสาธารณสุข</v>
          </cell>
          <cell r="D629" t="str">
            <v>001091900</v>
          </cell>
          <cell r="E629" t="str">
            <v>10919</v>
          </cell>
          <cell r="F629" t="str">
            <v>รพช.กาบเชิง</v>
          </cell>
          <cell r="G629" t="str">
            <v>โรงพยาบาลชุมชนกาบเชิง</v>
          </cell>
          <cell r="H629" t="str">
            <v>32060101</v>
          </cell>
          <cell r="I629">
            <v>32</v>
          </cell>
          <cell r="J629" t="str">
            <v>จังหวัดสุรินทร์</v>
          </cell>
          <cell r="K629">
            <v>3206</v>
          </cell>
          <cell r="L629" t="str">
            <v>กาบเชิง</v>
          </cell>
          <cell r="M629">
            <v>320601</v>
          </cell>
          <cell r="N629" t="str">
            <v>กาบเชิง</v>
          </cell>
          <cell r="O629" t="str">
            <v>ตะวันออกเฉียงเหนือ</v>
          </cell>
          <cell r="P629" t="str">
            <v>07</v>
          </cell>
          <cell r="Q629" t="str">
            <v>โรงพยาบาลชุมชน</v>
          </cell>
          <cell r="R629">
            <v>4</v>
          </cell>
          <cell r="S629">
            <v>85</v>
          </cell>
          <cell r="T629" t="str">
            <v>60</v>
          </cell>
          <cell r="U629" t="str">
            <v>21</v>
          </cell>
          <cell r="V629" t="str">
            <v>2.1 ทุติยภูมิระดับต้น</v>
          </cell>
        </row>
        <row r="630">
          <cell r="A630" t="str">
            <v>14</v>
          </cell>
          <cell r="B630" t="str">
            <v>21002</v>
          </cell>
          <cell r="C630" t="str">
            <v>กระทรวงสาธารณสุข สำนักงานปลัดกระทรวงสาธารณสุข</v>
          </cell>
          <cell r="D630" t="str">
            <v>001092000</v>
          </cell>
          <cell r="E630" t="str">
            <v>10920</v>
          </cell>
          <cell r="F630" t="str">
            <v>รพช.รัตนบุรี</v>
          </cell>
          <cell r="G630" t="str">
            <v>โรงพยาบาลชุมชนรัตนบุรี</v>
          </cell>
          <cell r="H630" t="str">
            <v>32070108</v>
          </cell>
          <cell r="I630">
            <v>32</v>
          </cell>
          <cell r="J630" t="str">
            <v>จังหวัดสุรินทร์</v>
          </cell>
          <cell r="K630">
            <v>3207</v>
          </cell>
          <cell r="L630" t="str">
            <v>รัตนบุรี</v>
          </cell>
          <cell r="M630">
            <v>320701</v>
          </cell>
          <cell r="N630" t="str">
            <v>รัตนบุรี</v>
          </cell>
          <cell r="O630" t="str">
            <v>ตะวันออกเฉียงเหนือ</v>
          </cell>
          <cell r="P630" t="str">
            <v>07</v>
          </cell>
          <cell r="Q630" t="str">
            <v>โรงพยาบาลชุมชน</v>
          </cell>
          <cell r="R630">
            <v>4</v>
          </cell>
          <cell r="S630">
            <v>60</v>
          </cell>
          <cell r="T630" t="str">
            <v>60</v>
          </cell>
          <cell r="U630" t="str">
            <v>22</v>
          </cell>
          <cell r="V630" t="str">
            <v>2.2 ทุติยภูมิระดับกลาง</v>
          </cell>
        </row>
        <row r="631">
          <cell r="A631" t="str">
            <v>14</v>
          </cell>
          <cell r="B631" t="str">
            <v>21002</v>
          </cell>
          <cell r="C631" t="str">
            <v>กระทรวงสาธารณสุข สำนักงานปลัดกระทรวงสาธารณสุข</v>
          </cell>
          <cell r="D631" t="str">
            <v>001092100</v>
          </cell>
          <cell r="E631" t="str">
            <v>10921</v>
          </cell>
          <cell r="F631" t="str">
            <v>รพช.สนม</v>
          </cell>
          <cell r="G631" t="str">
            <v>โรงพยาบาลชุมชนสนม</v>
          </cell>
          <cell r="H631" t="str">
            <v>32080103</v>
          </cell>
          <cell r="I631">
            <v>32</v>
          </cell>
          <cell r="J631" t="str">
            <v>จังหวัดสุรินทร์</v>
          </cell>
          <cell r="K631">
            <v>3208</v>
          </cell>
          <cell r="L631" t="str">
            <v>สนม</v>
          </cell>
          <cell r="M631">
            <v>320801</v>
          </cell>
          <cell r="N631" t="str">
            <v>สนม</v>
          </cell>
          <cell r="O631" t="str">
            <v>ตะวันออกเฉียงเหนือ</v>
          </cell>
          <cell r="P631" t="str">
            <v>07</v>
          </cell>
          <cell r="Q631" t="str">
            <v>โรงพยาบาลชุมชน</v>
          </cell>
          <cell r="R631">
            <v>4</v>
          </cell>
          <cell r="S631">
            <v>36</v>
          </cell>
          <cell r="T631" t="str">
            <v>30</v>
          </cell>
          <cell r="U631" t="str">
            <v>21</v>
          </cell>
          <cell r="V631" t="str">
            <v>2.1 ทุติยภูมิระดับต้น</v>
          </cell>
        </row>
        <row r="632">
          <cell r="A632" t="str">
            <v>14</v>
          </cell>
          <cell r="B632" t="str">
            <v>21002</v>
          </cell>
          <cell r="C632" t="str">
            <v>กระทรวงสาธารณสุข สำนักงานปลัดกระทรวงสาธารณสุข</v>
          </cell>
          <cell r="D632" t="str">
            <v>001092200</v>
          </cell>
          <cell r="E632" t="str">
            <v>10922</v>
          </cell>
          <cell r="F632" t="str">
            <v>รพช.ศีขรภูมิ</v>
          </cell>
          <cell r="G632" t="str">
            <v>โรงพยาบาลชุมชนศีขรภูมิ</v>
          </cell>
          <cell r="H632" t="str">
            <v>32090101</v>
          </cell>
          <cell r="I632">
            <v>32</v>
          </cell>
          <cell r="J632" t="str">
            <v>จังหวัดสุรินทร์</v>
          </cell>
          <cell r="K632">
            <v>3209</v>
          </cell>
          <cell r="L632" t="str">
            <v>ศีขรภูมิ</v>
          </cell>
          <cell r="M632">
            <v>320901</v>
          </cell>
          <cell r="N632" t="str">
            <v>ระแงง</v>
          </cell>
          <cell r="O632" t="str">
            <v>ตะวันออกเฉียงเหนือ</v>
          </cell>
          <cell r="P632" t="str">
            <v>07</v>
          </cell>
          <cell r="Q632" t="str">
            <v>โรงพยาบาลชุมชน</v>
          </cell>
          <cell r="R632">
            <v>4</v>
          </cell>
          <cell r="S632">
            <v>90</v>
          </cell>
          <cell r="T632" t="str">
            <v>60</v>
          </cell>
          <cell r="U632" t="str">
            <v>22</v>
          </cell>
          <cell r="V632" t="str">
            <v>2.2 ทุติยภูมิระดับกลาง</v>
          </cell>
        </row>
        <row r="633">
          <cell r="A633" t="str">
            <v>14</v>
          </cell>
          <cell r="B633" t="str">
            <v>21002</v>
          </cell>
          <cell r="C633" t="str">
            <v>กระทรวงสาธารณสุข สำนักงานปลัดกระทรวงสาธารณสุข</v>
          </cell>
          <cell r="D633" t="str">
            <v>001092300</v>
          </cell>
          <cell r="E633" t="str">
            <v>10923</v>
          </cell>
          <cell r="F633" t="str">
            <v>รพช.สังขะ</v>
          </cell>
          <cell r="G633" t="str">
            <v>โรงพยาบาลชุมชนสังขะ</v>
          </cell>
          <cell r="H633" t="str">
            <v>32100101</v>
          </cell>
          <cell r="I633">
            <v>32</v>
          </cell>
          <cell r="J633" t="str">
            <v>จังหวัดสุรินทร์</v>
          </cell>
          <cell r="K633">
            <v>3210</v>
          </cell>
          <cell r="L633" t="str">
            <v>สังขะ</v>
          </cell>
          <cell r="M633">
            <v>321001</v>
          </cell>
          <cell r="N633" t="str">
            <v>สังขะ</v>
          </cell>
          <cell r="O633" t="str">
            <v>ตะวันออกเฉียงเหนือ</v>
          </cell>
          <cell r="P633" t="str">
            <v>07</v>
          </cell>
          <cell r="Q633" t="str">
            <v>โรงพยาบาลชุมชน</v>
          </cell>
          <cell r="R633">
            <v>4</v>
          </cell>
          <cell r="S633">
            <v>90</v>
          </cell>
          <cell r="T633" t="str">
            <v>90</v>
          </cell>
          <cell r="U633" t="str">
            <v>22</v>
          </cell>
          <cell r="V633" t="str">
            <v>2.2 ทุติยภูมิระดับกลาง</v>
          </cell>
        </row>
        <row r="634">
          <cell r="A634" t="str">
            <v>14</v>
          </cell>
          <cell r="B634" t="str">
            <v>21002</v>
          </cell>
          <cell r="C634" t="str">
            <v>กระทรวงสาธารณสุข สำนักงานปลัดกระทรวงสาธารณสุข</v>
          </cell>
          <cell r="D634" t="str">
            <v>001092400</v>
          </cell>
          <cell r="E634" t="str">
            <v>10924</v>
          </cell>
          <cell r="F634" t="str">
            <v>รพช.ลำดวน</v>
          </cell>
          <cell r="G634" t="str">
            <v>โรงพยาบาลชุมชนลำดวน</v>
          </cell>
          <cell r="H634" t="str">
            <v>32110103</v>
          </cell>
          <cell r="I634">
            <v>32</v>
          </cell>
          <cell r="J634" t="str">
            <v>จังหวัดสุรินทร์</v>
          </cell>
          <cell r="K634">
            <v>3211</v>
          </cell>
          <cell r="L634" t="str">
            <v>ลำดวน</v>
          </cell>
          <cell r="M634">
            <v>321101</v>
          </cell>
          <cell r="N634" t="str">
            <v>ลำดวน</v>
          </cell>
          <cell r="O634" t="str">
            <v>ตะวันออกเฉียงเหนือ</v>
          </cell>
          <cell r="P634" t="str">
            <v>07</v>
          </cell>
          <cell r="Q634" t="str">
            <v>โรงพยาบาลชุมชน</v>
          </cell>
          <cell r="R634">
            <v>5</v>
          </cell>
          <cell r="S634">
            <v>30</v>
          </cell>
          <cell r="T634" t="str">
            <v>60</v>
          </cell>
          <cell r="U634" t="str">
            <v>21</v>
          </cell>
          <cell r="V634" t="str">
            <v>2.1 ทุติยภูมิระดับต้น</v>
          </cell>
        </row>
        <row r="635">
          <cell r="A635" t="str">
            <v>14</v>
          </cell>
          <cell r="B635" t="str">
            <v>21002</v>
          </cell>
          <cell r="C635" t="str">
            <v>กระทรวงสาธารณสุข สำนักงานปลัดกระทรวงสาธารณสุข</v>
          </cell>
          <cell r="D635" t="str">
            <v>001092500</v>
          </cell>
          <cell r="E635" t="str">
            <v>10925</v>
          </cell>
          <cell r="F635" t="str">
            <v>รพช.สำโรงทาบ</v>
          </cell>
          <cell r="G635" t="str">
            <v>โรงพยาบาลชุมชนสำโรงทาบ</v>
          </cell>
          <cell r="H635" t="str">
            <v>32120201</v>
          </cell>
          <cell r="I635">
            <v>32</v>
          </cell>
          <cell r="J635" t="str">
            <v>จังหวัดสุรินทร์</v>
          </cell>
          <cell r="K635">
            <v>3212</v>
          </cell>
          <cell r="L635" t="str">
            <v>สำโรงทาบ</v>
          </cell>
          <cell r="M635">
            <v>321202</v>
          </cell>
          <cell r="N635" t="str">
            <v>หนองไผ่ล้อม</v>
          </cell>
          <cell r="O635" t="str">
            <v>ตะวันออกเฉียงเหนือ</v>
          </cell>
          <cell r="P635" t="str">
            <v>07</v>
          </cell>
          <cell r="Q635" t="str">
            <v>โรงพยาบาลชุมชน</v>
          </cell>
          <cell r="R635">
            <v>5</v>
          </cell>
          <cell r="S635">
            <v>30</v>
          </cell>
          <cell r="T635" t="str">
            <v>30</v>
          </cell>
          <cell r="U635" t="str">
            <v>21</v>
          </cell>
          <cell r="V635" t="str">
            <v>2.1 ทุติยภูมิระดับต้น</v>
          </cell>
        </row>
        <row r="636">
          <cell r="A636" t="str">
            <v>14</v>
          </cell>
          <cell r="B636" t="str">
            <v>21002</v>
          </cell>
          <cell r="C636" t="str">
            <v>กระทรวงสาธารณสุข สำนักงานปลัดกระทรวงสาธารณสุข</v>
          </cell>
          <cell r="D636" t="str">
            <v>001092600</v>
          </cell>
          <cell r="E636" t="str">
            <v>10926</v>
          </cell>
          <cell r="F636" t="str">
            <v>รพช.บัวเชด</v>
          </cell>
          <cell r="G636" t="str">
            <v>โรงพยาบาลชุมชนบัวเชด</v>
          </cell>
          <cell r="H636" t="str">
            <v>32130101</v>
          </cell>
          <cell r="I636">
            <v>32</v>
          </cell>
          <cell r="J636" t="str">
            <v>จังหวัดสุรินทร์</v>
          </cell>
          <cell r="K636">
            <v>3213</v>
          </cell>
          <cell r="L636" t="str">
            <v>บัวเชด</v>
          </cell>
          <cell r="M636">
            <v>321301</v>
          </cell>
          <cell r="N636" t="str">
            <v>บัวเชด</v>
          </cell>
          <cell r="O636" t="str">
            <v>ตะวันออกเฉียงเหนือ</v>
          </cell>
          <cell r="P636" t="str">
            <v>07</v>
          </cell>
          <cell r="Q636" t="str">
            <v>โรงพยาบาลชุมชน</v>
          </cell>
          <cell r="R636">
            <v>5</v>
          </cell>
          <cell r="S636">
            <v>30</v>
          </cell>
          <cell r="T636" t="str">
            <v>30</v>
          </cell>
          <cell r="U636" t="str">
            <v>21</v>
          </cell>
          <cell r="V636" t="str">
            <v>2.1 ทุติยภูมิระดับต้น</v>
          </cell>
        </row>
        <row r="637">
          <cell r="A637" t="str">
            <v>14</v>
          </cell>
          <cell r="B637" t="str">
            <v>21002</v>
          </cell>
          <cell r="C637" t="str">
            <v>กระทรวงสาธารณสุข สำนักงานปลัดกระทรวงสาธารณสุข</v>
          </cell>
          <cell r="D637" t="str">
            <v>002230200</v>
          </cell>
          <cell r="E637" t="str">
            <v>22302</v>
          </cell>
          <cell r="F637" t="str">
            <v>รพช.พนมดงรักเฉลิมพระเกียรติ 80 พรรษา</v>
          </cell>
          <cell r="G637" t="str">
            <v>โรงพยาบาลชุมชนพนมดงรักเฉลิมพระเกียรติ 80 พรรษา</v>
          </cell>
          <cell r="H637" t="str">
            <v>32140118</v>
          </cell>
          <cell r="I637">
            <v>32</v>
          </cell>
          <cell r="J637" t="str">
            <v>จังหวัดสุรินทร์</v>
          </cell>
          <cell r="K637">
            <v>3214</v>
          </cell>
          <cell r="L637" t="str">
            <v>พนมดงรัก</v>
          </cell>
          <cell r="M637">
            <v>321401</v>
          </cell>
          <cell r="N637" t="str">
            <v>บักได</v>
          </cell>
          <cell r="O637" t="str">
            <v>ตะวันออกเฉียงเหนือ</v>
          </cell>
          <cell r="P637" t="str">
            <v>07</v>
          </cell>
          <cell r="Q637" t="str">
            <v>โรงพยาบาลชุมชน</v>
          </cell>
          <cell r="R637">
            <v>5</v>
          </cell>
          <cell r="S637">
            <v>30</v>
          </cell>
          <cell r="T637" t="str">
            <v>30</v>
          </cell>
          <cell r="U637" t="str">
            <v>21</v>
          </cell>
          <cell r="V637" t="str">
            <v>2.1 ทุติยภูมิระดับต้น</v>
          </cell>
        </row>
        <row r="638">
          <cell r="A638" t="str">
            <v>14</v>
          </cell>
          <cell r="B638" t="str">
            <v>21002</v>
          </cell>
          <cell r="C638" t="str">
            <v>กระทรวงสาธารณสุข สำนักงานปลัดกระทรวงสาธารณสุข</v>
          </cell>
          <cell r="D638" t="str">
            <v>001070200</v>
          </cell>
          <cell r="E638" t="str">
            <v>10702</v>
          </cell>
          <cell r="F638" t="str">
            <v>รพท.ชัยภูมิ</v>
          </cell>
          <cell r="G638" t="str">
            <v>โรงพยาบาลทั่วไปชัยภูมิ</v>
          </cell>
          <cell r="H638" t="str">
            <v>36010105</v>
          </cell>
          <cell r="I638">
            <v>36</v>
          </cell>
          <cell r="J638" t="str">
            <v>จังหวัดชัยภูมิ</v>
          </cell>
          <cell r="K638">
            <v>3601</v>
          </cell>
          <cell r="L638" t="str">
            <v>เมืองชัยภูมิ</v>
          </cell>
          <cell r="M638">
            <v>360101</v>
          </cell>
          <cell r="N638" t="str">
            <v>ในเมือง</v>
          </cell>
          <cell r="O638" t="str">
            <v>ตะวันออกเฉียงเหนือ</v>
          </cell>
          <cell r="P638" t="str">
            <v>06</v>
          </cell>
          <cell r="Q638" t="str">
            <v>โรงพยาบาลทั่วไป</v>
          </cell>
          <cell r="R638">
            <v>2</v>
          </cell>
          <cell r="S638">
            <v>500</v>
          </cell>
          <cell r="T638" t="str">
            <v>444</v>
          </cell>
          <cell r="U638" t="str">
            <v>23</v>
          </cell>
          <cell r="V638" t="str">
            <v>2.3 ทุติยภูมิระดับสูง</v>
          </cell>
        </row>
        <row r="639">
          <cell r="A639" t="str">
            <v>14</v>
          </cell>
          <cell r="B639" t="str">
            <v>21002</v>
          </cell>
          <cell r="C639" t="str">
            <v>กระทรวงสาธารณสุข สำนักงานปลัดกระทรวงสาธารณสุข</v>
          </cell>
          <cell r="D639" t="str">
            <v>001097000</v>
          </cell>
          <cell r="E639" t="str">
            <v>10970</v>
          </cell>
          <cell r="F639" t="str">
            <v>รพช.บ้านเขว้า</v>
          </cell>
          <cell r="G639" t="str">
            <v>โรงพยาบาลชุมชนบ้านเขว้า</v>
          </cell>
          <cell r="H639" t="str">
            <v>36020101</v>
          </cell>
          <cell r="I639">
            <v>36</v>
          </cell>
          <cell r="J639" t="str">
            <v>จังหวัดชัยภูมิ</v>
          </cell>
          <cell r="K639">
            <v>3602</v>
          </cell>
          <cell r="L639" t="str">
            <v>บ้านเขว้า</v>
          </cell>
          <cell r="M639">
            <v>360201</v>
          </cell>
          <cell r="N639" t="str">
            <v>บ้านเขว้า</v>
          </cell>
          <cell r="O639" t="str">
            <v>ตะวันออกเฉียงเหนือ</v>
          </cell>
          <cell r="P639" t="str">
            <v>07</v>
          </cell>
          <cell r="Q639" t="str">
            <v>โรงพยาบาลชุมชน</v>
          </cell>
          <cell r="R639">
            <v>5</v>
          </cell>
          <cell r="S639">
            <v>30</v>
          </cell>
          <cell r="T639" t="str">
            <v>30</v>
          </cell>
          <cell r="U639" t="str">
            <v>21</v>
          </cell>
          <cell r="V639" t="str">
            <v>2.1 ทุติยภูมิระดับต้น</v>
          </cell>
        </row>
        <row r="640">
          <cell r="A640" t="str">
            <v>14</v>
          </cell>
          <cell r="B640" t="str">
            <v>21002</v>
          </cell>
          <cell r="C640" t="str">
            <v>กระทรวงสาธารณสุข สำนักงานปลัดกระทรวงสาธารณสุข</v>
          </cell>
          <cell r="D640" t="str">
            <v>001097100</v>
          </cell>
          <cell r="E640" t="str">
            <v>10971</v>
          </cell>
          <cell r="F640" t="str">
            <v>รพช.คอนสวรรค์</v>
          </cell>
          <cell r="G640" t="str">
            <v>โรงพยาบาลชุมชนคอนสวรรค์</v>
          </cell>
          <cell r="H640" t="str">
            <v>36030113</v>
          </cell>
          <cell r="I640">
            <v>36</v>
          </cell>
          <cell r="J640" t="str">
            <v>จังหวัดชัยภูมิ</v>
          </cell>
          <cell r="K640">
            <v>3603</v>
          </cell>
          <cell r="L640" t="str">
            <v>คอนสวรรค์</v>
          </cell>
          <cell r="M640">
            <v>360301</v>
          </cell>
          <cell r="N640" t="str">
            <v>คอนสวรรค์</v>
          </cell>
          <cell r="O640" t="str">
            <v>ตะวันออกเฉียงเหนือ</v>
          </cell>
          <cell r="P640" t="str">
            <v>07</v>
          </cell>
          <cell r="Q640" t="str">
            <v>โรงพยาบาลชุมชน</v>
          </cell>
          <cell r="R640">
            <v>5</v>
          </cell>
          <cell r="S640">
            <v>30</v>
          </cell>
          <cell r="T640" t="str">
            <v>30</v>
          </cell>
          <cell r="U640" t="str">
            <v>21</v>
          </cell>
          <cell r="V640" t="str">
            <v>2.1 ทุติยภูมิระดับต้น</v>
          </cell>
        </row>
        <row r="641">
          <cell r="A641" t="str">
            <v>14</v>
          </cell>
          <cell r="B641" t="str">
            <v>21002</v>
          </cell>
          <cell r="C641" t="str">
            <v>กระทรวงสาธารณสุข สำนักงานปลัดกระทรวงสาธารณสุข</v>
          </cell>
          <cell r="D641" t="str">
            <v>001097200</v>
          </cell>
          <cell r="E641" t="str">
            <v>10972</v>
          </cell>
          <cell r="F641" t="str">
            <v>รพช.เกษตรสมบูรณ์</v>
          </cell>
          <cell r="G641" t="str">
            <v>โรงพยาบาลชุมชนเกษตรสมบูรณ์</v>
          </cell>
          <cell r="H641" t="str">
            <v>36040101</v>
          </cell>
          <cell r="I641">
            <v>36</v>
          </cell>
          <cell r="J641" t="str">
            <v>จังหวัดชัยภูมิ</v>
          </cell>
          <cell r="K641">
            <v>3604</v>
          </cell>
          <cell r="L641" t="str">
            <v>เกษตรสมบูรณ์</v>
          </cell>
          <cell r="M641">
            <v>360401</v>
          </cell>
          <cell r="N641" t="str">
            <v>บ้านยาง</v>
          </cell>
          <cell r="O641" t="str">
            <v>ตะวันออกเฉียงเหนือ</v>
          </cell>
          <cell r="P641" t="str">
            <v>07</v>
          </cell>
          <cell r="Q641" t="str">
            <v>โรงพยาบาลชุมชน</v>
          </cell>
          <cell r="R641">
            <v>5</v>
          </cell>
          <cell r="S641">
            <v>60</v>
          </cell>
          <cell r="T641" t="str">
            <v>30</v>
          </cell>
          <cell r="U641" t="str">
            <v>21</v>
          </cell>
          <cell r="V641" t="str">
            <v>2.1 ทุติยภูมิระดับต้น</v>
          </cell>
        </row>
        <row r="642">
          <cell r="A642" t="str">
            <v>14</v>
          </cell>
          <cell r="B642" t="str">
            <v>21002</v>
          </cell>
          <cell r="C642" t="str">
            <v>กระทรวงสาธารณสุข สำนักงานปลัดกระทรวงสาธารณสุข</v>
          </cell>
          <cell r="D642" t="str">
            <v>001097300</v>
          </cell>
          <cell r="E642" t="str">
            <v>10973</v>
          </cell>
          <cell r="F642" t="str">
            <v>รพช.หนองบัวแดง</v>
          </cell>
          <cell r="G642" t="str">
            <v>โรงพยาบาลชุมชนหนองบัวแดง</v>
          </cell>
          <cell r="H642" t="str">
            <v>36050102</v>
          </cell>
          <cell r="I642">
            <v>36</v>
          </cell>
          <cell r="J642" t="str">
            <v>จังหวัดชัยภูมิ</v>
          </cell>
          <cell r="K642">
            <v>3605</v>
          </cell>
          <cell r="L642" t="str">
            <v>หนองบัวแดง</v>
          </cell>
          <cell r="M642">
            <v>360501</v>
          </cell>
          <cell r="N642" t="str">
            <v>หนองบัวแดง</v>
          </cell>
          <cell r="O642" t="str">
            <v>ตะวันออกเฉียงเหนือ</v>
          </cell>
          <cell r="P642" t="str">
            <v>07</v>
          </cell>
          <cell r="Q642" t="str">
            <v>โรงพยาบาลชุมชน</v>
          </cell>
          <cell r="R642">
            <v>4</v>
          </cell>
          <cell r="S642">
            <v>60</v>
          </cell>
          <cell r="T642" t="str">
            <v>30</v>
          </cell>
          <cell r="U642" t="str">
            <v>22</v>
          </cell>
          <cell r="V642" t="str">
            <v>2.2 ทุติยภูมิระดับกลาง</v>
          </cell>
        </row>
        <row r="643">
          <cell r="A643" t="str">
            <v>14</v>
          </cell>
          <cell r="B643" t="str">
            <v>21002</v>
          </cell>
          <cell r="C643" t="str">
            <v>กระทรวงสาธารณสุข สำนักงานปลัดกระทรวงสาธารณสุข</v>
          </cell>
          <cell r="D643" t="str">
            <v>001097400</v>
          </cell>
          <cell r="E643" t="str">
            <v>10974</v>
          </cell>
          <cell r="F643" t="str">
            <v>รพช.จัตุรัส</v>
          </cell>
          <cell r="G643" t="str">
            <v>โรงพยาบาลชุมชนจัตุรัส</v>
          </cell>
          <cell r="H643" t="str">
            <v>36061001</v>
          </cell>
          <cell r="I643">
            <v>36</v>
          </cell>
          <cell r="J643" t="str">
            <v>จังหวัดชัยภูมิ</v>
          </cell>
          <cell r="K643">
            <v>3606</v>
          </cell>
          <cell r="L643" t="str">
            <v>จัตุรัส</v>
          </cell>
          <cell r="M643">
            <v>360610</v>
          </cell>
          <cell r="N643" t="str">
            <v>หนองบัวใหญ่</v>
          </cell>
          <cell r="O643" t="str">
            <v>ตะวันออกเฉียงเหนือ</v>
          </cell>
          <cell r="P643" t="str">
            <v>07</v>
          </cell>
          <cell r="Q643" t="str">
            <v>โรงพยาบาลชุมชน</v>
          </cell>
          <cell r="R643">
            <v>4</v>
          </cell>
          <cell r="S643">
            <v>60</v>
          </cell>
          <cell r="T643" t="str">
            <v>30</v>
          </cell>
          <cell r="U643" t="str">
            <v>21</v>
          </cell>
          <cell r="V643" t="str">
            <v>2.1 ทุติยภูมิระดับต้น</v>
          </cell>
        </row>
        <row r="644">
          <cell r="A644" t="str">
            <v>14</v>
          </cell>
          <cell r="B644" t="str">
            <v>21002</v>
          </cell>
          <cell r="C644" t="str">
            <v>กระทรวงสาธารณสุข สำนักงานปลัดกระทรวงสาธารณสุข</v>
          </cell>
          <cell r="D644" t="str">
            <v>001097500</v>
          </cell>
          <cell r="E644" t="str">
            <v>10975</v>
          </cell>
          <cell r="F644" t="str">
            <v>รพช.บำเหน็จณรงค์</v>
          </cell>
          <cell r="G644" t="str">
            <v>โรงพยาบาลชุมชนบำเหน็จณรงค์</v>
          </cell>
          <cell r="H644" t="str">
            <v>36070201</v>
          </cell>
          <cell r="I644">
            <v>36</v>
          </cell>
          <cell r="J644" t="str">
            <v>จังหวัดชัยภูมิ</v>
          </cell>
          <cell r="K644">
            <v>3607</v>
          </cell>
          <cell r="L644" t="str">
            <v>บำเหน็จณรงค์</v>
          </cell>
          <cell r="M644">
            <v>360702</v>
          </cell>
          <cell r="N644" t="str">
            <v>บ้านเพชร</v>
          </cell>
          <cell r="O644" t="str">
            <v>ตะวันออกเฉียงเหนือ</v>
          </cell>
          <cell r="P644" t="str">
            <v>07</v>
          </cell>
          <cell r="Q644" t="str">
            <v>โรงพยาบาลชุมชน</v>
          </cell>
          <cell r="R644">
            <v>4</v>
          </cell>
          <cell r="S644">
            <v>60</v>
          </cell>
          <cell r="T644" t="str">
            <v>60</v>
          </cell>
          <cell r="U644" t="str">
            <v>22</v>
          </cell>
          <cell r="V644" t="str">
            <v>2.2 ทุติยภูมิระดับกลาง</v>
          </cell>
        </row>
        <row r="645">
          <cell r="A645" t="str">
            <v>14</v>
          </cell>
          <cell r="B645" t="str">
            <v>21002</v>
          </cell>
          <cell r="C645" t="str">
            <v>กระทรวงสาธารณสุข สำนักงานปลัดกระทรวงสาธารณสุข</v>
          </cell>
          <cell r="D645" t="str">
            <v>001097600</v>
          </cell>
          <cell r="E645" t="str">
            <v>10976</v>
          </cell>
          <cell r="F645" t="str">
            <v>รพช.หนองบัวระเหว</v>
          </cell>
          <cell r="G645" t="str">
            <v>โรงพยาบาลชุมชนหนองบัวระเหว</v>
          </cell>
          <cell r="H645" t="str">
            <v>36080101</v>
          </cell>
          <cell r="I645">
            <v>36</v>
          </cell>
          <cell r="J645" t="str">
            <v>จังหวัดชัยภูมิ</v>
          </cell>
          <cell r="K645">
            <v>3608</v>
          </cell>
          <cell r="L645" t="str">
            <v>หนองบัวระเหว</v>
          </cell>
          <cell r="M645">
            <v>360801</v>
          </cell>
          <cell r="N645" t="str">
            <v>หนองบัวระเหว</v>
          </cell>
          <cell r="O645" t="str">
            <v>ตะวันออกเฉียงเหนือ</v>
          </cell>
          <cell r="P645" t="str">
            <v>07</v>
          </cell>
          <cell r="Q645" t="str">
            <v>โรงพยาบาลชุมชน</v>
          </cell>
          <cell r="R645">
            <v>5</v>
          </cell>
          <cell r="S645">
            <v>30</v>
          </cell>
          <cell r="T645" t="str">
            <v>30</v>
          </cell>
          <cell r="U645" t="str">
            <v>21</v>
          </cell>
          <cell r="V645" t="str">
            <v>2.1 ทุติยภูมิระดับต้น</v>
          </cell>
        </row>
        <row r="646">
          <cell r="A646" t="str">
            <v>14</v>
          </cell>
          <cell r="B646" t="str">
            <v>21002</v>
          </cell>
          <cell r="C646" t="str">
            <v>กระทรวงสาธารณสุข สำนักงานปลัดกระทรวงสาธารณสุข</v>
          </cell>
          <cell r="D646" t="str">
            <v>001097700</v>
          </cell>
          <cell r="E646" t="str">
            <v>10977</v>
          </cell>
          <cell r="F646" t="str">
            <v>รพช.เทพสถิต</v>
          </cell>
          <cell r="G646" t="str">
            <v>โรงพยาบาลชุมชนเทพสถิต</v>
          </cell>
          <cell r="H646" t="str">
            <v>36090101</v>
          </cell>
          <cell r="I646">
            <v>36</v>
          </cell>
          <cell r="J646" t="str">
            <v>จังหวัดชัยภูมิ</v>
          </cell>
          <cell r="K646">
            <v>3609</v>
          </cell>
          <cell r="L646" t="str">
            <v>เทพสถิต</v>
          </cell>
          <cell r="M646">
            <v>360901</v>
          </cell>
          <cell r="N646" t="str">
            <v>วะตะแบก</v>
          </cell>
          <cell r="O646" t="str">
            <v>ตะวันออกเฉียงเหนือ</v>
          </cell>
          <cell r="P646" t="str">
            <v>07</v>
          </cell>
          <cell r="Q646" t="str">
            <v>โรงพยาบาลชุมชน</v>
          </cell>
          <cell r="R646">
            <v>5</v>
          </cell>
          <cell r="S646">
            <v>30</v>
          </cell>
          <cell r="T646" t="str">
            <v>30</v>
          </cell>
          <cell r="U646" t="str">
            <v>21</v>
          </cell>
          <cell r="V646" t="str">
            <v>2.1 ทุติยภูมิระดับต้น</v>
          </cell>
        </row>
        <row r="647">
          <cell r="A647" t="str">
            <v>14</v>
          </cell>
          <cell r="B647" t="str">
            <v>21002</v>
          </cell>
          <cell r="C647" t="str">
            <v>กระทรวงสาธารณสุข สำนักงานปลัดกระทรวงสาธารณสุข</v>
          </cell>
          <cell r="D647" t="str">
            <v>001097800</v>
          </cell>
          <cell r="E647" t="str">
            <v>10978</v>
          </cell>
          <cell r="F647" t="str">
            <v>รพช.ภูเขียว</v>
          </cell>
          <cell r="G647" t="str">
            <v>โรงพยาบาลชุมชนภูเขียว</v>
          </cell>
          <cell r="H647" t="str">
            <v>36100104</v>
          </cell>
          <cell r="I647">
            <v>36</v>
          </cell>
          <cell r="J647" t="str">
            <v>จังหวัดชัยภูมิ</v>
          </cell>
          <cell r="K647">
            <v>3610</v>
          </cell>
          <cell r="L647" t="str">
            <v>ภูเขียว</v>
          </cell>
          <cell r="M647">
            <v>361001</v>
          </cell>
          <cell r="N647" t="str">
            <v>ผักปัง</v>
          </cell>
          <cell r="O647" t="str">
            <v>ตะวันออกเฉียงเหนือ</v>
          </cell>
          <cell r="P647" t="str">
            <v>07</v>
          </cell>
          <cell r="Q647" t="str">
            <v>โรงพยาบาลชุมชน</v>
          </cell>
          <cell r="R647">
            <v>4</v>
          </cell>
          <cell r="S647">
            <v>90</v>
          </cell>
          <cell r="T647" t="str">
            <v>90</v>
          </cell>
          <cell r="U647" t="str">
            <v>22</v>
          </cell>
          <cell r="V647" t="str">
            <v>2.2 ทุติยภูมิระดับกลาง</v>
          </cell>
        </row>
        <row r="648">
          <cell r="A648" t="str">
            <v>14</v>
          </cell>
          <cell r="B648" t="str">
            <v>21002</v>
          </cell>
          <cell r="C648" t="str">
            <v>กระทรวงสาธารณสุข สำนักงานปลัดกระทรวงสาธารณสุข</v>
          </cell>
          <cell r="D648" t="str">
            <v>001097900</v>
          </cell>
          <cell r="E648" t="str">
            <v>10979</v>
          </cell>
          <cell r="F648" t="str">
            <v>รพช.บ้านแท่น</v>
          </cell>
          <cell r="G648" t="str">
            <v>โรงพยาบาลชุมชนบ้านแท่น</v>
          </cell>
          <cell r="H648" t="str">
            <v>36110103</v>
          </cell>
          <cell r="I648">
            <v>36</v>
          </cell>
          <cell r="J648" t="str">
            <v>จังหวัดชัยภูมิ</v>
          </cell>
          <cell r="K648">
            <v>3611</v>
          </cell>
          <cell r="L648" t="str">
            <v>บ้านแท่น</v>
          </cell>
          <cell r="M648">
            <v>361101</v>
          </cell>
          <cell r="N648" t="str">
            <v>บ้านแท่น</v>
          </cell>
          <cell r="O648" t="str">
            <v>ตะวันออกเฉียงเหนือ</v>
          </cell>
          <cell r="P648" t="str">
            <v>07</v>
          </cell>
          <cell r="Q648" t="str">
            <v>โรงพยาบาลชุมชน</v>
          </cell>
          <cell r="R648">
            <v>5</v>
          </cell>
          <cell r="S648">
            <v>30</v>
          </cell>
          <cell r="T648" t="str">
            <v>30</v>
          </cell>
          <cell r="U648" t="str">
            <v>21</v>
          </cell>
          <cell r="V648" t="str">
            <v>2.1 ทุติยภูมิระดับต้น</v>
          </cell>
        </row>
        <row r="649">
          <cell r="A649" t="str">
            <v>14</v>
          </cell>
          <cell r="B649" t="str">
            <v>21002</v>
          </cell>
          <cell r="C649" t="str">
            <v>กระทรวงสาธารณสุข สำนักงานปลัดกระทรวงสาธารณสุข</v>
          </cell>
          <cell r="D649" t="str">
            <v>001098000</v>
          </cell>
          <cell r="E649" t="str">
            <v>10980</v>
          </cell>
          <cell r="F649" t="str">
            <v>รพช.แก้งคร้อ</v>
          </cell>
          <cell r="G649" t="str">
            <v>โรงพยาบาลชุมชนแก้งคร้อ</v>
          </cell>
          <cell r="H649" t="str">
            <v>36120101</v>
          </cell>
          <cell r="I649">
            <v>36</v>
          </cell>
          <cell r="J649" t="str">
            <v>จังหวัดชัยภูมิ</v>
          </cell>
          <cell r="K649">
            <v>3612</v>
          </cell>
          <cell r="L649" t="str">
            <v>แก้งคร้อ</v>
          </cell>
          <cell r="M649">
            <v>361201</v>
          </cell>
          <cell r="N649" t="str">
            <v>ช่องสามหมอ</v>
          </cell>
          <cell r="O649" t="str">
            <v>ตะวันออกเฉียงเหนือ</v>
          </cell>
          <cell r="P649" t="str">
            <v>07</v>
          </cell>
          <cell r="Q649" t="str">
            <v>โรงพยาบาลชุมชน</v>
          </cell>
          <cell r="R649">
            <v>4</v>
          </cell>
          <cell r="S649">
            <v>60</v>
          </cell>
          <cell r="T649" t="str">
            <v>60</v>
          </cell>
          <cell r="U649" t="str">
            <v>21</v>
          </cell>
          <cell r="V649" t="str">
            <v>2.1 ทุติยภูมิระดับต้น</v>
          </cell>
        </row>
        <row r="650">
          <cell r="A650" t="str">
            <v>14</v>
          </cell>
          <cell r="B650" t="str">
            <v>21002</v>
          </cell>
          <cell r="C650" t="str">
            <v>กระทรวงสาธารณสุข สำนักงานปลัดกระทรวงสาธารณสุข</v>
          </cell>
          <cell r="D650" t="str">
            <v>001098100</v>
          </cell>
          <cell r="E650" t="str">
            <v>10981</v>
          </cell>
          <cell r="F650" t="str">
            <v>รพช.คอนสาร</v>
          </cell>
          <cell r="G650" t="str">
            <v>โรงพยาบาลชุมชนคอนสาร</v>
          </cell>
          <cell r="H650" t="str">
            <v>36130705</v>
          </cell>
          <cell r="I650">
            <v>36</v>
          </cell>
          <cell r="J650" t="str">
            <v>จังหวัดชัยภูมิ</v>
          </cell>
          <cell r="K650">
            <v>3613</v>
          </cell>
          <cell r="L650" t="str">
            <v>คอนสาร</v>
          </cell>
          <cell r="M650">
            <v>361307</v>
          </cell>
          <cell r="N650" t="str">
            <v>ทุ่งนาเลา</v>
          </cell>
          <cell r="O650" t="str">
            <v>ตะวันออกเฉียงเหนือ</v>
          </cell>
          <cell r="P650" t="str">
            <v>07</v>
          </cell>
          <cell r="Q650" t="str">
            <v>โรงพยาบาลชุมชน</v>
          </cell>
          <cell r="R650">
            <v>5</v>
          </cell>
          <cell r="S650">
            <v>30</v>
          </cell>
          <cell r="T650" t="str">
            <v>30</v>
          </cell>
          <cell r="U650" t="str">
            <v>21</v>
          </cell>
          <cell r="V650" t="str">
            <v>2.1 ทุติยภูมิระดับต้น</v>
          </cell>
        </row>
        <row r="651">
          <cell r="A651" t="str">
            <v>14</v>
          </cell>
          <cell r="B651" t="str">
            <v>21002</v>
          </cell>
          <cell r="C651" t="str">
            <v>กระทรวงสาธารณสุข สำนักงานปลัดกระทรวงสาธารณสุข</v>
          </cell>
          <cell r="D651" t="str">
            <v>001098200</v>
          </cell>
          <cell r="E651" t="str">
            <v>10982</v>
          </cell>
          <cell r="F651" t="str">
            <v>รพช.ภักดีชุมพล</v>
          </cell>
          <cell r="G651" t="str">
            <v>โรงพยาบาลชุมชนภักดีชุมพล</v>
          </cell>
          <cell r="H651" t="str">
            <v>36140203</v>
          </cell>
          <cell r="I651">
            <v>36</v>
          </cell>
          <cell r="J651" t="str">
            <v>จังหวัดชัยภูมิ</v>
          </cell>
          <cell r="K651">
            <v>3614</v>
          </cell>
          <cell r="L651" t="str">
            <v>ภักดีชุมพล</v>
          </cell>
          <cell r="M651">
            <v>361402</v>
          </cell>
          <cell r="N651" t="str">
            <v>เจาทอง</v>
          </cell>
          <cell r="O651" t="str">
            <v>ตะวันออกเฉียงเหนือ</v>
          </cell>
          <cell r="P651" t="str">
            <v>07</v>
          </cell>
          <cell r="Q651" t="str">
            <v>โรงพยาบาลชุมชน</v>
          </cell>
          <cell r="R651">
            <v>5</v>
          </cell>
          <cell r="S651">
            <v>30</v>
          </cell>
          <cell r="T651" t="str">
            <v>30</v>
          </cell>
          <cell r="U651" t="str">
            <v>21</v>
          </cell>
          <cell r="V651" t="str">
            <v>2.1 ทุติยภูมิระดับต้น</v>
          </cell>
        </row>
        <row r="652">
          <cell r="A652" t="str">
            <v>14</v>
          </cell>
          <cell r="B652" t="str">
            <v>21002</v>
          </cell>
          <cell r="C652" t="str">
            <v>กระทรวงสาธารณสุข สำนักงานปลัดกระทรวงสาธารณสุข</v>
          </cell>
          <cell r="D652" t="str">
            <v>001098300</v>
          </cell>
          <cell r="E652" t="str">
            <v>10983</v>
          </cell>
          <cell r="F652" t="str">
            <v>รพช.เนินสง่า</v>
          </cell>
          <cell r="G652" t="str">
            <v>โรงพยาบาลชุมชนเนินสง่า</v>
          </cell>
          <cell r="H652" t="str">
            <v>36150105</v>
          </cell>
          <cell r="I652">
            <v>36</v>
          </cell>
          <cell r="J652" t="str">
            <v>จังหวัดชัยภูมิ</v>
          </cell>
          <cell r="K652">
            <v>3615</v>
          </cell>
          <cell r="L652" t="str">
            <v>เนินสง่า</v>
          </cell>
          <cell r="M652">
            <v>361501</v>
          </cell>
          <cell r="N652" t="str">
            <v>หนองฉิม</v>
          </cell>
          <cell r="O652" t="str">
            <v>ตะวันออกเฉียงเหนือ</v>
          </cell>
          <cell r="P652" t="str">
            <v>07</v>
          </cell>
          <cell r="Q652" t="str">
            <v>โรงพยาบาลชุมชน</v>
          </cell>
          <cell r="R652">
            <v>5</v>
          </cell>
          <cell r="S652">
            <v>30</v>
          </cell>
          <cell r="T652" t="str">
            <v>30</v>
          </cell>
          <cell r="U652" t="str">
            <v>21</v>
          </cell>
          <cell r="V652" t="str">
            <v>2.1 ทุติยภูมิระดับต้น</v>
          </cell>
        </row>
        <row r="653">
          <cell r="A653" t="str">
            <v>15</v>
          </cell>
          <cell r="B653" t="str">
            <v>21002</v>
          </cell>
          <cell r="C653" t="str">
            <v>กระทรวงสาธารณสุข สำนักงานปลัดกระทรวงสาธารณสุข</v>
          </cell>
          <cell r="D653" t="str">
            <v>001071300</v>
          </cell>
          <cell r="E653" t="str">
            <v>10713</v>
          </cell>
          <cell r="F653" t="str">
            <v>รพท.นครพิงค์</v>
          </cell>
          <cell r="G653" t="str">
            <v>โรงพยาบาลทั่วไปนครพิงค์</v>
          </cell>
          <cell r="H653" t="str">
            <v>50070104</v>
          </cell>
          <cell r="I653">
            <v>50</v>
          </cell>
          <cell r="J653" t="str">
            <v>จังหวัดเชียงใหม่</v>
          </cell>
          <cell r="K653">
            <v>5007</v>
          </cell>
          <cell r="L653" t="str">
            <v>แม่ริม</v>
          </cell>
          <cell r="M653">
            <v>500710</v>
          </cell>
          <cell r="N653" t="str">
            <v>ดอนแก้ว</v>
          </cell>
          <cell r="O653" t="str">
            <v>เหนือ</v>
          </cell>
          <cell r="P653" t="str">
            <v>06</v>
          </cell>
          <cell r="Q653" t="str">
            <v>โรงพยาบาลทั่วไป</v>
          </cell>
          <cell r="R653">
            <v>2</v>
          </cell>
          <cell r="S653">
            <v>519</v>
          </cell>
          <cell r="T653" t="str">
            <v>416</v>
          </cell>
          <cell r="U653" t="str">
            <v>31</v>
          </cell>
          <cell r="V653" t="str">
            <v>3.1 ตติยภูมิ</v>
          </cell>
        </row>
        <row r="654">
          <cell r="A654" t="str">
            <v>15</v>
          </cell>
          <cell r="B654" t="str">
            <v>21002</v>
          </cell>
          <cell r="C654" t="str">
            <v>กระทรวงสาธารณสุข สำนักงานปลัดกระทรวงสาธารณสุข</v>
          </cell>
          <cell r="D654" t="str">
            <v>001111900</v>
          </cell>
          <cell r="E654" t="str">
            <v>11119</v>
          </cell>
          <cell r="F654" t="str">
            <v>รพช.จอมทอง</v>
          </cell>
          <cell r="G654" t="str">
            <v>โรงพยาบาลชุมชนจอมทอง</v>
          </cell>
          <cell r="H654" t="str">
            <v>50020702</v>
          </cell>
          <cell r="I654">
            <v>50</v>
          </cell>
          <cell r="J654" t="str">
            <v>จังหวัดเชียงใหม่</v>
          </cell>
          <cell r="K654">
            <v>5002</v>
          </cell>
          <cell r="L654" t="str">
            <v>จอมทอง</v>
          </cell>
          <cell r="M654">
            <v>500207</v>
          </cell>
          <cell r="N654" t="str">
            <v>ดอยแก้ว</v>
          </cell>
          <cell r="O654" t="str">
            <v>เหนือ</v>
          </cell>
          <cell r="P654" t="str">
            <v>07</v>
          </cell>
          <cell r="Q654" t="str">
            <v>โรงพยาบาลชุมชน</v>
          </cell>
          <cell r="R654">
            <v>4</v>
          </cell>
          <cell r="S654">
            <v>130</v>
          </cell>
          <cell r="T654" t="str">
            <v>90</v>
          </cell>
          <cell r="U654" t="str">
            <v>23</v>
          </cell>
          <cell r="V654" t="str">
            <v>2.3 ทุติยภูมิระดับสูง</v>
          </cell>
        </row>
        <row r="655">
          <cell r="A655" t="str">
            <v>15</v>
          </cell>
          <cell r="B655" t="str">
            <v>21002</v>
          </cell>
          <cell r="C655" t="str">
            <v>กระทรวงสาธารณสุข สำนักงานปลัดกระทรวงสาธารณสุข</v>
          </cell>
          <cell r="D655" t="str">
            <v>001112000</v>
          </cell>
          <cell r="E655" t="str">
            <v>11120</v>
          </cell>
          <cell r="F655" t="str">
            <v>รพช.แม่แจ่ม</v>
          </cell>
          <cell r="G655" t="str">
            <v>โรงพยาบาลชุมชนแม่แจ่ม</v>
          </cell>
          <cell r="H655" t="str">
            <v>50030104</v>
          </cell>
          <cell r="I655">
            <v>50</v>
          </cell>
          <cell r="J655" t="str">
            <v>จังหวัดเชียงใหม่</v>
          </cell>
          <cell r="K655">
            <v>5003</v>
          </cell>
          <cell r="L655" t="str">
            <v>แม่แจ่ม</v>
          </cell>
          <cell r="M655">
            <v>500301</v>
          </cell>
          <cell r="N655" t="str">
            <v>ช่างเคิ่ง</v>
          </cell>
          <cell r="O655" t="str">
            <v>เหนือ</v>
          </cell>
          <cell r="P655" t="str">
            <v>07</v>
          </cell>
          <cell r="Q655" t="str">
            <v>โรงพยาบาลชุมชน</v>
          </cell>
          <cell r="R655">
            <v>5</v>
          </cell>
          <cell r="S655">
            <v>30</v>
          </cell>
          <cell r="T655" t="str">
            <v>30</v>
          </cell>
          <cell r="U655" t="str">
            <v>21</v>
          </cell>
          <cell r="V655" t="str">
            <v>2.1 ทุติยภูมิระดับต้น</v>
          </cell>
        </row>
        <row r="656">
          <cell r="A656" t="str">
            <v>15</v>
          </cell>
          <cell r="B656" t="str">
            <v>21002</v>
          </cell>
          <cell r="C656" t="str">
            <v>กระทรวงสาธารณสุข สำนักงานปลัดกระทรวงสาธารณสุข</v>
          </cell>
          <cell r="D656" t="str">
            <v>001112100</v>
          </cell>
          <cell r="E656" t="str">
            <v>11121</v>
          </cell>
          <cell r="F656" t="str">
            <v>รพช.เชียงดาว</v>
          </cell>
          <cell r="G656" t="str">
            <v>โรงพยาบาลชุมชนเชียงดาว</v>
          </cell>
          <cell r="H656" t="str">
            <v>50040102</v>
          </cell>
          <cell r="I656">
            <v>50</v>
          </cell>
          <cell r="J656" t="str">
            <v>จังหวัดเชียงใหม่</v>
          </cell>
          <cell r="K656">
            <v>5004</v>
          </cell>
          <cell r="L656" t="str">
            <v>เชียงดาว</v>
          </cell>
          <cell r="M656">
            <v>500401</v>
          </cell>
          <cell r="N656" t="str">
            <v>เชียงดาว</v>
          </cell>
          <cell r="O656" t="str">
            <v>เหนือ</v>
          </cell>
          <cell r="P656" t="str">
            <v>07</v>
          </cell>
          <cell r="Q656" t="str">
            <v>โรงพยาบาลชุมชน</v>
          </cell>
          <cell r="R656">
            <v>4</v>
          </cell>
          <cell r="S656">
            <v>60</v>
          </cell>
          <cell r="T656" t="str">
            <v>60</v>
          </cell>
          <cell r="U656" t="str">
            <v>21</v>
          </cell>
          <cell r="V656" t="str">
            <v>2.1 ทุติยภูมิระดับต้น</v>
          </cell>
        </row>
        <row r="657">
          <cell r="A657" t="str">
            <v>15</v>
          </cell>
          <cell r="B657" t="str">
            <v>21002</v>
          </cell>
          <cell r="C657" t="str">
            <v>กระทรวงสาธารณสุข สำนักงานปลัดกระทรวงสาธารณสุข</v>
          </cell>
          <cell r="D657" t="str">
            <v>001112200</v>
          </cell>
          <cell r="E657" t="str">
            <v>11122</v>
          </cell>
          <cell r="F657" t="str">
            <v>รพช.ดอยสะเก็ด</v>
          </cell>
          <cell r="G657" t="str">
            <v>โรงพยาบาลชุมชนดอยสะเก็ด</v>
          </cell>
          <cell r="H657" t="str">
            <v>50050108</v>
          </cell>
          <cell r="I657">
            <v>50</v>
          </cell>
          <cell r="J657" t="str">
            <v>จังหวัดเชียงใหม่</v>
          </cell>
          <cell r="K657">
            <v>5005</v>
          </cell>
          <cell r="L657" t="str">
            <v>ดอยสะเก็ด</v>
          </cell>
          <cell r="M657">
            <v>500501</v>
          </cell>
          <cell r="N657" t="str">
            <v>เชิงดอย</v>
          </cell>
          <cell r="O657" t="str">
            <v>เหนือ</v>
          </cell>
          <cell r="P657" t="str">
            <v>07</v>
          </cell>
          <cell r="Q657" t="str">
            <v>โรงพยาบาลชุมชน</v>
          </cell>
          <cell r="R657">
            <v>5</v>
          </cell>
          <cell r="S657">
            <v>30</v>
          </cell>
          <cell r="T657" t="str">
            <v>60</v>
          </cell>
          <cell r="U657" t="str">
            <v>21</v>
          </cell>
          <cell r="V657" t="str">
            <v>2.1 ทุติยภูมิระดับต้น</v>
          </cell>
        </row>
        <row r="658">
          <cell r="A658" t="str">
            <v>15</v>
          </cell>
          <cell r="B658" t="str">
            <v>21002</v>
          </cell>
          <cell r="C658" t="str">
            <v>กระทรวงสาธารณสุข สำนักงานปลัดกระทรวงสาธารณสุข</v>
          </cell>
          <cell r="D658" t="str">
            <v>001112300</v>
          </cell>
          <cell r="E658" t="str">
            <v>11123</v>
          </cell>
          <cell r="F658" t="str">
            <v>รพช.แม่แตง</v>
          </cell>
          <cell r="G658" t="str">
            <v>โรงพยาบาลชุมชนแม่แตง</v>
          </cell>
          <cell r="H658" t="str">
            <v>50060107</v>
          </cell>
          <cell r="I658">
            <v>50</v>
          </cell>
          <cell r="J658" t="str">
            <v>จังหวัดเชียงใหม่</v>
          </cell>
          <cell r="K658">
            <v>5006</v>
          </cell>
          <cell r="L658" t="str">
            <v>แม่แตง</v>
          </cell>
          <cell r="M658">
            <v>500601</v>
          </cell>
          <cell r="N658" t="str">
            <v>สันมหาพน</v>
          </cell>
          <cell r="O658" t="str">
            <v>เหนือ</v>
          </cell>
          <cell r="P658" t="str">
            <v>07</v>
          </cell>
          <cell r="Q658" t="str">
            <v>โรงพยาบาลชุมชน</v>
          </cell>
          <cell r="R658">
            <v>5</v>
          </cell>
          <cell r="S658">
            <v>30</v>
          </cell>
          <cell r="T658" t="str">
            <v>60</v>
          </cell>
          <cell r="U658" t="str">
            <v>21</v>
          </cell>
          <cell r="V658" t="str">
            <v>2.1 ทุติยภูมิระดับต้น</v>
          </cell>
        </row>
        <row r="659">
          <cell r="A659" t="str">
            <v>15</v>
          </cell>
          <cell r="B659" t="str">
            <v>21002</v>
          </cell>
          <cell r="C659" t="str">
            <v>กระทรวงสาธารณสุข สำนักงานปลัดกระทรวงสาธารณสุข</v>
          </cell>
          <cell r="D659" t="str">
            <v>001112400</v>
          </cell>
          <cell r="E659" t="str">
            <v>11124</v>
          </cell>
          <cell r="F659" t="str">
            <v>รพช.สะเมิง</v>
          </cell>
          <cell r="G659" t="str">
            <v>โรงพยาบาลชุมชนสะเมิง</v>
          </cell>
          <cell r="H659" t="str">
            <v>50080110</v>
          </cell>
          <cell r="I659">
            <v>50</v>
          </cell>
          <cell r="J659" t="str">
            <v>จังหวัดเชียงใหม่</v>
          </cell>
          <cell r="K659">
            <v>5008</v>
          </cell>
          <cell r="L659" t="str">
            <v>สะเมิง</v>
          </cell>
          <cell r="M659">
            <v>500801</v>
          </cell>
          <cell r="N659" t="str">
            <v>สะเมิงใต้</v>
          </cell>
          <cell r="O659" t="str">
            <v>เหนือ</v>
          </cell>
          <cell r="P659" t="str">
            <v>07</v>
          </cell>
          <cell r="Q659" t="str">
            <v>โรงพยาบาลชุมชน</v>
          </cell>
          <cell r="R659">
            <v>5</v>
          </cell>
          <cell r="S659">
            <v>30</v>
          </cell>
          <cell r="T659" t="str">
            <v>30</v>
          </cell>
          <cell r="U659" t="str">
            <v>21</v>
          </cell>
          <cell r="V659" t="str">
            <v>2.1 ทุติยภูมิระดับต้น</v>
          </cell>
        </row>
        <row r="660">
          <cell r="A660" t="str">
            <v>15</v>
          </cell>
          <cell r="B660" t="str">
            <v>21002</v>
          </cell>
          <cell r="C660" t="str">
            <v>กระทรวงสาธารณสุข สำนักงานปลัดกระทรวงสาธารณสุข</v>
          </cell>
          <cell r="D660" t="str">
            <v>001112500</v>
          </cell>
          <cell r="E660" t="str">
            <v>11125</v>
          </cell>
          <cell r="F660" t="str">
            <v>รพช.ฝาง</v>
          </cell>
          <cell r="G660" t="str">
            <v>โรงพยาบาลชุมชนฝาง</v>
          </cell>
          <cell r="H660" t="str">
            <v>50090104</v>
          </cell>
          <cell r="I660">
            <v>50</v>
          </cell>
          <cell r="J660" t="str">
            <v>จังหวัดเชียงใหม่</v>
          </cell>
          <cell r="K660">
            <v>5009</v>
          </cell>
          <cell r="L660" t="str">
            <v>ฝาง</v>
          </cell>
          <cell r="M660">
            <v>500901</v>
          </cell>
          <cell r="N660" t="str">
            <v>เวียง</v>
          </cell>
          <cell r="O660" t="str">
            <v>เหนือ</v>
          </cell>
          <cell r="P660" t="str">
            <v>07</v>
          </cell>
          <cell r="Q660" t="str">
            <v>โรงพยาบาลชุมชน</v>
          </cell>
          <cell r="R660">
            <v>4</v>
          </cell>
          <cell r="S660">
            <v>90</v>
          </cell>
          <cell r="T660" t="str">
            <v>120</v>
          </cell>
          <cell r="U660" t="str">
            <v>21</v>
          </cell>
          <cell r="V660" t="str">
            <v>2.1 ทุติยภูมิระดับต้น</v>
          </cell>
        </row>
        <row r="661">
          <cell r="A661" t="str">
            <v>15</v>
          </cell>
          <cell r="B661" t="str">
            <v>21002</v>
          </cell>
          <cell r="C661" t="str">
            <v>กระทรวงสาธารณสุข สำนักงานปลัดกระทรวงสาธารณสุข</v>
          </cell>
          <cell r="D661" t="str">
            <v>001112600</v>
          </cell>
          <cell r="E661" t="str">
            <v>11126</v>
          </cell>
          <cell r="F661" t="str">
            <v>รพช.แม่อาย</v>
          </cell>
          <cell r="G661" t="str">
            <v>โรงพยาบาลชุมชนแม่อาย</v>
          </cell>
          <cell r="H661" t="str">
            <v>50100108</v>
          </cell>
          <cell r="I661">
            <v>50</v>
          </cell>
          <cell r="J661" t="str">
            <v>จังหวัดเชียงใหม่</v>
          </cell>
          <cell r="K661">
            <v>5010</v>
          </cell>
          <cell r="L661" t="str">
            <v>แม่อาย</v>
          </cell>
          <cell r="M661">
            <v>501001</v>
          </cell>
          <cell r="N661" t="str">
            <v>แม่อาย</v>
          </cell>
          <cell r="O661" t="str">
            <v>เหนือ</v>
          </cell>
          <cell r="P661" t="str">
            <v>07</v>
          </cell>
          <cell r="Q661" t="str">
            <v>โรงพยาบาลชุมชน</v>
          </cell>
          <cell r="R661">
            <v>4</v>
          </cell>
          <cell r="S661">
            <v>72</v>
          </cell>
          <cell r="T661" t="str">
            <v>60</v>
          </cell>
          <cell r="U661" t="str">
            <v>21</v>
          </cell>
          <cell r="V661" t="str">
            <v>2.1 ทุติยภูมิระดับต้น</v>
          </cell>
        </row>
        <row r="662">
          <cell r="A662" t="str">
            <v>15</v>
          </cell>
          <cell r="B662" t="str">
            <v>21002</v>
          </cell>
          <cell r="C662" t="str">
            <v>กระทรวงสาธารณสุข สำนักงานปลัดกระทรวงสาธารณสุข</v>
          </cell>
          <cell r="D662" t="str">
            <v>001112700</v>
          </cell>
          <cell r="E662" t="str">
            <v>11127</v>
          </cell>
          <cell r="F662" t="str">
            <v>รพช.พร้าว</v>
          </cell>
          <cell r="G662" t="str">
            <v>โรงพยาบาลชุมชนพร้าว</v>
          </cell>
          <cell r="H662" t="str">
            <v>50110104</v>
          </cell>
          <cell r="I662">
            <v>50</v>
          </cell>
          <cell r="J662" t="str">
            <v>จังหวัดเชียงใหม่</v>
          </cell>
          <cell r="K662">
            <v>5011</v>
          </cell>
          <cell r="L662" t="str">
            <v>พร้าว</v>
          </cell>
          <cell r="M662">
            <v>501101</v>
          </cell>
          <cell r="N662" t="str">
            <v>เวียง</v>
          </cell>
          <cell r="O662" t="str">
            <v>เหนือ</v>
          </cell>
          <cell r="P662" t="str">
            <v>07</v>
          </cell>
          <cell r="Q662" t="str">
            <v>โรงพยาบาลชุมชน</v>
          </cell>
          <cell r="R662">
            <v>4</v>
          </cell>
          <cell r="S662">
            <v>60</v>
          </cell>
          <cell r="T662" t="str">
            <v>60</v>
          </cell>
          <cell r="U662" t="str">
            <v>22</v>
          </cell>
          <cell r="V662" t="str">
            <v>2.2 ทุติยภูมิระดับกลาง</v>
          </cell>
        </row>
        <row r="663">
          <cell r="A663" t="str">
            <v>15</v>
          </cell>
          <cell r="B663" t="str">
            <v>21002</v>
          </cell>
          <cell r="C663" t="str">
            <v>กระทรวงสาธารณสุข สำนักงานปลัดกระทรวงสาธารณสุข</v>
          </cell>
          <cell r="D663" t="str">
            <v>001112800</v>
          </cell>
          <cell r="E663" t="str">
            <v>11128</v>
          </cell>
          <cell r="F663" t="str">
            <v>รพช.สันป่าตอง</v>
          </cell>
          <cell r="G663" t="str">
            <v>โรงพยาบาลชุมชนสันป่าตอง</v>
          </cell>
          <cell r="H663" t="str">
            <v>50120109</v>
          </cell>
          <cell r="I663">
            <v>50</v>
          </cell>
          <cell r="J663" t="str">
            <v>จังหวัดเชียงใหม่</v>
          </cell>
          <cell r="K663">
            <v>5012</v>
          </cell>
          <cell r="L663" t="str">
            <v>สันป่าตอง</v>
          </cell>
          <cell r="M663">
            <v>501201</v>
          </cell>
          <cell r="N663" t="str">
            <v>ยุหว่า</v>
          </cell>
          <cell r="O663" t="str">
            <v>เหนือ</v>
          </cell>
          <cell r="P663" t="str">
            <v>07</v>
          </cell>
          <cell r="Q663" t="str">
            <v>โรงพยาบาลชุมชน</v>
          </cell>
          <cell r="R663">
            <v>4</v>
          </cell>
          <cell r="S663">
            <v>150</v>
          </cell>
          <cell r="T663" t="str">
            <v>120</v>
          </cell>
          <cell r="U663" t="str">
            <v>21</v>
          </cell>
          <cell r="V663" t="str">
            <v>2.1 ทุติยภูมิระดับต้น</v>
          </cell>
        </row>
        <row r="664">
          <cell r="A664" t="str">
            <v>15</v>
          </cell>
          <cell r="B664" t="str">
            <v>21002</v>
          </cell>
          <cell r="C664" t="str">
            <v>กระทรวงสาธารณสุข สำนักงานปลัดกระทรวงสาธารณสุข</v>
          </cell>
          <cell r="D664" t="str">
            <v>001112900</v>
          </cell>
          <cell r="E664" t="str">
            <v>11129</v>
          </cell>
          <cell r="F664" t="str">
            <v>รพช.สันกำแพง</v>
          </cell>
          <cell r="G664" t="str">
            <v>โรงพยาบาลชุมชนสันกำแพง</v>
          </cell>
          <cell r="H664" t="str">
            <v>50130401</v>
          </cell>
          <cell r="I664">
            <v>50</v>
          </cell>
          <cell r="J664" t="str">
            <v>จังหวัดเชียงใหม่</v>
          </cell>
          <cell r="K664">
            <v>5013</v>
          </cell>
          <cell r="L664" t="str">
            <v>สันกำแพง</v>
          </cell>
          <cell r="M664">
            <v>501304</v>
          </cell>
          <cell r="N664" t="str">
            <v>บวกค้าง</v>
          </cell>
          <cell r="O664" t="str">
            <v>เหนือ</v>
          </cell>
          <cell r="P664" t="str">
            <v>07</v>
          </cell>
          <cell r="Q664" t="str">
            <v>โรงพยาบาลชุมชน</v>
          </cell>
          <cell r="R664">
            <v>5</v>
          </cell>
          <cell r="S664">
            <v>30</v>
          </cell>
          <cell r="T664" t="str">
            <v>30</v>
          </cell>
          <cell r="U664" t="str">
            <v>21</v>
          </cell>
          <cell r="V664" t="str">
            <v>2.1 ทุติยภูมิระดับต้น</v>
          </cell>
        </row>
        <row r="665">
          <cell r="A665" t="str">
            <v>15</v>
          </cell>
          <cell r="B665" t="str">
            <v>21002</v>
          </cell>
          <cell r="C665" t="str">
            <v>กระทรวงสาธารณสุข สำนักงานปลัดกระทรวงสาธารณสุข</v>
          </cell>
          <cell r="D665" t="str">
            <v>001113000</v>
          </cell>
          <cell r="E665" t="str">
            <v>11130</v>
          </cell>
          <cell r="F665" t="str">
            <v>รพช.สันทราย</v>
          </cell>
          <cell r="G665" t="str">
            <v>โรงพยาบาลชุมชนสันทราย</v>
          </cell>
          <cell r="H665" t="str">
            <v>50140811</v>
          </cell>
          <cell r="I665">
            <v>50</v>
          </cell>
          <cell r="J665" t="str">
            <v>จังหวัดเชียงใหม่</v>
          </cell>
          <cell r="K665">
            <v>5014</v>
          </cell>
          <cell r="L665" t="str">
            <v>สันทราย</v>
          </cell>
          <cell r="M665">
            <v>501408</v>
          </cell>
          <cell r="N665" t="str">
            <v>หนองหาร</v>
          </cell>
          <cell r="O665" t="str">
            <v>เหนือ</v>
          </cell>
          <cell r="P665" t="str">
            <v>07</v>
          </cell>
          <cell r="Q665" t="str">
            <v>โรงพยาบาลชุมชน</v>
          </cell>
          <cell r="R665">
            <v>4</v>
          </cell>
          <cell r="S665">
            <v>53</v>
          </cell>
          <cell r="T665" t="str">
            <v>60</v>
          </cell>
          <cell r="U665" t="str">
            <v>21</v>
          </cell>
          <cell r="V665" t="str">
            <v>2.1 ทุติยภูมิระดับต้น</v>
          </cell>
        </row>
        <row r="666">
          <cell r="A666" t="str">
            <v>15</v>
          </cell>
          <cell r="B666" t="str">
            <v>21002</v>
          </cell>
          <cell r="C666" t="str">
            <v>กระทรวงสาธารณสุข สำนักงานปลัดกระทรวงสาธารณสุข</v>
          </cell>
          <cell r="D666" t="str">
            <v>001113100</v>
          </cell>
          <cell r="E666" t="str">
            <v>11131</v>
          </cell>
          <cell r="F666" t="str">
            <v>รพช.หางดง</v>
          </cell>
          <cell r="G666" t="str">
            <v>โรงพยาบาลชุมชนหางดง</v>
          </cell>
          <cell r="H666" t="str">
            <v>50150103</v>
          </cell>
          <cell r="I666">
            <v>50</v>
          </cell>
          <cell r="J666" t="str">
            <v>จังหวัดเชียงใหม่</v>
          </cell>
          <cell r="K666">
            <v>5015</v>
          </cell>
          <cell r="L666" t="str">
            <v>หางดง</v>
          </cell>
          <cell r="M666">
            <v>501501</v>
          </cell>
          <cell r="N666" t="str">
            <v>หางดง</v>
          </cell>
          <cell r="O666" t="str">
            <v>เหนือ</v>
          </cell>
          <cell r="P666" t="str">
            <v>07</v>
          </cell>
          <cell r="Q666" t="str">
            <v>โรงพยาบาลชุมชน</v>
          </cell>
          <cell r="R666">
            <v>5</v>
          </cell>
          <cell r="S666">
            <v>25</v>
          </cell>
          <cell r="T666" t="str">
            <v>23</v>
          </cell>
          <cell r="U666" t="str">
            <v>21</v>
          </cell>
          <cell r="V666" t="str">
            <v>2.1 ทุติยภูมิระดับต้น</v>
          </cell>
        </row>
        <row r="667">
          <cell r="A667" t="str">
            <v>15</v>
          </cell>
          <cell r="B667" t="str">
            <v>21002</v>
          </cell>
          <cell r="C667" t="str">
            <v>กระทรวงสาธารณสุข สำนักงานปลัดกระทรวงสาธารณสุข</v>
          </cell>
          <cell r="D667" t="str">
            <v>001113200</v>
          </cell>
          <cell r="E667" t="str">
            <v>11132</v>
          </cell>
          <cell r="F667" t="str">
            <v>รพช.ฮอด</v>
          </cell>
          <cell r="G667" t="str">
            <v>โรงพยาบาลชุมชนฮอด</v>
          </cell>
          <cell r="H667" t="str">
            <v>50160110</v>
          </cell>
          <cell r="I667">
            <v>50</v>
          </cell>
          <cell r="J667" t="str">
            <v>จังหวัดเชียงใหม่</v>
          </cell>
          <cell r="K667">
            <v>5016</v>
          </cell>
          <cell r="L667" t="str">
            <v>ฮอด</v>
          </cell>
          <cell r="M667">
            <v>501601</v>
          </cell>
          <cell r="N667" t="str">
            <v>หางดง</v>
          </cell>
          <cell r="O667" t="str">
            <v>เหนือ</v>
          </cell>
          <cell r="P667" t="str">
            <v>07</v>
          </cell>
          <cell r="Q667" t="str">
            <v>โรงพยาบาลชุมชน</v>
          </cell>
          <cell r="R667">
            <v>4</v>
          </cell>
          <cell r="S667">
            <v>60</v>
          </cell>
          <cell r="T667" t="str">
            <v>60</v>
          </cell>
          <cell r="U667" t="str">
            <v>21</v>
          </cell>
          <cell r="V667" t="str">
            <v>2.1 ทุติยภูมิระดับต้น</v>
          </cell>
        </row>
        <row r="668">
          <cell r="A668" t="str">
            <v>15</v>
          </cell>
          <cell r="B668" t="str">
            <v>21002</v>
          </cell>
          <cell r="C668" t="str">
            <v>กระทรวงสาธารณสุข สำนักงานปลัดกระทรวงสาธารณสุข</v>
          </cell>
          <cell r="D668" t="str">
            <v>001113300</v>
          </cell>
          <cell r="E668" t="str">
            <v>11133</v>
          </cell>
          <cell r="F668" t="str">
            <v>รพช.ดอยเต่า</v>
          </cell>
          <cell r="G668" t="str">
            <v>โรงพยาบาลชุมชนดอยเต่า</v>
          </cell>
          <cell r="H668" t="str">
            <v>50170103</v>
          </cell>
          <cell r="I668">
            <v>50</v>
          </cell>
          <cell r="J668" t="str">
            <v>จังหวัดเชียงใหม่</v>
          </cell>
          <cell r="K668">
            <v>5017</v>
          </cell>
          <cell r="L668" t="str">
            <v>ดอยเต่า</v>
          </cell>
          <cell r="M668">
            <v>501702</v>
          </cell>
          <cell r="N668" t="str">
            <v>ท่าเดื่อ</v>
          </cell>
          <cell r="O668" t="str">
            <v>เหนือ</v>
          </cell>
          <cell r="P668" t="str">
            <v>07</v>
          </cell>
          <cell r="Q668" t="str">
            <v>โรงพยาบาลชุมชน</v>
          </cell>
          <cell r="R668">
            <v>5</v>
          </cell>
          <cell r="S668">
            <v>30</v>
          </cell>
          <cell r="T668" t="str">
            <v>30</v>
          </cell>
          <cell r="U668" t="str">
            <v>21</v>
          </cell>
          <cell r="V668" t="str">
            <v>2.1 ทุติยภูมิระดับต้น</v>
          </cell>
        </row>
        <row r="669">
          <cell r="A669" t="str">
            <v>15</v>
          </cell>
          <cell r="B669" t="str">
            <v>21002</v>
          </cell>
          <cell r="C669" t="str">
            <v>กระทรวงสาธารณสุข สำนักงานปลัดกระทรวงสาธารณสุข</v>
          </cell>
          <cell r="D669" t="str">
            <v>001113400</v>
          </cell>
          <cell r="E669" t="str">
            <v>11134</v>
          </cell>
          <cell r="F669" t="str">
            <v>รพช.อมก๋อย</v>
          </cell>
          <cell r="G669" t="str">
            <v>โรงพยาบาลชุมชนอมก๋อย</v>
          </cell>
          <cell r="H669" t="str">
            <v>50180101</v>
          </cell>
          <cell r="I669">
            <v>50</v>
          </cell>
          <cell r="J669" t="str">
            <v>จังหวัดเชียงใหม่</v>
          </cell>
          <cell r="K669">
            <v>5018</v>
          </cell>
          <cell r="L669" t="str">
            <v>อมก๋อย</v>
          </cell>
          <cell r="M669">
            <v>501801</v>
          </cell>
          <cell r="N669" t="str">
            <v>อมก๋อย</v>
          </cell>
          <cell r="O669" t="str">
            <v>เหนือ</v>
          </cell>
          <cell r="P669" t="str">
            <v>07</v>
          </cell>
          <cell r="Q669" t="str">
            <v>โรงพยาบาลชุมชน</v>
          </cell>
          <cell r="R669">
            <v>5</v>
          </cell>
          <cell r="S669">
            <v>30</v>
          </cell>
          <cell r="T669" t="str">
            <v>30</v>
          </cell>
          <cell r="U669" t="str">
            <v>21</v>
          </cell>
          <cell r="V669" t="str">
            <v>2.1 ทุติยภูมิระดับต้น</v>
          </cell>
        </row>
        <row r="670">
          <cell r="A670" t="str">
            <v>15</v>
          </cell>
          <cell r="B670" t="str">
            <v>21002</v>
          </cell>
          <cell r="C670" t="str">
            <v>กระทรวงสาธารณสุข สำนักงานปลัดกระทรวงสาธารณสุข</v>
          </cell>
          <cell r="D670" t="str">
            <v>001113500</v>
          </cell>
          <cell r="E670" t="str">
            <v>11135</v>
          </cell>
          <cell r="F670" t="str">
            <v>รพช.สารภี</v>
          </cell>
          <cell r="G670" t="str">
            <v>โรงพยาบาลชุมชนสารภี</v>
          </cell>
          <cell r="H670" t="str">
            <v>50190203</v>
          </cell>
          <cell r="I670">
            <v>50</v>
          </cell>
          <cell r="J670" t="str">
            <v>จังหวัดเชียงใหม่</v>
          </cell>
          <cell r="K670">
            <v>5019</v>
          </cell>
          <cell r="L670" t="str">
            <v>สารภี</v>
          </cell>
          <cell r="M670">
            <v>501902</v>
          </cell>
          <cell r="N670" t="str">
            <v>สารภี</v>
          </cell>
          <cell r="O670" t="str">
            <v>เหนือ</v>
          </cell>
          <cell r="P670" t="str">
            <v>07</v>
          </cell>
          <cell r="Q670" t="str">
            <v>โรงพยาบาลชุมชน</v>
          </cell>
          <cell r="R670">
            <v>4</v>
          </cell>
          <cell r="S670">
            <v>59</v>
          </cell>
          <cell r="T670" t="str">
            <v>30</v>
          </cell>
          <cell r="U670" t="str">
            <v>21</v>
          </cell>
          <cell r="V670" t="str">
            <v>2.1 ทุติยภูมิระดับต้น</v>
          </cell>
        </row>
        <row r="671">
          <cell r="A671" t="str">
            <v>15</v>
          </cell>
          <cell r="B671" t="str">
            <v>21002</v>
          </cell>
          <cell r="C671" t="str">
            <v>กระทรวงสาธารณสุข สำนักงานปลัดกระทรวงสาธารณสุข</v>
          </cell>
          <cell r="D671" t="str">
            <v>001113600</v>
          </cell>
          <cell r="E671" t="str">
            <v>11136</v>
          </cell>
          <cell r="F671" t="str">
            <v>รพช.เวียงแหง</v>
          </cell>
          <cell r="G671" t="str">
            <v>โรงพยาบาลชุมชนเวียงแหง</v>
          </cell>
          <cell r="H671" t="str">
            <v>50200103</v>
          </cell>
          <cell r="I671">
            <v>50</v>
          </cell>
          <cell r="J671" t="str">
            <v>จังหวัดเชียงใหม่</v>
          </cell>
          <cell r="K671">
            <v>5020</v>
          </cell>
          <cell r="L671" t="str">
            <v>เวียงแหง</v>
          </cell>
          <cell r="M671">
            <v>502001</v>
          </cell>
          <cell r="N671" t="str">
            <v>เมืองแหง</v>
          </cell>
          <cell r="O671" t="str">
            <v>เหนือ</v>
          </cell>
          <cell r="P671" t="str">
            <v>07</v>
          </cell>
          <cell r="Q671" t="str">
            <v>โรงพยาบาลชุมชน</v>
          </cell>
          <cell r="R671">
            <v>5</v>
          </cell>
          <cell r="S671">
            <v>30</v>
          </cell>
          <cell r="T671" t="str">
            <v>30</v>
          </cell>
          <cell r="U671" t="str">
            <v>21</v>
          </cell>
          <cell r="V671" t="str">
            <v>2.1 ทุติยภูมิระดับต้น</v>
          </cell>
        </row>
        <row r="672">
          <cell r="A672" t="str">
            <v>15</v>
          </cell>
          <cell r="B672" t="str">
            <v>21002</v>
          </cell>
          <cell r="C672" t="str">
            <v>กระทรวงสาธารณสุข สำนักงานปลัดกระทรวงสาธารณสุข</v>
          </cell>
          <cell r="D672" t="str">
            <v>001113700</v>
          </cell>
          <cell r="E672" t="str">
            <v>11137</v>
          </cell>
          <cell r="F672" t="str">
            <v>รพช.ไชยปราการ</v>
          </cell>
          <cell r="G672" t="str">
            <v>โรงพยาบาลชุมชนไชยปราการ</v>
          </cell>
          <cell r="H672" t="str">
            <v>50210203</v>
          </cell>
          <cell r="I672">
            <v>50</v>
          </cell>
          <cell r="J672" t="str">
            <v>จังหวัดเชียงใหม่</v>
          </cell>
          <cell r="K672">
            <v>5021</v>
          </cell>
          <cell r="L672" t="str">
            <v>ไชยปราการ</v>
          </cell>
          <cell r="M672">
            <v>502102</v>
          </cell>
          <cell r="N672" t="str">
            <v>ศรีดงเย็น</v>
          </cell>
          <cell r="O672" t="str">
            <v>เหนือ</v>
          </cell>
          <cell r="P672" t="str">
            <v>07</v>
          </cell>
          <cell r="Q672" t="str">
            <v>โรงพยาบาลชุมชน</v>
          </cell>
          <cell r="R672">
            <v>5</v>
          </cell>
          <cell r="S672">
            <v>30</v>
          </cell>
          <cell r="T672" t="str">
            <v>42</v>
          </cell>
          <cell r="U672" t="str">
            <v>21</v>
          </cell>
          <cell r="V672" t="str">
            <v>2.1 ทุติยภูมิระดับต้น</v>
          </cell>
        </row>
        <row r="673">
          <cell r="A673" t="str">
            <v>15</v>
          </cell>
          <cell r="B673" t="str">
            <v>21002</v>
          </cell>
          <cell r="C673" t="str">
            <v>กระทรวงสาธารณสุข สำนักงานปลัดกระทรวงสาธารณสุข</v>
          </cell>
          <cell r="D673" t="str">
            <v>001113800</v>
          </cell>
          <cell r="E673" t="str">
            <v>11138</v>
          </cell>
          <cell r="F673" t="str">
            <v>รพช.แม่วาง</v>
          </cell>
          <cell r="G673" t="str">
            <v>โรงพยาบาลชุมชนแม่วาง</v>
          </cell>
          <cell r="H673" t="str">
            <v>50220101</v>
          </cell>
          <cell r="I673">
            <v>50</v>
          </cell>
          <cell r="J673" t="str">
            <v>จังหวัดเชียงใหม่</v>
          </cell>
          <cell r="K673">
            <v>5022</v>
          </cell>
          <cell r="L673" t="str">
            <v>แม่วาง</v>
          </cell>
          <cell r="M673">
            <v>502201</v>
          </cell>
          <cell r="N673" t="str">
            <v>บ้านกาด</v>
          </cell>
          <cell r="O673" t="str">
            <v>เหนือ</v>
          </cell>
          <cell r="P673" t="str">
            <v>07</v>
          </cell>
          <cell r="Q673" t="str">
            <v>โรงพยาบาลชุมชน</v>
          </cell>
          <cell r="R673">
            <v>5</v>
          </cell>
          <cell r="S673">
            <v>30</v>
          </cell>
          <cell r="T673" t="str">
            <v>30</v>
          </cell>
          <cell r="U673" t="str">
            <v>21</v>
          </cell>
          <cell r="V673" t="str">
            <v>2.1 ทุติยภูมิระดับต้น</v>
          </cell>
        </row>
        <row r="674">
          <cell r="A674" t="str">
            <v>15</v>
          </cell>
          <cell r="B674" t="str">
            <v>21002</v>
          </cell>
          <cell r="C674" t="str">
            <v>กระทรวงสาธารณสุข สำนักงานปลัดกระทรวงสาธารณสุข</v>
          </cell>
          <cell r="D674" t="str">
            <v>001113900</v>
          </cell>
          <cell r="E674" t="str">
            <v>11139</v>
          </cell>
          <cell r="F674" t="str">
            <v>รพช.แม่ออน</v>
          </cell>
          <cell r="G674" t="str">
            <v>โรงพยาบาลชุมชนแม่ออน</v>
          </cell>
          <cell r="H674" t="str">
            <v>50230301</v>
          </cell>
          <cell r="I674">
            <v>50</v>
          </cell>
          <cell r="J674" t="str">
            <v>จังหวัดเชียงใหม่</v>
          </cell>
          <cell r="K674">
            <v>5023</v>
          </cell>
          <cell r="L674" t="str">
            <v>แม่ออน</v>
          </cell>
          <cell r="M674">
            <v>502303</v>
          </cell>
          <cell r="N674" t="str">
            <v>บ้านสหกรณ์</v>
          </cell>
          <cell r="O674" t="str">
            <v>เหนือ</v>
          </cell>
          <cell r="P674" t="str">
            <v>07</v>
          </cell>
          <cell r="Q674" t="str">
            <v>โรงพยาบาลชุมชน</v>
          </cell>
          <cell r="R674">
            <v>5</v>
          </cell>
          <cell r="S674">
            <v>18</v>
          </cell>
          <cell r="T674" t="str">
            <v>10</v>
          </cell>
          <cell r="U674" t="str">
            <v>21</v>
          </cell>
          <cell r="V674" t="str">
            <v>2.1 ทุติยภูมิระดับต้น</v>
          </cell>
        </row>
        <row r="675">
          <cell r="A675" t="str">
            <v>15</v>
          </cell>
          <cell r="B675" t="str">
            <v>21002</v>
          </cell>
          <cell r="C675" t="str">
            <v>กระทรวงสาธารณสุข สำนักงานปลัดกระทรวงสาธารณสุข</v>
          </cell>
          <cell r="D675" t="str">
            <v>001164300</v>
          </cell>
          <cell r="E675" t="str">
            <v>11643</v>
          </cell>
          <cell r="F675" t="str">
            <v>รพช.ดอยหล่อ</v>
          </cell>
          <cell r="G675" t="str">
            <v>โรงพยาบาลชุมชนดอยหล่อ</v>
          </cell>
          <cell r="H675" t="str">
            <v>50240105</v>
          </cell>
          <cell r="I675">
            <v>50</v>
          </cell>
          <cell r="J675" t="str">
            <v>จังหวัดเชียงใหม่</v>
          </cell>
          <cell r="K675">
            <v>5024</v>
          </cell>
          <cell r="L675" t="str">
            <v>ดอยหล่อ</v>
          </cell>
          <cell r="M675">
            <v>502401</v>
          </cell>
          <cell r="N675" t="str">
            <v>ดอยหล่อ</v>
          </cell>
          <cell r="O675" t="str">
            <v>เหนือ</v>
          </cell>
          <cell r="P675" t="str">
            <v>07</v>
          </cell>
          <cell r="Q675" t="str">
            <v>โรงพยาบาลชุมชน</v>
          </cell>
          <cell r="R675">
            <v>5</v>
          </cell>
          <cell r="S675">
            <v>30</v>
          </cell>
          <cell r="T675" t="str">
            <v>30</v>
          </cell>
          <cell r="U675" t="str">
            <v>22</v>
          </cell>
          <cell r="V675" t="str">
            <v>2.2 ทุติยภูมิระดับกลาง</v>
          </cell>
        </row>
        <row r="676">
          <cell r="A676" t="str">
            <v>15</v>
          </cell>
          <cell r="B676" t="str">
            <v>21002</v>
          </cell>
          <cell r="C676" t="str">
            <v>กระทรวงสาธารณสุข สำนักงานปลัดกระทรวงสาธารณสุข</v>
          </cell>
          <cell r="D676" t="str">
            <v>002373600</v>
          </cell>
          <cell r="E676" t="str">
            <v>23736</v>
          </cell>
          <cell r="F676" t="str">
            <v>รพช.วัดจันทร์เฉลิมพระเกียรติ 80 พรรษา</v>
          </cell>
          <cell r="G676" t="str">
            <v>โรงพยาบาลชุมชนวัดจันทร์เฉลิมพระเกียรติ 80 พรรษา</v>
          </cell>
          <cell r="H676" t="str">
            <v>50030603</v>
          </cell>
          <cell r="I676">
            <v>50</v>
          </cell>
          <cell r="J676" t="str">
            <v>จังหวัดเชียงใหม่</v>
          </cell>
          <cell r="K676">
            <v>5003</v>
          </cell>
          <cell r="L676" t="str">
            <v>แม่แจ่ม</v>
          </cell>
          <cell r="M676">
            <v>500306</v>
          </cell>
          <cell r="N676" t="str">
            <v>บ้านจันทร์</v>
          </cell>
          <cell r="O676" t="str">
            <v>เหนือ</v>
          </cell>
          <cell r="P676" t="str">
            <v>07</v>
          </cell>
          <cell r="Q676" t="str">
            <v>โรงพยาบาลชุมชน</v>
          </cell>
          <cell r="R676">
            <v>5</v>
          </cell>
          <cell r="S676">
            <v>10</v>
          </cell>
          <cell r="T676" t="str">
            <v>10</v>
          </cell>
        </row>
        <row r="677">
          <cell r="A677" t="str">
            <v>15</v>
          </cell>
          <cell r="B677" t="str">
            <v>21002</v>
          </cell>
          <cell r="C677" t="str">
            <v>กระทรวงสาธารณสุข สำนักงานปลัดกระทรวงสาธารณสุข</v>
          </cell>
          <cell r="D677" t="str">
            <v>001071400</v>
          </cell>
          <cell r="E677" t="str">
            <v>10714</v>
          </cell>
          <cell r="F677" t="str">
            <v>รพท.ลำพูน</v>
          </cell>
          <cell r="G677" t="str">
            <v>โรงพยาบาลทั่วไปลำพูน</v>
          </cell>
          <cell r="H677" t="str">
            <v>51011101</v>
          </cell>
          <cell r="I677">
            <v>51</v>
          </cell>
          <cell r="J677" t="str">
            <v>จังหวัดลำพูน</v>
          </cell>
          <cell r="K677">
            <v>5101</v>
          </cell>
          <cell r="L677" t="str">
            <v>เมืองลำพูน</v>
          </cell>
          <cell r="M677">
            <v>510111</v>
          </cell>
          <cell r="N677" t="str">
            <v>เวียงยอง</v>
          </cell>
          <cell r="O677" t="str">
            <v>เหนือ</v>
          </cell>
          <cell r="P677" t="str">
            <v>06</v>
          </cell>
          <cell r="Q677" t="str">
            <v>โรงพยาบาลทั่วไป</v>
          </cell>
          <cell r="R677">
            <v>2</v>
          </cell>
          <cell r="S677">
            <v>434</v>
          </cell>
          <cell r="T677" t="str">
            <v>411</v>
          </cell>
          <cell r="U677" t="str">
            <v>31</v>
          </cell>
          <cell r="V677" t="str">
            <v>3.1 ตติยภูมิ</v>
          </cell>
        </row>
        <row r="678">
          <cell r="A678" t="str">
            <v>15</v>
          </cell>
          <cell r="B678" t="str">
            <v>21002</v>
          </cell>
          <cell r="C678" t="str">
            <v>กระทรวงสาธารณสุข สำนักงานปลัดกระทรวงสาธารณสุข</v>
          </cell>
          <cell r="D678" t="str">
            <v>001114000</v>
          </cell>
          <cell r="E678" t="str">
            <v>11140</v>
          </cell>
          <cell r="F678" t="str">
            <v>รพช.แม่ทา</v>
          </cell>
          <cell r="G678" t="str">
            <v>โรงพยาบาลชุมชนแม่ทา</v>
          </cell>
          <cell r="H678" t="str">
            <v>51020208</v>
          </cell>
          <cell r="I678">
            <v>51</v>
          </cell>
          <cell r="J678" t="str">
            <v>จังหวัดลำพูน</v>
          </cell>
          <cell r="K678">
            <v>5102</v>
          </cell>
          <cell r="L678" t="str">
            <v>แม่ทา</v>
          </cell>
          <cell r="M678">
            <v>510202</v>
          </cell>
          <cell r="N678" t="str">
            <v>ทาสบเส้า</v>
          </cell>
          <cell r="O678" t="str">
            <v>เหนือ</v>
          </cell>
          <cell r="P678" t="str">
            <v>07</v>
          </cell>
          <cell r="Q678" t="str">
            <v>โรงพยาบาลชุมชน</v>
          </cell>
          <cell r="R678">
            <v>5</v>
          </cell>
          <cell r="S678">
            <v>30</v>
          </cell>
          <cell r="T678" t="str">
            <v>30</v>
          </cell>
          <cell r="U678" t="str">
            <v>21</v>
          </cell>
          <cell r="V678" t="str">
            <v>2.1 ทุติยภูมิระดับต้น</v>
          </cell>
        </row>
        <row r="679">
          <cell r="A679" t="str">
            <v>15</v>
          </cell>
          <cell r="B679" t="str">
            <v>21002</v>
          </cell>
          <cell r="C679" t="str">
            <v>กระทรวงสาธารณสุข สำนักงานปลัดกระทรวงสาธารณสุข</v>
          </cell>
          <cell r="D679" t="str">
            <v>001114100</v>
          </cell>
          <cell r="E679" t="str">
            <v>11141</v>
          </cell>
          <cell r="F679" t="str">
            <v>รพช.บ้านโฮ่ง</v>
          </cell>
          <cell r="G679" t="str">
            <v>โรงพยาบาลชุมชนบ้านโฮ่ง</v>
          </cell>
          <cell r="H679" t="str">
            <v>51030102</v>
          </cell>
          <cell r="I679">
            <v>51</v>
          </cell>
          <cell r="J679" t="str">
            <v>จังหวัดลำพูน</v>
          </cell>
          <cell r="K679">
            <v>5103</v>
          </cell>
          <cell r="L679" t="str">
            <v>บ้านโฮ่ง</v>
          </cell>
          <cell r="M679">
            <v>510301</v>
          </cell>
          <cell r="N679" t="str">
            <v>บ้านโฮ่ง</v>
          </cell>
          <cell r="O679" t="str">
            <v>เหนือ</v>
          </cell>
          <cell r="P679" t="str">
            <v>07</v>
          </cell>
          <cell r="Q679" t="str">
            <v>โรงพยาบาลชุมชน</v>
          </cell>
          <cell r="R679">
            <v>5</v>
          </cell>
          <cell r="S679">
            <v>30</v>
          </cell>
          <cell r="T679" t="str">
            <v>30</v>
          </cell>
          <cell r="U679" t="str">
            <v>21</v>
          </cell>
          <cell r="V679" t="str">
            <v>2.1 ทุติยภูมิระดับต้น</v>
          </cell>
        </row>
        <row r="680">
          <cell r="A680" t="str">
            <v>15</v>
          </cell>
          <cell r="B680" t="str">
            <v>21002</v>
          </cell>
          <cell r="C680" t="str">
            <v>กระทรวงสาธารณสุข สำนักงานปลัดกระทรวงสาธารณสุข</v>
          </cell>
          <cell r="D680" t="str">
            <v>001114200</v>
          </cell>
          <cell r="E680" t="str">
            <v>11142</v>
          </cell>
          <cell r="F680" t="str">
            <v>รพช.ลี้</v>
          </cell>
          <cell r="G680" t="str">
            <v>โรงพยาบาลชุมชนลี้</v>
          </cell>
          <cell r="H680" t="str">
            <v>51040104</v>
          </cell>
          <cell r="I680">
            <v>51</v>
          </cell>
          <cell r="J680" t="str">
            <v>จังหวัดลำพูน</v>
          </cell>
          <cell r="K680">
            <v>5104</v>
          </cell>
          <cell r="L680" t="str">
            <v>ลี้</v>
          </cell>
          <cell r="M680">
            <v>510401</v>
          </cell>
          <cell r="N680" t="str">
            <v>ลี้</v>
          </cell>
          <cell r="O680" t="str">
            <v>เหนือ</v>
          </cell>
          <cell r="P680" t="str">
            <v>07</v>
          </cell>
          <cell r="Q680" t="str">
            <v>โรงพยาบาลชุมชน</v>
          </cell>
          <cell r="R680">
            <v>4</v>
          </cell>
          <cell r="S680">
            <v>60</v>
          </cell>
          <cell r="T680" t="str">
            <v>60</v>
          </cell>
          <cell r="U680" t="str">
            <v>22</v>
          </cell>
          <cell r="V680" t="str">
            <v>2.2 ทุติยภูมิระดับกลาง</v>
          </cell>
        </row>
        <row r="681">
          <cell r="A681" t="str">
            <v>15</v>
          </cell>
          <cell r="B681" t="str">
            <v>21002</v>
          </cell>
          <cell r="C681" t="str">
            <v>กระทรวงสาธารณสุข สำนักงานปลัดกระทรวงสาธารณสุข</v>
          </cell>
          <cell r="D681" t="str">
            <v>001114300</v>
          </cell>
          <cell r="E681" t="str">
            <v>11143</v>
          </cell>
          <cell r="F681" t="str">
            <v>รพช.ทุ่งหัวช้าง</v>
          </cell>
          <cell r="G681" t="str">
            <v>โรงพยาบาลชุมชนทุ่งหัวช้าง</v>
          </cell>
          <cell r="H681" t="str">
            <v>51050103</v>
          </cell>
          <cell r="I681">
            <v>51</v>
          </cell>
          <cell r="J681" t="str">
            <v>จังหวัดลำพูน</v>
          </cell>
          <cell r="K681">
            <v>5105</v>
          </cell>
          <cell r="L681" t="str">
            <v>ทุ่งหัวช้าง</v>
          </cell>
          <cell r="M681">
            <v>510501</v>
          </cell>
          <cell r="N681" t="str">
            <v>ทุ่งหัวช้าง</v>
          </cell>
          <cell r="O681" t="str">
            <v>เหนือ</v>
          </cell>
          <cell r="P681" t="str">
            <v>07</v>
          </cell>
          <cell r="Q681" t="str">
            <v>โรงพยาบาลชุมชน</v>
          </cell>
          <cell r="R681">
            <v>5</v>
          </cell>
          <cell r="S681">
            <v>30</v>
          </cell>
          <cell r="T681" t="str">
            <v>30</v>
          </cell>
          <cell r="U681" t="str">
            <v>21</v>
          </cell>
          <cell r="V681" t="str">
            <v>2.1 ทุติยภูมิระดับต้น</v>
          </cell>
        </row>
        <row r="682">
          <cell r="A682" t="str">
            <v>15</v>
          </cell>
          <cell r="B682" t="str">
            <v>21002</v>
          </cell>
          <cell r="C682" t="str">
            <v>กระทรวงสาธารณสุข สำนักงานปลัดกระทรวงสาธารณสุข</v>
          </cell>
          <cell r="D682" t="str">
            <v>001114400</v>
          </cell>
          <cell r="E682" t="str">
            <v>11144</v>
          </cell>
          <cell r="F682" t="str">
            <v>รพช.ป่าซาง</v>
          </cell>
          <cell r="G682" t="str">
            <v>โรงพยาบาลชุมชนป่าซาง</v>
          </cell>
          <cell r="H682" t="str">
            <v>51061107</v>
          </cell>
          <cell r="I682">
            <v>51</v>
          </cell>
          <cell r="J682" t="str">
            <v>จังหวัดลำพูน</v>
          </cell>
          <cell r="K682">
            <v>5106</v>
          </cell>
          <cell r="L682" t="str">
            <v>ป่าซาง</v>
          </cell>
          <cell r="M682">
            <v>510611</v>
          </cell>
          <cell r="N682" t="str">
            <v>นครเจดีย์</v>
          </cell>
          <cell r="O682" t="str">
            <v>เหนือ</v>
          </cell>
          <cell r="P682" t="str">
            <v>07</v>
          </cell>
          <cell r="Q682" t="str">
            <v>โรงพยาบาลชุมชน</v>
          </cell>
          <cell r="R682">
            <v>4</v>
          </cell>
          <cell r="S682">
            <v>90</v>
          </cell>
          <cell r="T682" t="str">
            <v>60</v>
          </cell>
          <cell r="U682" t="str">
            <v>21</v>
          </cell>
          <cell r="V682" t="str">
            <v>2.1 ทุติยภูมิระดับต้น</v>
          </cell>
        </row>
        <row r="683">
          <cell r="A683" t="str">
            <v>15</v>
          </cell>
          <cell r="B683" t="str">
            <v>21002</v>
          </cell>
          <cell r="C683" t="str">
            <v>กระทรวงสาธารณสุข สำนักงานปลัดกระทรวงสาธารณสุข</v>
          </cell>
          <cell r="D683" t="str">
            <v>001114500</v>
          </cell>
          <cell r="E683" t="str">
            <v>11145</v>
          </cell>
          <cell r="F683" t="str">
            <v>รพช.บ้านธิ</v>
          </cell>
          <cell r="G683" t="str">
            <v>โรงพยาบาลชุมชนบ้านธิ</v>
          </cell>
          <cell r="H683" t="str">
            <v>51070106</v>
          </cell>
          <cell r="I683">
            <v>51</v>
          </cell>
          <cell r="J683" t="str">
            <v>จังหวัดลำพูน</v>
          </cell>
          <cell r="K683">
            <v>5107</v>
          </cell>
          <cell r="L683" t="str">
            <v>บ้านธิ</v>
          </cell>
          <cell r="M683">
            <v>510701</v>
          </cell>
          <cell r="N683" t="str">
            <v>บ้านธิ</v>
          </cell>
          <cell r="O683" t="str">
            <v>เหนือ</v>
          </cell>
          <cell r="P683" t="str">
            <v>07</v>
          </cell>
          <cell r="Q683" t="str">
            <v>โรงพยาบาลชุมชน</v>
          </cell>
          <cell r="R683">
            <v>5</v>
          </cell>
          <cell r="S683">
            <v>30</v>
          </cell>
          <cell r="T683" t="str">
            <v>30</v>
          </cell>
          <cell r="U683" t="str">
            <v>21</v>
          </cell>
          <cell r="V683" t="str">
            <v>2.1 ทุติยภูมิระดับต้น</v>
          </cell>
        </row>
        <row r="684">
          <cell r="A684" t="str">
            <v>15</v>
          </cell>
          <cell r="B684" t="str">
            <v>21002</v>
          </cell>
          <cell r="C684" t="str">
            <v>กระทรวงสาธารณสุข สำนักงานปลัดกระทรวงสาธารณสุข</v>
          </cell>
          <cell r="D684" t="str">
            <v>001067200</v>
          </cell>
          <cell r="E684" t="str">
            <v>10672</v>
          </cell>
          <cell r="F684" t="str">
            <v>รพศ.ลำปาง</v>
          </cell>
          <cell r="G684" t="str">
            <v>โรงพยาบาลศูนย์ลำปาง</v>
          </cell>
          <cell r="H684" t="str">
            <v>52010200</v>
          </cell>
          <cell r="I684">
            <v>52</v>
          </cell>
          <cell r="J684" t="str">
            <v>จังหวัดลำปาง</v>
          </cell>
          <cell r="K684">
            <v>5201</v>
          </cell>
          <cell r="L684" t="str">
            <v>เมืองลำปาง</v>
          </cell>
          <cell r="M684">
            <v>520102</v>
          </cell>
          <cell r="N684" t="str">
            <v>หัวเวียง</v>
          </cell>
          <cell r="O684" t="str">
            <v>เหนือ</v>
          </cell>
          <cell r="P684" t="str">
            <v>05</v>
          </cell>
          <cell r="Q684" t="str">
            <v>โรงพยาบาลศูนย์</v>
          </cell>
          <cell r="R684">
            <v>1</v>
          </cell>
          <cell r="S684">
            <v>800</v>
          </cell>
          <cell r="T684" t="str">
            <v>803</v>
          </cell>
          <cell r="U684" t="str">
            <v>31</v>
          </cell>
          <cell r="V684" t="str">
            <v>3.1 ตติยภูมิ</v>
          </cell>
        </row>
        <row r="685">
          <cell r="A685" t="str">
            <v>15</v>
          </cell>
          <cell r="B685" t="str">
            <v>21002</v>
          </cell>
          <cell r="C685" t="str">
            <v>กระทรวงสาธารณสุข สำนักงานปลัดกระทรวงสาธารณสุข</v>
          </cell>
          <cell r="D685" t="str">
            <v>001114600</v>
          </cell>
          <cell r="E685" t="str">
            <v>11146</v>
          </cell>
          <cell r="F685" t="str">
            <v>รพช.แม่เมาะ</v>
          </cell>
          <cell r="G685" t="str">
            <v>โรงพยาบาลชุมชนแม่เมาะ</v>
          </cell>
          <cell r="H685" t="str">
            <v>52020407</v>
          </cell>
          <cell r="I685">
            <v>52</v>
          </cell>
          <cell r="J685" t="str">
            <v>จังหวัดลำปาง</v>
          </cell>
          <cell r="K685">
            <v>5202</v>
          </cell>
          <cell r="L685" t="str">
            <v>แม่เมาะ</v>
          </cell>
          <cell r="M685">
            <v>520204</v>
          </cell>
          <cell r="N685" t="str">
            <v>แม่เมาะ</v>
          </cell>
          <cell r="O685" t="str">
            <v>เหนือ</v>
          </cell>
          <cell r="P685" t="str">
            <v>07</v>
          </cell>
          <cell r="Q685" t="str">
            <v>โรงพยาบาลชุมชน</v>
          </cell>
          <cell r="R685">
            <v>5</v>
          </cell>
          <cell r="S685">
            <v>30</v>
          </cell>
          <cell r="T685" t="str">
            <v>30</v>
          </cell>
          <cell r="U685" t="str">
            <v>21</v>
          </cell>
          <cell r="V685" t="str">
            <v>2.1 ทุติยภูมิระดับต้น</v>
          </cell>
        </row>
        <row r="686">
          <cell r="A686" t="str">
            <v>15</v>
          </cell>
          <cell r="B686" t="str">
            <v>21002</v>
          </cell>
          <cell r="C686" t="str">
            <v>กระทรวงสาธารณสุข สำนักงานปลัดกระทรวงสาธารณสุข</v>
          </cell>
          <cell r="D686" t="str">
            <v>001114700</v>
          </cell>
          <cell r="E686" t="str">
            <v>11147</v>
          </cell>
          <cell r="F686" t="str">
            <v>รพช.เกาะคา</v>
          </cell>
          <cell r="G686" t="str">
            <v>โรงพยาบาลชุมชนเกาะคา</v>
          </cell>
          <cell r="H686" t="str">
            <v>52030503</v>
          </cell>
          <cell r="I686">
            <v>52</v>
          </cell>
          <cell r="J686" t="str">
            <v>จังหวัดลำปาง</v>
          </cell>
          <cell r="K686">
            <v>5203</v>
          </cell>
          <cell r="L686" t="str">
            <v>เกาะคา</v>
          </cell>
          <cell r="M686">
            <v>520305</v>
          </cell>
          <cell r="N686" t="str">
            <v>ศาลา</v>
          </cell>
          <cell r="O686" t="str">
            <v>เหนือ</v>
          </cell>
          <cell r="P686" t="str">
            <v>07</v>
          </cell>
          <cell r="Q686" t="str">
            <v>โรงพยาบาลชุมชน</v>
          </cell>
          <cell r="R686">
            <v>4</v>
          </cell>
          <cell r="S686">
            <v>60</v>
          </cell>
          <cell r="T686" t="str">
            <v>30</v>
          </cell>
          <cell r="U686" t="str">
            <v>22</v>
          </cell>
          <cell r="V686" t="str">
            <v>2.2 ทุติยภูมิระดับกลาง</v>
          </cell>
        </row>
        <row r="687">
          <cell r="A687" t="str">
            <v>15</v>
          </cell>
          <cell r="B687" t="str">
            <v>21002</v>
          </cell>
          <cell r="C687" t="str">
            <v>กระทรวงสาธารณสุข สำนักงานปลัดกระทรวงสาธารณสุข</v>
          </cell>
          <cell r="D687" t="str">
            <v>001114800</v>
          </cell>
          <cell r="E687" t="str">
            <v>11148</v>
          </cell>
          <cell r="F687" t="str">
            <v>รพช.เสริมงาม</v>
          </cell>
          <cell r="G687" t="str">
            <v>โรงพยาบาลชุมชนเสริมงาม</v>
          </cell>
          <cell r="H687" t="str">
            <v>52040103</v>
          </cell>
          <cell r="I687">
            <v>52</v>
          </cell>
          <cell r="J687" t="str">
            <v>จังหวัดลำปาง</v>
          </cell>
          <cell r="K687">
            <v>5204</v>
          </cell>
          <cell r="L687" t="str">
            <v>เสริมงาม</v>
          </cell>
          <cell r="M687">
            <v>520401</v>
          </cell>
          <cell r="N687" t="str">
            <v>ทุ่งงาม</v>
          </cell>
          <cell r="O687" t="str">
            <v>เหนือ</v>
          </cell>
          <cell r="P687" t="str">
            <v>07</v>
          </cell>
          <cell r="Q687" t="str">
            <v>โรงพยาบาลชุมชน</v>
          </cell>
          <cell r="R687">
            <v>5</v>
          </cell>
          <cell r="S687">
            <v>30</v>
          </cell>
          <cell r="T687" t="str">
            <v>30</v>
          </cell>
          <cell r="U687" t="str">
            <v>21</v>
          </cell>
          <cell r="V687" t="str">
            <v>2.1 ทุติยภูมิระดับต้น</v>
          </cell>
        </row>
        <row r="688">
          <cell r="A688" t="str">
            <v>15</v>
          </cell>
          <cell r="B688" t="str">
            <v>21002</v>
          </cell>
          <cell r="C688" t="str">
            <v>กระทรวงสาธารณสุข สำนักงานปลัดกระทรวงสาธารณสุข</v>
          </cell>
          <cell r="D688" t="str">
            <v>001114900</v>
          </cell>
          <cell r="E688" t="str">
            <v>11149</v>
          </cell>
          <cell r="F688" t="str">
            <v>รพช.งาว</v>
          </cell>
          <cell r="G688" t="str">
            <v>โรงพยาบาลชุมชนงาว</v>
          </cell>
          <cell r="H688" t="str">
            <v>52050104</v>
          </cell>
          <cell r="I688">
            <v>52</v>
          </cell>
          <cell r="J688" t="str">
            <v>จังหวัดลำปาง</v>
          </cell>
          <cell r="K688">
            <v>5205</v>
          </cell>
          <cell r="L688" t="str">
            <v>งาว</v>
          </cell>
          <cell r="M688">
            <v>520501</v>
          </cell>
          <cell r="N688" t="str">
            <v>หลวงเหนือ</v>
          </cell>
          <cell r="O688" t="str">
            <v>เหนือ</v>
          </cell>
          <cell r="P688" t="str">
            <v>07</v>
          </cell>
          <cell r="Q688" t="str">
            <v>โรงพยาบาลชุมชน</v>
          </cell>
          <cell r="R688">
            <v>5</v>
          </cell>
          <cell r="S688">
            <v>30</v>
          </cell>
          <cell r="T688" t="str">
            <v>30</v>
          </cell>
          <cell r="U688" t="str">
            <v>21</v>
          </cell>
          <cell r="V688" t="str">
            <v>2.1 ทุติยภูมิระดับต้น</v>
          </cell>
        </row>
        <row r="689">
          <cell r="A689" t="str">
            <v>15</v>
          </cell>
          <cell r="B689" t="str">
            <v>21002</v>
          </cell>
          <cell r="C689" t="str">
            <v>กระทรวงสาธารณสุข สำนักงานปลัดกระทรวงสาธารณสุข</v>
          </cell>
          <cell r="D689" t="str">
            <v>001115000</v>
          </cell>
          <cell r="E689" t="str">
            <v>11150</v>
          </cell>
          <cell r="F689" t="str">
            <v>รพช.แจ้ห่ม</v>
          </cell>
          <cell r="G689" t="str">
            <v>โรงพยาบาลชุมชนแจ้ห่ม</v>
          </cell>
          <cell r="H689" t="str">
            <v>52060703</v>
          </cell>
          <cell r="I689">
            <v>52</v>
          </cell>
          <cell r="J689" t="str">
            <v>จังหวัดลำปาง</v>
          </cell>
          <cell r="K689">
            <v>5206</v>
          </cell>
          <cell r="L689" t="str">
            <v>แจ้ห่ม</v>
          </cell>
          <cell r="M689">
            <v>520607</v>
          </cell>
          <cell r="N689" t="str">
            <v>วิเชตนคร</v>
          </cell>
          <cell r="O689" t="str">
            <v>เหนือ</v>
          </cell>
          <cell r="P689" t="str">
            <v>07</v>
          </cell>
          <cell r="Q689" t="str">
            <v>โรงพยาบาลชุมชน</v>
          </cell>
          <cell r="R689">
            <v>4</v>
          </cell>
          <cell r="S689">
            <v>60</v>
          </cell>
          <cell r="T689" t="str">
            <v>60</v>
          </cell>
          <cell r="U689" t="str">
            <v>21</v>
          </cell>
          <cell r="V689" t="str">
            <v>2.1 ทุติยภูมิระดับต้น</v>
          </cell>
        </row>
        <row r="690">
          <cell r="A690" t="str">
            <v>15</v>
          </cell>
          <cell r="B690" t="str">
            <v>21002</v>
          </cell>
          <cell r="C690" t="str">
            <v>กระทรวงสาธารณสุข สำนักงานปลัดกระทรวงสาธารณสุข</v>
          </cell>
          <cell r="D690" t="str">
            <v>001115100</v>
          </cell>
          <cell r="E690" t="str">
            <v>11151</v>
          </cell>
          <cell r="F690" t="str">
            <v>รพช.วังเหนือ</v>
          </cell>
          <cell r="G690" t="str">
            <v>โรงพยาบาลชุมชนวังเหนือ</v>
          </cell>
          <cell r="H690" t="str">
            <v>52070204</v>
          </cell>
          <cell r="I690">
            <v>52</v>
          </cell>
          <cell r="J690" t="str">
            <v>จังหวัดลำปาง</v>
          </cell>
          <cell r="K690">
            <v>5207</v>
          </cell>
          <cell r="L690" t="str">
            <v>วังเหนือ</v>
          </cell>
          <cell r="M690">
            <v>520702</v>
          </cell>
          <cell r="N690" t="str">
            <v>วังเหนือ</v>
          </cell>
          <cell r="O690" t="str">
            <v>เหนือ</v>
          </cell>
          <cell r="P690" t="str">
            <v>07</v>
          </cell>
          <cell r="Q690" t="str">
            <v>โรงพยาบาลชุมชน</v>
          </cell>
          <cell r="R690">
            <v>4</v>
          </cell>
          <cell r="S690">
            <v>31</v>
          </cell>
          <cell r="T690" t="str">
            <v>30</v>
          </cell>
          <cell r="U690" t="str">
            <v>21</v>
          </cell>
          <cell r="V690" t="str">
            <v>2.1 ทุติยภูมิระดับต้น</v>
          </cell>
        </row>
        <row r="691">
          <cell r="A691" t="str">
            <v>15</v>
          </cell>
          <cell r="B691" t="str">
            <v>21002</v>
          </cell>
          <cell r="C691" t="str">
            <v>กระทรวงสาธารณสุข สำนักงานปลัดกระทรวงสาธารณสุข</v>
          </cell>
          <cell r="D691" t="str">
            <v>001115200</v>
          </cell>
          <cell r="E691" t="str">
            <v>11152</v>
          </cell>
          <cell r="F691" t="str">
            <v>รพช.เถิน</v>
          </cell>
          <cell r="G691" t="str">
            <v>โรงพยาบาลชุมชนเถิน</v>
          </cell>
          <cell r="H691" t="str">
            <v>52080107</v>
          </cell>
          <cell r="I691">
            <v>52</v>
          </cell>
          <cell r="J691" t="str">
            <v>จังหวัดลำปาง</v>
          </cell>
          <cell r="K691">
            <v>5208</v>
          </cell>
          <cell r="L691" t="str">
            <v>เถิน</v>
          </cell>
          <cell r="M691">
            <v>520801</v>
          </cell>
          <cell r="N691" t="str">
            <v>ล้อมแรด</v>
          </cell>
          <cell r="O691" t="str">
            <v>เหนือ</v>
          </cell>
          <cell r="P691" t="str">
            <v>07</v>
          </cell>
          <cell r="Q691" t="str">
            <v>โรงพยาบาลชุมชน</v>
          </cell>
          <cell r="R691">
            <v>5</v>
          </cell>
          <cell r="S691">
            <v>30</v>
          </cell>
          <cell r="T691" t="str">
            <v>30</v>
          </cell>
          <cell r="U691" t="str">
            <v>22</v>
          </cell>
          <cell r="V691" t="str">
            <v>2.2 ทุติยภูมิระดับกลาง</v>
          </cell>
        </row>
        <row r="692">
          <cell r="A692" t="str">
            <v>15</v>
          </cell>
          <cell r="B692" t="str">
            <v>21002</v>
          </cell>
          <cell r="C692" t="str">
            <v>กระทรวงสาธารณสุข สำนักงานปลัดกระทรวงสาธารณสุข</v>
          </cell>
          <cell r="D692" t="str">
            <v>001115300</v>
          </cell>
          <cell r="E692" t="str">
            <v>11153</v>
          </cell>
          <cell r="F692" t="str">
            <v>รพช.แม่พริก</v>
          </cell>
          <cell r="G692" t="str">
            <v>โรงพยาบาลชุมชนแม่พริก</v>
          </cell>
          <cell r="H692" t="str">
            <v>52090405</v>
          </cell>
          <cell r="I692">
            <v>52</v>
          </cell>
          <cell r="J692" t="str">
            <v>จังหวัดลำปาง</v>
          </cell>
          <cell r="K692">
            <v>5209</v>
          </cell>
          <cell r="L692" t="str">
            <v>แม่พริก</v>
          </cell>
          <cell r="M692">
            <v>520904</v>
          </cell>
          <cell r="N692" t="str">
            <v>พระบาทวังตวง</v>
          </cell>
          <cell r="O692" t="str">
            <v>เหนือ</v>
          </cell>
          <cell r="P692" t="str">
            <v>07</v>
          </cell>
          <cell r="Q692" t="str">
            <v>โรงพยาบาลชุมชน</v>
          </cell>
          <cell r="R692">
            <v>5</v>
          </cell>
          <cell r="S692">
            <v>30</v>
          </cell>
          <cell r="T692" t="str">
            <v>30</v>
          </cell>
          <cell r="U692" t="str">
            <v>21</v>
          </cell>
          <cell r="V692" t="str">
            <v>2.1 ทุติยภูมิระดับต้น</v>
          </cell>
        </row>
        <row r="693">
          <cell r="A693" t="str">
            <v>15</v>
          </cell>
          <cell r="B693" t="str">
            <v>21002</v>
          </cell>
          <cell r="C693" t="str">
            <v>กระทรวงสาธารณสุข สำนักงานปลัดกระทรวงสาธารณสุข</v>
          </cell>
          <cell r="D693" t="str">
            <v>001115400</v>
          </cell>
          <cell r="E693" t="str">
            <v>11154</v>
          </cell>
          <cell r="F693" t="str">
            <v>รพช.แม่ทะ</v>
          </cell>
          <cell r="G693" t="str">
            <v>โรงพยาบาลชุมชนแม่ทะ</v>
          </cell>
          <cell r="H693" t="str">
            <v>52100202</v>
          </cell>
          <cell r="I693">
            <v>52</v>
          </cell>
          <cell r="J693" t="str">
            <v>จังหวัดลำปาง</v>
          </cell>
          <cell r="K693">
            <v>5210</v>
          </cell>
          <cell r="L693" t="str">
            <v>แม่ทะ</v>
          </cell>
          <cell r="M693">
            <v>521002</v>
          </cell>
          <cell r="N693" t="str">
            <v>นาครัว</v>
          </cell>
          <cell r="O693" t="str">
            <v>เหนือ</v>
          </cell>
          <cell r="P693" t="str">
            <v>07</v>
          </cell>
          <cell r="Q693" t="str">
            <v>โรงพยาบาลชุมชน</v>
          </cell>
          <cell r="R693">
            <v>5</v>
          </cell>
          <cell r="S693">
            <v>30</v>
          </cell>
          <cell r="T693" t="str">
            <v>30</v>
          </cell>
          <cell r="U693" t="str">
            <v>21</v>
          </cell>
          <cell r="V693" t="str">
            <v>2.1 ทุติยภูมิระดับต้น</v>
          </cell>
        </row>
        <row r="694">
          <cell r="A694" t="str">
            <v>15</v>
          </cell>
          <cell r="B694" t="str">
            <v>21002</v>
          </cell>
          <cell r="C694" t="str">
            <v>กระทรวงสาธารณสุข สำนักงานปลัดกระทรวงสาธารณสุข</v>
          </cell>
          <cell r="D694" t="str">
            <v>001115500</v>
          </cell>
          <cell r="E694" t="str">
            <v>11155</v>
          </cell>
          <cell r="F694" t="str">
            <v>รพช.สบปราบ</v>
          </cell>
          <cell r="G694" t="str">
            <v>โรงพยาบาลชุมชนสบปราบ</v>
          </cell>
          <cell r="H694" t="str">
            <v>52110102</v>
          </cell>
          <cell r="I694">
            <v>52</v>
          </cell>
          <cell r="J694" t="str">
            <v>จังหวัดลำปาง</v>
          </cell>
          <cell r="K694">
            <v>5211</v>
          </cell>
          <cell r="L694" t="str">
            <v>สบปราบ</v>
          </cell>
          <cell r="M694">
            <v>521101</v>
          </cell>
          <cell r="N694" t="str">
            <v>สบปราบ</v>
          </cell>
          <cell r="O694" t="str">
            <v>เหนือ</v>
          </cell>
          <cell r="P694" t="str">
            <v>07</v>
          </cell>
          <cell r="Q694" t="str">
            <v>โรงพยาบาลชุมชน</v>
          </cell>
          <cell r="R694">
            <v>5</v>
          </cell>
          <cell r="S694">
            <v>30</v>
          </cell>
          <cell r="T694" t="str">
            <v>30</v>
          </cell>
          <cell r="U694" t="str">
            <v>21</v>
          </cell>
          <cell r="V694" t="str">
            <v>2.1 ทุติยภูมิระดับต้น</v>
          </cell>
        </row>
        <row r="695">
          <cell r="A695" t="str">
            <v>15</v>
          </cell>
          <cell r="B695" t="str">
            <v>21002</v>
          </cell>
          <cell r="C695" t="str">
            <v>กระทรวงสาธารณสุข สำนักงานปลัดกระทรวงสาธารณสุข</v>
          </cell>
          <cell r="D695" t="str">
            <v>001115600</v>
          </cell>
          <cell r="E695" t="str">
            <v>11156</v>
          </cell>
          <cell r="F695" t="str">
            <v>รพช.ห้างฉัตร</v>
          </cell>
          <cell r="G695" t="str">
            <v>โรงพยาบาลชุมชนห้างฉัตร</v>
          </cell>
          <cell r="H695" t="str">
            <v>52120107</v>
          </cell>
          <cell r="I695">
            <v>52</v>
          </cell>
          <cell r="J695" t="str">
            <v>จังหวัดลำปาง</v>
          </cell>
          <cell r="K695">
            <v>5212</v>
          </cell>
          <cell r="L695" t="str">
            <v>ห้างฉัตร</v>
          </cell>
          <cell r="M695">
            <v>521201</v>
          </cell>
          <cell r="N695" t="str">
            <v>ห้างฉัตร</v>
          </cell>
          <cell r="O695" t="str">
            <v>เหนือ</v>
          </cell>
          <cell r="P695" t="str">
            <v>07</v>
          </cell>
          <cell r="Q695" t="str">
            <v>โรงพยาบาลชุมชน</v>
          </cell>
          <cell r="R695">
            <v>4</v>
          </cell>
          <cell r="S695">
            <v>60</v>
          </cell>
          <cell r="T695" t="str">
            <v>30</v>
          </cell>
          <cell r="U695" t="str">
            <v>21</v>
          </cell>
          <cell r="V695" t="str">
            <v>2.1 ทุติยภูมิระดับต้น</v>
          </cell>
        </row>
        <row r="696">
          <cell r="A696" t="str">
            <v>15</v>
          </cell>
          <cell r="B696" t="str">
            <v>21002</v>
          </cell>
          <cell r="C696" t="str">
            <v>กระทรวงสาธารณสุข สำนักงานปลัดกระทรวงสาธารณสุข</v>
          </cell>
          <cell r="D696" t="str">
            <v>001115700</v>
          </cell>
          <cell r="E696" t="str">
            <v>11157</v>
          </cell>
          <cell r="F696" t="str">
            <v>รพช.เมืองปาน</v>
          </cell>
          <cell r="G696" t="str">
            <v>โรงพยาบาลชุมชนเมืองปาน</v>
          </cell>
          <cell r="H696" t="str">
            <v>52130104</v>
          </cell>
          <cell r="I696">
            <v>52</v>
          </cell>
          <cell r="J696" t="str">
            <v>จังหวัดลำปาง</v>
          </cell>
          <cell r="K696">
            <v>5213</v>
          </cell>
          <cell r="L696" t="str">
            <v>เมืองปาน</v>
          </cell>
          <cell r="M696">
            <v>521301</v>
          </cell>
          <cell r="N696" t="str">
            <v>เมืองปาน</v>
          </cell>
          <cell r="O696" t="str">
            <v>เหนือ</v>
          </cell>
          <cell r="P696" t="str">
            <v>07</v>
          </cell>
          <cell r="Q696" t="str">
            <v>โรงพยาบาลชุมชน</v>
          </cell>
          <cell r="R696">
            <v>5</v>
          </cell>
          <cell r="S696">
            <v>30</v>
          </cell>
          <cell r="T696" t="str">
            <v>10</v>
          </cell>
          <cell r="U696" t="str">
            <v>21</v>
          </cell>
          <cell r="V696" t="str">
            <v>2.1 ทุติยภูมิระดับต้น</v>
          </cell>
        </row>
        <row r="697">
          <cell r="A697" t="str">
            <v>15</v>
          </cell>
          <cell r="B697" t="str">
            <v>21002</v>
          </cell>
          <cell r="C697" t="str">
            <v>กระทรวงสาธารณสุข สำนักงานปลัดกระทรวงสาธารณสุข</v>
          </cell>
          <cell r="D697" t="str">
            <v>001071900</v>
          </cell>
          <cell r="E697" t="str">
            <v>10719</v>
          </cell>
          <cell r="F697" t="str">
            <v>รพท.ศรีสังวาลย์</v>
          </cell>
          <cell r="G697" t="str">
            <v>โรงพยาบาลทั่วไปศรีสังวาลย์</v>
          </cell>
          <cell r="H697" t="str">
            <v>58010100</v>
          </cell>
          <cell r="I697">
            <v>58</v>
          </cell>
          <cell r="J697" t="str">
            <v>จังหวัดแม่ฮ่องสอน</v>
          </cell>
          <cell r="K697">
            <v>5801</v>
          </cell>
          <cell r="L697" t="str">
            <v>เมืองแม่ฮ่องสอน</v>
          </cell>
          <cell r="M697">
            <v>580101</v>
          </cell>
          <cell r="N697" t="str">
            <v>จองคำ</v>
          </cell>
          <cell r="O697" t="str">
            <v>เหนือ</v>
          </cell>
          <cell r="P697" t="str">
            <v>06</v>
          </cell>
          <cell r="Q697" t="str">
            <v>โรงพยาบาลทั่วไป</v>
          </cell>
          <cell r="R697">
            <v>3</v>
          </cell>
          <cell r="S697">
            <v>154</v>
          </cell>
          <cell r="T697" t="str">
            <v>150</v>
          </cell>
          <cell r="U697" t="str">
            <v>23</v>
          </cell>
          <cell r="V697" t="str">
            <v>2.3 ทุติยภูมิระดับสูง</v>
          </cell>
        </row>
        <row r="698">
          <cell r="A698" t="str">
            <v>15</v>
          </cell>
          <cell r="B698" t="str">
            <v>21002</v>
          </cell>
          <cell r="C698" t="str">
            <v>กระทรวงสาธารณสุข สำนักงานปลัดกระทรวงสาธารณสุข</v>
          </cell>
          <cell r="D698" t="str">
            <v>001120300</v>
          </cell>
          <cell r="E698" t="str">
            <v>11203</v>
          </cell>
          <cell r="F698" t="str">
            <v>รพช.ขุนยวม</v>
          </cell>
          <cell r="G698" t="str">
            <v>โรงพยาบาลชุมชนขุนยวม</v>
          </cell>
          <cell r="H698" t="str">
            <v>58020101</v>
          </cell>
          <cell r="I698">
            <v>58</v>
          </cell>
          <cell r="J698" t="str">
            <v>จังหวัดแม่ฮ่องสอน</v>
          </cell>
          <cell r="K698">
            <v>5802</v>
          </cell>
          <cell r="L698" t="str">
            <v>ขุนยวม</v>
          </cell>
          <cell r="M698">
            <v>580201</v>
          </cell>
          <cell r="N698" t="str">
            <v>ขุนยวม</v>
          </cell>
          <cell r="O698" t="str">
            <v>เหนือ</v>
          </cell>
          <cell r="P698" t="str">
            <v>07</v>
          </cell>
          <cell r="Q698" t="str">
            <v>โรงพยาบาลชุมชน</v>
          </cell>
          <cell r="R698">
            <v>5</v>
          </cell>
          <cell r="S698">
            <v>30</v>
          </cell>
          <cell r="T698" t="str">
            <v>10</v>
          </cell>
          <cell r="U698" t="str">
            <v>21</v>
          </cell>
          <cell r="V698" t="str">
            <v>2.1 ทุติยภูมิระดับต้น</v>
          </cell>
        </row>
        <row r="699">
          <cell r="A699" t="str">
            <v>15</v>
          </cell>
          <cell r="B699" t="str">
            <v>21002</v>
          </cell>
          <cell r="C699" t="str">
            <v>กระทรวงสาธารณสุข สำนักงานปลัดกระทรวงสาธารณสุข</v>
          </cell>
          <cell r="D699" t="str">
            <v>001120400</v>
          </cell>
          <cell r="E699" t="str">
            <v>11204</v>
          </cell>
          <cell r="F699" t="str">
            <v>รพช.ปาย</v>
          </cell>
          <cell r="G699" t="str">
            <v>โรงพยาบาลชุมชนปาย</v>
          </cell>
          <cell r="H699" t="str">
            <v>58030101</v>
          </cell>
          <cell r="I699">
            <v>58</v>
          </cell>
          <cell r="J699" t="str">
            <v>จังหวัดแม่ฮ่องสอน</v>
          </cell>
          <cell r="K699">
            <v>5803</v>
          </cell>
          <cell r="L699" t="str">
            <v>ปาย</v>
          </cell>
          <cell r="M699">
            <v>580301</v>
          </cell>
          <cell r="N699" t="str">
            <v>เวียงใต้</v>
          </cell>
          <cell r="O699" t="str">
            <v>เหนือ</v>
          </cell>
          <cell r="P699" t="str">
            <v>07</v>
          </cell>
          <cell r="Q699" t="str">
            <v>โรงพยาบาลชุมชน</v>
          </cell>
          <cell r="R699">
            <v>5</v>
          </cell>
          <cell r="S699">
            <v>30</v>
          </cell>
          <cell r="T699" t="str">
            <v>60</v>
          </cell>
          <cell r="U699" t="str">
            <v>21</v>
          </cell>
          <cell r="V699" t="str">
            <v>2.1 ทุติยภูมิระดับต้น</v>
          </cell>
        </row>
        <row r="700">
          <cell r="A700" t="str">
            <v>15</v>
          </cell>
          <cell r="B700" t="str">
            <v>21002</v>
          </cell>
          <cell r="C700" t="str">
            <v>กระทรวงสาธารณสุข สำนักงานปลัดกระทรวงสาธารณสุข</v>
          </cell>
          <cell r="D700" t="str">
            <v>001120500</v>
          </cell>
          <cell r="E700" t="str">
            <v>11205</v>
          </cell>
          <cell r="F700" t="str">
            <v>รพช.แม่สะเรียง</v>
          </cell>
          <cell r="G700" t="str">
            <v>โรงพยาบาลชุมชนแม่สะเรียง</v>
          </cell>
          <cell r="H700" t="str">
            <v>58040201</v>
          </cell>
          <cell r="I700">
            <v>58</v>
          </cell>
          <cell r="J700" t="str">
            <v>จังหวัดแม่ฮ่องสอน</v>
          </cell>
          <cell r="K700">
            <v>5804</v>
          </cell>
          <cell r="L700" t="str">
            <v>แม่สะเรียง</v>
          </cell>
          <cell r="M700">
            <v>580402</v>
          </cell>
          <cell r="N700" t="str">
            <v>แม่สะเรียง</v>
          </cell>
          <cell r="O700" t="str">
            <v>เหนือ</v>
          </cell>
          <cell r="P700" t="str">
            <v>07</v>
          </cell>
          <cell r="Q700" t="str">
            <v>โรงพยาบาลชุมชน</v>
          </cell>
          <cell r="R700">
            <v>4</v>
          </cell>
          <cell r="S700">
            <v>90</v>
          </cell>
          <cell r="T700" t="str">
            <v>90</v>
          </cell>
          <cell r="U700" t="str">
            <v>21</v>
          </cell>
          <cell r="V700" t="str">
            <v>2.1 ทุติยภูมิระดับต้น</v>
          </cell>
        </row>
        <row r="701">
          <cell r="A701" t="str">
            <v>15</v>
          </cell>
          <cell r="B701" t="str">
            <v>21002</v>
          </cell>
          <cell r="C701" t="str">
            <v>กระทรวงสาธารณสุข สำนักงานปลัดกระทรวงสาธารณสุข</v>
          </cell>
          <cell r="D701" t="str">
            <v>001120600</v>
          </cell>
          <cell r="E701" t="str">
            <v>11206</v>
          </cell>
          <cell r="F701" t="str">
            <v>รพช.แม่ลาน้อย</v>
          </cell>
          <cell r="G701" t="str">
            <v>โรงพยาบาลชุมชนแม่ลาน้อย</v>
          </cell>
          <cell r="H701" t="str">
            <v>58050809</v>
          </cell>
          <cell r="I701">
            <v>58</v>
          </cell>
          <cell r="J701" t="str">
            <v>จังหวัดแม่ฮ่องสอน</v>
          </cell>
          <cell r="K701">
            <v>5805</v>
          </cell>
          <cell r="L701" t="str">
            <v>แม่ลาน้อย</v>
          </cell>
          <cell r="M701">
            <v>580508</v>
          </cell>
          <cell r="N701" t="str">
            <v>ขุนแม่ลาน้อย</v>
          </cell>
          <cell r="O701" t="str">
            <v>เหนือ</v>
          </cell>
          <cell r="P701" t="str">
            <v>07</v>
          </cell>
          <cell r="Q701" t="str">
            <v>โรงพยาบาลชุมชน</v>
          </cell>
          <cell r="R701">
            <v>5</v>
          </cell>
          <cell r="S701">
            <v>30</v>
          </cell>
          <cell r="T701" t="str">
            <v>10</v>
          </cell>
          <cell r="U701" t="str">
            <v>21</v>
          </cell>
          <cell r="V701" t="str">
            <v>2.1 ทุติยภูมิระดับต้น</v>
          </cell>
        </row>
        <row r="702">
          <cell r="A702" t="str">
            <v>15</v>
          </cell>
          <cell r="B702" t="str">
            <v>21002</v>
          </cell>
          <cell r="C702" t="str">
            <v>กระทรวงสาธารณสุข สำนักงานปลัดกระทรวงสาธารณสุข</v>
          </cell>
          <cell r="D702" t="str">
            <v>001120700</v>
          </cell>
          <cell r="E702" t="str">
            <v>11207</v>
          </cell>
          <cell r="F702" t="str">
            <v>รพช.สบเมย</v>
          </cell>
          <cell r="G702" t="str">
            <v>โรงพยาบาลชุมชนสบเมย</v>
          </cell>
          <cell r="H702" t="str">
            <v>58060401</v>
          </cell>
          <cell r="I702">
            <v>58</v>
          </cell>
          <cell r="J702" t="str">
            <v>จังหวัดแม่ฮ่องสอน</v>
          </cell>
          <cell r="K702">
            <v>5806</v>
          </cell>
          <cell r="L702" t="str">
            <v>สบเมย</v>
          </cell>
          <cell r="M702">
            <v>580604</v>
          </cell>
          <cell r="N702" t="str">
            <v>แม่สวด</v>
          </cell>
          <cell r="O702" t="str">
            <v>เหนือ</v>
          </cell>
          <cell r="P702" t="str">
            <v>07</v>
          </cell>
          <cell r="Q702" t="str">
            <v>โรงพยาบาลชุมชน</v>
          </cell>
          <cell r="R702">
            <v>5</v>
          </cell>
          <cell r="S702">
            <v>30</v>
          </cell>
          <cell r="T702" t="str">
            <v>10</v>
          </cell>
          <cell r="U702" t="str">
            <v>21</v>
          </cell>
          <cell r="V702" t="str">
            <v>2.1 ทุติยภูมิระดับต้น</v>
          </cell>
        </row>
        <row r="703">
          <cell r="A703" t="str">
            <v>15</v>
          </cell>
          <cell r="B703" t="str">
            <v>21002</v>
          </cell>
          <cell r="C703" t="str">
            <v>กระทรวงสาธารณสุข สำนักงานปลัดกระทรวงสาธารณสุข</v>
          </cell>
          <cell r="D703" t="str">
            <v>001120800</v>
          </cell>
          <cell r="E703" t="str">
            <v>11208</v>
          </cell>
          <cell r="F703" t="str">
            <v>รพช.ปางมะผ้า</v>
          </cell>
          <cell r="G703" t="str">
            <v>โรงพยาบาลชุมชนปางมะผ้า</v>
          </cell>
          <cell r="H703" t="str">
            <v>58070101</v>
          </cell>
          <cell r="I703">
            <v>58</v>
          </cell>
          <cell r="J703" t="str">
            <v>จังหวัดแม่ฮ่องสอน</v>
          </cell>
          <cell r="K703">
            <v>5807</v>
          </cell>
          <cell r="L703" t="str">
            <v>ปางมะผ้า</v>
          </cell>
          <cell r="M703">
            <v>580701</v>
          </cell>
          <cell r="N703" t="str">
            <v>สบป่อง</v>
          </cell>
          <cell r="O703" t="str">
            <v>เหนือ</v>
          </cell>
          <cell r="P703" t="str">
            <v>07</v>
          </cell>
          <cell r="Q703" t="str">
            <v>โรงพยาบาลชุมชน</v>
          </cell>
          <cell r="R703">
            <v>5</v>
          </cell>
          <cell r="S703">
            <v>30</v>
          </cell>
          <cell r="T703" t="str">
            <v>10</v>
          </cell>
          <cell r="U703" t="str">
            <v>21</v>
          </cell>
          <cell r="V703" t="str">
            <v>2.1 ทุติยภูมิระดับต้น</v>
          </cell>
        </row>
        <row r="704">
          <cell r="A704" t="str">
            <v>16</v>
          </cell>
          <cell r="B704" t="str">
            <v>21002</v>
          </cell>
          <cell r="C704" t="str">
            <v>กระทรวงสาธารณสุข สำนักงานปลัดกระทรวงสาธารณสุข</v>
          </cell>
          <cell r="D704" t="str">
            <v>001071500</v>
          </cell>
          <cell r="E704" t="str">
            <v>10715</v>
          </cell>
          <cell r="F704" t="str">
            <v>รพท.แพร่</v>
          </cell>
          <cell r="G704" t="str">
            <v>โรงพยาบาลทั่วไปแพร่</v>
          </cell>
          <cell r="H704" t="str">
            <v>54010100</v>
          </cell>
          <cell r="I704">
            <v>54</v>
          </cell>
          <cell r="J704" t="str">
            <v>จังหวัดแพร่</v>
          </cell>
          <cell r="K704">
            <v>5401</v>
          </cell>
          <cell r="L704" t="str">
            <v>เมืองแพร่</v>
          </cell>
          <cell r="M704">
            <v>540101</v>
          </cell>
          <cell r="N704" t="str">
            <v>ในเวียง</v>
          </cell>
          <cell r="O704" t="str">
            <v>เหนือ</v>
          </cell>
          <cell r="P704" t="str">
            <v>06</v>
          </cell>
          <cell r="Q704" t="str">
            <v>โรงพยาบาลทั่วไป</v>
          </cell>
          <cell r="R704">
            <v>2</v>
          </cell>
          <cell r="S704">
            <v>460</v>
          </cell>
          <cell r="T704" t="str">
            <v>395</v>
          </cell>
          <cell r="U704" t="str">
            <v>23</v>
          </cell>
          <cell r="V704" t="str">
            <v>2.3 ทุติยภูมิระดับสูง</v>
          </cell>
        </row>
        <row r="705">
          <cell r="A705" t="str">
            <v>16</v>
          </cell>
          <cell r="B705" t="str">
            <v>21002</v>
          </cell>
          <cell r="C705" t="str">
            <v>กระทรวงสาธารณสุข สำนักงานปลัดกระทรวงสาธารณสุข</v>
          </cell>
          <cell r="D705" t="str">
            <v>001116600</v>
          </cell>
          <cell r="E705" t="str">
            <v>11166</v>
          </cell>
          <cell r="F705" t="str">
            <v>รพช.ร้องกวาง</v>
          </cell>
          <cell r="G705" t="str">
            <v>โรงพยาบาลชุมชนร้องกวาง</v>
          </cell>
          <cell r="H705" t="str">
            <v>54020406</v>
          </cell>
          <cell r="I705">
            <v>54</v>
          </cell>
          <cell r="J705" t="str">
            <v>จังหวัดแพร่</v>
          </cell>
          <cell r="K705">
            <v>5402</v>
          </cell>
          <cell r="L705" t="str">
            <v>ร้องกวาง</v>
          </cell>
          <cell r="M705">
            <v>540204</v>
          </cell>
          <cell r="N705" t="str">
            <v>ร้องเข็ม</v>
          </cell>
          <cell r="O705" t="str">
            <v>เหนือ</v>
          </cell>
          <cell r="P705" t="str">
            <v>07</v>
          </cell>
          <cell r="Q705" t="str">
            <v>โรงพยาบาลชุมชน</v>
          </cell>
          <cell r="R705">
            <v>5</v>
          </cell>
          <cell r="S705">
            <v>46</v>
          </cell>
          <cell r="T705" t="str">
            <v>30</v>
          </cell>
          <cell r="U705" t="str">
            <v>22</v>
          </cell>
          <cell r="V705" t="str">
            <v>2.2 ทุติยภูมิระดับกลาง</v>
          </cell>
        </row>
        <row r="706">
          <cell r="A706" t="str">
            <v>16</v>
          </cell>
          <cell r="B706" t="str">
            <v>21002</v>
          </cell>
          <cell r="C706" t="str">
            <v>กระทรวงสาธารณสุข สำนักงานปลัดกระทรวงสาธารณสุข</v>
          </cell>
          <cell r="D706" t="str">
            <v>001116700</v>
          </cell>
          <cell r="E706" t="str">
            <v>11167</v>
          </cell>
          <cell r="F706" t="str">
            <v>รพช.ลอง</v>
          </cell>
          <cell r="G706" t="str">
            <v>โรงพยาบาลชุมชนลอง</v>
          </cell>
          <cell r="H706" t="str">
            <v>54030206</v>
          </cell>
          <cell r="I706">
            <v>54</v>
          </cell>
          <cell r="J706" t="str">
            <v>จังหวัดแพร่</v>
          </cell>
          <cell r="K706">
            <v>5403</v>
          </cell>
          <cell r="L706" t="str">
            <v>ลอง</v>
          </cell>
          <cell r="M706">
            <v>540302</v>
          </cell>
          <cell r="N706" t="str">
            <v>ห้วยอ้อ</v>
          </cell>
          <cell r="O706" t="str">
            <v>เหนือ</v>
          </cell>
          <cell r="P706" t="str">
            <v>07</v>
          </cell>
          <cell r="Q706" t="str">
            <v>โรงพยาบาลชุมชน</v>
          </cell>
          <cell r="R706">
            <v>4</v>
          </cell>
          <cell r="S706">
            <v>46</v>
          </cell>
          <cell r="T706" t="str">
            <v>60</v>
          </cell>
          <cell r="U706" t="str">
            <v>22</v>
          </cell>
          <cell r="V706" t="str">
            <v>2.2 ทุติยภูมิระดับกลาง</v>
          </cell>
        </row>
        <row r="707">
          <cell r="A707" t="str">
            <v>16</v>
          </cell>
          <cell r="B707" t="str">
            <v>21002</v>
          </cell>
          <cell r="C707" t="str">
            <v>กระทรวงสาธารณสุข สำนักงานปลัดกระทรวงสาธารณสุข</v>
          </cell>
          <cell r="D707" t="str">
            <v>001116900</v>
          </cell>
          <cell r="E707" t="str">
            <v>11169</v>
          </cell>
          <cell r="F707" t="str">
            <v>รพช.สูงเม่น</v>
          </cell>
          <cell r="G707" t="str">
            <v>โรงพยาบาลชุมชนสูงเม่น</v>
          </cell>
          <cell r="H707" t="str">
            <v>54040406</v>
          </cell>
          <cell r="I707">
            <v>54</v>
          </cell>
          <cell r="J707" t="str">
            <v>จังหวัดแพร่</v>
          </cell>
          <cell r="K707">
            <v>5404</v>
          </cell>
          <cell r="L707" t="str">
            <v>สูงเม่น</v>
          </cell>
          <cell r="M707">
            <v>540404</v>
          </cell>
          <cell r="N707" t="str">
            <v>ดอนมูล</v>
          </cell>
          <cell r="O707" t="str">
            <v>เหนือ</v>
          </cell>
          <cell r="P707" t="str">
            <v>07</v>
          </cell>
          <cell r="Q707" t="str">
            <v>โรงพยาบาลชุมชน</v>
          </cell>
          <cell r="R707">
            <v>5</v>
          </cell>
          <cell r="S707">
            <v>45</v>
          </cell>
          <cell r="T707" t="str">
            <v>30</v>
          </cell>
          <cell r="U707" t="str">
            <v>22</v>
          </cell>
          <cell r="V707" t="str">
            <v>2.2 ทุติยภูมิระดับกลาง</v>
          </cell>
        </row>
        <row r="708">
          <cell r="A708" t="str">
            <v>16</v>
          </cell>
          <cell r="B708" t="str">
            <v>21002</v>
          </cell>
          <cell r="C708" t="str">
            <v>กระทรวงสาธารณสุข สำนักงานปลัดกระทรวงสาธารณสุข</v>
          </cell>
          <cell r="D708" t="str">
            <v>001117000</v>
          </cell>
          <cell r="E708" t="str">
            <v>11170</v>
          </cell>
          <cell r="F708" t="str">
            <v>รพช.สอง</v>
          </cell>
          <cell r="G708" t="str">
            <v>โรงพยาบาลชุมชนสอง</v>
          </cell>
          <cell r="H708" t="str">
            <v>54060104</v>
          </cell>
          <cell r="I708">
            <v>54</v>
          </cell>
          <cell r="J708" t="str">
            <v>จังหวัดแพร่</v>
          </cell>
          <cell r="K708">
            <v>5406</v>
          </cell>
          <cell r="L708" t="str">
            <v>สอง</v>
          </cell>
          <cell r="M708">
            <v>540601</v>
          </cell>
          <cell r="N708" t="str">
            <v>บ้านหนุน</v>
          </cell>
          <cell r="O708" t="str">
            <v>เหนือ</v>
          </cell>
          <cell r="P708" t="str">
            <v>07</v>
          </cell>
          <cell r="Q708" t="str">
            <v>โรงพยาบาลชุมชน</v>
          </cell>
          <cell r="R708">
            <v>5</v>
          </cell>
          <cell r="S708">
            <v>44</v>
          </cell>
          <cell r="T708" t="str">
            <v>30</v>
          </cell>
          <cell r="U708" t="str">
            <v>22</v>
          </cell>
          <cell r="V708" t="str">
            <v>2.2 ทุติยภูมิระดับกลาง</v>
          </cell>
        </row>
        <row r="709">
          <cell r="A709" t="str">
            <v>16</v>
          </cell>
          <cell r="B709" t="str">
            <v>21002</v>
          </cell>
          <cell r="C709" t="str">
            <v>กระทรวงสาธารณสุข สำนักงานปลัดกระทรวงสาธารณสุข</v>
          </cell>
          <cell r="D709" t="str">
            <v>001117100</v>
          </cell>
          <cell r="E709" t="str">
            <v>11171</v>
          </cell>
          <cell r="F709" t="str">
            <v>รพช.วังชิ้น</v>
          </cell>
          <cell r="G709" t="str">
            <v>โรงพยาบาลชุมชนวังชิ้น</v>
          </cell>
          <cell r="H709" t="str">
            <v>54070108</v>
          </cell>
          <cell r="I709">
            <v>54</v>
          </cell>
          <cell r="J709" t="str">
            <v>จังหวัดแพร่</v>
          </cell>
          <cell r="K709">
            <v>5407</v>
          </cell>
          <cell r="L709" t="str">
            <v>วังชิ้น</v>
          </cell>
          <cell r="M709">
            <v>540701</v>
          </cell>
          <cell r="N709" t="str">
            <v>วังชิ้น</v>
          </cell>
          <cell r="O709" t="str">
            <v>เหนือ</v>
          </cell>
          <cell r="P709" t="str">
            <v>07</v>
          </cell>
          <cell r="Q709" t="str">
            <v>โรงพยาบาลชุมชน</v>
          </cell>
          <cell r="R709">
            <v>5</v>
          </cell>
          <cell r="S709">
            <v>34</v>
          </cell>
          <cell r="T709" t="str">
            <v>30</v>
          </cell>
          <cell r="U709" t="str">
            <v>22</v>
          </cell>
          <cell r="V709" t="str">
            <v>2.2 ทุติยภูมิระดับกลาง</v>
          </cell>
        </row>
        <row r="710">
          <cell r="A710" t="str">
            <v>16</v>
          </cell>
          <cell r="B710" t="str">
            <v>21002</v>
          </cell>
          <cell r="C710" t="str">
            <v>กระทรวงสาธารณสุข สำนักงานปลัดกระทรวงสาธารณสุข</v>
          </cell>
          <cell r="D710" t="str">
            <v>001117200</v>
          </cell>
          <cell r="E710" t="str">
            <v>11172</v>
          </cell>
          <cell r="F710" t="str">
            <v>รพช.หนองม่วงไข่</v>
          </cell>
          <cell r="G710" t="str">
            <v>โรงพยาบาลชุมชนหนองม่วงไข่</v>
          </cell>
          <cell r="H710" t="str">
            <v>54080304</v>
          </cell>
          <cell r="I710">
            <v>54</v>
          </cell>
          <cell r="J710" t="str">
            <v>จังหวัดแพร่</v>
          </cell>
          <cell r="K710">
            <v>5408</v>
          </cell>
          <cell r="L710" t="str">
            <v>หนองม่วงไข่</v>
          </cell>
          <cell r="M710">
            <v>540803</v>
          </cell>
          <cell r="N710" t="str">
            <v>น้ำรัด</v>
          </cell>
          <cell r="O710" t="str">
            <v>เหนือ</v>
          </cell>
          <cell r="P710" t="str">
            <v>07</v>
          </cell>
          <cell r="Q710" t="str">
            <v>โรงพยาบาลชุมชน</v>
          </cell>
          <cell r="R710">
            <v>5</v>
          </cell>
          <cell r="S710">
            <v>34</v>
          </cell>
          <cell r="T710" t="str">
            <v>30</v>
          </cell>
          <cell r="U710" t="str">
            <v>22</v>
          </cell>
          <cell r="V710" t="str">
            <v>2.2 ทุติยภูมิระดับกลาง</v>
          </cell>
        </row>
        <row r="711">
          <cell r="A711" t="str">
            <v>16</v>
          </cell>
          <cell r="B711" t="str">
            <v>21002</v>
          </cell>
          <cell r="C711" t="str">
            <v>กระทรวงสาธารณสุข สำนักงานปลัดกระทรวงสาธารณสุข</v>
          </cell>
          <cell r="D711" t="str">
            <v>001145200</v>
          </cell>
          <cell r="E711" t="str">
            <v>11452</v>
          </cell>
          <cell r="F711" t="str">
            <v>รพร.เด่นชัย</v>
          </cell>
          <cell r="G711" t="str">
            <v>โรงพยาบาลสมเด็จพระยุพราชเด่นชัย</v>
          </cell>
          <cell r="H711" t="str">
            <v>54050109</v>
          </cell>
          <cell r="I711">
            <v>54</v>
          </cell>
          <cell r="J711" t="str">
            <v>จังหวัดแพร่</v>
          </cell>
          <cell r="K711">
            <v>5405</v>
          </cell>
          <cell r="L711" t="str">
            <v>เด่นชัย</v>
          </cell>
          <cell r="M711">
            <v>540501</v>
          </cell>
          <cell r="N711" t="str">
            <v>เด่นชัย</v>
          </cell>
          <cell r="O711" t="str">
            <v>เหนือ</v>
          </cell>
          <cell r="P711" t="str">
            <v>07</v>
          </cell>
          <cell r="Q711" t="str">
            <v>โรงพยาบาลชุมชน</v>
          </cell>
          <cell r="R711">
            <v>4</v>
          </cell>
          <cell r="S711">
            <v>38</v>
          </cell>
          <cell r="T711" t="str">
            <v>30</v>
          </cell>
          <cell r="U711" t="str">
            <v>22</v>
          </cell>
          <cell r="V711" t="str">
            <v>2.2 ทุติยภูมิระดับกลาง</v>
          </cell>
        </row>
        <row r="712">
          <cell r="A712" t="str">
            <v>16</v>
          </cell>
          <cell r="B712" t="str">
            <v>21002</v>
          </cell>
          <cell r="C712" t="str">
            <v>กระทรวงสาธารณสุข สำนักงานปลัดกระทรวงสาธารณสุข</v>
          </cell>
          <cell r="D712" t="str">
            <v>001071600</v>
          </cell>
          <cell r="E712" t="str">
            <v>10716</v>
          </cell>
          <cell r="F712" t="str">
            <v>รพท.น่าน</v>
          </cell>
          <cell r="G712" t="str">
            <v>โรงพยาบาลทั่วไปน่าน</v>
          </cell>
          <cell r="H712" t="str">
            <v>55010100</v>
          </cell>
          <cell r="I712">
            <v>55</v>
          </cell>
          <cell r="J712" t="str">
            <v>จังหวัดน่าน</v>
          </cell>
          <cell r="K712">
            <v>5501</v>
          </cell>
          <cell r="L712" t="str">
            <v>เมืองน่าน</v>
          </cell>
          <cell r="M712">
            <v>550101</v>
          </cell>
          <cell r="N712" t="str">
            <v>ในเวียง</v>
          </cell>
          <cell r="O712" t="str">
            <v>เหนือ</v>
          </cell>
          <cell r="P712" t="str">
            <v>06</v>
          </cell>
          <cell r="Q712" t="str">
            <v>โรงพยาบาลทั่วไป</v>
          </cell>
          <cell r="R712">
            <v>2</v>
          </cell>
          <cell r="S712">
            <v>500</v>
          </cell>
          <cell r="T712" t="str">
            <v>420</v>
          </cell>
          <cell r="U712" t="str">
            <v>23</v>
          </cell>
          <cell r="V712" t="str">
            <v>2.3 ทุติยภูมิระดับสูง</v>
          </cell>
        </row>
        <row r="713">
          <cell r="A713" t="str">
            <v>16</v>
          </cell>
          <cell r="B713" t="str">
            <v>21002</v>
          </cell>
          <cell r="C713" t="str">
            <v>กระทรวงสาธารณสุข สำนักงานปลัดกระทรวงสาธารณสุข</v>
          </cell>
          <cell r="D713" t="str">
            <v>001117300</v>
          </cell>
          <cell r="E713" t="str">
            <v>11173</v>
          </cell>
          <cell r="F713" t="str">
            <v>รพช.แม่จริม</v>
          </cell>
          <cell r="G713" t="str">
            <v>โรงพยาบาลชุมชนแม่จริม</v>
          </cell>
          <cell r="H713" t="str">
            <v>55020204</v>
          </cell>
          <cell r="I713">
            <v>55</v>
          </cell>
          <cell r="J713" t="str">
            <v>จังหวัดน่าน</v>
          </cell>
          <cell r="K713">
            <v>5502</v>
          </cell>
          <cell r="L713" t="str">
            <v>แม่จริม</v>
          </cell>
          <cell r="M713">
            <v>550202</v>
          </cell>
          <cell r="N713" t="str">
            <v>หนองแดง</v>
          </cell>
          <cell r="O713" t="str">
            <v>เหนือ</v>
          </cell>
          <cell r="P713" t="str">
            <v>07</v>
          </cell>
          <cell r="Q713" t="str">
            <v>โรงพยาบาลชุมชน</v>
          </cell>
          <cell r="R713">
            <v>5</v>
          </cell>
          <cell r="S713">
            <v>30</v>
          </cell>
          <cell r="T713" t="str">
            <v>30</v>
          </cell>
          <cell r="U713" t="str">
            <v>22</v>
          </cell>
          <cell r="V713" t="str">
            <v>2.2 ทุติยภูมิระดับกลาง</v>
          </cell>
        </row>
        <row r="714">
          <cell r="A714" t="str">
            <v>16</v>
          </cell>
          <cell r="B714" t="str">
            <v>21002</v>
          </cell>
          <cell r="C714" t="str">
            <v>กระทรวงสาธารณสุข สำนักงานปลัดกระทรวงสาธารณสุข</v>
          </cell>
          <cell r="D714" t="str">
            <v>001117400</v>
          </cell>
          <cell r="E714" t="str">
            <v>11174</v>
          </cell>
          <cell r="F714" t="str">
            <v>รพช.บ้านหลวง</v>
          </cell>
          <cell r="G714" t="str">
            <v>โรงพยาบาลชุมชนบ้านหลวง</v>
          </cell>
          <cell r="H714" t="str">
            <v>55030105</v>
          </cell>
          <cell r="I714">
            <v>55</v>
          </cell>
          <cell r="J714" t="str">
            <v>จังหวัดน่าน</v>
          </cell>
          <cell r="K714">
            <v>5503</v>
          </cell>
          <cell r="L714" t="str">
            <v>บ้านหลวง</v>
          </cell>
          <cell r="M714">
            <v>550302</v>
          </cell>
          <cell r="N714" t="str">
            <v>ป่าคาหลวง</v>
          </cell>
          <cell r="O714" t="str">
            <v>เหนือ</v>
          </cell>
          <cell r="P714" t="str">
            <v>07</v>
          </cell>
          <cell r="Q714" t="str">
            <v>โรงพยาบาลชุมชน</v>
          </cell>
          <cell r="R714">
            <v>5</v>
          </cell>
          <cell r="S714">
            <v>30</v>
          </cell>
          <cell r="T714" t="str">
            <v>30</v>
          </cell>
          <cell r="U714" t="str">
            <v>22</v>
          </cell>
          <cell r="V714" t="str">
            <v>2.2 ทุติยภูมิระดับกลาง</v>
          </cell>
        </row>
        <row r="715">
          <cell r="A715" t="str">
            <v>16</v>
          </cell>
          <cell r="B715" t="str">
            <v>21002</v>
          </cell>
          <cell r="C715" t="str">
            <v>กระทรวงสาธารณสุข สำนักงานปลัดกระทรวงสาธารณสุข</v>
          </cell>
          <cell r="D715" t="str">
            <v>001117500</v>
          </cell>
          <cell r="E715" t="str">
            <v>11175</v>
          </cell>
          <cell r="F715" t="str">
            <v>รพช.นาน้อย</v>
          </cell>
          <cell r="G715" t="str">
            <v>โรงพยาบาลชุมชนนาน้อย</v>
          </cell>
          <cell r="H715" t="str">
            <v>55040306</v>
          </cell>
          <cell r="I715">
            <v>55</v>
          </cell>
          <cell r="J715" t="str">
            <v>จังหวัดน่าน</v>
          </cell>
          <cell r="K715">
            <v>5504</v>
          </cell>
          <cell r="L715" t="str">
            <v>นาน้อย</v>
          </cell>
          <cell r="M715">
            <v>550403</v>
          </cell>
          <cell r="N715" t="str">
            <v>ศรีษะเกษ</v>
          </cell>
          <cell r="O715" t="str">
            <v>เหนือ</v>
          </cell>
          <cell r="P715" t="str">
            <v>07</v>
          </cell>
          <cell r="Q715" t="str">
            <v>โรงพยาบาลชุมชน</v>
          </cell>
          <cell r="R715">
            <v>4</v>
          </cell>
          <cell r="S715">
            <v>49</v>
          </cell>
          <cell r="T715" t="str">
            <v>30</v>
          </cell>
          <cell r="U715" t="str">
            <v>22</v>
          </cell>
          <cell r="V715" t="str">
            <v>2.2 ทุติยภูมิระดับกลาง</v>
          </cell>
        </row>
        <row r="716">
          <cell r="A716" t="str">
            <v>16</v>
          </cell>
          <cell r="B716" t="str">
            <v>21002</v>
          </cell>
          <cell r="C716" t="str">
            <v>กระทรวงสาธารณสุข สำนักงานปลัดกระทรวงสาธารณสุข</v>
          </cell>
          <cell r="D716" t="str">
            <v>001117600</v>
          </cell>
          <cell r="E716" t="str">
            <v>11176</v>
          </cell>
          <cell r="F716" t="str">
            <v>รพช.ท่าวังผา</v>
          </cell>
          <cell r="G716" t="str">
            <v>โรงพยาบาลชุมชนท่าวังผา</v>
          </cell>
          <cell r="H716" t="str">
            <v>55060906</v>
          </cell>
          <cell r="I716">
            <v>55</v>
          </cell>
          <cell r="J716" t="str">
            <v>จังหวัดน่าน</v>
          </cell>
          <cell r="K716">
            <v>5506</v>
          </cell>
          <cell r="L716" t="str">
            <v>ท่าวังผา</v>
          </cell>
          <cell r="M716">
            <v>550609</v>
          </cell>
          <cell r="N716" t="str">
            <v>ท่าวังผา</v>
          </cell>
          <cell r="O716" t="str">
            <v>เหนือ</v>
          </cell>
          <cell r="P716" t="str">
            <v>07</v>
          </cell>
          <cell r="Q716" t="str">
            <v>โรงพยาบาลชุมชน</v>
          </cell>
          <cell r="R716">
            <v>5</v>
          </cell>
          <cell r="S716">
            <v>30</v>
          </cell>
          <cell r="T716" t="str">
            <v>30</v>
          </cell>
          <cell r="U716" t="str">
            <v>22</v>
          </cell>
          <cell r="V716" t="str">
            <v>2.2 ทุติยภูมิระดับกลาง</v>
          </cell>
        </row>
        <row r="717">
          <cell r="A717" t="str">
            <v>16</v>
          </cell>
          <cell r="B717" t="str">
            <v>21002</v>
          </cell>
          <cell r="C717" t="str">
            <v>กระทรวงสาธารณสุข สำนักงานปลัดกระทรวงสาธารณสุข</v>
          </cell>
          <cell r="D717" t="str">
            <v>001117700</v>
          </cell>
          <cell r="E717" t="str">
            <v>11177</v>
          </cell>
          <cell r="F717" t="str">
            <v>รพช.เวียงสา</v>
          </cell>
          <cell r="G717" t="str">
            <v>โรงพยาบาลชุมชนเวียงสา</v>
          </cell>
          <cell r="H717" t="str">
            <v>55070111</v>
          </cell>
          <cell r="I717">
            <v>55</v>
          </cell>
          <cell r="J717" t="str">
            <v>จังหวัดน่าน</v>
          </cell>
          <cell r="K717">
            <v>5507</v>
          </cell>
          <cell r="L717" t="str">
            <v>เวียงสา</v>
          </cell>
          <cell r="M717">
            <v>550701</v>
          </cell>
          <cell r="N717" t="str">
            <v>กลางเวียง</v>
          </cell>
          <cell r="O717" t="str">
            <v>เหนือ</v>
          </cell>
          <cell r="P717" t="str">
            <v>07</v>
          </cell>
          <cell r="Q717" t="str">
            <v>โรงพยาบาลชุมชน</v>
          </cell>
          <cell r="R717">
            <v>4</v>
          </cell>
          <cell r="S717">
            <v>60</v>
          </cell>
          <cell r="T717" t="str">
            <v>60</v>
          </cell>
          <cell r="U717" t="str">
            <v>22</v>
          </cell>
          <cell r="V717" t="str">
            <v>2.2 ทุติยภูมิระดับกลาง</v>
          </cell>
        </row>
        <row r="718">
          <cell r="A718" t="str">
            <v>16</v>
          </cell>
          <cell r="B718" t="str">
            <v>21002</v>
          </cell>
          <cell r="C718" t="str">
            <v>กระทรวงสาธารณสุข สำนักงานปลัดกระทรวงสาธารณสุข</v>
          </cell>
          <cell r="D718" t="str">
            <v>001117800</v>
          </cell>
          <cell r="E718" t="str">
            <v>11178</v>
          </cell>
          <cell r="F718" t="str">
            <v>รพช.ทุ่งช้าง</v>
          </cell>
          <cell r="G718" t="str">
            <v>โรงพยาบาลชุมชนทุ่งช้าง</v>
          </cell>
          <cell r="H718" t="str">
            <v>55080402</v>
          </cell>
          <cell r="I718">
            <v>55</v>
          </cell>
          <cell r="J718" t="str">
            <v>จังหวัดน่าน</v>
          </cell>
          <cell r="K718">
            <v>5508</v>
          </cell>
          <cell r="L718" t="str">
            <v>ทุ่งช้าง</v>
          </cell>
          <cell r="M718">
            <v>550804</v>
          </cell>
          <cell r="N718" t="str">
            <v>ทุ่งช้าง</v>
          </cell>
          <cell r="O718" t="str">
            <v>เหนือ</v>
          </cell>
          <cell r="P718" t="str">
            <v>07</v>
          </cell>
          <cell r="Q718" t="str">
            <v>โรงพยาบาลชุมชน</v>
          </cell>
          <cell r="R718">
            <v>5</v>
          </cell>
          <cell r="S718">
            <v>30</v>
          </cell>
          <cell r="T718" t="str">
            <v>30</v>
          </cell>
          <cell r="U718" t="str">
            <v>22</v>
          </cell>
          <cell r="V718" t="str">
            <v>2.2 ทุติยภูมิระดับกลาง</v>
          </cell>
        </row>
        <row r="719">
          <cell r="A719" t="str">
            <v>16</v>
          </cell>
          <cell r="B719" t="str">
            <v>21002</v>
          </cell>
          <cell r="C719" t="str">
            <v>กระทรวงสาธารณสุข สำนักงานปลัดกระทรวงสาธารณสุข</v>
          </cell>
          <cell r="D719" t="str">
            <v>001117900</v>
          </cell>
          <cell r="E719" t="str">
            <v>11179</v>
          </cell>
          <cell r="F719" t="str">
            <v>รพช.เชียงกลาง</v>
          </cell>
          <cell r="G719" t="str">
            <v>โรงพยาบาลชุมชนเชียงกลาง</v>
          </cell>
          <cell r="H719" t="str">
            <v>55090105</v>
          </cell>
          <cell r="I719">
            <v>55</v>
          </cell>
          <cell r="J719" t="str">
            <v>จังหวัดน่าน</v>
          </cell>
          <cell r="K719">
            <v>5509</v>
          </cell>
          <cell r="L719" t="str">
            <v>เชียงกลาง</v>
          </cell>
          <cell r="M719">
            <v>550901</v>
          </cell>
          <cell r="N719" t="str">
            <v>เชียงกลาง</v>
          </cell>
          <cell r="O719" t="str">
            <v>เหนือ</v>
          </cell>
          <cell r="P719" t="str">
            <v>07</v>
          </cell>
          <cell r="Q719" t="str">
            <v>โรงพยาบาลชุมชน</v>
          </cell>
          <cell r="R719">
            <v>5</v>
          </cell>
          <cell r="S719">
            <v>30</v>
          </cell>
          <cell r="T719" t="str">
            <v>30</v>
          </cell>
          <cell r="U719" t="str">
            <v>22</v>
          </cell>
          <cell r="V719" t="str">
            <v>2.2 ทุติยภูมิระดับกลาง</v>
          </cell>
        </row>
        <row r="720">
          <cell r="A720" t="str">
            <v>16</v>
          </cell>
          <cell r="B720" t="str">
            <v>21002</v>
          </cell>
          <cell r="C720" t="str">
            <v>กระทรวงสาธารณสุข สำนักงานปลัดกระทรวงสาธารณสุข</v>
          </cell>
          <cell r="D720" t="str">
            <v>001118000</v>
          </cell>
          <cell r="E720" t="str">
            <v>11180</v>
          </cell>
          <cell r="F720" t="str">
            <v>รพช.นาหมื่น</v>
          </cell>
          <cell r="G720" t="str">
            <v>โรงพยาบาลชุมชนนาหมื่น</v>
          </cell>
          <cell r="H720" t="str">
            <v>55100114</v>
          </cell>
          <cell r="I720">
            <v>55</v>
          </cell>
          <cell r="J720" t="str">
            <v>จังหวัดน่าน</v>
          </cell>
          <cell r="K720">
            <v>5510</v>
          </cell>
          <cell r="L720" t="str">
            <v>นาหมื่น</v>
          </cell>
          <cell r="M720">
            <v>551002</v>
          </cell>
          <cell r="N720" t="str">
            <v>บ่อแก้ว</v>
          </cell>
          <cell r="O720" t="str">
            <v>เหนือ</v>
          </cell>
          <cell r="P720" t="str">
            <v>07</v>
          </cell>
          <cell r="Q720" t="str">
            <v>โรงพยาบาลชุมชน</v>
          </cell>
          <cell r="R720">
            <v>5</v>
          </cell>
          <cell r="S720">
            <v>30</v>
          </cell>
          <cell r="T720" t="str">
            <v>30</v>
          </cell>
          <cell r="U720" t="str">
            <v>22</v>
          </cell>
          <cell r="V720" t="str">
            <v>2.2 ทุติยภูมิระดับกลาง</v>
          </cell>
        </row>
        <row r="721">
          <cell r="A721" t="str">
            <v>16</v>
          </cell>
          <cell r="B721" t="str">
            <v>21002</v>
          </cell>
          <cell r="C721" t="str">
            <v>กระทรวงสาธารณสุข สำนักงานปลัดกระทรวงสาธารณสุข</v>
          </cell>
          <cell r="D721" t="str">
            <v>001118100</v>
          </cell>
          <cell r="E721" t="str">
            <v>11181</v>
          </cell>
          <cell r="F721" t="str">
            <v>รพช.สันติสุข</v>
          </cell>
          <cell r="G721" t="str">
            <v>โรงพยาบาลชุมชนสันติสุข</v>
          </cell>
          <cell r="H721" t="str">
            <v>55110104</v>
          </cell>
          <cell r="I721">
            <v>55</v>
          </cell>
          <cell r="J721" t="str">
            <v>จังหวัดน่าน</v>
          </cell>
          <cell r="K721">
            <v>5511</v>
          </cell>
          <cell r="L721" t="str">
            <v>สันติสุข</v>
          </cell>
          <cell r="M721">
            <v>551101</v>
          </cell>
          <cell r="N721" t="str">
            <v>ดู่พงษ์</v>
          </cell>
          <cell r="O721" t="str">
            <v>เหนือ</v>
          </cell>
          <cell r="P721" t="str">
            <v>07</v>
          </cell>
          <cell r="Q721" t="str">
            <v>โรงพยาบาลชุมชน</v>
          </cell>
          <cell r="R721">
            <v>5</v>
          </cell>
          <cell r="S721">
            <v>30</v>
          </cell>
          <cell r="T721" t="str">
            <v>30</v>
          </cell>
          <cell r="U721" t="str">
            <v>22</v>
          </cell>
          <cell r="V721" t="str">
            <v>2.2 ทุติยภูมิระดับกลาง</v>
          </cell>
        </row>
        <row r="722">
          <cell r="A722" t="str">
            <v>16</v>
          </cell>
          <cell r="B722" t="str">
            <v>21002</v>
          </cell>
          <cell r="C722" t="str">
            <v>กระทรวงสาธารณสุข สำนักงานปลัดกระทรวงสาธารณสุข</v>
          </cell>
          <cell r="D722" t="str">
            <v>001118200</v>
          </cell>
          <cell r="E722" t="str">
            <v>11182</v>
          </cell>
          <cell r="F722" t="str">
            <v>รพช.บ่อเกลือ</v>
          </cell>
          <cell r="G722" t="str">
            <v>โรงพยาบาลชุมชนบ่อเกลือ</v>
          </cell>
          <cell r="H722" t="str">
            <v>55120203</v>
          </cell>
          <cell r="I722">
            <v>55</v>
          </cell>
          <cell r="J722" t="str">
            <v>จังหวัดน่าน</v>
          </cell>
          <cell r="K722">
            <v>5512</v>
          </cell>
          <cell r="L722" t="str">
            <v>บ่อเกลือ</v>
          </cell>
          <cell r="M722">
            <v>551202</v>
          </cell>
          <cell r="N722" t="str">
            <v>บ่อเกลือใต้</v>
          </cell>
          <cell r="O722" t="str">
            <v>เหนือ</v>
          </cell>
          <cell r="P722" t="str">
            <v>07</v>
          </cell>
          <cell r="Q722" t="str">
            <v>โรงพยาบาลชุมชน</v>
          </cell>
          <cell r="R722">
            <v>5</v>
          </cell>
          <cell r="S722">
            <v>10</v>
          </cell>
          <cell r="T722" t="str">
            <v>10</v>
          </cell>
          <cell r="U722" t="str">
            <v>22</v>
          </cell>
          <cell r="V722" t="str">
            <v>2.2 ทุติยภูมิระดับกลาง</v>
          </cell>
        </row>
        <row r="723">
          <cell r="A723" t="str">
            <v>16</v>
          </cell>
          <cell r="B723" t="str">
            <v>21002</v>
          </cell>
          <cell r="C723" t="str">
            <v>กระทรวงสาธารณสุข สำนักงานปลัดกระทรวงสาธารณสุข</v>
          </cell>
          <cell r="D723" t="str">
            <v>001118300</v>
          </cell>
          <cell r="E723" t="str">
            <v>11183</v>
          </cell>
          <cell r="F723" t="str">
            <v>รพช.สองแคว</v>
          </cell>
          <cell r="G723" t="str">
            <v>โรงพยาบาลชุมชนสองแคว</v>
          </cell>
          <cell r="H723" t="str">
            <v>55130102</v>
          </cell>
          <cell r="I723">
            <v>55</v>
          </cell>
          <cell r="J723" t="str">
            <v>จังหวัดน่าน</v>
          </cell>
          <cell r="K723">
            <v>5513</v>
          </cell>
          <cell r="L723" t="str">
            <v>สองแคว</v>
          </cell>
          <cell r="M723">
            <v>551301</v>
          </cell>
          <cell r="N723" t="str">
            <v>นาไร่หลวง</v>
          </cell>
          <cell r="O723" t="str">
            <v>เหนือ</v>
          </cell>
          <cell r="P723" t="str">
            <v>07</v>
          </cell>
          <cell r="Q723" t="str">
            <v>โรงพยาบาลชุมชน</v>
          </cell>
          <cell r="R723">
            <v>5</v>
          </cell>
          <cell r="S723">
            <v>30</v>
          </cell>
          <cell r="T723" t="str">
            <v>10</v>
          </cell>
          <cell r="U723" t="str">
            <v>22</v>
          </cell>
          <cell r="V723" t="str">
            <v>2.2 ทุติยภูมิระดับกลาง</v>
          </cell>
        </row>
        <row r="724">
          <cell r="A724" t="str">
            <v>16</v>
          </cell>
          <cell r="B724" t="str">
            <v>21002</v>
          </cell>
          <cell r="C724" t="str">
            <v>กระทรวงสาธารณสุข สำนักงานปลัดกระทรวงสาธารณสุข</v>
          </cell>
          <cell r="D724" t="str">
            <v>001145300</v>
          </cell>
          <cell r="E724" t="str">
            <v>11453</v>
          </cell>
          <cell r="F724" t="str">
            <v>รพร.ปัว</v>
          </cell>
          <cell r="G724" t="str">
            <v>โรงพยาบาลสมเด็จพระยุพราชปัว</v>
          </cell>
          <cell r="H724" t="str">
            <v>55051406</v>
          </cell>
          <cell r="I724">
            <v>55</v>
          </cell>
          <cell r="J724" t="str">
            <v>จังหวัดน่าน</v>
          </cell>
          <cell r="K724">
            <v>5505</v>
          </cell>
          <cell r="L724" t="str">
            <v>ปัว</v>
          </cell>
          <cell r="M724">
            <v>550514</v>
          </cell>
          <cell r="N724" t="str">
            <v>วรนคร</v>
          </cell>
          <cell r="O724" t="str">
            <v>เหนือ</v>
          </cell>
          <cell r="P724" t="str">
            <v>07</v>
          </cell>
          <cell r="Q724" t="str">
            <v>โรงพยาบาลชุมชน</v>
          </cell>
          <cell r="R724">
            <v>4</v>
          </cell>
          <cell r="S724">
            <v>90</v>
          </cell>
          <cell r="T724" t="str">
            <v>90</v>
          </cell>
          <cell r="U724" t="str">
            <v>22</v>
          </cell>
          <cell r="V724" t="str">
            <v>2.2 ทุติยภูมิระดับกลาง</v>
          </cell>
        </row>
        <row r="725">
          <cell r="A725" t="str">
            <v>16</v>
          </cell>
          <cell r="B725" t="str">
            <v>21002</v>
          </cell>
          <cell r="C725" t="str">
            <v>กระทรวงสาธารณสุข สำนักงานปลัดกระทรวงสาธารณสุข</v>
          </cell>
          <cell r="D725" t="str">
            <v>001162500</v>
          </cell>
          <cell r="E725" t="str">
            <v>11625</v>
          </cell>
          <cell r="F725" t="str">
            <v>รพช.เฉลิมพระเกียรติ</v>
          </cell>
          <cell r="G725" t="str">
            <v>โรงพยาบาลชุมชนเฉลิมพระเกียรติ</v>
          </cell>
          <cell r="H725" t="str">
            <v>55150201</v>
          </cell>
          <cell r="I725">
            <v>55</v>
          </cell>
          <cell r="J725" t="str">
            <v>จังหวัดน่าน</v>
          </cell>
          <cell r="K725">
            <v>5515</v>
          </cell>
          <cell r="L725" t="str">
            <v>เฉลิมพระเกียรติ</v>
          </cell>
          <cell r="M725">
            <v>551502</v>
          </cell>
          <cell r="N725" t="str">
            <v>ขุนน่าน</v>
          </cell>
          <cell r="O725" t="str">
            <v>เหนือ</v>
          </cell>
          <cell r="P725" t="str">
            <v>07</v>
          </cell>
          <cell r="Q725" t="str">
            <v>โรงพยาบาลชุมชน</v>
          </cell>
          <cell r="R725">
            <v>5</v>
          </cell>
          <cell r="S725">
            <v>10</v>
          </cell>
          <cell r="T725" t="str">
            <v>30</v>
          </cell>
          <cell r="U725" t="str">
            <v>22</v>
          </cell>
          <cell r="V725" t="str">
            <v>2.2 ทุติยภูมิระดับกลาง</v>
          </cell>
        </row>
        <row r="726">
          <cell r="A726" t="str">
            <v>16</v>
          </cell>
          <cell r="B726" t="str">
            <v>21002</v>
          </cell>
          <cell r="C726" t="str">
            <v>กระทรวงสาธารณสุข สำนักงานปลัดกระทรวงสาธารณสุข</v>
          </cell>
          <cell r="D726" t="str">
            <v>001071700</v>
          </cell>
          <cell r="E726" t="str">
            <v>10717</v>
          </cell>
          <cell r="F726" t="str">
            <v>รพท.พะเยา</v>
          </cell>
          <cell r="G726" t="str">
            <v>โรงพยาบาลทั่วไปพะเยา</v>
          </cell>
          <cell r="H726" t="str">
            <v>56010700</v>
          </cell>
          <cell r="I726">
            <v>56</v>
          </cell>
          <cell r="J726" t="str">
            <v>จังหวัดพะเยา</v>
          </cell>
          <cell r="K726">
            <v>5601</v>
          </cell>
          <cell r="L726" t="str">
            <v>เมืองพะเยา</v>
          </cell>
          <cell r="M726">
            <v>560107</v>
          </cell>
          <cell r="N726" t="str">
            <v>บ้านต๋อม</v>
          </cell>
          <cell r="O726" t="str">
            <v>เหนือ</v>
          </cell>
          <cell r="P726" t="str">
            <v>06</v>
          </cell>
          <cell r="Q726" t="str">
            <v>โรงพยาบาลทั่วไป</v>
          </cell>
          <cell r="R726">
            <v>2</v>
          </cell>
          <cell r="S726">
            <v>377</v>
          </cell>
          <cell r="T726" t="str">
            <v>360</v>
          </cell>
          <cell r="U726" t="str">
            <v>23</v>
          </cell>
          <cell r="V726" t="str">
            <v>2.3 ทุติยภูมิระดับสูง</v>
          </cell>
        </row>
        <row r="727">
          <cell r="A727" t="str">
            <v>16</v>
          </cell>
          <cell r="B727" t="str">
            <v>21002</v>
          </cell>
          <cell r="C727" t="str">
            <v>กระทรวงสาธารณสุข สำนักงานปลัดกระทรวงสาธารณสุข</v>
          </cell>
          <cell r="D727" t="str">
            <v>001071800</v>
          </cell>
          <cell r="E727" t="str">
            <v>10718</v>
          </cell>
          <cell r="F727" t="str">
            <v>รพท.เชียงคำ</v>
          </cell>
          <cell r="G727" t="str">
            <v>โรงพยาบาลทั่วไปเชียงคำ</v>
          </cell>
          <cell r="H727" t="str">
            <v>56030100</v>
          </cell>
          <cell r="I727">
            <v>56</v>
          </cell>
          <cell r="J727" t="str">
            <v>จังหวัดพะเยา</v>
          </cell>
          <cell r="K727">
            <v>5603</v>
          </cell>
          <cell r="L727" t="str">
            <v>เชียงคำ</v>
          </cell>
          <cell r="M727">
            <v>560301</v>
          </cell>
          <cell r="N727" t="str">
            <v>หย่วน</v>
          </cell>
          <cell r="O727" t="str">
            <v>เหนือ</v>
          </cell>
          <cell r="P727" t="str">
            <v>06</v>
          </cell>
          <cell r="Q727" t="str">
            <v>โรงพยาบาลทั่วไป</v>
          </cell>
          <cell r="R727">
            <v>3</v>
          </cell>
          <cell r="S727">
            <v>225</v>
          </cell>
          <cell r="T727" t="str">
            <v>232</v>
          </cell>
          <cell r="U727" t="str">
            <v>23</v>
          </cell>
          <cell r="V727" t="str">
            <v>2.3 ทุติยภูมิระดับสูง</v>
          </cell>
        </row>
        <row r="728">
          <cell r="A728" t="str">
            <v>16</v>
          </cell>
          <cell r="B728" t="str">
            <v>21002</v>
          </cell>
          <cell r="C728" t="str">
            <v>กระทรวงสาธารณสุข สำนักงานปลัดกระทรวงสาธารณสุข</v>
          </cell>
          <cell r="D728" t="str">
            <v>001118400</v>
          </cell>
          <cell r="E728" t="str">
            <v>11184</v>
          </cell>
          <cell r="F728" t="str">
            <v>รพช.จุน</v>
          </cell>
          <cell r="G728" t="str">
            <v>โรงพยาบาลชุมชนจุน</v>
          </cell>
          <cell r="H728" t="str">
            <v>56020107</v>
          </cell>
          <cell r="I728">
            <v>56</v>
          </cell>
          <cell r="J728" t="str">
            <v>จังหวัดพะเยา</v>
          </cell>
          <cell r="K728">
            <v>5602</v>
          </cell>
          <cell r="L728" t="str">
            <v>จุน</v>
          </cell>
          <cell r="M728">
            <v>560201</v>
          </cell>
          <cell r="N728" t="str">
            <v>ห้วยข้าวก่ำ</v>
          </cell>
          <cell r="O728" t="str">
            <v>เหนือ</v>
          </cell>
          <cell r="P728" t="str">
            <v>07</v>
          </cell>
          <cell r="Q728" t="str">
            <v>โรงพยาบาลชุมชน</v>
          </cell>
          <cell r="R728">
            <v>5</v>
          </cell>
          <cell r="S728">
            <v>30</v>
          </cell>
          <cell r="T728" t="str">
            <v>30</v>
          </cell>
          <cell r="U728" t="str">
            <v>21</v>
          </cell>
          <cell r="V728" t="str">
            <v>2.1 ทุติยภูมิระดับต้น</v>
          </cell>
        </row>
        <row r="729">
          <cell r="A729" t="str">
            <v>16</v>
          </cell>
          <cell r="B729" t="str">
            <v>21002</v>
          </cell>
          <cell r="C729" t="str">
            <v>กระทรวงสาธารณสุข สำนักงานปลัดกระทรวงสาธารณสุข</v>
          </cell>
          <cell r="D729" t="str">
            <v>001118500</v>
          </cell>
          <cell r="E729" t="str">
            <v>11185</v>
          </cell>
          <cell r="F729" t="str">
            <v>รพช.เชียงม่วน</v>
          </cell>
          <cell r="G729" t="str">
            <v>โรงพยาบาลชุมชนเชียงม่วน</v>
          </cell>
          <cell r="H729" t="str">
            <v>56040201</v>
          </cell>
          <cell r="I729">
            <v>56</v>
          </cell>
          <cell r="J729" t="str">
            <v>จังหวัดพะเยา</v>
          </cell>
          <cell r="K729">
            <v>5604</v>
          </cell>
          <cell r="L729" t="str">
            <v>เชียงม่วน</v>
          </cell>
          <cell r="M729">
            <v>560402</v>
          </cell>
          <cell r="N729" t="str">
            <v>บ้านมาง</v>
          </cell>
          <cell r="O729" t="str">
            <v>เหนือ</v>
          </cell>
          <cell r="P729" t="str">
            <v>07</v>
          </cell>
          <cell r="Q729" t="str">
            <v>โรงพยาบาลชุมชน</v>
          </cell>
          <cell r="R729">
            <v>5</v>
          </cell>
          <cell r="S729">
            <v>30</v>
          </cell>
          <cell r="T729" t="str">
            <v>30</v>
          </cell>
          <cell r="U729" t="str">
            <v>21</v>
          </cell>
          <cell r="V729" t="str">
            <v>2.1 ทุติยภูมิระดับต้น</v>
          </cell>
        </row>
        <row r="730">
          <cell r="A730" t="str">
            <v>16</v>
          </cell>
          <cell r="B730" t="str">
            <v>21002</v>
          </cell>
          <cell r="C730" t="str">
            <v>กระทรวงสาธารณสุข สำนักงานปลัดกระทรวงสาธารณสุข</v>
          </cell>
          <cell r="D730" t="str">
            <v>001118600</v>
          </cell>
          <cell r="E730" t="str">
            <v>11186</v>
          </cell>
          <cell r="F730" t="str">
            <v>รพช.ดอกคำใต้</v>
          </cell>
          <cell r="G730" t="str">
            <v>โรงพยาบาลชุมชนดอกคำใต้</v>
          </cell>
          <cell r="H730" t="str">
            <v>56050208</v>
          </cell>
          <cell r="I730">
            <v>56</v>
          </cell>
          <cell r="J730" t="str">
            <v>จังหวัดพะเยา</v>
          </cell>
          <cell r="K730">
            <v>5605</v>
          </cell>
          <cell r="L730" t="str">
            <v>ดอกคำใต้</v>
          </cell>
          <cell r="M730">
            <v>560502</v>
          </cell>
          <cell r="N730" t="str">
            <v>ดอนศรีชุม</v>
          </cell>
          <cell r="O730" t="str">
            <v>เหนือ</v>
          </cell>
          <cell r="P730" t="str">
            <v>07</v>
          </cell>
          <cell r="Q730" t="str">
            <v>โรงพยาบาลชุมชน</v>
          </cell>
          <cell r="R730">
            <v>4</v>
          </cell>
          <cell r="S730">
            <v>60</v>
          </cell>
          <cell r="T730" t="str">
            <v>30</v>
          </cell>
          <cell r="U730" t="str">
            <v>21</v>
          </cell>
          <cell r="V730" t="str">
            <v>2.1 ทุติยภูมิระดับต้น</v>
          </cell>
        </row>
        <row r="731">
          <cell r="A731" t="str">
            <v>16</v>
          </cell>
          <cell r="B731" t="str">
            <v>21002</v>
          </cell>
          <cell r="C731" t="str">
            <v>กระทรวงสาธารณสุข สำนักงานปลัดกระทรวงสาธารณสุข</v>
          </cell>
          <cell r="D731" t="str">
            <v>001118700</v>
          </cell>
          <cell r="E731" t="str">
            <v>11187</v>
          </cell>
          <cell r="F731" t="str">
            <v>รพช.ปง</v>
          </cell>
          <cell r="G731" t="str">
            <v>โรงพยาบาลชุมชนปง</v>
          </cell>
          <cell r="H731" t="str">
            <v>56060601</v>
          </cell>
          <cell r="I731">
            <v>56</v>
          </cell>
          <cell r="J731" t="str">
            <v>จังหวัดพะเยา</v>
          </cell>
          <cell r="K731">
            <v>5606</v>
          </cell>
          <cell r="L731" t="str">
            <v>ปง</v>
          </cell>
          <cell r="M731">
            <v>560606</v>
          </cell>
          <cell r="N731" t="str">
            <v>นาปรัง</v>
          </cell>
          <cell r="O731" t="str">
            <v>เหนือ</v>
          </cell>
          <cell r="P731" t="str">
            <v>07</v>
          </cell>
          <cell r="Q731" t="str">
            <v>โรงพยาบาลชุมชน</v>
          </cell>
          <cell r="R731">
            <v>5</v>
          </cell>
          <cell r="S731">
            <v>30</v>
          </cell>
          <cell r="T731" t="str">
            <v>30</v>
          </cell>
          <cell r="U731" t="str">
            <v>21</v>
          </cell>
          <cell r="V731" t="str">
            <v>2.1 ทุติยภูมิระดับต้น</v>
          </cell>
        </row>
        <row r="732">
          <cell r="A732" t="str">
            <v>16</v>
          </cell>
          <cell r="B732" t="str">
            <v>21002</v>
          </cell>
          <cell r="C732" t="str">
            <v>กระทรวงสาธารณสุข สำนักงานปลัดกระทรวงสาธารณสุข</v>
          </cell>
          <cell r="D732" t="str">
            <v>001118800</v>
          </cell>
          <cell r="E732" t="str">
            <v>11188</v>
          </cell>
          <cell r="F732" t="str">
            <v>รพช.แม่ใจ</v>
          </cell>
          <cell r="G732" t="str">
            <v>โรงพยาบาลชุมชนแม่ใจ</v>
          </cell>
          <cell r="H732" t="str">
            <v>56070209</v>
          </cell>
          <cell r="I732">
            <v>56</v>
          </cell>
          <cell r="J732" t="str">
            <v>จังหวัดพะเยา</v>
          </cell>
          <cell r="K732">
            <v>5607</v>
          </cell>
          <cell r="L732" t="str">
            <v>แม่ใจ</v>
          </cell>
          <cell r="M732">
            <v>560702</v>
          </cell>
          <cell r="N732" t="str">
            <v>ศรีถ้อย</v>
          </cell>
          <cell r="O732" t="str">
            <v>เหนือ</v>
          </cell>
          <cell r="P732" t="str">
            <v>07</v>
          </cell>
          <cell r="Q732" t="str">
            <v>โรงพยาบาลชุมชน</v>
          </cell>
          <cell r="R732">
            <v>5</v>
          </cell>
          <cell r="S732">
            <v>30</v>
          </cell>
          <cell r="T732" t="str">
            <v>30</v>
          </cell>
          <cell r="U732" t="str">
            <v>21</v>
          </cell>
          <cell r="V732" t="str">
            <v>2.1 ทุติยภูมิระดับต้น</v>
          </cell>
        </row>
        <row r="733">
          <cell r="A733" t="str">
            <v>16</v>
          </cell>
          <cell r="B733" t="str">
            <v>21002</v>
          </cell>
          <cell r="C733" t="str">
            <v>กระทรวงสาธารณสุข สำนักงานปลัดกระทรวงสาธารณสุข</v>
          </cell>
          <cell r="D733" t="str">
            <v>001067400</v>
          </cell>
          <cell r="E733" t="str">
            <v>10674</v>
          </cell>
          <cell r="F733" t="str">
            <v>รพศ.เชียงรายประชานุเคราะห์</v>
          </cell>
          <cell r="G733" t="str">
            <v>โรงพยาบาลศูนย์เชียงรายประชานุเคราะห์</v>
          </cell>
          <cell r="H733" t="str">
            <v>57010100</v>
          </cell>
          <cell r="I733">
            <v>57</v>
          </cell>
          <cell r="J733" t="str">
            <v>จังหวัดเชียงราย</v>
          </cell>
          <cell r="K733">
            <v>5701</v>
          </cell>
          <cell r="L733" t="str">
            <v>เมืองเชียงราย</v>
          </cell>
          <cell r="M733">
            <v>570101</v>
          </cell>
          <cell r="N733" t="str">
            <v>เวียง</v>
          </cell>
          <cell r="O733" t="str">
            <v>เหนือ</v>
          </cell>
          <cell r="P733" t="str">
            <v>05</v>
          </cell>
          <cell r="Q733" t="str">
            <v>โรงพยาบาลศูนย์</v>
          </cell>
          <cell r="R733">
            <v>1</v>
          </cell>
          <cell r="S733">
            <v>756</v>
          </cell>
          <cell r="T733" t="str">
            <v>756</v>
          </cell>
          <cell r="U733" t="str">
            <v>31</v>
          </cell>
          <cell r="V733" t="str">
            <v>3.1 ตติยภูมิ</v>
          </cell>
        </row>
        <row r="734">
          <cell r="A734" t="str">
            <v>16</v>
          </cell>
          <cell r="B734" t="str">
            <v>21002</v>
          </cell>
          <cell r="C734" t="str">
            <v>กระทรวงสาธารณสุข สำนักงานปลัดกระทรวงสาธารณสุข</v>
          </cell>
          <cell r="D734" t="str">
            <v>001118900</v>
          </cell>
          <cell r="E734" t="str">
            <v>11189</v>
          </cell>
          <cell r="F734" t="str">
            <v>รพช.เทิง</v>
          </cell>
          <cell r="G734" t="str">
            <v>โรงพยาบาลชุมชนเทิง</v>
          </cell>
          <cell r="H734" t="str">
            <v>57040120</v>
          </cell>
          <cell r="I734">
            <v>57</v>
          </cell>
          <cell r="J734" t="str">
            <v>จังหวัดเชียงราย</v>
          </cell>
          <cell r="K734">
            <v>5704</v>
          </cell>
          <cell r="L734" t="str">
            <v>เทิง</v>
          </cell>
          <cell r="M734">
            <v>570401</v>
          </cell>
          <cell r="N734" t="str">
            <v>เวียง</v>
          </cell>
          <cell r="O734" t="str">
            <v>เหนือ</v>
          </cell>
          <cell r="P734" t="str">
            <v>07</v>
          </cell>
          <cell r="Q734" t="str">
            <v>โรงพยาบาลชุมชน</v>
          </cell>
          <cell r="R734">
            <v>4</v>
          </cell>
          <cell r="S734">
            <v>60</v>
          </cell>
          <cell r="T734" t="str">
            <v>60</v>
          </cell>
          <cell r="U734" t="str">
            <v>21</v>
          </cell>
          <cell r="V734" t="str">
            <v>2.1 ทุติยภูมิระดับต้น</v>
          </cell>
        </row>
        <row r="735">
          <cell r="A735" t="str">
            <v>16</v>
          </cell>
          <cell r="B735" t="str">
            <v>21002</v>
          </cell>
          <cell r="C735" t="str">
            <v>กระทรวงสาธารณสุข สำนักงานปลัดกระทรวงสาธารณสุข</v>
          </cell>
          <cell r="D735" t="str">
            <v>001119000</v>
          </cell>
          <cell r="E735" t="str">
            <v>11190</v>
          </cell>
          <cell r="F735" t="str">
            <v>รพช.พาน</v>
          </cell>
          <cell r="G735" t="str">
            <v>โรงพยาบาลชุมชนพาน</v>
          </cell>
          <cell r="H735" t="str">
            <v>57050901</v>
          </cell>
          <cell r="I735">
            <v>57</v>
          </cell>
          <cell r="J735" t="str">
            <v>จังหวัดเชียงราย</v>
          </cell>
          <cell r="K735">
            <v>5705</v>
          </cell>
          <cell r="L735" t="str">
            <v>พาน</v>
          </cell>
          <cell r="M735">
            <v>570509</v>
          </cell>
          <cell r="N735" t="str">
            <v>ม่วงคำ</v>
          </cell>
          <cell r="O735" t="str">
            <v>เหนือ</v>
          </cell>
          <cell r="P735" t="str">
            <v>07</v>
          </cell>
          <cell r="Q735" t="str">
            <v>โรงพยาบาลชุมชน</v>
          </cell>
          <cell r="R735">
            <v>4</v>
          </cell>
          <cell r="S735">
            <v>120</v>
          </cell>
          <cell r="T735" t="str">
            <v>90</v>
          </cell>
          <cell r="U735" t="str">
            <v>21</v>
          </cell>
          <cell r="V735" t="str">
            <v>2.1 ทุติยภูมิระดับต้น</v>
          </cell>
        </row>
        <row r="736">
          <cell r="A736" t="str">
            <v>16</v>
          </cell>
          <cell r="B736" t="str">
            <v>21002</v>
          </cell>
          <cell r="C736" t="str">
            <v>กระทรวงสาธารณสุข สำนักงานปลัดกระทรวงสาธารณสุข</v>
          </cell>
          <cell r="D736" t="str">
            <v>001119100</v>
          </cell>
          <cell r="E736" t="str">
            <v>11191</v>
          </cell>
          <cell r="F736" t="str">
            <v>รพช.ป่าแดด</v>
          </cell>
          <cell r="G736" t="str">
            <v>โรงพยาบาลชุมชนป่าแดด</v>
          </cell>
          <cell r="H736" t="str">
            <v>57060104</v>
          </cell>
          <cell r="I736">
            <v>57</v>
          </cell>
          <cell r="J736" t="str">
            <v>จังหวัดเชียงราย</v>
          </cell>
          <cell r="K736">
            <v>5706</v>
          </cell>
          <cell r="L736" t="str">
            <v>ป่าแดด</v>
          </cell>
          <cell r="M736">
            <v>570601</v>
          </cell>
          <cell r="N736" t="str">
            <v>ป่าแดด</v>
          </cell>
          <cell r="O736" t="str">
            <v>เหนือ</v>
          </cell>
          <cell r="P736" t="str">
            <v>07</v>
          </cell>
          <cell r="Q736" t="str">
            <v>โรงพยาบาลชุมชน</v>
          </cell>
          <cell r="R736">
            <v>5</v>
          </cell>
          <cell r="S736">
            <v>30</v>
          </cell>
          <cell r="T736" t="str">
            <v>30</v>
          </cell>
          <cell r="U736" t="str">
            <v>21</v>
          </cell>
          <cell r="V736" t="str">
            <v>2.1 ทุติยภูมิระดับต้น</v>
          </cell>
        </row>
        <row r="737">
          <cell r="A737" t="str">
            <v>16</v>
          </cell>
          <cell r="B737" t="str">
            <v>21002</v>
          </cell>
          <cell r="C737" t="str">
            <v>กระทรวงสาธารณสุข สำนักงานปลัดกระทรวงสาธารณสุข</v>
          </cell>
          <cell r="D737" t="str">
            <v>001119200</v>
          </cell>
          <cell r="E737" t="str">
            <v>11192</v>
          </cell>
          <cell r="F737" t="str">
            <v>รพช.แม่จัน</v>
          </cell>
          <cell r="G737" t="str">
            <v>โรงพยาบาลชุมชนแม่จัน</v>
          </cell>
          <cell r="H737" t="str">
            <v>57070105</v>
          </cell>
          <cell r="I737">
            <v>57</v>
          </cell>
          <cell r="J737" t="str">
            <v>จังหวัดเชียงราย</v>
          </cell>
          <cell r="K737">
            <v>5707</v>
          </cell>
          <cell r="L737" t="str">
            <v>แม่จัน</v>
          </cell>
          <cell r="M737">
            <v>570701</v>
          </cell>
          <cell r="N737" t="str">
            <v>แม่จัน</v>
          </cell>
          <cell r="O737" t="str">
            <v>เหนือ</v>
          </cell>
          <cell r="P737" t="str">
            <v>07</v>
          </cell>
          <cell r="Q737" t="str">
            <v>โรงพยาบาลชุมชน</v>
          </cell>
          <cell r="R737">
            <v>4</v>
          </cell>
          <cell r="S737">
            <v>90</v>
          </cell>
          <cell r="T737" t="str">
            <v>101</v>
          </cell>
          <cell r="U737" t="str">
            <v>21</v>
          </cell>
          <cell r="V737" t="str">
            <v>2.1 ทุติยภูมิระดับต้น</v>
          </cell>
        </row>
        <row r="738">
          <cell r="A738" t="str">
            <v>16</v>
          </cell>
          <cell r="B738" t="str">
            <v>21002</v>
          </cell>
          <cell r="C738" t="str">
            <v>กระทรวงสาธารณสุข สำนักงานปลัดกระทรวงสาธารณสุข</v>
          </cell>
          <cell r="D738" t="str">
            <v>001119300</v>
          </cell>
          <cell r="E738" t="str">
            <v>11193</v>
          </cell>
          <cell r="F738" t="str">
            <v>รพช.เชียงแสน</v>
          </cell>
          <cell r="G738" t="str">
            <v>โรงพยาบาลชุมชนเชียงแสน</v>
          </cell>
          <cell r="H738" t="str">
            <v>57080106</v>
          </cell>
          <cell r="I738">
            <v>57</v>
          </cell>
          <cell r="J738" t="str">
            <v>จังหวัดเชียงราย</v>
          </cell>
          <cell r="K738">
            <v>5708</v>
          </cell>
          <cell r="L738" t="str">
            <v>เชียงแสน</v>
          </cell>
          <cell r="M738">
            <v>570801</v>
          </cell>
          <cell r="N738" t="str">
            <v>เวียง</v>
          </cell>
          <cell r="O738" t="str">
            <v>เหนือ</v>
          </cell>
          <cell r="P738" t="str">
            <v>07</v>
          </cell>
          <cell r="Q738" t="str">
            <v>โรงพยาบาลชุมชน</v>
          </cell>
          <cell r="R738">
            <v>4</v>
          </cell>
          <cell r="S738">
            <v>60</v>
          </cell>
          <cell r="T738" t="str">
            <v>60</v>
          </cell>
          <cell r="U738" t="str">
            <v>21</v>
          </cell>
          <cell r="V738" t="str">
            <v>2.1 ทุติยภูมิระดับต้น</v>
          </cell>
        </row>
        <row r="739">
          <cell r="A739" t="str">
            <v>16</v>
          </cell>
          <cell r="B739" t="str">
            <v>21002</v>
          </cell>
          <cell r="C739" t="str">
            <v>กระทรวงสาธารณสุข สำนักงานปลัดกระทรวงสาธารณสุข</v>
          </cell>
          <cell r="D739" t="str">
            <v>001119400</v>
          </cell>
          <cell r="E739" t="str">
            <v>11194</v>
          </cell>
          <cell r="F739" t="str">
            <v>รพช.แม่สาย</v>
          </cell>
          <cell r="G739" t="str">
            <v>โรงพยาบาลชุมชนแม่สาย</v>
          </cell>
          <cell r="H739" t="str">
            <v>57090610</v>
          </cell>
          <cell r="I739">
            <v>57</v>
          </cell>
          <cell r="J739" t="str">
            <v>จังหวัดเชียงราย</v>
          </cell>
          <cell r="K739">
            <v>5709</v>
          </cell>
          <cell r="L739" t="str">
            <v>แม่สาย</v>
          </cell>
          <cell r="M739">
            <v>570906</v>
          </cell>
          <cell r="N739" t="str">
            <v>เวียงพางคำ</v>
          </cell>
          <cell r="O739" t="str">
            <v>เหนือ</v>
          </cell>
          <cell r="P739" t="str">
            <v>07</v>
          </cell>
          <cell r="Q739" t="str">
            <v>โรงพยาบาลชุมชน</v>
          </cell>
          <cell r="R739">
            <v>4</v>
          </cell>
          <cell r="S739">
            <v>90</v>
          </cell>
          <cell r="T739" t="str">
            <v>90</v>
          </cell>
          <cell r="U739" t="str">
            <v>21</v>
          </cell>
          <cell r="V739" t="str">
            <v>2.1 ทุติยภูมิระดับต้น</v>
          </cell>
        </row>
        <row r="740">
          <cell r="A740" t="str">
            <v>16</v>
          </cell>
          <cell r="B740" t="str">
            <v>21002</v>
          </cell>
          <cell r="C740" t="str">
            <v>กระทรวงสาธารณสุข สำนักงานปลัดกระทรวงสาธารณสุข</v>
          </cell>
          <cell r="D740" t="str">
            <v>001119500</v>
          </cell>
          <cell r="E740" t="str">
            <v>11195</v>
          </cell>
          <cell r="F740" t="str">
            <v>รพช.แม่สรวย</v>
          </cell>
          <cell r="G740" t="str">
            <v>โรงพยาบาลชุมชนแม่สรวย</v>
          </cell>
          <cell r="H740" t="str">
            <v>57100313</v>
          </cell>
          <cell r="I740">
            <v>57</v>
          </cell>
          <cell r="J740" t="str">
            <v>จังหวัดเชียงราย</v>
          </cell>
          <cell r="K740">
            <v>5710</v>
          </cell>
          <cell r="L740" t="str">
            <v>แม่สรวย</v>
          </cell>
          <cell r="M740">
            <v>571003</v>
          </cell>
          <cell r="N740" t="str">
            <v>แม่พริก</v>
          </cell>
          <cell r="O740" t="str">
            <v>เหนือ</v>
          </cell>
          <cell r="P740" t="str">
            <v>07</v>
          </cell>
          <cell r="Q740" t="str">
            <v>โรงพยาบาลชุมชน</v>
          </cell>
          <cell r="R740">
            <v>4</v>
          </cell>
          <cell r="S740">
            <v>48</v>
          </cell>
          <cell r="T740" t="str">
            <v>60</v>
          </cell>
          <cell r="U740" t="str">
            <v>21</v>
          </cell>
          <cell r="V740" t="str">
            <v>2.1 ทุติยภูมิระดับต้น</v>
          </cell>
        </row>
        <row r="741">
          <cell r="A741" t="str">
            <v>16</v>
          </cell>
          <cell r="B741" t="str">
            <v>21002</v>
          </cell>
          <cell r="C741" t="str">
            <v>กระทรวงสาธารณสุข สำนักงานปลัดกระทรวงสาธารณสุข</v>
          </cell>
          <cell r="D741" t="str">
            <v>001119600</v>
          </cell>
          <cell r="E741" t="str">
            <v>11196</v>
          </cell>
          <cell r="F741" t="str">
            <v>รพช.เวียงป่าเป้า</v>
          </cell>
          <cell r="G741" t="str">
            <v>โรงพยาบาลชุมชนเวียงป่าเป้า</v>
          </cell>
          <cell r="H741" t="str">
            <v>57110211</v>
          </cell>
          <cell r="I741">
            <v>57</v>
          </cell>
          <cell r="J741" t="str">
            <v>จังหวัดเชียงราย</v>
          </cell>
          <cell r="K741">
            <v>5711</v>
          </cell>
          <cell r="L741" t="str">
            <v>เวียงป่าเป้า</v>
          </cell>
          <cell r="M741">
            <v>571102</v>
          </cell>
          <cell r="N741" t="str">
            <v>เวียง</v>
          </cell>
          <cell r="O741" t="str">
            <v>เหนือ</v>
          </cell>
          <cell r="P741" t="str">
            <v>07</v>
          </cell>
          <cell r="Q741" t="str">
            <v>โรงพยาบาลชุมชน</v>
          </cell>
          <cell r="R741">
            <v>4</v>
          </cell>
          <cell r="S741">
            <v>60</v>
          </cell>
          <cell r="T741" t="str">
            <v>60</v>
          </cell>
          <cell r="U741" t="str">
            <v>21</v>
          </cell>
          <cell r="V741" t="str">
            <v>2.1 ทุติยภูมิระดับต้น</v>
          </cell>
        </row>
        <row r="742">
          <cell r="A742" t="str">
            <v>16</v>
          </cell>
          <cell r="B742" t="str">
            <v>21002</v>
          </cell>
          <cell r="C742" t="str">
            <v>กระทรวงสาธารณสุข สำนักงานปลัดกระทรวงสาธารณสุข</v>
          </cell>
          <cell r="D742" t="str">
            <v>001119700</v>
          </cell>
          <cell r="E742" t="str">
            <v>11197</v>
          </cell>
          <cell r="F742" t="str">
            <v>รพช.พญาเม็งราย</v>
          </cell>
          <cell r="G742" t="str">
            <v>โรงพยาบาลชุมชนพญาเม็งราย</v>
          </cell>
          <cell r="H742" t="str">
            <v>57120110</v>
          </cell>
          <cell r="I742">
            <v>57</v>
          </cell>
          <cell r="J742" t="str">
            <v>จังหวัดเชียงราย</v>
          </cell>
          <cell r="K742">
            <v>5712</v>
          </cell>
          <cell r="L742" t="str">
            <v>พญาเม็งราย</v>
          </cell>
          <cell r="M742">
            <v>571201</v>
          </cell>
          <cell r="N742" t="str">
            <v>แม่เปา</v>
          </cell>
          <cell r="O742" t="str">
            <v>เหนือ</v>
          </cell>
          <cell r="P742" t="str">
            <v>07</v>
          </cell>
          <cell r="Q742" t="str">
            <v>โรงพยาบาลชุมชน</v>
          </cell>
          <cell r="R742">
            <v>5</v>
          </cell>
          <cell r="S742">
            <v>30</v>
          </cell>
          <cell r="T742" t="str">
            <v>30</v>
          </cell>
          <cell r="U742" t="str">
            <v>21</v>
          </cell>
          <cell r="V742" t="str">
            <v>2.1 ทุติยภูมิระดับต้น</v>
          </cell>
        </row>
        <row r="743">
          <cell r="A743" t="str">
            <v>16</v>
          </cell>
          <cell r="B743" t="str">
            <v>21002</v>
          </cell>
          <cell r="C743" t="str">
            <v>กระทรวงสาธารณสุข สำนักงานปลัดกระทรวงสาธารณสุข</v>
          </cell>
          <cell r="D743" t="str">
            <v>001119800</v>
          </cell>
          <cell r="E743" t="str">
            <v>11198</v>
          </cell>
          <cell r="F743" t="str">
            <v>รพช.เวียงแก่น</v>
          </cell>
          <cell r="G743" t="str">
            <v>โรงพยาบาลชุมชนเวียงแก่น</v>
          </cell>
          <cell r="H743" t="str">
            <v>57130106</v>
          </cell>
          <cell r="I743">
            <v>57</v>
          </cell>
          <cell r="J743" t="str">
            <v>จังหวัดเชียงราย</v>
          </cell>
          <cell r="K743">
            <v>5713</v>
          </cell>
          <cell r="L743" t="str">
            <v>เวียงแก่น</v>
          </cell>
          <cell r="M743">
            <v>571304</v>
          </cell>
          <cell r="N743" t="str">
            <v>ท่าข้าม</v>
          </cell>
          <cell r="O743" t="str">
            <v>เหนือ</v>
          </cell>
          <cell r="P743" t="str">
            <v>07</v>
          </cell>
          <cell r="Q743" t="str">
            <v>โรงพยาบาลชุมชน</v>
          </cell>
          <cell r="R743">
            <v>5</v>
          </cell>
          <cell r="S743">
            <v>30</v>
          </cell>
          <cell r="T743" t="str">
            <v>30</v>
          </cell>
          <cell r="U743" t="str">
            <v>21</v>
          </cell>
          <cell r="V743" t="str">
            <v>2.1 ทุติยภูมิระดับต้น</v>
          </cell>
        </row>
        <row r="744">
          <cell r="A744" t="str">
            <v>16</v>
          </cell>
          <cell r="B744" t="str">
            <v>21002</v>
          </cell>
          <cell r="C744" t="str">
            <v>กระทรวงสาธารณสุข สำนักงานปลัดกระทรวงสาธารณสุข</v>
          </cell>
          <cell r="D744" t="str">
            <v>001119900</v>
          </cell>
          <cell r="E744" t="str">
            <v>11199</v>
          </cell>
          <cell r="F744" t="str">
            <v>รพช.ขุนตาล</v>
          </cell>
          <cell r="G744" t="str">
            <v>โรงพยาบาลชุมชนขุนตาล</v>
          </cell>
          <cell r="H744" t="str">
            <v>57140112</v>
          </cell>
          <cell r="I744">
            <v>57</v>
          </cell>
          <cell r="J744" t="str">
            <v>จังหวัดเชียงราย</v>
          </cell>
          <cell r="K744">
            <v>5714</v>
          </cell>
          <cell r="L744" t="str">
            <v>ขุนตาล</v>
          </cell>
          <cell r="M744">
            <v>571403</v>
          </cell>
          <cell r="N744" t="str">
            <v>ยางฮอม</v>
          </cell>
          <cell r="O744" t="str">
            <v>เหนือ</v>
          </cell>
          <cell r="P744" t="str">
            <v>07</v>
          </cell>
          <cell r="Q744" t="str">
            <v>โรงพยาบาลชุมชน</v>
          </cell>
          <cell r="R744">
            <v>5</v>
          </cell>
          <cell r="S744">
            <v>30</v>
          </cell>
          <cell r="T744" t="str">
            <v>30</v>
          </cell>
          <cell r="U744" t="str">
            <v>21</v>
          </cell>
          <cell r="V744" t="str">
            <v>2.1 ทุติยภูมิระดับต้น</v>
          </cell>
        </row>
        <row r="745">
          <cell r="A745" t="str">
            <v>16</v>
          </cell>
          <cell r="B745" t="str">
            <v>21002</v>
          </cell>
          <cell r="C745" t="str">
            <v>กระทรวงสาธารณสุข สำนักงานปลัดกระทรวงสาธารณสุข</v>
          </cell>
          <cell r="D745" t="str">
            <v>001120000</v>
          </cell>
          <cell r="E745" t="str">
            <v>11200</v>
          </cell>
          <cell r="F745" t="str">
            <v>รพช.แม่ฟ้าหลวง</v>
          </cell>
          <cell r="G745" t="str">
            <v>โรงพยาบาลชุมชนแม่ฟ้าหลวง</v>
          </cell>
          <cell r="H745" t="str">
            <v>57150201</v>
          </cell>
          <cell r="I745">
            <v>57</v>
          </cell>
          <cell r="J745" t="str">
            <v>จังหวัดเชียงราย</v>
          </cell>
          <cell r="K745">
            <v>5715</v>
          </cell>
          <cell r="L745" t="str">
            <v>แม่ฟ้าหลวง</v>
          </cell>
          <cell r="M745">
            <v>571502</v>
          </cell>
          <cell r="N745" t="str">
            <v>แม่สลองใน</v>
          </cell>
          <cell r="O745" t="str">
            <v>เหนือ</v>
          </cell>
          <cell r="P745" t="str">
            <v>07</v>
          </cell>
          <cell r="Q745" t="str">
            <v>โรงพยาบาลชุมชน</v>
          </cell>
          <cell r="R745">
            <v>5</v>
          </cell>
          <cell r="S745">
            <v>27</v>
          </cell>
          <cell r="T745" t="str">
            <v>30</v>
          </cell>
          <cell r="U745" t="str">
            <v>21</v>
          </cell>
          <cell r="V745" t="str">
            <v>2.1 ทุติยภูมิระดับต้น</v>
          </cell>
        </row>
        <row r="746">
          <cell r="A746" t="str">
            <v>16</v>
          </cell>
          <cell r="B746" t="str">
            <v>21002</v>
          </cell>
          <cell r="C746" t="str">
            <v>กระทรวงสาธารณสุข สำนักงานปลัดกระทรวงสาธารณสุข</v>
          </cell>
          <cell r="D746" t="str">
            <v>001120100</v>
          </cell>
          <cell r="E746" t="str">
            <v>11201</v>
          </cell>
          <cell r="F746" t="str">
            <v>รพช.แม่ลาว</v>
          </cell>
          <cell r="G746" t="str">
            <v>โรงพยาบาลชุมชนแม่ลาว</v>
          </cell>
          <cell r="H746" t="str">
            <v>57160203</v>
          </cell>
          <cell r="I746">
            <v>57</v>
          </cell>
          <cell r="J746" t="str">
            <v>จังหวัดเชียงราย</v>
          </cell>
          <cell r="K746">
            <v>5716</v>
          </cell>
          <cell r="L746" t="str">
            <v>แม่ลาว</v>
          </cell>
          <cell r="M746">
            <v>571602</v>
          </cell>
          <cell r="N746" t="str">
            <v>จอมหมอกแก้ว</v>
          </cell>
          <cell r="O746" t="str">
            <v>เหนือ</v>
          </cell>
          <cell r="P746" t="str">
            <v>07</v>
          </cell>
          <cell r="Q746" t="str">
            <v>โรงพยาบาลชุมชน</v>
          </cell>
          <cell r="R746">
            <v>5</v>
          </cell>
          <cell r="S746">
            <v>30</v>
          </cell>
          <cell r="T746" t="str">
            <v>30</v>
          </cell>
          <cell r="U746" t="str">
            <v>21</v>
          </cell>
          <cell r="V746" t="str">
            <v>2.1 ทุติยภูมิระดับต้น</v>
          </cell>
        </row>
        <row r="747">
          <cell r="A747" t="str">
            <v>16</v>
          </cell>
          <cell r="B747" t="str">
            <v>21002</v>
          </cell>
          <cell r="C747" t="str">
            <v>กระทรวงสาธารณสุข สำนักงานปลัดกระทรวงสาธารณสุข</v>
          </cell>
          <cell r="D747" t="str">
            <v>001120200</v>
          </cell>
          <cell r="E747" t="str">
            <v>11202</v>
          </cell>
          <cell r="F747" t="str">
            <v>รพช.เวียงเชียงรุ้ง</v>
          </cell>
          <cell r="G747" t="str">
            <v>โรงพยาบาลชุมชนเวียงเชียงรุ้ง</v>
          </cell>
          <cell r="H747" t="str">
            <v>57170101</v>
          </cell>
          <cell r="I747">
            <v>57</v>
          </cell>
          <cell r="J747" t="str">
            <v>จังหวัดเชียงราย</v>
          </cell>
          <cell r="K747">
            <v>5717</v>
          </cell>
          <cell r="L747" t="str">
            <v>เวียงเชียงรุ้ง</v>
          </cell>
          <cell r="M747">
            <v>571701</v>
          </cell>
          <cell r="N747" t="str">
            <v>ทุ่งก่อ</v>
          </cell>
          <cell r="O747" t="str">
            <v>เหนือ</v>
          </cell>
          <cell r="P747" t="str">
            <v>07</v>
          </cell>
          <cell r="Q747" t="str">
            <v>โรงพยาบาลชุมชน</v>
          </cell>
          <cell r="R747">
            <v>5</v>
          </cell>
          <cell r="S747">
            <v>30</v>
          </cell>
          <cell r="T747" t="str">
            <v>30</v>
          </cell>
          <cell r="U747" t="str">
            <v>21</v>
          </cell>
          <cell r="V747" t="str">
            <v>2.1 ทุติยภูมิระดับต้น</v>
          </cell>
        </row>
        <row r="748">
          <cell r="A748" t="str">
            <v>16</v>
          </cell>
          <cell r="B748" t="str">
            <v>21002</v>
          </cell>
          <cell r="C748" t="str">
            <v>กระทรวงสาธารณสุข สำนักงานปลัดกระทรวงสาธารณสุข</v>
          </cell>
          <cell r="D748" t="str">
            <v>001145400</v>
          </cell>
          <cell r="E748" t="str">
            <v>11454</v>
          </cell>
          <cell r="F748" t="str">
            <v>รพร.เชียงของ</v>
          </cell>
          <cell r="G748" t="str">
            <v>โรงพยาบาลสมเด็จพระยุพราชเชียงของ</v>
          </cell>
          <cell r="H748" t="str">
            <v>57030110</v>
          </cell>
          <cell r="I748">
            <v>57</v>
          </cell>
          <cell r="J748" t="str">
            <v>จังหวัดเชียงราย</v>
          </cell>
          <cell r="K748">
            <v>5703</v>
          </cell>
          <cell r="L748" t="str">
            <v>เชียงของ</v>
          </cell>
          <cell r="M748">
            <v>570301</v>
          </cell>
          <cell r="N748" t="str">
            <v>เวียง</v>
          </cell>
          <cell r="O748" t="str">
            <v>เหนือ</v>
          </cell>
          <cell r="P748" t="str">
            <v>07</v>
          </cell>
          <cell r="Q748" t="str">
            <v>โรงพยาบาลชุมชน</v>
          </cell>
          <cell r="R748">
            <v>4</v>
          </cell>
          <cell r="S748">
            <v>69</v>
          </cell>
          <cell r="T748" t="str">
            <v>90</v>
          </cell>
          <cell r="U748" t="str">
            <v>21</v>
          </cell>
          <cell r="V748" t="str">
            <v>2.1 ทุติยภูมิระดับต้น</v>
          </cell>
        </row>
        <row r="749">
          <cell r="A749" t="str">
            <v>16</v>
          </cell>
          <cell r="B749" t="str">
            <v>21002</v>
          </cell>
          <cell r="C749" t="str">
            <v>กระทรวงสาธารณสุข สำนักงานปลัดกระทรวงสาธารณสุข</v>
          </cell>
          <cell r="D749" t="str">
            <v>001501200</v>
          </cell>
          <cell r="E749" t="str">
            <v>15012</v>
          </cell>
          <cell r="F749" t="str">
            <v>รพช.สมเด็จพระญาณสังวร</v>
          </cell>
          <cell r="G749" t="str">
            <v>โรงพยาบาลชุมชนสมเด็จพระญาณสังวร</v>
          </cell>
          <cell r="H749" t="str">
            <v>57020203</v>
          </cell>
          <cell r="I749">
            <v>57</v>
          </cell>
          <cell r="J749" t="str">
            <v>จังหวัดเชียงราย</v>
          </cell>
          <cell r="K749">
            <v>5701</v>
          </cell>
          <cell r="L749" t="str">
            <v>เมืองเชียงราย</v>
          </cell>
          <cell r="M749">
            <v>570116</v>
          </cell>
          <cell r="N749" t="str">
            <v>ป่าอ้อดอนชัย</v>
          </cell>
          <cell r="O749" t="str">
            <v>เหนือ</v>
          </cell>
          <cell r="P749" t="str">
            <v>07</v>
          </cell>
          <cell r="Q749" t="str">
            <v>โรงพยาบาลชุมชน</v>
          </cell>
          <cell r="R749">
            <v>5</v>
          </cell>
          <cell r="S749">
            <v>30</v>
          </cell>
          <cell r="T749" t="str">
            <v>30</v>
          </cell>
          <cell r="U749" t="str">
            <v>21</v>
          </cell>
          <cell r="V749" t="str">
            <v>2.1 ทุติยภูมิระดับต้น</v>
          </cell>
        </row>
        <row r="750">
          <cell r="A750" t="str">
            <v>17</v>
          </cell>
          <cell r="B750" t="str">
            <v>21002</v>
          </cell>
          <cell r="C750" t="str">
            <v>กระทรวงสาธารณสุข สำนักงานปลัดกระทรวงสาธารณสุข</v>
          </cell>
          <cell r="D750" t="str">
            <v>001067300</v>
          </cell>
          <cell r="E750" t="str">
            <v>10673</v>
          </cell>
          <cell r="F750" t="str">
            <v>รพศ.อุตรดิตถ์</v>
          </cell>
          <cell r="G750" t="str">
            <v>โรงพยาบาลศูนย์อุตรดิตถ์</v>
          </cell>
          <cell r="H750" t="str">
            <v>53010100</v>
          </cell>
          <cell r="I750">
            <v>53</v>
          </cell>
          <cell r="J750" t="str">
            <v>จังหวัดอุตรดิตถ์</v>
          </cell>
          <cell r="K750">
            <v>5301</v>
          </cell>
          <cell r="L750" t="str">
            <v>เมืองอุตรดิตถ์</v>
          </cell>
          <cell r="M750">
            <v>530101</v>
          </cell>
          <cell r="N750" t="str">
            <v>ท่าอิฐ</v>
          </cell>
          <cell r="O750" t="str">
            <v>เหนือ</v>
          </cell>
          <cell r="P750" t="str">
            <v>05</v>
          </cell>
          <cell r="Q750" t="str">
            <v>โรงพยาบาลศูนย์</v>
          </cell>
          <cell r="R750">
            <v>1</v>
          </cell>
          <cell r="S750">
            <v>561</v>
          </cell>
          <cell r="T750" t="str">
            <v>561</v>
          </cell>
          <cell r="U750" t="str">
            <v>31</v>
          </cell>
          <cell r="V750" t="str">
            <v>3.1 ตติยภูมิ</v>
          </cell>
        </row>
        <row r="751">
          <cell r="A751" t="str">
            <v>17</v>
          </cell>
          <cell r="B751" t="str">
            <v>21002</v>
          </cell>
          <cell r="C751" t="str">
            <v>กระทรวงสาธารณสุข สำนักงานปลัดกระทรวงสาธารณสุข</v>
          </cell>
          <cell r="D751" t="str">
            <v>001115800</v>
          </cell>
          <cell r="E751" t="str">
            <v>11158</v>
          </cell>
          <cell r="F751" t="str">
            <v>รพช.ตรอน</v>
          </cell>
          <cell r="G751" t="str">
            <v>โรงพยาบาลชุมชนตรอน</v>
          </cell>
          <cell r="H751" t="str">
            <v>53020202</v>
          </cell>
          <cell r="I751">
            <v>53</v>
          </cell>
          <cell r="J751" t="str">
            <v>จังหวัดอุตรดิตถ์</v>
          </cell>
          <cell r="K751">
            <v>5302</v>
          </cell>
          <cell r="L751" t="str">
            <v>ตรอน</v>
          </cell>
          <cell r="M751">
            <v>530202</v>
          </cell>
          <cell r="N751" t="str">
            <v>บ้านแก่ง</v>
          </cell>
          <cell r="O751" t="str">
            <v>เหนือ</v>
          </cell>
          <cell r="P751" t="str">
            <v>07</v>
          </cell>
          <cell r="Q751" t="str">
            <v>โรงพยาบาลชุมชน</v>
          </cell>
          <cell r="R751">
            <v>5</v>
          </cell>
          <cell r="S751">
            <v>30</v>
          </cell>
          <cell r="T751" t="str">
            <v>30</v>
          </cell>
          <cell r="U751" t="str">
            <v>22</v>
          </cell>
          <cell r="V751" t="str">
            <v>2.2 ทุติยภูมิระดับกลาง</v>
          </cell>
        </row>
        <row r="752">
          <cell r="A752" t="str">
            <v>17</v>
          </cell>
          <cell r="B752" t="str">
            <v>21002</v>
          </cell>
          <cell r="C752" t="str">
            <v>กระทรวงสาธารณสุข สำนักงานปลัดกระทรวงสาธารณสุข</v>
          </cell>
          <cell r="D752" t="str">
            <v>001115900</v>
          </cell>
          <cell r="E752" t="str">
            <v>11159</v>
          </cell>
          <cell r="F752" t="str">
            <v>รพช.ท่าปลา</v>
          </cell>
          <cell r="G752" t="str">
            <v>โรงพยาบาลชุมชนท่าปลา</v>
          </cell>
          <cell r="H752" t="str">
            <v>53030101</v>
          </cell>
          <cell r="I752">
            <v>53</v>
          </cell>
          <cell r="J752" t="str">
            <v>จังหวัดอุตรดิตถ์</v>
          </cell>
          <cell r="K752">
            <v>5303</v>
          </cell>
          <cell r="L752" t="str">
            <v>ท่าปลา</v>
          </cell>
          <cell r="M752">
            <v>530301</v>
          </cell>
          <cell r="N752" t="str">
            <v>ท่าปลา</v>
          </cell>
          <cell r="O752" t="str">
            <v>เหนือ</v>
          </cell>
          <cell r="P752" t="str">
            <v>07</v>
          </cell>
          <cell r="Q752" t="str">
            <v>โรงพยาบาลชุมชน</v>
          </cell>
          <cell r="R752">
            <v>5</v>
          </cell>
          <cell r="S752">
            <v>30</v>
          </cell>
          <cell r="T752" t="str">
            <v>30</v>
          </cell>
          <cell r="U752" t="str">
            <v>22</v>
          </cell>
          <cell r="V752" t="str">
            <v>2.2 ทุติยภูมิระดับกลาง</v>
          </cell>
        </row>
        <row r="753">
          <cell r="A753" t="str">
            <v>17</v>
          </cell>
          <cell r="B753" t="str">
            <v>21002</v>
          </cell>
          <cell r="C753" t="str">
            <v>กระทรวงสาธารณสุข สำนักงานปลัดกระทรวงสาธารณสุข</v>
          </cell>
          <cell r="D753" t="str">
            <v>001116000</v>
          </cell>
          <cell r="E753" t="str">
            <v>11160</v>
          </cell>
          <cell r="F753" t="str">
            <v>รพช.น้ำปาด</v>
          </cell>
          <cell r="G753" t="str">
            <v>โรงพยาบาลชุมชนน้ำปาด</v>
          </cell>
          <cell r="H753" t="str">
            <v>53040104</v>
          </cell>
          <cell r="I753">
            <v>53</v>
          </cell>
          <cell r="J753" t="str">
            <v>จังหวัดอุตรดิตถ์</v>
          </cell>
          <cell r="K753">
            <v>5304</v>
          </cell>
          <cell r="L753" t="str">
            <v>น้ำปาด</v>
          </cell>
          <cell r="M753">
            <v>530401</v>
          </cell>
          <cell r="N753" t="str">
            <v>แสนตอ</v>
          </cell>
          <cell r="O753" t="str">
            <v>เหนือ</v>
          </cell>
          <cell r="P753" t="str">
            <v>07</v>
          </cell>
          <cell r="Q753" t="str">
            <v>โรงพยาบาลชุมชน</v>
          </cell>
          <cell r="R753">
            <v>5</v>
          </cell>
          <cell r="S753">
            <v>30</v>
          </cell>
          <cell r="T753" t="str">
            <v>30</v>
          </cell>
          <cell r="U753" t="str">
            <v>22</v>
          </cell>
          <cell r="V753" t="str">
            <v>2.2 ทุติยภูมิระดับกลาง</v>
          </cell>
        </row>
        <row r="754">
          <cell r="A754" t="str">
            <v>17</v>
          </cell>
          <cell r="B754" t="str">
            <v>21002</v>
          </cell>
          <cell r="C754" t="str">
            <v>กระทรวงสาธารณสุข สำนักงานปลัดกระทรวงสาธารณสุข</v>
          </cell>
          <cell r="D754" t="str">
            <v>001116100</v>
          </cell>
          <cell r="E754" t="str">
            <v>11161</v>
          </cell>
          <cell r="F754" t="str">
            <v>รพช.ฟากท่า</v>
          </cell>
          <cell r="G754" t="str">
            <v>โรงพยาบาลชุมชนฟากท่า</v>
          </cell>
          <cell r="H754" t="str">
            <v>53050101</v>
          </cell>
          <cell r="I754">
            <v>53</v>
          </cell>
          <cell r="J754" t="str">
            <v>จังหวัดอุตรดิตถ์</v>
          </cell>
          <cell r="K754">
            <v>5305</v>
          </cell>
          <cell r="L754" t="str">
            <v>ฟากท่า</v>
          </cell>
          <cell r="M754">
            <v>530501</v>
          </cell>
          <cell r="N754" t="str">
            <v>ฟากท่า</v>
          </cell>
          <cell r="O754" t="str">
            <v>เหนือ</v>
          </cell>
          <cell r="P754" t="str">
            <v>07</v>
          </cell>
          <cell r="Q754" t="str">
            <v>โรงพยาบาลชุมชน</v>
          </cell>
          <cell r="R754">
            <v>5</v>
          </cell>
          <cell r="S754">
            <v>30</v>
          </cell>
          <cell r="T754" t="str">
            <v>30</v>
          </cell>
          <cell r="U754" t="str">
            <v>22</v>
          </cell>
          <cell r="V754" t="str">
            <v>2.2 ทุติยภูมิระดับกลาง</v>
          </cell>
        </row>
        <row r="755">
          <cell r="A755" t="str">
            <v>17</v>
          </cell>
          <cell r="B755" t="str">
            <v>21002</v>
          </cell>
          <cell r="C755" t="str">
            <v>กระทรวงสาธารณสุข สำนักงานปลัดกระทรวงสาธารณสุข</v>
          </cell>
          <cell r="D755" t="str">
            <v>001116200</v>
          </cell>
          <cell r="E755" t="str">
            <v>11162</v>
          </cell>
          <cell r="F755" t="str">
            <v>รพช.บ้านโคก</v>
          </cell>
          <cell r="G755" t="str">
            <v>โรงพยาบาลชุมชนบ้านโคก</v>
          </cell>
          <cell r="H755" t="str">
            <v>53060203</v>
          </cell>
          <cell r="I755">
            <v>53</v>
          </cell>
          <cell r="J755" t="str">
            <v>จังหวัดอุตรดิตถ์</v>
          </cell>
          <cell r="K755">
            <v>5306</v>
          </cell>
          <cell r="L755" t="str">
            <v>บ้านโคก</v>
          </cell>
          <cell r="M755">
            <v>530602</v>
          </cell>
          <cell r="N755" t="str">
            <v>บ้านโคก</v>
          </cell>
          <cell r="O755" t="str">
            <v>เหนือ</v>
          </cell>
          <cell r="P755" t="str">
            <v>07</v>
          </cell>
          <cell r="Q755" t="str">
            <v>โรงพยาบาลชุมชน</v>
          </cell>
          <cell r="R755">
            <v>5</v>
          </cell>
          <cell r="S755">
            <v>30</v>
          </cell>
          <cell r="T755" t="str">
            <v>30</v>
          </cell>
          <cell r="U755" t="str">
            <v>22</v>
          </cell>
          <cell r="V755" t="str">
            <v>2.2 ทุติยภูมิระดับกลาง</v>
          </cell>
        </row>
        <row r="756">
          <cell r="A756" t="str">
            <v>17</v>
          </cell>
          <cell r="B756" t="str">
            <v>21002</v>
          </cell>
          <cell r="C756" t="str">
            <v>กระทรวงสาธารณสุข สำนักงานปลัดกระทรวงสาธารณสุข</v>
          </cell>
          <cell r="D756" t="str">
            <v>001116300</v>
          </cell>
          <cell r="E756" t="str">
            <v>11163</v>
          </cell>
          <cell r="F756" t="str">
            <v>รพช.พิชัย</v>
          </cell>
          <cell r="G756" t="str">
            <v>โรงพยาบาลชุมชนพิชัย</v>
          </cell>
          <cell r="H756" t="str">
            <v>53070101</v>
          </cell>
          <cell r="I756">
            <v>53</v>
          </cell>
          <cell r="J756" t="str">
            <v>จังหวัดอุตรดิตถ์</v>
          </cell>
          <cell r="K756">
            <v>5307</v>
          </cell>
          <cell r="L756" t="str">
            <v>พิชัย</v>
          </cell>
          <cell r="M756">
            <v>530701</v>
          </cell>
          <cell r="N756" t="str">
            <v>ในเมือง</v>
          </cell>
          <cell r="O756" t="str">
            <v>เหนือ</v>
          </cell>
          <cell r="P756" t="str">
            <v>07</v>
          </cell>
          <cell r="Q756" t="str">
            <v>โรงพยาบาลชุมชน</v>
          </cell>
          <cell r="R756">
            <v>4</v>
          </cell>
          <cell r="S756">
            <v>60</v>
          </cell>
          <cell r="T756" t="str">
            <v>60</v>
          </cell>
          <cell r="U756" t="str">
            <v>22</v>
          </cell>
          <cell r="V756" t="str">
            <v>2.2 ทุติยภูมิระดับกลาง</v>
          </cell>
        </row>
        <row r="757">
          <cell r="A757" t="str">
            <v>17</v>
          </cell>
          <cell r="B757" t="str">
            <v>21002</v>
          </cell>
          <cell r="C757" t="str">
            <v>กระทรวงสาธารณสุข สำนักงานปลัดกระทรวงสาธารณสุข</v>
          </cell>
          <cell r="D757" t="str">
            <v>001116400</v>
          </cell>
          <cell r="E757" t="str">
            <v>11164</v>
          </cell>
          <cell r="F757" t="str">
            <v>รพช.ลับแล</v>
          </cell>
          <cell r="G757" t="str">
            <v>โรงพยาบาลชุมชนลับแล</v>
          </cell>
          <cell r="H757" t="str">
            <v>53080501</v>
          </cell>
          <cell r="I757">
            <v>53</v>
          </cell>
          <cell r="J757" t="str">
            <v>จังหวัดอุตรดิตถ์</v>
          </cell>
          <cell r="K757">
            <v>5308</v>
          </cell>
          <cell r="L757" t="str">
            <v>ลับแล</v>
          </cell>
          <cell r="M757">
            <v>530805</v>
          </cell>
          <cell r="N757" t="str">
            <v>ชัยจุมพล</v>
          </cell>
          <cell r="O757" t="str">
            <v>เหนือ</v>
          </cell>
          <cell r="P757" t="str">
            <v>07</v>
          </cell>
          <cell r="Q757" t="str">
            <v>โรงพยาบาลชุมชน</v>
          </cell>
          <cell r="R757">
            <v>5</v>
          </cell>
          <cell r="S757">
            <v>30</v>
          </cell>
          <cell r="T757" t="str">
            <v>30</v>
          </cell>
          <cell r="U757" t="str">
            <v>22</v>
          </cell>
          <cell r="V757" t="str">
            <v>2.2 ทุติยภูมิระดับกลาง</v>
          </cell>
        </row>
        <row r="758">
          <cell r="A758" t="str">
            <v>17</v>
          </cell>
          <cell r="B758" t="str">
            <v>21002</v>
          </cell>
          <cell r="C758" t="str">
            <v>กระทรวงสาธารณสุข สำนักงานปลัดกระทรวงสาธารณสุข</v>
          </cell>
          <cell r="D758" t="str">
            <v>001116500</v>
          </cell>
          <cell r="E758" t="str">
            <v>11165</v>
          </cell>
          <cell r="F758" t="str">
            <v>รพช.ทองแสนขัน</v>
          </cell>
          <cell r="G758" t="str">
            <v>โรงพยาบาลชุมชนทองแสนขัน</v>
          </cell>
          <cell r="H758" t="str">
            <v>53090209</v>
          </cell>
          <cell r="I758">
            <v>53</v>
          </cell>
          <cell r="J758" t="str">
            <v>จังหวัดอุตรดิตถ์</v>
          </cell>
          <cell r="K758">
            <v>5309</v>
          </cell>
          <cell r="L758" t="str">
            <v>ทองแสนขัน</v>
          </cell>
          <cell r="M758">
            <v>530902</v>
          </cell>
          <cell r="N758" t="str">
            <v>บ่อทอง</v>
          </cell>
          <cell r="O758" t="str">
            <v>เหนือ</v>
          </cell>
          <cell r="P758" t="str">
            <v>07</v>
          </cell>
          <cell r="Q758" t="str">
            <v>โรงพยาบาลชุมชน</v>
          </cell>
          <cell r="R758">
            <v>5</v>
          </cell>
          <cell r="S758">
            <v>30</v>
          </cell>
          <cell r="T758" t="str">
            <v>30</v>
          </cell>
          <cell r="U758" t="str">
            <v>22</v>
          </cell>
          <cell r="V758" t="str">
            <v>2.2 ทุติยภูมิระดับกลาง</v>
          </cell>
        </row>
        <row r="759">
          <cell r="A759" t="str">
            <v>17</v>
          </cell>
          <cell r="B759" t="str">
            <v>21002</v>
          </cell>
          <cell r="C759" t="str">
            <v>กระทรวงสาธารณสุข สำนักงานปลัดกระทรวงสาธารณสุข</v>
          </cell>
          <cell r="D759" t="str">
            <v>001072200</v>
          </cell>
          <cell r="E759" t="str">
            <v>10722</v>
          </cell>
          <cell r="F759" t="str">
            <v>รพท.สมเด็จพระเจ้าตากสินมหาราช</v>
          </cell>
          <cell r="G759" t="str">
            <v>โรงพยาบาลทั่วไปสมเด็จพระเจ้าตากสินมหาราช</v>
          </cell>
          <cell r="H759" t="str">
            <v>63010100</v>
          </cell>
          <cell r="I759">
            <v>63</v>
          </cell>
          <cell r="J759" t="str">
            <v>จังหวัดตาก</v>
          </cell>
          <cell r="K759">
            <v>6301</v>
          </cell>
          <cell r="L759" t="str">
            <v>เมืองตาก</v>
          </cell>
          <cell r="M759">
            <v>630101</v>
          </cell>
          <cell r="N759" t="str">
            <v>ระแหง</v>
          </cell>
          <cell r="O759" t="str">
            <v>เหนือ</v>
          </cell>
          <cell r="P759" t="str">
            <v>06</v>
          </cell>
          <cell r="Q759" t="str">
            <v>โรงพยาบาลทั่วไป</v>
          </cell>
          <cell r="R759">
            <v>2</v>
          </cell>
          <cell r="S759">
            <v>410</v>
          </cell>
          <cell r="T759" t="str">
            <v>320</v>
          </cell>
          <cell r="U759" t="str">
            <v>23</v>
          </cell>
          <cell r="V759" t="str">
            <v>2.3 ทุติยภูมิระดับสูง</v>
          </cell>
        </row>
        <row r="760">
          <cell r="A760" t="str">
            <v>17</v>
          </cell>
          <cell r="B760" t="str">
            <v>21002</v>
          </cell>
          <cell r="C760" t="str">
            <v>กระทรวงสาธารณสุข สำนักงานปลัดกระทรวงสาธารณสุข</v>
          </cell>
          <cell r="D760" t="str">
            <v>001072300</v>
          </cell>
          <cell r="E760" t="str">
            <v>10723</v>
          </cell>
          <cell r="F760" t="str">
            <v>รพท.แม่สอด</v>
          </cell>
          <cell r="G760" t="str">
            <v>โรงพยาบาลทั่วไปแม่สอด</v>
          </cell>
          <cell r="H760" t="str">
            <v>63060100</v>
          </cell>
          <cell r="I760">
            <v>63</v>
          </cell>
          <cell r="J760" t="str">
            <v>จังหวัดตาก</v>
          </cell>
          <cell r="K760">
            <v>6306</v>
          </cell>
          <cell r="L760" t="str">
            <v>แม่สอด</v>
          </cell>
          <cell r="M760">
            <v>630601</v>
          </cell>
          <cell r="N760" t="str">
            <v>แม่สอด</v>
          </cell>
          <cell r="O760" t="str">
            <v>เหนือ</v>
          </cell>
          <cell r="P760" t="str">
            <v>06</v>
          </cell>
          <cell r="Q760" t="str">
            <v>โรงพยาบาลทั่วไป</v>
          </cell>
          <cell r="R760">
            <v>2</v>
          </cell>
          <cell r="S760">
            <v>406</v>
          </cell>
          <cell r="T760" t="str">
            <v>310</v>
          </cell>
          <cell r="U760" t="str">
            <v>23</v>
          </cell>
          <cell r="V760" t="str">
            <v>2.3 ทุติยภูมิระดับสูง</v>
          </cell>
        </row>
        <row r="761">
          <cell r="A761" t="str">
            <v>17</v>
          </cell>
          <cell r="B761" t="str">
            <v>21002</v>
          </cell>
          <cell r="C761" t="str">
            <v>กระทรวงสาธารณสุข สำนักงานปลัดกระทรวงสาธารณสุข</v>
          </cell>
          <cell r="D761" t="str">
            <v>001123800</v>
          </cell>
          <cell r="E761" t="str">
            <v>11238</v>
          </cell>
          <cell r="F761" t="str">
            <v>รพช.บ้านตาก</v>
          </cell>
          <cell r="G761" t="str">
            <v>โรงพยาบาลชุมชนบ้านตาก</v>
          </cell>
          <cell r="H761" t="str">
            <v>63020107</v>
          </cell>
          <cell r="I761">
            <v>63</v>
          </cell>
          <cell r="J761" t="str">
            <v>จังหวัดตาก</v>
          </cell>
          <cell r="K761">
            <v>6302</v>
          </cell>
          <cell r="L761" t="str">
            <v>บ้านตาก</v>
          </cell>
          <cell r="M761">
            <v>630201</v>
          </cell>
          <cell r="N761" t="str">
            <v>ตากออก</v>
          </cell>
          <cell r="O761" t="str">
            <v>เหนือ</v>
          </cell>
          <cell r="P761" t="str">
            <v>07</v>
          </cell>
          <cell r="Q761" t="str">
            <v>โรงพยาบาลชุมชน</v>
          </cell>
          <cell r="R761">
            <v>4</v>
          </cell>
          <cell r="S761">
            <v>70</v>
          </cell>
          <cell r="T761" t="str">
            <v>60</v>
          </cell>
          <cell r="U761" t="str">
            <v>21</v>
          </cell>
          <cell r="V761" t="str">
            <v>2.1 ทุติยภูมิระดับต้น</v>
          </cell>
        </row>
        <row r="762">
          <cell r="A762" t="str">
            <v>17</v>
          </cell>
          <cell r="B762" t="str">
            <v>21002</v>
          </cell>
          <cell r="C762" t="str">
            <v>กระทรวงสาธารณสุข สำนักงานปลัดกระทรวงสาธารณสุข</v>
          </cell>
          <cell r="D762" t="str">
            <v>001123900</v>
          </cell>
          <cell r="E762" t="str">
            <v>11239</v>
          </cell>
          <cell r="F762" t="str">
            <v>รพช.สามเงา</v>
          </cell>
          <cell r="G762" t="str">
            <v>โรงพยาบาลชุมชนสามเงา</v>
          </cell>
          <cell r="H762" t="str">
            <v>63030104</v>
          </cell>
          <cell r="I762">
            <v>63</v>
          </cell>
          <cell r="J762" t="str">
            <v>จังหวัดตาก</v>
          </cell>
          <cell r="K762">
            <v>6303</v>
          </cell>
          <cell r="L762" t="str">
            <v>สามเงา</v>
          </cell>
          <cell r="M762">
            <v>630301</v>
          </cell>
          <cell r="N762" t="str">
            <v>สามเงา</v>
          </cell>
          <cell r="O762" t="str">
            <v>เหนือ</v>
          </cell>
          <cell r="P762" t="str">
            <v>07</v>
          </cell>
          <cell r="Q762" t="str">
            <v>โรงพยาบาลชุมชน</v>
          </cell>
          <cell r="R762">
            <v>5</v>
          </cell>
          <cell r="S762">
            <v>41</v>
          </cell>
          <cell r="T762" t="str">
            <v>30</v>
          </cell>
          <cell r="U762" t="str">
            <v>21</v>
          </cell>
          <cell r="V762" t="str">
            <v>2.1 ทุติยภูมิระดับต้น</v>
          </cell>
        </row>
        <row r="763">
          <cell r="A763" t="str">
            <v>17</v>
          </cell>
          <cell r="B763" t="str">
            <v>21002</v>
          </cell>
          <cell r="C763" t="str">
            <v>กระทรวงสาธารณสุข สำนักงานปลัดกระทรวงสาธารณสุข</v>
          </cell>
          <cell r="D763" t="str">
            <v>001124000</v>
          </cell>
          <cell r="E763" t="str">
            <v>11240</v>
          </cell>
          <cell r="F763" t="str">
            <v>รพช.แม่ระมาด</v>
          </cell>
          <cell r="G763" t="str">
            <v>โรงพยาบาลชุมชนแม่ระมาด</v>
          </cell>
          <cell r="H763" t="str">
            <v>63040104</v>
          </cell>
          <cell r="I763">
            <v>63</v>
          </cell>
          <cell r="J763" t="str">
            <v>จังหวัดตาก</v>
          </cell>
          <cell r="K763">
            <v>6304</v>
          </cell>
          <cell r="L763" t="str">
            <v>แม่ระมาด</v>
          </cell>
          <cell r="M763">
            <v>630401</v>
          </cell>
          <cell r="N763" t="str">
            <v>แม่ระมาด</v>
          </cell>
          <cell r="O763" t="str">
            <v>เหนือ</v>
          </cell>
          <cell r="P763" t="str">
            <v>07</v>
          </cell>
          <cell r="Q763" t="str">
            <v>โรงพยาบาลชุมชน</v>
          </cell>
          <cell r="R763">
            <v>4</v>
          </cell>
          <cell r="S763">
            <v>84</v>
          </cell>
          <cell r="T763" t="str">
            <v>60</v>
          </cell>
          <cell r="U763" t="str">
            <v>21</v>
          </cell>
          <cell r="V763" t="str">
            <v>2.1 ทุติยภูมิระดับต้น</v>
          </cell>
        </row>
        <row r="764">
          <cell r="A764" t="str">
            <v>17</v>
          </cell>
          <cell r="B764" t="str">
            <v>21002</v>
          </cell>
          <cell r="C764" t="str">
            <v>กระทรวงสาธารณสุข สำนักงานปลัดกระทรวงสาธารณสุข</v>
          </cell>
          <cell r="D764" t="str">
            <v>001124100</v>
          </cell>
          <cell r="E764" t="str">
            <v>11241</v>
          </cell>
          <cell r="F764" t="str">
            <v>รพช.ท่าสองยาง</v>
          </cell>
          <cell r="G764" t="str">
            <v>โรงพยาบาลชุมชนท่าสองยาง</v>
          </cell>
          <cell r="H764" t="str">
            <v>63050202</v>
          </cell>
          <cell r="I764">
            <v>63</v>
          </cell>
          <cell r="J764" t="str">
            <v>จังหวัดตาก</v>
          </cell>
          <cell r="K764">
            <v>6305</v>
          </cell>
          <cell r="L764" t="str">
            <v>ท่าสองยาง</v>
          </cell>
          <cell r="M764">
            <v>630502</v>
          </cell>
          <cell r="N764" t="str">
            <v>แม่ต้าน</v>
          </cell>
          <cell r="O764" t="str">
            <v>เหนือ</v>
          </cell>
          <cell r="P764" t="str">
            <v>07</v>
          </cell>
          <cell r="Q764" t="str">
            <v>โรงพยาบาลชุมชน</v>
          </cell>
          <cell r="R764">
            <v>4</v>
          </cell>
          <cell r="S764">
            <v>52</v>
          </cell>
          <cell r="T764" t="str">
            <v>30</v>
          </cell>
          <cell r="U764" t="str">
            <v>21</v>
          </cell>
          <cell r="V764" t="str">
            <v>2.1 ทุติยภูมิระดับต้น</v>
          </cell>
        </row>
        <row r="765">
          <cell r="A765" t="str">
            <v>17</v>
          </cell>
          <cell r="B765" t="str">
            <v>21002</v>
          </cell>
          <cell r="C765" t="str">
            <v>กระทรวงสาธารณสุข สำนักงานปลัดกระทรวงสาธารณสุข</v>
          </cell>
          <cell r="D765" t="str">
            <v>001124200</v>
          </cell>
          <cell r="E765" t="str">
            <v>11242</v>
          </cell>
          <cell r="F765" t="str">
            <v>รพช.พบพระ</v>
          </cell>
          <cell r="G765" t="str">
            <v>โรงพยาบาลชุมชนพบพระ</v>
          </cell>
          <cell r="H765" t="str">
            <v>63070102</v>
          </cell>
          <cell r="I765">
            <v>63</v>
          </cell>
          <cell r="J765" t="str">
            <v>จังหวัดตาก</v>
          </cell>
          <cell r="K765">
            <v>6307</v>
          </cell>
          <cell r="L765" t="str">
            <v>พบพระ</v>
          </cell>
          <cell r="M765">
            <v>630701</v>
          </cell>
          <cell r="N765" t="str">
            <v>พบพระ</v>
          </cell>
          <cell r="O765" t="str">
            <v>เหนือ</v>
          </cell>
          <cell r="P765" t="str">
            <v>07</v>
          </cell>
          <cell r="Q765" t="str">
            <v>โรงพยาบาลชุมชน</v>
          </cell>
          <cell r="R765">
            <v>5</v>
          </cell>
          <cell r="S765">
            <v>73</v>
          </cell>
          <cell r="T765" t="str">
            <v>30</v>
          </cell>
          <cell r="U765" t="str">
            <v>21</v>
          </cell>
          <cell r="V765" t="str">
            <v>2.1 ทุติยภูมิระดับต้น</v>
          </cell>
        </row>
        <row r="766">
          <cell r="A766" t="str">
            <v>17</v>
          </cell>
          <cell r="B766" t="str">
            <v>21002</v>
          </cell>
          <cell r="C766" t="str">
            <v>กระทรวงสาธารณสุข สำนักงานปลัดกระทรวงสาธารณสุข</v>
          </cell>
          <cell r="D766" t="str">
            <v>001124300</v>
          </cell>
          <cell r="E766" t="str">
            <v>11243</v>
          </cell>
          <cell r="F766" t="str">
            <v>รพช.อุ้มผาง</v>
          </cell>
          <cell r="G766" t="str">
            <v>โรงพยาบาลชุมชนอุ้มผาง</v>
          </cell>
          <cell r="H766" t="str">
            <v>63080101</v>
          </cell>
          <cell r="I766">
            <v>63</v>
          </cell>
          <cell r="J766" t="str">
            <v>จังหวัดตาก</v>
          </cell>
          <cell r="K766">
            <v>6308</v>
          </cell>
          <cell r="L766" t="str">
            <v>อุ้มผาง</v>
          </cell>
          <cell r="M766">
            <v>630801</v>
          </cell>
          <cell r="N766" t="str">
            <v>อุ้มผาง</v>
          </cell>
          <cell r="O766" t="str">
            <v>เหนือ</v>
          </cell>
          <cell r="P766" t="str">
            <v>07</v>
          </cell>
          <cell r="Q766" t="str">
            <v>โรงพยาบาลชุมชน</v>
          </cell>
          <cell r="R766">
            <v>4</v>
          </cell>
          <cell r="S766">
            <v>80</v>
          </cell>
          <cell r="T766" t="str">
            <v>30</v>
          </cell>
          <cell r="U766" t="str">
            <v>21</v>
          </cell>
          <cell r="V766" t="str">
            <v>2.1 ทุติยภูมิระดับต้น</v>
          </cell>
        </row>
        <row r="767">
          <cell r="A767" t="str">
            <v>17</v>
          </cell>
          <cell r="B767" t="str">
            <v>21002</v>
          </cell>
          <cell r="C767" t="str">
            <v>กระทรวงสาธารณสุข สำนักงานปลัดกระทรวงสาธารณสุข</v>
          </cell>
          <cell r="D767" t="str">
            <v>001072400</v>
          </cell>
          <cell r="E767" t="str">
            <v>10724</v>
          </cell>
          <cell r="F767" t="str">
            <v>รพท.สุโขทัย</v>
          </cell>
          <cell r="G767" t="str">
            <v>โรงพยาบาลทั่วไปสุโขทัย</v>
          </cell>
          <cell r="H767" t="str">
            <v>64010601</v>
          </cell>
          <cell r="I767">
            <v>64</v>
          </cell>
          <cell r="J767" t="str">
            <v>จังหวัดสุโขทัย</v>
          </cell>
          <cell r="K767">
            <v>6401</v>
          </cell>
          <cell r="L767" t="str">
            <v>เมืองสุโขทัย</v>
          </cell>
          <cell r="M767">
            <v>640106</v>
          </cell>
          <cell r="N767" t="str">
            <v>บ้านกล้วย</v>
          </cell>
          <cell r="O767" t="str">
            <v>เหนือ</v>
          </cell>
          <cell r="P767" t="str">
            <v>06</v>
          </cell>
          <cell r="Q767" t="str">
            <v>โรงพยาบาลทั่วไป</v>
          </cell>
          <cell r="R767">
            <v>2</v>
          </cell>
          <cell r="S767">
            <v>320</v>
          </cell>
          <cell r="T767" t="str">
            <v>320</v>
          </cell>
          <cell r="U767" t="str">
            <v>23</v>
          </cell>
          <cell r="V767" t="str">
            <v>2.3 ทุติยภูมิระดับสูง</v>
          </cell>
        </row>
        <row r="768">
          <cell r="A768" t="str">
            <v>17</v>
          </cell>
          <cell r="B768" t="str">
            <v>21002</v>
          </cell>
          <cell r="C768" t="str">
            <v>กระทรวงสาธารณสุข สำนักงานปลัดกระทรวงสาธารณสุข</v>
          </cell>
          <cell r="D768" t="str">
            <v>001072500</v>
          </cell>
          <cell r="E768" t="str">
            <v>10725</v>
          </cell>
          <cell r="F768" t="str">
            <v>รพท.ศรีสังวรสุโขทัย</v>
          </cell>
          <cell r="G768" t="str">
            <v>โรงพยาบาลทั่วไปศรีสังวรสุโขทัย</v>
          </cell>
          <cell r="H768" t="str">
            <v>64060108</v>
          </cell>
          <cell r="I768">
            <v>64</v>
          </cell>
          <cell r="J768" t="str">
            <v>จังหวัดสุโขทัย</v>
          </cell>
          <cell r="K768">
            <v>6406</v>
          </cell>
          <cell r="L768" t="str">
            <v>ศรีสำโรง</v>
          </cell>
          <cell r="M768">
            <v>640601</v>
          </cell>
          <cell r="N768" t="str">
            <v>คลองตาล</v>
          </cell>
          <cell r="O768" t="str">
            <v>เหนือ</v>
          </cell>
          <cell r="P768" t="str">
            <v>06</v>
          </cell>
          <cell r="Q768" t="str">
            <v>โรงพยาบาลทั่วไป</v>
          </cell>
          <cell r="R768">
            <v>2</v>
          </cell>
          <cell r="S768">
            <v>307</v>
          </cell>
          <cell r="T768" t="str">
            <v>307</v>
          </cell>
          <cell r="U768" t="str">
            <v>23</v>
          </cell>
          <cell r="V768" t="str">
            <v>2.3 ทุติยภูมิระดับสูง</v>
          </cell>
        </row>
        <row r="769">
          <cell r="A769" t="str">
            <v>17</v>
          </cell>
          <cell r="B769" t="str">
            <v>21002</v>
          </cell>
          <cell r="C769" t="str">
            <v>กระทรวงสาธารณสุข สำนักงานปลัดกระทรวงสาธารณสุข</v>
          </cell>
          <cell r="D769" t="str">
            <v>001124400</v>
          </cell>
          <cell r="E769" t="str">
            <v>11244</v>
          </cell>
          <cell r="F769" t="str">
            <v>รพช.บ้านด่านลานหอย</v>
          </cell>
          <cell r="G769" t="str">
            <v>โรงพยาบาลชุมชนบ้านด่านลานหอย</v>
          </cell>
          <cell r="H769" t="str">
            <v>64020202</v>
          </cell>
          <cell r="I769">
            <v>64</v>
          </cell>
          <cell r="J769" t="str">
            <v>จังหวัดสุโขทัย</v>
          </cell>
          <cell r="K769">
            <v>6402</v>
          </cell>
          <cell r="L769" t="str">
            <v>บ้านด่านลานหอย</v>
          </cell>
          <cell r="M769">
            <v>640202</v>
          </cell>
          <cell r="N769" t="str">
            <v>บ้านด่าน</v>
          </cell>
          <cell r="O769" t="str">
            <v>เหนือ</v>
          </cell>
          <cell r="P769" t="str">
            <v>07</v>
          </cell>
          <cell r="Q769" t="str">
            <v>โรงพยาบาลชุมชน</v>
          </cell>
          <cell r="R769">
            <v>5</v>
          </cell>
          <cell r="S769">
            <v>30</v>
          </cell>
          <cell r="T769" t="str">
            <v>30</v>
          </cell>
          <cell r="U769" t="str">
            <v>21</v>
          </cell>
          <cell r="V769" t="str">
            <v>2.1 ทุติยภูมิระดับต้น</v>
          </cell>
        </row>
        <row r="770">
          <cell r="A770" t="str">
            <v>17</v>
          </cell>
          <cell r="B770" t="str">
            <v>21002</v>
          </cell>
          <cell r="C770" t="str">
            <v>กระทรวงสาธารณสุข สำนักงานปลัดกระทรวงสาธารณสุข</v>
          </cell>
          <cell r="D770" t="str">
            <v>001124500</v>
          </cell>
          <cell r="E770" t="str">
            <v>11245</v>
          </cell>
          <cell r="F770" t="str">
            <v>รพช.คีรีมาศ</v>
          </cell>
          <cell r="G770" t="str">
            <v>โรงพยาบาลชุมชนคีรีมาศ</v>
          </cell>
          <cell r="H770" t="str">
            <v>64030107</v>
          </cell>
          <cell r="I770">
            <v>64</v>
          </cell>
          <cell r="J770" t="str">
            <v>จังหวัดสุโขทัย</v>
          </cell>
          <cell r="K770">
            <v>6403</v>
          </cell>
          <cell r="L770" t="str">
            <v>คีรีมาศ</v>
          </cell>
          <cell r="M770">
            <v>640301</v>
          </cell>
          <cell r="N770" t="str">
            <v>โตนด</v>
          </cell>
          <cell r="O770" t="str">
            <v>เหนือ</v>
          </cell>
          <cell r="P770" t="str">
            <v>07</v>
          </cell>
          <cell r="Q770" t="str">
            <v>โรงพยาบาลชุมชน</v>
          </cell>
          <cell r="R770">
            <v>5</v>
          </cell>
          <cell r="S770">
            <v>30</v>
          </cell>
          <cell r="T770" t="str">
            <v>30</v>
          </cell>
          <cell r="U770" t="str">
            <v>21</v>
          </cell>
          <cell r="V770" t="str">
            <v>2.1 ทุติยภูมิระดับต้น</v>
          </cell>
        </row>
        <row r="771">
          <cell r="A771" t="str">
            <v>17</v>
          </cell>
          <cell r="B771" t="str">
            <v>21002</v>
          </cell>
          <cell r="C771" t="str">
            <v>กระทรวงสาธารณสุข สำนักงานปลัดกระทรวงสาธารณสุข</v>
          </cell>
          <cell r="D771" t="str">
            <v>001124600</v>
          </cell>
          <cell r="E771" t="str">
            <v>11246</v>
          </cell>
          <cell r="F771" t="str">
            <v>รพช.กงไกรลาศ</v>
          </cell>
          <cell r="G771" t="str">
            <v>โรงพยาบาลชุมชนกงไกรลาศ</v>
          </cell>
          <cell r="H771" t="str">
            <v>64040102</v>
          </cell>
          <cell r="I771">
            <v>64</v>
          </cell>
          <cell r="J771" t="str">
            <v>จังหวัดสุโขทัย</v>
          </cell>
          <cell r="K771">
            <v>6404</v>
          </cell>
          <cell r="L771" t="str">
            <v>กงไกรลาศ</v>
          </cell>
          <cell r="M771">
            <v>640402</v>
          </cell>
          <cell r="N771" t="str">
            <v>บ้านกร่าง</v>
          </cell>
          <cell r="O771" t="str">
            <v>เหนือ</v>
          </cell>
          <cell r="P771" t="str">
            <v>07</v>
          </cell>
          <cell r="Q771" t="str">
            <v>โรงพยาบาลชุมชน</v>
          </cell>
          <cell r="R771">
            <v>5</v>
          </cell>
          <cell r="S771">
            <v>30</v>
          </cell>
          <cell r="T771" t="str">
            <v>30</v>
          </cell>
          <cell r="U771" t="str">
            <v>21</v>
          </cell>
          <cell r="V771" t="str">
            <v>2.1 ทุติยภูมิระดับต้น</v>
          </cell>
        </row>
        <row r="772">
          <cell r="A772" t="str">
            <v>17</v>
          </cell>
          <cell r="B772" t="str">
            <v>21002</v>
          </cell>
          <cell r="C772" t="str">
            <v>กระทรวงสาธารณสุข สำนักงานปลัดกระทรวงสาธารณสุข</v>
          </cell>
          <cell r="D772" t="str">
            <v>001124700</v>
          </cell>
          <cell r="E772" t="str">
            <v>11247</v>
          </cell>
          <cell r="F772" t="str">
            <v>รพช.ศรีสัชนาลัย</v>
          </cell>
          <cell r="G772" t="str">
            <v>โรงพยาบาลชุมชนศรีสัชนาลัย</v>
          </cell>
          <cell r="H772" t="str">
            <v>64050103</v>
          </cell>
          <cell r="I772">
            <v>64</v>
          </cell>
          <cell r="J772" t="str">
            <v>จังหวัดสุโขทัย</v>
          </cell>
          <cell r="K772">
            <v>6405</v>
          </cell>
          <cell r="L772" t="str">
            <v>ศรีสัชนาลัย</v>
          </cell>
          <cell r="M772">
            <v>640501</v>
          </cell>
          <cell r="N772" t="str">
            <v>หาดเสี้ยว</v>
          </cell>
          <cell r="O772" t="str">
            <v>เหนือ</v>
          </cell>
          <cell r="P772" t="str">
            <v>07</v>
          </cell>
          <cell r="Q772" t="str">
            <v>โรงพยาบาลชุมชน</v>
          </cell>
          <cell r="R772">
            <v>4</v>
          </cell>
          <cell r="S772">
            <v>60</v>
          </cell>
          <cell r="T772" t="str">
            <v>60</v>
          </cell>
          <cell r="U772" t="str">
            <v>21</v>
          </cell>
          <cell r="V772" t="str">
            <v>2.1 ทุติยภูมิระดับต้น</v>
          </cell>
        </row>
        <row r="773">
          <cell r="A773" t="str">
            <v>17</v>
          </cell>
          <cell r="B773" t="str">
            <v>21002</v>
          </cell>
          <cell r="C773" t="str">
            <v>กระทรวงสาธารณสุข สำนักงานปลัดกระทรวงสาธารณสุข</v>
          </cell>
          <cell r="D773" t="str">
            <v>001124800</v>
          </cell>
          <cell r="E773" t="str">
            <v>11248</v>
          </cell>
          <cell r="F773" t="str">
            <v>รพช.สวรรคโลก</v>
          </cell>
          <cell r="G773" t="str">
            <v>โรงพยาบาลชุมชนสวรรคโลก</v>
          </cell>
          <cell r="H773" t="str">
            <v>64070104</v>
          </cell>
          <cell r="I773">
            <v>64</v>
          </cell>
          <cell r="J773" t="str">
            <v>จังหวัดสุโขทัย</v>
          </cell>
          <cell r="K773">
            <v>6407</v>
          </cell>
          <cell r="L773" t="str">
            <v>สวรรคโลก</v>
          </cell>
          <cell r="M773">
            <v>640702</v>
          </cell>
          <cell r="N773" t="str">
            <v>ในเมือง</v>
          </cell>
          <cell r="O773" t="str">
            <v>เหนือ</v>
          </cell>
          <cell r="P773" t="str">
            <v>07</v>
          </cell>
          <cell r="Q773" t="str">
            <v>โรงพยาบาลชุมชน</v>
          </cell>
          <cell r="R773">
            <v>4</v>
          </cell>
          <cell r="S773">
            <v>120</v>
          </cell>
          <cell r="T773" t="str">
            <v>120</v>
          </cell>
          <cell r="U773" t="str">
            <v>21</v>
          </cell>
          <cell r="V773" t="str">
            <v>2.1 ทุติยภูมิระดับต้น</v>
          </cell>
        </row>
        <row r="774">
          <cell r="A774" t="str">
            <v>17</v>
          </cell>
          <cell r="B774" t="str">
            <v>21002</v>
          </cell>
          <cell r="C774" t="str">
            <v>กระทรวงสาธารณสุข สำนักงานปลัดกระทรวงสาธารณสุข</v>
          </cell>
          <cell r="D774" t="str">
            <v>001124900</v>
          </cell>
          <cell r="E774" t="str">
            <v>11249</v>
          </cell>
          <cell r="F774" t="str">
            <v>รพช.ศรีนคร</v>
          </cell>
          <cell r="G774" t="str">
            <v>โรงพยาบาลชุมชนศรีนคร</v>
          </cell>
          <cell r="H774" t="str">
            <v>64080103</v>
          </cell>
          <cell r="I774">
            <v>64</v>
          </cell>
          <cell r="J774" t="str">
            <v>จังหวัดสุโขทัย</v>
          </cell>
          <cell r="K774">
            <v>6408</v>
          </cell>
          <cell r="L774" t="str">
            <v>ศรีนคร</v>
          </cell>
          <cell r="M774">
            <v>640801</v>
          </cell>
          <cell r="N774" t="str">
            <v>ศรีนคร</v>
          </cell>
          <cell r="O774" t="str">
            <v>เหนือ</v>
          </cell>
          <cell r="P774" t="str">
            <v>07</v>
          </cell>
          <cell r="Q774" t="str">
            <v>โรงพยาบาลชุมชน</v>
          </cell>
          <cell r="R774">
            <v>5</v>
          </cell>
          <cell r="S774">
            <v>30</v>
          </cell>
          <cell r="T774" t="str">
            <v>30</v>
          </cell>
          <cell r="U774" t="str">
            <v>21</v>
          </cell>
          <cell r="V774" t="str">
            <v>2.1 ทุติยภูมิระดับต้น</v>
          </cell>
        </row>
        <row r="775">
          <cell r="A775" t="str">
            <v>17</v>
          </cell>
          <cell r="B775" t="str">
            <v>21002</v>
          </cell>
          <cell r="C775" t="str">
            <v>กระทรวงสาธารณสุข สำนักงานปลัดกระทรวงสาธารณสุข</v>
          </cell>
          <cell r="D775" t="str">
            <v>001125000</v>
          </cell>
          <cell r="E775" t="str">
            <v>11250</v>
          </cell>
          <cell r="F775" t="str">
            <v>รพช.ทุ่งเสลี่ยม</v>
          </cell>
          <cell r="G775" t="str">
            <v>โรงพยาบาลชุมชนทุ่งเสลี่ยม</v>
          </cell>
          <cell r="H775" t="str">
            <v>64090308</v>
          </cell>
          <cell r="I775">
            <v>64</v>
          </cell>
          <cell r="J775" t="str">
            <v>จังหวัดสุโขทัย</v>
          </cell>
          <cell r="K775">
            <v>6409</v>
          </cell>
          <cell r="L775" t="str">
            <v>ทุ่งเสลี่ยม</v>
          </cell>
          <cell r="M775">
            <v>640903</v>
          </cell>
          <cell r="N775" t="str">
            <v>ทุ่งเสลี่ยม</v>
          </cell>
          <cell r="O775" t="str">
            <v>เหนือ</v>
          </cell>
          <cell r="P775" t="str">
            <v>07</v>
          </cell>
          <cell r="Q775" t="str">
            <v>โรงพยาบาลชุมชน</v>
          </cell>
          <cell r="R775">
            <v>5</v>
          </cell>
          <cell r="S775">
            <v>30</v>
          </cell>
          <cell r="T775" t="str">
            <v>30</v>
          </cell>
          <cell r="U775" t="str">
            <v>21</v>
          </cell>
          <cell r="V775" t="str">
            <v>2.1 ทุติยภูมิระดับต้น</v>
          </cell>
        </row>
        <row r="776">
          <cell r="A776" t="str">
            <v>17</v>
          </cell>
          <cell r="B776" t="str">
            <v>21002</v>
          </cell>
          <cell r="C776" t="str">
            <v>กระทรวงสาธารณสุข สำนักงานปลัดกระทรวงสาธารณสุข</v>
          </cell>
          <cell r="D776" t="str">
            <v>001067600</v>
          </cell>
          <cell r="E776" t="str">
            <v>10676</v>
          </cell>
          <cell r="F776" t="str">
            <v>รพศ.พุทธชินราช</v>
          </cell>
          <cell r="G776" t="str">
            <v>โรงพยาบาลศูนย์พุทธชินราช</v>
          </cell>
          <cell r="H776" t="str">
            <v>65010100</v>
          </cell>
          <cell r="I776">
            <v>65</v>
          </cell>
          <cell r="J776" t="str">
            <v>จังหวัดพิษณุโลก</v>
          </cell>
          <cell r="K776">
            <v>6501</v>
          </cell>
          <cell r="L776" t="str">
            <v>เมืองพิษณุโลก</v>
          </cell>
          <cell r="M776">
            <v>650101</v>
          </cell>
          <cell r="N776" t="str">
            <v>ในเมือง</v>
          </cell>
          <cell r="O776" t="str">
            <v>เหนือ</v>
          </cell>
          <cell r="P776" t="str">
            <v>05</v>
          </cell>
          <cell r="Q776" t="str">
            <v>โรงพยาบาลศูนย์</v>
          </cell>
          <cell r="R776">
            <v>1</v>
          </cell>
          <cell r="S776">
            <v>905</v>
          </cell>
          <cell r="T776" t="str">
            <v>878</v>
          </cell>
          <cell r="U776" t="str">
            <v>31</v>
          </cell>
          <cell r="V776" t="str">
            <v>3.1 ตติยภูมิ</v>
          </cell>
        </row>
        <row r="777">
          <cell r="A777" t="str">
            <v>17</v>
          </cell>
          <cell r="B777" t="str">
            <v>21002</v>
          </cell>
          <cell r="C777" t="str">
            <v>กระทรวงสาธารณสุข สำนักงานปลัดกระทรวงสาธารณสุข</v>
          </cell>
          <cell r="D777" t="str">
            <v>001125100</v>
          </cell>
          <cell r="E777" t="str">
            <v>11251</v>
          </cell>
          <cell r="F777" t="str">
            <v>รพช.ชาติตระการ</v>
          </cell>
          <cell r="G777" t="str">
            <v>โรงพยาบาลชุมชนชาติตระการ</v>
          </cell>
          <cell r="H777" t="str">
            <v>65030105</v>
          </cell>
          <cell r="I777">
            <v>65</v>
          </cell>
          <cell r="J777" t="str">
            <v>จังหวัดพิษณุโลก</v>
          </cell>
          <cell r="K777">
            <v>6503</v>
          </cell>
          <cell r="L777" t="str">
            <v>ชาติตระการ</v>
          </cell>
          <cell r="M777">
            <v>650301</v>
          </cell>
          <cell r="N777" t="str">
            <v>ป่าแดง</v>
          </cell>
          <cell r="O777" t="str">
            <v>เหนือ</v>
          </cell>
          <cell r="P777" t="str">
            <v>07</v>
          </cell>
          <cell r="Q777" t="str">
            <v>โรงพยาบาลชุมชน</v>
          </cell>
          <cell r="R777">
            <v>5</v>
          </cell>
          <cell r="S777">
            <v>30</v>
          </cell>
          <cell r="T777" t="str">
            <v>30</v>
          </cell>
          <cell r="U777" t="str">
            <v>21</v>
          </cell>
          <cell r="V777" t="str">
            <v>2.1 ทุติยภูมิระดับต้น</v>
          </cell>
        </row>
        <row r="778">
          <cell r="A778" t="str">
            <v>17</v>
          </cell>
          <cell r="B778" t="str">
            <v>21002</v>
          </cell>
          <cell r="C778" t="str">
            <v>กระทรวงสาธารณสุข สำนักงานปลัดกระทรวงสาธารณสุข</v>
          </cell>
          <cell r="D778" t="str">
            <v>001125200</v>
          </cell>
          <cell r="E778" t="str">
            <v>11252</v>
          </cell>
          <cell r="F778" t="str">
            <v>รพช.บางระกำ</v>
          </cell>
          <cell r="G778" t="str">
            <v>โรงพยาบาลชุมชนบางระกำ</v>
          </cell>
          <cell r="H778" t="str">
            <v>65040107</v>
          </cell>
          <cell r="I778">
            <v>65</v>
          </cell>
          <cell r="J778" t="str">
            <v>จังหวัดพิษณุโลก</v>
          </cell>
          <cell r="K778">
            <v>6504</v>
          </cell>
          <cell r="L778" t="str">
            <v>บางระกำ</v>
          </cell>
          <cell r="M778">
            <v>650401</v>
          </cell>
          <cell r="N778" t="str">
            <v>บางระกำ</v>
          </cell>
          <cell r="O778" t="str">
            <v>เหนือ</v>
          </cell>
          <cell r="P778" t="str">
            <v>07</v>
          </cell>
          <cell r="Q778" t="str">
            <v>โรงพยาบาลชุมชน</v>
          </cell>
          <cell r="R778">
            <v>5</v>
          </cell>
          <cell r="S778">
            <v>30</v>
          </cell>
          <cell r="T778" t="str">
            <v>30</v>
          </cell>
          <cell r="U778" t="str">
            <v>21</v>
          </cell>
          <cell r="V778" t="str">
            <v>2.1 ทุติยภูมิระดับต้น</v>
          </cell>
        </row>
        <row r="779">
          <cell r="A779" t="str">
            <v>17</v>
          </cell>
          <cell r="B779" t="str">
            <v>21002</v>
          </cell>
          <cell r="C779" t="str">
            <v>กระทรวงสาธารณสุข สำนักงานปลัดกระทรวงสาธารณสุข</v>
          </cell>
          <cell r="D779" t="str">
            <v>001125300</v>
          </cell>
          <cell r="E779" t="str">
            <v>11253</v>
          </cell>
          <cell r="F779" t="str">
            <v>รพช.บางกระทุ่ม</v>
          </cell>
          <cell r="G779" t="str">
            <v>โรงพยาบาลชุมชนบางกระทุ่ม</v>
          </cell>
          <cell r="H779" t="str">
            <v>65050611</v>
          </cell>
          <cell r="I779">
            <v>65</v>
          </cell>
          <cell r="J779" t="str">
            <v>จังหวัดพิษณุโลก</v>
          </cell>
          <cell r="K779">
            <v>6505</v>
          </cell>
          <cell r="L779" t="str">
            <v>บางกระทุ่ม</v>
          </cell>
          <cell r="M779">
            <v>650506</v>
          </cell>
          <cell r="N779" t="str">
            <v>ไผ่ล้อม</v>
          </cell>
          <cell r="O779" t="str">
            <v>เหนือ</v>
          </cell>
          <cell r="P779" t="str">
            <v>07</v>
          </cell>
          <cell r="Q779" t="str">
            <v>โรงพยาบาลชุมชน</v>
          </cell>
          <cell r="R779">
            <v>5</v>
          </cell>
          <cell r="S779">
            <v>30</v>
          </cell>
          <cell r="T779" t="str">
            <v>30</v>
          </cell>
          <cell r="U779" t="str">
            <v>21</v>
          </cell>
          <cell r="V779" t="str">
            <v>2.1 ทุติยภูมิระดับต้น</v>
          </cell>
        </row>
        <row r="780">
          <cell r="A780" t="str">
            <v>17</v>
          </cell>
          <cell r="B780" t="str">
            <v>21002</v>
          </cell>
          <cell r="C780" t="str">
            <v>กระทรวงสาธารณสุข สำนักงานปลัดกระทรวงสาธารณสุข</v>
          </cell>
          <cell r="D780" t="str">
            <v>001125400</v>
          </cell>
          <cell r="E780" t="str">
            <v>11254</v>
          </cell>
          <cell r="F780" t="str">
            <v>รพช.พรหมพิราม</v>
          </cell>
          <cell r="G780" t="str">
            <v>โรงพยาบาลชุมชนพรหมพิราม</v>
          </cell>
          <cell r="H780" t="str">
            <v>65060101</v>
          </cell>
          <cell r="I780">
            <v>65</v>
          </cell>
          <cell r="J780" t="str">
            <v>จังหวัดพิษณุโลก</v>
          </cell>
          <cell r="K780">
            <v>6506</v>
          </cell>
          <cell r="L780" t="str">
            <v>พรหมพิราม</v>
          </cell>
          <cell r="M780">
            <v>650601</v>
          </cell>
          <cell r="N780" t="str">
            <v>พรหมพิราม</v>
          </cell>
          <cell r="O780" t="str">
            <v>เหนือ</v>
          </cell>
          <cell r="P780" t="str">
            <v>07</v>
          </cell>
          <cell r="Q780" t="str">
            <v>โรงพยาบาลชุมชน</v>
          </cell>
          <cell r="R780">
            <v>5</v>
          </cell>
          <cell r="S780">
            <v>30</v>
          </cell>
          <cell r="T780" t="str">
            <v>30</v>
          </cell>
          <cell r="U780" t="str">
            <v>21</v>
          </cell>
          <cell r="V780" t="str">
            <v>2.1 ทุติยภูมิระดับต้น</v>
          </cell>
        </row>
        <row r="781">
          <cell r="A781" t="str">
            <v>17</v>
          </cell>
          <cell r="B781" t="str">
            <v>21002</v>
          </cell>
          <cell r="C781" t="str">
            <v>กระทรวงสาธารณสุข สำนักงานปลัดกระทรวงสาธารณสุข</v>
          </cell>
          <cell r="D781" t="str">
            <v>001125500</v>
          </cell>
          <cell r="E781" t="str">
            <v>11255</v>
          </cell>
          <cell r="F781" t="str">
            <v>รพช.วัดโบสถ์</v>
          </cell>
          <cell r="G781" t="str">
            <v>โรงพยาบาลชุมชนวัดโบสถ์</v>
          </cell>
          <cell r="H781" t="str">
            <v>65070101</v>
          </cell>
          <cell r="I781">
            <v>65</v>
          </cell>
          <cell r="J781" t="str">
            <v>จังหวัดพิษณุโลก</v>
          </cell>
          <cell r="K781">
            <v>6507</v>
          </cell>
          <cell r="L781" t="str">
            <v>วัดโบสถ์</v>
          </cell>
          <cell r="M781">
            <v>650701</v>
          </cell>
          <cell r="N781" t="str">
            <v>วัดโบสถ์</v>
          </cell>
          <cell r="O781" t="str">
            <v>เหนือ</v>
          </cell>
          <cell r="P781" t="str">
            <v>07</v>
          </cell>
          <cell r="Q781" t="str">
            <v>โรงพยาบาลชุมชน</v>
          </cell>
          <cell r="R781">
            <v>5</v>
          </cell>
          <cell r="S781">
            <v>30</v>
          </cell>
          <cell r="T781" t="str">
            <v>30</v>
          </cell>
          <cell r="U781" t="str">
            <v>21</v>
          </cell>
          <cell r="V781" t="str">
            <v>2.1 ทุติยภูมิระดับต้น</v>
          </cell>
        </row>
        <row r="782">
          <cell r="A782" t="str">
            <v>17</v>
          </cell>
          <cell r="B782" t="str">
            <v>21002</v>
          </cell>
          <cell r="C782" t="str">
            <v>กระทรวงสาธารณสุข สำนักงานปลัดกระทรวงสาธารณสุข</v>
          </cell>
          <cell r="D782" t="str">
            <v>001125600</v>
          </cell>
          <cell r="E782" t="str">
            <v>11256</v>
          </cell>
          <cell r="F782" t="str">
            <v>รพช.วังทอง</v>
          </cell>
          <cell r="G782" t="str">
            <v>โรงพยาบาลชุมชนวังทอง</v>
          </cell>
          <cell r="H782" t="str">
            <v>65080105</v>
          </cell>
          <cell r="I782">
            <v>65</v>
          </cell>
          <cell r="J782" t="str">
            <v>จังหวัดพิษณุโลก</v>
          </cell>
          <cell r="K782">
            <v>6508</v>
          </cell>
          <cell r="L782" t="str">
            <v>วังทอง</v>
          </cell>
          <cell r="M782">
            <v>650801</v>
          </cell>
          <cell r="N782" t="str">
            <v>วังทอง</v>
          </cell>
          <cell r="O782" t="str">
            <v>เหนือ</v>
          </cell>
          <cell r="P782" t="str">
            <v>07</v>
          </cell>
          <cell r="Q782" t="str">
            <v>โรงพยาบาลชุมชน</v>
          </cell>
          <cell r="R782">
            <v>5</v>
          </cell>
          <cell r="S782">
            <v>30</v>
          </cell>
          <cell r="T782" t="str">
            <v>30</v>
          </cell>
          <cell r="U782" t="str">
            <v>21</v>
          </cell>
          <cell r="V782" t="str">
            <v>2.1 ทุติยภูมิระดับต้น</v>
          </cell>
        </row>
        <row r="783">
          <cell r="A783" t="str">
            <v>17</v>
          </cell>
          <cell r="B783" t="str">
            <v>21002</v>
          </cell>
          <cell r="C783" t="str">
            <v>กระทรวงสาธารณสุข สำนักงานปลัดกระทรวงสาธารณสุข</v>
          </cell>
          <cell r="D783" t="str">
            <v>001125700</v>
          </cell>
          <cell r="E783" t="str">
            <v>11257</v>
          </cell>
          <cell r="F783" t="str">
            <v>รพช.เนินมะปราง</v>
          </cell>
          <cell r="G783" t="str">
            <v>โรงพยาบาลชุมชนเนินมะปราง</v>
          </cell>
          <cell r="H783" t="str">
            <v>65090602</v>
          </cell>
          <cell r="I783">
            <v>65</v>
          </cell>
          <cell r="J783" t="str">
            <v>จังหวัดพิษณุโลก</v>
          </cell>
          <cell r="K783">
            <v>6509</v>
          </cell>
          <cell r="L783" t="str">
            <v>เนินมะปราง</v>
          </cell>
          <cell r="M783">
            <v>650906</v>
          </cell>
          <cell r="N783" t="str">
            <v>เนินมะปราง</v>
          </cell>
          <cell r="O783" t="str">
            <v>เหนือ</v>
          </cell>
          <cell r="P783" t="str">
            <v>07</v>
          </cell>
          <cell r="Q783" t="str">
            <v>โรงพยาบาลชุมชน</v>
          </cell>
          <cell r="R783">
            <v>5</v>
          </cell>
          <cell r="S783">
            <v>30</v>
          </cell>
          <cell r="T783" t="str">
            <v>30</v>
          </cell>
          <cell r="U783" t="str">
            <v>21</v>
          </cell>
          <cell r="V783" t="str">
            <v>2.1 ทุติยภูมิระดับต้น</v>
          </cell>
        </row>
        <row r="784">
          <cell r="A784" t="str">
            <v>17</v>
          </cell>
          <cell r="B784" t="str">
            <v>21002</v>
          </cell>
          <cell r="C784" t="str">
            <v>กระทรวงสาธารณสุข สำนักงานปลัดกระทรวงสาธารณสุข</v>
          </cell>
          <cell r="D784" t="str">
            <v>001145500</v>
          </cell>
          <cell r="E784" t="str">
            <v>11455</v>
          </cell>
          <cell r="F784" t="str">
            <v>รพร.นครไทย</v>
          </cell>
          <cell r="G784" t="str">
            <v>โรงพยาบาลสมเด็จพระยุพราชนครไทย</v>
          </cell>
          <cell r="H784" t="str">
            <v>65020107</v>
          </cell>
          <cell r="I784">
            <v>65</v>
          </cell>
          <cell r="J784" t="str">
            <v>จังหวัดพิษณุโลก</v>
          </cell>
          <cell r="K784">
            <v>6502</v>
          </cell>
          <cell r="L784" t="str">
            <v>นครไทย</v>
          </cell>
          <cell r="M784">
            <v>650201</v>
          </cell>
          <cell r="N784" t="str">
            <v>นครไทย</v>
          </cell>
          <cell r="O784" t="str">
            <v>เหนือ</v>
          </cell>
          <cell r="P784" t="str">
            <v>07</v>
          </cell>
          <cell r="Q784" t="str">
            <v>โรงพยาบาลชุมชน</v>
          </cell>
          <cell r="R784">
            <v>4</v>
          </cell>
          <cell r="S784">
            <v>60</v>
          </cell>
          <cell r="T784" t="str">
            <v>60</v>
          </cell>
          <cell r="U784" t="str">
            <v>21</v>
          </cell>
          <cell r="V784" t="str">
            <v>2.1 ทุติยภูมิระดับต้น</v>
          </cell>
        </row>
        <row r="785">
          <cell r="A785" t="str">
            <v>17</v>
          </cell>
          <cell r="B785" t="str">
            <v>21002</v>
          </cell>
          <cell r="C785" t="str">
            <v>กระทรวงสาธารณสุข สำนักงานปลัดกระทรวงสาธารณสุข</v>
          </cell>
          <cell r="D785" t="str">
            <v>001072700</v>
          </cell>
          <cell r="E785" t="str">
            <v>10727</v>
          </cell>
          <cell r="F785" t="str">
            <v>รพท.เพชรบูรณ์</v>
          </cell>
          <cell r="G785" t="str">
            <v>โรงพยาบาลทั่วไปเพชรบูรณ์</v>
          </cell>
          <cell r="H785" t="str">
            <v>67010100</v>
          </cell>
          <cell r="I785">
            <v>67</v>
          </cell>
          <cell r="J785" t="str">
            <v>จังหวัดเพชรบูรณ์</v>
          </cell>
          <cell r="K785">
            <v>6701</v>
          </cell>
          <cell r="L785" t="str">
            <v>เมืองเพชรบูรณ์</v>
          </cell>
          <cell r="M785">
            <v>670101</v>
          </cell>
          <cell r="N785" t="str">
            <v>ในเมือง</v>
          </cell>
          <cell r="O785" t="str">
            <v>เหนือ</v>
          </cell>
          <cell r="P785" t="str">
            <v>06</v>
          </cell>
          <cell r="Q785" t="str">
            <v>โรงพยาบาลทั่วไป</v>
          </cell>
          <cell r="R785">
            <v>2</v>
          </cell>
          <cell r="S785">
            <v>509</v>
          </cell>
          <cell r="T785" t="str">
            <v>344</v>
          </cell>
          <cell r="U785" t="str">
            <v>23</v>
          </cell>
          <cell r="V785" t="str">
            <v>2.3 ทุติยภูมิระดับสูง</v>
          </cell>
        </row>
        <row r="786">
          <cell r="A786" t="str">
            <v>17</v>
          </cell>
          <cell r="B786" t="str">
            <v>21002</v>
          </cell>
          <cell r="C786" t="str">
            <v>กระทรวงสาธารณสุข สำนักงานปลัดกระทรวงสาธารณสุข</v>
          </cell>
          <cell r="D786" t="str">
            <v>001126400</v>
          </cell>
          <cell r="E786" t="str">
            <v>11264</v>
          </cell>
          <cell r="F786" t="str">
            <v>รพช.ชนแดน</v>
          </cell>
          <cell r="G786" t="str">
            <v>โรงพยาบาลชุมชนชนแดน</v>
          </cell>
          <cell r="H786" t="str">
            <v>67020107</v>
          </cell>
          <cell r="I786">
            <v>67</v>
          </cell>
          <cell r="J786" t="str">
            <v>จังหวัดเพชรบูรณ์</v>
          </cell>
          <cell r="K786">
            <v>6702</v>
          </cell>
          <cell r="L786" t="str">
            <v>ชนแดน</v>
          </cell>
          <cell r="M786">
            <v>670201</v>
          </cell>
          <cell r="N786" t="str">
            <v>ชนแดน</v>
          </cell>
          <cell r="O786" t="str">
            <v>เหนือ</v>
          </cell>
          <cell r="P786" t="str">
            <v>07</v>
          </cell>
          <cell r="Q786" t="str">
            <v>โรงพยาบาลชุมชน</v>
          </cell>
          <cell r="R786">
            <v>4</v>
          </cell>
          <cell r="S786">
            <v>60</v>
          </cell>
          <cell r="T786" t="str">
            <v>60</v>
          </cell>
          <cell r="U786" t="str">
            <v>21</v>
          </cell>
          <cell r="V786" t="str">
            <v>2.1 ทุติยภูมิระดับต้น</v>
          </cell>
        </row>
        <row r="787">
          <cell r="A787" t="str">
            <v>17</v>
          </cell>
          <cell r="B787" t="str">
            <v>21002</v>
          </cell>
          <cell r="C787" t="str">
            <v>กระทรวงสาธารณสุข สำนักงานปลัดกระทรวงสาธารณสุข</v>
          </cell>
          <cell r="D787" t="str">
            <v>001126500</v>
          </cell>
          <cell r="E787" t="str">
            <v>11265</v>
          </cell>
          <cell r="F787" t="str">
            <v>รพช.หล่มสัก</v>
          </cell>
          <cell r="G787" t="str">
            <v>โรงพยาบาลชุมชนหล่มสัก</v>
          </cell>
          <cell r="H787" t="str">
            <v>67030100</v>
          </cell>
          <cell r="I787">
            <v>67</v>
          </cell>
          <cell r="J787" t="str">
            <v>จังหวัดเพชรบูรณ์</v>
          </cell>
          <cell r="K787">
            <v>6703</v>
          </cell>
          <cell r="L787" t="str">
            <v>หล่มสัก</v>
          </cell>
          <cell r="M787">
            <v>670301</v>
          </cell>
          <cell r="N787" t="str">
            <v>หล่มสัก</v>
          </cell>
          <cell r="O787" t="str">
            <v>เหนือ</v>
          </cell>
          <cell r="P787" t="str">
            <v>07</v>
          </cell>
          <cell r="Q787" t="str">
            <v>โรงพยาบาลชุมชน</v>
          </cell>
          <cell r="R787">
            <v>4</v>
          </cell>
          <cell r="S787">
            <v>90</v>
          </cell>
          <cell r="T787" t="str">
            <v>90</v>
          </cell>
          <cell r="U787" t="str">
            <v>22</v>
          </cell>
          <cell r="V787" t="str">
            <v>2.2 ทุติยภูมิระดับกลาง</v>
          </cell>
        </row>
        <row r="788">
          <cell r="A788" t="str">
            <v>17</v>
          </cell>
          <cell r="B788" t="str">
            <v>21002</v>
          </cell>
          <cell r="C788" t="str">
            <v>กระทรวงสาธารณสุข สำนักงานปลัดกระทรวงสาธารณสุข</v>
          </cell>
          <cell r="D788" t="str">
            <v>001126600</v>
          </cell>
          <cell r="E788" t="str">
            <v>11266</v>
          </cell>
          <cell r="F788" t="str">
            <v>รพช.วิเชียรบุรี</v>
          </cell>
          <cell r="G788" t="str">
            <v>โรงพยาบาลชุมชนวิเชียรบุรี</v>
          </cell>
          <cell r="H788" t="str">
            <v>67050201</v>
          </cell>
          <cell r="I788">
            <v>67</v>
          </cell>
          <cell r="J788" t="str">
            <v>จังหวัดเพชรบูรณ์</v>
          </cell>
          <cell r="K788">
            <v>6705</v>
          </cell>
          <cell r="L788" t="str">
            <v>วิเชียรบุรี</v>
          </cell>
          <cell r="M788">
            <v>670502</v>
          </cell>
          <cell r="N788" t="str">
            <v>สระประดู่</v>
          </cell>
          <cell r="O788" t="str">
            <v>เหนือ</v>
          </cell>
          <cell r="P788" t="str">
            <v>07</v>
          </cell>
          <cell r="Q788" t="str">
            <v>โรงพยาบาลชุมชน</v>
          </cell>
          <cell r="R788">
            <v>4</v>
          </cell>
          <cell r="S788">
            <v>150</v>
          </cell>
          <cell r="T788" t="str">
            <v>90</v>
          </cell>
          <cell r="U788" t="str">
            <v>23</v>
          </cell>
          <cell r="V788" t="str">
            <v>2.3 ทุติยภูมิระดับสูง</v>
          </cell>
        </row>
        <row r="789">
          <cell r="A789" t="str">
            <v>17</v>
          </cell>
          <cell r="B789" t="str">
            <v>21002</v>
          </cell>
          <cell r="C789" t="str">
            <v>กระทรวงสาธารณสุข สำนักงานปลัดกระทรวงสาธารณสุข</v>
          </cell>
          <cell r="D789" t="str">
            <v>001126700</v>
          </cell>
          <cell r="E789" t="str">
            <v>11267</v>
          </cell>
          <cell r="F789" t="str">
            <v>รพช.ศรีเทพ</v>
          </cell>
          <cell r="G789" t="str">
            <v>โรงพยาบาลชุมชนศรีเทพ</v>
          </cell>
          <cell r="H789" t="str">
            <v>67060212</v>
          </cell>
          <cell r="I789">
            <v>67</v>
          </cell>
          <cell r="J789" t="str">
            <v>จังหวัดเพชรบูรณ์</v>
          </cell>
          <cell r="K789">
            <v>6706</v>
          </cell>
          <cell r="L789" t="str">
            <v>ศรีเทพ</v>
          </cell>
          <cell r="M789">
            <v>670602</v>
          </cell>
          <cell r="N789" t="str">
            <v>สระกรวด</v>
          </cell>
          <cell r="O789" t="str">
            <v>เหนือ</v>
          </cell>
          <cell r="P789" t="str">
            <v>07</v>
          </cell>
          <cell r="Q789" t="str">
            <v>โรงพยาบาลชุมชน</v>
          </cell>
          <cell r="R789">
            <v>5</v>
          </cell>
          <cell r="S789">
            <v>30</v>
          </cell>
          <cell r="T789" t="str">
            <v>30</v>
          </cell>
          <cell r="U789" t="str">
            <v>21</v>
          </cell>
          <cell r="V789" t="str">
            <v>2.1 ทุติยภูมิระดับต้น</v>
          </cell>
        </row>
        <row r="790">
          <cell r="A790" t="str">
            <v>17</v>
          </cell>
          <cell r="B790" t="str">
            <v>21002</v>
          </cell>
          <cell r="C790" t="str">
            <v>กระทรวงสาธารณสุข สำนักงานปลัดกระทรวงสาธารณสุข</v>
          </cell>
          <cell r="D790" t="str">
            <v>001126800</v>
          </cell>
          <cell r="E790" t="str">
            <v>11268</v>
          </cell>
          <cell r="F790" t="str">
            <v>รพช.หนองไผ่</v>
          </cell>
          <cell r="G790" t="str">
            <v>โรงพยาบาลชุมชนหนองไผ่</v>
          </cell>
          <cell r="H790" t="str">
            <v>67071006</v>
          </cell>
          <cell r="I790">
            <v>67</v>
          </cell>
          <cell r="J790" t="str">
            <v>จังหวัดเพชรบูรณ์</v>
          </cell>
          <cell r="K790">
            <v>6707</v>
          </cell>
          <cell r="L790" t="str">
            <v>หนองไผ่</v>
          </cell>
          <cell r="M790">
            <v>670710</v>
          </cell>
          <cell r="N790" t="str">
            <v>หนองไผ่</v>
          </cell>
          <cell r="O790" t="str">
            <v>เหนือ</v>
          </cell>
          <cell r="P790" t="str">
            <v>07</v>
          </cell>
          <cell r="Q790" t="str">
            <v>โรงพยาบาลชุมชน</v>
          </cell>
          <cell r="R790">
            <v>4</v>
          </cell>
          <cell r="S790">
            <v>60</v>
          </cell>
          <cell r="T790" t="str">
            <v>60</v>
          </cell>
          <cell r="U790" t="str">
            <v>21</v>
          </cell>
          <cell r="V790" t="str">
            <v>2.1 ทุติยภูมิระดับต้น</v>
          </cell>
        </row>
        <row r="791">
          <cell r="A791" t="str">
            <v>17</v>
          </cell>
          <cell r="B791" t="str">
            <v>21002</v>
          </cell>
          <cell r="C791" t="str">
            <v>กระทรวงสาธารณสุข สำนักงานปลัดกระทรวงสาธารณสุข</v>
          </cell>
          <cell r="D791" t="str">
            <v>001126900</v>
          </cell>
          <cell r="E791" t="str">
            <v>11269</v>
          </cell>
          <cell r="F791" t="str">
            <v>รพช.บึงสามพัน</v>
          </cell>
          <cell r="G791" t="str">
            <v>โรงพยาบาลชุมชนบึงสามพัน</v>
          </cell>
          <cell r="H791" t="str">
            <v>67080109</v>
          </cell>
          <cell r="I791">
            <v>67</v>
          </cell>
          <cell r="J791" t="str">
            <v>จังหวัดเพชรบูรณ์</v>
          </cell>
          <cell r="K791">
            <v>6708</v>
          </cell>
          <cell r="L791" t="str">
            <v>บึงสามพัน</v>
          </cell>
          <cell r="M791">
            <v>670801</v>
          </cell>
          <cell r="N791" t="str">
            <v>ซับสมอทอด</v>
          </cell>
          <cell r="O791" t="str">
            <v>เหนือ</v>
          </cell>
          <cell r="P791" t="str">
            <v>07</v>
          </cell>
          <cell r="Q791" t="str">
            <v>โรงพยาบาลชุมชน</v>
          </cell>
          <cell r="R791">
            <v>4</v>
          </cell>
          <cell r="S791">
            <v>60</v>
          </cell>
          <cell r="T791" t="str">
            <v>60</v>
          </cell>
          <cell r="U791" t="str">
            <v>21</v>
          </cell>
          <cell r="V791" t="str">
            <v>2.1 ทุติยภูมิระดับต้น</v>
          </cell>
        </row>
        <row r="792">
          <cell r="A792" t="str">
            <v>17</v>
          </cell>
          <cell r="B792" t="str">
            <v>21002</v>
          </cell>
          <cell r="C792" t="str">
            <v>กระทรวงสาธารณสุข สำนักงานปลัดกระทรวงสาธารณสุข</v>
          </cell>
          <cell r="D792" t="str">
            <v>001127000</v>
          </cell>
          <cell r="E792" t="str">
            <v>11270</v>
          </cell>
          <cell r="F792" t="str">
            <v>รพช.น้ำหนาว</v>
          </cell>
          <cell r="G792" t="str">
            <v>โรงพยาบาลชุมชนน้ำหนาว</v>
          </cell>
          <cell r="H792" t="str">
            <v>67090105</v>
          </cell>
          <cell r="I792">
            <v>67</v>
          </cell>
          <cell r="J792" t="str">
            <v>จังหวัดเพชรบูรณ์</v>
          </cell>
          <cell r="K792">
            <v>6709</v>
          </cell>
          <cell r="L792" t="str">
            <v>น้ำหนาว</v>
          </cell>
          <cell r="M792">
            <v>670901</v>
          </cell>
          <cell r="N792" t="str">
            <v>น้ำหนาว</v>
          </cell>
          <cell r="O792" t="str">
            <v>เหนือ</v>
          </cell>
          <cell r="P792" t="str">
            <v>07</v>
          </cell>
          <cell r="Q792" t="str">
            <v>โรงพยาบาลชุมชน</v>
          </cell>
          <cell r="R792">
            <v>5</v>
          </cell>
          <cell r="S792">
            <v>10</v>
          </cell>
          <cell r="T792" t="str">
            <v>10</v>
          </cell>
          <cell r="U792" t="str">
            <v>21</v>
          </cell>
          <cell r="V792" t="str">
            <v>2.1 ทุติยภูมิระดับต้น</v>
          </cell>
        </row>
        <row r="793">
          <cell r="A793" t="str">
            <v>17</v>
          </cell>
          <cell r="B793" t="str">
            <v>21002</v>
          </cell>
          <cell r="C793" t="str">
            <v>กระทรวงสาธารณสุข สำนักงานปลัดกระทรวงสาธารณสุข</v>
          </cell>
          <cell r="D793" t="str">
            <v>001127100</v>
          </cell>
          <cell r="E793" t="str">
            <v>11271</v>
          </cell>
          <cell r="F793" t="str">
            <v>รพช.วังโป่ง</v>
          </cell>
          <cell r="G793" t="str">
            <v>โรงพยาบาลชุมชนวังโป่ง</v>
          </cell>
          <cell r="H793" t="str">
            <v>67100101</v>
          </cell>
          <cell r="I793">
            <v>67</v>
          </cell>
          <cell r="J793" t="str">
            <v>จังหวัดเพชรบูรณ์</v>
          </cell>
          <cell r="K793">
            <v>6710</v>
          </cell>
          <cell r="L793" t="str">
            <v>วังโป่ง</v>
          </cell>
          <cell r="M793">
            <v>671001</v>
          </cell>
          <cell r="N793" t="str">
            <v>วังโป่ง</v>
          </cell>
          <cell r="O793" t="str">
            <v>เหนือ</v>
          </cell>
          <cell r="P793" t="str">
            <v>07</v>
          </cell>
          <cell r="Q793" t="str">
            <v>โรงพยาบาลชุมชน</v>
          </cell>
          <cell r="R793">
            <v>5</v>
          </cell>
          <cell r="S793">
            <v>30</v>
          </cell>
          <cell r="T793" t="str">
            <v>30</v>
          </cell>
          <cell r="U793" t="str">
            <v>21</v>
          </cell>
          <cell r="V793" t="str">
            <v>2.1 ทุติยภูมิระดับต้น</v>
          </cell>
        </row>
        <row r="794">
          <cell r="A794" t="str">
            <v>17</v>
          </cell>
          <cell r="B794" t="str">
            <v>21002</v>
          </cell>
          <cell r="C794" t="str">
            <v>กระทรวงสาธารณสุข สำนักงานปลัดกระทรวงสาธารณสุข</v>
          </cell>
          <cell r="D794" t="str">
            <v>001127200</v>
          </cell>
          <cell r="E794" t="str">
            <v>11272</v>
          </cell>
          <cell r="F794" t="str">
            <v>รพช.เขาค้อ</v>
          </cell>
          <cell r="G794" t="str">
            <v>โรงพยาบาลชุมชนเขาค้อ</v>
          </cell>
          <cell r="H794" t="str">
            <v>67110301</v>
          </cell>
          <cell r="I794">
            <v>67</v>
          </cell>
          <cell r="J794" t="str">
            <v>จังหวัดเพชรบูรณ์</v>
          </cell>
          <cell r="K794">
            <v>6711</v>
          </cell>
          <cell r="L794" t="str">
            <v>เขาค้อ</v>
          </cell>
          <cell r="M794">
            <v>671103</v>
          </cell>
          <cell r="N794" t="str">
            <v>เขาค้อ</v>
          </cell>
          <cell r="O794" t="str">
            <v>เหนือ</v>
          </cell>
          <cell r="P794" t="str">
            <v>07</v>
          </cell>
          <cell r="Q794" t="str">
            <v>โรงพยาบาลชุมชน</v>
          </cell>
          <cell r="R794">
            <v>5</v>
          </cell>
          <cell r="S794">
            <v>30</v>
          </cell>
          <cell r="T794" t="str">
            <v>30</v>
          </cell>
          <cell r="U794" t="str">
            <v>22</v>
          </cell>
          <cell r="V794" t="str">
            <v>2.2 ทุติยภูมิระดับกลาง</v>
          </cell>
        </row>
        <row r="795">
          <cell r="A795" t="str">
            <v>17</v>
          </cell>
          <cell r="B795" t="str">
            <v>21002</v>
          </cell>
          <cell r="C795" t="str">
            <v>กระทรวงสาธารณสุข สำนักงานปลัดกระทรวงสาธารณสุข</v>
          </cell>
          <cell r="D795" t="str">
            <v>001145700</v>
          </cell>
          <cell r="E795" t="str">
            <v>11457</v>
          </cell>
          <cell r="F795" t="str">
            <v>รพร.หล่มเก่า</v>
          </cell>
          <cell r="G795" t="str">
            <v>โรงพยาบาลสมเด็จพระยุพราชหล่มเก่า</v>
          </cell>
          <cell r="H795" t="str">
            <v>67040105</v>
          </cell>
          <cell r="I795">
            <v>67</v>
          </cell>
          <cell r="J795" t="str">
            <v>จังหวัดเพชรบูรณ์</v>
          </cell>
          <cell r="K795">
            <v>6704</v>
          </cell>
          <cell r="L795" t="str">
            <v>หล่มเก่า</v>
          </cell>
          <cell r="M795">
            <v>670401</v>
          </cell>
          <cell r="N795" t="str">
            <v>หล่มเก่า</v>
          </cell>
          <cell r="O795" t="str">
            <v>เหนือ</v>
          </cell>
          <cell r="P795" t="str">
            <v>07</v>
          </cell>
          <cell r="Q795" t="str">
            <v>โรงพยาบาลชุมชน</v>
          </cell>
          <cell r="R795">
            <v>4</v>
          </cell>
          <cell r="S795">
            <v>60</v>
          </cell>
          <cell r="T795" t="str">
            <v>60</v>
          </cell>
          <cell r="U795" t="str">
            <v>22</v>
          </cell>
          <cell r="V795" t="str">
            <v>2.2 ทุติยภูมิระดับกลาง</v>
          </cell>
        </row>
        <row r="796">
          <cell r="A796" t="str">
            <v>18</v>
          </cell>
          <cell r="B796" t="str">
            <v>21002</v>
          </cell>
          <cell r="C796" t="str">
            <v>กระทรวงสาธารณสุข สำนักงานปลัดกระทรวงสาธารณสุข</v>
          </cell>
          <cell r="D796" t="str">
            <v>001067500</v>
          </cell>
          <cell r="E796" t="str">
            <v>10675</v>
          </cell>
          <cell r="F796" t="str">
            <v>รพศ.สวรรค์ประชารักษ์</v>
          </cell>
          <cell r="G796" t="str">
            <v>โรงพยาบาลศูนย์สวรรค์ประชารักษ์</v>
          </cell>
          <cell r="H796" t="str">
            <v>60010100</v>
          </cell>
          <cell r="I796">
            <v>60</v>
          </cell>
          <cell r="J796" t="str">
            <v>จังหวัดนครสวรรค์</v>
          </cell>
          <cell r="K796">
            <v>6001</v>
          </cell>
          <cell r="L796" t="str">
            <v>เมืองนครสวรรค์</v>
          </cell>
          <cell r="M796">
            <v>600101</v>
          </cell>
          <cell r="N796" t="str">
            <v>ปากน้ำโพ</v>
          </cell>
          <cell r="O796" t="str">
            <v>เหนือ</v>
          </cell>
          <cell r="P796" t="str">
            <v>05</v>
          </cell>
          <cell r="Q796" t="str">
            <v>โรงพยาบาลศูนย์</v>
          </cell>
          <cell r="R796">
            <v>1</v>
          </cell>
          <cell r="S796">
            <v>653</v>
          </cell>
          <cell r="T796" t="str">
            <v>672</v>
          </cell>
          <cell r="U796" t="str">
            <v>31</v>
          </cell>
          <cell r="V796" t="str">
            <v>3.1 ตติยภูมิ</v>
          </cell>
        </row>
        <row r="797">
          <cell r="A797" t="str">
            <v>18</v>
          </cell>
          <cell r="B797" t="str">
            <v>21002</v>
          </cell>
          <cell r="C797" t="str">
            <v>กระทรวงสาธารณสุข สำนักงานปลัดกระทรวงสาธารณสุข</v>
          </cell>
          <cell r="D797" t="str">
            <v>001120900</v>
          </cell>
          <cell r="E797" t="str">
            <v>11209</v>
          </cell>
          <cell r="F797" t="str">
            <v>รพช.โกรกพระ</v>
          </cell>
          <cell r="G797" t="str">
            <v>โรงพยาบาลชุมชนโกรกพระ</v>
          </cell>
          <cell r="H797" t="str">
            <v>60020107</v>
          </cell>
          <cell r="I797">
            <v>60</v>
          </cell>
          <cell r="J797" t="str">
            <v>จังหวัดนครสวรรค์</v>
          </cell>
          <cell r="K797">
            <v>6002</v>
          </cell>
          <cell r="L797" t="str">
            <v>โกรกพระ</v>
          </cell>
          <cell r="M797">
            <v>600201</v>
          </cell>
          <cell r="N797" t="str">
            <v>โกรกพระ</v>
          </cell>
          <cell r="O797" t="str">
            <v>เหนือ</v>
          </cell>
          <cell r="P797" t="str">
            <v>07</v>
          </cell>
          <cell r="Q797" t="str">
            <v>โรงพยาบาลชุมชน</v>
          </cell>
          <cell r="R797">
            <v>5</v>
          </cell>
          <cell r="S797">
            <v>30</v>
          </cell>
          <cell r="T797" t="str">
            <v>30</v>
          </cell>
          <cell r="U797" t="str">
            <v>21</v>
          </cell>
          <cell r="V797" t="str">
            <v>2.1 ทุติยภูมิระดับต้น</v>
          </cell>
        </row>
        <row r="798">
          <cell r="A798" t="str">
            <v>18</v>
          </cell>
          <cell r="B798" t="str">
            <v>21002</v>
          </cell>
          <cell r="C798" t="str">
            <v>กระทรวงสาธารณสุข สำนักงานปลัดกระทรวงสาธารณสุข</v>
          </cell>
          <cell r="D798" t="str">
            <v>001121000</v>
          </cell>
          <cell r="E798" t="str">
            <v>11210</v>
          </cell>
          <cell r="F798" t="str">
            <v>รพช.ชุมแสง</v>
          </cell>
          <cell r="G798" t="str">
            <v>โรงพยาบาลชุมชนชุมแสง</v>
          </cell>
          <cell r="H798" t="str">
            <v>60030404</v>
          </cell>
          <cell r="I798">
            <v>60</v>
          </cell>
          <cell r="J798" t="str">
            <v>จังหวัดนครสวรรค์</v>
          </cell>
          <cell r="K798">
            <v>6003</v>
          </cell>
          <cell r="L798" t="str">
            <v>ชุมแสง</v>
          </cell>
          <cell r="M798">
            <v>600304</v>
          </cell>
          <cell r="N798" t="str">
            <v>เกยไชย</v>
          </cell>
          <cell r="O798" t="str">
            <v>เหนือ</v>
          </cell>
          <cell r="P798" t="str">
            <v>07</v>
          </cell>
          <cell r="Q798" t="str">
            <v>โรงพยาบาลชุมชน</v>
          </cell>
          <cell r="R798">
            <v>4</v>
          </cell>
          <cell r="S798">
            <v>60</v>
          </cell>
          <cell r="T798" t="str">
            <v>30</v>
          </cell>
          <cell r="U798" t="str">
            <v>22</v>
          </cell>
          <cell r="V798" t="str">
            <v>2.2 ทุติยภูมิระดับกลาง</v>
          </cell>
        </row>
        <row r="799">
          <cell r="A799" t="str">
            <v>18</v>
          </cell>
          <cell r="B799" t="str">
            <v>21002</v>
          </cell>
          <cell r="C799" t="str">
            <v>กระทรวงสาธารณสุข สำนักงานปลัดกระทรวงสาธารณสุข</v>
          </cell>
          <cell r="D799" t="str">
            <v>001121100</v>
          </cell>
          <cell r="E799" t="str">
            <v>11211</v>
          </cell>
          <cell r="F799" t="str">
            <v>รพช.หนองบัว</v>
          </cell>
          <cell r="G799" t="str">
            <v>โรงพยาบาลชุมชนหนองบัว</v>
          </cell>
          <cell r="H799" t="str">
            <v>60040103</v>
          </cell>
          <cell r="I799">
            <v>60</v>
          </cell>
          <cell r="J799" t="str">
            <v>จังหวัดนครสวรรค์</v>
          </cell>
          <cell r="K799">
            <v>6004</v>
          </cell>
          <cell r="L799" t="str">
            <v>หนองบัว</v>
          </cell>
          <cell r="M799">
            <v>600401</v>
          </cell>
          <cell r="N799" t="str">
            <v>หนองบัว</v>
          </cell>
          <cell r="O799" t="str">
            <v>เหนือ</v>
          </cell>
          <cell r="P799" t="str">
            <v>07</v>
          </cell>
          <cell r="Q799" t="str">
            <v>โรงพยาบาลชุมชน</v>
          </cell>
          <cell r="R799">
            <v>4</v>
          </cell>
          <cell r="S799">
            <v>60</v>
          </cell>
          <cell r="T799" t="str">
            <v>60</v>
          </cell>
          <cell r="U799" t="str">
            <v>21</v>
          </cell>
          <cell r="V799" t="str">
            <v>2.1 ทุติยภูมิระดับต้น</v>
          </cell>
        </row>
        <row r="800">
          <cell r="A800" t="str">
            <v>18</v>
          </cell>
          <cell r="B800" t="str">
            <v>21002</v>
          </cell>
          <cell r="C800" t="str">
            <v>กระทรวงสาธารณสุข สำนักงานปลัดกระทรวงสาธารณสุข</v>
          </cell>
          <cell r="D800" t="str">
            <v>001121200</v>
          </cell>
          <cell r="E800" t="str">
            <v>11212</v>
          </cell>
          <cell r="F800" t="str">
            <v>รพช.บรรพตพิสัย</v>
          </cell>
          <cell r="G800" t="str">
            <v>โรงพยาบาลชุมชนบรรพตพิสัย</v>
          </cell>
          <cell r="H800" t="str">
            <v>60051302</v>
          </cell>
          <cell r="I800">
            <v>60</v>
          </cell>
          <cell r="J800" t="str">
            <v>จังหวัดนครสวรรค์</v>
          </cell>
          <cell r="K800">
            <v>6005</v>
          </cell>
          <cell r="L800" t="str">
            <v>บรรพตพิสัย</v>
          </cell>
          <cell r="M800">
            <v>600513</v>
          </cell>
          <cell r="N800" t="str">
            <v>เจริญผล</v>
          </cell>
          <cell r="O800" t="str">
            <v>เหนือ</v>
          </cell>
          <cell r="P800" t="str">
            <v>07</v>
          </cell>
          <cell r="Q800" t="str">
            <v>โรงพยาบาลชุมชน</v>
          </cell>
          <cell r="R800">
            <v>4</v>
          </cell>
          <cell r="S800">
            <v>60</v>
          </cell>
          <cell r="T800" t="str">
            <v>60</v>
          </cell>
          <cell r="U800" t="str">
            <v>21</v>
          </cell>
          <cell r="V800" t="str">
            <v>2.1 ทุติยภูมิระดับต้น</v>
          </cell>
        </row>
        <row r="801">
          <cell r="A801" t="str">
            <v>18</v>
          </cell>
          <cell r="B801" t="str">
            <v>21002</v>
          </cell>
          <cell r="C801" t="str">
            <v>กระทรวงสาธารณสุข สำนักงานปลัดกระทรวงสาธารณสุข</v>
          </cell>
          <cell r="D801" t="str">
            <v>001121300</v>
          </cell>
          <cell r="E801" t="str">
            <v>11213</v>
          </cell>
          <cell r="F801" t="str">
            <v>รพช.เก้าเลี้ยว</v>
          </cell>
          <cell r="G801" t="str">
            <v>โรงพยาบาลชุมชนเก้าเลี้ยว</v>
          </cell>
          <cell r="H801" t="str">
            <v>60060201</v>
          </cell>
          <cell r="I801">
            <v>60</v>
          </cell>
          <cell r="J801" t="str">
            <v>จังหวัดนครสวรรค์</v>
          </cell>
          <cell r="K801">
            <v>6006</v>
          </cell>
          <cell r="L801" t="str">
            <v>เก้าเลี้ยว</v>
          </cell>
          <cell r="M801">
            <v>600602</v>
          </cell>
          <cell r="N801" t="str">
            <v>เก้าเลี้ยว</v>
          </cell>
          <cell r="O801" t="str">
            <v>เหนือ</v>
          </cell>
          <cell r="P801" t="str">
            <v>07</v>
          </cell>
          <cell r="Q801" t="str">
            <v>โรงพยาบาลชุมชน</v>
          </cell>
          <cell r="R801">
            <v>5</v>
          </cell>
          <cell r="S801">
            <v>30</v>
          </cell>
          <cell r="T801" t="str">
            <v>30</v>
          </cell>
          <cell r="U801" t="str">
            <v>21</v>
          </cell>
          <cell r="V801" t="str">
            <v>2.1 ทุติยภูมิระดับต้น</v>
          </cell>
        </row>
        <row r="802">
          <cell r="A802" t="str">
            <v>18</v>
          </cell>
          <cell r="B802" t="str">
            <v>21002</v>
          </cell>
          <cell r="C802" t="str">
            <v>กระทรวงสาธารณสุข สำนักงานปลัดกระทรวงสาธารณสุข</v>
          </cell>
          <cell r="D802" t="str">
            <v>001121400</v>
          </cell>
          <cell r="E802" t="str">
            <v>11214</v>
          </cell>
          <cell r="F802" t="str">
            <v>รพช.ตาคลี</v>
          </cell>
          <cell r="G802" t="str">
            <v>โรงพยาบาลชุมชนตาคลี</v>
          </cell>
          <cell r="H802" t="str">
            <v>60070114</v>
          </cell>
          <cell r="I802">
            <v>60</v>
          </cell>
          <cell r="J802" t="str">
            <v>จังหวัดนครสวรรค์</v>
          </cell>
          <cell r="K802">
            <v>6007</v>
          </cell>
          <cell r="L802" t="str">
            <v>ตาคลี</v>
          </cell>
          <cell r="M802">
            <v>600701</v>
          </cell>
          <cell r="N802" t="str">
            <v>ตาคลี</v>
          </cell>
          <cell r="O802" t="str">
            <v>เหนือ</v>
          </cell>
          <cell r="P802" t="str">
            <v>07</v>
          </cell>
          <cell r="Q802" t="str">
            <v>โรงพยาบาลชุมชน</v>
          </cell>
          <cell r="R802">
            <v>4</v>
          </cell>
          <cell r="S802">
            <v>90</v>
          </cell>
          <cell r="T802" t="str">
            <v>90</v>
          </cell>
          <cell r="U802" t="str">
            <v>22</v>
          </cell>
          <cell r="V802" t="str">
            <v>2.2 ทุติยภูมิระดับกลาง</v>
          </cell>
        </row>
        <row r="803">
          <cell r="A803" t="str">
            <v>18</v>
          </cell>
          <cell r="B803" t="str">
            <v>21002</v>
          </cell>
          <cell r="C803" t="str">
            <v>กระทรวงสาธารณสุข สำนักงานปลัดกระทรวงสาธารณสุข</v>
          </cell>
          <cell r="D803" t="str">
            <v>001121500</v>
          </cell>
          <cell r="E803" t="str">
            <v>11215</v>
          </cell>
          <cell r="F803" t="str">
            <v>รพช.ท่าตะโก</v>
          </cell>
          <cell r="G803" t="str">
            <v>โรงพยาบาลชุมชนท่าตะโก</v>
          </cell>
          <cell r="H803" t="str">
            <v>60080101</v>
          </cell>
          <cell r="I803">
            <v>60</v>
          </cell>
          <cell r="J803" t="str">
            <v>จังหวัดนครสวรรค์</v>
          </cell>
          <cell r="K803">
            <v>6008</v>
          </cell>
          <cell r="L803" t="str">
            <v>ท่าตะโก</v>
          </cell>
          <cell r="M803">
            <v>600801</v>
          </cell>
          <cell r="N803" t="str">
            <v>ท่าตะโก</v>
          </cell>
          <cell r="O803" t="str">
            <v>เหนือ</v>
          </cell>
          <cell r="P803" t="str">
            <v>07</v>
          </cell>
          <cell r="Q803" t="str">
            <v>โรงพยาบาลชุมชน</v>
          </cell>
          <cell r="R803">
            <v>4</v>
          </cell>
          <cell r="S803">
            <v>60</v>
          </cell>
          <cell r="T803" t="str">
            <v>60</v>
          </cell>
          <cell r="U803" t="str">
            <v>22</v>
          </cell>
          <cell r="V803" t="str">
            <v>2.2 ทุติยภูมิระดับกลาง</v>
          </cell>
        </row>
        <row r="804">
          <cell r="A804" t="str">
            <v>18</v>
          </cell>
          <cell r="B804" t="str">
            <v>21002</v>
          </cell>
          <cell r="C804" t="str">
            <v>กระทรวงสาธารณสุข สำนักงานปลัดกระทรวงสาธารณสุข</v>
          </cell>
          <cell r="D804" t="str">
            <v>001121600</v>
          </cell>
          <cell r="E804" t="str">
            <v>11216</v>
          </cell>
          <cell r="F804" t="str">
            <v>รพช.ไพศาลี</v>
          </cell>
          <cell r="G804" t="str">
            <v>โรงพยาบาลชุมชนไพศาลี</v>
          </cell>
          <cell r="H804" t="str">
            <v>60090808</v>
          </cell>
          <cell r="I804">
            <v>60</v>
          </cell>
          <cell r="J804" t="str">
            <v>จังหวัดนครสวรรค์</v>
          </cell>
          <cell r="K804">
            <v>6009</v>
          </cell>
          <cell r="L804" t="str">
            <v>ไพศาลี</v>
          </cell>
          <cell r="M804">
            <v>600908</v>
          </cell>
          <cell r="N804" t="str">
            <v>ไพศาลี</v>
          </cell>
          <cell r="O804" t="str">
            <v>เหนือ</v>
          </cell>
          <cell r="P804" t="str">
            <v>07</v>
          </cell>
          <cell r="Q804" t="str">
            <v>โรงพยาบาลชุมชน</v>
          </cell>
          <cell r="R804">
            <v>4</v>
          </cell>
          <cell r="S804">
            <v>60</v>
          </cell>
          <cell r="T804" t="str">
            <v>30</v>
          </cell>
          <cell r="U804" t="str">
            <v>21</v>
          </cell>
          <cell r="V804" t="str">
            <v>2.1 ทุติยภูมิระดับต้น</v>
          </cell>
        </row>
        <row r="805">
          <cell r="A805" t="str">
            <v>18</v>
          </cell>
          <cell r="B805" t="str">
            <v>21002</v>
          </cell>
          <cell r="C805" t="str">
            <v>กระทรวงสาธารณสุข สำนักงานปลัดกระทรวงสาธารณสุข</v>
          </cell>
          <cell r="D805" t="str">
            <v>001121700</v>
          </cell>
          <cell r="E805" t="str">
            <v>11217</v>
          </cell>
          <cell r="F805" t="str">
            <v>รพช.พยุหะคีรี</v>
          </cell>
          <cell r="G805" t="str">
            <v>โรงพยาบาลชุมชนพยุหะคีรี</v>
          </cell>
          <cell r="H805" t="str">
            <v>60100108</v>
          </cell>
          <cell r="I805">
            <v>60</v>
          </cell>
          <cell r="J805" t="str">
            <v>จังหวัดนครสวรรค์</v>
          </cell>
          <cell r="K805">
            <v>6010</v>
          </cell>
          <cell r="L805" t="str">
            <v>พยุหะคีรี</v>
          </cell>
          <cell r="M805">
            <v>601001</v>
          </cell>
          <cell r="N805" t="str">
            <v>พยุหะ</v>
          </cell>
          <cell r="O805" t="str">
            <v>เหนือ</v>
          </cell>
          <cell r="P805" t="str">
            <v>07</v>
          </cell>
          <cell r="Q805" t="str">
            <v>โรงพยาบาลชุมชน</v>
          </cell>
          <cell r="R805">
            <v>4</v>
          </cell>
          <cell r="S805">
            <v>42</v>
          </cell>
          <cell r="T805" t="str">
            <v>30</v>
          </cell>
          <cell r="U805" t="str">
            <v>21</v>
          </cell>
          <cell r="V805" t="str">
            <v>2.1 ทุติยภูมิระดับต้น</v>
          </cell>
        </row>
        <row r="806">
          <cell r="A806" t="str">
            <v>18</v>
          </cell>
          <cell r="B806" t="str">
            <v>21002</v>
          </cell>
          <cell r="C806" t="str">
            <v>กระทรวงสาธารณสุข สำนักงานปลัดกระทรวงสาธารณสุข</v>
          </cell>
          <cell r="D806" t="str">
            <v>001121800</v>
          </cell>
          <cell r="E806" t="str">
            <v>11218</v>
          </cell>
          <cell r="F806" t="str">
            <v>รพช.ลาดยาว</v>
          </cell>
          <cell r="G806" t="str">
            <v>โรงพยาบาลชุมชนลาดยาว</v>
          </cell>
          <cell r="H806" t="str">
            <v>60110108</v>
          </cell>
          <cell r="I806">
            <v>60</v>
          </cell>
          <cell r="J806" t="str">
            <v>จังหวัดนครสวรรค์</v>
          </cell>
          <cell r="K806">
            <v>6011</v>
          </cell>
          <cell r="L806" t="str">
            <v>ลาดยาว</v>
          </cell>
          <cell r="M806">
            <v>601101</v>
          </cell>
          <cell r="N806" t="str">
            <v>ลาดยาว</v>
          </cell>
          <cell r="O806" t="str">
            <v>เหนือ</v>
          </cell>
          <cell r="P806" t="str">
            <v>07</v>
          </cell>
          <cell r="Q806" t="str">
            <v>โรงพยาบาลชุมชน</v>
          </cell>
          <cell r="R806">
            <v>4</v>
          </cell>
          <cell r="S806">
            <v>60</v>
          </cell>
          <cell r="T806" t="str">
            <v>60</v>
          </cell>
          <cell r="U806" t="str">
            <v>22</v>
          </cell>
          <cell r="V806" t="str">
            <v>2.2 ทุติยภูมิระดับกลาง</v>
          </cell>
        </row>
        <row r="807">
          <cell r="A807" t="str">
            <v>18</v>
          </cell>
          <cell r="B807" t="str">
            <v>21002</v>
          </cell>
          <cell r="C807" t="str">
            <v>กระทรวงสาธารณสุข สำนักงานปลัดกระทรวงสาธารณสุข</v>
          </cell>
          <cell r="D807" t="str">
            <v>001121900</v>
          </cell>
          <cell r="E807" t="str">
            <v>11219</v>
          </cell>
          <cell r="F807" t="str">
            <v>รพช.ตากฟ้า</v>
          </cell>
          <cell r="G807" t="str">
            <v>โรงพยาบาลชุมชนตากฟ้า</v>
          </cell>
          <cell r="H807" t="str">
            <v>60120101</v>
          </cell>
          <cell r="I807">
            <v>60</v>
          </cell>
          <cell r="J807" t="str">
            <v>จังหวัดนครสวรรค์</v>
          </cell>
          <cell r="K807">
            <v>6012</v>
          </cell>
          <cell r="L807" t="str">
            <v>ตากฟ้า</v>
          </cell>
          <cell r="M807">
            <v>601201</v>
          </cell>
          <cell r="N807" t="str">
            <v>ตากฟ้า</v>
          </cell>
          <cell r="O807" t="str">
            <v>เหนือ</v>
          </cell>
          <cell r="P807" t="str">
            <v>07</v>
          </cell>
          <cell r="Q807" t="str">
            <v>โรงพยาบาลชุมชน</v>
          </cell>
          <cell r="R807">
            <v>5</v>
          </cell>
          <cell r="S807">
            <v>30</v>
          </cell>
          <cell r="T807" t="str">
            <v>30</v>
          </cell>
          <cell r="U807" t="str">
            <v>21</v>
          </cell>
          <cell r="V807" t="str">
            <v>2.1 ทุติยภูมิระดับต้น</v>
          </cell>
        </row>
        <row r="808">
          <cell r="A808" t="str">
            <v>18</v>
          </cell>
          <cell r="B808" t="str">
            <v>21002</v>
          </cell>
          <cell r="C808" t="str">
            <v>กระทรวงสาธารณสุข สำนักงานปลัดกระทรวงสาธารณสุข</v>
          </cell>
          <cell r="D808" t="str">
            <v>001122000</v>
          </cell>
          <cell r="E808" t="str">
            <v>11220</v>
          </cell>
          <cell r="F808" t="str">
            <v>รพช.แม่วงก์</v>
          </cell>
          <cell r="G808" t="str">
            <v>โรงพยาบาลชุมชนแม่วงก์</v>
          </cell>
          <cell r="H808" t="str">
            <v>60130109</v>
          </cell>
          <cell r="I808">
            <v>60</v>
          </cell>
          <cell r="J808" t="str">
            <v>จังหวัดนครสวรรค์</v>
          </cell>
          <cell r="K808">
            <v>6013</v>
          </cell>
          <cell r="L808" t="str">
            <v>แม่วงก์</v>
          </cell>
          <cell r="M808">
            <v>601301</v>
          </cell>
          <cell r="N808" t="str">
            <v>แม่วงก์</v>
          </cell>
          <cell r="O808" t="str">
            <v>เหนือ</v>
          </cell>
          <cell r="P808" t="str">
            <v>07</v>
          </cell>
          <cell r="Q808" t="str">
            <v>โรงพยาบาลชุมชน</v>
          </cell>
          <cell r="R808">
            <v>5</v>
          </cell>
          <cell r="S808">
            <v>30</v>
          </cell>
          <cell r="T808" t="str">
            <v>10</v>
          </cell>
          <cell r="U808" t="str">
            <v>21</v>
          </cell>
          <cell r="V808" t="str">
            <v>2.1 ทุติยภูมิระดับต้น</v>
          </cell>
        </row>
        <row r="809">
          <cell r="A809" t="str">
            <v>18</v>
          </cell>
          <cell r="B809" t="str">
            <v>21002</v>
          </cell>
          <cell r="C809" t="str">
            <v>กระทรวงสาธารณสุข สำนักงานปลัดกระทรวงสาธารณสุข</v>
          </cell>
          <cell r="D809" t="str">
            <v>001072000</v>
          </cell>
          <cell r="E809" t="str">
            <v>10720</v>
          </cell>
          <cell r="F809" t="str">
            <v>รพท.อุทัยธานี</v>
          </cell>
          <cell r="G809" t="str">
            <v>โรงพยาบาลทั่วไปอุทัยธานี</v>
          </cell>
          <cell r="H809" t="str">
            <v>61010100</v>
          </cell>
          <cell r="I809">
            <v>61</v>
          </cell>
          <cell r="J809" t="str">
            <v>จังหวัดอุทัยธานี</v>
          </cell>
          <cell r="K809">
            <v>6101</v>
          </cell>
          <cell r="L809" t="str">
            <v>เมืองอุทัยธานี</v>
          </cell>
          <cell r="M809">
            <v>610101</v>
          </cell>
          <cell r="N809" t="str">
            <v>อุทัยใหม่</v>
          </cell>
          <cell r="O809" t="str">
            <v>เหนือ</v>
          </cell>
          <cell r="P809" t="str">
            <v>06</v>
          </cell>
          <cell r="Q809" t="str">
            <v>โรงพยาบาลทั่วไป</v>
          </cell>
          <cell r="R809">
            <v>2</v>
          </cell>
          <cell r="S809">
            <v>350</v>
          </cell>
          <cell r="T809" t="str">
            <v>350</v>
          </cell>
          <cell r="U809" t="str">
            <v>23</v>
          </cell>
          <cell r="V809" t="str">
            <v>2.3 ทุติยภูมิระดับสูง</v>
          </cell>
        </row>
        <row r="810">
          <cell r="A810" t="str">
            <v>18</v>
          </cell>
          <cell r="B810" t="str">
            <v>21002</v>
          </cell>
          <cell r="C810" t="str">
            <v>กระทรวงสาธารณสุข สำนักงานปลัดกระทรวงสาธารณสุข</v>
          </cell>
          <cell r="D810" t="str">
            <v>001122100</v>
          </cell>
          <cell r="E810" t="str">
            <v>11221</v>
          </cell>
          <cell r="F810" t="str">
            <v>รพช.ทัพทัน</v>
          </cell>
          <cell r="G810" t="str">
            <v>โรงพยาบาลชุมชนทัพทัน</v>
          </cell>
          <cell r="H810" t="str">
            <v>61020101</v>
          </cell>
          <cell r="I810">
            <v>61</v>
          </cell>
          <cell r="J810" t="str">
            <v>จังหวัดอุทัยธานี</v>
          </cell>
          <cell r="K810">
            <v>6102</v>
          </cell>
          <cell r="L810" t="str">
            <v>ทัพทัน</v>
          </cell>
          <cell r="M810">
            <v>610201</v>
          </cell>
          <cell r="N810" t="str">
            <v>ทัพทัน</v>
          </cell>
          <cell r="O810" t="str">
            <v>เหนือ</v>
          </cell>
          <cell r="P810" t="str">
            <v>07</v>
          </cell>
          <cell r="Q810" t="str">
            <v>โรงพยาบาลชุมชน</v>
          </cell>
          <cell r="R810">
            <v>4</v>
          </cell>
          <cell r="S810">
            <v>90</v>
          </cell>
          <cell r="T810" t="str">
            <v>90</v>
          </cell>
          <cell r="U810" t="str">
            <v>21</v>
          </cell>
          <cell r="V810" t="str">
            <v>2.1 ทุติยภูมิระดับต้น</v>
          </cell>
        </row>
        <row r="811">
          <cell r="A811" t="str">
            <v>18</v>
          </cell>
          <cell r="B811" t="str">
            <v>21002</v>
          </cell>
          <cell r="C811" t="str">
            <v>กระทรวงสาธารณสุข สำนักงานปลัดกระทรวงสาธารณสุข</v>
          </cell>
          <cell r="D811" t="str">
            <v>001122200</v>
          </cell>
          <cell r="E811" t="str">
            <v>11222</v>
          </cell>
          <cell r="F811" t="str">
            <v>รพช.สว่างอารมณ์</v>
          </cell>
          <cell r="G811" t="str">
            <v>โรงพยาบาลชุมชนสว่างอารมณ์</v>
          </cell>
          <cell r="H811" t="str">
            <v>61030101</v>
          </cell>
          <cell r="I811">
            <v>61</v>
          </cell>
          <cell r="J811" t="str">
            <v>จังหวัดอุทัยธานี</v>
          </cell>
          <cell r="K811">
            <v>6103</v>
          </cell>
          <cell r="L811" t="str">
            <v>สว่างอารมณ์</v>
          </cell>
          <cell r="M811">
            <v>610301</v>
          </cell>
          <cell r="N811" t="str">
            <v>สว่างอารมณ์</v>
          </cell>
          <cell r="O811" t="str">
            <v>เหนือ</v>
          </cell>
          <cell r="P811" t="str">
            <v>07</v>
          </cell>
          <cell r="Q811" t="str">
            <v>โรงพยาบาลชุมชน</v>
          </cell>
          <cell r="R811">
            <v>5</v>
          </cell>
          <cell r="S811">
            <v>30</v>
          </cell>
          <cell r="T811" t="str">
            <v>30</v>
          </cell>
          <cell r="U811" t="str">
            <v>21</v>
          </cell>
          <cell r="V811" t="str">
            <v>2.1 ทุติยภูมิระดับต้น</v>
          </cell>
        </row>
        <row r="812">
          <cell r="A812" t="str">
            <v>18</v>
          </cell>
          <cell r="B812" t="str">
            <v>21002</v>
          </cell>
          <cell r="C812" t="str">
            <v>กระทรวงสาธารณสุข สำนักงานปลัดกระทรวงสาธารณสุข</v>
          </cell>
          <cell r="D812" t="str">
            <v>001122300</v>
          </cell>
          <cell r="E812" t="str">
            <v>11223</v>
          </cell>
          <cell r="F812" t="str">
            <v>รพช.หนองฉาง</v>
          </cell>
          <cell r="G812" t="str">
            <v>โรงพยาบาลชุมชนหนองฉาง</v>
          </cell>
          <cell r="H812" t="str">
            <v>61040105</v>
          </cell>
          <cell r="I812">
            <v>61</v>
          </cell>
          <cell r="J812" t="str">
            <v>จังหวัดอุทัยธานี</v>
          </cell>
          <cell r="K812">
            <v>6104</v>
          </cell>
          <cell r="L812" t="str">
            <v>หนองฉาง</v>
          </cell>
          <cell r="M812">
            <v>610401</v>
          </cell>
          <cell r="N812" t="str">
            <v>หนองฉาง</v>
          </cell>
          <cell r="O812" t="str">
            <v>เหนือ</v>
          </cell>
          <cell r="P812" t="str">
            <v>07</v>
          </cell>
          <cell r="Q812" t="str">
            <v>โรงพยาบาลชุมชน</v>
          </cell>
          <cell r="R812">
            <v>4</v>
          </cell>
          <cell r="S812">
            <v>60</v>
          </cell>
          <cell r="T812" t="str">
            <v>60</v>
          </cell>
          <cell r="U812" t="str">
            <v>21</v>
          </cell>
          <cell r="V812" t="str">
            <v>2.1 ทุติยภูมิระดับต้น</v>
          </cell>
        </row>
        <row r="813">
          <cell r="A813" t="str">
            <v>18</v>
          </cell>
          <cell r="B813" t="str">
            <v>21002</v>
          </cell>
          <cell r="C813" t="str">
            <v>กระทรวงสาธารณสุข สำนักงานปลัดกระทรวงสาธารณสุข</v>
          </cell>
          <cell r="D813" t="str">
            <v>001122400</v>
          </cell>
          <cell r="E813" t="str">
            <v>11224</v>
          </cell>
          <cell r="F813" t="str">
            <v>รพช.หนองขาหย่าง</v>
          </cell>
          <cell r="G813" t="str">
            <v>โรงพยาบาลชุมชนหนองขาหย่าง</v>
          </cell>
          <cell r="H813" t="str">
            <v>61050105</v>
          </cell>
          <cell r="I813">
            <v>61</v>
          </cell>
          <cell r="J813" t="str">
            <v>จังหวัดอุทัยธานี</v>
          </cell>
          <cell r="K813">
            <v>6105</v>
          </cell>
          <cell r="L813" t="str">
            <v>หนองขาหย่าง</v>
          </cell>
          <cell r="M813">
            <v>610501</v>
          </cell>
          <cell r="N813" t="str">
            <v>หนองขาหย่าง</v>
          </cell>
          <cell r="O813" t="str">
            <v>เหนือ</v>
          </cell>
          <cell r="P813" t="str">
            <v>07</v>
          </cell>
          <cell r="Q813" t="str">
            <v>โรงพยาบาลชุมชน</v>
          </cell>
          <cell r="R813">
            <v>5</v>
          </cell>
          <cell r="S813">
            <v>10</v>
          </cell>
          <cell r="T813" t="str">
            <v>10</v>
          </cell>
          <cell r="U813" t="str">
            <v>21</v>
          </cell>
          <cell r="V813" t="str">
            <v>2.1 ทุติยภูมิระดับต้น</v>
          </cell>
        </row>
        <row r="814">
          <cell r="A814" t="str">
            <v>18</v>
          </cell>
          <cell r="B814" t="str">
            <v>21002</v>
          </cell>
          <cell r="C814" t="str">
            <v>กระทรวงสาธารณสุข สำนักงานปลัดกระทรวงสาธารณสุข</v>
          </cell>
          <cell r="D814" t="str">
            <v>001122500</v>
          </cell>
          <cell r="E814" t="str">
            <v>11225</v>
          </cell>
          <cell r="F814" t="str">
            <v>รพช.บ้านไร่</v>
          </cell>
          <cell r="G814" t="str">
            <v>โรงพยาบาลชุมชนบ้านไร่</v>
          </cell>
          <cell r="H814" t="str">
            <v>61060401</v>
          </cell>
          <cell r="I814">
            <v>61</v>
          </cell>
          <cell r="J814" t="str">
            <v>จังหวัดอุทัยธานี</v>
          </cell>
          <cell r="K814">
            <v>6106</v>
          </cell>
          <cell r="L814" t="str">
            <v>บ้านไร่</v>
          </cell>
          <cell r="M814">
            <v>610604</v>
          </cell>
          <cell r="N814" t="str">
            <v>คอกควาย</v>
          </cell>
          <cell r="O814" t="str">
            <v>เหนือ</v>
          </cell>
          <cell r="P814" t="str">
            <v>07</v>
          </cell>
          <cell r="Q814" t="str">
            <v>โรงพยาบาลชุมชน</v>
          </cell>
          <cell r="R814">
            <v>4</v>
          </cell>
          <cell r="S814">
            <v>60</v>
          </cell>
          <cell r="T814" t="str">
            <v>60</v>
          </cell>
          <cell r="U814" t="str">
            <v>21</v>
          </cell>
          <cell r="V814" t="str">
            <v>2.1 ทุติยภูมิระดับต้น</v>
          </cell>
        </row>
        <row r="815">
          <cell r="A815" t="str">
            <v>18</v>
          </cell>
          <cell r="B815" t="str">
            <v>21002</v>
          </cell>
          <cell r="C815" t="str">
            <v>กระทรวงสาธารณสุข สำนักงานปลัดกระทรวงสาธารณสุข</v>
          </cell>
          <cell r="D815" t="str">
            <v>001122600</v>
          </cell>
          <cell r="E815" t="str">
            <v>11226</v>
          </cell>
          <cell r="F815" t="str">
            <v>รพช.ลานสัก</v>
          </cell>
          <cell r="G815" t="str">
            <v>โรงพยาบาลชุมชนลานสัก</v>
          </cell>
          <cell r="H815" t="str">
            <v>61070102</v>
          </cell>
          <cell r="I815">
            <v>61</v>
          </cell>
          <cell r="J815" t="str">
            <v>จังหวัดอุทัยธานี</v>
          </cell>
          <cell r="K815">
            <v>6107</v>
          </cell>
          <cell r="L815" t="str">
            <v>ลานสัก</v>
          </cell>
          <cell r="M815">
            <v>610701</v>
          </cell>
          <cell r="N815" t="str">
            <v>ลานสัก</v>
          </cell>
          <cell r="O815" t="str">
            <v>เหนือ</v>
          </cell>
          <cell r="P815" t="str">
            <v>07</v>
          </cell>
          <cell r="Q815" t="str">
            <v>โรงพยาบาลชุมชน</v>
          </cell>
          <cell r="R815">
            <v>4</v>
          </cell>
          <cell r="S815">
            <v>60</v>
          </cell>
          <cell r="T815" t="str">
            <v>60</v>
          </cell>
          <cell r="U815" t="str">
            <v>21</v>
          </cell>
          <cell r="V815" t="str">
            <v>2.1 ทุติยภูมิระดับต้น</v>
          </cell>
        </row>
        <row r="816">
          <cell r="A816" t="str">
            <v>18</v>
          </cell>
          <cell r="B816" t="str">
            <v>21002</v>
          </cell>
          <cell r="C816" t="str">
            <v>กระทรวงสาธารณสุข สำนักงานปลัดกระทรวงสาธารณสุข</v>
          </cell>
          <cell r="D816" t="str">
            <v>001122700</v>
          </cell>
          <cell r="E816" t="str">
            <v>11227</v>
          </cell>
          <cell r="F816" t="str">
            <v>รพช.ห้วยคต</v>
          </cell>
          <cell r="G816" t="str">
            <v>โรงพยาบาลชุมชนห้วยคต</v>
          </cell>
          <cell r="H816" t="str">
            <v>61080105</v>
          </cell>
          <cell r="I816">
            <v>61</v>
          </cell>
          <cell r="J816" t="str">
            <v>จังหวัดอุทัยธานี</v>
          </cell>
          <cell r="K816">
            <v>6108</v>
          </cell>
          <cell r="L816" t="str">
            <v>ห้วยคต</v>
          </cell>
          <cell r="M816">
            <v>610803</v>
          </cell>
          <cell r="N816" t="str">
            <v>ห้วยคต</v>
          </cell>
          <cell r="O816" t="str">
            <v>เหนือ</v>
          </cell>
          <cell r="P816" t="str">
            <v>07</v>
          </cell>
          <cell r="Q816" t="str">
            <v>โรงพยาบาลชุมชน</v>
          </cell>
          <cell r="R816">
            <v>5</v>
          </cell>
          <cell r="S816">
            <v>30</v>
          </cell>
          <cell r="T816" t="str">
            <v>30</v>
          </cell>
          <cell r="U816" t="str">
            <v>21</v>
          </cell>
          <cell r="V816" t="str">
            <v>2.1 ทุติยภูมิระดับต้น</v>
          </cell>
        </row>
        <row r="817">
          <cell r="A817" t="str">
            <v>18</v>
          </cell>
          <cell r="B817" t="str">
            <v>21002</v>
          </cell>
          <cell r="C817" t="str">
            <v>กระทรวงสาธารณสุข สำนักงานปลัดกระทรวงสาธารณสุข</v>
          </cell>
          <cell r="D817" t="str">
            <v>001072100</v>
          </cell>
          <cell r="E817" t="str">
            <v>10721</v>
          </cell>
          <cell r="F817" t="str">
            <v>รพท.กำแพงเพชร</v>
          </cell>
          <cell r="G817" t="str">
            <v>โรงพยาบาลทั่วไปกำแพงเพชร</v>
          </cell>
          <cell r="H817" t="str">
            <v>62010100</v>
          </cell>
          <cell r="I817">
            <v>62</v>
          </cell>
          <cell r="J817" t="str">
            <v>จังหวัดกำแพงเพชร</v>
          </cell>
          <cell r="K817">
            <v>6201</v>
          </cell>
          <cell r="L817" t="str">
            <v>เมืองกำแพงเพชร</v>
          </cell>
          <cell r="M817">
            <v>620101</v>
          </cell>
          <cell r="N817" t="str">
            <v>ในเมือง</v>
          </cell>
          <cell r="O817" t="str">
            <v>เหนือ</v>
          </cell>
          <cell r="P817" t="str">
            <v>06</v>
          </cell>
          <cell r="Q817" t="str">
            <v>โรงพยาบาลทั่วไป</v>
          </cell>
          <cell r="R817">
            <v>2</v>
          </cell>
          <cell r="S817">
            <v>334</v>
          </cell>
          <cell r="T817" t="str">
            <v>334</v>
          </cell>
          <cell r="U817" t="str">
            <v>23</v>
          </cell>
          <cell r="V817" t="str">
            <v>2.3 ทุติยภูมิระดับสูง</v>
          </cell>
        </row>
        <row r="818">
          <cell r="A818" t="str">
            <v>18</v>
          </cell>
          <cell r="B818" t="str">
            <v>21002</v>
          </cell>
          <cell r="C818" t="str">
            <v>กระทรวงสาธารณสุข สำนักงานปลัดกระทรวงสาธารณสุข</v>
          </cell>
          <cell r="D818" t="str">
            <v>001122800</v>
          </cell>
          <cell r="E818" t="str">
            <v>11228</v>
          </cell>
          <cell r="F818" t="str">
            <v>รพช.ทุ่งโพธิ์ทะเล</v>
          </cell>
          <cell r="G818" t="str">
            <v>โรงพยาบาลชุมชนทุ่งโพธิ์ทะเล</v>
          </cell>
          <cell r="H818" t="str">
            <v>62011212</v>
          </cell>
          <cell r="I818">
            <v>62</v>
          </cell>
          <cell r="J818" t="str">
            <v>จังหวัดกำแพงเพชร</v>
          </cell>
          <cell r="K818">
            <v>6201</v>
          </cell>
          <cell r="L818" t="str">
            <v>เมืองกำแพงเพชร</v>
          </cell>
          <cell r="M818">
            <v>620112</v>
          </cell>
          <cell r="N818" t="str">
            <v>นิคมทุ่งโพธิ์ทะเล</v>
          </cell>
          <cell r="O818" t="str">
            <v>เหนือ</v>
          </cell>
          <cell r="P818" t="str">
            <v>07</v>
          </cell>
          <cell r="Q818" t="str">
            <v>โรงพยาบาลชุมชน</v>
          </cell>
          <cell r="R818">
            <v>5</v>
          </cell>
          <cell r="S818">
            <v>10</v>
          </cell>
          <cell r="T818" t="str">
            <v>10</v>
          </cell>
          <cell r="U818" t="str">
            <v>21</v>
          </cell>
          <cell r="V818" t="str">
            <v>2.1 ทุติยภูมิระดับต้น</v>
          </cell>
        </row>
        <row r="819">
          <cell r="A819" t="str">
            <v>18</v>
          </cell>
          <cell r="B819" t="str">
            <v>21002</v>
          </cell>
          <cell r="C819" t="str">
            <v>กระทรวงสาธารณสุข สำนักงานปลัดกระทรวงสาธารณสุข</v>
          </cell>
          <cell r="D819" t="str">
            <v>001122900</v>
          </cell>
          <cell r="E819" t="str">
            <v>11229</v>
          </cell>
          <cell r="F819" t="str">
            <v>รพช.ไทรงาม</v>
          </cell>
          <cell r="G819" t="str">
            <v>โรงพยาบาลชุมชนไทรงาม</v>
          </cell>
          <cell r="H819" t="str">
            <v>62020104</v>
          </cell>
          <cell r="I819">
            <v>62</v>
          </cell>
          <cell r="J819" t="str">
            <v>จังหวัดกำแพงเพชร</v>
          </cell>
          <cell r="K819">
            <v>6202</v>
          </cell>
          <cell r="L819" t="str">
            <v>ไทรงาม</v>
          </cell>
          <cell r="M819">
            <v>620201</v>
          </cell>
          <cell r="N819" t="str">
            <v>ไทรงาม</v>
          </cell>
          <cell r="O819" t="str">
            <v>เหนือ</v>
          </cell>
          <cell r="P819" t="str">
            <v>07</v>
          </cell>
          <cell r="Q819" t="str">
            <v>โรงพยาบาลชุมชน</v>
          </cell>
          <cell r="R819">
            <v>5</v>
          </cell>
          <cell r="S819">
            <v>30</v>
          </cell>
          <cell r="T819" t="str">
            <v>30</v>
          </cell>
          <cell r="U819" t="str">
            <v>21</v>
          </cell>
          <cell r="V819" t="str">
            <v>2.1 ทุติยภูมิระดับต้น</v>
          </cell>
        </row>
        <row r="820">
          <cell r="A820" t="str">
            <v>18</v>
          </cell>
          <cell r="B820" t="str">
            <v>21002</v>
          </cell>
          <cell r="C820" t="str">
            <v>กระทรวงสาธารณสุข สำนักงานปลัดกระทรวงสาธารณสุข</v>
          </cell>
          <cell r="D820" t="str">
            <v>001123000</v>
          </cell>
          <cell r="E820" t="str">
            <v>11230</v>
          </cell>
          <cell r="F820" t="str">
            <v>รพช.คลองลาน</v>
          </cell>
          <cell r="G820" t="str">
            <v>โรงพยาบาลชุมชนคลองลาน</v>
          </cell>
          <cell r="H820" t="str">
            <v>62030109</v>
          </cell>
          <cell r="I820">
            <v>62</v>
          </cell>
          <cell r="J820" t="str">
            <v>จังหวัดกำแพงเพชร</v>
          </cell>
          <cell r="K820">
            <v>6203</v>
          </cell>
          <cell r="L820" t="str">
            <v>คลองลาน</v>
          </cell>
          <cell r="M820">
            <v>620301</v>
          </cell>
          <cell r="N820" t="str">
            <v>คลองน้ำไหล</v>
          </cell>
          <cell r="O820" t="str">
            <v>เหนือ</v>
          </cell>
          <cell r="P820" t="str">
            <v>07</v>
          </cell>
          <cell r="Q820" t="str">
            <v>โรงพยาบาลชุมชน</v>
          </cell>
          <cell r="R820">
            <v>4</v>
          </cell>
          <cell r="S820">
            <v>60</v>
          </cell>
          <cell r="T820" t="str">
            <v>60</v>
          </cell>
          <cell r="U820" t="str">
            <v>21</v>
          </cell>
          <cell r="V820" t="str">
            <v>2.1 ทุติยภูมิระดับต้น</v>
          </cell>
        </row>
        <row r="821">
          <cell r="A821" t="str">
            <v>18</v>
          </cell>
          <cell r="B821" t="str">
            <v>21002</v>
          </cell>
          <cell r="C821" t="str">
            <v>กระทรวงสาธารณสุข สำนักงานปลัดกระทรวงสาธารณสุข</v>
          </cell>
          <cell r="D821" t="str">
            <v>001123100</v>
          </cell>
          <cell r="E821" t="str">
            <v>11231</v>
          </cell>
          <cell r="F821" t="str">
            <v>รพช.ขาณุวรลักษบุรี</v>
          </cell>
          <cell r="G821" t="str">
            <v>โรงพยาบาลชุมชนขาณุวรลักษบุรี</v>
          </cell>
          <cell r="H821" t="str">
            <v>62040502</v>
          </cell>
          <cell r="I821">
            <v>62</v>
          </cell>
          <cell r="J821" t="str">
            <v>จังหวัดกำแพงเพชร</v>
          </cell>
          <cell r="K821">
            <v>6204</v>
          </cell>
          <cell r="L821" t="str">
            <v>ขาณุวรลักษบุรี</v>
          </cell>
          <cell r="M821">
            <v>620405</v>
          </cell>
          <cell r="N821" t="str">
            <v>แสนตอ</v>
          </cell>
          <cell r="O821" t="str">
            <v>เหนือ</v>
          </cell>
          <cell r="P821" t="str">
            <v>07</v>
          </cell>
          <cell r="Q821" t="str">
            <v>โรงพยาบาลชุมชน</v>
          </cell>
          <cell r="R821">
            <v>4</v>
          </cell>
          <cell r="S821">
            <v>60</v>
          </cell>
          <cell r="T821" t="str">
            <v>60</v>
          </cell>
          <cell r="U821" t="str">
            <v>21</v>
          </cell>
          <cell r="V821" t="str">
            <v>2.1 ทุติยภูมิระดับต้น</v>
          </cell>
        </row>
        <row r="822">
          <cell r="A822" t="str">
            <v>18</v>
          </cell>
          <cell r="B822" t="str">
            <v>21002</v>
          </cell>
          <cell r="C822" t="str">
            <v>กระทรวงสาธารณสุข สำนักงานปลัดกระทรวงสาธารณสุข</v>
          </cell>
          <cell r="D822" t="str">
            <v>001123200</v>
          </cell>
          <cell r="E822" t="str">
            <v>11232</v>
          </cell>
          <cell r="F822" t="str">
            <v>รพช.คลองขลุง</v>
          </cell>
          <cell r="G822" t="str">
            <v>โรงพยาบาลชุมชนคลองขลุง</v>
          </cell>
          <cell r="H822" t="str">
            <v>62050110</v>
          </cell>
          <cell r="I822">
            <v>62</v>
          </cell>
          <cell r="J822" t="str">
            <v>จังหวัดกำแพงเพชร</v>
          </cell>
          <cell r="K822">
            <v>6205</v>
          </cell>
          <cell r="L822" t="str">
            <v>คลองขลุง</v>
          </cell>
          <cell r="M822">
            <v>620501</v>
          </cell>
          <cell r="N822" t="str">
            <v>คลองขลุง</v>
          </cell>
          <cell r="O822" t="str">
            <v>เหนือ</v>
          </cell>
          <cell r="P822" t="str">
            <v>07</v>
          </cell>
          <cell r="Q822" t="str">
            <v>โรงพยาบาลชุมชน</v>
          </cell>
          <cell r="R822">
            <v>4</v>
          </cell>
          <cell r="S822">
            <v>60</v>
          </cell>
          <cell r="T822" t="str">
            <v>60</v>
          </cell>
          <cell r="U822" t="str">
            <v>21</v>
          </cell>
          <cell r="V822" t="str">
            <v>2.1 ทุติยภูมิระดับต้น</v>
          </cell>
        </row>
        <row r="823">
          <cell r="A823" t="str">
            <v>18</v>
          </cell>
          <cell r="B823" t="str">
            <v>21002</v>
          </cell>
          <cell r="C823" t="str">
            <v>กระทรวงสาธารณสุข สำนักงานปลัดกระทรวงสาธารณสุข</v>
          </cell>
          <cell r="D823" t="str">
            <v>001123300</v>
          </cell>
          <cell r="E823" t="str">
            <v>11233</v>
          </cell>
          <cell r="F823" t="str">
            <v>รพช.พรานกระต่าย</v>
          </cell>
          <cell r="G823" t="str">
            <v>โรงพยาบาลชุมชนพรานกระต่าย</v>
          </cell>
          <cell r="H823" t="str">
            <v>62060111</v>
          </cell>
          <cell r="I823">
            <v>62</v>
          </cell>
          <cell r="J823" t="str">
            <v>จังหวัดกำแพงเพชร</v>
          </cell>
          <cell r="K823">
            <v>6206</v>
          </cell>
          <cell r="L823" t="str">
            <v>พรานกระต่าย</v>
          </cell>
          <cell r="M823">
            <v>620601</v>
          </cell>
          <cell r="N823" t="str">
            <v>พรานกระต่าย</v>
          </cell>
          <cell r="O823" t="str">
            <v>เหนือ</v>
          </cell>
          <cell r="P823" t="str">
            <v>07</v>
          </cell>
          <cell r="Q823" t="str">
            <v>โรงพยาบาลชุมชน</v>
          </cell>
          <cell r="R823">
            <v>4</v>
          </cell>
          <cell r="S823">
            <v>60</v>
          </cell>
          <cell r="T823" t="str">
            <v>60</v>
          </cell>
          <cell r="U823" t="str">
            <v>21</v>
          </cell>
          <cell r="V823" t="str">
            <v>2.1 ทุติยภูมิระดับต้น</v>
          </cell>
        </row>
        <row r="824">
          <cell r="A824" t="str">
            <v>18</v>
          </cell>
          <cell r="B824" t="str">
            <v>21002</v>
          </cell>
          <cell r="C824" t="str">
            <v>กระทรวงสาธารณสุข สำนักงานปลัดกระทรวงสาธารณสุข</v>
          </cell>
          <cell r="D824" t="str">
            <v>001123400</v>
          </cell>
          <cell r="E824" t="str">
            <v>11234</v>
          </cell>
          <cell r="F824" t="str">
            <v>รพช.ลานกระบือ</v>
          </cell>
          <cell r="G824" t="str">
            <v>โรงพยาบาลชุมชนลานกระบือ</v>
          </cell>
          <cell r="H824" t="str">
            <v>62070106</v>
          </cell>
          <cell r="I824">
            <v>62</v>
          </cell>
          <cell r="J824" t="str">
            <v>จังหวัดกำแพงเพชร</v>
          </cell>
          <cell r="K824">
            <v>6207</v>
          </cell>
          <cell r="L824" t="str">
            <v>ลานกระบือ</v>
          </cell>
          <cell r="M824">
            <v>620701</v>
          </cell>
          <cell r="N824" t="str">
            <v>ลานกระบือ</v>
          </cell>
          <cell r="O824" t="str">
            <v>เหนือ</v>
          </cell>
          <cell r="P824" t="str">
            <v>07</v>
          </cell>
          <cell r="Q824" t="str">
            <v>โรงพยาบาลชุมชน</v>
          </cell>
          <cell r="R824">
            <v>5</v>
          </cell>
          <cell r="S824">
            <v>30</v>
          </cell>
          <cell r="T824" t="str">
            <v>30</v>
          </cell>
          <cell r="U824" t="str">
            <v>21</v>
          </cell>
          <cell r="V824" t="str">
            <v>2.1 ทุติยภูมิระดับต้น</v>
          </cell>
        </row>
        <row r="825">
          <cell r="A825" t="str">
            <v>18</v>
          </cell>
          <cell r="B825" t="str">
            <v>21002</v>
          </cell>
          <cell r="C825" t="str">
            <v>กระทรวงสาธารณสุข สำนักงานปลัดกระทรวงสาธารณสุข</v>
          </cell>
          <cell r="D825" t="str">
            <v>001123500</v>
          </cell>
          <cell r="E825" t="str">
            <v>11235</v>
          </cell>
          <cell r="F825" t="str">
            <v>รพช.ทรายทองวัฒนา</v>
          </cell>
          <cell r="G825" t="str">
            <v>โรงพยาบาลชุมชนทรายทองวัฒนา</v>
          </cell>
          <cell r="H825" t="str">
            <v>62080101</v>
          </cell>
          <cell r="I825">
            <v>62</v>
          </cell>
          <cell r="J825" t="str">
            <v>จังหวัดกำแพงเพชร</v>
          </cell>
          <cell r="K825">
            <v>6208</v>
          </cell>
          <cell r="L825" t="str">
            <v>ทรายทองวัฒนา</v>
          </cell>
          <cell r="M825">
            <v>620801</v>
          </cell>
          <cell r="N825" t="str">
            <v>ทุ่งทราย</v>
          </cell>
          <cell r="O825" t="str">
            <v>เหนือ</v>
          </cell>
          <cell r="P825" t="str">
            <v>07</v>
          </cell>
          <cell r="Q825" t="str">
            <v>โรงพยาบาลชุมชน</v>
          </cell>
          <cell r="R825">
            <v>5</v>
          </cell>
          <cell r="S825">
            <v>30</v>
          </cell>
          <cell r="T825" t="str">
            <v>10</v>
          </cell>
          <cell r="U825" t="str">
            <v>21</v>
          </cell>
          <cell r="V825" t="str">
            <v>2.1 ทุติยภูมิระดับต้น</v>
          </cell>
        </row>
        <row r="826">
          <cell r="A826" t="str">
            <v>18</v>
          </cell>
          <cell r="B826" t="str">
            <v>21002</v>
          </cell>
          <cell r="C826" t="str">
            <v>กระทรวงสาธารณสุข สำนักงานปลัดกระทรวงสาธารณสุข</v>
          </cell>
          <cell r="D826" t="str">
            <v>001123600</v>
          </cell>
          <cell r="E826" t="str">
            <v>11236</v>
          </cell>
          <cell r="F826" t="str">
            <v>รพช.ปางศิลาทอง</v>
          </cell>
          <cell r="G826" t="str">
            <v>โรงพยาบาลชุมชนปางศิลาทอง</v>
          </cell>
          <cell r="H826" t="str">
            <v>62090204</v>
          </cell>
          <cell r="I826">
            <v>62</v>
          </cell>
          <cell r="J826" t="str">
            <v>จังหวัดกำแพงเพชร</v>
          </cell>
          <cell r="K826">
            <v>6209</v>
          </cell>
          <cell r="L826" t="str">
            <v>ปางศิลาทอง</v>
          </cell>
          <cell r="M826">
            <v>620902</v>
          </cell>
          <cell r="N826" t="str">
            <v>หินดาต</v>
          </cell>
          <cell r="O826" t="str">
            <v>เหนือ</v>
          </cell>
          <cell r="P826" t="str">
            <v>07</v>
          </cell>
          <cell r="Q826" t="str">
            <v>โรงพยาบาลชุมชน</v>
          </cell>
          <cell r="R826">
            <v>5</v>
          </cell>
          <cell r="S826">
            <v>30</v>
          </cell>
          <cell r="T826" t="str">
            <v>30</v>
          </cell>
          <cell r="U826" t="str">
            <v>21</v>
          </cell>
          <cell r="V826" t="str">
            <v>2.1 ทุติยภูมิระดับต้น</v>
          </cell>
        </row>
        <row r="827">
          <cell r="A827" t="str">
            <v>18</v>
          </cell>
          <cell r="B827" t="str">
            <v>21002</v>
          </cell>
          <cell r="C827" t="str">
            <v>กระทรวงสาธารณสุข สำนักงานปลัดกระทรวงสาธารณสุข</v>
          </cell>
          <cell r="D827" t="str">
            <v>001413500</v>
          </cell>
          <cell r="E827" t="str">
            <v>14135</v>
          </cell>
          <cell r="F827" t="str">
            <v>รพช.บึงสามัคคี</v>
          </cell>
          <cell r="G827" t="str">
            <v>โรงพยาบาลชุมชนบึงสามัคคี</v>
          </cell>
          <cell r="H827" t="str">
            <v>62100307</v>
          </cell>
          <cell r="I827">
            <v>62</v>
          </cell>
          <cell r="J827" t="str">
            <v>จังหวัดกำแพงเพชร</v>
          </cell>
          <cell r="K827">
            <v>6210</v>
          </cell>
          <cell r="L827" t="str">
            <v>บึงสามัคคี</v>
          </cell>
          <cell r="M827">
            <v>621003</v>
          </cell>
          <cell r="N827" t="str">
            <v>ระหาน</v>
          </cell>
          <cell r="O827" t="str">
            <v>เหนือ</v>
          </cell>
          <cell r="P827" t="str">
            <v>07</v>
          </cell>
          <cell r="Q827" t="str">
            <v>โรงพยาบาลชุมชน</v>
          </cell>
          <cell r="R827">
            <v>5</v>
          </cell>
          <cell r="S827">
            <v>30</v>
          </cell>
          <cell r="T827" t="str">
            <v>30</v>
          </cell>
          <cell r="U827" t="str">
            <v>21</v>
          </cell>
          <cell r="V827" t="str">
            <v>2.1 ทุติยภูมิระดับต้น</v>
          </cell>
        </row>
        <row r="828">
          <cell r="A828" t="str">
            <v>18</v>
          </cell>
          <cell r="B828" t="str">
            <v>21002</v>
          </cell>
          <cell r="C828" t="str">
            <v>กระทรวงสาธารณสุข สำนักงานปลัดกระทรวงสาธารณสุข</v>
          </cell>
          <cell r="D828" t="str">
            <v>001072600</v>
          </cell>
          <cell r="E828" t="str">
            <v>10726</v>
          </cell>
          <cell r="F828" t="str">
            <v>รพท.พิจิตร</v>
          </cell>
          <cell r="G828" t="str">
            <v>โรงพยาบาลทั่วไปพิจิตร</v>
          </cell>
          <cell r="H828" t="str">
            <v>66010100</v>
          </cell>
          <cell r="I828">
            <v>66</v>
          </cell>
          <cell r="J828" t="str">
            <v>จังหวัดพิจิตร</v>
          </cell>
          <cell r="K828">
            <v>6601</v>
          </cell>
          <cell r="L828" t="str">
            <v>เมืองพิจิตร</v>
          </cell>
          <cell r="M828">
            <v>660101</v>
          </cell>
          <cell r="N828" t="str">
            <v>ในเมือง</v>
          </cell>
          <cell r="O828" t="str">
            <v>เหนือ</v>
          </cell>
          <cell r="P828" t="str">
            <v>06</v>
          </cell>
          <cell r="Q828" t="str">
            <v>โรงพยาบาลทั่วไป</v>
          </cell>
          <cell r="R828">
            <v>2</v>
          </cell>
          <cell r="S828">
            <v>405</v>
          </cell>
          <cell r="T828" t="str">
            <v>342</v>
          </cell>
          <cell r="U828" t="str">
            <v>23</v>
          </cell>
          <cell r="V828" t="str">
            <v>2.3 ทุติยภูมิระดับสูง</v>
          </cell>
        </row>
        <row r="829">
          <cell r="A829" t="str">
            <v>18</v>
          </cell>
          <cell r="B829" t="str">
            <v>21002</v>
          </cell>
          <cell r="C829" t="str">
            <v>กระทรวงสาธารณสุข สำนักงานปลัดกระทรวงสาธารณสุข</v>
          </cell>
          <cell r="D829" t="str">
            <v>001125800</v>
          </cell>
          <cell r="E829" t="str">
            <v>11258</v>
          </cell>
          <cell r="F829" t="str">
            <v>รพช.วังทรายพูน</v>
          </cell>
          <cell r="G829" t="str">
            <v>โรงพยาบาลชุมชนวังทรายพูน</v>
          </cell>
          <cell r="H829" t="str">
            <v>66020101</v>
          </cell>
          <cell r="I829">
            <v>66</v>
          </cell>
          <cell r="J829" t="str">
            <v>จังหวัดพิจิตร</v>
          </cell>
          <cell r="K829">
            <v>6602</v>
          </cell>
          <cell r="L829" t="str">
            <v>วังทรายพูน</v>
          </cell>
          <cell r="M829">
            <v>660201</v>
          </cell>
          <cell r="N829" t="str">
            <v>วังทรายพูน</v>
          </cell>
          <cell r="O829" t="str">
            <v>เหนือ</v>
          </cell>
          <cell r="P829" t="str">
            <v>07</v>
          </cell>
          <cell r="Q829" t="str">
            <v>โรงพยาบาลชุมชน</v>
          </cell>
          <cell r="R829">
            <v>5</v>
          </cell>
          <cell r="S829">
            <v>30</v>
          </cell>
          <cell r="T829" t="str">
            <v>30</v>
          </cell>
          <cell r="U829" t="str">
            <v>21</v>
          </cell>
          <cell r="V829" t="str">
            <v>2.1 ทุติยภูมิระดับต้น</v>
          </cell>
        </row>
        <row r="830">
          <cell r="A830" t="str">
            <v>18</v>
          </cell>
          <cell r="B830" t="str">
            <v>21002</v>
          </cell>
          <cell r="C830" t="str">
            <v>กระทรวงสาธารณสุข สำนักงานปลัดกระทรวงสาธารณสุข</v>
          </cell>
          <cell r="D830" t="str">
            <v>001125900</v>
          </cell>
          <cell r="E830" t="str">
            <v>11259</v>
          </cell>
          <cell r="F830" t="str">
            <v>รพช.โพธิ์ประทับช้าง</v>
          </cell>
          <cell r="G830" t="str">
            <v>โรงพยาบาลชุมชนโพธิ์ประทับช้าง</v>
          </cell>
          <cell r="H830" t="str">
            <v>66030102</v>
          </cell>
          <cell r="I830">
            <v>66</v>
          </cell>
          <cell r="J830" t="str">
            <v>จังหวัดพิจิตร</v>
          </cell>
          <cell r="K830">
            <v>6603</v>
          </cell>
          <cell r="L830" t="str">
            <v>โพธิ์ประทับช้าง</v>
          </cell>
          <cell r="M830">
            <v>660301</v>
          </cell>
          <cell r="N830" t="str">
            <v>โพธิ์ประทับช้าง</v>
          </cell>
          <cell r="O830" t="str">
            <v>เหนือ</v>
          </cell>
          <cell r="P830" t="str">
            <v>07</v>
          </cell>
          <cell r="Q830" t="str">
            <v>โรงพยาบาลชุมชน</v>
          </cell>
          <cell r="R830">
            <v>5</v>
          </cell>
          <cell r="S830">
            <v>30</v>
          </cell>
          <cell r="T830" t="str">
            <v>30</v>
          </cell>
          <cell r="U830" t="str">
            <v>21</v>
          </cell>
          <cell r="V830" t="str">
            <v>2.1 ทุติยภูมิระดับต้น</v>
          </cell>
        </row>
        <row r="831">
          <cell r="A831" t="str">
            <v>18</v>
          </cell>
          <cell r="B831" t="str">
            <v>21002</v>
          </cell>
          <cell r="C831" t="str">
            <v>กระทรวงสาธารณสุข สำนักงานปลัดกระทรวงสาธารณสุข</v>
          </cell>
          <cell r="D831" t="str">
            <v>001126000</v>
          </cell>
          <cell r="E831" t="str">
            <v>11260</v>
          </cell>
          <cell r="F831" t="str">
            <v>รพช.บางมูลนาก</v>
          </cell>
          <cell r="G831" t="str">
            <v>โรงพยาบาลชุมชนบางมูลนาก</v>
          </cell>
          <cell r="H831" t="str">
            <v>66050109</v>
          </cell>
          <cell r="I831">
            <v>66</v>
          </cell>
          <cell r="J831" t="str">
            <v>จังหวัดพิจิตร</v>
          </cell>
          <cell r="K831">
            <v>6605</v>
          </cell>
          <cell r="L831" t="str">
            <v>บางมูลนาก</v>
          </cell>
          <cell r="M831">
            <v>660503</v>
          </cell>
          <cell r="N831" t="str">
            <v>หอไกร</v>
          </cell>
          <cell r="O831" t="str">
            <v>เหนือ</v>
          </cell>
          <cell r="P831" t="str">
            <v>07</v>
          </cell>
          <cell r="Q831" t="str">
            <v>โรงพยาบาลชุมชน</v>
          </cell>
          <cell r="R831">
            <v>4</v>
          </cell>
          <cell r="S831">
            <v>90</v>
          </cell>
          <cell r="T831" t="str">
            <v>90</v>
          </cell>
          <cell r="U831" t="str">
            <v>21</v>
          </cell>
          <cell r="V831" t="str">
            <v>2.1 ทุติยภูมิระดับต้น</v>
          </cell>
        </row>
        <row r="832">
          <cell r="A832" t="str">
            <v>18</v>
          </cell>
          <cell r="B832" t="str">
            <v>21002</v>
          </cell>
          <cell r="C832" t="str">
            <v>กระทรวงสาธารณสุข สำนักงานปลัดกระทรวงสาธารณสุข</v>
          </cell>
          <cell r="D832" t="str">
            <v>001126100</v>
          </cell>
          <cell r="E832" t="str">
            <v>11261</v>
          </cell>
          <cell r="F832" t="str">
            <v>รพช.โพทะเล</v>
          </cell>
          <cell r="G832" t="str">
            <v>โรงพยาบาลชุมชนโพทะเล</v>
          </cell>
          <cell r="H832" t="str">
            <v>66060102</v>
          </cell>
          <cell r="I832">
            <v>66</v>
          </cell>
          <cell r="J832" t="str">
            <v>จังหวัดพิจิตร</v>
          </cell>
          <cell r="K832">
            <v>6606</v>
          </cell>
          <cell r="L832" t="str">
            <v>โพทะเล</v>
          </cell>
          <cell r="M832">
            <v>660601</v>
          </cell>
          <cell r="N832" t="str">
            <v>โพทะเล</v>
          </cell>
          <cell r="O832" t="str">
            <v>เหนือ</v>
          </cell>
          <cell r="P832" t="str">
            <v>07</v>
          </cell>
          <cell r="Q832" t="str">
            <v>โรงพยาบาลชุมชน</v>
          </cell>
          <cell r="R832">
            <v>4</v>
          </cell>
          <cell r="S832">
            <v>60</v>
          </cell>
          <cell r="T832" t="str">
            <v>30</v>
          </cell>
          <cell r="U832" t="str">
            <v>21</v>
          </cell>
          <cell r="V832" t="str">
            <v>2.1 ทุติยภูมิระดับต้น</v>
          </cell>
        </row>
        <row r="833">
          <cell r="A833" t="str">
            <v>18</v>
          </cell>
          <cell r="B833" t="str">
            <v>21002</v>
          </cell>
          <cell r="C833" t="str">
            <v>กระทรวงสาธารณสุข สำนักงานปลัดกระทรวงสาธารณสุข</v>
          </cell>
          <cell r="D833" t="str">
            <v>001126200</v>
          </cell>
          <cell r="E833" t="str">
            <v>11262</v>
          </cell>
          <cell r="F833" t="str">
            <v>รพช.สามง่าม</v>
          </cell>
          <cell r="G833" t="str">
            <v>โรงพยาบาลชุมชนสามง่าม</v>
          </cell>
          <cell r="H833" t="str">
            <v>66070105</v>
          </cell>
          <cell r="I833">
            <v>66</v>
          </cell>
          <cell r="J833" t="str">
            <v>จังหวัดพิจิตร</v>
          </cell>
          <cell r="K833">
            <v>6607</v>
          </cell>
          <cell r="L833" t="str">
            <v>สามง่าม</v>
          </cell>
          <cell r="M833">
            <v>660701</v>
          </cell>
          <cell r="N833" t="str">
            <v>สามง่าม</v>
          </cell>
          <cell r="O833" t="str">
            <v>เหนือ</v>
          </cell>
          <cell r="P833" t="str">
            <v>07</v>
          </cell>
          <cell r="Q833" t="str">
            <v>โรงพยาบาลชุมชน</v>
          </cell>
          <cell r="R833">
            <v>4</v>
          </cell>
          <cell r="S833">
            <v>60</v>
          </cell>
          <cell r="T833" t="str">
            <v>60</v>
          </cell>
          <cell r="U833" t="str">
            <v>21</v>
          </cell>
          <cell r="V833" t="str">
            <v>2.1 ทุติยภูมิระดับต้น</v>
          </cell>
        </row>
        <row r="834">
          <cell r="A834" t="str">
            <v>18</v>
          </cell>
          <cell r="B834" t="str">
            <v>21002</v>
          </cell>
          <cell r="C834" t="str">
            <v>กระทรวงสาธารณสุข สำนักงานปลัดกระทรวงสาธารณสุข</v>
          </cell>
          <cell r="D834" t="str">
            <v>001126300</v>
          </cell>
          <cell r="E834" t="str">
            <v>11263</v>
          </cell>
          <cell r="F834" t="str">
            <v>รพช.ทับคล้อ</v>
          </cell>
          <cell r="G834" t="str">
            <v>โรงพยาบาลชุมชนทับคล้อ</v>
          </cell>
          <cell r="H834" t="str">
            <v>66080204</v>
          </cell>
          <cell r="I834">
            <v>66</v>
          </cell>
          <cell r="J834" t="str">
            <v>จังหวัดพิจิตร</v>
          </cell>
          <cell r="K834">
            <v>6608</v>
          </cell>
          <cell r="L834" t="str">
            <v>ทับคล้อ</v>
          </cell>
          <cell r="M834">
            <v>660802</v>
          </cell>
          <cell r="N834" t="str">
            <v>เขาทราย</v>
          </cell>
          <cell r="O834" t="str">
            <v>เหนือ</v>
          </cell>
          <cell r="P834" t="str">
            <v>07</v>
          </cell>
          <cell r="Q834" t="str">
            <v>โรงพยาบาลชุมชน</v>
          </cell>
          <cell r="R834">
            <v>5</v>
          </cell>
          <cell r="S834">
            <v>30</v>
          </cell>
          <cell r="T834" t="str">
            <v>30</v>
          </cell>
          <cell r="U834" t="str">
            <v>21</v>
          </cell>
          <cell r="V834" t="str">
            <v>2.1 ทุติยภูมิระดับต้น</v>
          </cell>
        </row>
        <row r="835">
          <cell r="A835" t="str">
            <v>18</v>
          </cell>
          <cell r="B835" t="str">
            <v>21002</v>
          </cell>
          <cell r="C835" t="str">
            <v>กระทรวงสาธารณสุข สำนักงานปลัดกระทรวงสาธารณสุข</v>
          </cell>
          <cell r="D835" t="str">
            <v>001145600</v>
          </cell>
          <cell r="E835" t="str">
            <v>11456</v>
          </cell>
          <cell r="F835" t="str">
            <v>รพร.ตะพานหิน</v>
          </cell>
          <cell r="G835" t="str">
            <v>โรงพยาบาลสมเด็จพระยุพราชตะพานหิน</v>
          </cell>
          <cell r="H835" t="str">
            <v>66040100</v>
          </cell>
          <cell r="I835">
            <v>66</v>
          </cell>
          <cell r="J835" t="str">
            <v>จังหวัดพิจิตร</v>
          </cell>
          <cell r="K835">
            <v>6604</v>
          </cell>
          <cell r="L835" t="str">
            <v>ตะพานหิน</v>
          </cell>
          <cell r="M835">
            <v>660401</v>
          </cell>
          <cell r="N835" t="str">
            <v>ตะพานหิน</v>
          </cell>
          <cell r="O835" t="str">
            <v>เหนือ</v>
          </cell>
          <cell r="P835" t="str">
            <v>07</v>
          </cell>
          <cell r="Q835" t="str">
            <v>โรงพยาบาลชุมชน</v>
          </cell>
          <cell r="R835">
            <v>4</v>
          </cell>
          <cell r="S835">
            <v>90</v>
          </cell>
          <cell r="T835" t="str">
            <v>90</v>
          </cell>
          <cell r="U835" t="str">
            <v>21</v>
          </cell>
          <cell r="V835" t="str">
            <v>2.1 ทุติยภูมิระดับต้น</v>
          </cell>
        </row>
        <row r="836">
          <cell r="A836" t="str">
            <v>18</v>
          </cell>
          <cell r="B836" t="str">
            <v>21002</v>
          </cell>
          <cell r="C836" t="str">
            <v>กระทรวงสาธารณสุข สำนักงานปลัดกระทรวงสาธารณสุข</v>
          </cell>
          <cell r="D836" t="str">
            <v>001163100</v>
          </cell>
          <cell r="E836" t="str">
            <v>11631</v>
          </cell>
          <cell r="F836" t="str">
            <v>รพช.วชิรบารมี</v>
          </cell>
          <cell r="G836" t="str">
            <v>โรงพยาบาลชุมชนวชิรบารมี</v>
          </cell>
          <cell r="H836" t="str">
            <v>66120113</v>
          </cell>
          <cell r="I836">
            <v>66</v>
          </cell>
          <cell r="J836" t="str">
            <v>จังหวัดพิจิตร</v>
          </cell>
          <cell r="K836">
            <v>6612</v>
          </cell>
          <cell r="L836" t="str">
            <v>วชิรบารมี</v>
          </cell>
          <cell r="M836">
            <v>661201</v>
          </cell>
          <cell r="N836" t="str">
            <v>บ้านนา</v>
          </cell>
          <cell r="O836" t="str">
            <v>เหนือ</v>
          </cell>
          <cell r="P836" t="str">
            <v>07</v>
          </cell>
          <cell r="Q836" t="str">
            <v>โรงพยาบาลชุมชน</v>
          </cell>
          <cell r="R836">
            <v>5</v>
          </cell>
          <cell r="S836">
            <v>30</v>
          </cell>
          <cell r="T836" t="str">
            <v>30</v>
          </cell>
          <cell r="U836" t="str">
            <v>21</v>
          </cell>
          <cell r="V836" t="str">
            <v>2.1 ทุติยภูมิระดับต้น</v>
          </cell>
        </row>
      </sheetData>
      <sheetData sheetId="1" refreshError="1"/>
      <sheetData sheetId="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ealthoffice"/>
      <sheetName val="รพศรพทรพช883"/>
      <sheetName val="t3_รพศรพทรพช883"/>
      <sheetName val="Sheet2"/>
    </sheetNames>
    <sheetDataSet>
      <sheetData sheetId="0" refreshError="1"/>
      <sheetData sheetId="1" refreshError="1"/>
      <sheetData sheetId="2">
        <row r="1">
          <cell r="A1" t="str">
            <v>รหัส9หลัก</v>
          </cell>
          <cell r="B1" t="str">
            <v>ชื่อหน่วยงาน</v>
          </cell>
          <cell r="C1" t="str">
            <v>รหัสสังกัด</v>
          </cell>
          <cell r="D1" t="str">
            <v>สังกัด</v>
          </cell>
          <cell r="E1" t="str">
            <v>รหัสประเภท</v>
          </cell>
          <cell r="F1" t="str">
            <v>ประเภท</v>
          </cell>
          <cell r="G1" t="str">
            <v>จำนวนเตียง</v>
          </cell>
          <cell r="H1" t="str">
            <v>รหัสจังหวัด</v>
          </cell>
          <cell r="I1" t="str">
            <v>จังหวัด</v>
          </cell>
          <cell r="J1" t="str">
            <v>รหัสอำเภอ</v>
          </cell>
          <cell r="K1" t="str">
            <v>อำเภอ</v>
          </cell>
          <cell r="L1" t="str">
            <v>รหัสตำบล</v>
          </cell>
          <cell r="M1" t="str">
            <v>ตำบล</v>
          </cell>
          <cell r="N1" t="str">
            <v>รหัสหมู่</v>
          </cell>
          <cell r="O1" t="str">
            <v>หมู่</v>
          </cell>
          <cell r="P1" t="str">
            <v>สถานะ</v>
          </cell>
          <cell r="Q1" t="str">
            <v>สถานะการเปิดบริการ</v>
          </cell>
          <cell r="R1" t="str">
            <v>ที่อยู่</v>
          </cell>
          <cell r="S1" t="str">
            <v>รหัสไปรษณีย์</v>
          </cell>
          <cell r="T1" t="str">
            <v>โทรศัพท์</v>
          </cell>
          <cell r="U1" t="str">
            <v>โทรสาร</v>
          </cell>
          <cell r="V1" t="str">
            <v>รหัสระดับการบริการ</v>
          </cell>
          <cell r="W1" t="str">
            <v>ระดับการบริการ</v>
          </cell>
          <cell r="X1" t="str">
            <v>รหัสประเภทบริการ</v>
          </cell>
          <cell r="Y1" t="str">
            <v>ประเภทบริการ</v>
          </cell>
          <cell r="Z1" t="str">
            <v>รหัสการเปลี่ยนแปลง</v>
          </cell>
          <cell r="AA1" t="str">
            <v>ชื่อการเปลี่ยนแปลง</v>
          </cell>
          <cell r="AB1" t="str">
            <v>หมายเหตุ</v>
          </cell>
          <cell r="AC1" t="str">
            <v>วันที่กำหนดรหัส</v>
          </cell>
          <cell r="AD1" t="str">
            <v>วันที่ยกเลิกรหัส</v>
          </cell>
          <cell r="AE1" t="str">
            <v>วันที่เปิดบริการ</v>
          </cell>
          <cell r="AF1" t="str">
            <v>วันที่ปิดบริการ</v>
          </cell>
          <cell r="AG1" t="str">
            <v>วันที่ปรับปรุงข้อมูลล่าสุด</v>
          </cell>
          <cell r="AH1" t="str">
            <v>รหัส5หลัก</v>
          </cell>
        </row>
        <row r="2">
          <cell r="A2" t="str">
            <v>001084500</v>
          </cell>
          <cell r="B2" t="str">
            <v>โรงพยาบาลคลองใหญ่</v>
          </cell>
          <cell r="C2" t="str">
            <v>21002</v>
          </cell>
          <cell r="D2" t="str">
            <v>กระทรวงสาธารณสุข สำนักงานปลัดกระทรวงสาธารณสุข</v>
          </cell>
          <cell r="E2" t="str">
            <v>07</v>
          </cell>
          <cell r="F2" t="str">
            <v>โรงพยาบาลชุมชน</v>
          </cell>
          <cell r="G2" t="str">
            <v>36</v>
          </cell>
          <cell r="H2" t="str">
            <v>23</v>
          </cell>
          <cell r="I2" t="str">
            <v>จ.ตราด</v>
          </cell>
          <cell r="J2" t="str">
            <v>02</v>
          </cell>
          <cell r="K2" t="str">
            <v xml:space="preserve"> อ.คลองใหญ่</v>
          </cell>
          <cell r="L2" t="str">
            <v>01</v>
          </cell>
          <cell r="M2" t="str">
            <v xml:space="preserve"> 'ต.คลองใหญ่'</v>
          </cell>
          <cell r="N2" t="str">
            <v>09</v>
          </cell>
          <cell r="O2" t="str">
            <v xml:space="preserve"> หมู่ 9</v>
          </cell>
          <cell r="P2" t="str">
            <v>01</v>
          </cell>
          <cell r="Q2" t="str">
            <v>เปิดดำเนินการ</v>
          </cell>
          <cell r="R2" t="str">
            <v xml:space="preserve">1 ม.9 ถ.ธนากิจอนุสรณ์ </v>
          </cell>
          <cell r="S2" t="str">
            <v>23110</v>
          </cell>
          <cell r="T2" t="str">
            <v>039-581116</v>
          </cell>
          <cell r="U2" t="str">
            <v>039-581044</v>
          </cell>
          <cell r="V2" t="str">
            <v>21</v>
          </cell>
          <cell r="W2" t="str">
            <v>2.1 ทุติยภูมิระดับต้น</v>
          </cell>
          <cell r="X2" t="str">
            <v>S</v>
          </cell>
          <cell r="Y2" t="str">
            <v xml:space="preserve">บริการ  </v>
          </cell>
          <cell r="AH2" t="str">
            <v>10845</v>
          </cell>
        </row>
        <row r="3">
          <cell r="A3" t="str">
            <v>001136000</v>
          </cell>
          <cell r="B3" t="str">
            <v>โรงพยาบาลไชยา</v>
          </cell>
          <cell r="C3" t="str">
            <v>21002</v>
          </cell>
          <cell r="D3" t="str">
            <v>กระทรวงสาธารณสุข สำนักงานปลัดกระทรวงสาธารณสุข</v>
          </cell>
          <cell r="E3" t="str">
            <v>07</v>
          </cell>
          <cell r="F3" t="str">
            <v>โรงพยาบาลชุมชน</v>
          </cell>
          <cell r="G3" t="str">
            <v>30</v>
          </cell>
          <cell r="H3" t="str">
            <v>84</v>
          </cell>
          <cell r="I3" t="str">
            <v>จ.สุราษฎร์ธานี</v>
          </cell>
          <cell r="J3" t="str">
            <v>06</v>
          </cell>
          <cell r="K3" t="str">
            <v xml:space="preserve"> อ.ไชยา</v>
          </cell>
          <cell r="L3" t="str">
            <v>01</v>
          </cell>
          <cell r="M3" t="str">
            <v xml:space="preserve"> 'ต.ตลาดไชยา'</v>
          </cell>
          <cell r="N3" t="str">
            <v>01</v>
          </cell>
          <cell r="O3" t="str">
            <v xml:space="preserve"> หมู่ 1</v>
          </cell>
          <cell r="P3" t="str">
            <v>01</v>
          </cell>
          <cell r="Q3" t="str">
            <v>เปิดดำเนินการ</v>
          </cell>
          <cell r="R3" t="str">
            <v>ถ.รักษ์นรกิจ</v>
          </cell>
          <cell r="S3" t="str">
            <v>84110</v>
          </cell>
          <cell r="T3" t="str">
            <v>077431466</v>
          </cell>
          <cell r="U3" t="str">
            <v>077431190</v>
          </cell>
          <cell r="V3" t="str">
            <v>21</v>
          </cell>
          <cell r="W3" t="str">
            <v>2.1 ทุติยภูมิระดับต้น</v>
          </cell>
          <cell r="X3" t="str">
            <v>S</v>
          </cell>
          <cell r="Y3" t="str">
            <v xml:space="preserve">บริการ  </v>
          </cell>
          <cell r="AH3" t="str">
            <v>11360</v>
          </cell>
        </row>
        <row r="4">
          <cell r="A4" t="str">
            <v>001067400</v>
          </cell>
          <cell r="B4" t="str">
            <v>โรงพยาบาลเชียงรายประชานุเคราะห์</v>
          </cell>
          <cell r="C4" t="str">
            <v>21002</v>
          </cell>
          <cell r="D4" t="str">
            <v>กระทรวงสาธารณสุข สำนักงานปลัดกระทรวงสาธารณสุข</v>
          </cell>
          <cell r="E4" t="str">
            <v>05</v>
          </cell>
          <cell r="F4" t="str">
            <v>โรงพยาบาลศูนย์</v>
          </cell>
          <cell r="G4" t="str">
            <v>756</v>
          </cell>
          <cell r="H4" t="str">
            <v>57</v>
          </cell>
          <cell r="I4" t="str">
            <v>จ.เชียงราย</v>
          </cell>
          <cell r="J4" t="str">
            <v>01</v>
          </cell>
          <cell r="K4" t="str">
            <v xml:space="preserve"> อ.เมืองเชียงราย</v>
          </cell>
          <cell r="L4" t="str">
            <v>01</v>
          </cell>
          <cell r="M4" t="str">
            <v xml:space="preserve"> 'ต.เวียง'</v>
          </cell>
          <cell r="N4" t="str">
            <v>00</v>
          </cell>
          <cell r="O4" t="str">
            <v xml:space="preserve"> หมู่ 0</v>
          </cell>
          <cell r="P4" t="str">
            <v>01</v>
          </cell>
          <cell r="Q4" t="str">
            <v>เปิดดำเนินการ</v>
          </cell>
          <cell r="R4" t="str">
            <v xml:space="preserve">1039  ถ.สถานพยาบาล </v>
          </cell>
          <cell r="S4" t="str">
            <v>57000</v>
          </cell>
          <cell r="T4" t="str">
            <v>053-711300</v>
          </cell>
          <cell r="U4" t="str">
            <v>053-713044</v>
          </cell>
          <cell r="V4" t="str">
            <v>31</v>
          </cell>
          <cell r="W4" t="str">
            <v>3.1 ตติยภูมิ</v>
          </cell>
          <cell r="X4" t="str">
            <v>S</v>
          </cell>
          <cell r="Y4" t="str">
            <v xml:space="preserve">บริการ  </v>
          </cell>
          <cell r="AH4" t="str">
            <v>10674</v>
          </cell>
        </row>
        <row r="5">
          <cell r="A5" t="str">
            <v>001141000</v>
          </cell>
          <cell r="B5" t="str">
            <v>โรงพยาบาลสิเกา</v>
          </cell>
          <cell r="C5" t="str">
            <v>21002</v>
          </cell>
          <cell r="D5" t="str">
            <v>กระทรวงสาธารณสุข สำนักงานปลัดกระทรวงสาธารณสุข</v>
          </cell>
          <cell r="E5" t="str">
            <v>07</v>
          </cell>
          <cell r="F5" t="str">
            <v>โรงพยาบาลชุมชน</v>
          </cell>
          <cell r="G5" t="str">
            <v>60</v>
          </cell>
          <cell r="H5" t="str">
            <v>92</v>
          </cell>
          <cell r="I5" t="str">
            <v>จ.ตรัง</v>
          </cell>
          <cell r="J5" t="str">
            <v>05</v>
          </cell>
          <cell r="K5" t="str">
            <v xml:space="preserve"> อ.สิเกา</v>
          </cell>
          <cell r="L5" t="str">
            <v>01</v>
          </cell>
          <cell r="M5" t="str">
            <v xml:space="preserve"> 'ต.บ่อหิน'</v>
          </cell>
          <cell r="N5" t="str">
            <v>06</v>
          </cell>
          <cell r="O5" t="str">
            <v xml:space="preserve"> หมู่ 6</v>
          </cell>
          <cell r="P5" t="str">
            <v>01</v>
          </cell>
          <cell r="Q5" t="str">
            <v>เปิดดำเนินการ</v>
          </cell>
          <cell r="R5" t="str">
            <v>231</v>
          </cell>
          <cell r="S5" t="str">
            <v>92150</v>
          </cell>
          <cell r="V5" t="str">
            <v>21</v>
          </cell>
          <cell r="W5" t="str">
            <v>2.1 ทุติยภูมิระดับต้น</v>
          </cell>
          <cell r="X5" t="str">
            <v>S</v>
          </cell>
          <cell r="Y5" t="str">
            <v xml:space="preserve">บริการ  </v>
          </cell>
          <cell r="AH5" t="str">
            <v>11410</v>
          </cell>
        </row>
        <row r="6">
          <cell r="A6" t="str">
            <v>001134700</v>
          </cell>
          <cell r="B6" t="str">
            <v>โรงพยาบาลเกาะยาวชัยพัฒน์</v>
          </cell>
          <cell r="C6" t="str">
            <v>21002</v>
          </cell>
          <cell r="D6" t="str">
            <v>กระทรวงสาธารณสุข สำนักงานปลัดกระทรวงสาธารณสุข</v>
          </cell>
          <cell r="E6" t="str">
            <v>07</v>
          </cell>
          <cell r="F6" t="str">
            <v>โรงพยาบาลชุมชน</v>
          </cell>
          <cell r="G6" t="str">
            <v>30</v>
          </cell>
          <cell r="H6" t="str">
            <v>82</v>
          </cell>
          <cell r="I6" t="str">
            <v>จ.พังงา</v>
          </cell>
          <cell r="J6" t="str">
            <v>02</v>
          </cell>
          <cell r="K6" t="str">
            <v xml:space="preserve"> อ.เกาะยาว</v>
          </cell>
          <cell r="L6" t="str">
            <v>01</v>
          </cell>
          <cell r="M6" t="str">
            <v xml:space="preserve"> 'ต.เกาะยาวน้อย'</v>
          </cell>
          <cell r="N6" t="str">
            <v>02</v>
          </cell>
          <cell r="O6" t="str">
            <v xml:space="preserve"> หมู่ 2</v>
          </cell>
          <cell r="P6" t="str">
            <v>01</v>
          </cell>
          <cell r="Q6" t="str">
            <v>เปิดดำเนินการ</v>
          </cell>
          <cell r="R6" t="str">
            <v xml:space="preserve">52/3 </v>
          </cell>
          <cell r="S6" t="str">
            <v>82160</v>
          </cell>
          <cell r="T6" t="str">
            <v>076597119</v>
          </cell>
          <cell r="U6" t="str">
            <v>076597119</v>
          </cell>
          <cell r="V6" t="str">
            <v>21</v>
          </cell>
          <cell r="W6" t="str">
            <v>2.1 ทุติยภูมิระดับต้น</v>
          </cell>
          <cell r="AH6" t="str">
            <v>11347</v>
          </cell>
        </row>
        <row r="7">
          <cell r="A7" t="str">
            <v>001108900</v>
          </cell>
          <cell r="B7" t="str">
            <v>โรงพยาบาลกุสุมาลย์</v>
          </cell>
          <cell r="C7" t="str">
            <v>21002</v>
          </cell>
          <cell r="D7" t="str">
            <v>กระทรวงสาธารณสุข สำนักงานปลัดกระทรวงสาธารณสุข</v>
          </cell>
          <cell r="E7" t="str">
            <v>07</v>
          </cell>
          <cell r="F7" t="str">
            <v>โรงพยาบาลชุมชน</v>
          </cell>
          <cell r="G7" t="str">
            <v>35</v>
          </cell>
          <cell r="H7" t="str">
            <v>47</v>
          </cell>
          <cell r="I7" t="str">
            <v>จ.สกลนคร</v>
          </cell>
          <cell r="J7" t="str">
            <v>02</v>
          </cell>
          <cell r="K7" t="str">
            <v xml:space="preserve"> อ.กุสุมาลย์</v>
          </cell>
          <cell r="L7" t="str">
            <v>02</v>
          </cell>
          <cell r="M7" t="str">
            <v xml:space="preserve"> 'ต.นาโพธิ์'</v>
          </cell>
          <cell r="N7" t="str">
            <v>11</v>
          </cell>
          <cell r="O7" t="str">
            <v xml:space="preserve"> หมู่ 11</v>
          </cell>
          <cell r="P7" t="str">
            <v>01</v>
          </cell>
          <cell r="Q7" t="str">
            <v>เปิดดำเนินการ</v>
          </cell>
          <cell r="R7" t="str">
            <v xml:space="preserve">  ถ.สกลนคร-นครพนม  </v>
          </cell>
          <cell r="S7" t="str">
            <v>47210</v>
          </cell>
          <cell r="T7" t="str">
            <v>042769041</v>
          </cell>
          <cell r="U7" t="str">
            <v>042769123</v>
          </cell>
          <cell r="V7" t="str">
            <v>21</v>
          </cell>
          <cell r="W7" t="str">
            <v>2.1 ทุติยภูมิระดับต้น</v>
          </cell>
          <cell r="X7" t="str">
            <v>S</v>
          </cell>
          <cell r="Y7" t="str">
            <v xml:space="preserve">บริการ  </v>
          </cell>
          <cell r="AH7" t="str">
            <v>11089</v>
          </cell>
        </row>
        <row r="8">
          <cell r="A8" t="str">
            <v>002132300</v>
          </cell>
          <cell r="B8" t="str">
            <v>โรงพยาบาลพระอาจารย์แบน  ธนากโร</v>
          </cell>
          <cell r="C8" t="str">
            <v>21002</v>
          </cell>
          <cell r="D8" t="str">
            <v>กระทรวงสาธารณสุข สำนักงานปลัดกระทรวงสาธารณสุข</v>
          </cell>
          <cell r="E8" t="str">
            <v>07</v>
          </cell>
          <cell r="F8" t="str">
            <v>โรงพยาบาลชุมชน</v>
          </cell>
          <cell r="G8" t="str">
            <v>90</v>
          </cell>
          <cell r="H8" t="str">
            <v>47</v>
          </cell>
          <cell r="I8" t="str">
            <v>จ.สกลนคร</v>
          </cell>
          <cell r="J8" t="str">
            <v>18</v>
          </cell>
          <cell r="K8" t="str">
            <v xml:space="preserve"> อ.ภูพาน</v>
          </cell>
          <cell r="L8" t="str">
            <v>03</v>
          </cell>
          <cell r="M8" t="str">
            <v xml:space="preserve"> 'ต.โคกภู'</v>
          </cell>
          <cell r="N8" t="str">
            <v>00</v>
          </cell>
          <cell r="O8" t="str">
            <v xml:space="preserve"> หมู่ 0</v>
          </cell>
          <cell r="P8" t="str">
            <v>01</v>
          </cell>
          <cell r="Q8" t="str">
            <v>เปิดดำเนินการ</v>
          </cell>
          <cell r="R8" t="str">
            <v xml:space="preserve">288 ถ.สกลนคร-กาฬสินธุ์ </v>
          </cell>
          <cell r="S8" t="str">
            <v>47180</v>
          </cell>
          <cell r="T8" t="str">
            <v>0422708123</v>
          </cell>
          <cell r="U8" t="str">
            <v>0422708123</v>
          </cell>
          <cell r="V8" t="str">
            <v>22</v>
          </cell>
          <cell r="W8" t="str">
            <v>2.2 ทุติยภูมิระดับกลาง</v>
          </cell>
          <cell r="X8" t="str">
            <v>S</v>
          </cell>
          <cell r="Y8" t="str">
            <v xml:space="preserve">บริการ  </v>
          </cell>
          <cell r="AH8" t="str">
            <v>21323</v>
          </cell>
        </row>
        <row r="9">
          <cell r="A9" t="str">
            <v>001112700</v>
          </cell>
          <cell r="B9" t="str">
            <v>โรงพยาบาลพร้าว</v>
          </cell>
          <cell r="C9" t="str">
            <v>21002</v>
          </cell>
          <cell r="D9" t="str">
            <v>กระทรวงสาธารณสุข สำนักงานปลัดกระทรวงสาธารณสุข</v>
          </cell>
          <cell r="E9" t="str">
            <v>07</v>
          </cell>
          <cell r="F9" t="str">
            <v>โรงพยาบาลชุมชน</v>
          </cell>
          <cell r="G9" t="str">
            <v>60</v>
          </cell>
          <cell r="H9" t="str">
            <v>50</v>
          </cell>
          <cell r="I9" t="str">
            <v>จ.เชียงใหม่</v>
          </cell>
          <cell r="J9" t="str">
            <v>11</v>
          </cell>
          <cell r="K9" t="str">
            <v xml:space="preserve"> อ.พร้าว</v>
          </cell>
          <cell r="L9" t="str">
            <v>01</v>
          </cell>
          <cell r="M9" t="str">
            <v xml:space="preserve"> 'ต.เวียง'</v>
          </cell>
          <cell r="N9" t="str">
            <v>04</v>
          </cell>
          <cell r="O9" t="str">
            <v xml:space="preserve"> หมู่ 4</v>
          </cell>
          <cell r="P9" t="str">
            <v>01</v>
          </cell>
          <cell r="Q9" t="str">
            <v>เปิดดำเนินการ</v>
          </cell>
          <cell r="R9" t="str">
            <v xml:space="preserve">181 ม.4 </v>
          </cell>
          <cell r="S9" t="str">
            <v>50190</v>
          </cell>
          <cell r="V9" t="str">
            <v>22</v>
          </cell>
          <cell r="W9" t="str">
            <v>2.2 ทุติยภูมิระดับกลาง</v>
          </cell>
          <cell r="AH9" t="str">
            <v>11127</v>
          </cell>
        </row>
        <row r="10">
          <cell r="A10" t="str">
            <v>001069700</v>
          </cell>
          <cell r="B10" t="str">
            <v>โรงพยาบาลพุทธโสธร</v>
          </cell>
          <cell r="C10" t="str">
            <v>21002</v>
          </cell>
          <cell r="D10" t="str">
            <v>กระทรวงสาธารณสุข สำนักงานปลัดกระทรวงสาธารณสุข</v>
          </cell>
          <cell r="E10" t="str">
            <v>06</v>
          </cell>
          <cell r="F10" t="str">
            <v>โรงพยาบาลทั่วไป</v>
          </cell>
          <cell r="G10" t="str">
            <v>503</v>
          </cell>
          <cell r="H10" t="str">
            <v>24</v>
          </cell>
          <cell r="I10" t="str">
            <v>จ.ฉะเชิงเทรา</v>
          </cell>
          <cell r="J10" t="str">
            <v>01</v>
          </cell>
          <cell r="K10" t="str">
            <v xml:space="preserve"> อ.เมืองฉะเชิงเทรา</v>
          </cell>
          <cell r="L10" t="str">
            <v>01</v>
          </cell>
          <cell r="M10" t="str">
            <v xml:space="preserve"> 'ต.หน้าเมือง'</v>
          </cell>
          <cell r="N10" t="str">
            <v>00</v>
          </cell>
          <cell r="O10" t="str">
            <v xml:space="preserve"> หมู่ 0</v>
          </cell>
          <cell r="P10" t="str">
            <v>01</v>
          </cell>
          <cell r="Q10" t="str">
            <v>เปิดดำเนินการ</v>
          </cell>
          <cell r="R10" t="str">
            <v>174 ถ.มรุพงษ์  (เขตเทศบาลเมืองฉะเชิงเทรา)</v>
          </cell>
          <cell r="S10" t="str">
            <v>24000</v>
          </cell>
          <cell r="T10" t="str">
            <v>0 38-51 1033</v>
          </cell>
          <cell r="U10" t="str">
            <v>038-514722-3'</v>
          </cell>
          <cell r="W10" t="str">
            <v>31</v>
          </cell>
          <cell r="X10" t="str">
            <v>3.1 ตติยภูมิ</v>
          </cell>
          <cell r="AA10" t="str">
            <v>02</v>
          </cell>
          <cell r="AB10" t="str">
            <v>แก้ไขชื่อ</v>
          </cell>
          <cell r="AC10" t="str">
            <v>แก้ไขชื่อ โรงพยาบาลเมืองฉะเชิงเทรา เป็น โรงพยาบาลพุทธโสธรและแก้ไขจำนวนเตียง</v>
          </cell>
          <cell r="AH10" t="str">
            <v>10697</v>
          </cell>
        </row>
        <row r="11">
          <cell r="A11" t="str">
            <v>001066700</v>
          </cell>
          <cell r="B11" t="str">
            <v>โรงพยาบาลบุรีรัมย์</v>
          </cell>
          <cell r="C11" t="str">
            <v>21002</v>
          </cell>
          <cell r="D11" t="str">
            <v>กระทรวงสาธารณสุข สำนักงานปลัดกระทรวงสาธารณสุข</v>
          </cell>
          <cell r="E11" t="str">
            <v>05</v>
          </cell>
          <cell r="F11" t="str">
            <v>โรงพยาบาลศูนย์</v>
          </cell>
          <cell r="G11" t="str">
            <v>625</v>
          </cell>
          <cell r="H11" t="str">
            <v>31</v>
          </cell>
          <cell r="I11" t="str">
            <v>จ.บุรีรัมย์</v>
          </cell>
          <cell r="J11" t="str">
            <v>01</v>
          </cell>
          <cell r="K11" t="str">
            <v xml:space="preserve"> อ.เมืองบุรีรัมย์</v>
          </cell>
          <cell r="L11" t="str">
            <v>01</v>
          </cell>
          <cell r="M11" t="str">
            <v xml:space="preserve"> 'ต.ในเมือง'</v>
          </cell>
          <cell r="N11" t="str">
            <v>05</v>
          </cell>
          <cell r="O11" t="str">
            <v xml:space="preserve"> หมู่ 5</v>
          </cell>
          <cell r="P11" t="str">
            <v>01</v>
          </cell>
          <cell r="Q11" t="str">
            <v>เปิดดำเนินการ</v>
          </cell>
          <cell r="R11" t="str">
            <v xml:space="preserve">1 ถนนหนัาสถานีรถไฟ </v>
          </cell>
          <cell r="S11" t="str">
            <v>31000</v>
          </cell>
          <cell r="T11" t="str">
            <v>044-615002</v>
          </cell>
          <cell r="V11" t="str">
            <v>31</v>
          </cell>
          <cell r="W11" t="str">
            <v>3.1 ตติยภูมิ</v>
          </cell>
          <cell r="Z11" t="str">
            <v>01</v>
          </cell>
          <cell r="AA11" t="str">
            <v>ตั้งใหม่</v>
          </cell>
          <cell r="AB11" t="str">
            <v>แก้ไขที่ตั้ง หมู่เป็น ม.5</v>
          </cell>
          <cell r="AH11" t="str">
            <v>10667</v>
          </cell>
        </row>
        <row r="12">
          <cell r="A12" t="str">
            <v>001104200</v>
          </cell>
          <cell r="B12" t="str">
            <v>โรงพยาบาลโพนพิสัย</v>
          </cell>
          <cell r="C12" t="str">
            <v>21002</v>
          </cell>
          <cell r="D12" t="str">
            <v>กระทรวงสาธารณสุข สำนักงานปลัดกระทรวงสาธารณสุข</v>
          </cell>
          <cell r="E12" t="str">
            <v>07</v>
          </cell>
          <cell r="F12" t="str">
            <v>โรงพยาบาลชุมชน</v>
          </cell>
          <cell r="G12" t="str">
            <v>60</v>
          </cell>
          <cell r="H12" t="str">
            <v>43</v>
          </cell>
          <cell r="I12" t="str">
            <v>จ.หนองคาย</v>
          </cell>
          <cell r="J12" t="str">
            <v>05</v>
          </cell>
          <cell r="K12" t="str">
            <v xml:space="preserve"> อ.โพนพิสัย</v>
          </cell>
          <cell r="L12" t="str">
            <v>01</v>
          </cell>
          <cell r="M12" t="str">
            <v xml:space="preserve"> 'ต.จุมพล'</v>
          </cell>
          <cell r="N12" t="str">
            <v>03</v>
          </cell>
          <cell r="O12" t="str">
            <v xml:space="preserve"> หมู่ 3</v>
          </cell>
          <cell r="P12" t="str">
            <v>01</v>
          </cell>
          <cell r="Q12" t="str">
            <v>เปิดดำเนินการ</v>
          </cell>
          <cell r="R12" t="str">
            <v xml:space="preserve">77  </v>
          </cell>
          <cell r="S12" t="str">
            <v>43120</v>
          </cell>
          <cell r="T12" t="str">
            <v>042471204</v>
          </cell>
          <cell r="U12" t="str">
            <v>042471668</v>
          </cell>
          <cell r="V12" t="str">
            <v>22</v>
          </cell>
          <cell r="W12" t="str">
            <v>2.2 ทุติยภูมิระดับกลาง</v>
          </cell>
          <cell r="X12" t="str">
            <v>S</v>
          </cell>
          <cell r="Y12" t="str">
            <v xml:space="preserve">บริการ  </v>
          </cell>
          <cell r="AH12" t="str">
            <v>11042</v>
          </cell>
        </row>
        <row r="13">
          <cell r="A13" t="str">
            <v>001086200</v>
          </cell>
          <cell r="B13" t="str">
            <v>โรงพยาบาลศรีมโหสถ</v>
          </cell>
          <cell r="C13" t="str">
            <v>21002</v>
          </cell>
          <cell r="D13" t="str">
            <v>กระทรวงสาธารณสุข สำนักงานปลัดกระทรวงสาธารณสุข</v>
          </cell>
          <cell r="E13" t="str">
            <v>07</v>
          </cell>
          <cell r="F13" t="str">
            <v>โรงพยาบาลชุมชน</v>
          </cell>
          <cell r="G13" t="str">
            <v>30</v>
          </cell>
          <cell r="H13" t="str">
            <v>25</v>
          </cell>
          <cell r="I13" t="str">
            <v>จ.ปราจีนบุรี</v>
          </cell>
          <cell r="J13" t="str">
            <v>09</v>
          </cell>
          <cell r="K13" t="str">
            <v xml:space="preserve"> อ.ศรีมโหสถ</v>
          </cell>
          <cell r="L13" t="str">
            <v>01</v>
          </cell>
          <cell r="M13" t="str">
            <v xml:space="preserve"> 'ต.โคกปีบ'</v>
          </cell>
          <cell r="N13" t="str">
            <v>04</v>
          </cell>
          <cell r="O13" t="str">
            <v xml:space="preserve"> หมู่ 4</v>
          </cell>
          <cell r="P13" t="str">
            <v>01</v>
          </cell>
          <cell r="Q13" t="str">
            <v>เปิดดำเนินการ</v>
          </cell>
          <cell r="R13" t="str">
            <v xml:space="preserve">189  ถ.สุวินทวงศ์ บ้านโคกปีบ </v>
          </cell>
          <cell r="V13" t="str">
            <v>21</v>
          </cell>
          <cell r="W13" t="str">
            <v>2.1 ทุติยภูมิระดับต้น</v>
          </cell>
          <cell r="AH13" t="str">
            <v>10862</v>
          </cell>
        </row>
        <row r="14">
          <cell r="A14" t="str">
            <v>002482100</v>
          </cell>
          <cell r="B14" t="str">
            <v>โรงพยาบาลนาเยีย</v>
          </cell>
          <cell r="C14" t="str">
            <v>21002</v>
          </cell>
          <cell r="D14" t="str">
            <v>กระทรวงสาธารณสุข สำนักงานปลัดกระทรวงสาธารณสุข</v>
          </cell>
          <cell r="E14" t="str">
            <v>07</v>
          </cell>
          <cell r="F14" t="str">
            <v>โรงพยาบาลชุมชน</v>
          </cell>
          <cell r="G14" t="str">
            <v>30</v>
          </cell>
          <cell r="H14" t="str">
            <v>34</v>
          </cell>
          <cell r="I14" t="str">
            <v>จ.อุบลราชธานี</v>
          </cell>
          <cell r="J14" t="str">
            <v>29</v>
          </cell>
          <cell r="K14" t="str">
            <v xml:space="preserve"> อ.นาเยีย</v>
          </cell>
          <cell r="L14" t="str">
            <v>01</v>
          </cell>
          <cell r="M14" t="str">
            <v xml:space="preserve"> 'ต.นาเยีย'</v>
          </cell>
          <cell r="N14" t="str">
            <v>00</v>
          </cell>
          <cell r="O14" t="str">
            <v xml:space="preserve"> หมู่ 0</v>
          </cell>
          <cell r="P14" t="str">
            <v>01</v>
          </cell>
          <cell r="Q14" t="str">
            <v>เปิดดำเนินการ</v>
          </cell>
          <cell r="V14" t="str">
            <v>21</v>
          </cell>
          <cell r="W14" t="str">
            <v>2.1 ทุติยภูมิระดับต้น</v>
          </cell>
          <cell r="X14" t="str">
            <v>S</v>
          </cell>
          <cell r="Y14" t="str">
            <v xml:space="preserve">บริการ  </v>
          </cell>
          <cell r="Z14" t="str">
            <v>00</v>
          </cell>
          <cell r="AC14" t="str">
            <v>2012-05-02</v>
          </cell>
          <cell r="AH14" t="str">
            <v>24821</v>
          </cell>
        </row>
        <row r="15">
          <cell r="A15" t="str">
            <v>001078200</v>
          </cell>
          <cell r="B15" t="str">
            <v>โรงพยาบาลไชโย</v>
          </cell>
          <cell r="C15" t="str">
            <v>21002</v>
          </cell>
          <cell r="D15" t="str">
            <v>กระทรวงสาธารณสุข สำนักงานปลัดกระทรวงสาธารณสุข</v>
          </cell>
          <cell r="E15" t="str">
            <v>07</v>
          </cell>
          <cell r="F15" t="str">
            <v>โรงพยาบาลชุมชน</v>
          </cell>
          <cell r="G15" t="str">
            <v>30</v>
          </cell>
          <cell r="H15" t="str">
            <v>15</v>
          </cell>
          <cell r="I15" t="str">
            <v>จ.อ่างทอง</v>
          </cell>
          <cell r="J15" t="str">
            <v>02</v>
          </cell>
          <cell r="K15" t="str">
            <v xml:space="preserve"> อ.ไชโย</v>
          </cell>
          <cell r="L15" t="str">
            <v>06</v>
          </cell>
          <cell r="M15" t="str">
            <v xml:space="preserve"> 'ต.ไชโย'</v>
          </cell>
          <cell r="N15" t="str">
            <v>05</v>
          </cell>
          <cell r="O15" t="str">
            <v xml:space="preserve"> หมู่ 5</v>
          </cell>
          <cell r="P15" t="str">
            <v>01</v>
          </cell>
          <cell r="Q15" t="str">
            <v>เปิดดำเนินการ</v>
          </cell>
          <cell r="R15" t="str">
            <v xml:space="preserve">80 ม.5 ถ.สิงห์บุรี-อ่างทอง </v>
          </cell>
          <cell r="V15" t="str">
            <v>21</v>
          </cell>
          <cell r="W15" t="str">
            <v>2.1 ทุติยภูมิระดับต้น</v>
          </cell>
          <cell r="Z15" t="str">
            <v>04</v>
          </cell>
          <cell r="AA15" t="str">
            <v>แก้ไข/เปลี่ยนแปลงที่ตั้ง</v>
          </cell>
          <cell r="AB15" t="str">
            <v>เพิ่มเป็น 30 เตียง ตามมติ อกพ.สป</v>
          </cell>
          <cell r="AH15" t="str">
            <v>10782</v>
          </cell>
        </row>
        <row r="16">
          <cell r="A16" t="str">
            <v>002495600</v>
          </cell>
          <cell r="B16" t="str">
            <v>โรงพยาบาลเวียงหนองล่อง</v>
          </cell>
          <cell r="C16" t="str">
            <v>21002</v>
          </cell>
          <cell r="D16" t="str">
            <v>กระทรวงสาธารณสุข สำนักงานปลัดกระทรวงสาธารณสุข</v>
          </cell>
          <cell r="E16" t="str">
            <v>07</v>
          </cell>
          <cell r="F16" t="str">
            <v>โรงพยาบาลชุมชน</v>
          </cell>
          <cell r="G16" t="str">
            <v>30</v>
          </cell>
          <cell r="H16" t="str">
            <v>51</v>
          </cell>
          <cell r="I16" t="str">
            <v>จ.ลำพูน</v>
          </cell>
          <cell r="J16" t="str">
            <v>08</v>
          </cell>
          <cell r="K16" t="str">
            <v xml:space="preserve"> อ.เวียงหนองล่อง</v>
          </cell>
          <cell r="L16" t="str">
            <v>03</v>
          </cell>
          <cell r="M16" t="str">
            <v xml:space="preserve"> 'ต.วังผาง'</v>
          </cell>
          <cell r="N16" t="str">
            <v>09</v>
          </cell>
          <cell r="O16" t="str">
            <v xml:space="preserve"> หมู่ 9</v>
          </cell>
          <cell r="P16" t="str">
            <v>01</v>
          </cell>
          <cell r="Q16" t="str">
            <v>เปิดดำเนินการ</v>
          </cell>
          <cell r="S16" t="str">
            <v>51120</v>
          </cell>
          <cell r="T16" t="str">
            <v>0873018898</v>
          </cell>
          <cell r="V16" t="str">
            <v>10</v>
          </cell>
          <cell r="W16" t="str">
            <v>1 ปฐมภูมิ</v>
          </cell>
          <cell r="X16" t="str">
            <v>S</v>
          </cell>
          <cell r="Y16" t="str">
            <v xml:space="preserve">บริการ  </v>
          </cell>
          <cell r="Z16" t="str">
            <v>06</v>
          </cell>
          <cell r="AA16" t="str">
            <v>แก้ไข/เปลี่ยนแปลงจำนวนเตียง</v>
          </cell>
          <cell r="AC16" t="str">
            <v>2012-07-03</v>
          </cell>
          <cell r="AE16" t="str">
            <v>2012-07-01</v>
          </cell>
          <cell r="AH16" t="str">
            <v>24956</v>
          </cell>
        </row>
        <row r="17">
          <cell r="A17" t="str">
            <v>002501700</v>
          </cell>
          <cell r="B17" t="str">
            <v>โรงพยาบาลภูเพียง</v>
          </cell>
          <cell r="C17" t="str">
            <v>21002</v>
          </cell>
          <cell r="D17" t="str">
            <v>กระทรวงสาธารณสุข สำนักงานปลัดกระทรวงสาธารณสุข</v>
          </cell>
          <cell r="E17" t="str">
            <v>07</v>
          </cell>
          <cell r="F17" t="str">
            <v>โรงพยาบาลชุมชน</v>
          </cell>
          <cell r="G17" t="str">
            <v>30</v>
          </cell>
          <cell r="H17" t="str">
            <v>55</v>
          </cell>
          <cell r="I17" t="str">
            <v>จ.น่าน</v>
          </cell>
          <cell r="J17" t="str">
            <v>14</v>
          </cell>
          <cell r="K17" t="str">
            <v xml:space="preserve"> อ.ภูเพียง</v>
          </cell>
          <cell r="L17" t="str">
            <v>01</v>
          </cell>
          <cell r="M17" t="str">
            <v xml:space="preserve"> 'ต.ม่วงตึ๊ด'</v>
          </cell>
          <cell r="N17" t="str">
            <v>00</v>
          </cell>
          <cell r="P17" t="str">
            <v>01</v>
          </cell>
          <cell r="Q17" t="str">
            <v>เปิดดำเนินการ</v>
          </cell>
          <cell r="S17" t="str">
            <v>55000</v>
          </cell>
          <cell r="T17" t="str">
            <v>0897006073</v>
          </cell>
          <cell r="V17" t="str">
            <v>21</v>
          </cell>
          <cell r="W17" t="str">
            <v>2.1 ทุติยภูมิระดับต้น</v>
          </cell>
          <cell r="X17" t="str">
            <v>S</v>
          </cell>
          <cell r="Y17" t="str">
            <v xml:space="preserve">บริการ  </v>
          </cell>
          <cell r="AC17" t="str">
            <v>2012-09-20</v>
          </cell>
          <cell r="AE17" t="str">
            <v>2012-09-17</v>
          </cell>
          <cell r="AH17" t="str">
            <v>25017</v>
          </cell>
        </row>
        <row r="18">
          <cell r="A18" t="str">
            <v>001082300</v>
          </cell>
          <cell r="B18" t="str">
            <v>โรงพยาบาลแหลมฉบัง</v>
          </cell>
          <cell r="C18" t="str">
            <v>21002</v>
          </cell>
          <cell r="D18" t="str">
            <v>กระทรวงสาธารณสุข สำนักงานปลัดกระทรวงสาธารณสุข</v>
          </cell>
          <cell r="E18" t="str">
            <v>07</v>
          </cell>
          <cell r="F18" t="str">
            <v>โรงพยาบาลชุมชน</v>
          </cell>
          <cell r="G18" t="str">
            <v>114</v>
          </cell>
          <cell r="H18" t="str">
            <v>20</v>
          </cell>
          <cell r="I18" t="str">
            <v>จ.ชลบุรี</v>
          </cell>
          <cell r="J18" t="str">
            <v>07</v>
          </cell>
          <cell r="K18" t="str">
            <v xml:space="preserve"> อ.ศรีราชา</v>
          </cell>
          <cell r="L18" t="str">
            <v>03</v>
          </cell>
          <cell r="M18" t="str">
            <v xml:space="preserve"> 'ต.ทุ่งสุขลา'</v>
          </cell>
          <cell r="N18" t="str">
            <v>07</v>
          </cell>
          <cell r="O18" t="str">
            <v xml:space="preserve"> หมู่ 7</v>
          </cell>
          <cell r="P18" t="str">
            <v>01</v>
          </cell>
          <cell r="Q18" t="str">
            <v>เปิดดำเนินการ</v>
          </cell>
          <cell r="V18" t="str">
            <v>22</v>
          </cell>
          <cell r="W18" t="str">
            <v>2.2 ทุติยภูมิระดับกลาง</v>
          </cell>
          <cell r="X18" t="str">
            <v>S</v>
          </cell>
          <cell r="Y18" t="str">
            <v xml:space="preserve">บริการ  </v>
          </cell>
          <cell r="Z18" t="str">
            <v>02</v>
          </cell>
          <cell r="AA18" t="str">
            <v>แก้ไขชื่อ</v>
          </cell>
          <cell r="AB18" t="str">
            <v>เปลี่ยนชื่อรพ.อ่าวอุดม เป็น รพ.แหลมฉบัง ตามหนังสือสำนักบริหารการสาธารณสุข ที่ 0228.04.3/5918 ลงวันที่ 26 ตค.55 เตียง จาก90 เป็น114 เตียง</v>
          </cell>
          <cell r="AH18" t="str">
            <v>10823</v>
          </cell>
        </row>
        <row r="19">
          <cell r="A19" t="str">
            <v>001077500</v>
          </cell>
          <cell r="B19" t="str">
            <v>โรงพยาบาลภาชี</v>
          </cell>
          <cell r="C19" t="str">
            <v>21002</v>
          </cell>
          <cell r="D19" t="str">
            <v>กระทรวงสาธารณสุข สำนักงานปลัดกระทรวงสาธารณสุข</v>
          </cell>
          <cell r="E19" t="str">
            <v>07</v>
          </cell>
          <cell r="F19" t="str">
            <v>โรงพยาบาลชุมชน</v>
          </cell>
          <cell r="G19" t="str">
            <v>30</v>
          </cell>
          <cell r="H19" t="str">
            <v>14</v>
          </cell>
          <cell r="I19" t="str">
            <v>จ.พระนครศรีอยุธยา</v>
          </cell>
          <cell r="J19" t="str">
            <v>09</v>
          </cell>
          <cell r="K19" t="str">
            <v xml:space="preserve"> อ.ภาชี</v>
          </cell>
          <cell r="L19" t="str">
            <v>01</v>
          </cell>
          <cell r="M19" t="str">
            <v xml:space="preserve"> 'ต.ภาชี'</v>
          </cell>
          <cell r="N19" t="str">
            <v>05</v>
          </cell>
          <cell r="O19" t="str">
            <v xml:space="preserve"> หมู่ 5</v>
          </cell>
          <cell r="P19" t="str">
            <v>01</v>
          </cell>
          <cell r="Q19" t="str">
            <v>เปิดดำเนินการ</v>
          </cell>
          <cell r="R19" t="str">
            <v>15 ม.5 ถ.ผักไห่-ป่าโมก</v>
          </cell>
          <cell r="V19" t="str">
            <v>21</v>
          </cell>
          <cell r="W19" t="str">
            <v>2.1 ทุติยภูมิระดับต้น</v>
          </cell>
          <cell r="AB19" t="str">
            <v>แก้ไขค่าพิกัด</v>
          </cell>
          <cell r="AH19" t="str">
            <v>10775</v>
          </cell>
        </row>
        <row r="20">
          <cell r="A20" t="str">
            <v>001139500</v>
          </cell>
          <cell r="B20" t="str">
            <v>โรงพยาบาลสะเดา</v>
          </cell>
          <cell r="C20" t="str">
            <v>21002</v>
          </cell>
          <cell r="D20" t="str">
            <v>กระทรวงสาธารณสุข สำนักงานปลัดกระทรวงสาธารณสุข</v>
          </cell>
          <cell r="E20" t="str">
            <v>07</v>
          </cell>
          <cell r="F20" t="str">
            <v>โรงพยาบาลชุมชน</v>
          </cell>
          <cell r="G20" t="str">
            <v>30</v>
          </cell>
          <cell r="H20" t="str">
            <v>90</v>
          </cell>
          <cell r="I20" t="str">
            <v>จ.สงขลา</v>
          </cell>
          <cell r="J20" t="str">
            <v>10</v>
          </cell>
          <cell r="K20" t="str">
            <v xml:space="preserve"> อ.สะเดา</v>
          </cell>
          <cell r="L20" t="str">
            <v>01</v>
          </cell>
          <cell r="M20" t="str">
            <v xml:space="preserve"> 'ต.สะเดา'</v>
          </cell>
          <cell r="N20" t="str">
            <v>00</v>
          </cell>
          <cell r="O20" t="str">
            <v xml:space="preserve"> หมู่ 0</v>
          </cell>
          <cell r="P20" t="str">
            <v>01</v>
          </cell>
          <cell r="Q20" t="str">
            <v>เปิดดำเนินการ</v>
          </cell>
          <cell r="R20" t="str">
            <v xml:space="preserve">110 ถ.ปาดังเบซาร์ </v>
          </cell>
          <cell r="S20" t="str">
            <v>90120</v>
          </cell>
          <cell r="T20" t="str">
            <v>074411288</v>
          </cell>
          <cell r="U20" t="str">
            <v>074414236</v>
          </cell>
          <cell r="V20" t="str">
            <v>21</v>
          </cell>
          <cell r="W20" t="str">
            <v>2.1 ทุติยภูมิระดับต้น</v>
          </cell>
          <cell r="X20" t="str">
            <v>S</v>
          </cell>
          <cell r="Y20" t="str">
            <v xml:space="preserve">บริการ  </v>
          </cell>
          <cell r="AH20" t="str">
            <v>11395</v>
          </cell>
        </row>
        <row r="21">
          <cell r="A21" t="str">
            <v>001103100</v>
          </cell>
          <cell r="B21" t="str">
            <v>โรงพยาบาลเชียงคาน</v>
          </cell>
          <cell r="C21" t="str">
            <v>21002</v>
          </cell>
          <cell r="D21" t="str">
            <v>กระทรวงสาธารณสุข สำนักงานปลัดกระทรวงสาธารณสุข</v>
          </cell>
          <cell r="E21" t="str">
            <v>07</v>
          </cell>
          <cell r="F21" t="str">
            <v>โรงพยาบาลชุมชน</v>
          </cell>
          <cell r="G21" t="str">
            <v>30</v>
          </cell>
          <cell r="H21" t="str">
            <v>42</v>
          </cell>
          <cell r="I21" t="str">
            <v>จ.เลย</v>
          </cell>
          <cell r="J21" t="str">
            <v>03</v>
          </cell>
          <cell r="K21" t="str">
            <v xml:space="preserve"> อ.เชียงคาน</v>
          </cell>
          <cell r="L21" t="str">
            <v>01</v>
          </cell>
          <cell r="M21" t="str">
            <v xml:space="preserve"> 'ต.เชียงคาน'</v>
          </cell>
          <cell r="N21" t="str">
            <v>02</v>
          </cell>
          <cell r="O21" t="str">
            <v xml:space="preserve"> หมู่ 2</v>
          </cell>
          <cell r="P21" t="str">
            <v>01</v>
          </cell>
          <cell r="Q21" t="str">
            <v>เปิดดำเนินการ</v>
          </cell>
          <cell r="R21" t="str">
            <v xml:space="preserve">427  ถ.เชียงคาน - ปากชม </v>
          </cell>
          <cell r="S21" t="str">
            <v>42110</v>
          </cell>
          <cell r="T21" t="str">
            <v>042821101</v>
          </cell>
          <cell r="U21" t="str">
            <v>042821101</v>
          </cell>
          <cell r="V21" t="str">
            <v>21</v>
          </cell>
          <cell r="W21" t="str">
            <v>2.1 ทุติยภูมิระดับต้น</v>
          </cell>
          <cell r="X21" t="str">
            <v>S</v>
          </cell>
          <cell r="Y21" t="str">
            <v xml:space="preserve">บริการ  </v>
          </cell>
          <cell r="AH21" t="str">
            <v>11031</v>
          </cell>
        </row>
        <row r="22">
          <cell r="A22" t="str">
            <v>001110600</v>
          </cell>
          <cell r="B22" t="str">
            <v>โรงพยาบาลบ้านแพง</v>
          </cell>
          <cell r="C22" t="str">
            <v>21002</v>
          </cell>
          <cell r="D22" t="str">
            <v>กระทรวงสาธารณสุข สำนักงานปลัดกระทรวงสาธารณสุข</v>
          </cell>
          <cell r="E22" t="str">
            <v>07</v>
          </cell>
          <cell r="F22" t="str">
            <v>โรงพยาบาลชุมชน</v>
          </cell>
          <cell r="G22" t="str">
            <v>30</v>
          </cell>
          <cell r="H22" t="str">
            <v>48</v>
          </cell>
          <cell r="I22" t="str">
            <v>จ.นครพนม</v>
          </cell>
          <cell r="J22" t="str">
            <v>04</v>
          </cell>
          <cell r="K22" t="str">
            <v xml:space="preserve"> อ.บ้านแพง</v>
          </cell>
          <cell r="L22" t="str">
            <v>01</v>
          </cell>
          <cell r="M22" t="str">
            <v xml:space="preserve"> 'ต.บ้านแพง'</v>
          </cell>
          <cell r="N22" t="str">
            <v>02</v>
          </cell>
          <cell r="O22" t="str">
            <v xml:space="preserve"> หมู่ 2</v>
          </cell>
          <cell r="P22" t="str">
            <v>01</v>
          </cell>
          <cell r="Q22" t="str">
            <v>เปิดดำเนินการ</v>
          </cell>
          <cell r="R22" t="str">
            <v xml:space="preserve">339 ม.2 ถ.หนองคาย-นครพนม </v>
          </cell>
          <cell r="S22" t="str">
            <v>48140</v>
          </cell>
          <cell r="V22" t="str">
            <v>21</v>
          </cell>
          <cell r="W22" t="str">
            <v>2.1 ทุติยภูมิระดับต้น</v>
          </cell>
          <cell r="AH22" t="str">
            <v>11106</v>
          </cell>
        </row>
        <row r="23">
          <cell r="A23" t="str">
            <v>001106300</v>
          </cell>
          <cell r="B23" t="str">
            <v>โรงพยาบาลจตุรพักตรพิมาน</v>
          </cell>
          <cell r="C23" t="str">
            <v>21002</v>
          </cell>
          <cell r="D23" t="str">
            <v>กระทรวงสาธารณสุข สำนักงานปลัดกระทรวงสาธารณสุข</v>
          </cell>
          <cell r="E23" t="str">
            <v>07</v>
          </cell>
          <cell r="F23" t="str">
            <v>โรงพยาบาลชุมชน</v>
          </cell>
          <cell r="G23" t="str">
            <v>30</v>
          </cell>
          <cell r="H23" t="str">
            <v>45</v>
          </cell>
          <cell r="I23" t="str">
            <v>จ.ร้อยเอ็ด</v>
          </cell>
          <cell r="J23" t="str">
            <v>04</v>
          </cell>
          <cell r="K23" t="str">
            <v xml:space="preserve"> อ.จตุรพักตรพิมาน</v>
          </cell>
          <cell r="L23" t="str">
            <v>01</v>
          </cell>
          <cell r="M23" t="str">
            <v xml:space="preserve"> 'ต.หัวช้าง'</v>
          </cell>
          <cell r="N23" t="str">
            <v>04</v>
          </cell>
          <cell r="O23" t="str">
            <v xml:space="preserve"> หมู่ 4</v>
          </cell>
          <cell r="P23" t="str">
            <v>01</v>
          </cell>
          <cell r="Q23" t="str">
            <v>เปิดดำเนินการ</v>
          </cell>
          <cell r="R23" t="str">
            <v xml:space="preserve">165 ม.4 ถ.ปัทมานนท์ </v>
          </cell>
          <cell r="S23" t="str">
            <v>45180</v>
          </cell>
          <cell r="V23" t="str">
            <v>21</v>
          </cell>
          <cell r="W23" t="str">
            <v>2.1 ทุติยภูมิระดับต้น</v>
          </cell>
          <cell r="AH23" t="str">
            <v>11063</v>
          </cell>
        </row>
        <row r="24">
          <cell r="A24" t="str">
            <v>001096600</v>
          </cell>
          <cell r="B24" t="str">
            <v>โรงพยาบาลป่าติ้ว</v>
          </cell>
          <cell r="C24" t="str">
            <v>21002</v>
          </cell>
          <cell r="D24" t="str">
            <v>กระทรวงสาธารณสุข สำนักงานปลัดกระทรวงสาธารณสุข</v>
          </cell>
          <cell r="E24" t="str">
            <v>07</v>
          </cell>
          <cell r="F24" t="str">
            <v>โรงพยาบาลชุมชน</v>
          </cell>
          <cell r="G24" t="str">
            <v>30</v>
          </cell>
          <cell r="H24" t="str">
            <v>35</v>
          </cell>
          <cell r="I24" t="str">
            <v>จ.ยโสธร</v>
          </cell>
          <cell r="J24" t="str">
            <v>05</v>
          </cell>
          <cell r="K24" t="str">
            <v xml:space="preserve"> อ.ป่าติ้ว</v>
          </cell>
          <cell r="L24" t="str">
            <v>01</v>
          </cell>
          <cell r="M24" t="str">
            <v xml:space="preserve"> 'ต.โพธิ์ไทร'</v>
          </cell>
          <cell r="N24" t="str">
            <v>04</v>
          </cell>
          <cell r="O24" t="str">
            <v xml:space="preserve"> หมู่ 4</v>
          </cell>
          <cell r="P24" t="str">
            <v>01</v>
          </cell>
          <cell r="Q24" t="str">
            <v>เปิดดำเนินการ</v>
          </cell>
          <cell r="R24" t="str">
            <v>294 ม.4 ถ.อรุณประเสริฐ</v>
          </cell>
          <cell r="S24" t="str">
            <v>35150</v>
          </cell>
          <cell r="V24" t="str">
            <v>21</v>
          </cell>
          <cell r="W24" t="str">
            <v>2.1 ทุติยภูมิระดับต้น</v>
          </cell>
          <cell r="AH24" t="str">
            <v>10966</v>
          </cell>
        </row>
        <row r="25">
          <cell r="A25" t="str">
            <v>001098700</v>
          </cell>
          <cell r="B25" t="str">
            <v>โรงพยาบาลพนา</v>
          </cell>
          <cell r="C25" t="str">
            <v>21002</v>
          </cell>
          <cell r="D25" t="str">
            <v>กระทรวงสาธารณสุข สำนักงานปลัดกระทรวงสาธารณสุข</v>
          </cell>
          <cell r="E25" t="str">
            <v>07</v>
          </cell>
          <cell r="F25" t="str">
            <v>โรงพยาบาลชุมชน</v>
          </cell>
          <cell r="G25" t="str">
            <v>10</v>
          </cell>
          <cell r="H25" t="str">
            <v>37</v>
          </cell>
          <cell r="I25" t="str">
            <v>จ.อำนาจเจริญ</v>
          </cell>
          <cell r="J25" t="str">
            <v>04</v>
          </cell>
          <cell r="K25" t="str">
            <v xml:space="preserve"> อ.พนา</v>
          </cell>
          <cell r="L25" t="str">
            <v>04</v>
          </cell>
          <cell r="M25" t="str">
            <v xml:space="preserve"> 'ต.พระเหลา'</v>
          </cell>
          <cell r="N25" t="str">
            <v>10</v>
          </cell>
          <cell r="O25" t="str">
            <v xml:space="preserve"> หมู่ 10</v>
          </cell>
          <cell r="P25" t="str">
            <v>01</v>
          </cell>
          <cell r="Q25" t="str">
            <v>เปิดดำเนินการ</v>
          </cell>
          <cell r="R25" t="str">
            <v xml:space="preserve">255 ม.10 ถ.อุปชิด </v>
          </cell>
          <cell r="S25" t="str">
            <v>37180</v>
          </cell>
          <cell r="V25" t="str">
            <v>22</v>
          </cell>
          <cell r="W25" t="str">
            <v>2.2 ทุติยภูมิระดับกลาง</v>
          </cell>
          <cell r="AH25" t="str">
            <v>10987</v>
          </cell>
        </row>
        <row r="26">
          <cell r="A26" t="str">
            <v>001097100</v>
          </cell>
          <cell r="B26" t="str">
            <v>โรงพยาบาลคอนสวรรค์</v>
          </cell>
          <cell r="C26" t="str">
            <v>21002</v>
          </cell>
          <cell r="D26" t="str">
            <v>กระทรวงสาธารณสุข สำนักงานปลัดกระทรวงสาธารณสุข</v>
          </cell>
          <cell r="E26" t="str">
            <v>07</v>
          </cell>
          <cell r="F26" t="str">
            <v>โรงพยาบาลชุมชน</v>
          </cell>
          <cell r="G26" t="str">
            <v>30</v>
          </cell>
          <cell r="H26" t="str">
            <v>36</v>
          </cell>
          <cell r="I26" t="str">
            <v>จ.ชัยภูมิ</v>
          </cell>
          <cell r="J26" t="str">
            <v>03</v>
          </cell>
          <cell r="K26" t="str">
            <v xml:space="preserve"> อ.คอนสวรรค์</v>
          </cell>
          <cell r="L26" t="str">
            <v>01</v>
          </cell>
          <cell r="M26" t="str">
            <v xml:space="preserve"> 'ต.คอนสวรรค์'</v>
          </cell>
          <cell r="N26" t="str">
            <v>13</v>
          </cell>
          <cell r="O26" t="str">
            <v xml:space="preserve"> หมู่ 13</v>
          </cell>
          <cell r="P26" t="str">
            <v>01</v>
          </cell>
          <cell r="Q26" t="str">
            <v>เปิดดำเนินการ</v>
          </cell>
          <cell r="R26" t="str">
            <v xml:space="preserve">431 ถ.คอนสวรรค์ -แก้งคร้อ </v>
          </cell>
          <cell r="V26" t="str">
            <v>21</v>
          </cell>
          <cell r="W26" t="str">
            <v>2.1 ทุติยภูมิระดับต้น</v>
          </cell>
          <cell r="AH26" t="str">
            <v>10971</v>
          </cell>
        </row>
        <row r="27">
          <cell r="A27" t="str">
            <v>001088500</v>
          </cell>
          <cell r="B27" t="str">
            <v>โรงพยาบาลห้วยแถลง</v>
          </cell>
          <cell r="C27" t="str">
            <v>21002</v>
          </cell>
          <cell r="D27" t="str">
            <v>กระทรวงสาธารณสุข สำนักงานปลัดกระทรวงสาธารณสุข</v>
          </cell>
          <cell r="E27" t="str">
            <v>07</v>
          </cell>
          <cell r="F27" t="str">
            <v>โรงพยาบาลชุมชน</v>
          </cell>
          <cell r="G27" t="str">
            <v>30</v>
          </cell>
          <cell r="H27" t="str">
            <v>30</v>
          </cell>
          <cell r="I27" t="str">
            <v>จ.นครราชสีมา</v>
          </cell>
          <cell r="J27" t="str">
            <v>16</v>
          </cell>
          <cell r="K27" t="str">
            <v xml:space="preserve"> อ.ห้วยแถลง</v>
          </cell>
          <cell r="L27" t="str">
            <v>01</v>
          </cell>
          <cell r="M27" t="str">
            <v xml:space="preserve"> 'ต.ห้วยแถลง'</v>
          </cell>
          <cell r="N27" t="str">
            <v>01</v>
          </cell>
          <cell r="O27" t="str">
            <v xml:space="preserve"> หมู่ 1</v>
          </cell>
          <cell r="P27" t="str">
            <v>01</v>
          </cell>
          <cell r="Q27" t="str">
            <v>เปิดดำเนินการ</v>
          </cell>
          <cell r="R27" t="str">
            <v xml:space="preserve">422 </v>
          </cell>
          <cell r="V27" t="str">
            <v>21</v>
          </cell>
          <cell r="W27" t="str">
            <v>2.1 ทุติยภูมิระดับต้น</v>
          </cell>
          <cell r="AH27" t="str">
            <v>10885</v>
          </cell>
        </row>
        <row r="28">
          <cell r="A28" t="str">
            <v>001090700</v>
          </cell>
          <cell r="B28" t="str">
            <v>โรงพยาบาลนาโพธิ์</v>
          </cell>
          <cell r="C28" t="str">
            <v>21002</v>
          </cell>
          <cell r="D28" t="str">
            <v>กระทรวงสาธารณสุข สำนักงานปลัดกระทรวงสาธารณสุข</v>
          </cell>
          <cell r="E28" t="str">
            <v>07</v>
          </cell>
          <cell r="F28" t="str">
            <v>โรงพยาบาลชุมชน</v>
          </cell>
          <cell r="G28" t="str">
            <v>30</v>
          </cell>
          <cell r="H28" t="str">
            <v>31</v>
          </cell>
          <cell r="I28" t="str">
            <v>จ.บุรีรัมย์</v>
          </cell>
          <cell r="J28" t="str">
            <v>13</v>
          </cell>
          <cell r="K28" t="str">
            <v xml:space="preserve"> อ.นาโพธิ์</v>
          </cell>
          <cell r="L28" t="str">
            <v>05</v>
          </cell>
          <cell r="M28" t="str">
            <v xml:space="preserve"> 'ต.ศรีสว่าง'</v>
          </cell>
          <cell r="N28" t="str">
            <v>08</v>
          </cell>
          <cell r="O28" t="str">
            <v xml:space="preserve"> หมู่ 8</v>
          </cell>
          <cell r="P28" t="str">
            <v>01</v>
          </cell>
          <cell r="Q28" t="str">
            <v>เปิดดำเนินการ</v>
          </cell>
          <cell r="R28" t="str">
            <v xml:space="preserve">103 </v>
          </cell>
          <cell r="V28" t="str">
            <v>22</v>
          </cell>
          <cell r="W28" t="str">
            <v>2.2 ทุติยภูมิระดับกลาง</v>
          </cell>
          <cell r="AH28" t="str">
            <v>10907</v>
          </cell>
        </row>
        <row r="29">
          <cell r="A29" t="str">
            <v>001120600</v>
          </cell>
          <cell r="B29" t="str">
            <v>โรงพยาบาลแม่ลาน้อย</v>
          </cell>
          <cell r="C29" t="str">
            <v>21002</v>
          </cell>
          <cell r="D29" t="str">
            <v>กระทรวงสาธารณสุข สำนักงานปลัดกระทรวงสาธารณสุข</v>
          </cell>
          <cell r="E29" t="str">
            <v>07</v>
          </cell>
          <cell r="F29" t="str">
            <v>โรงพยาบาลชุมชน</v>
          </cell>
          <cell r="G29" t="str">
            <v>10</v>
          </cell>
          <cell r="H29" t="str">
            <v>58</v>
          </cell>
          <cell r="I29" t="str">
            <v>จ.แม่ฮ่องสอน</v>
          </cell>
          <cell r="J29" t="str">
            <v>05</v>
          </cell>
          <cell r="K29" t="str">
            <v xml:space="preserve"> อ.แม่ลาน้อย</v>
          </cell>
          <cell r="L29" t="str">
            <v>08</v>
          </cell>
          <cell r="M29" t="str">
            <v xml:space="preserve"> 'ต.ขุนแม่ลาน้อย'</v>
          </cell>
          <cell r="N29" t="str">
            <v>09</v>
          </cell>
          <cell r="O29" t="str">
            <v xml:space="preserve"> หมู่ 9</v>
          </cell>
          <cell r="P29" t="str">
            <v>01</v>
          </cell>
          <cell r="Q29" t="str">
            <v>เปิดดำเนินการ</v>
          </cell>
          <cell r="R29" t="str">
            <v>79 ถ.เชียงใหม่-</v>
          </cell>
          <cell r="S29" t="str">
            <v>58120</v>
          </cell>
          <cell r="V29" t="str">
            <v>21</v>
          </cell>
          <cell r="W29" t="str">
            <v>2.1 ทุติยภูมิระดับต้น</v>
          </cell>
          <cell r="AH29" t="str">
            <v>11206</v>
          </cell>
        </row>
        <row r="30">
          <cell r="A30" t="str">
            <v>001120300</v>
          </cell>
          <cell r="B30" t="str">
            <v>โรงพยาบาลขุนยวม</v>
          </cell>
          <cell r="C30" t="str">
            <v>21002</v>
          </cell>
          <cell r="D30" t="str">
            <v>กระทรวงสาธารณสุข สำนักงานปลัดกระทรวงสาธารณสุข</v>
          </cell>
          <cell r="E30" t="str">
            <v>07</v>
          </cell>
          <cell r="F30" t="str">
            <v>โรงพยาบาลชุมชน</v>
          </cell>
          <cell r="G30" t="str">
            <v>10</v>
          </cell>
          <cell r="H30" t="str">
            <v>58</v>
          </cell>
          <cell r="I30" t="str">
            <v>จ.แม่ฮ่องสอน</v>
          </cell>
          <cell r="J30" t="str">
            <v>02</v>
          </cell>
          <cell r="K30" t="str">
            <v xml:space="preserve"> อ.ขุนยวม</v>
          </cell>
          <cell r="L30" t="str">
            <v>01</v>
          </cell>
          <cell r="M30" t="str">
            <v xml:space="preserve"> 'ต.ขุนยวม'</v>
          </cell>
          <cell r="N30" t="str">
            <v>01</v>
          </cell>
          <cell r="O30" t="str">
            <v xml:space="preserve"> หมู่ 1</v>
          </cell>
          <cell r="P30" t="str">
            <v>01</v>
          </cell>
          <cell r="Q30" t="str">
            <v>เปิดดำเนินการ</v>
          </cell>
          <cell r="R30" t="str">
            <v xml:space="preserve">455 ถ.กริชสุวรรณ </v>
          </cell>
          <cell r="S30" t="str">
            <v>58140</v>
          </cell>
          <cell r="V30" t="str">
            <v>21</v>
          </cell>
          <cell r="W30" t="str">
            <v>2.1 ทุติยภูมิระดับต้น</v>
          </cell>
          <cell r="X30" t="str">
            <v>S</v>
          </cell>
          <cell r="Y30" t="str">
            <v xml:space="preserve">บริการ  </v>
          </cell>
          <cell r="AH30" t="str">
            <v>11203</v>
          </cell>
        </row>
        <row r="31">
          <cell r="A31" t="str">
            <v>001115100</v>
          </cell>
          <cell r="B31" t="str">
            <v>โรงพยาบาลวังเหนือ</v>
          </cell>
          <cell r="C31" t="str">
            <v>21002</v>
          </cell>
          <cell r="D31" t="str">
            <v>กระทรวงสาธารณสุข สำนักงานปลัดกระทรวงสาธารณสุข</v>
          </cell>
          <cell r="E31" t="str">
            <v>07</v>
          </cell>
          <cell r="F31" t="str">
            <v>โรงพยาบาลชุมชน</v>
          </cell>
          <cell r="G31" t="str">
            <v>30</v>
          </cell>
          <cell r="H31" t="str">
            <v>52</v>
          </cell>
          <cell r="I31" t="str">
            <v>จ.ลำปาง</v>
          </cell>
          <cell r="J31" t="str">
            <v>07</v>
          </cell>
          <cell r="K31" t="str">
            <v xml:space="preserve"> อ.วังเหนือ</v>
          </cell>
          <cell r="L31" t="str">
            <v>02</v>
          </cell>
          <cell r="M31" t="str">
            <v xml:space="preserve"> 'ต.วังเหนือ'</v>
          </cell>
          <cell r="N31" t="str">
            <v>04</v>
          </cell>
          <cell r="O31" t="str">
            <v xml:space="preserve"> หมู่ 4</v>
          </cell>
          <cell r="P31" t="str">
            <v>01</v>
          </cell>
          <cell r="Q31" t="str">
            <v>เปิดดำเนินการ</v>
          </cell>
          <cell r="V31" t="str">
            <v>21</v>
          </cell>
          <cell r="W31" t="str">
            <v>2.1 ทุติยภูมิระดับต้น</v>
          </cell>
          <cell r="AH31" t="str">
            <v>11151</v>
          </cell>
        </row>
        <row r="32">
          <cell r="A32" t="str">
            <v>001118000</v>
          </cell>
          <cell r="B32" t="str">
            <v>โรงพยาบาลนาหมื่น</v>
          </cell>
          <cell r="C32" t="str">
            <v>21002</v>
          </cell>
          <cell r="D32" t="str">
            <v>กระทรวงสาธารณสุข สำนักงานปลัดกระทรวงสาธารณสุข</v>
          </cell>
          <cell r="E32" t="str">
            <v>07</v>
          </cell>
          <cell r="F32" t="str">
            <v>โรงพยาบาลชุมชน</v>
          </cell>
          <cell r="G32" t="str">
            <v>30</v>
          </cell>
          <cell r="H32" t="str">
            <v>55</v>
          </cell>
          <cell r="I32" t="str">
            <v>จ.น่าน</v>
          </cell>
          <cell r="J32" t="str">
            <v>10</v>
          </cell>
          <cell r="K32" t="str">
            <v xml:space="preserve"> อ.นาหมื่น</v>
          </cell>
          <cell r="L32" t="str">
            <v>01</v>
          </cell>
          <cell r="M32" t="str">
            <v xml:space="preserve"> 'ต.นาทะนุง'</v>
          </cell>
          <cell r="N32" t="str">
            <v>14</v>
          </cell>
          <cell r="O32" t="str">
            <v xml:space="preserve"> หมู่ 14</v>
          </cell>
          <cell r="P32" t="str">
            <v>01</v>
          </cell>
          <cell r="Q32" t="str">
            <v>เปิดดำเนินการ</v>
          </cell>
          <cell r="R32" t="str">
            <v xml:space="preserve">เลขที่ 78  </v>
          </cell>
          <cell r="S32" t="str">
            <v>55180</v>
          </cell>
          <cell r="T32" t="str">
            <v>054787013</v>
          </cell>
          <cell r="V32" t="str">
            <v>22</v>
          </cell>
          <cell r="W32" t="str">
            <v>2.2 ทุติยภูมิระดับกลาง</v>
          </cell>
          <cell r="AH32" t="str">
            <v>11180</v>
          </cell>
        </row>
        <row r="33">
          <cell r="A33" t="str">
            <v>001126800</v>
          </cell>
          <cell r="B33" t="str">
            <v>โรงพยาบาลหนองไผ่</v>
          </cell>
          <cell r="C33" t="str">
            <v>21002</v>
          </cell>
          <cell r="D33" t="str">
            <v>กระทรวงสาธารณสุข สำนักงานปลัดกระทรวงสาธารณสุข</v>
          </cell>
          <cell r="E33" t="str">
            <v>07</v>
          </cell>
          <cell r="F33" t="str">
            <v>โรงพยาบาลชุมชน</v>
          </cell>
          <cell r="G33" t="str">
            <v>60</v>
          </cell>
          <cell r="H33" t="str">
            <v>67</v>
          </cell>
          <cell r="I33" t="str">
            <v>จ.เพชรบูรณ์</v>
          </cell>
          <cell r="J33" t="str">
            <v>07</v>
          </cell>
          <cell r="K33" t="str">
            <v xml:space="preserve"> อ.หนองไผ่</v>
          </cell>
          <cell r="L33" t="str">
            <v>10</v>
          </cell>
          <cell r="M33" t="str">
            <v xml:space="preserve"> 'ต.หนองไผ่'</v>
          </cell>
          <cell r="N33" t="str">
            <v>06</v>
          </cell>
          <cell r="O33" t="str">
            <v xml:space="preserve"> หมู่ 6</v>
          </cell>
          <cell r="P33" t="str">
            <v>01</v>
          </cell>
          <cell r="Q33" t="str">
            <v>เปิดดำเนินการ</v>
          </cell>
          <cell r="R33" t="str">
            <v xml:space="preserve">655 ม.6 ถ.สระบุรี-หล่มสัก </v>
          </cell>
          <cell r="S33" t="str">
            <v>67140</v>
          </cell>
          <cell r="V33" t="str">
            <v>21</v>
          </cell>
          <cell r="W33" t="str">
            <v>2.1 ทุติยภูมิระดับต้น</v>
          </cell>
          <cell r="AH33" t="str">
            <v>11268</v>
          </cell>
        </row>
        <row r="34">
          <cell r="A34" t="str">
            <v>001124700</v>
          </cell>
          <cell r="B34" t="str">
            <v>โรงพยาบาลศรีสัชนาลัย</v>
          </cell>
          <cell r="C34" t="str">
            <v>21002</v>
          </cell>
          <cell r="D34" t="str">
            <v>กระทรวงสาธารณสุข สำนักงานปลัดกระทรวงสาธารณสุข</v>
          </cell>
          <cell r="E34" t="str">
            <v>07</v>
          </cell>
          <cell r="F34" t="str">
            <v>โรงพยาบาลชุมชน</v>
          </cell>
          <cell r="G34" t="str">
            <v>60</v>
          </cell>
          <cell r="H34" t="str">
            <v>64</v>
          </cell>
          <cell r="I34" t="str">
            <v>จ.สุโขทัย</v>
          </cell>
          <cell r="J34" t="str">
            <v>05</v>
          </cell>
          <cell r="K34" t="str">
            <v xml:space="preserve"> อ.ศรีสัชนาลัย</v>
          </cell>
          <cell r="L34" t="str">
            <v>01</v>
          </cell>
          <cell r="M34" t="str">
            <v xml:space="preserve"> 'ต.หาดเสี้ยว'</v>
          </cell>
          <cell r="N34" t="str">
            <v>03</v>
          </cell>
          <cell r="O34" t="str">
            <v xml:space="preserve"> หมู่ 3</v>
          </cell>
          <cell r="P34" t="str">
            <v>01</v>
          </cell>
          <cell r="Q34" t="str">
            <v>เปิดดำเนินการ</v>
          </cell>
          <cell r="R34" t="str">
            <v>ถ.สุโขทัย-อุตรดิตถ์</v>
          </cell>
          <cell r="S34" t="str">
            <v>64130</v>
          </cell>
          <cell r="T34" t="str">
            <v>055671484</v>
          </cell>
          <cell r="U34" t="str">
            <v>055673137</v>
          </cell>
          <cell r="V34" t="str">
            <v>21</v>
          </cell>
          <cell r="W34" t="str">
            <v>2.1 ทุติยภูมิระดับต้น</v>
          </cell>
          <cell r="AH34" t="str">
            <v>11247</v>
          </cell>
        </row>
        <row r="35">
          <cell r="A35" t="str">
            <v>001116400</v>
          </cell>
          <cell r="B35" t="str">
            <v>โรงพยาบาลลับแล</v>
          </cell>
          <cell r="C35" t="str">
            <v>21002</v>
          </cell>
          <cell r="D35" t="str">
            <v>กระทรวงสาธารณสุข สำนักงานปลัดกระทรวงสาธารณสุข</v>
          </cell>
          <cell r="E35" t="str">
            <v>07</v>
          </cell>
          <cell r="F35" t="str">
            <v>โรงพยาบาลชุมชน</v>
          </cell>
          <cell r="G35" t="str">
            <v>30</v>
          </cell>
          <cell r="H35" t="str">
            <v>53</v>
          </cell>
          <cell r="I35" t="str">
            <v>จ.อุตรดิตถ์</v>
          </cell>
          <cell r="J35" t="str">
            <v>08</v>
          </cell>
          <cell r="K35" t="str">
            <v xml:space="preserve"> อ.ลับแล</v>
          </cell>
          <cell r="L35" t="str">
            <v>05</v>
          </cell>
          <cell r="M35" t="str">
            <v xml:space="preserve"> 'ต.ชัยจุมพล'</v>
          </cell>
          <cell r="N35" t="str">
            <v>01</v>
          </cell>
          <cell r="O35" t="str">
            <v xml:space="preserve"> หมู่ 1</v>
          </cell>
          <cell r="P35" t="str">
            <v>01</v>
          </cell>
          <cell r="Q35" t="str">
            <v>เปิดดำเนินการ</v>
          </cell>
          <cell r="R35" t="str">
            <v>163</v>
          </cell>
          <cell r="S35" t="str">
            <v>53130</v>
          </cell>
          <cell r="T35" t="str">
            <v>055431345</v>
          </cell>
          <cell r="U35" t="str">
            <v>055432104</v>
          </cell>
          <cell r="V35" t="str">
            <v>22</v>
          </cell>
          <cell r="W35" t="str">
            <v>2.2 ทุติยภูมิระดับกลาง</v>
          </cell>
          <cell r="AH35" t="str">
            <v>11164</v>
          </cell>
        </row>
        <row r="36">
          <cell r="A36" t="str">
            <v>001130400</v>
          </cell>
          <cell r="B36" t="str">
            <v>โรงพยาบาลกระทุ่มแบน</v>
          </cell>
          <cell r="C36" t="str">
            <v>21002</v>
          </cell>
          <cell r="D36" t="str">
            <v>กระทรวงสาธารณสุข สำนักงานปลัดกระทรวงสาธารณสุข</v>
          </cell>
          <cell r="E36" t="str">
            <v>06</v>
          </cell>
          <cell r="F36" t="str">
            <v>โรงพยาบาลทั่วไป</v>
          </cell>
          <cell r="G36" t="str">
            <v>120</v>
          </cell>
          <cell r="H36" t="str">
            <v>74</v>
          </cell>
          <cell r="I36" t="str">
            <v>จ.สมุทรสาคร</v>
          </cell>
          <cell r="J36" t="str">
            <v>02</v>
          </cell>
          <cell r="K36" t="str">
            <v xml:space="preserve"> อ.กระทุ่มแบน</v>
          </cell>
          <cell r="L36" t="str">
            <v>01</v>
          </cell>
          <cell r="M36" t="str">
            <v xml:space="preserve"> 'ต.ตลาดกระทุ่มแบน'</v>
          </cell>
          <cell r="N36" t="str">
            <v>00</v>
          </cell>
          <cell r="O36" t="str">
            <v xml:space="preserve"> หมู่ 0</v>
          </cell>
          <cell r="P36" t="str">
            <v>01</v>
          </cell>
          <cell r="Q36" t="str">
            <v>เปิดดำเนินการ</v>
          </cell>
          <cell r="R36" t="str">
            <v xml:space="preserve">450/4  </v>
          </cell>
          <cell r="S36" t="str">
            <v>74110</v>
          </cell>
          <cell r="T36" t="str">
            <v>034844430</v>
          </cell>
          <cell r="U36" t="str">
            <v>034470410</v>
          </cell>
          <cell r="V36" t="str">
            <v>22</v>
          </cell>
          <cell r="W36" t="str">
            <v>2.2 ทุติยภูมิระดับกลาง</v>
          </cell>
          <cell r="X36" t="str">
            <v>S</v>
          </cell>
          <cell r="Y36" t="str">
            <v xml:space="preserve">บริการ  </v>
          </cell>
          <cell r="Z36" t="str">
            <v>05</v>
          </cell>
          <cell r="AA36" t="str">
            <v>แก้ไข/เปลี่ยนแปลงประเภท</v>
          </cell>
          <cell r="AB36" t="str">
            <v>เปลี่ยนประเภทจากรพช เป็นรพท. รับแจ้งจากกลุ่มสบส. ที่สธ0201.032/914 วันที่ 25 มค.56</v>
          </cell>
          <cell r="AH36" t="str">
            <v>11304</v>
          </cell>
        </row>
        <row r="37">
          <cell r="A37" t="str">
            <v>001074100</v>
          </cell>
          <cell r="B37" t="str">
            <v>โรงพยาบาลวชิระภูเก็ต</v>
          </cell>
          <cell r="C37" t="str">
            <v>21002</v>
          </cell>
          <cell r="D37" t="str">
            <v>กระทรวงสาธารณสุข สำนักงานปลัดกระทรวงสาธารณสุข</v>
          </cell>
          <cell r="E37" t="str">
            <v>05</v>
          </cell>
          <cell r="F37" t="str">
            <v>โรงพยาบาลศูนย์</v>
          </cell>
          <cell r="G37" t="str">
            <v>503</v>
          </cell>
          <cell r="H37" t="str">
            <v>83</v>
          </cell>
          <cell r="I37" t="str">
            <v>จ.ภูเก็ต</v>
          </cell>
          <cell r="J37" t="str">
            <v>01</v>
          </cell>
          <cell r="K37" t="str">
            <v xml:space="preserve"> อ.เมืองภูเก็ต</v>
          </cell>
          <cell r="L37" t="str">
            <v>01</v>
          </cell>
          <cell r="M37" t="str">
            <v xml:space="preserve"> 'ต.ตลาดใหญ่'</v>
          </cell>
          <cell r="N37" t="str">
            <v>00</v>
          </cell>
          <cell r="O37" t="str">
            <v xml:space="preserve"> หมู่ 0</v>
          </cell>
          <cell r="P37" t="str">
            <v>01</v>
          </cell>
          <cell r="Q37" t="str">
            <v>เปิดดำเนินการ</v>
          </cell>
          <cell r="R37" t="str">
            <v xml:space="preserve">353 ถ.เยาวราช </v>
          </cell>
          <cell r="S37" t="str">
            <v>83000</v>
          </cell>
          <cell r="T37" t="str">
            <v>076361234</v>
          </cell>
          <cell r="V37" t="str">
            <v>31</v>
          </cell>
          <cell r="W37" t="str">
            <v>3.1 ตติยภูมิ</v>
          </cell>
          <cell r="Z37" t="str">
            <v>05</v>
          </cell>
          <cell r="AA37" t="str">
            <v>แก้ไข/เปลี่ยนแปลงประเภท</v>
          </cell>
          <cell r="AB37" t="str">
            <v>เปลี่ยนประเภทจาก รพท.เป็นรพศ. รับแจ้งจาก สบส. ที่สธ0201.032/914 วันที่ 25 มค.56</v>
          </cell>
          <cell r="AH37" t="str">
            <v>10741</v>
          </cell>
        </row>
        <row r="38">
          <cell r="A38" t="str">
            <v>002784000</v>
          </cell>
          <cell r="B38" t="str">
            <v>โรงพยาบาลสีดา</v>
          </cell>
          <cell r="C38" t="str">
            <v>21002</v>
          </cell>
          <cell r="D38" t="str">
            <v>กระทรวงสาธารณสุข สำนักงานปลัดกระทรวงสาธารณสุข</v>
          </cell>
          <cell r="E38" t="str">
            <v>07</v>
          </cell>
          <cell r="F38" t="str">
            <v>โรงพยาบาลชุมชน</v>
          </cell>
          <cell r="G38" t="str">
            <v>30</v>
          </cell>
          <cell r="H38" t="str">
            <v>30</v>
          </cell>
          <cell r="I38" t="str">
            <v>จ.นครราชสีมา</v>
          </cell>
          <cell r="J38" t="str">
            <v>31</v>
          </cell>
          <cell r="K38" t="str">
            <v xml:space="preserve"> อ.สีดา</v>
          </cell>
          <cell r="L38" t="str">
            <v>01</v>
          </cell>
          <cell r="M38" t="str">
            <v xml:space="preserve"> 'ต.สีดา'</v>
          </cell>
          <cell r="N38" t="str">
            <v>01</v>
          </cell>
          <cell r="O38" t="str">
            <v xml:space="preserve"> หมู่ 1</v>
          </cell>
          <cell r="P38" t="str">
            <v>01</v>
          </cell>
          <cell r="Q38" t="str">
            <v>เปิดดำเนินการ</v>
          </cell>
          <cell r="S38" t="str">
            <v>30430</v>
          </cell>
          <cell r="T38" t="str">
            <v>044329234</v>
          </cell>
          <cell r="U38" t="str">
            <v>044329234</v>
          </cell>
          <cell r="X38" t="str">
            <v>S</v>
          </cell>
          <cell r="Y38" t="str">
            <v xml:space="preserve">บริการ  </v>
          </cell>
          <cell r="Z38" t="str">
            <v>01</v>
          </cell>
          <cell r="AA38" t="str">
            <v>ตั้งใหม่</v>
          </cell>
          <cell r="AC38" t="str">
            <v>2013-03-04</v>
          </cell>
          <cell r="AE38" t="str">
            <v>2013-02-01</v>
          </cell>
          <cell r="AH38" t="str">
            <v>27840</v>
          </cell>
        </row>
        <row r="39">
          <cell r="A39" t="str">
            <v>002505800</v>
          </cell>
          <cell r="B39" t="str">
            <v>โรงพยาบาลกู่แก้ว</v>
          </cell>
          <cell r="C39" t="str">
            <v>21002</v>
          </cell>
          <cell r="D39" t="str">
            <v>กระทรวงสาธารณสุข สำนักงานปลัดกระทรวงสาธารณสุข</v>
          </cell>
          <cell r="E39" t="str">
            <v>07</v>
          </cell>
          <cell r="F39" t="str">
            <v>โรงพยาบาลชุมชน</v>
          </cell>
          <cell r="G39" t="str">
            <v>30</v>
          </cell>
          <cell r="H39" t="str">
            <v>41</v>
          </cell>
          <cell r="I39" t="str">
            <v>จ.อุดรธานี</v>
          </cell>
          <cell r="J39" t="str">
            <v>24</v>
          </cell>
          <cell r="K39" t="str">
            <v xml:space="preserve"> อ.กู่แก้ว</v>
          </cell>
          <cell r="L39" t="str">
            <v>01</v>
          </cell>
          <cell r="M39" t="str">
            <v xml:space="preserve"> 'ต.บ้านจีต'</v>
          </cell>
          <cell r="N39" t="str">
            <v>07</v>
          </cell>
          <cell r="O39" t="str">
            <v xml:space="preserve"> หมู่ 7</v>
          </cell>
          <cell r="P39" t="str">
            <v>01</v>
          </cell>
          <cell r="Q39" t="str">
            <v>เปิดดำเนินการ</v>
          </cell>
          <cell r="S39" t="str">
            <v>41130</v>
          </cell>
          <cell r="T39" t="str">
            <v>042256115</v>
          </cell>
          <cell r="U39" t="str">
            <v>042256115</v>
          </cell>
          <cell r="X39" t="str">
            <v>S</v>
          </cell>
          <cell r="Y39" t="str">
            <v xml:space="preserve">บริการ  </v>
          </cell>
          <cell r="Z39" t="str">
            <v>01</v>
          </cell>
          <cell r="AA39" t="str">
            <v>ตั้งใหม่</v>
          </cell>
          <cell r="AC39" t="str">
            <v>2013-02-04</v>
          </cell>
          <cell r="AE39" t="str">
            <v>2013-02-03</v>
          </cell>
          <cell r="AH39" t="str">
            <v>25058</v>
          </cell>
        </row>
        <row r="40">
          <cell r="A40" t="str">
            <v>002505900</v>
          </cell>
          <cell r="B40" t="str">
            <v>โรงพยาบาลประจักษ์ศิลปาคม</v>
          </cell>
          <cell r="C40" t="str">
            <v>21002</v>
          </cell>
          <cell r="D40" t="str">
            <v>กระทรวงสาธารณสุข สำนักงานปลัดกระทรวงสาธารณสุข</v>
          </cell>
          <cell r="E40" t="str">
            <v>07</v>
          </cell>
          <cell r="F40" t="str">
            <v>โรงพยาบาลชุมชน</v>
          </cell>
          <cell r="G40" t="str">
            <v>30</v>
          </cell>
          <cell r="H40" t="str">
            <v>41</v>
          </cell>
          <cell r="I40" t="str">
            <v>จ.อุดรธานี</v>
          </cell>
          <cell r="J40" t="str">
            <v>25</v>
          </cell>
          <cell r="K40" t="str">
            <v xml:space="preserve"> อ.ประจักษ์ศิลปาคม</v>
          </cell>
          <cell r="L40" t="str">
            <v>01</v>
          </cell>
          <cell r="M40" t="str">
            <v xml:space="preserve"> 'ต.นาม่วง'</v>
          </cell>
          <cell r="N40" t="str">
            <v>03</v>
          </cell>
          <cell r="O40" t="str">
            <v xml:space="preserve"> หมู่ 3</v>
          </cell>
          <cell r="P40" t="str">
            <v>01</v>
          </cell>
          <cell r="Q40" t="str">
            <v>เปิดดำเนินการ</v>
          </cell>
          <cell r="S40" t="str">
            <v>41110</v>
          </cell>
          <cell r="X40" t="str">
            <v>S</v>
          </cell>
          <cell r="Y40" t="str">
            <v xml:space="preserve">บริการ  </v>
          </cell>
          <cell r="Z40" t="str">
            <v>01</v>
          </cell>
          <cell r="AA40" t="str">
            <v>ตั้งใหม่</v>
          </cell>
          <cell r="AC40" t="str">
            <v>2013-02-04</v>
          </cell>
          <cell r="AE40" t="str">
            <v>2013-01-01</v>
          </cell>
          <cell r="AH40" t="str">
            <v>25059</v>
          </cell>
        </row>
        <row r="41">
          <cell r="A41" t="str">
            <v>002783900</v>
          </cell>
          <cell r="B41" t="str">
            <v>โรงพยาบาลบัวลาย</v>
          </cell>
          <cell r="C41" t="str">
            <v>21002</v>
          </cell>
          <cell r="D41" t="str">
            <v>กระทรวงสาธารณสุข สำนักงานปลัดกระทรวงสาธารณสุข</v>
          </cell>
          <cell r="E41" t="str">
            <v>07</v>
          </cell>
          <cell r="F41" t="str">
            <v>โรงพยาบาลชุมชน</v>
          </cell>
          <cell r="G41" t="str">
            <v>30</v>
          </cell>
          <cell r="H41" t="str">
            <v>30</v>
          </cell>
          <cell r="I41" t="str">
            <v>จ.นครราชสีมา</v>
          </cell>
          <cell r="J41" t="str">
            <v>30</v>
          </cell>
          <cell r="K41" t="str">
            <v xml:space="preserve"> อ.บัวลาย</v>
          </cell>
          <cell r="L41" t="str">
            <v>01</v>
          </cell>
          <cell r="M41" t="str">
            <v xml:space="preserve"> 'ต.เมืองพะไล'</v>
          </cell>
          <cell r="N41" t="str">
            <v>05</v>
          </cell>
          <cell r="O41" t="str">
            <v xml:space="preserve"> หมู่ 5</v>
          </cell>
          <cell r="P41" t="str">
            <v>01</v>
          </cell>
          <cell r="Q41" t="str">
            <v>เปิดดำเนินการ</v>
          </cell>
          <cell r="R41" t="str">
            <v>55</v>
          </cell>
          <cell r="S41" t="str">
            <v>30120</v>
          </cell>
          <cell r="T41" t="str">
            <v>044-495002</v>
          </cell>
          <cell r="U41" t="str">
            <v>044449201</v>
          </cell>
          <cell r="X41" t="str">
            <v>S</v>
          </cell>
          <cell r="Y41" t="str">
            <v xml:space="preserve">บริการ  </v>
          </cell>
          <cell r="Z41" t="str">
            <v>01</v>
          </cell>
          <cell r="AA41" t="str">
            <v>ตั้งใหม่</v>
          </cell>
          <cell r="AC41" t="str">
            <v>2013-03-04</v>
          </cell>
          <cell r="AE41" t="str">
            <v>2013-02-01</v>
          </cell>
          <cell r="AH41" t="str">
            <v>27839</v>
          </cell>
        </row>
        <row r="42">
          <cell r="A42" t="str">
            <v>002784100</v>
          </cell>
          <cell r="B42" t="str">
            <v>โรงพยาบาลเทพารักษ์</v>
          </cell>
          <cell r="C42" t="str">
            <v>21002</v>
          </cell>
          <cell r="D42" t="str">
            <v>กระทรวงสาธารณสุข สำนักงานปลัดกระทรวงสาธารณสุข</v>
          </cell>
          <cell r="E42" t="str">
            <v>07</v>
          </cell>
          <cell r="F42" t="str">
            <v>โรงพยาบาลชุมชน</v>
          </cell>
          <cell r="G42" t="str">
            <v>30</v>
          </cell>
          <cell r="H42" t="str">
            <v>30</v>
          </cell>
          <cell r="I42" t="str">
            <v>จ.นครราชสีมา</v>
          </cell>
          <cell r="J42" t="str">
            <v>26</v>
          </cell>
          <cell r="K42" t="str">
            <v xml:space="preserve"> อ.เทพารักษ์</v>
          </cell>
          <cell r="L42" t="str">
            <v>01</v>
          </cell>
          <cell r="M42" t="str">
            <v xml:space="preserve"> 'ต.สำนักตะคร้อ'</v>
          </cell>
          <cell r="N42" t="str">
            <v>14</v>
          </cell>
          <cell r="O42" t="str">
            <v xml:space="preserve"> หมู่ 14</v>
          </cell>
          <cell r="P42" t="str">
            <v>01</v>
          </cell>
          <cell r="Q42" t="str">
            <v>เปิดดำเนินการ</v>
          </cell>
          <cell r="R42" t="str">
            <v>222</v>
          </cell>
          <cell r="S42" t="str">
            <v>30210</v>
          </cell>
          <cell r="T42" t="str">
            <v>044-208208-10*201</v>
          </cell>
          <cell r="X42" t="str">
            <v>S</v>
          </cell>
          <cell r="Y42" t="str">
            <v xml:space="preserve">บริการ  </v>
          </cell>
          <cell r="Z42" t="str">
            <v>01</v>
          </cell>
          <cell r="AA42" t="str">
            <v>ตั้งใหม่</v>
          </cell>
          <cell r="AC42" t="str">
            <v>2013-03-04</v>
          </cell>
          <cell r="AE42" t="str">
            <v>2013-04-01</v>
          </cell>
          <cell r="AH42" t="str">
            <v>27841</v>
          </cell>
        </row>
        <row r="43">
          <cell r="A43" t="str">
            <v>002744300</v>
          </cell>
          <cell r="B43" t="str">
            <v>โรงพยาบาลวังเจ้า</v>
          </cell>
          <cell r="C43" t="str">
            <v>21002</v>
          </cell>
          <cell r="D43" t="str">
            <v>กระทรวงสาธารณสุข สำนักงานปลัดกระทรวงสาธารณสุข</v>
          </cell>
          <cell r="E43" t="str">
            <v>07</v>
          </cell>
          <cell r="F43" t="str">
            <v>โรงพยาบาลชุมชน</v>
          </cell>
          <cell r="G43" t="str">
            <v>30</v>
          </cell>
          <cell r="H43" t="str">
            <v>63</v>
          </cell>
          <cell r="I43" t="str">
            <v>จ.ตาก</v>
          </cell>
          <cell r="J43" t="str">
            <v>09</v>
          </cell>
          <cell r="K43" t="str">
            <v xml:space="preserve"> อ.วังเจ้า</v>
          </cell>
          <cell r="L43" t="str">
            <v>01</v>
          </cell>
          <cell r="M43" t="str">
            <v xml:space="preserve"> 'ต.เชียงทอง'</v>
          </cell>
          <cell r="N43" t="str">
            <v>02</v>
          </cell>
          <cell r="O43" t="str">
            <v xml:space="preserve"> หมู่ 2</v>
          </cell>
          <cell r="P43" t="str">
            <v>01</v>
          </cell>
          <cell r="Q43" t="str">
            <v>เปิดดำเนินการ</v>
          </cell>
          <cell r="R43" t="str">
            <v xml:space="preserve">บ้านสบยม </v>
          </cell>
          <cell r="S43" t="str">
            <v>63000</v>
          </cell>
          <cell r="T43" t="str">
            <v>0892980982</v>
          </cell>
          <cell r="V43" t="str">
            <v>23</v>
          </cell>
          <cell r="W43" t="str">
            <v>2.3 ทุติยภูมิระดับสูง</v>
          </cell>
          <cell r="X43" t="str">
            <v>S</v>
          </cell>
          <cell r="Y43" t="str">
            <v xml:space="preserve">บริการ  </v>
          </cell>
          <cell r="Z43" t="str">
            <v>01</v>
          </cell>
          <cell r="AA43" t="str">
            <v>ตั้งใหม่</v>
          </cell>
          <cell r="AC43" t="str">
            <v>2013-02-21</v>
          </cell>
          <cell r="AH43" t="str">
            <v>27443</v>
          </cell>
        </row>
        <row r="44">
          <cell r="A44" t="str">
            <v>001071000</v>
          </cell>
          <cell r="B44" t="str">
            <v>โรงพยาบาลสกลนคร</v>
          </cell>
          <cell r="C44" t="str">
            <v>21002</v>
          </cell>
          <cell r="D44" t="str">
            <v>กระทรวงสาธารณสุข สำนักงานปลัดกระทรวงสาธารณสุข</v>
          </cell>
          <cell r="E44" t="str">
            <v>05</v>
          </cell>
          <cell r="F44" t="str">
            <v>โรงพยาบาลศูนย์</v>
          </cell>
          <cell r="G44" t="str">
            <v>600</v>
          </cell>
          <cell r="H44" t="str">
            <v>47</v>
          </cell>
          <cell r="I44" t="str">
            <v>จ.สกลนคร</v>
          </cell>
          <cell r="J44" t="str">
            <v>01</v>
          </cell>
          <cell r="K44" t="str">
            <v xml:space="preserve"> อ.เมืองสกลนคร</v>
          </cell>
          <cell r="L44" t="str">
            <v>01</v>
          </cell>
          <cell r="M44" t="str">
            <v xml:space="preserve"> 'ต.ธาตุเชิงชุม'</v>
          </cell>
          <cell r="N44" t="str">
            <v>00</v>
          </cell>
          <cell r="O44" t="str">
            <v xml:space="preserve"> หมู่ 0</v>
          </cell>
          <cell r="P44" t="str">
            <v>01</v>
          </cell>
          <cell r="Q44" t="str">
            <v>เปิดดำเนินการ</v>
          </cell>
          <cell r="R44" t="str">
            <v xml:space="preserve">1041 ถ.เจริญเมือง  </v>
          </cell>
          <cell r="S44" t="str">
            <v>47000</v>
          </cell>
          <cell r="T44" t="str">
            <v>042711636</v>
          </cell>
          <cell r="U44" t="str">
            <v xml:space="preserve"> 042 711615'</v>
          </cell>
          <cell r="V44" t="str">
            <v>042711037</v>
          </cell>
          <cell r="W44" t="str">
            <v>31</v>
          </cell>
          <cell r="X44" t="str">
            <v>3.1 ตติยภูมิ</v>
          </cell>
          <cell r="Y44" t="str">
            <v>S</v>
          </cell>
          <cell r="Z44" t="str">
            <v xml:space="preserve">บริการ  </v>
          </cell>
          <cell r="AA44" t="str">
            <v>05</v>
          </cell>
          <cell r="AB44" t="str">
            <v>แก้ไข/เปลี่ยนแปลงประเภท</v>
          </cell>
          <cell r="AC44" t="str">
            <v>เปลี่ยนประเภทจาก รพท.เป็นรพศ. รับแจ้งจากกลุ่มสบส. ที่สธ0201.032/914 วันที่ 25 มค.56</v>
          </cell>
          <cell r="AH44" t="str">
            <v>10710</v>
          </cell>
        </row>
        <row r="45">
          <cell r="A45" t="str">
            <v>002784400</v>
          </cell>
          <cell r="B45" t="str">
            <v>โรงพยาบาลโนนนารายณ์</v>
          </cell>
          <cell r="C45" t="str">
            <v>21002</v>
          </cell>
          <cell r="D45" t="str">
            <v>กระทรวงสาธารณสุข สำนักงานปลัดกระทรวงสาธารณสุข</v>
          </cell>
          <cell r="E45" t="str">
            <v>07</v>
          </cell>
          <cell r="F45" t="str">
            <v>โรงพยาบาลชุมชน</v>
          </cell>
          <cell r="G45" t="str">
            <v>30</v>
          </cell>
          <cell r="H45" t="str">
            <v>32</v>
          </cell>
          <cell r="I45" t="str">
            <v>จ.สุรินทร์</v>
          </cell>
          <cell r="J45" t="str">
            <v>17</v>
          </cell>
          <cell r="K45" t="str">
            <v xml:space="preserve"> อ.โนนนารายณ์</v>
          </cell>
          <cell r="L45" t="str">
            <v>01</v>
          </cell>
          <cell r="M45" t="str">
            <v xml:space="preserve"> 'ต.หนองหลวง'</v>
          </cell>
          <cell r="N45" t="str">
            <v>06</v>
          </cell>
          <cell r="O45" t="str">
            <v xml:space="preserve"> หมู่ 6</v>
          </cell>
          <cell r="P45" t="str">
            <v>01</v>
          </cell>
          <cell r="Q45" t="str">
            <v>เปิดดำเนินการ</v>
          </cell>
          <cell r="R45" t="str">
            <v>บ้านโนนสั้น</v>
          </cell>
          <cell r="T45" t="str">
            <v>044-518402*108</v>
          </cell>
          <cell r="V45" t="str">
            <v>21</v>
          </cell>
          <cell r="W45" t="str">
            <v>2.1 ทุติยภูมิระดับต้น</v>
          </cell>
          <cell r="X45" t="str">
            <v>S</v>
          </cell>
          <cell r="Y45" t="str">
            <v xml:space="preserve">บริการ  </v>
          </cell>
          <cell r="Z45" t="str">
            <v>01</v>
          </cell>
          <cell r="AA45" t="str">
            <v>ตั้งใหม่</v>
          </cell>
          <cell r="AC45" t="str">
            <v>2013-03-05</v>
          </cell>
          <cell r="AE45" t="str">
            <v>2012-12-01</v>
          </cell>
          <cell r="AH45" t="str">
            <v>27844</v>
          </cell>
        </row>
        <row r="46">
          <cell r="A46" t="str">
            <v>002796800</v>
          </cell>
          <cell r="B46" t="str">
            <v>โรงพยาบาลน้ำขุ่น</v>
          </cell>
          <cell r="C46" t="str">
            <v>21002</v>
          </cell>
          <cell r="D46" t="str">
            <v>กระทรวงสาธารณสุข สำนักงานปลัดกระทรวงสาธารณสุข</v>
          </cell>
          <cell r="E46" t="str">
            <v>07</v>
          </cell>
          <cell r="F46" t="str">
            <v>โรงพยาบาลชุมชน</v>
          </cell>
          <cell r="G46" t="str">
            <v>30</v>
          </cell>
          <cell r="H46" t="str">
            <v>34</v>
          </cell>
          <cell r="I46" t="str">
            <v>จ.อุบลราชธานี</v>
          </cell>
          <cell r="J46" t="str">
            <v>33</v>
          </cell>
          <cell r="K46" t="str">
            <v xml:space="preserve"> อ.น้ำขุ่น</v>
          </cell>
          <cell r="L46" t="str">
            <v>03</v>
          </cell>
          <cell r="M46" t="str">
            <v xml:space="preserve"> 'ต.ขี้เหล็ก'</v>
          </cell>
          <cell r="N46" t="str">
            <v>05</v>
          </cell>
          <cell r="O46" t="str">
            <v xml:space="preserve"> หมู่ 5</v>
          </cell>
          <cell r="P46" t="str">
            <v>01</v>
          </cell>
          <cell r="Q46" t="str">
            <v>เปิดดำเนินการ</v>
          </cell>
          <cell r="R46" t="str">
            <v>บ้านตาโอง</v>
          </cell>
          <cell r="S46" t="str">
            <v>34260</v>
          </cell>
          <cell r="T46" t="str">
            <v>081-8782883</v>
          </cell>
          <cell r="V46" t="str">
            <v>21</v>
          </cell>
          <cell r="W46" t="str">
            <v>2.1 ทุติยภูมิระดับต้น</v>
          </cell>
          <cell r="X46" t="str">
            <v>S</v>
          </cell>
          <cell r="Y46" t="str">
            <v xml:space="preserve">บริการ  </v>
          </cell>
          <cell r="Z46" t="str">
            <v>01</v>
          </cell>
          <cell r="AA46" t="str">
            <v>ตั้งใหม่</v>
          </cell>
          <cell r="AC46" t="str">
            <v>2013-03-13</v>
          </cell>
          <cell r="AE46" t="str">
            <v>2013-04-01</v>
          </cell>
          <cell r="AH46" t="str">
            <v>27968</v>
          </cell>
        </row>
        <row r="47">
          <cell r="A47" t="str">
            <v>002784300</v>
          </cell>
          <cell r="B47" t="str">
            <v>โรงพยาบาลศรีณรงค์</v>
          </cell>
          <cell r="C47" t="str">
            <v>21002</v>
          </cell>
          <cell r="D47" t="str">
            <v>กระทรวงสาธารณสุข สำนักงานปลัดกระทรวงสาธารณสุข</v>
          </cell>
          <cell r="E47" t="str">
            <v>07</v>
          </cell>
          <cell r="F47" t="str">
            <v>โรงพยาบาลชุมชน</v>
          </cell>
          <cell r="G47" t="str">
            <v>30</v>
          </cell>
          <cell r="H47" t="str">
            <v>32</v>
          </cell>
          <cell r="I47" t="str">
            <v>จ.สุรินทร์</v>
          </cell>
          <cell r="J47" t="str">
            <v>15</v>
          </cell>
          <cell r="K47" t="str">
            <v xml:space="preserve"> อ.ศรีณรงค์</v>
          </cell>
          <cell r="L47" t="str">
            <v>01</v>
          </cell>
          <cell r="M47" t="str">
            <v xml:space="preserve"> 'ต.ณรงค์'</v>
          </cell>
          <cell r="N47" t="str">
            <v>02</v>
          </cell>
          <cell r="O47" t="str">
            <v xml:space="preserve"> หมู่ 2</v>
          </cell>
          <cell r="P47" t="str">
            <v>01</v>
          </cell>
          <cell r="Q47" t="str">
            <v>เปิดดำเนินการ</v>
          </cell>
          <cell r="R47" t="str">
            <v>บ้านพระโกฎิ</v>
          </cell>
          <cell r="S47" t="str">
            <v>13150</v>
          </cell>
          <cell r="T47" t="str">
            <v>044-518402*108</v>
          </cell>
          <cell r="V47" t="str">
            <v>21</v>
          </cell>
          <cell r="W47" t="str">
            <v>2.1 ทุติยภูมิระดับต้น</v>
          </cell>
          <cell r="Z47" t="str">
            <v>01</v>
          </cell>
          <cell r="AA47" t="str">
            <v>ตั้งใหม่</v>
          </cell>
          <cell r="AC47" t="str">
            <v>2013-03-05</v>
          </cell>
          <cell r="AE47" t="str">
            <v>2012-12-01</v>
          </cell>
          <cell r="AH47" t="str">
            <v>27843</v>
          </cell>
        </row>
        <row r="48">
          <cell r="A48" t="str">
            <v>002796700</v>
          </cell>
          <cell r="B48" t="str">
            <v>โรงพยาบาลสว่างวีระวงศ์</v>
          </cell>
          <cell r="C48" t="str">
            <v>21002</v>
          </cell>
          <cell r="D48" t="str">
            <v>กระทรวงสาธารณสุข สำนักงานปลัดกระทรวงสาธารณสุข</v>
          </cell>
          <cell r="E48" t="str">
            <v>07</v>
          </cell>
          <cell r="F48" t="str">
            <v>โรงพยาบาลชุมชน</v>
          </cell>
          <cell r="G48" t="str">
            <v>30</v>
          </cell>
          <cell r="H48" t="str">
            <v>34</v>
          </cell>
          <cell r="I48" t="str">
            <v>จ.อุบลราชธานี</v>
          </cell>
          <cell r="J48" t="str">
            <v>32</v>
          </cell>
          <cell r="K48" t="str">
            <v xml:space="preserve"> อ.สว่างวีระวงศ์</v>
          </cell>
          <cell r="L48" t="str">
            <v>04</v>
          </cell>
          <cell r="M48" t="str">
            <v xml:space="preserve"> 'ต.สว่าง'</v>
          </cell>
          <cell r="N48" t="str">
            <v>12</v>
          </cell>
          <cell r="O48" t="str">
            <v xml:space="preserve"> หมู่ 12</v>
          </cell>
          <cell r="P48" t="str">
            <v>01</v>
          </cell>
          <cell r="Q48" t="str">
            <v>เปิดดำเนินการ</v>
          </cell>
          <cell r="R48" t="str">
            <v>บ้านนิคมปลาหลาย</v>
          </cell>
          <cell r="S48" t="str">
            <v>34190</v>
          </cell>
          <cell r="T48" t="str">
            <v>081-8782883</v>
          </cell>
          <cell r="V48" t="str">
            <v>21</v>
          </cell>
          <cell r="W48" t="str">
            <v>2.1 ทุติยภูมิระดับต้น</v>
          </cell>
          <cell r="X48" t="str">
            <v>S</v>
          </cell>
          <cell r="Y48" t="str">
            <v xml:space="preserve">บริการ  </v>
          </cell>
          <cell r="Z48" t="str">
            <v>01</v>
          </cell>
          <cell r="AA48" t="str">
            <v>ตั้งใหม่</v>
          </cell>
          <cell r="AC48" t="str">
            <v>2013-03-13</v>
          </cell>
          <cell r="AE48" t="str">
            <v>2013-04-01</v>
          </cell>
          <cell r="AH48" t="str">
            <v>27967</v>
          </cell>
        </row>
        <row r="49">
          <cell r="A49" t="str">
            <v>002784200</v>
          </cell>
          <cell r="B49" t="str">
            <v>โรงพยาบาลเขวาสินรินทร์</v>
          </cell>
          <cell r="C49" t="str">
            <v>21002</v>
          </cell>
          <cell r="D49" t="str">
            <v>กระทรวงสาธารณสุข สำนักงานปลัดกระทรวงสาธารณสุข</v>
          </cell>
          <cell r="E49" t="str">
            <v>07</v>
          </cell>
          <cell r="F49" t="str">
            <v>โรงพยาบาลชุมชน</v>
          </cell>
          <cell r="G49" t="str">
            <v>30</v>
          </cell>
          <cell r="H49" t="str">
            <v>32</v>
          </cell>
          <cell r="I49" t="str">
            <v>จ.สุรินทร์</v>
          </cell>
          <cell r="J49" t="str">
            <v>16</v>
          </cell>
          <cell r="K49" t="str">
            <v xml:space="preserve"> อ.วาสินรินทร์</v>
          </cell>
          <cell r="L49" t="str">
            <v>01</v>
          </cell>
          <cell r="M49" t="str">
            <v xml:space="preserve"> 'ต.เขวาสินรินทร์'</v>
          </cell>
          <cell r="N49" t="str">
            <v>06</v>
          </cell>
          <cell r="O49" t="str">
            <v xml:space="preserve"> หมู่ 6</v>
          </cell>
          <cell r="P49" t="str">
            <v>01</v>
          </cell>
          <cell r="Q49" t="str">
            <v>เปิดดำเนินการ</v>
          </cell>
          <cell r="R49" t="str">
            <v>บ้านสดอ</v>
          </cell>
          <cell r="S49" t="str">
            <v>32000</v>
          </cell>
          <cell r="T49" t="str">
            <v>044-582400</v>
          </cell>
          <cell r="U49" t="str">
            <v>044582402</v>
          </cell>
          <cell r="V49" t="str">
            <v>21</v>
          </cell>
          <cell r="W49" t="str">
            <v>2.1 ทุติยภูมิระดับต้น</v>
          </cell>
          <cell r="X49" t="str">
            <v>S</v>
          </cell>
          <cell r="Y49" t="str">
            <v xml:space="preserve">บริการ  </v>
          </cell>
          <cell r="Z49" t="str">
            <v>01</v>
          </cell>
          <cell r="AA49" t="str">
            <v>ตั้งใหม่</v>
          </cell>
          <cell r="AC49" t="str">
            <v>2013-03-05</v>
          </cell>
          <cell r="AE49" t="str">
            <v>2012-12-01</v>
          </cell>
          <cell r="AH49" t="str">
            <v>27842</v>
          </cell>
        </row>
        <row r="50">
          <cell r="A50" t="str">
            <v>001071300</v>
          </cell>
          <cell r="B50" t="str">
            <v>โรงพยาบาลนครพิงค์</v>
          </cell>
          <cell r="C50" t="str">
            <v>21002</v>
          </cell>
          <cell r="D50" t="str">
            <v>กระทรวงสาธารณสุข สำนักงานปลัดกระทรวงสาธารณสุข</v>
          </cell>
          <cell r="E50" t="str">
            <v>05</v>
          </cell>
          <cell r="F50" t="str">
            <v>โรงพยาบาลศูนย์</v>
          </cell>
          <cell r="G50" t="str">
            <v>673</v>
          </cell>
          <cell r="H50" t="str">
            <v>50</v>
          </cell>
          <cell r="I50" t="str">
            <v>จ.เชียงใหม่</v>
          </cell>
          <cell r="J50" t="str">
            <v>07</v>
          </cell>
          <cell r="K50" t="str">
            <v xml:space="preserve"> อ.แม่ริม</v>
          </cell>
          <cell r="L50" t="str">
            <v>09</v>
          </cell>
          <cell r="M50" t="str">
            <v xml:space="preserve"> 'ต.แม่สา'</v>
          </cell>
          <cell r="N50" t="str">
            <v>04</v>
          </cell>
          <cell r="O50" t="str">
            <v xml:space="preserve"> หมู่ 4</v>
          </cell>
          <cell r="P50" t="str">
            <v>01</v>
          </cell>
          <cell r="Q50" t="str">
            <v>เปิดดำเนินการ</v>
          </cell>
          <cell r="R50" t="str">
            <v xml:space="preserve">159 ม.4 ถ.โชตินา </v>
          </cell>
          <cell r="S50" t="str">
            <v>50000</v>
          </cell>
          <cell r="T50" t="str">
            <v>053-999200</v>
          </cell>
          <cell r="V50" t="str">
            <v>31</v>
          </cell>
          <cell r="W50" t="str">
            <v>3.1 ตติยภูมิ</v>
          </cell>
          <cell r="X50" t="str">
            <v>S</v>
          </cell>
          <cell r="Y50" t="str">
            <v xml:space="preserve">บริการ  </v>
          </cell>
          <cell r="Z50" t="str">
            <v>04</v>
          </cell>
          <cell r="AA50" t="str">
            <v>แก้ไข/เปลี่ยนแปลงที่ตั้ง</v>
          </cell>
          <cell r="AB50" t="str">
            <v xml:space="preserve">เพิ่มเตียง เดิม 665 เป็น 673 จากมติของ อ.ก.พ. สป. </v>
          </cell>
          <cell r="AH50" t="str">
            <v>10713</v>
          </cell>
        </row>
        <row r="51">
          <cell r="A51" t="str">
            <v>002797400</v>
          </cell>
          <cell r="B51" t="str">
            <v>โรงพยาบาลหนองมะโมง</v>
          </cell>
          <cell r="C51" t="str">
            <v>21002</v>
          </cell>
          <cell r="D51" t="str">
            <v>กระทรวงสาธารณสุข สำนักงานปลัดกระทรวงสาธารณสุข</v>
          </cell>
          <cell r="E51" t="str">
            <v>07</v>
          </cell>
          <cell r="F51" t="str">
            <v>โรงพยาบาลชุมชน</v>
          </cell>
          <cell r="G51" t="str">
            <v>30</v>
          </cell>
          <cell r="H51" t="str">
            <v>18</v>
          </cell>
          <cell r="I51" t="str">
            <v>จ.ชัยนาท</v>
          </cell>
          <cell r="J51" t="str">
            <v>07</v>
          </cell>
          <cell r="K51" t="str">
            <v xml:space="preserve"> อ.หนองมะโมง</v>
          </cell>
          <cell r="L51" t="str">
            <v>01</v>
          </cell>
          <cell r="M51" t="str">
            <v xml:space="preserve"> 'ต.หนองมะโมง'</v>
          </cell>
          <cell r="N51" t="str">
            <v>01</v>
          </cell>
          <cell r="O51" t="str">
            <v xml:space="preserve"> หมู่ 1</v>
          </cell>
          <cell r="P51" t="str">
            <v>01</v>
          </cell>
          <cell r="Q51" t="str">
            <v>เปิดดำเนินการ</v>
          </cell>
          <cell r="S51" t="str">
            <v>17120</v>
          </cell>
          <cell r="T51" t="str">
            <v>0812814302</v>
          </cell>
          <cell r="X51" t="str">
            <v>S</v>
          </cell>
          <cell r="Y51" t="str">
            <v xml:space="preserve">บริการ  </v>
          </cell>
          <cell r="Z51" t="str">
            <v>01</v>
          </cell>
          <cell r="AA51" t="str">
            <v>ตั้งใหม่</v>
          </cell>
          <cell r="AC51" t="str">
            <v>2013-03-28</v>
          </cell>
          <cell r="AE51" t="str">
            <v>2013-10-01</v>
          </cell>
          <cell r="AH51" t="str">
            <v>27974</v>
          </cell>
        </row>
        <row r="52">
          <cell r="A52" t="str">
            <v>002797500</v>
          </cell>
          <cell r="B52" t="str">
            <v>โรงพยาบาลเนินขาม</v>
          </cell>
          <cell r="C52" t="str">
            <v>21002</v>
          </cell>
          <cell r="D52" t="str">
            <v>กระทรวงสาธารณสุข สำนักงานปลัดกระทรวงสาธารณสุข</v>
          </cell>
          <cell r="E52" t="str">
            <v>07</v>
          </cell>
          <cell r="F52" t="str">
            <v>โรงพยาบาลชุมชน</v>
          </cell>
          <cell r="G52" t="str">
            <v>30</v>
          </cell>
          <cell r="H52" t="str">
            <v>18</v>
          </cell>
          <cell r="I52" t="str">
            <v>จ.ชัยนาท</v>
          </cell>
          <cell r="J52" t="str">
            <v>08</v>
          </cell>
          <cell r="K52" t="str">
            <v xml:space="preserve"> อ.เนินขาม</v>
          </cell>
          <cell r="L52" t="str">
            <v>01</v>
          </cell>
          <cell r="M52" t="str">
            <v xml:space="preserve"> 'ต.เนินขาม'</v>
          </cell>
          <cell r="N52" t="str">
            <v>14</v>
          </cell>
          <cell r="O52" t="str">
            <v xml:space="preserve"> หมู่ 14</v>
          </cell>
          <cell r="P52" t="str">
            <v>01</v>
          </cell>
          <cell r="Q52" t="str">
            <v>เปิดดำเนินการ</v>
          </cell>
          <cell r="S52" t="str">
            <v>17120</v>
          </cell>
          <cell r="T52" t="str">
            <v>0812824203</v>
          </cell>
          <cell r="Z52" t="str">
            <v>01</v>
          </cell>
          <cell r="AA52" t="str">
            <v>ตั้งใหม่</v>
          </cell>
          <cell r="AC52" t="str">
            <v>2013-03-28</v>
          </cell>
          <cell r="AH52" t="str">
            <v>27975</v>
          </cell>
        </row>
        <row r="53">
          <cell r="A53" t="str">
            <v>002797600</v>
          </cell>
          <cell r="B53" t="str">
            <v>โรงพยาบาลเหล่าเสือโก้ก</v>
          </cell>
          <cell r="C53" t="str">
            <v>21002</v>
          </cell>
          <cell r="D53" t="str">
            <v>กระทรวงสาธารณสุข สำนักงานปลัดกระทรวงสาธารณสุข</v>
          </cell>
          <cell r="E53" t="str">
            <v>07</v>
          </cell>
          <cell r="F53" t="str">
            <v>โรงพยาบาลชุมชน</v>
          </cell>
          <cell r="G53" t="str">
            <v>30</v>
          </cell>
          <cell r="H53" t="str">
            <v>34</v>
          </cell>
          <cell r="I53" t="str">
            <v>จ.อุบลราชธานี</v>
          </cell>
          <cell r="J53" t="str">
            <v>31</v>
          </cell>
          <cell r="K53" t="str">
            <v xml:space="preserve"> อ.เหล่าเสือโก้ก</v>
          </cell>
          <cell r="L53" t="str">
            <v>01</v>
          </cell>
          <cell r="M53" t="str">
            <v xml:space="preserve"> 'ต.เหล่าเสือโก้ก'</v>
          </cell>
          <cell r="N53" t="str">
            <v>06</v>
          </cell>
          <cell r="O53" t="str">
            <v xml:space="preserve"> หมู่ 6</v>
          </cell>
          <cell r="P53" t="str">
            <v>01</v>
          </cell>
          <cell r="Q53" t="str">
            <v>เปิดดำเนินการ</v>
          </cell>
          <cell r="R53" t="str">
            <v>บ้านเหล่าเสือโก้ก</v>
          </cell>
          <cell r="S53" t="str">
            <v>34000</v>
          </cell>
          <cell r="T53" t="str">
            <v>081 8782883</v>
          </cell>
          <cell r="X53" t="str">
            <v>S</v>
          </cell>
          <cell r="Y53" t="str">
            <v xml:space="preserve">บริการ  </v>
          </cell>
          <cell r="Z53" t="str">
            <v>01</v>
          </cell>
          <cell r="AA53" t="str">
            <v>ตั้งใหม่</v>
          </cell>
          <cell r="AC53" t="str">
            <v>2013-04-01</v>
          </cell>
          <cell r="AE53" t="str">
            <v>2013-04-01</v>
          </cell>
          <cell r="AH53" t="str">
            <v>27976</v>
          </cell>
        </row>
        <row r="54">
          <cell r="A54" t="str">
            <v>002797800</v>
          </cell>
          <cell r="B54" t="str">
            <v>โรงพยาบาลสากเหล็ก</v>
          </cell>
          <cell r="C54" t="str">
            <v>21002</v>
          </cell>
          <cell r="D54" t="str">
            <v>กระทรวงสาธารณสุข สำนักงานปลัดกระทรวงสาธารณสุข</v>
          </cell>
          <cell r="E54" t="str">
            <v>07</v>
          </cell>
          <cell r="F54" t="str">
            <v>โรงพยาบาลชุมชน</v>
          </cell>
          <cell r="G54" t="str">
            <v>30</v>
          </cell>
          <cell r="H54" t="str">
            <v>66</v>
          </cell>
          <cell r="I54" t="str">
            <v>จ.พิจิตร</v>
          </cell>
          <cell r="J54" t="str">
            <v>09</v>
          </cell>
          <cell r="K54" t="str">
            <v xml:space="preserve"> อ.สากเหล็ก</v>
          </cell>
          <cell r="L54" t="str">
            <v>01</v>
          </cell>
          <cell r="M54" t="str">
            <v xml:space="preserve"> 'ต.สากเหล็ก'</v>
          </cell>
          <cell r="N54" t="str">
            <v>12</v>
          </cell>
          <cell r="O54" t="str">
            <v xml:space="preserve"> หมู่ 12</v>
          </cell>
          <cell r="P54" t="str">
            <v>01</v>
          </cell>
          <cell r="Q54" t="str">
            <v>เปิดดำเนินการ</v>
          </cell>
          <cell r="S54" t="str">
            <v>66160</v>
          </cell>
          <cell r="T54" t="str">
            <v>056990354</v>
          </cell>
          <cell r="X54" t="str">
            <v>S</v>
          </cell>
          <cell r="Y54" t="str">
            <v xml:space="preserve">บริการ  </v>
          </cell>
          <cell r="Z54" t="str">
            <v>01</v>
          </cell>
          <cell r="AA54" t="str">
            <v>ตั้งใหม่</v>
          </cell>
          <cell r="AC54" t="str">
            <v>2013-04-03</v>
          </cell>
          <cell r="AE54" t="str">
            <v>2013-06-01</v>
          </cell>
          <cell r="AH54" t="str">
            <v>27978</v>
          </cell>
        </row>
        <row r="55">
          <cell r="A55" t="str">
            <v>002797900</v>
          </cell>
          <cell r="B55" t="str">
            <v>โรงพยาบาลบึงนาราง</v>
          </cell>
          <cell r="C55" t="str">
            <v>21002</v>
          </cell>
          <cell r="D55" t="str">
            <v>กระทรวงสาธารณสุข สำนักงานปลัดกระทรวงสาธารณสุข</v>
          </cell>
          <cell r="E55" t="str">
            <v>07</v>
          </cell>
          <cell r="F55" t="str">
            <v>โรงพยาบาลชุมชน</v>
          </cell>
          <cell r="G55" t="str">
            <v>30</v>
          </cell>
          <cell r="H55" t="str">
            <v>66</v>
          </cell>
          <cell r="I55" t="str">
            <v>จ.พิจิตร</v>
          </cell>
          <cell r="J55" t="str">
            <v>10</v>
          </cell>
          <cell r="K55" t="str">
            <v xml:space="preserve"> อ.บึงนาราง</v>
          </cell>
          <cell r="L55" t="str">
            <v>05</v>
          </cell>
          <cell r="M55" t="str">
            <v xml:space="preserve"> 'ต.บึงนาราง'</v>
          </cell>
          <cell r="N55" t="str">
            <v>02</v>
          </cell>
          <cell r="O55" t="str">
            <v xml:space="preserve"> หมู่ 2</v>
          </cell>
          <cell r="P55" t="str">
            <v>01</v>
          </cell>
          <cell r="Q55" t="str">
            <v>เปิดดำเนินการ</v>
          </cell>
          <cell r="S55" t="str">
            <v>66130</v>
          </cell>
          <cell r="T55" t="str">
            <v>056990354</v>
          </cell>
          <cell r="Z55" t="str">
            <v>01</v>
          </cell>
          <cell r="AA55" t="str">
            <v>ตั้งใหม่</v>
          </cell>
          <cell r="AC55" t="str">
            <v>2013-04-03</v>
          </cell>
          <cell r="AE55" t="str">
            <v>2013-06-01</v>
          </cell>
          <cell r="AH55" t="str">
            <v>27979</v>
          </cell>
        </row>
        <row r="56">
          <cell r="A56" t="str">
            <v>002798000</v>
          </cell>
          <cell r="B56" t="str">
            <v>โรงพยาบาลดงเจริญ</v>
          </cell>
          <cell r="C56" t="str">
            <v>21002</v>
          </cell>
          <cell r="D56" t="str">
            <v>กระทรวงสาธารณสุข สำนักงานปลัดกระทรวงสาธารณสุข</v>
          </cell>
          <cell r="E56" t="str">
            <v>07</v>
          </cell>
          <cell r="F56" t="str">
            <v>โรงพยาบาลชุมชน</v>
          </cell>
          <cell r="G56" t="str">
            <v>30</v>
          </cell>
          <cell r="H56" t="str">
            <v>66</v>
          </cell>
          <cell r="I56" t="str">
            <v>จ.พิจิตร</v>
          </cell>
          <cell r="J56" t="str">
            <v>11</v>
          </cell>
          <cell r="K56" t="str">
            <v xml:space="preserve"> อ.ดงเจริญ</v>
          </cell>
          <cell r="L56" t="str">
            <v>05</v>
          </cell>
          <cell r="M56" t="str">
            <v xml:space="preserve"> 'ต.สำนักขุนเณร'</v>
          </cell>
          <cell r="N56" t="str">
            <v>02</v>
          </cell>
          <cell r="O56" t="str">
            <v xml:space="preserve"> หมู่ 2</v>
          </cell>
          <cell r="P56" t="str">
            <v>01</v>
          </cell>
          <cell r="Q56" t="str">
            <v>เปิดดำเนินการ</v>
          </cell>
          <cell r="R56" t="str">
            <v>111</v>
          </cell>
          <cell r="S56" t="str">
            <v>66210</v>
          </cell>
          <cell r="T56" t="str">
            <v>056990354</v>
          </cell>
          <cell r="X56" t="str">
            <v>S</v>
          </cell>
          <cell r="Y56" t="str">
            <v xml:space="preserve">บริการ  </v>
          </cell>
          <cell r="Z56" t="str">
            <v>01</v>
          </cell>
          <cell r="AA56" t="str">
            <v>ตั้งใหม่</v>
          </cell>
          <cell r="AC56" t="str">
            <v>2013-04-03</v>
          </cell>
          <cell r="AE56" t="str">
            <v>2013-06-01</v>
          </cell>
          <cell r="AH56" t="str">
            <v>27980</v>
          </cell>
        </row>
        <row r="57">
          <cell r="A57" t="str">
            <v>002798800</v>
          </cell>
          <cell r="B57" t="str">
            <v>โรงพยาบาลทุ่งเขาหลวง</v>
          </cell>
          <cell r="C57" t="str">
            <v>21002</v>
          </cell>
          <cell r="D57" t="str">
            <v>กระทรวงสาธารณสุข สำนักงานปลัดกระทรวงสาธารณสุข</v>
          </cell>
          <cell r="E57" t="str">
            <v>07</v>
          </cell>
          <cell r="F57" t="str">
            <v>โรงพยาบาลชุมชน</v>
          </cell>
          <cell r="G57" t="str">
            <v>10</v>
          </cell>
          <cell r="H57" t="str">
            <v>45</v>
          </cell>
          <cell r="I57" t="str">
            <v>จ.ร้อยเอ็ด</v>
          </cell>
          <cell r="J57" t="str">
            <v>20</v>
          </cell>
          <cell r="K57" t="str">
            <v xml:space="preserve"> อ.ทุ่งเขาหลวง</v>
          </cell>
          <cell r="L57" t="str">
            <v>01</v>
          </cell>
          <cell r="M57" t="str">
            <v xml:space="preserve"> 'ต.ทุ่งเขาหลวง'</v>
          </cell>
          <cell r="N57" t="str">
            <v>07</v>
          </cell>
          <cell r="O57" t="str">
            <v xml:space="preserve"> หมู่ 7</v>
          </cell>
          <cell r="P57" t="str">
            <v>01</v>
          </cell>
          <cell r="Q57" t="str">
            <v>เปิดดำเนินการ</v>
          </cell>
          <cell r="R57" t="str">
            <v>201</v>
          </cell>
          <cell r="S57" t="str">
            <v>45170</v>
          </cell>
          <cell r="T57" t="str">
            <v>043557126</v>
          </cell>
          <cell r="X57" t="str">
            <v>S</v>
          </cell>
          <cell r="Y57" t="str">
            <v xml:space="preserve">บริการ  </v>
          </cell>
          <cell r="Z57" t="str">
            <v>01</v>
          </cell>
          <cell r="AA57" t="str">
            <v>ตั้งใหม่</v>
          </cell>
          <cell r="AC57" t="str">
            <v>2013-04-22</v>
          </cell>
          <cell r="AE57" t="str">
            <v>2013-05-01</v>
          </cell>
          <cell r="AH57" t="str">
            <v>27988</v>
          </cell>
        </row>
        <row r="58">
          <cell r="A58" t="str">
            <v>002798900</v>
          </cell>
          <cell r="B58" t="str">
            <v>โรงพยาบาลเชียงขวัญ</v>
          </cell>
          <cell r="C58" t="str">
            <v>21002</v>
          </cell>
          <cell r="D58" t="str">
            <v>กระทรวงสาธารณสุข สำนักงานปลัดกระทรวงสาธารณสุข</v>
          </cell>
          <cell r="E58" t="str">
            <v>07</v>
          </cell>
          <cell r="F58" t="str">
            <v>โรงพยาบาลชุมชน</v>
          </cell>
          <cell r="G58" t="str">
            <v>10</v>
          </cell>
          <cell r="H58" t="str">
            <v>45</v>
          </cell>
          <cell r="I58" t="str">
            <v>จ.ร้อยเอ็ด</v>
          </cell>
          <cell r="J58" t="str">
            <v>18</v>
          </cell>
          <cell r="K58" t="str">
            <v xml:space="preserve"> อ.เชียงขวัญ</v>
          </cell>
          <cell r="L58" t="str">
            <v>03</v>
          </cell>
          <cell r="M58" t="str">
            <v xml:space="preserve"> 'ต.พระธาตุ'</v>
          </cell>
          <cell r="N58" t="str">
            <v>02</v>
          </cell>
          <cell r="O58" t="str">
            <v xml:space="preserve"> หมู่ 2</v>
          </cell>
          <cell r="P58" t="str">
            <v>01</v>
          </cell>
          <cell r="Q58" t="str">
            <v>เปิดดำเนินการ</v>
          </cell>
          <cell r="R58" t="str">
            <v>199</v>
          </cell>
          <cell r="S58" t="str">
            <v>45000</v>
          </cell>
          <cell r="X58" t="str">
            <v>S</v>
          </cell>
          <cell r="Y58" t="str">
            <v xml:space="preserve">บริการ  </v>
          </cell>
          <cell r="Z58" t="str">
            <v>01</v>
          </cell>
          <cell r="AA58" t="str">
            <v>ตั้งใหม่</v>
          </cell>
          <cell r="AC58" t="str">
            <v>2013-04-22</v>
          </cell>
          <cell r="AE58" t="str">
            <v>2013-05-01</v>
          </cell>
          <cell r="AH58" t="str">
            <v>27989</v>
          </cell>
        </row>
        <row r="59">
          <cell r="A59" t="str">
            <v>002799000</v>
          </cell>
          <cell r="B59" t="str">
            <v>โรงพยาบาลหนองฮี</v>
          </cell>
          <cell r="C59" t="str">
            <v>21002</v>
          </cell>
          <cell r="D59" t="str">
            <v>กระทรวงสาธารณสุข สำนักงานปลัดกระทรวงสาธารณสุข</v>
          </cell>
          <cell r="E59" t="str">
            <v>07</v>
          </cell>
          <cell r="F59" t="str">
            <v>โรงพยาบาลชุมชน</v>
          </cell>
          <cell r="G59" t="str">
            <v>10</v>
          </cell>
          <cell r="H59" t="str">
            <v>45</v>
          </cell>
          <cell r="I59" t="str">
            <v>จ.ร้อยเอ็ด</v>
          </cell>
          <cell r="J59" t="str">
            <v>19</v>
          </cell>
          <cell r="K59" t="str">
            <v xml:space="preserve"> อ.หนองฮี</v>
          </cell>
          <cell r="L59" t="str">
            <v>01</v>
          </cell>
          <cell r="M59" t="str">
            <v xml:space="preserve"> 'ต.หนองฮี'</v>
          </cell>
          <cell r="N59" t="str">
            <v>10</v>
          </cell>
          <cell r="O59" t="str">
            <v xml:space="preserve"> หมู่ 10</v>
          </cell>
          <cell r="P59" t="str">
            <v>01</v>
          </cell>
          <cell r="Q59" t="str">
            <v>เปิดดำเนินการ</v>
          </cell>
          <cell r="R59" t="str">
            <v>120</v>
          </cell>
          <cell r="S59" t="str">
            <v>45140</v>
          </cell>
          <cell r="T59" t="str">
            <v>0435066167</v>
          </cell>
          <cell r="U59" t="str">
            <v>0435066167</v>
          </cell>
          <cell r="X59" t="str">
            <v>S</v>
          </cell>
          <cell r="Y59" t="str">
            <v xml:space="preserve">บริการ  </v>
          </cell>
          <cell r="Z59" t="str">
            <v>01</v>
          </cell>
          <cell r="AA59" t="str">
            <v>ตั้งใหม่</v>
          </cell>
          <cell r="AC59" t="str">
            <v>2013-04-22</v>
          </cell>
          <cell r="AE59" t="str">
            <v>2013-05-01</v>
          </cell>
          <cell r="AH59" t="str">
            <v>27990</v>
          </cell>
        </row>
        <row r="60">
          <cell r="A60" t="str">
            <v>002403200</v>
          </cell>
          <cell r="B60" t="str">
            <v>โรงพยาบาลนาตาล</v>
          </cell>
          <cell r="C60" t="str">
            <v>21002</v>
          </cell>
          <cell r="D60" t="str">
            <v>กระทรวงสาธารณสุข สำนักงานปลัดกระทรวงสาธารณสุข</v>
          </cell>
          <cell r="E60" t="str">
            <v>07</v>
          </cell>
          <cell r="F60" t="str">
            <v>โรงพยาบาลชุมชน</v>
          </cell>
          <cell r="G60" t="str">
            <v>10</v>
          </cell>
          <cell r="H60" t="str">
            <v>34</v>
          </cell>
          <cell r="I60" t="str">
            <v>จ.อุบลราชธานี</v>
          </cell>
          <cell r="J60" t="str">
            <v>30</v>
          </cell>
          <cell r="K60" t="str">
            <v xml:space="preserve"> อ.นาตาล</v>
          </cell>
          <cell r="L60" t="str">
            <v>01</v>
          </cell>
          <cell r="M60" t="str">
            <v xml:space="preserve"> 'ต.นาตาล'</v>
          </cell>
          <cell r="N60" t="str">
            <v>05</v>
          </cell>
          <cell r="O60" t="str">
            <v xml:space="preserve"> หมู่ 5</v>
          </cell>
          <cell r="P60" t="str">
            <v>01</v>
          </cell>
          <cell r="Q60" t="str">
            <v>เปิดดำเนินการ</v>
          </cell>
          <cell r="R60" t="str">
            <v>ที่ตั้ง 169</v>
          </cell>
          <cell r="S60" t="str">
            <v>24170</v>
          </cell>
          <cell r="V60" t="str">
            <v>21</v>
          </cell>
          <cell r="W60" t="str">
            <v>2.1 ทุติยภูมิระดับต้น</v>
          </cell>
          <cell r="X60" t="str">
            <v>S</v>
          </cell>
          <cell r="Y60" t="str">
            <v xml:space="preserve">บริการ  </v>
          </cell>
          <cell r="AB60" t="str">
            <v xml:space="preserve">เป็นรพช.ที่เปิดให้บริการเฉพาะ OPD ก่อน จำนวนเตียงตามกรอบเป็น 30 </v>
          </cell>
          <cell r="AC60" t="str">
            <v>2010-01-18</v>
          </cell>
          <cell r="AE60" t="str">
            <v>2010-01-18</v>
          </cell>
          <cell r="AH60" t="str">
            <v>24032</v>
          </cell>
        </row>
        <row r="61">
          <cell r="A61" t="str">
            <v>002800600</v>
          </cell>
          <cell r="B61" t="str">
            <v>โรงพยาบาลเกาะจันทร์</v>
          </cell>
          <cell r="C61" t="str">
            <v>21002</v>
          </cell>
          <cell r="D61" t="str">
            <v>กระทรวงสาธารณสุข สำนักงานปลัดกระทรวงสาธารณสุข</v>
          </cell>
          <cell r="E61" t="str">
            <v>07</v>
          </cell>
          <cell r="F61" t="str">
            <v>โรงพยาบาลชุมชน</v>
          </cell>
          <cell r="G61" t="str">
            <v>30</v>
          </cell>
          <cell r="H61" t="str">
            <v>20</v>
          </cell>
          <cell r="I61" t="str">
            <v>จ.ชลบุรี</v>
          </cell>
          <cell r="J61" t="str">
            <v>11</v>
          </cell>
          <cell r="K61" t="str">
            <v xml:space="preserve"> อ.เกาะจันทร์</v>
          </cell>
          <cell r="L61" t="str">
            <v>01</v>
          </cell>
          <cell r="M61" t="str">
            <v xml:space="preserve"> 'ต.เกาะจันทร์'</v>
          </cell>
          <cell r="N61" t="str">
            <v>14</v>
          </cell>
          <cell r="O61" t="str">
            <v xml:space="preserve"> หมู่ 14</v>
          </cell>
          <cell r="P61" t="str">
            <v>01</v>
          </cell>
          <cell r="Q61" t="str">
            <v>เปิดดำเนินการ</v>
          </cell>
          <cell r="R61" t="str">
            <v>เลขที่ 1</v>
          </cell>
          <cell r="S61" t="str">
            <v>20240</v>
          </cell>
          <cell r="X61" t="str">
            <v>S</v>
          </cell>
          <cell r="Y61" t="str">
            <v xml:space="preserve">บริการ  </v>
          </cell>
          <cell r="Z61" t="str">
            <v>01</v>
          </cell>
          <cell r="AA61" t="str">
            <v>ตั้งใหม่</v>
          </cell>
          <cell r="AC61" t="str">
            <v>2013-06-13</v>
          </cell>
          <cell r="AH61" t="str">
            <v>28006</v>
          </cell>
        </row>
        <row r="62">
          <cell r="A62" t="str">
            <v>002801000</v>
          </cell>
          <cell r="B62" t="str">
            <v>โรงพยาบาลโกสัมพีนคร</v>
          </cell>
          <cell r="C62" t="str">
            <v>21002</v>
          </cell>
          <cell r="D62" t="str">
            <v>กระทรวงสาธารณสุข สำนักงานปลัดกระทรวงสาธารณสุข</v>
          </cell>
          <cell r="E62" t="str">
            <v>07</v>
          </cell>
          <cell r="F62" t="str">
            <v>โรงพยาบาลชุมชน</v>
          </cell>
          <cell r="G62" t="str">
            <v>30</v>
          </cell>
          <cell r="H62" t="str">
            <v>62</v>
          </cell>
          <cell r="I62" t="str">
            <v>จ.กำแพงเพชร</v>
          </cell>
          <cell r="J62" t="str">
            <v>11</v>
          </cell>
          <cell r="K62" t="str">
            <v xml:space="preserve"> อ.โกสัมพีนคร</v>
          </cell>
          <cell r="L62" t="str">
            <v>01</v>
          </cell>
          <cell r="M62" t="str">
            <v xml:space="preserve"> 'ต.โกสัมพี'</v>
          </cell>
          <cell r="N62" t="str">
            <v>03</v>
          </cell>
          <cell r="O62" t="str">
            <v xml:space="preserve"> หมู่ 3</v>
          </cell>
          <cell r="P62" t="str">
            <v>01</v>
          </cell>
          <cell r="Q62" t="str">
            <v>เปิดดำเนินการ</v>
          </cell>
          <cell r="R62" t="str">
            <v>บ้านคลองเมือง</v>
          </cell>
          <cell r="S62" t="str">
            <v>62000</v>
          </cell>
          <cell r="X62" t="str">
            <v>S</v>
          </cell>
          <cell r="Y62" t="str">
            <v xml:space="preserve">บริการ  </v>
          </cell>
          <cell r="Z62" t="str">
            <v>01</v>
          </cell>
          <cell r="AA62" t="str">
            <v>ตั้งใหม่</v>
          </cell>
          <cell r="AC62" t="str">
            <v>2013-07-01</v>
          </cell>
          <cell r="AE62" t="str">
            <v>2013-08-15</v>
          </cell>
          <cell r="AH62" t="str">
            <v>28010</v>
          </cell>
        </row>
        <row r="63">
          <cell r="A63" t="str">
            <v>001128200</v>
          </cell>
          <cell r="B63" t="str">
            <v>โรงพยาบาลสมเด็จพระสังฆราชองค์ที่ ๑๙</v>
          </cell>
          <cell r="C63" t="str">
            <v>21002</v>
          </cell>
          <cell r="D63" t="str">
            <v>กระทรวงสาธารณสุข สำนักงานปลัดกระทรวงสาธารณสุข</v>
          </cell>
          <cell r="E63" t="str">
            <v>07</v>
          </cell>
          <cell r="F63" t="str">
            <v>โรงพยาบาลชุมชน</v>
          </cell>
          <cell r="G63" t="str">
            <v>120</v>
          </cell>
          <cell r="H63" t="str">
            <v>71</v>
          </cell>
          <cell r="I63" t="str">
            <v>จ.กาญจนบุรี</v>
          </cell>
          <cell r="J63" t="str">
            <v>06</v>
          </cell>
          <cell r="K63" t="str">
            <v xml:space="preserve"> อ.ท่าม่วง</v>
          </cell>
          <cell r="L63" t="str">
            <v>01</v>
          </cell>
          <cell r="M63" t="str">
            <v xml:space="preserve"> 'ต.ท่าม่วง'</v>
          </cell>
          <cell r="N63" t="str">
            <v>01</v>
          </cell>
          <cell r="O63" t="str">
            <v xml:space="preserve"> หมู่ 1</v>
          </cell>
          <cell r="P63" t="str">
            <v>01</v>
          </cell>
          <cell r="Q63" t="str">
            <v>เปิดดำเนินการ</v>
          </cell>
          <cell r="R63" t="str">
            <v>978/1</v>
          </cell>
          <cell r="S63" t="str">
            <v>71110</v>
          </cell>
          <cell r="T63" t="str">
            <v>034611033</v>
          </cell>
          <cell r="U63" t="str">
            <v>034613489</v>
          </cell>
          <cell r="V63" t="str">
            <v>22</v>
          </cell>
          <cell r="W63" t="str">
            <v>2.2 ทุติยภูมิระดับกลาง</v>
          </cell>
          <cell r="X63" t="str">
            <v>S</v>
          </cell>
          <cell r="Y63" t="str">
            <v xml:space="preserve">บริการ  </v>
          </cell>
          <cell r="Z63" t="str">
            <v>02</v>
          </cell>
          <cell r="AA63" t="str">
            <v>แก้ไขชื่อ</v>
          </cell>
          <cell r="AB63" t="str">
            <v>แก้ไขชื่อจาก รพ.ท่าม่วง เป็นรพ.สมเด็จพระสังฆราชองค์ที่ ๑๙ ตามหนังสือ สำนักเลขานุการสมเด็จพระสังหราช วัดบวรฯที่ พ ๐๕๖๙/๒๕๕๖</v>
          </cell>
          <cell r="AH63" t="str">
            <v>11282</v>
          </cell>
        </row>
        <row r="64">
          <cell r="A64" t="str">
            <v>000400700</v>
          </cell>
          <cell r="B64" t="str">
            <v>โรงพยาบาลซับใหญ่</v>
          </cell>
          <cell r="C64" t="str">
            <v>21002</v>
          </cell>
          <cell r="D64" t="str">
            <v>กระทรวงสาธารณสุข สำนักงานปลัดกระทรวงสาธารณสุข</v>
          </cell>
          <cell r="E64" t="str">
            <v>07</v>
          </cell>
          <cell r="F64" t="str">
            <v>โรงพยาบาลชุมชน</v>
          </cell>
          <cell r="G64" t="str">
            <v>30</v>
          </cell>
          <cell r="H64" t="str">
            <v>36</v>
          </cell>
          <cell r="I64" t="str">
            <v>จ.ชัยภูมิ</v>
          </cell>
          <cell r="J64" t="str">
            <v>16</v>
          </cell>
          <cell r="K64" t="str">
            <v xml:space="preserve"> อ.อำเภอซับใหญ่</v>
          </cell>
          <cell r="L64" t="str">
            <v>01</v>
          </cell>
          <cell r="M64" t="str">
            <v xml:space="preserve"> 'ต.ซับใหญ่'</v>
          </cell>
          <cell r="N64" t="str">
            <v>01</v>
          </cell>
          <cell r="O64" t="str">
            <v xml:space="preserve"> หมู่ 1</v>
          </cell>
          <cell r="P64" t="str">
            <v>01</v>
          </cell>
          <cell r="Q64" t="str">
            <v>เปิดดำเนินการ</v>
          </cell>
          <cell r="R64" t="str">
            <v>บ้านซับใหญ่</v>
          </cell>
          <cell r="S64" t="str">
            <v>36130</v>
          </cell>
          <cell r="T64" t="str">
            <v>044731044</v>
          </cell>
          <cell r="AB64" t="str">
            <v>ยกฐานะรพ.สต.ซับใหญ่ รหัส 04007 เป็น  รพช.ซับใหญ่ รหัสเดิม 04007</v>
          </cell>
          <cell r="AH64" t="str">
            <v>04007</v>
          </cell>
        </row>
        <row r="65">
          <cell r="A65" t="str">
            <v>002801500</v>
          </cell>
          <cell r="B65" t="str">
            <v>โรงพยาบาลโพธิ์ศรีสุวรรณ</v>
          </cell>
          <cell r="C65" t="str">
            <v>21002</v>
          </cell>
          <cell r="D65" t="str">
            <v>กระทรวงสาธารณสุข สำนักงานปลัดกระทรวงสาธารณสุข</v>
          </cell>
          <cell r="E65" t="str">
            <v>07</v>
          </cell>
          <cell r="F65" t="str">
            <v>โรงพยาบาลชุมชน</v>
          </cell>
          <cell r="G65" t="str">
            <v>30</v>
          </cell>
          <cell r="H65" t="str">
            <v>33</v>
          </cell>
          <cell r="I65" t="str">
            <v>จ.ศรีสะเกษ</v>
          </cell>
          <cell r="J65" t="str">
            <v>21</v>
          </cell>
          <cell r="K65" t="str">
            <v xml:space="preserve"> อ.ศรีสุวรรณ</v>
          </cell>
          <cell r="L65" t="str">
            <v>02</v>
          </cell>
          <cell r="M65" t="str">
            <v xml:space="preserve"> 'ต.เสียว'</v>
          </cell>
          <cell r="N65" t="str">
            <v>05</v>
          </cell>
          <cell r="O65" t="str">
            <v xml:space="preserve"> หมู่ 5</v>
          </cell>
          <cell r="P65" t="str">
            <v>01</v>
          </cell>
          <cell r="Q65" t="str">
            <v>เปิดดำเนินการ</v>
          </cell>
          <cell r="R65" t="str">
            <v>58 บ้านหนองแคน</v>
          </cell>
          <cell r="S65" t="str">
            <v>33120</v>
          </cell>
          <cell r="T65" t="str">
            <v>045604053</v>
          </cell>
          <cell r="U65" t="str">
            <v>045604121</v>
          </cell>
          <cell r="X65" t="str">
            <v>S</v>
          </cell>
          <cell r="Y65" t="str">
            <v xml:space="preserve">บริการ  </v>
          </cell>
          <cell r="Z65" t="str">
            <v>01</v>
          </cell>
          <cell r="AA65" t="str">
            <v>ตั้งใหม่</v>
          </cell>
          <cell r="AC65" t="str">
            <v>2013-07-09</v>
          </cell>
          <cell r="AE65" t="str">
            <v>2013-10-01</v>
          </cell>
          <cell r="AH65" t="str">
            <v>28015</v>
          </cell>
        </row>
        <row r="66">
          <cell r="A66" t="str">
            <v>002801600</v>
          </cell>
          <cell r="B66" t="str">
            <v>โรงพยาบาลศิลาลาด</v>
          </cell>
          <cell r="C66" t="str">
            <v>21002</v>
          </cell>
          <cell r="D66" t="str">
            <v>กระทรวงสาธารณสุข สำนักงานปลัดกระทรวงสาธารณสุข</v>
          </cell>
          <cell r="E66" t="str">
            <v>07</v>
          </cell>
          <cell r="F66" t="str">
            <v>โรงพยาบาลชุมชน</v>
          </cell>
          <cell r="G66" t="str">
            <v>30</v>
          </cell>
          <cell r="H66" t="str">
            <v>33</v>
          </cell>
          <cell r="I66" t="str">
            <v>จ.ศรีสะเกษ</v>
          </cell>
          <cell r="J66" t="str">
            <v>22</v>
          </cell>
          <cell r="K66" t="str">
            <v xml:space="preserve"> อ.ศิลาลาด</v>
          </cell>
          <cell r="L66" t="str">
            <v>01</v>
          </cell>
          <cell r="M66" t="str">
            <v xml:space="preserve"> 'ต.กุง'</v>
          </cell>
          <cell r="N66" t="str">
            <v>05</v>
          </cell>
          <cell r="O66" t="str">
            <v xml:space="preserve"> หมู่ 5</v>
          </cell>
          <cell r="P66" t="str">
            <v>01</v>
          </cell>
          <cell r="Q66" t="str">
            <v>เปิดดำเนินการ</v>
          </cell>
          <cell r="R66" t="str">
            <v>108 บ้านสงยาง</v>
          </cell>
          <cell r="S66" t="str">
            <v>33160</v>
          </cell>
          <cell r="T66" t="str">
            <v>045668123</v>
          </cell>
          <cell r="U66" t="str">
            <v>045668123</v>
          </cell>
          <cell r="X66" t="str">
            <v>S</v>
          </cell>
          <cell r="Y66" t="str">
            <v xml:space="preserve">บริการ  </v>
          </cell>
          <cell r="Z66" t="str">
            <v>01</v>
          </cell>
          <cell r="AA66" t="str">
            <v>ตั้งใหม่</v>
          </cell>
          <cell r="AC66" t="str">
            <v>2013-07-09</v>
          </cell>
          <cell r="AE66" t="str">
            <v>2013-10-01</v>
          </cell>
          <cell r="AH66" t="str">
            <v>28016</v>
          </cell>
        </row>
        <row r="67">
          <cell r="A67" t="str">
            <v>002801700</v>
          </cell>
          <cell r="B67" t="str">
            <v>โรงพยาบาลนาคู</v>
          </cell>
          <cell r="C67" t="str">
            <v>21002</v>
          </cell>
          <cell r="D67" t="str">
            <v>กระทรวงสาธารณสุข สำนักงานปลัดกระทรวงสาธารณสุข</v>
          </cell>
          <cell r="E67" t="str">
            <v>07</v>
          </cell>
          <cell r="F67" t="str">
            <v>โรงพยาบาลชุมชน</v>
          </cell>
          <cell r="G67" t="str">
            <v>30</v>
          </cell>
          <cell r="H67" t="str">
            <v>46</v>
          </cell>
          <cell r="I67" t="str">
            <v>จ.กาฬสินธุ์</v>
          </cell>
          <cell r="J67" t="str">
            <v>16</v>
          </cell>
          <cell r="K67" t="str">
            <v xml:space="preserve"> อ.นาคู</v>
          </cell>
          <cell r="L67" t="str">
            <v>01</v>
          </cell>
          <cell r="M67" t="str">
            <v xml:space="preserve"> 'ต.นาคู'</v>
          </cell>
          <cell r="N67" t="str">
            <v>09</v>
          </cell>
          <cell r="O67" t="str">
            <v xml:space="preserve"> หมู่ 9</v>
          </cell>
          <cell r="P67" t="str">
            <v>01</v>
          </cell>
          <cell r="Q67" t="str">
            <v>เปิดดำเนินการ</v>
          </cell>
          <cell r="R67" t="str">
            <v>319</v>
          </cell>
          <cell r="S67" t="str">
            <v>46160</v>
          </cell>
          <cell r="T67" t="str">
            <v>0873748222</v>
          </cell>
          <cell r="X67" t="str">
            <v>S</v>
          </cell>
          <cell r="Y67" t="str">
            <v xml:space="preserve">บริการ  </v>
          </cell>
          <cell r="Z67" t="str">
            <v>01</v>
          </cell>
          <cell r="AA67" t="str">
            <v>ตั้งใหม่</v>
          </cell>
          <cell r="AC67" t="str">
            <v>2013-07-12</v>
          </cell>
          <cell r="AE67" t="str">
            <v>2013-06-03</v>
          </cell>
          <cell r="AH67" t="str">
            <v>28017</v>
          </cell>
        </row>
        <row r="68">
          <cell r="A68" t="str">
            <v>001124300</v>
          </cell>
          <cell r="B68" t="str">
            <v>โรงพยาบาลอุ้มผาง</v>
          </cell>
          <cell r="C68" t="str">
            <v>21002</v>
          </cell>
          <cell r="D68" t="str">
            <v>กระทรวงสาธารณสุข สำนักงานปลัดกระทรวงสาธารณสุข</v>
          </cell>
          <cell r="E68" t="str">
            <v>07</v>
          </cell>
          <cell r="F68" t="str">
            <v>โรงพยาบาลชุมชน</v>
          </cell>
          <cell r="G68" t="str">
            <v>60</v>
          </cell>
          <cell r="H68" t="str">
            <v>63</v>
          </cell>
          <cell r="I68" t="str">
            <v>จ.ตาก</v>
          </cell>
          <cell r="J68" t="str">
            <v>08</v>
          </cell>
          <cell r="K68" t="str">
            <v xml:space="preserve"> อ.อุ้มผาง</v>
          </cell>
          <cell r="L68" t="str">
            <v>01</v>
          </cell>
          <cell r="M68" t="str">
            <v xml:space="preserve"> 'ต.อุ้มผาง'</v>
          </cell>
          <cell r="N68" t="str">
            <v>01</v>
          </cell>
          <cell r="O68" t="str">
            <v xml:space="preserve"> หมู่ 1</v>
          </cell>
          <cell r="P68" t="str">
            <v>01</v>
          </cell>
          <cell r="Q68" t="str">
            <v>เปิดดำเนินการ</v>
          </cell>
          <cell r="R68" t="str">
            <v>159 บ้านอุ้มผาง ประเวศไพรวัลย์</v>
          </cell>
          <cell r="S68" t="str">
            <v>63170</v>
          </cell>
          <cell r="T68" t="str">
            <v>055561270</v>
          </cell>
          <cell r="U68" t="str">
            <v>055561016</v>
          </cell>
          <cell r="V68" t="str">
            <v>21</v>
          </cell>
          <cell r="W68" t="str">
            <v>2.1 ทุติยภูมิระดับต้น</v>
          </cell>
          <cell r="Z68" t="str">
            <v>06</v>
          </cell>
          <cell r="AA68" t="str">
            <v>แก้ไข/เปลี่ยนแปลงจำนวนเตียง</v>
          </cell>
          <cell r="AB68" t="str">
            <v>ปรับจำนวนเตียง 30 เป็น 60</v>
          </cell>
          <cell r="AH68" t="str">
            <v>11243</v>
          </cell>
        </row>
        <row r="69">
          <cell r="A69" t="str">
            <v>002802000</v>
          </cell>
          <cell r="B69" t="str">
            <v>โรงพยาบาลบ้านด่าน</v>
          </cell>
          <cell r="C69" t="str">
            <v>21002</v>
          </cell>
          <cell r="D69" t="str">
            <v>กระทรวงสาธารณสุข สำนักงานปลัดกระทรวงสาธารณสุข</v>
          </cell>
          <cell r="E69" t="str">
            <v>07</v>
          </cell>
          <cell r="F69" t="str">
            <v>โรงพยาบาลชุมชน</v>
          </cell>
          <cell r="G69" t="str">
            <v>10</v>
          </cell>
          <cell r="H69" t="str">
            <v>31</v>
          </cell>
          <cell r="I69" t="str">
            <v>จ.บุรีรัมย์</v>
          </cell>
          <cell r="J69" t="str">
            <v>21</v>
          </cell>
          <cell r="K69" t="str">
            <v xml:space="preserve"> อ.บ้านด่าน</v>
          </cell>
          <cell r="L69" t="str">
            <v>01</v>
          </cell>
          <cell r="M69" t="str">
            <v xml:space="preserve"> 'ต.บ้านด่าน'</v>
          </cell>
          <cell r="N69" t="str">
            <v>09</v>
          </cell>
          <cell r="O69" t="str">
            <v xml:space="preserve"> หมู่ 9</v>
          </cell>
          <cell r="P69" t="str">
            <v>01</v>
          </cell>
          <cell r="Q69" t="str">
            <v>เปิดดำเนินการ</v>
          </cell>
          <cell r="R69" t="str">
            <v>192</v>
          </cell>
          <cell r="S69" t="str">
            <v>31000</v>
          </cell>
          <cell r="T69" t="str">
            <v>044664005</v>
          </cell>
          <cell r="X69" t="str">
            <v>S</v>
          </cell>
          <cell r="Y69" t="str">
            <v xml:space="preserve">บริการ  </v>
          </cell>
          <cell r="Z69" t="str">
            <v>01</v>
          </cell>
          <cell r="AA69" t="str">
            <v>ตั้งใหม่</v>
          </cell>
          <cell r="AC69" t="str">
            <v>2013-07-24</v>
          </cell>
          <cell r="AE69" t="str">
            <v>2013-04-01</v>
          </cell>
          <cell r="AH69" t="str">
            <v>28020</v>
          </cell>
        </row>
        <row r="70">
          <cell r="A70" t="str">
            <v>001074500</v>
          </cell>
          <cell r="B70" t="str">
            <v>โรงพยาบาลสงขลา</v>
          </cell>
          <cell r="C70" t="str">
            <v>21002</v>
          </cell>
          <cell r="D70" t="str">
            <v>กระทรวงสาธารณสุข สำนักงานปลัดกระทรวงสาธารณสุข</v>
          </cell>
          <cell r="E70" t="str">
            <v>06</v>
          </cell>
          <cell r="F70" t="str">
            <v>โรงพยาบาลทั่วไป</v>
          </cell>
          <cell r="G70" t="str">
            <v>508</v>
          </cell>
          <cell r="H70" t="str">
            <v>90</v>
          </cell>
          <cell r="I70" t="str">
            <v>จ.สงขลา</v>
          </cell>
          <cell r="J70" t="str">
            <v>01</v>
          </cell>
          <cell r="K70" t="str">
            <v xml:space="preserve"> อ.เมืองสงขลา</v>
          </cell>
          <cell r="L70" t="str">
            <v>03</v>
          </cell>
          <cell r="M70" t="str">
            <v xml:space="preserve"> 'ต.เกาะแต้ว'</v>
          </cell>
          <cell r="N70" t="str">
            <v>00</v>
          </cell>
          <cell r="O70" t="str">
            <v xml:space="preserve"> หมู่ 0</v>
          </cell>
          <cell r="P70" t="str">
            <v>01</v>
          </cell>
          <cell r="Q70" t="str">
            <v>เปิดดำเนินการ</v>
          </cell>
          <cell r="R70" t="str">
            <v xml:space="preserve"> 666 ถ.สงขลา-ระโนด</v>
          </cell>
          <cell r="S70" t="str">
            <v>90100</v>
          </cell>
          <cell r="T70" t="str">
            <v>074338100</v>
          </cell>
          <cell r="U70" t="str">
            <v>074480058</v>
          </cell>
          <cell r="V70" t="str">
            <v>23</v>
          </cell>
          <cell r="W70" t="str">
            <v>2.3 ทุติยภูมิระดับสูง</v>
          </cell>
          <cell r="X70" t="str">
            <v>S</v>
          </cell>
          <cell r="Y70" t="str">
            <v xml:space="preserve">บริการ  </v>
          </cell>
          <cell r="Z70" t="str">
            <v>04</v>
          </cell>
          <cell r="AA70" t="str">
            <v>แก้ไข/เปลี่ยนแปลงที่ตั้ง</v>
          </cell>
          <cell r="AB70" t="str">
            <v>แก้ไขที่ตั้ง  และเปลี่ยนจำนวนเตียง จาก 480 เป็น 508 ตามหนังสือที่สข 0032.002/4039 ลงวันที่ 29 กค 56</v>
          </cell>
          <cell r="AH70" t="str">
            <v>10745</v>
          </cell>
        </row>
        <row r="71">
          <cell r="A71" t="str">
            <v>002877800</v>
          </cell>
          <cell r="B71" t="str">
            <v>โรงพยาบาลโพธิ์ตาก</v>
          </cell>
          <cell r="C71" t="str">
            <v>21002</v>
          </cell>
          <cell r="D71" t="str">
            <v>กระทรวงสาธารณสุข สำนักงานปลัดกระทรวงสาธารณสุข</v>
          </cell>
          <cell r="E71" t="str">
            <v>07</v>
          </cell>
          <cell r="F71" t="str">
            <v>โรงพยาบาลชุมชน</v>
          </cell>
          <cell r="G71" t="str">
            <v>10</v>
          </cell>
          <cell r="H71" t="str">
            <v>43</v>
          </cell>
          <cell r="I71" t="str">
            <v>จ.หนองคาย</v>
          </cell>
          <cell r="J71" t="str">
            <v>17</v>
          </cell>
          <cell r="K71" t="str">
            <v xml:space="preserve"> อ.โพธิ์ตาก</v>
          </cell>
          <cell r="L71" t="str">
            <v>01</v>
          </cell>
          <cell r="M71" t="str">
            <v xml:space="preserve"> 'ต.โพธิ์ตาก'</v>
          </cell>
          <cell r="N71" t="str">
            <v>07</v>
          </cell>
          <cell r="O71" t="str">
            <v xml:space="preserve"> หมู่ 7</v>
          </cell>
          <cell r="P71" t="str">
            <v>01</v>
          </cell>
          <cell r="Q71" t="str">
            <v>เปิดดำเนินการ</v>
          </cell>
          <cell r="R71" t="str">
            <v>90</v>
          </cell>
          <cell r="S71" t="str">
            <v>43130</v>
          </cell>
          <cell r="V71" t="str">
            <v>10</v>
          </cell>
          <cell r="W71" t="str">
            <v>1 ปฐมภูมิ</v>
          </cell>
          <cell r="X71" t="str">
            <v>S</v>
          </cell>
          <cell r="Y71" t="str">
            <v xml:space="preserve">บริการ  </v>
          </cell>
          <cell r="Z71" t="str">
            <v>01</v>
          </cell>
          <cell r="AA71" t="str">
            <v>ตั้งใหม่</v>
          </cell>
          <cell r="AC71" t="str">
            <v>2013-08-21</v>
          </cell>
          <cell r="AH71" t="str">
            <v>28778</v>
          </cell>
        </row>
        <row r="72">
          <cell r="A72" t="str">
            <v>002801400</v>
          </cell>
          <cell r="B72" t="str">
            <v>โรงพยาบาลพยุห์</v>
          </cell>
          <cell r="C72" t="str">
            <v>21002</v>
          </cell>
          <cell r="D72" t="str">
            <v>กระทรวงสาธารณสุข สำนักงานปลัดกระทรวงสาธารณสุข</v>
          </cell>
          <cell r="E72" t="str">
            <v>07</v>
          </cell>
          <cell r="F72" t="str">
            <v>โรงพยาบาลชุมชน</v>
          </cell>
          <cell r="G72" t="str">
            <v>30</v>
          </cell>
          <cell r="H72" t="str">
            <v>33</v>
          </cell>
          <cell r="I72" t="str">
            <v>จ.ศรีสะเกษ</v>
          </cell>
          <cell r="J72" t="str">
            <v>20</v>
          </cell>
          <cell r="K72" t="str">
            <v xml:space="preserve"> อ.พยุห์</v>
          </cell>
          <cell r="L72" t="str">
            <v>01</v>
          </cell>
          <cell r="M72" t="str">
            <v xml:space="preserve"> 'ต.พยุห์'</v>
          </cell>
          <cell r="N72" t="str">
            <v>02</v>
          </cell>
          <cell r="O72" t="str">
            <v xml:space="preserve"> หมู่ 2</v>
          </cell>
          <cell r="P72" t="str">
            <v>01</v>
          </cell>
          <cell r="Q72" t="str">
            <v>เปิดดำเนินการ</v>
          </cell>
          <cell r="R72" t="str">
            <v>209 บ้านหนองหว้า</v>
          </cell>
          <cell r="S72" t="str">
            <v>33230</v>
          </cell>
          <cell r="T72" t="str">
            <v>045607121</v>
          </cell>
          <cell r="U72" t="str">
            <v>045607121</v>
          </cell>
          <cell r="X72" t="str">
            <v>S</v>
          </cell>
          <cell r="Y72" t="str">
            <v xml:space="preserve">บริการ  </v>
          </cell>
          <cell r="Z72" t="str">
            <v>01</v>
          </cell>
          <cell r="AA72" t="str">
            <v>ตั้งใหม่</v>
          </cell>
          <cell r="AC72" t="str">
            <v>2013-07-09</v>
          </cell>
          <cell r="AE72" t="str">
            <v>2013-10-01</v>
          </cell>
          <cell r="AH72" t="str">
            <v>28014</v>
          </cell>
        </row>
        <row r="73">
          <cell r="A73" t="str">
            <v>002878500</v>
          </cell>
          <cell r="B73" t="str">
            <v>โรงพยาบาลบางเสาธง</v>
          </cell>
          <cell r="C73" t="str">
            <v>21002</v>
          </cell>
          <cell r="D73" t="str">
            <v>กระทรวงสาธารณสุข สำนักงานปลัดกระทรวงสาธารณสุข</v>
          </cell>
          <cell r="E73" t="str">
            <v>07</v>
          </cell>
          <cell r="F73" t="str">
            <v>โรงพยาบาลชุมชน</v>
          </cell>
          <cell r="G73" t="str">
            <v>30</v>
          </cell>
          <cell r="H73" t="str">
            <v>11</v>
          </cell>
          <cell r="I73" t="str">
            <v>จ.สมุทรปราการ</v>
          </cell>
          <cell r="J73" t="str">
            <v>06</v>
          </cell>
          <cell r="K73" t="str">
            <v xml:space="preserve"> อ.บางเสาธง</v>
          </cell>
          <cell r="L73" t="str">
            <v>01</v>
          </cell>
          <cell r="M73" t="str">
            <v xml:space="preserve"> 'ต.บางเสาธง'</v>
          </cell>
          <cell r="N73" t="str">
            <v>12</v>
          </cell>
          <cell r="O73" t="str">
            <v xml:space="preserve"> หมู่ 12</v>
          </cell>
          <cell r="P73" t="str">
            <v>01</v>
          </cell>
          <cell r="Q73" t="str">
            <v>เปิดดำเนินการ</v>
          </cell>
          <cell r="S73" t="str">
            <v>10540</v>
          </cell>
          <cell r="T73" t="str">
            <v>023895980</v>
          </cell>
          <cell r="V73" t="str">
            <v>10</v>
          </cell>
          <cell r="W73" t="str">
            <v>1 ปฐมภูมิ</v>
          </cell>
          <cell r="X73" t="str">
            <v>S</v>
          </cell>
          <cell r="Y73" t="str">
            <v xml:space="preserve">บริการ  </v>
          </cell>
          <cell r="Z73" t="str">
            <v>01</v>
          </cell>
          <cell r="AA73" t="str">
            <v>ตั้งใหม่</v>
          </cell>
          <cell r="AC73" t="str">
            <v>2013-09-05</v>
          </cell>
          <cell r="AE73" t="str">
            <v>2015-01-01</v>
          </cell>
          <cell r="AH73" t="str">
            <v>28785</v>
          </cell>
        </row>
        <row r="74">
          <cell r="A74" t="str">
            <v>002878600</v>
          </cell>
          <cell r="B74" t="str">
            <v>โรงพยาบาลมะนัง</v>
          </cell>
          <cell r="C74" t="str">
            <v>21002</v>
          </cell>
          <cell r="D74" t="str">
            <v>กระทรวงสาธารณสุข สำนักงานปลัดกระทรวงสาธารณสุข</v>
          </cell>
          <cell r="E74" t="str">
            <v>07</v>
          </cell>
          <cell r="F74" t="str">
            <v>โรงพยาบาลชุมชน</v>
          </cell>
          <cell r="G74" t="str">
            <v>30</v>
          </cell>
          <cell r="H74" t="str">
            <v>91</v>
          </cell>
          <cell r="I74" t="str">
            <v>จ.สตูล</v>
          </cell>
          <cell r="J74" t="str">
            <v>07</v>
          </cell>
          <cell r="K74" t="str">
            <v xml:space="preserve"> อ.มะนัง</v>
          </cell>
          <cell r="L74" t="str">
            <v>01</v>
          </cell>
          <cell r="M74" t="str">
            <v xml:space="preserve"> 'ต.ปาล์มพัฒนา'</v>
          </cell>
          <cell r="N74" t="str">
            <v>01</v>
          </cell>
          <cell r="O74" t="str">
            <v xml:space="preserve"> หมู่ 1</v>
          </cell>
          <cell r="P74" t="str">
            <v>01</v>
          </cell>
          <cell r="Q74" t="str">
            <v>เปิดดำเนินการ</v>
          </cell>
          <cell r="S74" t="str">
            <v>91130</v>
          </cell>
          <cell r="X74" t="str">
            <v>S</v>
          </cell>
          <cell r="Y74" t="str">
            <v xml:space="preserve">บริการ  </v>
          </cell>
          <cell r="Z74" t="str">
            <v>01</v>
          </cell>
          <cell r="AA74" t="str">
            <v>ตั้งใหม่</v>
          </cell>
          <cell r="AC74" t="str">
            <v>2013-09-05</v>
          </cell>
          <cell r="AE74" t="str">
            <v>2013-10-01</v>
          </cell>
          <cell r="AH74" t="str">
            <v>28786</v>
          </cell>
        </row>
        <row r="75">
          <cell r="A75" t="str">
            <v>002878900</v>
          </cell>
          <cell r="B75" t="str">
            <v>โรงพยาบาลฆ้องชัย</v>
          </cell>
          <cell r="C75" t="str">
            <v>21002</v>
          </cell>
          <cell r="D75" t="str">
            <v>กระทรวงสาธารณสุข สำนักงานปลัดกระทรวงสาธารณสุข</v>
          </cell>
          <cell r="E75" t="str">
            <v>07</v>
          </cell>
          <cell r="F75" t="str">
            <v>โรงพยาบาลชุมชน</v>
          </cell>
          <cell r="G75" t="str">
            <v>30</v>
          </cell>
          <cell r="H75" t="str">
            <v>46</v>
          </cell>
          <cell r="I75" t="str">
            <v>จ.กาฬสินธุ์</v>
          </cell>
          <cell r="J75" t="str">
            <v>18</v>
          </cell>
          <cell r="K75" t="str">
            <v xml:space="preserve"> อ.ฆ้องชัย</v>
          </cell>
          <cell r="L75" t="str">
            <v>01</v>
          </cell>
          <cell r="M75" t="str">
            <v xml:space="preserve"> 'ต.ฆ้องชัยพัฒนา'</v>
          </cell>
          <cell r="N75" t="str">
            <v>11</v>
          </cell>
          <cell r="O75" t="str">
            <v xml:space="preserve"> หมู่ 11</v>
          </cell>
          <cell r="P75" t="str">
            <v>01</v>
          </cell>
          <cell r="Q75" t="str">
            <v>เปิดดำเนินการ</v>
          </cell>
          <cell r="S75" t="str">
            <v>46130</v>
          </cell>
          <cell r="X75" t="str">
            <v>S</v>
          </cell>
          <cell r="Y75" t="str">
            <v xml:space="preserve">บริการ  </v>
          </cell>
          <cell r="Z75" t="str">
            <v>01</v>
          </cell>
          <cell r="AA75" t="str">
            <v>ตั้งใหม่</v>
          </cell>
          <cell r="AC75" t="str">
            <v>2013-09-10</v>
          </cell>
          <cell r="AE75" t="str">
            <v>2013-08-15</v>
          </cell>
          <cell r="AH75" t="str">
            <v>28789</v>
          </cell>
        </row>
        <row r="76">
          <cell r="A76" t="str">
            <v>002879000</v>
          </cell>
          <cell r="B76" t="str">
            <v>โรงพยาบาลดอนจาน</v>
          </cell>
          <cell r="C76" t="str">
            <v>21002</v>
          </cell>
          <cell r="D76" t="str">
            <v>กระทรวงสาธารณสุข สำนักงานปลัดกระทรวงสาธารณสุข</v>
          </cell>
          <cell r="E76" t="str">
            <v>07</v>
          </cell>
          <cell r="F76" t="str">
            <v>โรงพยาบาลชุมชน</v>
          </cell>
          <cell r="G76" t="str">
            <v>30</v>
          </cell>
          <cell r="H76" t="str">
            <v>46</v>
          </cell>
          <cell r="I76" t="str">
            <v>จ.กาฬสินธุ์</v>
          </cell>
          <cell r="J76" t="str">
            <v>17</v>
          </cell>
          <cell r="K76" t="str">
            <v xml:space="preserve"> อ.ดอนจาน</v>
          </cell>
          <cell r="L76" t="str">
            <v>02</v>
          </cell>
          <cell r="M76" t="str">
            <v xml:space="preserve"> 'ต.สะอาดไชยศรี'</v>
          </cell>
          <cell r="N76" t="str">
            <v>06</v>
          </cell>
          <cell r="O76" t="str">
            <v xml:space="preserve"> หมู่ 6</v>
          </cell>
          <cell r="P76" t="str">
            <v>01</v>
          </cell>
          <cell r="Q76" t="str">
            <v>เปิดดำเนินการ</v>
          </cell>
          <cell r="S76" t="str">
            <v>46000</v>
          </cell>
          <cell r="X76" t="str">
            <v>S</v>
          </cell>
          <cell r="Y76" t="str">
            <v xml:space="preserve">บริการ  </v>
          </cell>
          <cell r="AC76" t="str">
            <v>2013-09-10</v>
          </cell>
          <cell r="AE76" t="str">
            <v>2013-08-15</v>
          </cell>
          <cell r="AH76" t="str">
            <v>28790</v>
          </cell>
        </row>
        <row r="77">
          <cell r="A77" t="str">
            <v>002879100</v>
          </cell>
          <cell r="B77" t="str">
            <v>โรงพยาบาลสามชัย</v>
          </cell>
          <cell r="C77" t="str">
            <v>21002</v>
          </cell>
          <cell r="D77" t="str">
            <v>กระทรวงสาธารณสุข สำนักงานปลัดกระทรวงสาธารณสุข</v>
          </cell>
          <cell r="E77" t="str">
            <v>07</v>
          </cell>
          <cell r="F77" t="str">
            <v>โรงพยาบาลชุมชน</v>
          </cell>
          <cell r="G77" t="str">
            <v>30</v>
          </cell>
          <cell r="H77" t="str">
            <v>46</v>
          </cell>
          <cell r="I77" t="str">
            <v>จ.กาฬสินธุ์</v>
          </cell>
          <cell r="J77" t="str">
            <v>15</v>
          </cell>
          <cell r="K77" t="str">
            <v xml:space="preserve"> อ.สามชัย</v>
          </cell>
          <cell r="L77" t="str">
            <v>01</v>
          </cell>
          <cell r="M77" t="str">
            <v xml:space="preserve"> 'ต.สำราญ'</v>
          </cell>
          <cell r="N77" t="str">
            <v>04</v>
          </cell>
          <cell r="O77" t="str">
            <v xml:space="preserve"> หมู่ 4</v>
          </cell>
          <cell r="P77" t="str">
            <v>01</v>
          </cell>
          <cell r="Q77" t="str">
            <v>เปิดดำเนินการ</v>
          </cell>
          <cell r="X77" t="str">
            <v>S</v>
          </cell>
          <cell r="Y77" t="str">
            <v xml:space="preserve">บริการ  </v>
          </cell>
          <cell r="Z77" t="str">
            <v>01</v>
          </cell>
          <cell r="AA77" t="str">
            <v>ตั้งใหม่</v>
          </cell>
          <cell r="AC77" t="str">
            <v>2013-09-10</v>
          </cell>
          <cell r="AE77" t="str">
            <v>2013-09-02</v>
          </cell>
          <cell r="AH77" t="str">
            <v>28791</v>
          </cell>
        </row>
        <row r="78">
          <cell r="A78" t="str">
            <v>002881100</v>
          </cell>
          <cell r="B78" t="str">
            <v>โรงพยาบาลเฝ้าไร่</v>
          </cell>
          <cell r="C78" t="str">
            <v>21002</v>
          </cell>
          <cell r="D78" t="str">
            <v>กระทรวงสาธารณสุข สำนักงานปลัดกระทรวงสาธารณสุข</v>
          </cell>
          <cell r="E78" t="str">
            <v>07</v>
          </cell>
          <cell r="F78" t="str">
            <v>โรงพยาบาลชุมชน</v>
          </cell>
          <cell r="G78" t="str">
            <v>10</v>
          </cell>
          <cell r="H78" t="str">
            <v>43</v>
          </cell>
          <cell r="I78" t="str">
            <v>จ.หนองคาย</v>
          </cell>
          <cell r="J78" t="str">
            <v>15</v>
          </cell>
          <cell r="K78" t="str">
            <v xml:space="preserve"> อ.เฝ้าไร่</v>
          </cell>
          <cell r="L78" t="str">
            <v>01</v>
          </cell>
          <cell r="M78" t="str">
            <v xml:space="preserve"> 'ต.เฝ้าไร่'</v>
          </cell>
          <cell r="N78" t="str">
            <v>11</v>
          </cell>
          <cell r="O78" t="str">
            <v xml:space="preserve"> หมู่ 11</v>
          </cell>
          <cell r="P78" t="str">
            <v>01</v>
          </cell>
          <cell r="Q78" t="str">
            <v>เปิดดำเนินการ</v>
          </cell>
          <cell r="R78" t="str">
            <v>331</v>
          </cell>
          <cell r="S78" t="str">
            <v>43120</v>
          </cell>
          <cell r="T78" t="str">
            <v>042414826</v>
          </cell>
          <cell r="U78" t="str">
            <v>042414827</v>
          </cell>
          <cell r="X78" t="str">
            <v>S</v>
          </cell>
          <cell r="Y78" t="str">
            <v xml:space="preserve">บริการ  </v>
          </cell>
          <cell r="Z78" t="str">
            <v>01</v>
          </cell>
          <cell r="AA78" t="str">
            <v>ตั้งใหม่</v>
          </cell>
          <cell r="AC78" t="str">
            <v>2013-10-01</v>
          </cell>
          <cell r="AE78" t="str">
            <v>2013-09-16</v>
          </cell>
          <cell r="AH78" t="str">
            <v>28811</v>
          </cell>
        </row>
        <row r="79">
          <cell r="A79" t="str">
            <v>001066600</v>
          </cell>
          <cell r="B79" t="str">
            <v>โรงพยาบาลหาราชนครราชสีมา</v>
          </cell>
          <cell r="C79" t="str">
            <v>21002</v>
          </cell>
          <cell r="D79" t="str">
            <v>กระทรวงสาธารณสุข สำนักงานปลัดกระทรวงสาธารณสุข</v>
          </cell>
          <cell r="E79" t="str">
            <v>05</v>
          </cell>
          <cell r="F79" t="str">
            <v>โรงพยาบาลศูนย์</v>
          </cell>
          <cell r="G79" t="str">
            <v>1300</v>
          </cell>
          <cell r="H79" t="str">
            <v>30</v>
          </cell>
          <cell r="I79" t="str">
            <v>จ.นครราชสีมา</v>
          </cell>
          <cell r="J79" t="str">
            <v>01</v>
          </cell>
          <cell r="K79" t="str">
            <v xml:space="preserve"> อ.เมืองนครราชสีมา</v>
          </cell>
          <cell r="L79" t="str">
            <v>01</v>
          </cell>
          <cell r="M79" t="str">
            <v xml:space="preserve"> 'ต.ในเมือง'</v>
          </cell>
          <cell r="N79" t="str">
            <v>00</v>
          </cell>
          <cell r="O79" t="str">
            <v xml:space="preserve"> หมู่ 0</v>
          </cell>
          <cell r="P79" t="str">
            <v>01</v>
          </cell>
          <cell r="Q79" t="str">
            <v>เปิดดำเนินการ</v>
          </cell>
          <cell r="R79" t="str">
            <v xml:space="preserve">49 ถ.ช้างเผือก </v>
          </cell>
          <cell r="S79" t="str">
            <v>30000</v>
          </cell>
          <cell r="T79" t="str">
            <v>044-235830</v>
          </cell>
          <cell r="V79" t="str">
            <v>31</v>
          </cell>
          <cell r="W79" t="str">
            <v>3.1 ตติยภูมิ</v>
          </cell>
          <cell r="X79" t="str">
            <v>S</v>
          </cell>
          <cell r="Y79" t="str">
            <v xml:space="preserve">บริการ  </v>
          </cell>
          <cell r="Z79" t="str">
            <v>06</v>
          </cell>
          <cell r="AA79" t="str">
            <v>แก้ไข/เปลี่ยนแปลงจำนวนเตียง</v>
          </cell>
          <cell r="AB79" t="str">
            <v xml:space="preserve">เพิ่มเตียง เดิม 1019 เป็น 1300 จากมติของ อ.ก.พ. สป. </v>
          </cell>
          <cell r="AH79" t="str">
            <v>10666</v>
          </cell>
        </row>
        <row r="80">
          <cell r="A80" t="str">
            <v>002881500</v>
          </cell>
          <cell r="B80" t="str">
            <v>โรงพยาบาลรัตนวาปี</v>
          </cell>
          <cell r="C80" t="str">
            <v>21002</v>
          </cell>
          <cell r="D80" t="str">
            <v>กระทรวงสาธารณสุข สำนักงานปลัดกระทรวงสาธารณสุข</v>
          </cell>
          <cell r="E80" t="str">
            <v>07</v>
          </cell>
          <cell r="F80" t="str">
            <v>โรงพยาบาลชุมชน</v>
          </cell>
          <cell r="G80" t="str">
            <v>10</v>
          </cell>
          <cell r="H80" t="str">
            <v>43</v>
          </cell>
          <cell r="I80" t="str">
            <v>จ.หนองคาย</v>
          </cell>
          <cell r="J80" t="str">
            <v>16</v>
          </cell>
          <cell r="K80" t="str">
            <v xml:space="preserve"> อ.รัตนวาปี</v>
          </cell>
          <cell r="L80" t="str">
            <v>01</v>
          </cell>
          <cell r="M80" t="str">
            <v xml:space="preserve"> 'ต.รัตนวาปี'</v>
          </cell>
          <cell r="N80" t="str">
            <v>11</v>
          </cell>
          <cell r="O80" t="str">
            <v xml:space="preserve"> หมู่ 11</v>
          </cell>
          <cell r="P80" t="str">
            <v>01</v>
          </cell>
          <cell r="Q80" t="str">
            <v>เปิดดำเนินการ</v>
          </cell>
          <cell r="R80" t="str">
            <v>317</v>
          </cell>
          <cell r="S80" t="str">
            <v>43120</v>
          </cell>
          <cell r="T80" t="str">
            <v>042414824-5</v>
          </cell>
          <cell r="X80" t="str">
            <v>S</v>
          </cell>
          <cell r="Y80" t="str">
            <v xml:space="preserve">บริการ  </v>
          </cell>
          <cell r="Z80" t="str">
            <v>01</v>
          </cell>
          <cell r="AA80" t="str">
            <v>ตั้งใหม่</v>
          </cell>
          <cell r="AC80" t="str">
            <v>2013-10-03</v>
          </cell>
          <cell r="AE80" t="str">
            <v>2013-09-02</v>
          </cell>
          <cell r="AH80" t="str">
            <v>28815</v>
          </cell>
        </row>
        <row r="81">
          <cell r="A81" t="str">
            <v>002881700</v>
          </cell>
          <cell r="B81" t="str">
            <v>โรงพยาบาลหาดสำราญเฉลิมพระเกียรติ 80 พรรษา</v>
          </cell>
          <cell r="C81" t="str">
            <v>21002</v>
          </cell>
          <cell r="D81" t="str">
            <v>กระทรวงสาธารณสุข สำนักงานปลัดกระทรวงสาธารณสุข</v>
          </cell>
          <cell r="E81" t="str">
            <v>07</v>
          </cell>
          <cell r="F81" t="str">
            <v>โรงพยาบาลชุมชน</v>
          </cell>
          <cell r="G81" t="str">
            <v>30</v>
          </cell>
          <cell r="H81" t="str">
            <v>92</v>
          </cell>
          <cell r="I81" t="str">
            <v>จ.ตรัง</v>
          </cell>
          <cell r="J81" t="str">
            <v>10</v>
          </cell>
          <cell r="K81" t="str">
            <v xml:space="preserve"> อ.หาดสำราญ</v>
          </cell>
          <cell r="L81" t="str">
            <v>01</v>
          </cell>
          <cell r="M81" t="str">
            <v xml:space="preserve"> 'ต.หาดสำราญ'</v>
          </cell>
          <cell r="N81" t="str">
            <v>09</v>
          </cell>
          <cell r="O81" t="str">
            <v xml:space="preserve"> หมู่ 9</v>
          </cell>
          <cell r="P81" t="str">
            <v>01</v>
          </cell>
          <cell r="Q81" t="str">
            <v>เปิดดำเนินการ</v>
          </cell>
          <cell r="R81" t="str">
            <v xml:space="preserve">98 </v>
          </cell>
          <cell r="S81" t="str">
            <v>92120</v>
          </cell>
          <cell r="X81" t="str">
            <v>S</v>
          </cell>
          <cell r="Y81" t="str">
            <v xml:space="preserve">บริการ  </v>
          </cell>
          <cell r="Z81" t="str">
            <v>01</v>
          </cell>
          <cell r="AA81" t="str">
            <v>ตั้งใหม่</v>
          </cell>
          <cell r="AC81" t="str">
            <v>2013-10-08</v>
          </cell>
          <cell r="AE81" t="str">
            <v>2013-12-02</v>
          </cell>
          <cell r="AH81" t="str">
            <v>28817</v>
          </cell>
        </row>
        <row r="82">
          <cell r="A82" t="str">
            <v>002882300</v>
          </cell>
          <cell r="B82" t="str">
            <v>โรงพยาบาลดอยหลวง</v>
          </cell>
          <cell r="C82" t="str">
            <v>21002</v>
          </cell>
          <cell r="D82" t="str">
            <v>กระทรวงสาธารณสุข สำนักงานปลัดกระทรวงสาธารณสุข</v>
          </cell>
          <cell r="E82" t="str">
            <v>07</v>
          </cell>
          <cell r="F82" t="str">
            <v>โรงพยาบาลชุมชน</v>
          </cell>
          <cell r="H82" t="str">
            <v>57</v>
          </cell>
          <cell r="I82" t="str">
            <v>จ.เชียงราย</v>
          </cell>
          <cell r="J82" t="str">
            <v>18</v>
          </cell>
          <cell r="K82" t="str">
            <v xml:space="preserve"> อ.ดอยหลวง</v>
          </cell>
          <cell r="L82" t="str">
            <v>01</v>
          </cell>
          <cell r="M82" t="str">
            <v xml:space="preserve"> 'ต.ปงน้อย'</v>
          </cell>
          <cell r="N82" t="str">
            <v>08</v>
          </cell>
          <cell r="O82" t="str">
            <v xml:space="preserve"> หมู่ 8</v>
          </cell>
          <cell r="P82" t="str">
            <v>01</v>
          </cell>
          <cell r="Q82" t="str">
            <v>เปิดดำเนินการ</v>
          </cell>
          <cell r="S82" t="str">
            <v>57110</v>
          </cell>
          <cell r="T82" t="str">
            <v>053777035</v>
          </cell>
          <cell r="X82" t="str">
            <v>S</v>
          </cell>
          <cell r="Y82" t="str">
            <v xml:space="preserve">บริการ  </v>
          </cell>
          <cell r="Z82" t="str">
            <v>01</v>
          </cell>
          <cell r="AA82" t="str">
            <v>ตั้งใหม่</v>
          </cell>
          <cell r="AB82" t="str">
            <v>ตามโครงสร้างโรงพยาบาลชุมชน แต่คณะนี้ให้บริการเฉพาะ ผ.ป.นอกก่อน อนาคตจะต้องปรับสถานะ</v>
          </cell>
          <cell r="AC82" t="str">
            <v>2013-10-15</v>
          </cell>
          <cell r="AE82" t="str">
            <v>2013-10-15</v>
          </cell>
          <cell r="AH82" t="str">
            <v>28823</v>
          </cell>
        </row>
        <row r="83">
          <cell r="A83" t="str">
            <v>002884300</v>
          </cell>
          <cell r="B83" t="str">
            <v>โรงพยาบาลชื่นชม</v>
          </cell>
          <cell r="C83" t="str">
            <v>21002</v>
          </cell>
          <cell r="D83" t="str">
            <v>กระทรวงสาธารณสุข สำนักงานปลัดกระทรวงสาธารณสุข</v>
          </cell>
          <cell r="E83" t="str">
            <v>07</v>
          </cell>
          <cell r="F83" t="str">
            <v>โรงพยาบาลชุมชน</v>
          </cell>
          <cell r="H83" t="str">
            <v>44</v>
          </cell>
          <cell r="I83" t="str">
            <v>จ.มหาสารคาม</v>
          </cell>
          <cell r="J83" t="str">
            <v>13</v>
          </cell>
          <cell r="K83" t="str">
            <v xml:space="preserve"> อ.ชื่นชม</v>
          </cell>
          <cell r="L83" t="str">
            <v>01</v>
          </cell>
          <cell r="M83" t="str">
            <v xml:space="preserve"> 'ต.ชื่นชม'</v>
          </cell>
          <cell r="N83" t="str">
            <v>03</v>
          </cell>
          <cell r="O83" t="str">
            <v xml:space="preserve"> หมู่ 3</v>
          </cell>
          <cell r="P83" t="str">
            <v>01</v>
          </cell>
          <cell r="Q83" t="str">
            <v>เปิดดำเนินการ</v>
          </cell>
          <cell r="R83" t="str">
            <v>เลขที่ 253</v>
          </cell>
          <cell r="S83" t="str">
            <v>44160</v>
          </cell>
          <cell r="X83" t="str">
            <v>S</v>
          </cell>
          <cell r="Y83" t="str">
            <v xml:space="preserve">บริการ  </v>
          </cell>
          <cell r="Z83" t="str">
            <v>01</v>
          </cell>
          <cell r="AA83" t="str">
            <v>ตั้งใหม่</v>
          </cell>
          <cell r="AB83" t="str">
            <v>เปิดให้บริการเฉพาะผู้ป่วยนอก ยังไม่มีจำนวนเตียง (ตามกรอบจริง 30 เตียง)</v>
          </cell>
          <cell r="AC83" t="str">
            <v>2013-11-13</v>
          </cell>
          <cell r="AE83" t="str">
            <v>2013-06-14</v>
          </cell>
          <cell r="AH83" t="str">
            <v>28843</v>
          </cell>
        </row>
        <row r="84">
          <cell r="A84" t="str">
            <v>002885000</v>
          </cell>
          <cell r="B84" t="str">
            <v>โรงพยาบาลโคกสูง</v>
          </cell>
          <cell r="C84" t="str">
            <v>21002</v>
          </cell>
          <cell r="D84" t="str">
            <v>กระทรวงสาธารณสุข สำนักงานปลัดกระทรวงสาธารณสุข</v>
          </cell>
          <cell r="E84" t="str">
            <v>07</v>
          </cell>
          <cell r="F84" t="str">
            <v>โรงพยาบาลชุมชน</v>
          </cell>
          <cell r="H84" t="str">
            <v>27</v>
          </cell>
          <cell r="I84" t="str">
            <v>จ.สระแก้ว</v>
          </cell>
          <cell r="J84" t="str">
            <v>08</v>
          </cell>
          <cell r="K84" t="str">
            <v xml:space="preserve"> อ.โคกสูง</v>
          </cell>
          <cell r="L84" t="str">
            <v>01</v>
          </cell>
          <cell r="M84" t="str">
            <v xml:space="preserve"> 'ต.โคกสูง'</v>
          </cell>
          <cell r="N84" t="str">
            <v>08</v>
          </cell>
          <cell r="O84" t="str">
            <v xml:space="preserve"> หมู่ 8</v>
          </cell>
          <cell r="P84" t="str">
            <v>01</v>
          </cell>
          <cell r="Q84" t="str">
            <v>เปิดดำเนินการ</v>
          </cell>
          <cell r="S84" t="str">
            <v>27120</v>
          </cell>
          <cell r="X84" t="str">
            <v>S</v>
          </cell>
          <cell r="Y84" t="str">
            <v xml:space="preserve">บริการ  </v>
          </cell>
          <cell r="Z84" t="str">
            <v>01</v>
          </cell>
          <cell r="AA84" t="str">
            <v>ตั้งใหม่</v>
          </cell>
          <cell r="AB84" t="str">
            <v>จำนวนเตียงตามอนุมัติสร้าง 30 เตียง</v>
          </cell>
          <cell r="AC84" t="str">
            <v>2013-12-11</v>
          </cell>
          <cell r="AE84" t="str">
            <v>2013-03-21</v>
          </cell>
          <cell r="AH84" t="str">
            <v>28850</v>
          </cell>
        </row>
        <row r="85">
          <cell r="A85" t="str">
            <v>002884900</v>
          </cell>
          <cell r="B85" t="str">
            <v>โรงพยาบาลวังสมบูรณ์</v>
          </cell>
          <cell r="C85" t="str">
            <v>21002</v>
          </cell>
          <cell r="D85" t="str">
            <v>กระทรวงสาธารณสุข สำนักงานปลัดกระทรวงสาธารณสุข</v>
          </cell>
          <cell r="E85" t="str">
            <v>07</v>
          </cell>
          <cell r="F85" t="str">
            <v>โรงพยาบาลชุมชน</v>
          </cell>
          <cell r="H85" t="str">
            <v>27</v>
          </cell>
          <cell r="I85" t="str">
            <v>จ.สระแก้ว</v>
          </cell>
          <cell r="J85" t="str">
            <v>09</v>
          </cell>
          <cell r="K85" t="str">
            <v xml:space="preserve"> อ.วังสมบูรณ์</v>
          </cell>
          <cell r="L85" t="str">
            <v>01</v>
          </cell>
          <cell r="M85" t="str">
            <v xml:space="preserve"> 'ต.วังสมบูรณ์'</v>
          </cell>
          <cell r="N85" t="str">
            <v>04</v>
          </cell>
          <cell r="O85" t="str">
            <v xml:space="preserve"> หมู่ 4</v>
          </cell>
          <cell r="P85" t="str">
            <v>01</v>
          </cell>
          <cell r="Q85" t="str">
            <v>เปิดดำเนินการ</v>
          </cell>
          <cell r="S85" t="str">
            <v>27250</v>
          </cell>
          <cell r="T85" t="str">
            <v>037449776</v>
          </cell>
          <cell r="X85" t="str">
            <v>S</v>
          </cell>
          <cell r="Y85" t="str">
            <v xml:space="preserve">บริการ  </v>
          </cell>
          <cell r="Z85" t="str">
            <v>01</v>
          </cell>
          <cell r="AA85" t="str">
            <v>ตั้งใหม่</v>
          </cell>
          <cell r="AB85" t="str">
            <v>จำนวนเตียงตามอนุมัติสร้าง 30 เตียง</v>
          </cell>
          <cell r="AC85" t="str">
            <v>2013-12-11</v>
          </cell>
          <cell r="AE85" t="str">
            <v>2013-03-01</v>
          </cell>
          <cell r="AH85" t="str">
            <v>28849</v>
          </cell>
        </row>
        <row r="86">
          <cell r="A86" t="str">
            <v>002886100</v>
          </cell>
          <cell r="B86" t="str">
            <v>โรงพยาบาลหนองหิน</v>
          </cell>
          <cell r="C86" t="str">
            <v>21002</v>
          </cell>
          <cell r="D86" t="str">
            <v>กระทรวงสาธารณสุข สำนักงานปลัดกระทรวงสาธารณสุข</v>
          </cell>
          <cell r="E86" t="str">
            <v>07</v>
          </cell>
          <cell r="F86" t="str">
            <v>โรงพยาบาลชุมชน</v>
          </cell>
          <cell r="G86" t="str">
            <v>30</v>
          </cell>
          <cell r="H86" t="str">
            <v>42</v>
          </cell>
          <cell r="I86" t="str">
            <v>จ.เลย</v>
          </cell>
          <cell r="J86" t="str">
            <v>14</v>
          </cell>
          <cell r="K86" t="str">
            <v xml:space="preserve"> อ.หนองหิน</v>
          </cell>
          <cell r="L86" t="str">
            <v>01</v>
          </cell>
          <cell r="M86" t="str">
            <v xml:space="preserve"> 'ต.หนองหิน'</v>
          </cell>
          <cell r="N86" t="str">
            <v>00</v>
          </cell>
          <cell r="P86" t="str">
            <v>01</v>
          </cell>
          <cell r="Q86" t="str">
            <v>เปิดดำเนินการ</v>
          </cell>
          <cell r="S86" t="str">
            <v>42190</v>
          </cell>
          <cell r="X86" t="str">
            <v>S</v>
          </cell>
          <cell r="Y86" t="str">
            <v xml:space="preserve">บริการ  </v>
          </cell>
          <cell r="Z86" t="str">
            <v>01</v>
          </cell>
          <cell r="AA86" t="str">
            <v>ตั้งใหม่</v>
          </cell>
          <cell r="AC86" t="str">
            <v>2014-01-02</v>
          </cell>
          <cell r="AE86" t="str">
            <v>2014-05-02</v>
          </cell>
          <cell r="AH86" t="str">
            <v>28861</v>
          </cell>
        </row>
        <row r="87">
          <cell r="A87" t="str">
            <v>002885800</v>
          </cell>
          <cell r="B87" t="str">
            <v>โรงพยาบาลบ้านคา</v>
          </cell>
          <cell r="C87" t="str">
            <v>21002</v>
          </cell>
          <cell r="D87" t="str">
            <v>กระทรวงสาธารณสุข สำนักงานปลัดกระทรวงสาธารณสุข</v>
          </cell>
          <cell r="E87" t="str">
            <v>07</v>
          </cell>
          <cell r="F87" t="str">
            <v>โรงพยาบาลชุมชน</v>
          </cell>
          <cell r="G87" t="str">
            <v>30</v>
          </cell>
          <cell r="H87" t="str">
            <v>70</v>
          </cell>
          <cell r="I87" t="str">
            <v>จ.ราชบุรี</v>
          </cell>
          <cell r="J87" t="str">
            <v>10</v>
          </cell>
          <cell r="K87" t="str">
            <v xml:space="preserve"> อ.บ้านคา</v>
          </cell>
          <cell r="L87" t="str">
            <v>01</v>
          </cell>
          <cell r="M87" t="str">
            <v xml:space="preserve"> 'ต.บ้านคา'</v>
          </cell>
          <cell r="N87" t="str">
            <v>03</v>
          </cell>
          <cell r="O87" t="str">
            <v xml:space="preserve"> หมู่ 3</v>
          </cell>
          <cell r="P87" t="str">
            <v>01</v>
          </cell>
          <cell r="Q87" t="str">
            <v>เปิดดำเนินการ</v>
          </cell>
          <cell r="S87" t="str">
            <v>70180</v>
          </cell>
          <cell r="T87" t="str">
            <v>032364496-8</v>
          </cell>
          <cell r="X87" t="str">
            <v>S</v>
          </cell>
          <cell r="Y87" t="str">
            <v xml:space="preserve">บริการ  </v>
          </cell>
          <cell r="Z87" t="str">
            <v>04</v>
          </cell>
          <cell r="AA87" t="str">
            <v>แก้ไข/เปลี่ยนแปลงที่ตั้ง</v>
          </cell>
          <cell r="AC87" t="str">
            <v>2013-12-20</v>
          </cell>
          <cell r="AE87" t="str">
            <v>2013-12-27</v>
          </cell>
          <cell r="AH87" t="str">
            <v>28858</v>
          </cell>
        </row>
        <row r="88">
          <cell r="A88" t="str">
            <v>002887500</v>
          </cell>
          <cell r="B88" t="str">
            <v>โรงพยาบาลบางบัวทอง ๒</v>
          </cell>
          <cell r="C88" t="str">
            <v>21002</v>
          </cell>
          <cell r="D88" t="str">
            <v>กระทรวงสาธารณสุข สำนักงานปลัดกระทรวงสาธารณสุข</v>
          </cell>
          <cell r="E88" t="str">
            <v>07</v>
          </cell>
          <cell r="F88" t="str">
            <v>โรงพยาบาลชุมชน</v>
          </cell>
          <cell r="G88" t="str">
            <v>30</v>
          </cell>
          <cell r="H88" t="str">
            <v>12</v>
          </cell>
          <cell r="I88" t="str">
            <v>จ.นนทบุรี</v>
          </cell>
          <cell r="J88" t="str">
            <v>04</v>
          </cell>
          <cell r="K88" t="str">
            <v xml:space="preserve"> อ.บางบัวทอง</v>
          </cell>
          <cell r="L88" t="str">
            <v>07</v>
          </cell>
          <cell r="M88" t="str">
            <v xml:space="preserve"> 'ต.พิมลราช'</v>
          </cell>
          <cell r="N88" t="str">
            <v>08</v>
          </cell>
          <cell r="O88" t="str">
            <v xml:space="preserve"> หมู่ 8</v>
          </cell>
          <cell r="P88" t="str">
            <v>01</v>
          </cell>
          <cell r="Q88" t="str">
            <v>เปิดดำเนินการ</v>
          </cell>
          <cell r="R88" t="str">
            <v>ถ.เลียบคลองตาชม</v>
          </cell>
          <cell r="S88" t="str">
            <v>11110</v>
          </cell>
          <cell r="X88" t="str">
            <v>S</v>
          </cell>
          <cell r="Y88" t="str">
            <v xml:space="preserve">บริการ  </v>
          </cell>
          <cell r="Z88" t="str">
            <v>01</v>
          </cell>
          <cell r="AA88" t="str">
            <v>ตั้งใหม่</v>
          </cell>
          <cell r="AC88" t="str">
            <v>2014-02-19</v>
          </cell>
          <cell r="AE88" t="str">
            <v>2013-11-21</v>
          </cell>
          <cell r="AH88" t="str">
            <v>28875</v>
          </cell>
        </row>
        <row r="89">
          <cell r="A89" t="str">
            <v>001067600</v>
          </cell>
          <cell r="B89" t="str">
            <v>โรงพยาบาลพุทธชินราช</v>
          </cell>
          <cell r="C89" t="str">
            <v>21002</v>
          </cell>
          <cell r="D89" t="str">
            <v>กระทรวงสาธารณสุข สำนักงานปลัดกระทรวงสาธารณสุข</v>
          </cell>
          <cell r="E89" t="str">
            <v>05</v>
          </cell>
          <cell r="F89" t="str">
            <v>โรงพยาบาลศูนย์</v>
          </cell>
          <cell r="G89" t="str">
            <v>1035</v>
          </cell>
          <cell r="H89" t="str">
            <v>65</v>
          </cell>
          <cell r="I89" t="str">
            <v>จ.พิษณุโลก</v>
          </cell>
          <cell r="J89" t="str">
            <v>01</v>
          </cell>
          <cell r="K89" t="str">
            <v xml:space="preserve"> อ.เมืองพิษณุโลก</v>
          </cell>
          <cell r="L89" t="str">
            <v>01</v>
          </cell>
          <cell r="M89" t="str">
            <v xml:space="preserve"> 'ต.ในเมือง'</v>
          </cell>
          <cell r="N89" t="str">
            <v>00</v>
          </cell>
          <cell r="O89" t="str">
            <v xml:space="preserve"> หมู่ 0</v>
          </cell>
          <cell r="P89" t="str">
            <v>01</v>
          </cell>
          <cell r="Q89" t="str">
            <v>เปิดดำเนินการ</v>
          </cell>
          <cell r="R89" t="str">
            <v xml:space="preserve">90 ถ.ศรีธรรมไตรปิฎก </v>
          </cell>
          <cell r="S89" t="str">
            <v>65000</v>
          </cell>
          <cell r="T89" t="str">
            <v>055-270300</v>
          </cell>
          <cell r="V89" t="str">
            <v>31</v>
          </cell>
          <cell r="W89" t="str">
            <v>3.1 ตติยภูมิ</v>
          </cell>
          <cell r="Z89" t="str">
            <v>06</v>
          </cell>
          <cell r="AA89" t="str">
            <v>แก้ไข/เปลี่ยนแปลงจำนวนเตียง</v>
          </cell>
          <cell r="AB89" t="str">
            <v>แก้ไขจำนวนเตียง จาก 878 เป็น 1035 เตียง จากหนังสือที่ พล 0032.125/11332 ลงวันที่ 21 พย.56</v>
          </cell>
          <cell r="AH89" t="str">
            <v>10676</v>
          </cell>
        </row>
        <row r="90">
          <cell r="A90" t="str">
            <v>001068800</v>
          </cell>
          <cell r="B90" t="str">
            <v>โรงพยาบาลเสนา</v>
          </cell>
          <cell r="C90" t="str">
            <v>21002</v>
          </cell>
          <cell r="D90" t="str">
            <v>กระทรวงสาธารณสุข สำนักงานปลัดกระทรวงสาธารณสุข</v>
          </cell>
          <cell r="E90" t="str">
            <v>06</v>
          </cell>
          <cell r="F90" t="str">
            <v>โรงพยาบาลทั่วไป</v>
          </cell>
          <cell r="G90" t="str">
            <v>202</v>
          </cell>
          <cell r="H90" t="str">
            <v>14</v>
          </cell>
          <cell r="I90" t="str">
            <v>จ.พระนครศรีอยุธยา</v>
          </cell>
          <cell r="J90" t="str">
            <v>12</v>
          </cell>
          <cell r="K90" t="str">
            <v xml:space="preserve"> อ.เสนา</v>
          </cell>
          <cell r="L90" t="str">
            <v>01</v>
          </cell>
          <cell r="M90" t="str">
            <v xml:space="preserve"> 'ต.เสนา'</v>
          </cell>
          <cell r="N90" t="str">
            <v>01</v>
          </cell>
          <cell r="O90" t="str">
            <v xml:space="preserve"> หมู่ 1</v>
          </cell>
          <cell r="P90" t="str">
            <v>01</v>
          </cell>
          <cell r="Q90" t="str">
            <v>เปิดดำเนินการ</v>
          </cell>
          <cell r="R90" t="str">
            <v xml:space="preserve">51 ม.1 ถ.สุขาภิบาลเจ้าเจ็ด &lt;br /&gt; </v>
          </cell>
          <cell r="S90" t="str">
            <v>13110</v>
          </cell>
          <cell r="T90" t="str">
            <v>035217118*417</v>
          </cell>
          <cell r="U90" t="str">
            <v>437'</v>
          </cell>
          <cell r="V90" t="str">
            <v>03520 1739</v>
          </cell>
          <cell r="W90" t="str">
            <v>23</v>
          </cell>
          <cell r="X90" t="str">
            <v>2.3 ทุติยภูมิระดับสูง</v>
          </cell>
          <cell r="Y90" t="str">
            <v>S</v>
          </cell>
          <cell r="Z90" t="str">
            <v xml:space="preserve">บริการ  </v>
          </cell>
          <cell r="AC90" t="str">
            <v>ปรับจำนวนเตียง จาก180 เป็น 202 ตามหนังสือที่ อย 0032.201.3/2283</v>
          </cell>
          <cell r="AH90" t="str">
            <v>10688</v>
          </cell>
        </row>
        <row r="91">
          <cell r="A91" t="str">
            <v>001138800</v>
          </cell>
          <cell r="B91" t="str">
            <v>โรงพยาบาลสมเด็จพระบรมราชินีนาถ ณ  อำเภอนาทวี</v>
          </cell>
          <cell r="C91" t="str">
            <v>21002</v>
          </cell>
          <cell r="D91" t="str">
            <v>กระทรวงสาธารณสุข สำนักงานปลัดกระทรวงสาธารณสุข</v>
          </cell>
          <cell r="E91" t="str">
            <v>07</v>
          </cell>
          <cell r="F91" t="str">
            <v>โรงพยาบาลชุมชน</v>
          </cell>
          <cell r="G91" t="str">
            <v>90</v>
          </cell>
          <cell r="H91" t="str">
            <v>90</v>
          </cell>
          <cell r="I91" t="str">
            <v>จ.สงขลา</v>
          </cell>
          <cell r="J91" t="str">
            <v>04</v>
          </cell>
          <cell r="K91" t="str">
            <v xml:space="preserve"> อ.นาทวี</v>
          </cell>
          <cell r="L91" t="str">
            <v>01</v>
          </cell>
          <cell r="M91" t="str">
            <v xml:space="preserve"> 'ต.นาทวี'</v>
          </cell>
          <cell r="N91" t="str">
            <v>00</v>
          </cell>
          <cell r="O91" t="str">
            <v xml:space="preserve"> หมู่ 0</v>
          </cell>
          <cell r="P91" t="str">
            <v>01</v>
          </cell>
          <cell r="Q91" t="str">
            <v>เปิดดำเนินการ</v>
          </cell>
          <cell r="R91" t="str">
            <v xml:space="preserve">20 ถ.นาทวี-ประกอบ </v>
          </cell>
          <cell r="S91" t="str">
            <v>90160</v>
          </cell>
          <cell r="T91" t="str">
            <v>074373080</v>
          </cell>
          <cell r="U91" t="str">
            <v>074371333</v>
          </cell>
          <cell r="V91" t="str">
            <v>23</v>
          </cell>
          <cell r="W91" t="str">
            <v>2.3 ทุติยภูมิระดับสูง</v>
          </cell>
          <cell r="X91" t="str">
            <v>S</v>
          </cell>
          <cell r="Y91" t="str">
            <v xml:space="preserve">บริการ  </v>
          </cell>
          <cell r="Z91" t="str">
            <v>06</v>
          </cell>
          <cell r="AA91" t="str">
            <v>แก้ไข/เปลี่ยนแปลงจำนวนเตียง</v>
          </cell>
          <cell r="AB91" t="str">
            <v>เพิ่มเตียง จาก 60 เป้น 90 และระดับจาก 2.2 เป็น 2.3 ตามหนังสือ สสจ.แจ้ง ที่ สข0032.002/1236</v>
          </cell>
          <cell r="AH91" t="str">
            <v>11388</v>
          </cell>
        </row>
        <row r="92">
          <cell r="A92" t="str">
            <v>002194800</v>
          </cell>
          <cell r="B92" t="str">
            <v>โรงพยาบาลห้วยกระเจา เฉลิมพระเกียรติ 80 พรรษา</v>
          </cell>
          <cell r="C92" t="str">
            <v>21002</v>
          </cell>
          <cell r="D92" t="str">
            <v>กระทรวงสาธารณสุข สำนักงานปลัดกระทรวงสาธารณสุข</v>
          </cell>
          <cell r="E92" t="str">
            <v>07</v>
          </cell>
          <cell r="F92" t="str">
            <v>โรงพยาบาลชุมชน</v>
          </cell>
          <cell r="G92" t="str">
            <v>30</v>
          </cell>
          <cell r="H92" t="str">
            <v>71</v>
          </cell>
          <cell r="I92" t="str">
            <v>จ.กาญจนบุรี</v>
          </cell>
          <cell r="J92" t="str">
            <v>13</v>
          </cell>
          <cell r="K92" t="str">
            <v xml:space="preserve"> อ.ห้วยกระเจา</v>
          </cell>
          <cell r="L92" t="str">
            <v>01</v>
          </cell>
          <cell r="M92" t="str">
            <v xml:space="preserve"> 'ต.ห้วยกระเจา'</v>
          </cell>
          <cell r="N92" t="str">
            <v>06</v>
          </cell>
          <cell r="O92" t="str">
            <v xml:space="preserve"> หมู่ 6</v>
          </cell>
          <cell r="P92" t="str">
            <v>01</v>
          </cell>
          <cell r="Q92" t="str">
            <v>เปิดดำเนินการ</v>
          </cell>
          <cell r="R92" t="str">
            <v>439</v>
          </cell>
          <cell r="S92" t="str">
            <v>71170</v>
          </cell>
          <cell r="T92" t="str">
            <v>034677300</v>
          </cell>
          <cell r="U92" t="str">
            <v>034650051</v>
          </cell>
          <cell r="V92" t="str">
            <v>21</v>
          </cell>
          <cell r="W92" t="str">
            <v>2.1 ทุติยภูมิระดับต้น</v>
          </cell>
          <cell r="X92" t="str">
            <v>S</v>
          </cell>
          <cell r="Y92" t="str">
            <v xml:space="preserve">บริการ  </v>
          </cell>
          <cell r="AH92" t="str">
            <v>21948</v>
          </cell>
        </row>
        <row r="93">
          <cell r="A93" t="str">
            <v>002245600</v>
          </cell>
          <cell r="B93" t="str">
            <v>โรงพยาบาลพระทองคำ เฉลิมพระเกียรติ 80 พรรษา</v>
          </cell>
          <cell r="C93" t="str">
            <v>21002</v>
          </cell>
          <cell r="D93" t="str">
            <v>กระทรวงสาธารณสุข สำนักงานปลัดกระทรวงสาธารณสุข</v>
          </cell>
          <cell r="E93" t="str">
            <v>07</v>
          </cell>
          <cell r="F93" t="str">
            <v>โรงพยาบาลชุมชน</v>
          </cell>
          <cell r="G93" t="str">
            <v>30</v>
          </cell>
          <cell r="H93" t="str">
            <v>30</v>
          </cell>
          <cell r="I93" t="str">
            <v>จ.นครราชสีมา</v>
          </cell>
          <cell r="J93" t="str">
            <v>28</v>
          </cell>
          <cell r="K93" t="str">
            <v xml:space="preserve"> อ.พระทองคำ</v>
          </cell>
          <cell r="L93" t="str">
            <v>03</v>
          </cell>
          <cell r="M93" t="str">
            <v xml:space="preserve"> 'ต.พังเทียม'</v>
          </cell>
          <cell r="N93" t="str">
            <v>05</v>
          </cell>
          <cell r="O93" t="str">
            <v xml:space="preserve"> หมู่ 5</v>
          </cell>
          <cell r="P93" t="str">
            <v>01</v>
          </cell>
          <cell r="Q93" t="str">
            <v>เปิดดำเนินการ</v>
          </cell>
          <cell r="R93" t="str">
            <v>99</v>
          </cell>
          <cell r="V93" t="str">
            <v>21</v>
          </cell>
          <cell r="W93" t="str">
            <v>2.1 ทุติยภูมิระดับต้น</v>
          </cell>
          <cell r="AH93" t="str">
            <v>22456</v>
          </cell>
        </row>
        <row r="94">
          <cell r="A94" t="str">
            <v>002336700</v>
          </cell>
          <cell r="B94" t="str">
            <v>โรงพยาบาลนาวัง เฉลิมพระเกียรติ 80 พรรษา</v>
          </cell>
          <cell r="C94" t="str">
            <v>21002</v>
          </cell>
          <cell r="D94" t="str">
            <v>กระทรวงสาธารณสุข สำนักงานปลัดกระทรวงสาธารณสุข</v>
          </cell>
          <cell r="E94" t="str">
            <v>07</v>
          </cell>
          <cell r="F94" t="str">
            <v>โรงพยาบาลชุมชน</v>
          </cell>
          <cell r="G94" t="str">
            <v>30</v>
          </cell>
          <cell r="H94" t="str">
            <v>39</v>
          </cell>
          <cell r="I94" t="str">
            <v>จ.หนองบัวลำภู</v>
          </cell>
          <cell r="J94" t="str">
            <v>06</v>
          </cell>
          <cell r="K94" t="str">
            <v xml:space="preserve"> อ.นาวัง</v>
          </cell>
          <cell r="L94" t="str">
            <v>01</v>
          </cell>
          <cell r="M94" t="str">
            <v xml:space="preserve"> 'ต.นาเหล่า'</v>
          </cell>
          <cell r="N94" t="str">
            <v>00</v>
          </cell>
          <cell r="O94" t="str">
            <v xml:space="preserve"> หมู่ 0</v>
          </cell>
          <cell r="P94" t="str">
            <v>01</v>
          </cell>
          <cell r="Q94" t="str">
            <v>เปิดดำเนินการ</v>
          </cell>
          <cell r="R94" t="str">
            <v>ตำบลนาเห</v>
          </cell>
          <cell r="V94" t="str">
            <v>21</v>
          </cell>
          <cell r="W94" t="str">
            <v>2.1 ทุติยภูมิระดับต้น</v>
          </cell>
          <cell r="AH94" t="str">
            <v>23367</v>
          </cell>
        </row>
        <row r="95">
          <cell r="A95" t="str">
            <v>002230200</v>
          </cell>
          <cell r="B95" t="str">
            <v>โรงพยาบาลพนมดงรัก เฉลิมพระเกียรติ 80 พรรษา</v>
          </cell>
          <cell r="C95" t="str">
            <v>21002</v>
          </cell>
          <cell r="D95" t="str">
            <v>กระทรวงสาธารณสุข สำนักงานปลัดกระทรวงสาธารณสุข</v>
          </cell>
          <cell r="E95" t="str">
            <v>07</v>
          </cell>
          <cell r="F95" t="str">
            <v>โรงพยาบาลชุมชน</v>
          </cell>
          <cell r="G95" t="str">
            <v>30</v>
          </cell>
          <cell r="H95" t="str">
            <v>32</v>
          </cell>
          <cell r="I95" t="str">
            <v>จ.สุรินทร์</v>
          </cell>
          <cell r="J95" t="str">
            <v>14</v>
          </cell>
          <cell r="K95" t="str">
            <v xml:space="preserve"> อ.พนมดงรัก</v>
          </cell>
          <cell r="L95" t="str">
            <v>01</v>
          </cell>
          <cell r="M95" t="str">
            <v xml:space="preserve"> 'ต.บักได'</v>
          </cell>
          <cell r="N95" t="str">
            <v>18</v>
          </cell>
          <cell r="O95" t="str">
            <v xml:space="preserve"> หมู่ 18</v>
          </cell>
          <cell r="P95" t="str">
            <v>01</v>
          </cell>
          <cell r="Q95" t="str">
            <v>เปิดดำเนินการ</v>
          </cell>
          <cell r="R95" t="str">
            <v xml:space="preserve">ม. 18 บ้านพนมดงรัก </v>
          </cell>
          <cell r="S95" t="str">
            <v>32140</v>
          </cell>
          <cell r="V95" t="str">
            <v>21</v>
          </cell>
          <cell r="W95" t="str">
            <v>2.1 ทุติยภูมิระดับต้น</v>
          </cell>
          <cell r="AH95" t="str">
            <v>22302</v>
          </cell>
        </row>
        <row r="96">
          <cell r="A96" t="str">
            <v>002312500</v>
          </cell>
          <cell r="B96" t="str">
            <v>โรงพยาบาลเบญจลักษ์เฉลิมพระเกียรติ 80 พรรษา</v>
          </cell>
          <cell r="C96" t="str">
            <v>21002</v>
          </cell>
          <cell r="D96" t="str">
            <v>กระทรวงสาธารณสุข สำนักงานปลัดกระทรวงสาธารณสุข</v>
          </cell>
          <cell r="E96" t="str">
            <v>07</v>
          </cell>
          <cell r="F96" t="str">
            <v>โรงพยาบาลชุมชน</v>
          </cell>
          <cell r="G96" t="str">
            <v>30</v>
          </cell>
          <cell r="H96" t="str">
            <v>33</v>
          </cell>
          <cell r="I96" t="str">
            <v>จ.ศรีสะเกษ</v>
          </cell>
          <cell r="J96" t="str">
            <v>19</v>
          </cell>
          <cell r="K96" t="str">
            <v xml:space="preserve"> อ.เบญจลักษ์</v>
          </cell>
          <cell r="L96" t="str">
            <v>01</v>
          </cell>
          <cell r="M96" t="str">
            <v xml:space="preserve"> 'ต.เสียว'</v>
          </cell>
          <cell r="N96" t="str">
            <v>07</v>
          </cell>
          <cell r="O96" t="str">
            <v xml:space="preserve"> หมู่ 7</v>
          </cell>
          <cell r="P96" t="str">
            <v>01</v>
          </cell>
          <cell r="Q96" t="str">
            <v>เปิดดำเนินการ</v>
          </cell>
          <cell r="S96" t="str">
            <v>33110</v>
          </cell>
          <cell r="T96" t="str">
            <v>045605390-2</v>
          </cell>
          <cell r="U96" t="str">
            <v>045605392</v>
          </cell>
          <cell r="V96" t="str">
            <v>21</v>
          </cell>
          <cell r="W96" t="str">
            <v>2.1 ทุติยภูมิระดับต้น</v>
          </cell>
          <cell r="AH96" t="str">
            <v>23125</v>
          </cell>
        </row>
        <row r="97">
          <cell r="A97" t="str">
            <v>001086500</v>
          </cell>
          <cell r="B97" t="str">
            <v>โรงพยาบาลองครักษ์</v>
          </cell>
          <cell r="C97" t="str">
            <v>21002</v>
          </cell>
          <cell r="D97" t="str">
            <v>กระทรวงสาธารณสุข สำนักงานปลัดกระทรวงสาธารณสุข</v>
          </cell>
          <cell r="E97" t="str">
            <v>07</v>
          </cell>
          <cell r="F97" t="str">
            <v>โรงพยาบาลชุมชน</v>
          </cell>
          <cell r="G97" t="str">
            <v>40</v>
          </cell>
          <cell r="H97" t="str">
            <v>26</v>
          </cell>
          <cell r="I97" t="str">
            <v>จ.นครนายก</v>
          </cell>
          <cell r="J97" t="str">
            <v>04</v>
          </cell>
          <cell r="K97" t="str">
            <v xml:space="preserve"> อ.องครักษ์</v>
          </cell>
          <cell r="L97" t="str">
            <v>09</v>
          </cell>
          <cell r="M97" t="str">
            <v xml:space="preserve"> 'ต.องครักษ์'</v>
          </cell>
          <cell r="N97" t="str">
            <v>04</v>
          </cell>
          <cell r="O97" t="str">
            <v xml:space="preserve"> หมู่ 4</v>
          </cell>
          <cell r="P97" t="str">
            <v>01</v>
          </cell>
          <cell r="Q97" t="str">
            <v>เปิดดำเนินการ</v>
          </cell>
          <cell r="V97" t="str">
            <v>22</v>
          </cell>
          <cell r="W97" t="str">
            <v>2.2 ทุติยภูมิระดับกลาง</v>
          </cell>
          <cell r="AH97" t="str">
            <v>10865</v>
          </cell>
        </row>
        <row r="98">
          <cell r="A98" t="str">
            <v>001068700</v>
          </cell>
          <cell r="B98" t="str">
            <v>โรงพยาบาลปทุมธานี</v>
          </cell>
          <cell r="C98" t="str">
            <v>21002</v>
          </cell>
          <cell r="D98" t="str">
            <v>กระทรวงสาธารณสุข สำนักงานปลัดกระทรวงสาธารณสุข</v>
          </cell>
          <cell r="E98" t="str">
            <v>06</v>
          </cell>
          <cell r="F98" t="str">
            <v>โรงพยาบาลทั่วไป</v>
          </cell>
          <cell r="G98" t="str">
            <v>312</v>
          </cell>
          <cell r="H98" t="str">
            <v>13</v>
          </cell>
          <cell r="I98" t="str">
            <v>จ.ปทุมธานี</v>
          </cell>
          <cell r="J98" t="str">
            <v>01</v>
          </cell>
          <cell r="K98" t="str">
            <v xml:space="preserve"> อ.เมืองปทุมธานี</v>
          </cell>
          <cell r="L98" t="str">
            <v>01</v>
          </cell>
          <cell r="M98" t="str">
            <v xml:space="preserve"> 'ต.บางปรอก'</v>
          </cell>
          <cell r="N98" t="str">
            <v>05</v>
          </cell>
          <cell r="O98" t="str">
            <v xml:space="preserve"> หมู่ 5</v>
          </cell>
          <cell r="P98" t="str">
            <v>01</v>
          </cell>
          <cell r="Q98" t="str">
            <v>เปิดดำเนินการ</v>
          </cell>
          <cell r="R98" t="str">
            <v xml:space="preserve">7 ถ.ปทุมธานี-ลาดหลุมแก้ว </v>
          </cell>
          <cell r="S98" t="str">
            <v>12000</v>
          </cell>
          <cell r="T98" t="str">
            <v>025816414</v>
          </cell>
          <cell r="U98" t="str">
            <v>025814136</v>
          </cell>
          <cell r="V98" t="str">
            <v>31</v>
          </cell>
          <cell r="W98" t="str">
            <v>3.1 ตติยภูมิ</v>
          </cell>
          <cell r="AH98" t="str">
            <v>10687</v>
          </cell>
        </row>
        <row r="99">
          <cell r="A99" t="str">
            <v>001127300</v>
          </cell>
          <cell r="B99" t="str">
            <v>โรงพยาบาลสวนผึ้ง</v>
          </cell>
          <cell r="C99" t="str">
            <v>21002</v>
          </cell>
          <cell r="D99" t="str">
            <v>กระทรวงสาธารณสุข สำนักงานปลัดกระทรวงสาธารณสุข</v>
          </cell>
          <cell r="E99" t="str">
            <v>07</v>
          </cell>
          <cell r="F99" t="str">
            <v>โรงพยาบาลชุมชน</v>
          </cell>
          <cell r="G99" t="str">
            <v>30</v>
          </cell>
          <cell r="H99" t="str">
            <v>70</v>
          </cell>
          <cell r="I99" t="str">
            <v>จ.ราชบุรี</v>
          </cell>
          <cell r="J99" t="str">
            <v>03</v>
          </cell>
          <cell r="K99" t="str">
            <v xml:space="preserve"> อ.สวนผึ้ง</v>
          </cell>
          <cell r="L99" t="str">
            <v>04</v>
          </cell>
          <cell r="M99" t="str">
            <v xml:space="preserve"> 'ต.ท่าเคย'</v>
          </cell>
          <cell r="N99" t="str">
            <v>05</v>
          </cell>
          <cell r="O99" t="str">
            <v xml:space="preserve"> หมู่ 5</v>
          </cell>
          <cell r="P99" t="str">
            <v>01</v>
          </cell>
          <cell r="Q99" t="str">
            <v>เปิดดำเนินการ</v>
          </cell>
          <cell r="R99" t="str">
            <v xml:space="preserve">152 </v>
          </cell>
          <cell r="V99" t="str">
            <v>21</v>
          </cell>
          <cell r="W99" t="str">
            <v>2.1 ทุติยภูมิระดับต้น</v>
          </cell>
          <cell r="AH99" t="str">
            <v>11273</v>
          </cell>
        </row>
        <row r="100">
          <cell r="A100" t="str">
            <v>001072300</v>
          </cell>
          <cell r="B100" t="str">
            <v>โรงพยาบาลแม่สอด</v>
          </cell>
          <cell r="C100" t="str">
            <v>21002</v>
          </cell>
          <cell r="D100" t="str">
            <v>กระทรวงสาธารณสุข สำนักงานปลัดกระทรวงสาธารณสุข</v>
          </cell>
          <cell r="E100" t="str">
            <v>06</v>
          </cell>
          <cell r="F100" t="str">
            <v>โรงพยาบาลทั่วไป</v>
          </cell>
          <cell r="G100" t="str">
            <v>420</v>
          </cell>
          <cell r="H100" t="str">
            <v>63</v>
          </cell>
          <cell r="I100" t="str">
            <v>จ.ตาก</v>
          </cell>
          <cell r="J100" t="str">
            <v>06</v>
          </cell>
          <cell r="K100" t="str">
            <v xml:space="preserve"> อ.แม่สอด</v>
          </cell>
          <cell r="L100" t="str">
            <v>01</v>
          </cell>
          <cell r="M100" t="str">
            <v xml:space="preserve"> 'ต.แม่สอด'</v>
          </cell>
          <cell r="N100" t="str">
            <v>00</v>
          </cell>
          <cell r="O100" t="str">
            <v xml:space="preserve"> หมู่ 0</v>
          </cell>
          <cell r="P100" t="str">
            <v>01</v>
          </cell>
          <cell r="Q100" t="str">
            <v>เปิดดำเนินการ</v>
          </cell>
          <cell r="R100" t="str">
            <v xml:space="preserve">ถนนศรีพานิช </v>
          </cell>
          <cell r="S100" t="str">
            <v>63000</v>
          </cell>
          <cell r="T100" t="str">
            <v>055531224</v>
          </cell>
          <cell r="V100" t="str">
            <v>23</v>
          </cell>
          <cell r="W100" t="str">
            <v>2.3 ทุติยภูมิระดับสูง</v>
          </cell>
          <cell r="Z100" t="str">
            <v>06</v>
          </cell>
          <cell r="AA100" t="str">
            <v>แก้ไข/เปลี่ยนแปลงจำนวนเตียง</v>
          </cell>
          <cell r="AB100" t="str">
            <v>ปรับจำนวนเตียง 310 เป็น 420</v>
          </cell>
          <cell r="AH100" t="str">
            <v>10723</v>
          </cell>
        </row>
        <row r="101">
          <cell r="A101" t="str">
            <v>001069100</v>
          </cell>
          <cell r="B101" t="str">
            <v>โรงพยาบาลบ้านหมี่</v>
          </cell>
          <cell r="C101" t="str">
            <v>21002</v>
          </cell>
          <cell r="D101" t="str">
            <v>กระทรวงสาธารณสุข สำนักงานปลัดกระทรวงสาธารณสุข</v>
          </cell>
          <cell r="E101" t="str">
            <v>06</v>
          </cell>
          <cell r="F101" t="str">
            <v>โรงพยาบาลทั่วไป</v>
          </cell>
          <cell r="G101" t="str">
            <v>258</v>
          </cell>
          <cell r="H101" t="str">
            <v>16</v>
          </cell>
          <cell r="I101" t="str">
            <v>จ.ลพบุรี</v>
          </cell>
          <cell r="J101" t="str">
            <v>06</v>
          </cell>
          <cell r="K101" t="str">
            <v xml:space="preserve"> อ.บ้านหมี่</v>
          </cell>
          <cell r="L101" t="str">
            <v>19</v>
          </cell>
          <cell r="M101" t="str">
            <v xml:space="preserve"> 'ต.บ้านหมี่'</v>
          </cell>
          <cell r="N101" t="str">
            <v>02</v>
          </cell>
          <cell r="O101" t="str">
            <v xml:space="preserve"> หมู่ 2</v>
          </cell>
          <cell r="P101" t="str">
            <v>01</v>
          </cell>
          <cell r="Q101" t="str">
            <v>เปิดดำเนินการ</v>
          </cell>
          <cell r="R101" t="str">
            <v xml:space="preserve">139  ชุมชนอนามัยพัฒนา เทศบาลเมืองบ้านหมี่ ถ.ประชาอุทิศ </v>
          </cell>
          <cell r="S101" t="str">
            <v>15110</v>
          </cell>
          <cell r="T101" t="str">
            <v>036-472051-6</v>
          </cell>
          <cell r="U101" t="str">
            <v>036-471580</v>
          </cell>
          <cell r="V101" t="str">
            <v>23</v>
          </cell>
          <cell r="W101" t="str">
            <v>2.3 ทุติยภูมิระดับสูง</v>
          </cell>
          <cell r="X101" t="str">
            <v>S</v>
          </cell>
          <cell r="Y101" t="str">
            <v xml:space="preserve">บริการ  </v>
          </cell>
          <cell r="Z101" t="str">
            <v>01</v>
          </cell>
          <cell r="AA101" t="str">
            <v>ตั้งใหม่</v>
          </cell>
          <cell r="AH101" t="str">
            <v>10691</v>
          </cell>
        </row>
        <row r="102">
          <cell r="A102" t="str">
            <v>002373600</v>
          </cell>
          <cell r="B102" t="str">
            <v>วัดจันทร์ เฉลิมพระเกียรติ 80 พรรษา</v>
          </cell>
          <cell r="C102" t="str">
            <v>21002</v>
          </cell>
          <cell r="D102" t="str">
            <v>กระทรวงสาธารณสุข สำนักงานปลัดกระทรวงสาธารณสุข</v>
          </cell>
          <cell r="E102" t="str">
            <v>07</v>
          </cell>
          <cell r="F102" t="str">
            <v>โรงพยาบาลชุมชน</v>
          </cell>
          <cell r="G102" t="str">
            <v>10</v>
          </cell>
          <cell r="H102" t="str">
            <v>50</v>
          </cell>
          <cell r="I102" t="str">
            <v>จ.เชียงใหม่</v>
          </cell>
          <cell r="J102" t="str">
            <v>25</v>
          </cell>
          <cell r="K102" t="str">
            <v xml:space="preserve"> อ.กัลยาณิวัฒนา</v>
          </cell>
          <cell r="L102" t="str">
            <v>01</v>
          </cell>
          <cell r="M102" t="str">
            <v xml:space="preserve"> 'ต.บ้านจันทร์'</v>
          </cell>
          <cell r="N102" t="str">
            <v>03</v>
          </cell>
          <cell r="O102" t="str">
            <v xml:space="preserve"> หมู่ 3</v>
          </cell>
          <cell r="P102" t="str">
            <v>01</v>
          </cell>
          <cell r="Q102" t="str">
            <v>เปิดดำเนินการ</v>
          </cell>
          <cell r="X102" t="str">
            <v>S</v>
          </cell>
          <cell r="Y102" t="str">
            <v xml:space="preserve">บริการ  </v>
          </cell>
          <cell r="Z102" t="str">
            <v>01</v>
          </cell>
          <cell r="AA102" t="str">
            <v>ตั้งใหม่</v>
          </cell>
          <cell r="AH102" t="str">
            <v>23736</v>
          </cell>
        </row>
        <row r="103">
          <cell r="A103" t="str">
            <v>001130600</v>
          </cell>
          <cell r="B103" t="str">
            <v>โรงพยาบาลนภาลัย</v>
          </cell>
          <cell r="C103" t="str">
            <v>21002</v>
          </cell>
          <cell r="D103" t="str">
            <v>กระทรวงสาธารณสุข สำนักงานปลัดกระทรวงสาธารณสุข</v>
          </cell>
          <cell r="E103" t="str">
            <v>07</v>
          </cell>
          <cell r="F103" t="str">
            <v>โรงพยาบาลชุมชน</v>
          </cell>
          <cell r="G103" t="str">
            <v>90</v>
          </cell>
          <cell r="H103" t="str">
            <v>75</v>
          </cell>
          <cell r="I103" t="str">
            <v>จ.สมุทรสงคราม</v>
          </cell>
          <cell r="J103" t="str">
            <v>02</v>
          </cell>
          <cell r="K103" t="str">
            <v xml:space="preserve"> อ.บางคนที</v>
          </cell>
          <cell r="L103" t="str">
            <v>01</v>
          </cell>
          <cell r="M103" t="str">
            <v xml:space="preserve"> 'ต.กระดังงา'</v>
          </cell>
          <cell r="N103" t="str">
            <v>06</v>
          </cell>
          <cell r="O103" t="str">
            <v xml:space="preserve"> หมู่ 6</v>
          </cell>
          <cell r="P103" t="str">
            <v>01</v>
          </cell>
          <cell r="Q103" t="str">
            <v>เปิดดำเนินการ</v>
          </cell>
          <cell r="R103" t="str">
            <v xml:space="preserve">34 ม.6 ถ.อัมพวา-บางนกแขวก </v>
          </cell>
          <cell r="S103" t="str">
            <v>75120</v>
          </cell>
          <cell r="V103" t="str">
            <v>22</v>
          </cell>
          <cell r="W103" t="str">
            <v>2.2 ทุติยภูมิระดับกลาง</v>
          </cell>
          <cell r="AH103" t="str">
            <v>11306</v>
          </cell>
        </row>
        <row r="104">
          <cell r="A104" t="str">
            <v>001083900</v>
          </cell>
          <cell r="B104" t="str">
            <v>โรงพยาบาลมะขาม</v>
          </cell>
          <cell r="C104" t="str">
            <v>21002</v>
          </cell>
          <cell r="D104" t="str">
            <v>กระทรวงสาธารณสุข สำนักงานปลัดกระทรวงสาธารณสุข</v>
          </cell>
          <cell r="E104" t="str">
            <v>07</v>
          </cell>
          <cell r="F104" t="str">
            <v>โรงพยาบาลชุมชน</v>
          </cell>
          <cell r="G104" t="str">
            <v>10</v>
          </cell>
          <cell r="H104" t="str">
            <v>22</v>
          </cell>
          <cell r="I104" t="str">
            <v>จ.จันทบุรี</v>
          </cell>
          <cell r="J104" t="str">
            <v>05</v>
          </cell>
          <cell r="K104" t="str">
            <v xml:space="preserve"> อ.มะขาม</v>
          </cell>
          <cell r="L104" t="str">
            <v>01</v>
          </cell>
          <cell r="M104" t="str">
            <v xml:space="preserve"> 'ต.มะขาม'</v>
          </cell>
          <cell r="N104" t="str">
            <v>01</v>
          </cell>
          <cell r="O104" t="str">
            <v xml:space="preserve"> หมู่ 1</v>
          </cell>
          <cell r="P104" t="str">
            <v>01</v>
          </cell>
          <cell r="Q104" t="str">
            <v>เปิดดำเนินการ</v>
          </cell>
          <cell r="R104" t="str">
            <v xml:space="preserve">253 </v>
          </cell>
          <cell r="V104" t="str">
            <v>22</v>
          </cell>
          <cell r="W104" t="str">
            <v>2.2 ทุติยภูมิระดับกลาง</v>
          </cell>
          <cell r="AH104" t="str">
            <v>10839</v>
          </cell>
        </row>
        <row r="105">
          <cell r="A105" t="str">
            <v>001072100</v>
          </cell>
          <cell r="B105" t="str">
            <v>โรงพยาบาลกำแพงเพชร</v>
          </cell>
          <cell r="C105" t="str">
            <v>21002</v>
          </cell>
          <cell r="D105" t="str">
            <v>กระทรวงสาธารณสุข สำนักงานปลัดกระทรวงสาธารณสุข</v>
          </cell>
          <cell r="E105" t="str">
            <v>06</v>
          </cell>
          <cell r="F105" t="str">
            <v>โรงพยาบาลทั่วไป</v>
          </cell>
          <cell r="G105" t="str">
            <v>334</v>
          </cell>
          <cell r="H105" t="str">
            <v>62</v>
          </cell>
          <cell r="I105" t="str">
            <v>จ.กำแพงเพชร</v>
          </cell>
          <cell r="J105" t="str">
            <v>01</v>
          </cell>
          <cell r="K105" t="str">
            <v xml:space="preserve"> อ.เมืองกำแพงเพชร</v>
          </cell>
          <cell r="L105" t="str">
            <v>01</v>
          </cell>
          <cell r="M105" t="str">
            <v xml:space="preserve"> 'ต.ในเมือง'</v>
          </cell>
          <cell r="N105" t="str">
            <v>00</v>
          </cell>
          <cell r="O105" t="str">
            <v xml:space="preserve"> หมู่ 0</v>
          </cell>
          <cell r="P105" t="str">
            <v>01</v>
          </cell>
          <cell r="Q105" t="str">
            <v>เปิดดำเนินการ</v>
          </cell>
          <cell r="R105" t="str">
            <v xml:space="preserve">382 ถ.ราชดำเนิน </v>
          </cell>
          <cell r="S105" t="str">
            <v>62000</v>
          </cell>
          <cell r="T105" t="str">
            <v>055-714223-5</v>
          </cell>
          <cell r="V105" t="str">
            <v>23</v>
          </cell>
          <cell r="W105" t="str">
            <v>2.3 ทุติยภูมิระดับสูง</v>
          </cell>
          <cell r="AH105" t="str">
            <v>10721</v>
          </cell>
        </row>
        <row r="106">
          <cell r="A106" t="str">
            <v>001075100</v>
          </cell>
          <cell r="B106" t="str">
            <v>โรงพยาบาลสุไหงโก-ลก</v>
          </cell>
          <cell r="C106" t="str">
            <v>21002</v>
          </cell>
          <cell r="D106" t="str">
            <v>กระทรวงสาธารณสุข สำนักงานปลัดกระทรวงสาธารณสุข</v>
          </cell>
          <cell r="E106" t="str">
            <v>06</v>
          </cell>
          <cell r="F106" t="str">
            <v>โรงพยาบาลทั่วไป</v>
          </cell>
          <cell r="G106" t="str">
            <v>160</v>
          </cell>
          <cell r="H106" t="str">
            <v>96</v>
          </cell>
          <cell r="I106" t="str">
            <v>จ.นราธิวาส</v>
          </cell>
          <cell r="J106" t="str">
            <v>10</v>
          </cell>
          <cell r="K106" t="str">
            <v xml:space="preserve"> อ.สุไหงโก-ลก</v>
          </cell>
          <cell r="L106" t="str">
            <v>01</v>
          </cell>
          <cell r="M106" t="str">
            <v xml:space="preserve"> 'ต.สุไหงโก-ลก'</v>
          </cell>
          <cell r="N106" t="str">
            <v>00</v>
          </cell>
          <cell r="O106" t="str">
            <v xml:space="preserve"> หมู่ 0</v>
          </cell>
          <cell r="P106" t="str">
            <v>01</v>
          </cell>
          <cell r="Q106" t="str">
            <v>เปิดดำเนินการ</v>
          </cell>
          <cell r="R106" t="str">
            <v>1 ถ.ทรายทอง 5</v>
          </cell>
          <cell r="V106" t="str">
            <v>23</v>
          </cell>
          <cell r="W106" t="str">
            <v>2.3 ทุติยภูมิระดับสูง</v>
          </cell>
          <cell r="AH106" t="str">
            <v>10751</v>
          </cell>
        </row>
        <row r="107">
          <cell r="A107" t="str">
            <v>001066000</v>
          </cell>
          <cell r="B107" t="str">
            <v>โรงพยาบาลพระนครศรีอยุธยา</v>
          </cell>
          <cell r="C107" t="str">
            <v>21002</v>
          </cell>
          <cell r="D107" t="str">
            <v>กระทรวงสาธารณสุข สำนักงานปลัดกระทรวงสาธารณสุข</v>
          </cell>
          <cell r="E107" t="str">
            <v>05</v>
          </cell>
          <cell r="F107" t="str">
            <v>โรงพยาบาลศูนย์</v>
          </cell>
          <cell r="G107" t="str">
            <v>522</v>
          </cell>
          <cell r="H107" t="str">
            <v>14</v>
          </cell>
          <cell r="I107" t="str">
            <v>จ.พระนครศรีอยุธยา</v>
          </cell>
          <cell r="J107" t="str">
            <v>01</v>
          </cell>
          <cell r="K107" t="str">
            <v xml:space="preserve"> อ.พระนครศรีอยุธยา</v>
          </cell>
          <cell r="L107" t="str">
            <v>01</v>
          </cell>
          <cell r="M107" t="str">
            <v xml:space="preserve"> 'ต.ประตูชัย'</v>
          </cell>
          <cell r="N107" t="str">
            <v>04</v>
          </cell>
          <cell r="O107" t="str">
            <v xml:space="preserve"> หมู่ 4</v>
          </cell>
          <cell r="P107" t="str">
            <v>01</v>
          </cell>
          <cell r="Q107" t="str">
            <v>เปิดดำเนินการ</v>
          </cell>
          <cell r="R107" t="str">
            <v xml:space="preserve">46/1 </v>
          </cell>
          <cell r="S107" t="str">
            <v>13000</v>
          </cell>
          <cell r="T107" t="str">
            <v>035322555</v>
          </cell>
          <cell r="U107" t="str">
            <v>241027</v>
          </cell>
          <cell r="V107" t="str">
            <v xml:space="preserve"> 241728'</v>
          </cell>
          <cell r="X107" t="str">
            <v>31</v>
          </cell>
          <cell r="Y107" t="str">
            <v>3.1 ตติยภูมิ</v>
          </cell>
          <cell r="Z107" t="str">
            <v>S</v>
          </cell>
          <cell r="AA107" t="str">
            <v xml:space="preserve">บริการ  </v>
          </cell>
          <cell r="AH107" t="str">
            <v>10660</v>
          </cell>
        </row>
        <row r="108">
          <cell r="A108" t="str">
            <v>001090400</v>
          </cell>
          <cell r="B108" t="str">
            <v>โรงพยาบาลลำปลายมาศ</v>
          </cell>
          <cell r="C108" t="str">
            <v>21002</v>
          </cell>
          <cell r="D108" t="str">
            <v>กระทรวงสาธารณสุข สำนักงานปลัดกระทรวงสาธารณสุข</v>
          </cell>
          <cell r="E108" t="str">
            <v>07</v>
          </cell>
          <cell r="F108" t="str">
            <v>โรงพยาบาลชุมชน</v>
          </cell>
          <cell r="G108" t="str">
            <v>90</v>
          </cell>
          <cell r="H108" t="str">
            <v>31</v>
          </cell>
          <cell r="I108" t="str">
            <v>จ.บุรีรัมย์</v>
          </cell>
          <cell r="J108" t="str">
            <v>10</v>
          </cell>
          <cell r="K108" t="str">
            <v xml:space="preserve"> อ.ลำปลายมาศ</v>
          </cell>
          <cell r="L108" t="str">
            <v>01</v>
          </cell>
          <cell r="M108" t="str">
            <v xml:space="preserve"> 'ต..ลำปลายมาศ'</v>
          </cell>
          <cell r="N108" t="str">
            <v>07</v>
          </cell>
          <cell r="O108" t="str">
            <v xml:space="preserve"> หมู่ 7</v>
          </cell>
          <cell r="P108" t="str">
            <v>01</v>
          </cell>
          <cell r="Q108" t="str">
            <v>เปิดดำเนินการ</v>
          </cell>
          <cell r="R108" t="str">
            <v xml:space="preserve">41  ถ.ลำปลายมาศ-นางรอง </v>
          </cell>
          <cell r="V108" t="str">
            <v>22</v>
          </cell>
          <cell r="W108" t="str">
            <v>2.2 ทุติยภูมิระดับกลาง</v>
          </cell>
          <cell r="AH108" t="str">
            <v>10904</v>
          </cell>
        </row>
        <row r="109">
          <cell r="A109" t="str">
            <v>001087100</v>
          </cell>
          <cell r="B109" t="str">
            <v>โรงพยาบาลครบุรี</v>
          </cell>
          <cell r="C109" t="str">
            <v>21002</v>
          </cell>
          <cell r="D109" t="str">
            <v>กระทรวงสาธารณสุข สำนักงานปลัดกระทรวงสาธารณสุข</v>
          </cell>
          <cell r="E109" t="str">
            <v>07</v>
          </cell>
          <cell r="F109" t="str">
            <v>โรงพยาบาลชุมชน</v>
          </cell>
          <cell r="G109" t="str">
            <v>60</v>
          </cell>
          <cell r="H109" t="str">
            <v>30</v>
          </cell>
          <cell r="I109" t="str">
            <v>จ.นครราชสีมา</v>
          </cell>
          <cell r="J109" t="str">
            <v>02</v>
          </cell>
          <cell r="K109" t="str">
            <v xml:space="preserve"> อ.ครบุรี</v>
          </cell>
          <cell r="L109" t="str">
            <v>01</v>
          </cell>
          <cell r="M109" t="str">
            <v xml:space="preserve"> 'ต.แชะ'</v>
          </cell>
          <cell r="N109" t="str">
            <v>04</v>
          </cell>
          <cell r="O109" t="str">
            <v xml:space="preserve"> หมู่ 4</v>
          </cell>
          <cell r="P109" t="str">
            <v>01</v>
          </cell>
          <cell r="Q109" t="str">
            <v>เปิดดำเนินการ</v>
          </cell>
          <cell r="R109" t="str">
            <v xml:space="preserve">628 </v>
          </cell>
          <cell r="V109" t="str">
            <v>22</v>
          </cell>
          <cell r="W109" t="str">
            <v>2.2 ทุติยภูมิระดับกลาง</v>
          </cell>
          <cell r="AH109" t="str">
            <v>10871</v>
          </cell>
        </row>
        <row r="110">
          <cell r="A110" t="str">
            <v>001075200</v>
          </cell>
          <cell r="B110" t="str">
            <v>โรงพยาบาลบางบ่อ</v>
          </cell>
          <cell r="C110" t="str">
            <v>21002</v>
          </cell>
          <cell r="D110" t="str">
            <v>กระทรวงสาธารณสุข สำนักงานปลัดกระทรวงสาธารณสุข</v>
          </cell>
          <cell r="E110" t="str">
            <v>07</v>
          </cell>
          <cell r="F110" t="str">
            <v>โรงพยาบาลชุมชน</v>
          </cell>
          <cell r="G110" t="str">
            <v>90</v>
          </cell>
          <cell r="H110" t="str">
            <v>11</v>
          </cell>
          <cell r="I110" t="str">
            <v>จ.สมุทรปราการ</v>
          </cell>
          <cell r="J110" t="str">
            <v>02</v>
          </cell>
          <cell r="K110" t="str">
            <v xml:space="preserve"> อ.บางบ่อ</v>
          </cell>
          <cell r="L110" t="str">
            <v>01</v>
          </cell>
          <cell r="M110" t="str">
            <v xml:space="preserve"> 'ต.บางบ่อ'</v>
          </cell>
          <cell r="N110" t="str">
            <v>01</v>
          </cell>
          <cell r="O110" t="str">
            <v xml:space="preserve"> หมู่ 1</v>
          </cell>
          <cell r="P110" t="str">
            <v>01</v>
          </cell>
          <cell r="Q110" t="str">
            <v>เปิดดำเนินการ</v>
          </cell>
          <cell r="R110" t="str">
            <v xml:space="preserve">89ม.1ถ.เทพารักษ์ </v>
          </cell>
          <cell r="S110" t="str">
            <v>10560</v>
          </cell>
          <cell r="T110" t="str">
            <v>023381019</v>
          </cell>
          <cell r="V110" t="str">
            <v>22</v>
          </cell>
          <cell r="W110" t="str">
            <v>2.2 ทุติยภูมิระดับกลาง</v>
          </cell>
          <cell r="AH110" t="str">
            <v>10752</v>
          </cell>
        </row>
        <row r="111">
          <cell r="A111" t="str">
            <v>001099700</v>
          </cell>
          <cell r="B111" t="str">
            <v>โรงพยาบาลหนองเรือ</v>
          </cell>
          <cell r="C111" t="str">
            <v>21002</v>
          </cell>
          <cell r="D111" t="str">
            <v>กระทรวงสาธารณสุข สำนักงานปลัดกระทรวงสาธารณสุข</v>
          </cell>
          <cell r="E111" t="str">
            <v>07</v>
          </cell>
          <cell r="F111" t="str">
            <v>โรงพยาบาลชุมชน</v>
          </cell>
          <cell r="G111" t="str">
            <v>60</v>
          </cell>
          <cell r="H111" t="str">
            <v>40</v>
          </cell>
          <cell r="I111" t="str">
            <v>จ.ขอนแก่น</v>
          </cell>
          <cell r="J111" t="str">
            <v>04</v>
          </cell>
          <cell r="K111" t="str">
            <v xml:space="preserve"> อ.หนองเรือ</v>
          </cell>
          <cell r="L111" t="str">
            <v>01</v>
          </cell>
          <cell r="M111" t="str">
            <v xml:space="preserve"> 'ต.หนองเรือ'</v>
          </cell>
          <cell r="N111" t="str">
            <v>01</v>
          </cell>
          <cell r="O111" t="str">
            <v xml:space="preserve"> หมู่ 1</v>
          </cell>
          <cell r="P111" t="str">
            <v>01</v>
          </cell>
          <cell r="Q111" t="str">
            <v>เปิดดำเนินการ</v>
          </cell>
          <cell r="R111" t="str">
            <v xml:space="preserve">243  </v>
          </cell>
          <cell r="S111" t="str">
            <v>40120</v>
          </cell>
          <cell r="T111" t="str">
            <v>043294057</v>
          </cell>
          <cell r="V111" t="str">
            <v>21</v>
          </cell>
          <cell r="W111" t="str">
            <v>2.1 ทุติยภูมิระดับต้น</v>
          </cell>
          <cell r="X111" t="str">
            <v>S</v>
          </cell>
          <cell r="Y111" t="str">
            <v xml:space="preserve">บริการ  </v>
          </cell>
          <cell r="AH111" t="str">
            <v>10997</v>
          </cell>
        </row>
        <row r="112">
          <cell r="A112" t="str">
            <v>001096700</v>
          </cell>
          <cell r="B112" t="str">
            <v>โรงพยาบาลมหาชนะชัย</v>
          </cell>
          <cell r="C112" t="str">
            <v>21002</v>
          </cell>
          <cell r="D112" t="str">
            <v>กระทรวงสาธารณสุข สำนักงานปลัดกระทรวงสาธารณสุข</v>
          </cell>
          <cell r="E112" t="str">
            <v>07</v>
          </cell>
          <cell r="F112" t="str">
            <v>โรงพยาบาลชุมชน</v>
          </cell>
          <cell r="G112" t="str">
            <v>30</v>
          </cell>
          <cell r="H112" t="str">
            <v>35</v>
          </cell>
          <cell r="I112" t="str">
            <v>จ.ยโสธร</v>
          </cell>
          <cell r="J112" t="str">
            <v>06</v>
          </cell>
          <cell r="K112" t="str">
            <v xml:space="preserve"> อ.มหาชนะชัย</v>
          </cell>
          <cell r="L112" t="str">
            <v>01</v>
          </cell>
          <cell r="M112" t="str">
            <v xml:space="preserve"> 'ต.ฟ้าหยาด'</v>
          </cell>
          <cell r="N112" t="str">
            <v>04</v>
          </cell>
          <cell r="O112" t="str">
            <v xml:space="preserve"> หมู่ 4</v>
          </cell>
          <cell r="P112" t="str">
            <v>01</v>
          </cell>
          <cell r="Q112" t="str">
            <v>เปิดดำเนินการ</v>
          </cell>
          <cell r="R112" t="str">
            <v xml:space="preserve">100 </v>
          </cell>
          <cell r="S112" t="str">
            <v>35170</v>
          </cell>
          <cell r="V112" t="str">
            <v>21</v>
          </cell>
          <cell r="W112" t="str">
            <v>2.1 ทุติยภูมิระดับต้น</v>
          </cell>
          <cell r="AH112" t="str">
            <v>10967</v>
          </cell>
        </row>
        <row r="113">
          <cell r="A113" t="str">
            <v>001099800</v>
          </cell>
          <cell r="B113" t="str">
            <v>โรงพยาบาลชุมแพ</v>
          </cell>
          <cell r="C113" t="str">
            <v>21002</v>
          </cell>
          <cell r="D113" t="str">
            <v>กระทรวงสาธารณสุข สำนักงานปลัดกระทรวงสาธารณสุข</v>
          </cell>
          <cell r="E113" t="str">
            <v>07</v>
          </cell>
          <cell r="F113" t="str">
            <v>โรงพยาบาลชุมชน</v>
          </cell>
          <cell r="G113" t="str">
            <v>120</v>
          </cell>
          <cell r="H113" t="str">
            <v>40</v>
          </cell>
          <cell r="I113" t="str">
            <v>จ.ขอนแก่น</v>
          </cell>
          <cell r="J113" t="str">
            <v>05</v>
          </cell>
          <cell r="K113" t="str">
            <v xml:space="preserve"> อ.ชุมแพ</v>
          </cell>
          <cell r="L113" t="str">
            <v>01</v>
          </cell>
          <cell r="M113" t="str">
            <v xml:space="preserve"> 'ต.ชุมแพ'</v>
          </cell>
          <cell r="N113" t="str">
            <v>08</v>
          </cell>
          <cell r="O113" t="str">
            <v xml:space="preserve"> หมู่ 8</v>
          </cell>
          <cell r="P113" t="str">
            <v>01</v>
          </cell>
          <cell r="Q113" t="str">
            <v>เปิดดำเนินการ</v>
          </cell>
          <cell r="R113" t="str">
            <v xml:space="preserve">82  ถ.มะลิวรรณ </v>
          </cell>
          <cell r="S113" t="str">
            <v>40130</v>
          </cell>
          <cell r="T113" t="str">
            <v>043311044</v>
          </cell>
          <cell r="V113" t="str">
            <v>23</v>
          </cell>
          <cell r="W113" t="str">
            <v>2.3 ทุติยภูมิระดับสูง</v>
          </cell>
          <cell r="X113" t="str">
            <v>S</v>
          </cell>
          <cell r="Y113" t="str">
            <v xml:space="preserve">บริการ  </v>
          </cell>
          <cell r="AH113" t="str">
            <v>10998</v>
          </cell>
        </row>
        <row r="114">
          <cell r="A114" t="str">
            <v>001118300</v>
          </cell>
          <cell r="B114" t="str">
            <v>โรงพยาบาลสองแคว</v>
          </cell>
          <cell r="C114" t="str">
            <v>21002</v>
          </cell>
          <cell r="D114" t="str">
            <v>กระทรวงสาธารณสุข สำนักงานปลัดกระทรวงสาธารณสุข</v>
          </cell>
          <cell r="E114" t="str">
            <v>07</v>
          </cell>
          <cell r="F114" t="str">
            <v>โรงพยาบาลชุมชน</v>
          </cell>
          <cell r="G114" t="str">
            <v>10</v>
          </cell>
          <cell r="H114" t="str">
            <v>55</v>
          </cell>
          <cell r="I114" t="str">
            <v>จ.น่าน</v>
          </cell>
          <cell r="J114" t="str">
            <v>13</v>
          </cell>
          <cell r="K114" t="str">
            <v xml:space="preserve"> อ.สองแคว</v>
          </cell>
          <cell r="L114" t="str">
            <v>01</v>
          </cell>
          <cell r="M114" t="str">
            <v xml:space="preserve"> 'ต.นาไร่หลวง'</v>
          </cell>
          <cell r="N114" t="str">
            <v>02</v>
          </cell>
          <cell r="O114" t="str">
            <v xml:space="preserve"> หมู่ 2</v>
          </cell>
          <cell r="P114" t="str">
            <v>01</v>
          </cell>
          <cell r="Q114" t="str">
            <v>เปิดดำเนินการ</v>
          </cell>
          <cell r="R114" t="str">
            <v xml:space="preserve"> เลขที่ 99 </v>
          </cell>
          <cell r="V114" t="str">
            <v>22</v>
          </cell>
          <cell r="W114" t="str">
            <v>2.2 ทุติยภูมิระดับกลาง</v>
          </cell>
          <cell r="AH114" t="str">
            <v>11183</v>
          </cell>
        </row>
        <row r="115">
          <cell r="A115" t="str">
            <v>001143200</v>
          </cell>
          <cell r="B115" t="str">
            <v>โรงพยาบาลบันนังสตา</v>
          </cell>
          <cell r="C115" t="str">
            <v>21002</v>
          </cell>
          <cell r="D115" t="str">
            <v>กระทรวงสาธารณสุข สำนักงานปลัดกระทรวงสาธารณสุข</v>
          </cell>
          <cell r="E115" t="str">
            <v>07</v>
          </cell>
          <cell r="F115" t="str">
            <v>โรงพยาบาลชุมชน</v>
          </cell>
          <cell r="G115" t="str">
            <v>34</v>
          </cell>
          <cell r="H115" t="str">
            <v>95</v>
          </cell>
          <cell r="I115" t="str">
            <v>จ.ยะลา</v>
          </cell>
          <cell r="J115" t="str">
            <v>03</v>
          </cell>
          <cell r="K115" t="str">
            <v xml:space="preserve"> อ.บันนังสตา</v>
          </cell>
          <cell r="L115" t="str">
            <v>01</v>
          </cell>
          <cell r="M115" t="str">
            <v xml:space="preserve"> 'ต.บันนังสตา'</v>
          </cell>
          <cell r="N115" t="str">
            <v>07</v>
          </cell>
          <cell r="O115" t="str">
            <v xml:space="preserve"> หมู่ 7</v>
          </cell>
          <cell r="P115" t="str">
            <v>01</v>
          </cell>
          <cell r="Q115" t="str">
            <v>เปิดดำเนินการ</v>
          </cell>
          <cell r="R115" t="str">
            <v xml:space="preserve">302  ถ.สุขยางค์ </v>
          </cell>
          <cell r="S115" t="str">
            <v>95130</v>
          </cell>
          <cell r="T115" t="str">
            <v>073289142</v>
          </cell>
          <cell r="U115" t="str">
            <v>073249142</v>
          </cell>
          <cell r="V115" t="str">
            <v>22</v>
          </cell>
          <cell r="W115" t="str">
            <v>2.2 ทุติยภูมิระดับกลาง</v>
          </cell>
          <cell r="X115" t="str">
            <v>S</v>
          </cell>
          <cell r="Y115" t="str">
            <v xml:space="preserve">บริการ  </v>
          </cell>
          <cell r="AH115" t="str">
            <v>11432</v>
          </cell>
        </row>
        <row r="116">
          <cell r="A116" t="str">
            <v>001094700</v>
          </cell>
          <cell r="B116" t="str">
            <v>โรงพยาบาลเขมราฐ</v>
          </cell>
          <cell r="C116" t="str">
            <v>21002</v>
          </cell>
          <cell r="D116" t="str">
            <v>กระทรวงสาธารณสุข สำนักงานปลัดกระทรวงสาธารณสุข</v>
          </cell>
          <cell r="E116" t="str">
            <v>07</v>
          </cell>
          <cell r="F116" t="str">
            <v>โรงพยาบาลชุมชน</v>
          </cell>
          <cell r="G116" t="str">
            <v>60</v>
          </cell>
          <cell r="H116" t="str">
            <v>34</v>
          </cell>
          <cell r="I116" t="str">
            <v>จ.อุบลราชธานี</v>
          </cell>
          <cell r="J116" t="str">
            <v>05</v>
          </cell>
          <cell r="K116" t="str">
            <v xml:space="preserve"> อ.เขมราฐ</v>
          </cell>
          <cell r="L116" t="str">
            <v>01</v>
          </cell>
          <cell r="M116" t="str">
            <v xml:space="preserve"> 'ต.เขมราฐ'</v>
          </cell>
          <cell r="N116" t="str">
            <v>07</v>
          </cell>
          <cell r="O116" t="str">
            <v xml:space="preserve"> หมู่ 7</v>
          </cell>
          <cell r="P116" t="str">
            <v>01</v>
          </cell>
          <cell r="Q116" t="str">
            <v>เปิดดำเนินการ</v>
          </cell>
          <cell r="V116" t="str">
            <v>21</v>
          </cell>
          <cell r="W116" t="str">
            <v>2.1 ทุติยภูมิระดับต้น</v>
          </cell>
          <cell r="AH116" t="str">
            <v>10947</v>
          </cell>
        </row>
        <row r="117">
          <cell r="A117" t="str">
            <v>001160800</v>
          </cell>
          <cell r="B117" t="str">
            <v>โรงพยาบาลลำทะเมนชัย</v>
          </cell>
          <cell r="C117" t="str">
            <v>21002</v>
          </cell>
          <cell r="D117" t="str">
            <v>กระทรวงสาธารณสุข สำนักงานปลัดกระทรวงสาธารณสุข</v>
          </cell>
          <cell r="E117" t="str">
            <v>07</v>
          </cell>
          <cell r="F117" t="str">
            <v>โรงพยาบาลชุมชน</v>
          </cell>
          <cell r="G117" t="str">
            <v>30</v>
          </cell>
          <cell r="H117" t="str">
            <v>30</v>
          </cell>
          <cell r="I117" t="str">
            <v>จ.นครราชสีมา</v>
          </cell>
          <cell r="J117" t="str">
            <v>29</v>
          </cell>
          <cell r="K117" t="str">
            <v xml:space="preserve"> อ.ลำทะเมนชัย</v>
          </cell>
          <cell r="L117" t="str">
            <v>01</v>
          </cell>
          <cell r="M117" t="str">
            <v xml:space="preserve"> 'ต.ขุย'</v>
          </cell>
          <cell r="N117" t="str">
            <v>01</v>
          </cell>
          <cell r="O117" t="str">
            <v xml:space="preserve"> หมู่ 1</v>
          </cell>
          <cell r="P117" t="str">
            <v>01</v>
          </cell>
          <cell r="Q117" t="str">
            <v>เปิดดำเนินการ</v>
          </cell>
          <cell r="V117" t="str">
            <v>21</v>
          </cell>
          <cell r="W117" t="str">
            <v>2.1 ทุติยภูมิระดับต้น</v>
          </cell>
          <cell r="AH117" t="str">
            <v>11608</v>
          </cell>
        </row>
        <row r="118">
          <cell r="A118" t="str">
            <v>001087200</v>
          </cell>
          <cell r="B118" t="str">
            <v>โรงพยาบาลเสิงสาง</v>
          </cell>
          <cell r="C118" t="str">
            <v>21002</v>
          </cell>
          <cell r="D118" t="str">
            <v>กระทรวงสาธารณสุข สำนักงานปลัดกระทรวงสาธารณสุข</v>
          </cell>
          <cell r="E118" t="str">
            <v>07</v>
          </cell>
          <cell r="F118" t="str">
            <v>โรงพยาบาลชุมชน</v>
          </cell>
          <cell r="G118" t="str">
            <v>30</v>
          </cell>
          <cell r="H118" t="str">
            <v>30</v>
          </cell>
          <cell r="I118" t="str">
            <v>จ.นครราชสีมา</v>
          </cell>
          <cell r="J118" t="str">
            <v>03</v>
          </cell>
          <cell r="K118" t="str">
            <v xml:space="preserve"> อ.เสิงสาง</v>
          </cell>
          <cell r="L118" t="str">
            <v>01</v>
          </cell>
          <cell r="M118" t="str">
            <v xml:space="preserve"> 'ต.เสิงสาง'</v>
          </cell>
          <cell r="N118" t="str">
            <v>08</v>
          </cell>
          <cell r="O118" t="str">
            <v xml:space="preserve"> หมู่ 8</v>
          </cell>
          <cell r="P118" t="str">
            <v>01</v>
          </cell>
          <cell r="Q118" t="str">
            <v>เปิดดำเนินการ</v>
          </cell>
          <cell r="R118" t="str">
            <v xml:space="preserve">66 </v>
          </cell>
          <cell r="V118" t="str">
            <v>21</v>
          </cell>
          <cell r="W118" t="str">
            <v>2.1 ทุติยภูมิระดับต้น</v>
          </cell>
          <cell r="AH118" t="str">
            <v>10872</v>
          </cell>
        </row>
        <row r="119">
          <cell r="A119" t="str">
            <v>001118400</v>
          </cell>
          <cell r="B119" t="str">
            <v>โรงพยาบาลจุน</v>
          </cell>
          <cell r="C119" t="str">
            <v>21002</v>
          </cell>
          <cell r="D119" t="str">
            <v>กระทรวงสาธารณสุข สำนักงานปลัดกระทรวงสาธารณสุข</v>
          </cell>
          <cell r="E119" t="str">
            <v>07</v>
          </cell>
          <cell r="F119" t="str">
            <v>โรงพยาบาลชุมชน</v>
          </cell>
          <cell r="G119" t="str">
            <v>30</v>
          </cell>
          <cell r="H119" t="str">
            <v>56</v>
          </cell>
          <cell r="I119" t="str">
            <v>จ.พะเยา</v>
          </cell>
          <cell r="J119" t="str">
            <v>02</v>
          </cell>
          <cell r="K119" t="str">
            <v xml:space="preserve"> อ.จุน</v>
          </cell>
          <cell r="L119" t="str">
            <v>01</v>
          </cell>
          <cell r="M119" t="str">
            <v xml:space="preserve"> 'ต.ห้วยข้าวก่ำ'</v>
          </cell>
          <cell r="N119" t="str">
            <v>07</v>
          </cell>
          <cell r="O119" t="str">
            <v xml:space="preserve"> หมู่ 7</v>
          </cell>
          <cell r="P119" t="str">
            <v>01</v>
          </cell>
          <cell r="Q119" t="str">
            <v>เปิดดำเนินการ</v>
          </cell>
          <cell r="R119" t="str">
            <v xml:space="preserve">ม.7 </v>
          </cell>
          <cell r="S119" t="str">
            <v>56150</v>
          </cell>
          <cell r="T119" t="str">
            <v>054-409-200</v>
          </cell>
          <cell r="U119" t="str">
            <v>054-409-200</v>
          </cell>
          <cell r="V119" t="str">
            <v>21</v>
          </cell>
          <cell r="W119" t="str">
            <v>2.1 ทุติยภูมิระดับต้น</v>
          </cell>
          <cell r="X119" t="str">
            <v>S</v>
          </cell>
          <cell r="Y119" t="str">
            <v xml:space="preserve">บริการ  </v>
          </cell>
          <cell r="AH119" t="str">
            <v>11184</v>
          </cell>
        </row>
        <row r="120">
          <cell r="A120" t="str">
            <v>001163100</v>
          </cell>
          <cell r="B120" t="str">
            <v>โรงพยาบาลวชิรบารมี</v>
          </cell>
          <cell r="C120" t="str">
            <v>21002</v>
          </cell>
          <cell r="D120" t="str">
            <v>กระทรวงสาธารณสุข สำนักงานปลัดกระทรวงสาธารณสุข</v>
          </cell>
          <cell r="E120" t="str">
            <v>07</v>
          </cell>
          <cell r="F120" t="str">
            <v>โรงพยาบาลชุมชน</v>
          </cell>
          <cell r="G120" t="str">
            <v>30</v>
          </cell>
          <cell r="H120" t="str">
            <v>66</v>
          </cell>
          <cell r="I120" t="str">
            <v>จ.พิจิตร</v>
          </cell>
          <cell r="J120" t="str">
            <v>12</v>
          </cell>
          <cell r="K120" t="str">
            <v xml:space="preserve"> อ.วชิรบารมี</v>
          </cell>
          <cell r="L120" t="str">
            <v>01</v>
          </cell>
          <cell r="M120" t="str">
            <v xml:space="preserve"> 'ต.บ้านนา'</v>
          </cell>
          <cell r="N120" t="str">
            <v>13</v>
          </cell>
          <cell r="O120" t="str">
            <v xml:space="preserve"> หมู่ 13</v>
          </cell>
          <cell r="P120" t="str">
            <v>01</v>
          </cell>
          <cell r="Q120" t="str">
            <v>เปิดดำเนินการ</v>
          </cell>
          <cell r="S120" t="str">
            <v>66140</v>
          </cell>
          <cell r="V120" t="str">
            <v>21</v>
          </cell>
          <cell r="W120" t="str">
            <v>2.1 ทุติยภูมิระดับต้น</v>
          </cell>
          <cell r="AH120" t="str">
            <v>11631</v>
          </cell>
        </row>
        <row r="121">
          <cell r="A121" t="str">
            <v>001227500</v>
          </cell>
          <cell r="B121" t="str">
            <v>โรงพยาบาลสิรินธร(ภาคตะวันออกเฉียงเหนือ)</v>
          </cell>
          <cell r="C121" t="str">
            <v>21002</v>
          </cell>
          <cell r="D121" t="str">
            <v>กระทรวงสาธารณสุข สำนักงานปลัดกระทรวงสาธารณสุข</v>
          </cell>
          <cell r="E121" t="str">
            <v>06</v>
          </cell>
          <cell r="F121" t="str">
            <v>โรงพยาบาลทั่วไป</v>
          </cell>
          <cell r="G121" t="str">
            <v>250</v>
          </cell>
          <cell r="H121" t="str">
            <v>40</v>
          </cell>
          <cell r="I121" t="str">
            <v>จ.ขอนแก่น</v>
          </cell>
          <cell r="J121" t="str">
            <v>24</v>
          </cell>
          <cell r="K121" t="str">
            <v xml:space="preserve"> อ.บ้านแฮด</v>
          </cell>
          <cell r="L121" t="str">
            <v>03</v>
          </cell>
          <cell r="M121" t="str">
            <v xml:space="preserve"> 'ต.โนนสมบูรณ์'</v>
          </cell>
          <cell r="N121" t="str">
            <v>10</v>
          </cell>
          <cell r="O121" t="str">
            <v xml:space="preserve"> หมู่ 10</v>
          </cell>
          <cell r="P121" t="str">
            <v>01</v>
          </cell>
          <cell r="Q121" t="str">
            <v>เปิดดำเนินการ</v>
          </cell>
          <cell r="R121" t="str">
            <v>81</v>
          </cell>
          <cell r="S121" t="str">
            <v>40110</v>
          </cell>
          <cell r="T121" t="str">
            <v>043267041</v>
          </cell>
          <cell r="V121" t="str">
            <v>23</v>
          </cell>
          <cell r="W121" t="str">
            <v>2.3 ทุติยภูมิระดับสูง</v>
          </cell>
          <cell r="X121" t="str">
            <v>S</v>
          </cell>
          <cell r="Y121" t="str">
            <v xml:space="preserve">บริการ  </v>
          </cell>
          <cell r="Z121" t="str">
            <v>01</v>
          </cell>
          <cell r="AA121" t="str">
            <v>ตั้งใหม่</v>
          </cell>
          <cell r="AH121" t="str">
            <v>12275</v>
          </cell>
        </row>
        <row r="122">
          <cell r="A122" t="str">
            <v>001501200</v>
          </cell>
          <cell r="B122" t="str">
            <v>โรงพยาบาลสมเด็จพระญาณสังวร</v>
          </cell>
          <cell r="C122" t="str">
            <v>21002</v>
          </cell>
          <cell r="D122" t="str">
            <v>กระทรวงสาธารณสุข สำนักงานปลัดกระทรวงสาธารณสุข</v>
          </cell>
          <cell r="E122" t="str">
            <v>07</v>
          </cell>
          <cell r="F122" t="str">
            <v>โรงพยาบาลชุมชน</v>
          </cell>
          <cell r="G122" t="str">
            <v>30</v>
          </cell>
          <cell r="H122" t="str">
            <v>57</v>
          </cell>
          <cell r="I122" t="str">
            <v>จ.เชียงราย</v>
          </cell>
          <cell r="J122" t="str">
            <v>02</v>
          </cell>
          <cell r="K122" t="str">
            <v xml:space="preserve"> อ.เวียงชัย</v>
          </cell>
          <cell r="L122" t="str">
            <v>02</v>
          </cell>
          <cell r="M122" t="str">
            <v xml:space="preserve"> 'ต.เวียงชัย'</v>
          </cell>
          <cell r="N122" t="str">
            <v>03</v>
          </cell>
          <cell r="O122" t="str">
            <v xml:space="preserve"> หมู่ 3</v>
          </cell>
          <cell r="P122" t="str">
            <v>01</v>
          </cell>
          <cell r="Q122" t="str">
            <v>เปิดดำเนินการ</v>
          </cell>
          <cell r="R122" t="str">
            <v>บ้านศรีเวียง</v>
          </cell>
          <cell r="S122" t="str">
            <v>57210</v>
          </cell>
          <cell r="T122" t="str">
            <v>053-603123</v>
          </cell>
          <cell r="U122" t="str">
            <v>053-603123</v>
          </cell>
          <cell r="V122" t="str">
            <v>21</v>
          </cell>
          <cell r="W122" t="str">
            <v>2.1 ทุติยภูมิระดับต้น</v>
          </cell>
          <cell r="X122" t="str">
            <v>S</v>
          </cell>
          <cell r="Y122" t="str">
            <v xml:space="preserve">บริการ  </v>
          </cell>
          <cell r="Z122" t="str">
            <v>01</v>
          </cell>
          <cell r="AA122" t="str">
            <v>ตั้งใหม่</v>
          </cell>
          <cell r="AB122" t="str">
            <v>แก้ไขพื้นที่ตั้ง</v>
          </cell>
          <cell r="AH122" t="str">
            <v>15012</v>
          </cell>
        </row>
        <row r="123">
          <cell r="A123" t="str">
            <v>001077600</v>
          </cell>
          <cell r="B123" t="str">
            <v>โรงพยาบาลลาดบัวหลวง</v>
          </cell>
          <cell r="C123" t="str">
            <v>21002</v>
          </cell>
          <cell r="D123" t="str">
            <v>กระทรวงสาธารณสุข สำนักงานปลัดกระทรวงสาธารณสุข</v>
          </cell>
          <cell r="E123" t="str">
            <v>07</v>
          </cell>
          <cell r="F123" t="str">
            <v>โรงพยาบาลชุมชน</v>
          </cell>
          <cell r="G123" t="str">
            <v>60</v>
          </cell>
          <cell r="H123" t="str">
            <v>14</v>
          </cell>
          <cell r="I123" t="str">
            <v>จ.พระนครศรีอยุธยา</v>
          </cell>
          <cell r="J123" t="str">
            <v>10</v>
          </cell>
          <cell r="K123" t="str">
            <v xml:space="preserve"> อ.ลาดบัวหลวง</v>
          </cell>
          <cell r="L123" t="str">
            <v>01</v>
          </cell>
          <cell r="M123" t="str">
            <v xml:space="preserve"> 'ต.ลาดบัวหลวง'</v>
          </cell>
          <cell r="N123" t="str">
            <v>03</v>
          </cell>
          <cell r="O123" t="str">
            <v xml:space="preserve"> หมู่ 3</v>
          </cell>
          <cell r="P123" t="str">
            <v>01</v>
          </cell>
          <cell r="Q123" t="str">
            <v>เปิดดำเนินการ</v>
          </cell>
          <cell r="R123" t="str">
            <v xml:space="preserve">88/1 ม.3 </v>
          </cell>
          <cell r="S123" t="str">
            <v>13230</v>
          </cell>
          <cell r="T123" t="str">
            <v>035379094</v>
          </cell>
          <cell r="V123" t="str">
            <v>21</v>
          </cell>
          <cell r="W123" t="str">
            <v>2.1 ทุติยภูมิระดับต้น</v>
          </cell>
          <cell r="X123" t="str">
            <v>S</v>
          </cell>
          <cell r="Y123" t="str">
            <v xml:space="preserve">บริการ  </v>
          </cell>
          <cell r="AB123" t="str">
            <v>แก้ไขค่าพิกัด</v>
          </cell>
          <cell r="AH123" t="str">
            <v>10776</v>
          </cell>
        </row>
        <row r="124">
          <cell r="A124" t="str">
            <v>001119800</v>
          </cell>
          <cell r="B124" t="str">
            <v>โรงพยาบาลเวียงแก่น</v>
          </cell>
          <cell r="C124" t="str">
            <v>21002</v>
          </cell>
          <cell r="D124" t="str">
            <v>กระทรวงสาธารณสุข สำนักงานปลัดกระทรวงสาธารณสุข</v>
          </cell>
          <cell r="E124" t="str">
            <v>07</v>
          </cell>
          <cell r="F124" t="str">
            <v>โรงพยาบาลชุมชน</v>
          </cell>
          <cell r="G124" t="str">
            <v>30</v>
          </cell>
          <cell r="H124" t="str">
            <v>57</v>
          </cell>
          <cell r="I124" t="str">
            <v>จ.เชียงราย</v>
          </cell>
          <cell r="J124" t="str">
            <v>13</v>
          </cell>
          <cell r="K124" t="str">
            <v xml:space="preserve"> อ.เวียงแก่น</v>
          </cell>
          <cell r="L124" t="str">
            <v>01</v>
          </cell>
          <cell r="M124" t="str">
            <v xml:space="preserve"> 'ต.ม่วงยาย'</v>
          </cell>
          <cell r="N124" t="str">
            <v>06</v>
          </cell>
          <cell r="O124" t="str">
            <v xml:space="preserve"> หมู่ 6</v>
          </cell>
          <cell r="P124" t="str">
            <v>01</v>
          </cell>
          <cell r="Q124" t="str">
            <v>เปิดดำเนินการ</v>
          </cell>
          <cell r="R124" t="str">
            <v>115 บ้านไทยสามัคคี</v>
          </cell>
          <cell r="S124" t="str">
            <v>57310</v>
          </cell>
          <cell r="T124" t="str">
            <v>053-608146</v>
          </cell>
          <cell r="U124" t="str">
            <v>053-608154</v>
          </cell>
          <cell r="V124" t="str">
            <v>21</v>
          </cell>
          <cell r="W124" t="str">
            <v>2.1 ทุติยภูมิระดับต้น</v>
          </cell>
          <cell r="X124" t="str">
            <v>S</v>
          </cell>
          <cell r="Y124" t="str">
            <v xml:space="preserve">บริการ  </v>
          </cell>
          <cell r="AB124" t="str">
            <v>แก้ไขที่ตั้ง</v>
          </cell>
          <cell r="AH124" t="str">
            <v>11198</v>
          </cell>
        </row>
        <row r="125">
          <cell r="A125" t="str">
            <v>001090200</v>
          </cell>
          <cell r="B125" t="str">
            <v>โรงพยาบาลพุทไธสง</v>
          </cell>
          <cell r="C125" t="str">
            <v>21002</v>
          </cell>
          <cell r="D125" t="str">
            <v>กระทรวงสาธารณสุข สำนักงานปลัดกระทรวงสาธารณสุข</v>
          </cell>
          <cell r="E125" t="str">
            <v>07</v>
          </cell>
          <cell r="F125" t="str">
            <v>โรงพยาบาลชุมชน</v>
          </cell>
          <cell r="G125" t="str">
            <v>60</v>
          </cell>
          <cell r="H125" t="str">
            <v>31</v>
          </cell>
          <cell r="I125" t="str">
            <v>จ.บุรีรัมย์</v>
          </cell>
          <cell r="J125" t="str">
            <v>09</v>
          </cell>
          <cell r="K125" t="str">
            <v xml:space="preserve"> อ.พุทไธสง</v>
          </cell>
          <cell r="L125" t="str">
            <v>02</v>
          </cell>
          <cell r="M125" t="str">
            <v xml:space="preserve"> 'ต.มะเฟือง'</v>
          </cell>
          <cell r="N125" t="str">
            <v>03</v>
          </cell>
          <cell r="O125" t="str">
            <v xml:space="preserve"> หมู่ 3</v>
          </cell>
          <cell r="P125" t="str">
            <v>01</v>
          </cell>
          <cell r="Q125" t="str">
            <v>เปิดดำเนินการ</v>
          </cell>
          <cell r="R125" t="str">
            <v xml:space="preserve">240 </v>
          </cell>
          <cell r="V125" t="str">
            <v>22</v>
          </cell>
          <cell r="W125" t="str">
            <v>2.2 ทุติยภูมิระดับกลาง</v>
          </cell>
          <cell r="AB125" t="str">
            <v>แก้ไขหมู่</v>
          </cell>
          <cell r="AH125" t="str">
            <v>10902</v>
          </cell>
        </row>
        <row r="126">
          <cell r="A126" t="str">
            <v>001071400</v>
          </cell>
          <cell r="B126" t="str">
            <v>โรงพยาบาลลำพูน</v>
          </cell>
          <cell r="C126" t="str">
            <v>21002</v>
          </cell>
          <cell r="D126" t="str">
            <v>กระทรวงสาธารณสุข สำนักงานปลัดกระทรวงสาธารณสุข</v>
          </cell>
          <cell r="E126" t="str">
            <v>06</v>
          </cell>
          <cell r="F126" t="str">
            <v>โรงพยาบาลทั่วไป</v>
          </cell>
          <cell r="G126" t="str">
            <v>411</v>
          </cell>
          <cell r="H126" t="str">
            <v>51</v>
          </cell>
          <cell r="I126" t="str">
            <v>จ.ลำพูน</v>
          </cell>
          <cell r="J126" t="str">
            <v>01</v>
          </cell>
          <cell r="K126" t="str">
            <v xml:space="preserve"> อ.เมืองลำพูน</v>
          </cell>
          <cell r="L126" t="str">
            <v>07</v>
          </cell>
          <cell r="M126" t="str">
            <v xml:space="preserve"> 'ต.ต้นธง'</v>
          </cell>
          <cell r="N126" t="str">
            <v>11</v>
          </cell>
          <cell r="O126" t="str">
            <v xml:space="preserve"> หมู่ 11</v>
          </cell>
          <cell r="P126" t="str">
            <v>01</v>
          </cell>
          <cell r="Q126" t="str">
            <v>เปิดดำเนินการ</v>
          </cell>
          <cell r="R126" t="str">
            <v xml:space="preserve">177 </v>
          </cell>
          <cell r="S126" t="str">
            <v>51000</v>
          </cell>
          <cell r="T126" t="str">
            <v>053563635-9</v>
          </cell>
          <cell r="V126" t="str">
            <v>31</v>
          </cell>
          <cell r="W126" t="str">
            <v>3.1 ตติยภูมิ</v>
          </cell>
          <cell r="X126" t="str">
            <v>S</v>
          </cell>
          <cell r="Y126" t="str">
            <v xml:space="preserve">บริการ  </v>
          </cell>
          <cell r="Z126" t="str">
            <v>04</v>
          </cell>
          <cell r="AA126" t="str">
            <v>แก้ไข/เปลี่ยนแปลงที่ตั้ง</v>
          </cell>
          <cell r="AB126" t="str">
            <v>แก้ไขจำนวนเตียงจาก  433  เป็น411เตียง</v>
          </cell>
          <cell r="AC126" t="str">
            <v>แจ้งแก้ไขที่อยู่ ม.01 เป็น ม.11 ต.เวียงยอง เป็น ต.ต้นธง แจ้งทางโทรศัพท์ จากสสจ. วันที่ 24 ตค.56'</v>
          </cell>
          <cell r="AH126" t="str">
            <v>10714</v>
          </cell>
        </row>
        <row r="127">
          <cell r="A127" t="str">
            <v>001096800</v>
          </cell>
          <cell r="B127" t="str">
            <v>โรงพยาบาลค้อวัง</v>
          </cell>
          <cell r="C127" t="str">
            <v>21002</v>
          </cell>
          <cell r="D127" t="str">
            <v>กระทรวงสาธารณสุข สำนักงานปลัดกระทรวงสาธารณสุข</v>
          </cell>
          <cell r="E127" t="str">
            <v>07</v>
          </cell>
          <cell r="F127" t="str">
            <v>โรงพยาบาลชุมชน</v>
          </cell>
          <cell r="G127" t="str">
            <v>30</v>
          </cell>
          <cell r="H127" t="str">
            <v>35</v>
          </cell>
          <cell r="I127" t="str">
            <v>จ.ยโสธร</v>
          </cell>
          <cell r="J127" t="str">
            <v>07</v>
          </cell>
          <cell r="K127" t="str">
            <v xml:space="preserve"> อ.ค้อวัง</v>
          </cell>
          <cell r="L127" t="str">
            <v>04</v>
          </cell>
          <cell r="M127" t="str">
            <v xml:space="preserve"> 'ต.ค้อวัง'</v>
          </cell>
          <cell r="N127" t="str">
            <v>01</v>
          </cell>
          <cell r="O127" t="str">
            <v xml:space="preserve"> หมู่ 1</v>
          </cell>
          <cell r="P127" t="str">
            <v>01</v>
          </cell>
          <cell r="Q127" t="str">
            <v>เปิดดำเนินการ</v>
          </cell>
          <cell r="R127" t="str">
            <v xml:space="preserve">ม.1  ถ.พลไว- ยางชุมน้อย  </v>
          </cell>
          <cell r="S127" t="str">
            <v>35140</v>
          </cell>
          <cell r="V127" t="str">
            <v>21</v>
          </cell>
          <cell r="W127" t="str">
            <v>2.1 ทุติยภูมิระดับต้น</v>
          </cell>
          <cell r="AB127" t="str">
            <v>แก้ไขที่ตั้ง  อ.กุดชุม เป็น  อ.ค้อวัง และ ต.ค้อวัง</v>
          </cell>
          <cell r="AH127" t="str">
            <v>10968</v>
          </cell>
        </row>
        <row r="128">
          <cell r="A128" t="str">
            <v>001089700</v>
          </cell>
          <cell r="B128" t="str">
            <v>โรงพยาบาลนางรอง</v>
          </cell>
          <cell r="C128" t="str">
            <v>21002</v>
          </cell>
          <cell r="D128" t="str">
            <v>กระทรวงสาธารณสุข สำนักงานปลัดกระทรวงสาธารณสุข</v>
          </cell>
          <cell r="E128" t="str">
            <v>07</v>
          </cell>
          <cell r="F128" t="str">
            <v>โรงพยาบาลชุมชน</v>
          </cell>
          <cell r="G128" t="str">
            <v>371</v>
          </cell>
          <cell r="H128" t="str">
            <v>31</v>
          </cell>
          <cell r="I128" t="str">
            <v>จ.บุรีรัมย์</v>
          </cell>
          <cell r="J128" t="str">
            <v>04</v>
          </cell>
          <cell r="K128" t="str">
            <v xml:space="preserve"> อ.นางรอง</v>
          </cell>
          <cell r="L128" t="str">
            <v>01</v>
          </cell>
          <cell r="M128" t="str">
            <v xml:space="preserve"> 'ต.นางรอง'</v>
          </cell>
          <cell r="N128" t="str">
            <v>25</v>
          </cell>
          <cell r="O128" t="str">
            <v xml:space="preserve"> หมู่ 25</v>
          </cell>
          <cell r="P128" t="str">
            <v>01</v>
          </cell>
          <cell r="Q128" t="str">
            <v>เปิดดำเนินการ</v>
          </cell>
          <cell r="R128" t="str">
            <v xml:space="preserve">692 ถ.โชคชัย-เดชอุดม </v>
          </cell>
          <cell r="V128" t="str">
            <v>23</v>
          </cell>
          <cell r="W128" t="str">
            <v>2.3 ทุติยภูมิระดับสูง</v>
          </cell>
          <cell r="X128" t="str">
            <v>S</v>
          </cell>
          <cell r="Y128" t="str">
            <v xml:space="preserve">บริการ  </v>
          </cell>
          <cell r="Z128" t="str">
            <v>06</v>
          </cell>
          <cell r="AA128" t="str">
            <v>แก้ไข/เปลี่ยนแปลงจำนวนเตียง</v>
          </cell>
          <cell r="AB128" t="str">
            <v>แก้ไขจำนวนเตียงจาก  269 เตียง เป็น 371</v>
          </cell>
          <cell r="AH128" t="str">
            <v>10897</v>
          </cell>
        </row>
        <row r="129">
          <cell r="A129" t="str">
            <v>001075000</v>
          </cell>
          <cell r="B129" t="str">
            <v>โรงพยาบาลนราธิวาสราชนครินทร์</v>
          </cell>
          <cell r="C129" t="str">
            <v>21002</v>
          </cell>
          <cell r="D129" t="str">
            <v>กระทรวงสาธารณสุข สำนักงานปลัดกระทรวงสาธารณสุข</v>
          </cell>
          <cell r="E129" t="str">
            <v>06</v>
          </cell>
          <cell r="F129" t="str">
            <v>โรงพยาบาลทั่วไป</v>
          </cell>
          <cell r="G129" t="str">
            <v>360</v>
          </cell>
          <cell r="H129" t="str">
            <v>96</v>
          </cell>
          <cell r="I129" t="str">
            <v>จ.นราธิวาส</v>
          </cell>
          <cell r="J129" t="str">
            <v>01</v>
          </cell>
          <cell r="K129" t="str">
            <v xml:space="preserve"> อ.เมืองนราธิวาส</v>
          </cell>
          <cell r="L129" t="str">
            <v>01</v>
          </cell>
          <cell r="M129" t="str">
            <v xml:space="preserve"> 'ต.บางนาค'</v>
          </cell>
          <cell r="N129" t="str">
            <v>00</v>
          </cell>
          <cell r="O129" t="str">
            <v xml:space="preserve"> หมู่ 0</v>
          </cell>
          <cell r="P129" t="str">
            <v>01</v>
          </cell>
          <cell r="Q129" t="str">
            <v>เปิดดำเนินการ</v>
          </cell>
          <cell r="R129" t="str">
            <v xml:space="preserve">80 ถ.ระแงะมรรคา </v>
          </cell>
          <cell r="V129" t="str">
            <v>31</v>
          </cell>
          <cell r="W129" t="str">
            <v>3.1 ตติยภูมิ</v>
          </cell>
          <cell r="Z129" t="str">
            <v>04</v>
          </cell>
          <cell r="AA129" t="str">
            <v>แก้ไข/เปลี่ยนแปลงที่ตั้ง</v>
          </cell>
          <cell r="AB129" t="str">
            <v>เพิ่มเตียงจาก 262 เป็น 360</v>
          </cell>
          <cell r="AH129" t="str">
            <v>10750</v>
          </cell>
        </row>
        <row r="130">
          <cell r="A130" t="str">
            <v>001102100</v>
          </cell>
          <cell r="B130" t="str">
            <v>โรงพยาบาลศรีธาตุ</v>
          </cell>
          <cell r="C130" t="str">
            <v>21002</v>
          </cell>
          <cell r="D130" t="str">
            <v>กระทรวงสาธารณสุข สำนักงานปลัดกระทรวงสาธารณสุข</v>
          </cell>
          <cell r="E130" t="str">
            <v>07</v>
          </cell>
          <cell r="F130" t="str">
            <v>โรงพยาบาลชุมชน</v>
          </cell>
          <cell r="G130" t="str">
            <v>30</v>
          </cell>
          <cell r="H130" t="str">
            <v>41</v>
          </cell>
          <cell r="I130" t="str">
            <v>จ.อุดรธานี</v>
          </cell>
          <cell r="J130" t="str">
            <v>09</v>
          </cell>
          <cell r="K130" t="str">
            <v xml:space="preserve"> อ.ศรีธาตุ</v>
          </cell>
          <cell r="L130" t="str">
            <v>02</v>
          </cell>
          <cell r="M130" t="str">
            <v xml:space="preserve"> 'ต.จำปี'</v>
          </cell>
          <cell r="N130" t="str">
            <v>08</v>
          </cell>
          <cell r="O130" t="str">
            <v xml:space="preserve"> หมู่ 8</v>
          </cell>
          <cell r="P130" t="str">
            <v>01</v>
          </cell>
          <cell r="Q130" t="str">
            <v>เปิดดำเนินการ</v>
          </cell>
          <cell r="R130" t="str">
            <v xml:space="preserve">252  ถ.สมศิริ </v>
          </cell>
          <cell r="S130" t="str">
            <v>41230</v>
          </cell>
          <cell r="V130" t="str">
            <v>22</v>
          </cell>
          <cell r="W130" t="str">
            <v>2.2 ทุติยภูมิระดับกลาง</v>
          </cell>
          <cell r="Z130" t="str">
            <v>09</v>
          </cell>
          <cell r="AA130" t="str">
            <v>อื่นๆ</v>
          </cell>
          <cell r="AB130" t="str">
            <v>แก้ไขที่ตั้งตำบลจาก ต.ศรีธาตุ เป็น ต.จำปี</v>
          </cell>
          <cell r="AH130" t="str">
            <v>11021</v>
          </cell>
        </row>
        <row r="131">
          <cell r="A131" t="str">
            <v>001076900</v>
          </cell>
          <cell r="B131" t="str">
            <v>โรงพยาบาลสมเด็จพระสังฆราช(นครหลวง)</v>
          </cell>
          <cell r="C131" t="str">
            <v>21002</v>
          </cell>
          <cell r="D131" t="str">
            <v>กระทรวงสาธารณสุข สำนักงานปลัดกระทรวงสาธารณสุข</v>
          </cell>
          <cell r="E131" t="str">
            <v>07</v>
          </cell>
          <cell r="F131" t="str">
            <v>โรงพยาบาลชุมชน</v>
          </cell>
          <cell r="G131" t="str">
            <v>60</v>
          </cell>
          <cell r="H131" t="str">
            <v>14</v>
          </cell>
          <cell r="I131" t="str">
            <v>จ.พระนครศรีอยุธยา</v>
          </cell>
          <cell r="J131" t="str">
            <v>03</v>
          </cell>
          <cell r="K131" t="str">
            <v xml:space="preserve"> อ.นครหลวง</v>
          </cell>
          <cell r="L131" t="str">
            <v>01</v>
          </cell>
          <cell r="M131" t="str">
            <v xml:space="preserve"> 'ต.นครหลวง'</v>
          </cell>
          <cell r="N131" t="str">
            <v>02</v>
          </cell>
          <cell r="O131" t="str">
            <v xml:space="preserve"> หมู่ 2</v>
          </cell>
          <cell r="P131" t="str">
            <v>01</v>
          </cell>
          <cell r="Q131" t="str">
            <v>เปิดดำเนินการ</v>
          </cell>
          <cell r="R131" t="str">
            <v xml:space="preserve">200 ม.2 ถ.สายเอเซีย </v>
          </cell>
          <cell r="V131" t="str">
            <v>21</v>
          </cell>
          <cell r="W131" t="str">
            <v>2.1 ทุติยภูมิระดับต้น</v>
          </cell>
          <cell r="AH131" t="str">
            <v>10769</v>
          </cell>
        </row>
        <row r="132">
          <cell r="A132" t="str">
            <v>001069400</v>
          </cell>
          <cell r="B132" t="str">
            <v>โรงพยาบาลชัยนาทนเรนทร</v>
          </cell>
          <cell r="C132" t="str">
            <v>21002</v>
          </cell>
          <cell r="D132" t="str">
            <v>กระทรวงสาธารณสุข สำนักงานปลัดกระทรวงสาธารณสุข</v>
          </cell>
          <cell r="E132" t="str">
            <v>06</v>
          </cell>
          <cell r="F132" t="str">
            <v>โรงพยาบาลทั่วไป</v>
          </cell>
          <cell r="G132" t="str">
            <v>367</v>
          </cell>
          <cell r="H132" t="str">
            <v>18</v>
          </cell>
          <cell r="I132" t="str">
            <v>จ.ชัยนาท</v>
          </cell>
          <cell r="J132" t="str">
            <v>01</v>
          </cell>
          <cell r="K132" t="str">
            <v xml:space="preserve"> อ.เมืองชัยนาท</v>
          </cell>
          <cell r="L132" t="str">
            <v>01</v>
          </cell>
          <cell r="M132" t="str">
            <v xml:space="preserve"> 'ต.ในเมือง'</v>
          </cell>
          <cell r="N132" t="str">
            <v>05</v>
          </cell>
          <cell r="O132" t="str">
            <v xml:space="preserve"> หมู่ 5</v>
          </cell>
          <cell r="P132" t="str">
            <v>01</v>
          </cell>
          <cell r="Q132" t="str">
            <v>เปิดดำเนินการ</v>
          </cell>
          <cell r="R132" t="str">
            <v xml:space="preserve">199 </v>
          </cell>
          <cell r="S132" t="str">
            <v>17000</v>
          </cell>
          <cell r="T132" t="str">
            <v>05641 2032</v>
          </cell>
          <cell r="U132" t="str">
            <v>056411071</v>
          </cell>
          <cell r="V132" t="str">
            <v>23</v>
          </cell>
          <cell r="W132" t="str">
            <v>2.3 ทุติยภูมิระดับสูง</v>
          </cell>
          <cell r="X132" t="str">
            <v>S</v>
          </cell>
          <cell r="Y132" t="str">
            <v xml:space="preserve">บริการ  </v>
          </cell>
          <cell r="Z132" t="str">
            <v>02</v>
          </cell>
          <cell r="AA132" t="str">
            <v>แก้ไขชื่อ</v>
          </cell>
          <cell r="AB132" t="str">
            <v>แก้ไขชื่อจากรพ.ชัยนาท เป็นรพ.ชัยนาทนเรนทร ตามหนังสือที่ชน.0027/6825 ถึงปลัดกระทรวงสาธารณสุข</v>
          </cell>
          <cell r="AH132" t="str">
            <v>10694</v>
          </cell>
        </row>
        <row r="133">
          <cell r="A133" t="str">
            <v>001381600</v>
          </cell>
          <cell r="B133" t="str">
            <v>โรงพยาบาลเกาะช้าง</v>
          </cell>
          <cell r="C133" t="str">
            <v>21002</v>
          </cell>
          <cell r="D133" t="str">
            <v>กระทรวงสาธารณสุข สำนักงานปลัดกระทรวงสาธารณสุข</v>
          </cell>
          <cell r="E133" t="str">
            <v>07</v>
          </cell>
          <cell r="F133" t="str">
            <v>โรงพยาบาลชุมชน</v>
          </cell>
          <cell r="G133" t="str">
            <v>24</v>
          </cell>
          <cell r="H133" t="str">
            <v>23</v>
          </cell>
          <cell r="I133" t="str">
            <v>จ.ตราด</v>
          </cell>
          <cell r="J133" t="str">
            <v>07</v>
          </cell>
          <cell r="K133" t="str">
            <v xml:space="preserve"> อ.เกาะช้าง</v>
          </cell>
          <cell r="L133" t="str">
            <v>01</v>
          </cell>
          <cell r="M133" t="str">
            <v xml:space="preserve"> 'ต.เกาะช้าง'</v>
          </cell>
          <cell r="N133" t="str">
            <v>02</v>
          </cell>
          <cell r="O133" t="str">
            <v xml:space="preserve"> หมู่ 2</v>
          </cell>
          <cell r="P133" t="str">
            <v>01</v>
          </cell>
          <cell r="Q133" t="str">
            <v>เปิดดำเนินการ</v>
          </cell>
          <cell r="R133" t="str">
            <v xml:space="preserve">21/1 </v>
          </cell>
          <cell r="S133" t="str">
            <v>23170</v>
          </cell>
          <cell r="T133" t="str">
            <v>039-586160</v>
          </cell>
          <cell r="U133" t="str">
            <v>039-586160</v>
          </cell>
          <cell r="V133" t="str">
            <v>21</v>
          </cell>
          <cell r="W133" t="str">
            <v>2.1 ทุติยภูมิระดับต้น</v>
          </cell>
          <cell r="X133" t="str">
            <v>S</v>
          </cell>
          <cell r="Y133" t="str">
            <v xml:space="preserve">บริการ  </v>
          </cell>
          <cell r="AH133" t="str">
            <v>13816</v>
          </cell>
        </row>
        <row r="134">
          <cell r="A134" t="str">
            <v>001125900</v>
          </cell>
          <cell r="B134" t="str">
            <v>โรงพยาบาลโพธิ์ประทับช้าง</v>
          </cell>
          <cell r="C134" t="str">
            <v>21002</v>
          </cell>
          <cell r="D134" t="str">
            <v>กระทรวงสาธารณสุข สำนักงานปลัดกระทรวงสาธารณสุข</v>
          </cell>
          <cell r="E134" t="str">
            <v>07</v>
          </cell>
          <cell r="F134" t="str">
            <v>โรงพยาบาลชุมชน</v>
          </cell>
          <cell r="G134" t="str">
            <v>30</v>
          </cell>
          <cell r="H134" t="str">
            <v>66</v>
          </cell>
          <cell r="I134" t="str">
            <v>จ.พิจิตร</v>
          </cell>
          <cell r="J134" t="str">
            <v>03</v>
          </cell>
          <cell r="K134" t="str">
            <v xml:space="preserve"> อ.โพธิ์ประทับช้าง</v>
          </cell>
          <cell r="L134" t="str">
            <v>01</v>
          </cell>
          <cell r="M134" t="str">
            <v xml:space="preserve"> 'ต.โพธิ์ประทับช้าง'</v>
          </cell>
          <cell r="N134" t="str">
            <v>02</v>
          </cell>
          <cell r="O134" t="str">
            <v xml:space="preserve"> หมู่ 2</v>
          </cell>
          <cell r="P134" t="str">
            <v>01</v>
          </cell>
          <cell r="Q134" t="str">
            <v>เปิดดำเนินการ</v>
          </cell>
          <cell r="R134" t="str">
            <v xml:space="preserve">128 ม.2 ถ.โพธิ์ประทับช้าง-ไผ่ท่าโพ </v>
          </cell>
          <cell r="S134" t="str">
            <v>66190</v>
          </cell>
          <cell r="V134" t="str">
            <v>21</v>
          </cell>
          <cell r="W134" t="str">
            <v>2.1 ทุติยภูมิระดับต้น</v>
          </cell>
          <cell r="AH134" t="str">
            <v>11259</v>
          </cell>
        </row>
        <row r="135">
          <cell r="A135" t="str">
            <v>001073400</v>
          </cell>
          <cell r="B135" t="str">
            <v>โรงพยาบาลสมุทรสาคร</v>
          </cell>
          <cell r="C135" t="str">
            <v>21002</v>
          </cell>
          <cell r="D135" t="str">
            <v>กระทรวงสาธารณสุข สำนักงานปลัดกระทรวงสาธารณสุข</v>
          </cell>
          <cell r="E135" t="str">
            <v>06</v>
          </cell>
          <cell r="F135" t="str">
            <v>โรงพยาบาลทั่วไป</v>
          </cell>
          <cell r="G135" t="str">
            <v>500</v>
          </cell>
          <cell r="H135" t="str">
            <v>74</v>
          </cell>
          <cell r="I135" t="str">
            <v>จ.สมุทรสาคร</v>
          </cell>
          <cell r="J135" t="str">
            <v>01</v>
          </cell>
          <cell r="K135" t="str">
            <v xml:space="preserve"> อ.เมืองสมุทรสาคร</v>
          </cell>
          <cell r="L135" t="str">
            <v>01</v>
          </cell>
          <cell r="M135" t="str">
            <v xml:space="preserve"> 'ต.มหาชัย'</v>
          </cell>
          <cell r="N135" t="str">
            <v>00</v>
          </cell>
          <cell r="O135" t="str">
            <v xml:space="preserve"> หมู่ 0</v>
          </cell>
          <cell r="P135" t="str">
            <v>01</v>
          </cell>
          <cell r="Q135" t="str">
            <v>เปิดดำเนินการ</v>
          </cell>
          <cell r="R135" t="str">
            <v xml:space="preserve">1500  ถ.เอกชัย </v>
          </cell>
          <cell r="S135" t="str">
            <v>74000</v>
          </cell>
          <cell r="T135" t="str">
            <v>034427099*2202</v>
          </cell>
          <cell r="V135" t="str">
            <v>31</v>
          </cell>
          <cell r="W135" t="str">
            <v>3.1 ตติยภูมิ</v>
          </cell>
          <cell r="X135" t="str">
            <v>S</v>
          </cell>
          <cell r="Y135" t="str">
            <v xml:space="preserve">บริการ  </v>
          </cell>
          <cell r="AH135" t="str">
            <v>10734</v>
          </cell>
        </row>
        <row r="136">
          <cell r="A136" t="str">
            <v>001129800</v>
          </cell>
          <cell r="B136" t="str">
            <v>โรงพยาบาลนครชัยศรี</v>
          </cell>
          <cell r="C136" t="str">
            <v>21002</v>
          </cell>
          <cell r="D136" t="str">
            <v>กระทรวงสาธารณสุข สำนักงานปลัดกระทรวงสาธารณสุข</v>
          </cell>
          <cell r="E136" t="str">
            <v>07</v>
          </cell>
          <cell r="F136" t="str">
            <v>โรงพยาบาลชุมชน</v>
          </cell>
          <cell r="G136" t="str">
            <v>30</v>
          </cell>
          <cell r="H136" t="str">
            <v>73</v>
          </cell>
          <cell r="I136" t="str">
            <v>จ.นครปฐม</v>
          </cell>
          <cell r="J136" t="str">
            <v>03</v>
          </cell>
          <cell r="K136" t="str">
            <v xml:space="preserve"> อ.นครชัยศรี</v>
          </cell>
          <cell r="L136" t="str">
            <v>01</v>
          </cell>
          <cell r="M136" t="str">
            <v xml:space="preserve"> 'ต.นครชัยศรี'</v>
          </cell>
          <cell r="N136" t="str">
            <v>03</v>
          </cell>
          <cell r="O136" t="str">
            <v xml:space="preserve"> หมู่ 3</v>
          </cell>
          <cell r="P136" t="str">
            <v>01</v>
          </cell>
          <cell r="Q136" t="str">
            <v>เปิดดำเนินการ</v>
          </cell>
          <cell r="R136" t="str">
            <v xml:space="preserve">5 ม.3 </v>
          </cell>
          <cell r="V136" t="str">
            <v>21</v>
          </cell>
          <cell r="W136" t="str">
            <v>2.1 ทุติยภูมิระดับต้น</v>
          </cell>
          <cell r="AH136" t="str">
            <v>11298</v>
          </cell>
        </row>
        <row r="137">
          <cell r="A137" t="str">
            <v>001132100</v>
          </cell>
          <cell r="B137" t="str">
            <v>โรงพยาบาลสามร้อยยอด</v>
          </cell>
          <cell r="C137" t="str">
            <v>21002</v>
          </cell>
          <cell r="D137" t="str">
            <v>กระทรวงสาธารณสุข สำนักงานปลัดกระทรวงสาธารณสุข</v>
          </cell>
          <cell r="E137" t="str">
            <v>07</v>
          </cell>
          <cell r="F137" t="str">
            <v>โรงพยาบาลชุมชน</v>
          </cell>
          <cell r="G137" t="str">
            <v>60</v>
          </cell>
          <cell r="H137" t="str">
            <v>77</v>
          </cell>
          <cell r="I137" t="str">
            <v>จ.ประจวบคีรีขันธ์</v>
          </cell>
          <cell r="J137" t="str">
            <v>08</v>
          </cell>
          <cell r="K137" t="str">
            <v xml:space="preserve"> อ.สามร้อยยอด</v>
          </cell>
          <cell r="L137" t="str">
            <v>05</v>
          </cell>
          <cell r="M137" t="str">
            <v xml:space="preserve"> 'ต.ไร่ใหม่'</v>
          </cell>
          <cell r="N137" t="str">
            <v>06</v>
          </cell>
          <cell r="O137" t="str">
            <v xml:space="preserve"> หมู่ 6</v>
          </cell>
          <cell r="P137" t="str">
            <v>01</v>
          </cell>
          <cell r="Q137" t="str">
            <v>เปิดดำเนินการ</v>
          </cell>
          <cell r="R137" t="str">
            <v xml:space="preserve">51 ม.6 ถ.เพชรเกษม </v>
          </cell>
          <cell r="V137" t="str">
            <v>21</v>
          </cell>
          <cell r="W137" t="str">
            <v>2.1 ทุติยภูมิระดับต้น</v>
          </cell>
          <cell r="AH137" t="str">
            <v>11321</v>
          </cell>
        </row>
        <row r="138">
          <cell r="A138" t="str">
            <v>001070800</v>
          </cell>
          <cell r="B138" t="str">
            <v>โรงพยาบาลร้อยเอ็ด</v>
          </cell>
          <cell r="C138" t="str">
            <v>21002</v>
          </cell>
          <cell r="D138" t="str">
            <v>กระทรวงสาธารณสุข สำนักงานปลัดกระทรวงสาธารณสุข</v>
          </cell>
          <cell r="E138" t="str">
            <v>06</v>
          </cell>
          <cell r="F138" t="str">
            <v>โรงพยาบาลทั่วไป</v>
          </cell>
          <cell r="G138" t="str">
            <v>549</v>
          </cell>
          <cell r="H138" t="str">
            <v>45</v>
          </cell>
          <cell r="I138" t="str">
            <v>จ.ร้อยเอ็ด</v>
          </cell>
          <cell r="J138" t="str">
            <v>01</v>
          </cell>
          <cell r="K138" t="str">
            <v xml:space="preserve"> อ.เมืองร้อยเอ็ด</v>
          </cell>
          <cell r="L138" t="str">
            <v>01</v>
          </cell>
          <cell r="M138" t="str">
            <v xml:space="preserve"> 'ต.ในเมือง'</v>
          </cell>
          <cell r="N138" t="str">
            <v>00</v>
          </cell>
          <cell r="O138" t="str">
            <v xml:space="preserve"> หมู่ 0</v>
          </cell>
          <cell r="P138" t="str">
            <v>01</v>
          </cell>
          <cell r="Q138" t="str">
            <v>เปิดดำเนินการ</v>
          </cell>
          <cell r="R138" t="str">
            <v xml:space="preserve">286 ถ.สุริยเดชบำรุง </v>
          </cell>
          <cell r="S138" t="str">
            <v>45000</v>
          </cell>
          <cell r="T138" t="str">
            <v>043518200</v>
          </cell>
          <cell r="V138" t="str">
            <v>31</v>
          </cell>
          <cell r="W138" t="str">
            <v>3.1 ตติยภูมิ</v>
          </cell>
          <cell r="AH138" t="str">
            <v>10708</v>
          </cell>
        </row>
        <row r="139">
          <cell r="A139" t="str">
            <v>001068500</v>
          </cell>
          <cell r="B139" t="str">
            <v>โรงพยาบาลสมุทรปราการ</v>
          </cell>
          <cell r="C139" t="str">
            <v>21002</v>
          </cell>
          <cell r="D139" t="str">
            <v>กระทรวงสาธารณสุข สำนักงานปลัดกระทรวงสาธารณสุข</v>
          </cell>
          <cell r="E139" t="str">
            <v>06</v>
          </cell>
          <cell r="F139" t="str">
            <v>โรงพยาบาลทั่วไป</v>
          </cell>
          <cell r="G139" t="str">
            <v>385</v>
          </cell>
          <cell r="H139" t="str">
            <v>11</v>
          </cell>
          <cell r="I139" t="str">
            <v>จ.สมุทรปราการ</v>
          </cell>
          <cell r="J139" t="str">
            <v>01</v>
          </cell>
          <cell r="K139" t="str">
            <v xml:space="preserve"> อ.เมืองสมุทรปราการ</v>
          </cell>
          <cell r="L139" t="str">
            <v>01</v>
          </cell>
          <cell r="M139" t="str">
            <v xml:space="preserve"> 'ต.ปากน้ำ'</v>
          </cell>
          <cell r="N139" t="str">
            <v>00</v>
          </cell>
          <cell r="O139" t="str">
            <v xml:space="preserve"> หมู่ 0</v>
          </cell>
          <cell r="P139" t="str">
            <v>01</v>
          </cell>
          <cell r="Q139" t="str">
            <v>เปิดดำเนินการ</v>
          </cell>
          <cell r="R139" t="str">
            <v xml:space="preserve">71 ถ.จักรกะพาด </v>
          </cell>
          <cell r="S139" t="str">
            <v>10270</v>
          </cell>
          <cell r="T139" t="str">
            <v>023870491</v>
          </cell>
          <cell r="V139" t="str">
            <v>31</v>
          </cell>
          <cell r="W139" t="str">
            <v>3.1 ตติยภูมิ</v>
          </cell>
          <cell r="AH139" t="str">
            <v>10685</v>
          </cell>
        </row>
        <row r="140">
          <cell r="A140" t="str">
            <v>001075300</v>
          </cell>
          <cell r="B140" t="str">
            <v>โรงพยาบาลบางพลี</v>
          </cell>
          <cell r="C140" t="str">
            <v>21002</v>
          </cell>
          <cell r="D140" t="str">
            <v>กระทรวงสาธารณสุข สำนักงานปลัดกระทรวงสาธารณสุข</v>
          </cell>
          <cell r="E140" t="str">
            <v>07</v>
          </cell>
          <cell r="F140" t="str">
            <v>โรงพยาบาลชุมชน</v>
          </cell>
          <cell r="G140" t="str">
            <v>60</v>
          </cell>
          <cell r="H140" t="str">
            <v>11</v>
          </cell>
          <cell r="I140" t="str">
            <v>จ.สมุทรปราการ</v>
          </cell>
          <cell r="J140" t="str">
            <v>03</v>
          </cell>
          <cell r="K140" t="str">
            <v xml:space="preserve"> อ.บางพลี</v>
          </cell>
          <cell r="L140" t="str">
            <v>01</v>
          </cell>
          <cell r="M140" t="str">
            <v xml:space="preserve"> 'ต.บางพลีใหญ่'</v>
          </cell>
          <cell r="N140" t="str">
            <v>08</v>
          </cell>
          <cell r="O140" t="str">
            <v xml:space="preserve"> หมู่ 8</v>
          </cell>
          <cell r="P140" t="str">
            <v>01</v>
          </cell>
          <cell r="Q140" t="str">
            <v>เปิดดำเนินการ</v>
          </cell>
          <cell r="R140" t="str">
            <v xml:space="preserve">88/1 ม.8 ถ.เทพารักษ์ </v>
          </cell>
          <cell r="S140" t="str">
            <v>10540</v>
          </cell>
          <cell r="T140" t="str">
            <v>023122833</v>
          </cell>
          <cell r="U140" t="str">
            <v>023122267</v>
          </cell>
          <cell r="V140" t="str">
            <v>22</v>
          </cell>
          <cell r="W140" t="str">
            <v>2.2 ทุติยภูมิระดับกลาง</v>
          </cell>
          <cell r="AH140" t="str">
            <v>10753</v>
          </cell>
        </row>
        <row r="141">
          <cell r="A141" t="str">
            <v>001076200</v>
          </cell>
          <cell r="B141" t="str">
            <v>โรงพยาบาลธัญบุรี</v>
          </cell>
          <cell r="C141" t="str">
            <v>21002</v>
          </cell>
          <cell r="D141" t="str">
            <v>กระทรวงสาธารณสุข สำนักงานปลัดกระทรวงสาธารณสุข</v>
          </cell>
          <cell r="E141" t="str">
            <v>07</v>
          </cell>
          <cell r="F141" t="str">
            <v>โรงพยาบาลชุมชน</v>
          </cell>
          <cell r="G141" t="str">
            <v>60</v>
          </cell>
          <cell r="H141" t="str">
            <v>13</v>
          </cell>
          <cell r="I141" t="str">
            <v>จ.ปทุมธานี</v>
          </cell>
          <cell r="J141" t="str">
            <v>03</v>
          </cell>
          <cell r="K141" t="str">
            <v xml:space="preserve"> อ.ธัญบุรี</v>
          </cell>
          <cell r="L141" t="str">
            <v>03</v>
          </cell>
          <cell r="M141" t="str">
            <v xml:space="preserve"> 'ต.รังสิต'</v>
          </cell>
          <cell r="N141" t="str">
            <v>02</v>
          </cell>
          <cell r="O141" t="str">
            <v xml:space="preserve"> หมู่ 2</v>
          </cell>
          <cell r="P141" t="str">
            <v>01</v>
          </cell>
          <cell r="Q141" t="str">
            <v>เปิดดำเนินการ</v>
          </cell>
          <cell r="S141" t="str">
            <v>12110</v>
          </cell>
          <cell r="T141" t="str">
            <v>0257726010</v>
          </cell>
          <cell r="U141" t="str">
            <v>025772600</v>
          </cell>
          <cell r="V141" t="str">
            <v>22</v>
          </cell>
          <cell r="W141" t="str">
            <v>2.2 ทุติยภูมิระดับกลาง</v>
          </cell>
          <cell r="AH141" t="str">
            <v>10762</v>
          </cell>
        </row>
        <row r="142">
          <cell r="A142" t="str">
            <v>002135600</v>
          </cell>
          <cell r="B142" t="str">
            <v>โรงพยาบาลสระใคร</v>
          </cell>
          <cell r="C142" t="str">
            <v>21002</v>
          </cell>
          <cell r="D142" t="str">
            <v>กระทรวงสาธารณสุข สำนักงานปลัดกระทรวงสาธารณสุข</v>
          </cell>
          <cell r="E142" t="str">
            <v>07</v>
          </cell>
          <cell r="F142" t="str">
            <v>โรงพยาบาลชุมชน</v>
          </cell>
          <cell r="G142" t="str">
            <v>10</v>
          </cell>
          <cell r="H142" t="str">
            <v>43</v>
          </cell>
          <cell r="I142" t="str">
            <v>จ.หนองคาย</v>
          </cell>
          <cell r="J142" t="str">
            <v>14</v>
          </cell>
          <cell r="K142" t="str">
            <v xml:space="preserve"> อ.สระใคร</v>
          </cell>
          <cell r="L142" t="str">
            <v>01</v>
          </cell>
          <cell r="M142" t="str">
            <v xml:space="preserve"> 'ต.สระใคร'</v>
          </cell>
          <cell r="N142" t="str">
            <v>03</v>
          </cell>
          <cell r="O142" t="str">
            <v xml:space="preserve"> หมู่ 3</v>
          </cell>
          <cell r="P142" t="str">
            <v>01</v>
          </cell>
          <cell r="Q142" t="str">
            <v>เปิดดำเนินการ</v>
          </cell>
          <cell r="R142" t="str">
            <v xml:space="preserve">232 </v>
          </cell>
          <cell r="S142" t="str">
            <v>43100</v>
          </cell>
          <cell r="T142" t="str">
            <v>042419191</v>
          </cell>
          <cell r="U142" t="str">
            <v>042419241</v>
          </cell>
          <cell r="V142" t="str">
            <v>21</v>
          </cell>
          <cell r="W142" t="str">
            <v>2.1 ทุติยภูมิระดับต้น</v>
          </cell>
          <cell r="X142" t="str">
            <v>S</v>
          </cell>
          <cell r="Y142" t="str">
            <v xml:space="preserve">บริการ  </v>
          </cell>
          <cell r="AH142" t="str">
            <v>21356</v>
          </cell>
        </row>
        <row r="143">
          <cell r="A143" t="str">
            <v>001076700</v>
          </cell>
          <cell r="B143" t="str">
            <v>โรงพยาบาลสามโคก</v>
          </cell>
          <cell r="C143" t="str">
            <v>21002</v>
          </cell>
          <cell r="D143" t="str">
            <v>กระทรวงสาธารณสุข สำนักงานปลัดกระทรวงสาธารณสุข</v>
          </cell>
          <cell r="E143" t="str">
            <v>07</v>
          </cell>
          <cell r="F143" t="str">
            <v>โรงพยาบาลชุมชน</v>
          </cell>
          <cell r="G143" t="str">
            <v>30</v>
          </cell>
          <cell r="H143" t="str">
            <v>13</v>
          </cell>
          <cell r="I143" t="str">
            <v>จ.ปทุมธานี</v>
          </cell>
          <cell r="J143" t="str">
            <v>07</v>
          </cell>
          <cell r="K143" t="str">
            <v xml:space="preserve"> อ.สามโคก</v>
          </cell>
          <cell r="L143" t="str">
            <v>07</v>
          </cell>
          <cell r="M143" t="str">
            <v xml:space="preserve"> 'ต.บ้านปทุม'</v>
          </cell>
          <cell r="N143" t="str">
            <v>06</v>
          </cell>
          <cell r="O143" t="str">
            <v xml:space="preserve"> หมู่ 6</v>
          </cell>
          <cell r="P143" t="str">
            <v>01</v>
          </cell>
          <cell r="Q143" t="str">
            <v>เปิดดำเนินการ</v>
          </cell>
          <cell r="S143" t="str">
            <v>12160</v>
          </cell>
          <cell r="T143" t="str">
            <v>029798962</v>
          </cell>
          <cell r="U143" t="str">
            <v>025818565</v>
          </cell>
          <cell r="V143" t="str">
            <v>22</v>
          </cell>
          <cell r="W143" t="str">
            <v>2.2 ทุติยภูมิระดับกลาง</v>
          </cell>
          <cell r="AH143" t="str">
            <v>10767</v>
          </cell>
        </row>
        <row r="144">
          <cell r="A144" t="str">
            <v>001068600</v>
          </cell>
          <cell r="B144" t="str">
            <v>โรงพยาบาลพระนั่งเกล้า</v>
          </cell>
          <cell r="C144" t="str">
            <v>21002</v>
          </cell>
          <cell r="D144" t="str">
            <v>กระทรวงสาธารณสุข สำนักงานปลัดกระทรวงสาธารณสุข</v>
          </cell>
          <cell r="E144" t="str">
            <v>06</v>
          </cell>
          <cell r="F144" t="str">
            <v>โรงพยาบาลทั่วไป</v>
          </cell>
          <cell r="G144" t="str">
            <v>446</v>
          </cell>
          <cell r="H144" t="str">
            <v>12</v>
          </cell>
          <cell r="I144" t="str">
            <v>จ.นนทบุรี</v>
          </cell>
          <cell r="J144" t="str">
            <v>01</v>
          </cell>
          <cell r="K144" t="str">
            <v xml:space="preserve"> อ.เมืองนนทบุรี</v>
          </cell>
          <cell r="L144" t="str">
            <v>04</v>
          </cell>
          <cell r="M144" t="str">
            <v xml:space="preserve"> 'ต.บางกระสอ'</v>
          </cell>
          <cell r="N144" t="str">
            <v>06</v>
          </cell>
          <cell r="O144" t="str">
            <v xml:space="preserve"> หมู่ 6</v>
          </cell>
          <cell r="P144" t="str">
            <v>01</v>
          </cell>
          <cell r="Q144" t="str">
            <v>เปิดดำเนินการ</v>
          </cell>
          <cell r="R144" t="str">
            <v>206 ถ.นนทบุรี 1</v>
          </cell>
          <cell r="S144" t="str">
            <v>11000</v>
          </cell>
          <cell r="T144" t="str">
            <v>025264567</v>
          </cell>
          <cell r="U144" t="str">
            <v>025265629</v>
          </cell>
          <cell r="V144" t="str">
            <v>23</v>
          </cell>
          <cell r="W144" t="str">
            <v>2.3 ทุติยภูมิระดับสูง</v>
          </cell>
          <cell r="X144" t="str">
            <v>S</v>
          </cell>
          <cell r="Y144" t="str">
            <v xml:space="preserve">บริการ  </v>
          </cell>
          <cell r="Z144" t="str">
            <v>04</v>
          </cell>
          <cell r="AA144" t="str">
            <v>แก้ไข/เปลี่ยนแปลงที่ตั้ง</v>
          </cell>
          <cell r="AB144" t="str">
            <v>แก้ไขจำนวนเตียง จาก 461 เป็น 446 ตั้งแต่วันที่ 5 สิงหาคม 2552</v>
          </cell>
          <cell r="AH144" t="str">
            <v>10686</v>
          </cell>
        </row>
        <row r="145">
          <cell r="A145" t="str">
            <v>001374700</v>
          </cell>
          <cell r="B145" t="str">
            <v>โรงพยาบาลราชสาส์น</v>
          </cell>
          <cell r="C145" t="str">
            <v>21002</v>
          </cell>
          <cell r="D145" t="str">
            <v>กระทรวงสาธารณสุข สำนักงานปลัดกระทรวงสาธารณสุข</v>
          </cell>
          <cell r="E145" t="str">
            <v>07</v>
          </cell>
          <cell r="F145" t="str">
            <v>โรงพยาบาลชุมชน</v>
          </cell>
          <cell r="G145" t="str">
            <v>30</v>
          </cell>
          <cell r="H145" t="str">
            <v>24</v>
          </cell>
          <cell r="I145" t="str">
            <v>จ.ฉะเชิงเทรา</v>
          </cell>
          <cell r="J145" t="str">
            <v>07</v>
          </cell>
          <cell r="K145" t="str">
            <v xml:space="preserve"> อ.ราชสาส์น</v>
          </cell>
          <cell r="L145" t="str">
            <v>03</v>
          </cell>
          <cell r="M145" t="str">
            <v xml:space="preserve"> 'ต.ดงน้อย'</v>
          </cell>
          <cell r="N145" t="str">
            <v>01</v>
          </cell>
          <cell r="O145" t="str">
            <v xml:space="preserve"> หมู่ 1</v>
          </cell>
          <cell r="P145" t="str">
            <v>01</v>
          </cell>
          <cell r="Q145" t="str">
            <v>เปิดดำเนินการ</v>
          </cell>
          <cell r="R145" t="str">
            <v xml:space="preserve">114 </v>
          </cell>
          <cell r="S145" t="str">
            <v>24120</v>
          </cell>
          <cell r="T145" t="str">
            <v>038-563069</v>
          </cell>
          <cell r="U145" t="str">
            <v>038-563069</v>
          </cell>
          <cell r="V145" t="str">
            <v>21</v>
          </cell>
          <cell r="W145" t="str">
            <v>2.1 ทุติยภูมิระดับต้น</v>
          </cell>
          <cell r="X145" t="str">
            <v>S</v>
          </cell>
          <cell r="Y145" t="str">
            <v xml:space="preserve">บริการ  </v>
          </cell>
          <cell r="AH145" t="str">
            <v>13747</v>
          </cell>
        </row>
        <row r="146">
          <cell r="A146" t="str">
            <v>001086400</v>
          </cell>
          <cell r="B146" t="str">
            <v>โรงพยาบาลบ้านนา</v>
          </cell>
          <cell r="C146" t="str">
            <v>21002</v>
          </cell>
          <cell r="D146" t="str">
            <v>กระทรวงสาธารณสุข สำนักงานปลัดกระทรวงสาธารณสุข</v>
          </cell>
          <cell r="E146" t="str">
            <v>07</v>
          </cell>
          <cell r="F146" t="str">
            <v>โรงพยาบาลชุมชน</v>
          </cell>
          <cell r="G146" t="str">
            <v>70</v>
          </cell>
          <cell r="H146" t="str">
            <v>26</v>
          </cell>
          <cell r="I146" t="str">
            <v>จ.นครนายก</v>
          </cell>
          <cell r="J146" t="str">
            <v>03</v>
          </cell>
          <cell r="K146" t="str">
            <v xml:space="preserve"> อ.บ้านนา</v>
          </cell>
          <cell r="L146" t="str">
            <v>07</v>
          </cell>
          <cell r="M146" t="str">
            <v xml:space="preserve"> 'ต.พิกุลออก'</v>
          </cell>
          <cell r="N146" t="str">
            <v>04</v>
          </cell>
          <cell r="O146" t="str">
            <v xml:space="preserve"> หมู่ 4</v>
          </cell>
          <cell r="P146" t="str">
            <v>01</v>
          </cell>
          <cell r="Q146" t="str">
            <v>เปิดดำเนินการ</v>
          </cell>
          <cell r="R146" t="str">
            <v xml:space="preserve">233 ม.4 </v>
          </cell>
          <cell r="S146" t="str">
            <v>26130</v>
          </cell>
          <cell r="V146" t="str">
            <v>22</v>
          </cell>
          <cell r="W146" t="str">
            <v>2.2 ทุติยภูมิระดับกลาง</v>
          </cell>
          <cell r="AH146" t="str">
            <v>10864</v>
          </cell>
        </row>
        <row r="147">
          <cell r="A147" t="str">
            <v>001078900</v>
          </cell>
          <cell r="B147" t="str">
            <v>โรงพยาบาลพัฒนานิคม</v>
          </cell>
          <cell r="C147" t="str">
            <v>21002</v>
          </cell>
          <cell r="D147" t="str">
            <v>กระทรวงสาธารณสุข สำนักงานปลัดกระทรวงสาธารณสุข</v>
          </cell>
          <cell r="E147" t="str">
            <v>07</v>
          </cell>
          <cell r="F147" t="str">
            <v>โรงพยาบาลชุมชน</v>
          </cell>
          <cell r="G147" t="str">
            <v>60</v>
          </cell>
          <cell r="H147" t="str">
            <v>16</v>
          </cell>
          <cell r="I147" t="str">
            <v>จ.ลพบุรี</v>
          </cell>
          <cell r="J147" t="str">
            <v>02</v>
          </cell>
          <cell r="K147" t="str">
            <v xml:space="preserve"> อ.พัฒนานิคม</v>
          </cell>
          <cell r="L147" t="str">
            <v>01</v>
          </cell>
          <cell r="M147" t="str">
            <v xml:space="preserve"> 'ต.พัฒนานิคม'</v>
          </cell>
          <cell r="N147" t="str">
            <v>06</v>
          </cell>
          <cell r="O147" t="str">
            <v xml:space="preserve"> หมู่ 6</v>
          </cell>
          <cell r="P147" t="str">
            <v>01</v>
          </cell>
          <cell r="Q147" t="str">
            <v>เปิดดำเนินการ</v>
          </cell>
          <cell r="R147" t="str">
            <v xml:space="preserve">1 </v>
          </cell>
          <cell r="S147" t="str">
            <v>15140</v>
          </cell>
          <cell r="T147" t="str">
            <v>036-491341</v>
          </cell>
          <cell r="U147" t="str">
            <v>036-491813</v>
          </cell>
          <cell r="V147" t="str">
            <v>21</v>
          </cell>
          <cell r="W147" t="str">
            <v>2.1 ทุติยภูมิระดับต้น</v>
          </cell>
          <cell r="X147" t="str">
            <v>S</v>
          </cell>
          <cell r="Y147" t="str">
            <v xml:space="preserve">บริการ  </v>
          </cell>
          <cell r="AH147" t="str">
            <v>10789</v>
          </cell>
        </row>
        <row r="148">
          <cell r="A148" t="str">
            <v>001081900</v>
          </cell>
          <cell r="B148" t="str">
            <v>โรงพยาบาลบางละมุง</v>
          </cell>
          <cell r="C148" t="str">
            <v>21002</v>
          </cell>
          <cell r="D148" t="str">
            <v>กระทรวงสาธารณสุข สำนักงานปลัดกระทรวงสาธารณสุข</v>
          </cell>
          <cell r="E148" t="str">
            <v>07</v>
          </cell>
          <cell r="F148" t="str">
            <v>โรงพยาบาลชุมชน</v>
          </cell>
          <cell r="G148" t="str">
            <v>120</v>
          </cell>
          <cell r="H148" t="str">
            <v>20</v>
          </cell>
          <cell r="I148" t="str">
            <v>จ.ชลบุรี</v>
          </cell>
          <cell r="J148" t="str">
            <v>04</v>
          </cell>
          <cell r="K148" t="str">
            <v xml:space="preserve"> อ.บางละมุง</v>
          </cell>
          <cell r="L148" t="str">
            <v>08</v>
          </cell>
          <cell r="M148" t="str">
            <v xml:space="preserve"> 'ต.นาเกลือ'</v>
          </cell>
          <cell r="N148" t="str">
            <v>05</v>
          </cell>
          <cell r="O148" t="str">
            <v xml:space="preserve"> หมู่ 5</v>
          </cell>
          <cell r="P148" t="str">
            <v>01</v>
          </cell>
          <cell r="Q148" t="str">
            <v>เปิดดำเนินการ</v>
          </cell>
          <cell r="R148" t="str">
            <v xml:space="preserve">   เลขที่ 6</v>
          </cell>
          <cell r="V148" t="str">
            <v>23</v>
          </cell>
          <cell r="W148" t="str">
            <v>2.3 ทุติยภูมิระดับสูง</v>
          </cell>
          <cell r="AH148" t="str">
            <v>10819</v>
          </cell>
        </row>
        <row r="149">
          <cell r="A149" t="str">
            <v>001080500</v>
          </cell>
          <cell r="B149" t="str">
            <v>โรงพยาบาลสรรคบุรี</v>
          </cell>
          <cell r="C149" t="str">
            <v>21002</v>
          </cell>
          <cell r="D149" t="str">
            <v>กระทรวงสาธารณสุข สำนักงานปลัดกระทรวงสาธารณสุข</v>
          </cell>
          <cell r="E149" t="str">
            <v>07</v>
          </cell>
          <cell r="F149" t="str">
            <v>โรงพยาบาลชุมชน</v>
          </cell>
          <cell r="G149" t="str">
            <v>36</v>
          </cell>
          <cell r="H149" t="str">
            <v>18</v>
          </cell>
          <cell r="I149" t="str">
            <v>จ.ชัยนาท</v>
          </cell>
          <cell r="J149" t="str">
            <v>05</v>
          </cell>
          <cell r="K149" t="str">
            <v xml:space="preserve"> อ.สรรคบุรี</v>
          </cell>
          <cell r="L149" t="str">
            <v>01</v>
          </cell>
          <cell r="M149" t="str">
            <v xml:space="preserve"> 'ต.แพรกศรีราชา'</v>
          </cell>
          <cell r="N149" t="str">
            <v>08</v>
          </cell>
          <cell r="O149" t="str">
            <v xml:space="preserve"> หมู่ 8</v>
          </cell>
          <cell r="P149" t="str">
            <v>01</v>
          </cell>
          <cell r="Q149" t="str">
            <v>เปิดดำเนินการ</v>
          </cell>
          <cell r="R149" t="str">
            <v xml:space="preserve">108 ม.8 ถ.ชัยนาท-สุพรรณบุรี </v>
          </cell>
          <cell r="V149" t="str">
            <v>21</v>
          </cell>
          <cell r="W149" t="str">
            <v>2.1 ทุติยภูมิระดับต้น</v>
          </cell>
          <cell r="AH149" t="str">
            <v>10805</v>
          </cell>
        </row>
        <row r="150">
          <cell r="A150" t="str">
            <v>001128900</v>
          </cell>
          <cell r="B150" t="str">
            <v>โรงพยาบาลเดิมบางนางบวช</v>
          </cell>
          <cell r="C150" t="str">
            <v>21002</v>
          </cell>
          <cell r="D150" t="str">
            <v>กระทรวงสาธารณสุข สำนักงานปลัดกระทรวงสาธารณสุข</v>
          </cell>
          <cell r="E150" t="str">
            <v>07</v>
          </cell>
          <cell r="F150" t="str">
            <v>โรงพยาบาลชุมชน</v>
          </cell>
          <cell r="G150" t="str">
            <v>112</v>
          </cell>
          <cell r="H150" t="str">
            <v>72</v>
          </cell>
          <cell r="I150" t="str">
            <v>จ.สุพรรณบุรี</v>
          </cell>
          <cell r="J150" t="str">
            <v>02</v>
          </cell>
          <cell r="K150" t="str">
            <v xml:space="preserve"> อ.เดิมบางนางบวช</v>
          </cell>
          <cell r="L150" t="str">
            <v>01</v>
          </cell>
          <cell r="M150" t="str">
            <v xml:space="preserve"> 'ต.เขาพระ'</v>
          </cell>
          <cell r="N150" t="str">
            <v>02</v>
          </cell>
          <cell r="O150" t="str">
            <v xml:space="preserve"> หมู่ 2</v>
          </cell>
          <cell r="P150" t="str">
            <v>01</v>
          </cell>
          <cell r="Q150" t="str">
            <v>เปิดดำเนินการ</v>
          </cell>
          <cell r="R150" t="str">
            <v xml:space="preserve">153 </v>
          </cell>
          <cell r="V150" t="str">
            <v>22</v>
          </cell>
          <cell r="W150" t="str">
            <v>2.2 ทุติยภูมิระดับกลาง</v>
          </cell>
          <cell r="AH150" t="str">
            <v>11289</v>
          </cell>
        </row>
        <row r="151">
          <cell r="A151" t="str">
            <v>001086300</v>
          </cell>
          <cell r="B151" t="str">
            <v>โรงพยาบาลปากพลี</v>
          </cell>
          <cell r="C151" t="str">
            <v>21002</v>
          </cell>
          <cell r="D151" t="str">
            <v>กระทรวงสาธารณสุข สำนักงานปลัดกระทรวงสาธารณสุข</v>
          </cell>
          <cell r="E151" t="str">
            <v>07</v>
          </cell>
          <cell r="F151" t="str">
            <v>โรงพยาบาลชุมชน</v>
          </cell>
          <cell r="G151" t="str">
            <v>10</v>
          </cell>
          <cell r="H151" t="str">
            <v>26</v>
          </cell>
          <cell r="I151" t="str">
            <v>จ.นครนายก</v>
          </cell>
          <cell r="J151" t="str">
            <v>02</v>
          </cell>
          <cell r="K151" t="str">
            <v xml:space="preserve"> อ.ปากพลี</v>
          </cell>
          <cell r="L151" t="str">
            <v>03</v>
          </cell>
          <cell r="M151" t="str">
            <v xml:space="preserve"> 'ต.ปากพลี'</v>
          </cell>
          <cell r="N151" t="str">
            <v>04</v>
          </cell>
          <cell r="O151" t="str">
            <v xml:space="preserve"> หมู่ 4</v>
          </cell>
          <cell r="P151" t="str">
            <v>01</v>
          </cell>
          <cell r="Q151" t="str">
            <v>เปิดดำเนินการ</v>
          </cell>
          <cell r="R151" t="str">
            <v xml:space="preserve">233 ม.4 </v>
          </cell>
          <cell r="V151" t="str">
            <v>21</v>
          </cell>
          <cell r="W151" t="str">
            <v>2.1 ทุติยภูมิระดับต้น</v>
          </cell>
          <cell r="AH151" t="str">
            <v>10863</v>
          </cell>
        </row>
        <row r="152">
          <cell r="A152" t="str">
            <v>001072800</v>
          </cell>
          <cell r="B152" t="str">
            <v>โรงพยาบาลดำเนินสะดวก</v>
          </cell>
          <cell r="C152" t="str">
            <v>21002</v>
          </cell>
          <cell r="D152" t="str">
            <v>กระทรวงสาธารณสุข สำนักงานปลัดกระทรวงสาธารณสุข</v>
          </cell>
          <cell r="E152" t="str">
            <v>06</v>
          </cell>
          <cell r="F152" t="str">
            <v>โรงพยาบาลทั่วไป</v>
          </cell>
          <cell r="G152" t="str">
            <v>420</v>
          </cell>
          <cell r="H152" t="str">
            <v>70</v>
          </cell>
          <cell r="I152" t="str">
            <v>จ.ราชบุรี</v>
          </cell>
          <cell r="J152" t="str">
            <v>04</v>
          </cell>
          <cell r="K152" t="str">
            <v xml:space="preserve"> อ.ดำเนินสะดวก</v>
          </cell>
          <cell r="L152" t="str">
            <v>11</v>
          </cell>
          <cell r="M152" t="str">
            <v xml:space="preserve"> 'ต.ท่านัด'</v>
          </cell>
          <cell r="N152" t="str">
            <v>04</v>
          </cell>
          <cell r="O152" t="str">
            <v xml:space="preserve"> หมู่ 4</v>
          </cell>
          <cell r="P152" t="str">
            <v>01</v>
          </cell>
          <cell r="Q152" t="str">
            <v>เปิดดำเนินการ</v>
          </cell>
          <cell r="R152" t="str">
            <v xml:space="preserve">146 </v>
          </cell>
          <cell r="S152" t="str">
            <v>70130</v>
          </cell>
          <cell r="T152" t="str">
            <v>032 246000 -15*103</v>
          </cell>
          <cell r="V152" t="str">
            <v>23</v>
          </cell>
          <cell r="W152" t="str">
            <v>2.3 ทุติยภูมิระดับสูง</v>
          </cell>
          <cell r="AH152" t="str">
            <v>10728</v>
          </cell>
        </row>
        <row r="153">
          <cell r="A153" t="str">
            <v>001105500</v>
          </cell>
          <cell r="B153" t="str">
            <v>โรงพยาบาลบรบือ</v>
          </cell>
          <cell r="C153" t="str">
            <v>21002</v>
          </cell>
          <cell r="D153" t="str">
            <v>กระทรวงสาธารณสุข สำนักงานปลัดกระทรวงสาธารณสุข</v>
          </cell>
          <cell r="E153" t="str">
            <v>07</v>
          </cell>
          <cell r="F153" t="str">
            <v>โรงพยาบาลชุมชน</v>
          </cell>
          <cell r="G153" t="str">
            <v>60</v>
          </cell>
          <cell r="H153" t="str">
            <v>44</v>
          </cell>
          <cell r="I153" t="str">
            <v>จ.มหาสารคาม</v>
          </cell>
          <cell r="J153" t="str">
            <v>06</v>
          </cell>
          <cell r="K153" t="str">
            <v xml:space="preserve"> อ.บรบือ</v>
          </cell>
          <cell r="L153" t="str">
            <v>01</v>
          </cell>
          <cell r="M153" t="str">
            <v xml:space="preserve"> 'ต.บรบือ'</v>
          </cell>
          <cell r="N153" t="str">
            <v>01</v>
          </cell>
          <cell r="O153" t="str">
            <v xml:space="preserve"> หมู่ 1</v>
          </cell>
          <cell r="P153" t="str">
            <v>01</v>
          </cell>
          <cell r="Q153" t="str">
            <v>เปิดดำเนินการ</v>
          </cell>
          <cell r="R153" t="str">
            <v xml:space="preserve">ถ.แจ้งสนิท </v>
          </cell>
          <cell r="V153" t="str">
            <v>22</v>
          </cell>
          <cell r="W153" t="str">
            <v>2.2 ทุติยภูมิระดับกลาง</v>
          </cell>
          <cell r="AH153" t="str">
            <v>11055</v>
          </cell>
        </row>
        <row r="154">
          <cell r="A154" t="str">
            <v>001128800</v>
          </cell>
          <cell r="B154" t="str">
            <v>โรงพยาบาลสถานพระบารมี</v>
          </cell>
          <cell r="C154" t="str">
            <v>21002</v>
          </cell>
          <cell r="D154" t="str">
            <v>กระทรวงสาธารณสุข สำนักงานปลัดกระทรวงสาธารณสุข</v>
          </cell>
          <cell r="E154" t="str">
            <v>07</v>
          </cell>
          <cell r="F154" t="str">
            <v>โรงพยาบาลชุมชน</v>
          </cell>
          <cell r="G154" t="str">
            <v>30</v>
          </cell>
          <cell r="H154" t="str">
            <v>71</v>
          </cell>
          <cell r="I154" t="str">
            <v>จ.กาญจนบุรี</v>
          </cell>
          <cell r="J154" t="str">
            <v>12</v>
          </cell>
          <cell r="K154" t="str">
            <v xml:space="preserve"> อ.หนองปรือ</v>
          </cell>
          <cell r="L154" t="str">
            <v>03</v>
          </cell>
          <cell r="M154" t="str">
            <v xml:space="preserve"> 'ต.สมเด็จเจริญ'</v>
          </cell>
          <cell r="N154" t="str">
            <v>01</v>
          </cell>
          <cell r="O154" t="str">
            <v xml:space="preserve"> หมู่ 1</v>
          </cell>
          <cell r="P154" t="str">
            <v>01</v>
          </cell>
          <cell r="Q154" t="str">
            <v>เปิดดำเนินการ</v>
          </cell>
          <cell r="S154" t="str">
            <v>71220</v>
          </cell>
          <cell r="T154" t="str">
            <v>034675041</v>
          </cell>
          <cell r="U154" t="str">
            <v>034675041</v>
          </cell>
          <cell r="V154" t="str">
            <v>21</v>
          </cell>
          <cell r="W154" t="str">
            <v>2.1 ทุติยภูมิระดับต้น</v>
          </cell>
          <cell r="X154" t="str">
            <v>S</v>
          </cell>
          <cell r="Y154" t="str">
            <v xml:space="preserve">บริการ  </v>
          </cell>
          <cell r="AH154" t="str">
            <v>11288</v>
          </cell>
        </row>
        <row r="155">
          <cell r="A155" t="str">
            <v>001130800</v>
          </cell>
          <cell r="B155" t="str">
            <v>โรงพยาบาลเขาย้อย</v>
          </cell>
          <cell r="C155" t="str">
            <v>21002</v>
          </cell>
          <cell r="D155" t="str">
            <v>กระทรวงสาธารณสุข สำนักงานปลัดกระทรวงสาธารณสุข</v>
          </cell>
          <cell r="E155" t="str">
            <v>07</v>
          </cell>
          <cell r="F155" t="str">
            <v>โรงพยาบาลชุมชน</v>
          </cell>
          <cell r="G155" t="str">
            <v>30</v>
          </cell>
          <cell r="H155" t="str">
            <v>76</v>
          </cell>
          <cell r="I155" t="str">
            <v>จ.เพชรบุรี</v>
          </cell>
          <cell r="J155" t="str">
            <v>02</v>
          </cell>
          <cell r="K155" t="str">
            <v xml:space="preserve"> อ.เขาย้อย</v>
          </cell>
          <cell r="L155" t="str">
            <v>01</v>
          </cell>
          <cell r="M155" t="str">
            <v xml:space="preserve"> 'ต.เขาย้อย'</v>
          </cell>
          <cell r="N155" t="str">
            <v>05</v>
          </cell>
          <cell r="O155" t="str">
            <v xml:space="preserve"> หมู่ 5</v>
          </cell>
          <cell r="P155" t="str">
            <v>01</v>
          </cell>
          <cell r="Q155" t="str">
            <v>เปิดดำเนินการ</v>
          </cell>
          <cell r="R155" t="str">
            <v xml:space="preserve">136/2 </v>
          </cell>
          <cell r="S155" t="str">
            <v>76140</v>
          </cell>
          <cell r="T155" t="str">
            <v>032562200</v>
          </cell>
          <cell r="U155" t="str">
            <v>032561110</v>
          </cell>
          <cell r="V155" t="str">
            <v>21</v>
          </cell>
          <cell r="W155" t="str">
            <v>2.1 ทุติยภูมิระดับต้น</v>
          </cell>
          <cell r="X155" t="str">
            <v>S</v>
          </cell>
          <cell r="Y155" t="str">
            <v xml:space="preserve">บริการ  </v>
          </cell>
          <cell r="AH155" t="str">
            <v>11308</v>
          </cell>
        </row>
        <row r="156">
          <cell r="A156" t="str">
            <v>001105200</v>
          </cell>
          <cell r="B156" t="str">
            <v>โรงพยาบาลโกสุมพิสัย</v>
          </cell>
          <cell r="C156" t="str">
            <v>21002</v>
          </cell>
          <cell r="D156" t="str">
            <v>กระทรวงสาธารณสุข สำนักงานปลัดกระทรวงสาธารณสุข</v>
          </cell>
          <cell r="E156" t="str">
            <v>07</v>
          </cell>
          <cell r="F156" t="str">
            <v>โรงพยาบาลชุมชน</v>
          </cell>
          <cell r="G156" t="str">
            <v>90</v>
          </cell>
          <cell r="H156" t="str">
            <v>44</v>
          </cell>
          <cell r="I156" t="str">
            <v>จ.มหาสารคาม</v>
          </cell>
          <cell r="J156" t="str">
            <v>03</v>
          </cell>
          <cell r="K156" t="str">
            <v xml:space="preserve"> อ.โกสุมพิสัย</v>
          </cell>
          <cell r="L156" t="str">
            <v>01</v>
          </cell>
          <cell r="M156" t="str">
            <v xml:space="preserve"> 'ต.หัวขวาง'</v>
          </cell>
          <cell r="N156" t="str">
            <v>13</v>
          </cell>
          <cell r="O156" t="str">
            <v xml:space="preserve"> หมู่ 13</v>
          </cell>
          <cell r="P156" t="str">
            <v>01</v>
          </cell>
          <cell r="Q156" t="str">
            <v>เปิดดำเนินการ</v>
          </cell>
          <cell r="R156" t="str">
            <v xml:space="preserve">256  ถ.ศรีโกสุม </v>
          </cell>
          <cell r="V156" t="str">
            <v>21</v>
          </cell>
          <cell r="W156" t="str">
            <v>2.1 ทุติยภูมิระดับต้น</v>
          </cell>
          <cell r="AH156" t="str">
            <v>11052</v>
          </cell>
        </row>
        <row r="157">
          <cell r="A157" t="str">
            <v>001095400</v>
          </cell>
          <cell r="B157" t="str">
            <v>โรงพยาบาลวารินชำราบ</v>
          </cell>
          <cell r="C157" t="str">
            <v>21002</v>
          </cell>
          <cell r="D157" t="str">
            <v>กระทรวงสาธารณสุข สำนักงานปลัดกระทรวงสาธารณสุข</v>
          </cell>
          <cell r="E157" t="str">
            <v>07</v>
          </cell>
          <cell r="F157" t="str">
            <v>โรงพยาบาลชุมชน</v>
          </cell>
          <cell r="G157" t="str">
            <v>60</v>
          </cell>
          <cell r="H157" t="str">
            <v>34</v>
          </cell>
          <cell r="I157" t="str">
            <v>จ.อุบลราชธานี</v>
          </cell>
          <cell r="J157" t="str">
            <v>15</v>
          </cell>
          <cell r="K157" t="str">
            <v xml:space="preserve"> อ.วารินชำราบ</v>
          </cell>
          <cell r="L157" t="str">
            <v>10</v>
          </cell>
          <cell r="M157" t="str">
            <v xml:space="preserve"> 'ต.คำน้ำแซบ'</v>
          </cell>
          <cell r="N157" t="str">
            <v>03</v>
          </cell>
          <cell r="O157" t="str">
            <v xml:space="preserve"> หมู่ 3</v>
          </cell>
          <cell r="P157" t="str">
            <v>01</v>
          </cell>
          <cell r="Q157" t="str">
            <v>เปิดดำเนินการ</v>
          </cell>
          <cell r="V157" t="str">
            <v>23</v>
          </cell>
          <cell r="W157" t="str">
            <v>2.3 ทุติยภูมิระดับสูง</v>
          </cell>
          <cell r="AH157" t="str">
            <v>10954</v>
          </cell>
        </row>
        <row r="158">
          <cell r="A158" t="str">
            <v>001089200</v>
          </cell>
          <cell r="B158" t="str">
            <v>โรงพยาบาลแก้งสนามนาง</v>
          </cell>
          <cell r="C158" t="str">
            <v>21002</v>
          </cell>
          <cell r="D158" t="str">
            <v>กระทรวงสาธารณสุข สำนักงานปลัดกระทรวงสาธารณสุข</v>
          </cell>
          <cell r="E158" t="str">
            <v>07</v>
          </cell>
          <cell r="F158" t="str">
            <v>โรงพยาบาลชุมชน</v>
          </cell>
          <cell r="G158" t="str">
            <v>30</v>
          </cell>
          <cell r="H158" t="str">
            <v>30</v>
          </cell>
          <cell r="I158" t="str">
            <v>จ.นครราชสีมา</v>
          </cell>
          <cell r="J158" t="str">
            <v>23</v>
          </cell>
          <cell r="K158" t="str">
            <v xml:space="preserve"> อ.แก้งสนามนาง</v>
          </cell>
          <cell r="L158" t="str">
            <v>01</v>
          </cell>
          <cell r="M158" t="str">
            <v xml:space="preserve"> 'ต.แก้งสนามนาง'</v>
          </cell>
          <cell r="N158" t="str">
            <v>01</v>
          </cell>
          <cell r="O158" t="str">
            <v xml:space="preserve"> หมู่ 1</v>
          </cell>
          <cell r="P158" t="str">
            <v>01</v>
          </cell>
          <cell r="Q158" t="str">
            <v>เปิดดำเนินการ</v>
          </cell>
          <cell r="R158" t="str">
            <v xml:space="preserve">111 ถ.นิเวศน์ </v>
          </cell>
          <cell r="V158" t="str">
            <v>21</v>
          </cell>
          <cell r="W158" t="str">
            <v>2.1 ทุติยภูมิระดับต้น</v>
          </cell>
          <cell r="AH158" t="str">
            <v>10892</v>
          </cell>
        </row>
        <row r="159">
          <cell r="A159" t="str">
            <v>002357800</v>
          </cell>
          <cell r="B159" t="str">
            <v>โรงพยาบาลแคนดง เฉลิมพระเกียรติ 80 พรรษา</v>
          </cell>
          <cell r="C159" t="str">
            <v>21002</v>
          </cell>
          <cell r="D159" t="str">
            <v>กระทรวงสาธารณสุข สำนักงานปลัดกระทรวงสาธารณสุข</v>
          </cell>
          <cell r="E159" t="str">
            <v>07</v>
          </cell>
          <cell r="F159" t="str">
            <v>โรงพยาบาลชุมชน</v>
          </cell>
          <cell r="G159" t="str">
            <v>30</v>
          </cell>
          <cell r="H159" t="str">
            <v>31</v>
          </cell>
          <cell r="I159" t="str">
            <v>จ.บุรีรัมย์</v>
          </cell>
          <cell r="J159" t="str">
            <v>22</v>
          </cell>
          <cell r="K159" t="str">
            <v xml:space="preserve"> อ.แคนดง</v>
          </cell>
          <cell r="L159" t="str">
            <v>01</v>
          </cell>
          <cell r="M159" t="str">
            <v xml:space="preserve"> 'ต.แคนดง'</v>
          </cell>
          <cell r="N159" t="str">
            <v>06</v>
          </cell>
          <cell r="O159" t="str">
            <v xml:space="preserve"> หมู่ 6</v>
          </cell>
          <cell r="P159" t="str">
            <v>01</v>
          </cell>
          <cell r="Q159" t="str">
            <v>เปิดดำเนินการ</v>
          </cell>
          <cell r="R159" t="str">
            <v xml:space="preserve">159  บ้านซ่องแมว </v>
          </cell>
          <cell r="V159" t="str">
            <v>21</v>
          </cell>
          <cell r="W159" t="str">
            <v>2.1 ทุติยภูมิระดับต้น</v>
          </cell>
          <cell r="Z159" t="str">
            <v>02</v>
          </cell>
          <cell r="AA159" t="str">
            <v>แก้ไขชื่อ</v>
          </cell>
          <cell r="AB159" t="str">
            <v>เพิ่มเติมชื่อ โรงพยาบาลแคนดง เป็น โรงพยาบาลแคนดงเฉลิมพระเกียรติ 80 พรรษา</v>
          </cell>
          <cell r="AH159" t="str">
            <v>23578</v>
          </cell>
        </row>
        <row r="160">
          <cell r="A160" t="str">
            <v>001070400</v>
          </cell>
          <cell r="B160" t="str">
            <v>โรงพยาบาลหนองบัวลำภู</v>
          </cell>
          <cell r="C160" t="str">
            <v>21002</v>
          </cell>
          <cell r="D160" t="str">
            <v>กระทรวงสาธารณสุข สำนักงานปลัดกระทรวงสาธารณสุข</v>
          </cell>
          <cell r="E160" t="str">
            <v>06</v>
          </cell>
          <cell r="F160" t="str">
            <v>โรงพยาบาลทั่วไป</v>
          </cell>
          <cell r="G160" t="str">
            <v>228</v>
          </cell>
          <cell r="H160" t="str">
            <v>39</v>
          </cell>
          <cell r="I160" t="str">
            <v>จ.หนองบัวลำภู</v>
          </cell>
          <cell r="J160" t="str">
            <v>01</v>
          </cell>
          <cell r="K160" t="str">
            <v xml:space="preserve"> อ.เมืองหนองบัวลำภู</v>
          </cell>
          <cell r="L160" t="str">
            <v>01</v>
          </cell>
          <cell r="M160" t="str">
            <v xml:space="preserve"> 'ต.หนองบัว'</v>
          </cell>
          <cell r="N160" t="str">
            <v>01</v>
          </cell>
          <cell r="O160" t="str">
            <v xml:space="preserve"> หมู่ 1</v>
          </cell>
          <cell r="P160" t="str">
            <v>01</v>
          </cell>
          <cell r="Q160" t="str">
            <v>เปิดดำเนินการ</v>
          </cell>
          <cell r="R160" t="str">
            <v xml:space="preserve">153 </v>
          </cell>
          <cell r="S160" t="str">
            <v>39000</v>
          </cell>
          <cell r="T160" t="str">
            <v>042311999</v>
          </cell>
          <cell r="V160" t="str">
            <v>23</v>
          </cell>
          <cell r="W160" t="str">
            <v>2.3 ทุติยภูมิระดับสูง</v>
          </cell>
          <cell r="AH160" t="str">
            <v>10704</v>
          </cell>
        </row>
        <row r="161">
          <cell r="A161" t="str">
            <v>001098800</v>
          </cell>
          <cell r="B161" t="str">
            <v>โรงพยาบาลเสนางคนิคม</v>
          </cell>
          <cell r="C161" t="str">
            <v>21002</v>
          </cell>
          <cell r="D161" t="str">
            <v>กระทรวงสาธารณสุข สำนักงานปลัดกระทรวงสาธารณสุข</v>
          </cell>
          <cell r="E161" t="str">
            <v>07</v>
          </cell>
          <cell r="F161" t="str">
            <v>โรงพยาบาลชุมชน</v>
          </cell>
          <cell r="G161" t="str">
            <v>30</v>
          </cell>
          <cell r="H161" t="str">
            <v>37</v>
          </cell>
          <cell r="I161" t="str">
            <v>จ.อำนาจเจริญ</v>
          </cell>
          <cell r="J161" t="str">
            <v>05</v>
          </cell>
          <cell r="K161" t="str">
            <v xml:space="preserve"> อ.เสนางคนิคม</v>
          </cell>
          <cell r="L161" t="str">
            <v>01</v>
          </cell>
          <cell r="M161" t="str">
            <v xml:space="preserve"> 'ต.เสนางคนิคม'</v>
          </cell>
          <cell r="N161" t="str">
            <v>01</v>
          </cell>
          <cell r="O161" t="str">
            <v xml:space="preserve"> หมู่ 1</v>
          </cell>
          <cell r="P161" t="str">
            <v>01</v>
          </cell>
          <cell r="Q161" t="str">
            <v>เปิดดำเนินการ</v>
          </cell>
          <cell r="R161" t="str">
            <v xml:space="preserve">83 ม.01 </v>
          </cell>
          <cell r="S161" t="str">
            <v>37290</v>
          </cell>
          <cell r="V161" t="str">
            <v>22</v>
          </cell>
          <cell r="W161" t="str">
            <v>2.2 ทุติยภูมิระดับกลาง</v>
          </cell>
          <cell r="AH161" t="str">
            <v>10988</v>
          </cell>
        </row>
        <row r="162">
          <cell r="A162" t="str">
            <v>001120900</v>
          </cell>
          <cell r="B162" t="str">
            <v>โรงพยาบาลโกรกพระ</v>
          </cell>
          <cell r="C162" t="str">
            <v>21002</v>
          </cell>
          <cell r="D162" t="str">
            <v>กระทรวงสาธารณสุข สำนักงานปลัดกระทรวงสาธารณสุข</v>
          </cell>
          <cell r="E162" t="str">
            <v>07</v>
          </cell>
          <cell r="F162" t="str">
            <v>โรงพยาบาลชุมชน</v>
          </cell>
          <cell r="G162" t="str">
            <v>30</v>
          </cell>
          <cell r="H162" t="str">
            <v>60</v>
          </cell>
          <cell r="I162" t="str">
            <v>จ.นครสวรรค์</v>
          </cell>
          <cell r="J162" t="str">
            <v>02</v>
          </cell>
          <cell r="K162" t="str">
            <v xml:space="preserve"> อ.โกรกพระ</v>
          </cell>
          <cell r="L162" t="str">
            <v>01</v>
          </cell>
          <cell r="M162" t="str">
            <v xml:space="preserve"> 'ต.โกรกพระ'</v>
          </cell>
          <cell r="N162" t="str">
            <v>07</v>
          </cell>
          <cell r="O162" t="str">
            <v xml:space="preserve"> หมู่ 7</v>
          </cell>
          <cell r="P162" t="str">
            <v>01</v>
          </cell>
          <cell r="Q162" t="str">
            <v>เปิดดำเนินการ</v>
          </cell>
          <cell r="R162" t="str">
            <v xml:space="preserve">15 </v>
          </cell>
          <cell r="S162" t="str">
            <v>60170</v>
          </cell>
          <cell r="V162" t="str">
            <v>21</v>
          </cell>
          <cell r="W162" t="str">
            <v>2.1 ทุติยภูมิระดับต้น</v>
          </cell>
          <cell r="AH162" t="str">
            <v>11209</v>
          </cell>
        </row>
        <row r="163">
          <cell r="A163" t="str">
            <v>001111300</v>
          </cell>
          <cell r="B163" t="str">
            <v>โรงพยาบาลนิคมคำสร้อย</v>
          </cell>
          <cell r="C163" t="str">
            <v>21002</v>
          </cell>
          <cell r="D163" t="str">
            <v>กระทรวงสาธารณสุข สำนักงานปลัดกระทรวงสาธารณสุข</v>
          </cell>
          <cell r="E163" t="str">
            <v>07</v>
          </cell>
          <cell r="F163" t="str">
            <v>โรงพยาบาลชุมชน</v>
          </cell>
          <cell r="G163" t="str">
            <v>30</v>
          </cell>
          <cell r="H163" t="str">
            <v>49</v>
          </cell>
          <cell r="I163" t="str">
            <v>จ.มุกดาหาร</v>
          </cell>
          <cell r="J163" t="str">
            <v>02</v>
          </cell>
          <cell r="K163" t="str">
            <v xml:space="preserve"> อ.นิคมคำสร้อย</v>
          </cell>
          <cell r="L163" t="str">
            <v>01</v>
          </cell>
          <cell r="M163" t="str">
            <v xml:space="preserve"> 'ต.นิคมคำสร้อย'</v>
          </cell>
          <cell r="N163" t="str">
            <v>11</v>
          </cell>
          <cell r="O163" t="str">
            <v xml:space="preserve"> หมู่ 11</v>
          </cell>
          <cell r="P163" t="str">
            <v>01</v>
          </cell>
          <cell r="Q163" t="str">
            <v>เปิดดำเนินการ</v>
          </cell>
          <cell r="R163" t="str">
            <v>52 ถ.สุขาภิบาล 7</v>
          </cell>
          <cell r="S163" t="str">
            <v>49130</v>
          </cell>
          <cell r="T163" t="str">
            <v>042681324</v>
          </cell>
          <cell r="U163" t="str">
            <v>042638359</v>
          </cell>
          <cell r="V163" t="str">
            <v>21</v>
          </cell>
          <cell r="W163" t="str">
            <v>2.1 ทุติยภูมิระดับต้น</v>
          </cell>
          <cell r="AH163" t="str">
            <v>11113</v>
          </cell>
        </row>
        <row r="164">
          <cell r="A164" t="str">
            <v>002470400</v>
          </cell>
          <cell r="B164" t="str">
            <v>โรงพยาบาลกุดรัง</v>
          </cell>
          <cell r="C164" t="str">
            <v>21002</v>
          </cell>
          <cell r="D164" t="str">
            <v>กระทรวงสาธารณสุข สำนักงานปลัดกระทรวงสาธารณสุข</v>
          </cell>
          <cell r="E164" t="str">
            <v>07</v>
          </cell>
          <cell r="F164" t="str">
            <v>โรงพยาบาลชุมชน</v>
          </cell>
          <cell r="G164" t="str">
            <v>30</v>
          </cell>
          <cell r="H164" t="str">
            <v>44</v>
          </cell>
          <cell r="I164" t="str">
            <v>จ.มหาสารคาม</v>
          </cell>
          <cell r="J164" t="str">
            <v>12</v>
          </cell>
          <cell r="K164" t="str">
            <v xml:space="preserve"> อ.กุดรัง</v>
          </cell>
          <cell r="L164" t="str">
            <v>01</v>
          </cell>
          <cell r="M164" t="str">
            <v xml:space="preserve"> 'ต.กุดรัง'</v>
          </cell>
          <cell r="N164" t="str">
            <v>10</v>
          </cell>
          <cell r="O164" t="str">
            <v xml:space="preserve"> หมู่ 10</v>
          </cell>
          <cell r="P164" t="str">
            <v>01</v>
          </cell>
          <cell r="Q164" t="str">
            <v>เปิดดำเนินการ</v>
          </cell>
          <cell r="R164" t="str">
            <v>บ้านโสกขุ่น</v>
          </cell>
          <cell r="S164" t="str">
            <v>44130</v>
          </cell>
          <cell r="T164" t="str">
            <v>043777972</v>
          </cell>
          <cell r="U164" t="str">
            <v>043728195'</v>
          </cell>
          <cell r="V164" t="str">
            <v>043728044</v>
          </cell>
          <cell r="Y164" t="str">
            <v>S</v>
          </cell>
          <cell r="Z164" t="str">
            <v xml:space="preserve">บริการ  </v>
          </cell>
          <cell r="AA164" t="str">
            <v>09</v>
          </cell>
          <cell r="AB164" t="str">
            <v>อื่นๆ</v>
          </cell>
          <cell r="AD164" t="str">
            <v>2011-06-23</v>
          </cell>
          <cell r="AF164" t="str">
            <v>2011-04-01</v>
          </cell>
          <cell r="AH164" t="str">
            <v>24704</v>
          </cell>
        </row>
        <row r="165">
          <cell r="A165" t="str">
            <v>001104000</v>
          </cell>
          <cell r="B165" t="str">
            <v>โรงพยาบาลบึงกาฬ</v>
          </cell>
          <cell r="C165" t="str">
            <v>21002</v>
          </cell>
          <cell r="D165" t="str">
            <v>กระทรวงสาธารณสุข สำนักงานปลัดกระทรวงสาธารณสุข</v>
          </cell>
          <cell r="E165" t="str">
            <v>06</v>
          </cell>
          <cell r="F165" t="str">
            <v>โรงพยาบาลทั่วไป</v>
          </cell>
          <cell r="G165" t="str">
            <v>171</v>
          </cell>
          <cell r="H165" t="str">
            <v>38</v>
          </cell>
          <cell r="I165" t="str">
            <v>จ.บึงกาฬ</v>
          </cell>
          <cell r="J165" t="str">
            <v>01</v>
          </cell>
          <cell r="K165" t="str">
            <v xml:space="preserve"> อ.เมืองบึงกาฬ</v>
          </cell>
          <cell r="L165" t="str">
            <v>01</v>
          </cell>
          <cell r="M165" t="str">
            <v xml:space="preserve"> 'ต.บึงกาฬ'</v>
          </cell>
          <cell r="N165" t="str">
            <v>01</v>
          </cell>
          <cell r="O165" t="str">
            <v xml:space="preserve"> หมู่ 1</v>
          </cell>
          <cell r="P165" t="str">
            <v>01</v>
          </cell>
          <cell r="Q165" t="str">
            <v>เปิดดำเนินการ</v>
          </cell>
          <cell r="R165" t="str">
            <v xml:space="preserve">255  </v>
          </cell>
          <cell r="T165" t="str">
            <v>042491161</v>
          </cell>
          <cell r="U165" t="str">
            <v>042491278</v>
          </cell>
          <cell r="V165" t="str">
            <v>23</v>
          </cell>
          <cell r="W165" t="str">
            <v>2.3 ทุติยภูมิระดับสูง</v>
          </cell>
          <cell r="X165" t="str">
            <v>S</v>
          </cell>
          <cell r="Y165" t="str">
            <v xml:space="preserve">บริการ  </v>
          </cell>
          <cell r="Z165" t="str">
            <v>03</v>
          </cell>
          <cell r="AA165" t="str">
            <v>แก้ไขรหัส</v>
          </cell>
          <cell r="AB165" t="str">
            <v>เพิ่มเตียง 90 เป็น 171 เป็นรพ.ทั่วไป</v>
          </cell>
          <cell r="AH165" t="str">
            <v>11040</v>
          </cell>
        </row>
        <row r="166">
          <cell r="A166" t="str">
            <v>001112800</v>
          </cell>
          <cell r="B166" t="str">
            <v>โรงพยาบาลสันป่าตอง</v>
          </cell>
          <cell r="C166" t="str">
            <v>21002</v>
          </cell>
          <cell r="D166" t="str">
            <v>กระทรวงสาธารณสุข สำนักงานปลัดกระทรวงสาธารณสุข</v>
          </cell>
          <cell r="E166" t="str">
            <v>07</v>
          </cell>
          <cell r="F166" t="str">
            <v>โรงพยาบาลชุมชน</v>
          </cell>
          <cell r="G166" t="str">
            <v>120</v>
          </cell>
          <cell r="H166" t="str">
            <v>50</v>
          </cell>
          <cell r="I166" t="str">
            <v>จ.เชียงใหม่</v>
          </cell>
          <cell r="J166" t="str">
            <v>12</v>
          </cell>
          <cell r="K166" t="str">
            <v xml:space="preserve"> อ.สันป่าตอง</v>
          </cell>
          <cell r="L166" t="str">
            <v>01</v>
          </cell>
          <cell r="M166" t="str">
            <v xml:space="preserve"> 'ต.ยุหว่า'</v>
          </cell>
          <cell r="N166" t="str">
            <v>09</v>
          </cell>
          <cell r="O166" t="str">
            <v xml:space="preserve"> หมู่ 9</v>
          </cell>
          <cell r="P166" t="str">
            <v>01</v>
          </cell>
          <cell r="Q166" t="str">
            <v>เปิดดำเนินการ</v>
          </cell>
          <cell r="R166" t="str">
            <v xml:space="preserve">149 ม.9 ถ.เชียงใหม่-ฮอด  </v>
          </cell>
          <cell r="S166" t="str">
            <v>50120</v>
          </cell>
          <cell r="V166" t="str">
            <v>21</v>
          </cell>
          <cell r="W166" t="str">
            <v>2.1 ทุติยภูมิระดับต้น</v>
          </cell>
          <cell r="AH166" t="str">
            <v>11128</v>
          </cell>
        </row>
        <row r="167">
          <cell r="A167" t="str">
            <v>001113700</v>
          </cell>
          <cell r="B167" t="str">
            <v>โรงพยาบาลไชยปราการ</v>
          </cell>
          <cell r="C167" t="str">
            <v>21002</v>
          </cell>
          <cell r="D167" t="str">
            <v>กระทรวงสาธารณสุข สำนักงานปลัดกระทรวงสาธารณสุข</v>
          </cell>
          <cell r="E167" t="str">
            <v>07</v>
          </cell>
          <cell r="F167" t="str">
            <v>โรงพยาบาลชุมชน</v>
          </cell>
          <cell r="G167" t="str">
            <v>42</v>
          </cell>
          <cell r="H167" t="str">
            <v>50</v>
          </cell>
          <cell r="I167" t="str">
            <v>จ.เชียงใหม่</v>
          </cell>
          <cell r="J167" t="str">
            <v>21</v>
          </cell>
          <cell r="K167" t="str">
            <v xml:space="preserve"> อ.ไชยปราการ</v>
          </cell>
          <cell r="L167" t="str">
            <v>02</v>
          </cell>
          <cell r="M167" t="str">
            <v xml:space="preserve"> 'ต.ศรีดงเย็น'</v>
          </cell>
          <cell r="N167" t="str">
            <v>03</v>
          </cell>
          <cell r="O167" t="str">
            <v xml:space="preserve"> หมู่ 3</v>
          </cell>
          <cell r="P167" t="str">
            <v>01</v>
          </cell>
          <cell r="Q167" t="str">
            <v>เปิดดำเนินการ</v>
          </cell>
          <cell r="R167" t="str">
            <v xml:space="preserve">131 ม.3 ถ.เชียงใหม่-ฝาง </v>
          </cell>
          <cell r="S167" t="str">
            <v>50320</v>
          </cell>
          <cell r="V167" t="str">
            <v>21</v>
          </cell>
          <cell r="W167" t="str">
            <v>2.1 ทุติยภูมิระดับต้น</v>
          </cell>
          <cell r="AH167" t="str">
            <v>11137</v>
          </cell>
        </row>
        <row r="168">
          <cell r="A168" t="str">
            <v>001117600</v>
          </cell>
          <cell r="B168" t="str">
            <v>โรงพยาบาลท่าวังผา</v>
          </cell>
          <cell r="C168" t="str">
            <v>21002</v>
          </cell>
          <cell r="D168" t="str">
            <v>กระทรวงสาธารณสุข สำนักงานปลัดกระทรวงสาธารณสุข</v>
          </cell>
          <cell r="E168" t="str">
            <v>07</v>
          </cell>
          <cell r="F168" t="str">
            <v>โรงพยาบาลชุมชน</v>
          </cell>
          <cell r="G168" t="str">
            <v>30</v>
          </cell>
          <cell r="H168" t="str">
            <v>55</v>
          </cell>
          <cell r="I168" t="str">
            <v>จ.น่าน</v>
          </cell>
          <cell r="J168" t="str">
            <v>06</v>
          </cell>
          <cell r="K168" t="str">
            <v xml:space="preserve"> อ.ท่าวังผา</v>
          </cell>
          <cell r="L168" t="str">
            <v>09</v>
          </cell>
          <cell r="M168" t="str">
            <v xml:space="preserve"> 'ต.ท่าวังผา'</v>
          </cell>
          <cell r="N168" t="str">
            <v>06</v>
          </cell>
          <cell r="O168" t="str">
            <v xml:space="preserve"> หมู่ 6</v>
          </cell>
          <cell r="P168" t="str">
            <v>01</v>
          </cell>
          <cell r="Q168" t="str">
            <v>เปิดดำเนินการ</v>
          </cell>
          <cell r="R168" t="str">
            <v xml:space="preserve">เลขที่ 84   </v>
          </cell>
          <cell r="V168" t="str">
            <v>22</v>
          </cell>
          <cell r="W168" t="str">
            <v>2.2 ทุติยภูมิระดับกลาง</v>
          </cell>
          <cell r="AH168" t="str">
            <v>11176</v>
          </cell>
        </row>
        <row r="169">
          <cell r="A169" t="str">
            <v>001135000</v>
          </cell>
          <cell r="B169" t="str">
            <v>โรงพยาบาลบางไทร</v>
          </cell>
          <cell r="C169" t="str">
            <v>21002</v>
          </cell>
          <cell r="D169" t="str">
            <v>กระทรวงสาธารณสุข สำนักงานปลัดกระทรวงสาธารณสุข</v>
          </cell>
          <cell r="E169" t="str">
            <v>07</v>
          </cell>
          <cell r="F169" t="str">
            <v>โรงพยาบาลชุมชน</v>
          </cell>
          <cell r="G169" t="str">
            <v>10</v>
          </cell>
          <cell r="H169" t="str">
            <v>82</v>
          </cell>
          <cell r="I169" t="str">
            <v>จ.พังงา</v>
          </cell>
          <cell r="J169" t="str">
            <v>05</v>
          </cell>
          <cell r="K169" t="str">
            <v xml:space="preserve"> อ.ตะกั่วป่า</v>
          </cell>
          <cell r="L169" t="str">
            <v>03</v>
          </cell>
          <cell r="M169" t="str">
            <v xml:space="preserve"> 'ต.บางไทร'</v>
          </cell>
          <cell r="N169" t="str">
            <v>04</v>
          </cell>
          <cell r="O169" t="str">
            <v xml:space="preserve"> หมู่ 4</v>
          </cell>
          <cell r="P169" t="str">
            <v>01</v>
          </cell>
          <cell r="Q169" t="str">
            <v>เปิดดำเนินการ</v>
          </cell>
          <cell r="R169" t="str">
            <v>12/1</v>
          </cell>
          <cell r="S169" t="str">
            <v>82110</v>
          </cell>
          <cell r="T169" t="str">
            <v>076461078</v>
          </cell>
          <cell r="U169" t="str">
            <v>076461079</v>
          </cell>
          <cell r="V169" t="str">
            <v>21</v>
          </cell>
          <cell r="W169" t="str">
            <v>2.1 ทุติยภูมิระดับต้น</v>
          </cell>
          <cell r="AH169" t="str">
            <v>11350</v>
          </cell>
        </row>
        <row r="170">
          <cell r="A170" t="str">
            <v>002467300</v>
          </cell>
          <cell r="B170" t="str">
            <v>โรงพยาบาลศรีนครินทร์(ปัญญานันทภิขุ)</v>
          </cell>
          <cell r="C170" t="str">
            <v>21002</v>
          </cell>
          <cell r="D170" t="str">
            <v>กระทรวงสาธารณสุข สำนักงานปลัดกระทรวงสาธารณสุข</v>
          </cell>
          <cell r="E170" t="str">
            <v>07</v>
          </cell>
          <cell r="F170" t="str">
            <v>โรงพยาบาลชุมชน</v>
          </cell>
          <cell r="G170" t="str">
            <v>30</v>
          </cell>
          <cell r="H170" t="str">
            <v>93</v>
          </cell>
          <cell r="I170" t="str">
            <v>จ.พัทลุง</v>
          </cell>
          <cell r="J170" t="str">
            <v>11</v>
          </cell>
          <cell r="K170" t="str">
            <v xml:space="preserve"> อ.ศรีนครินทร์</v>
          </cell>
          <cell r="L170" t="str">
            <v>02</v>
          </cell>
          <cell r="M170" t="str">
            <v xml:space="preserve"> 'ต.บ้านนา'</v>
          </cell>
          <cell r="N170" t="str">
            <v>03</v>
          </cell>
          <cell r="O170" t="str">
            <v xml:space="preserve"> หมู่ 3</v>
          </cell>
          <cell r="P170" t="str">
            <v>01</v>
          </cell>
          <cell r="Q170" t="str">
            <v>เปิดดำเนินการ</v>
          </cell>
          <cell r="S170" t="str">
            <v>93000</v>
          </cell>
          <cell r="V170" t="str">
            <v>21</v>
          </cell>
          <cell r="W170" t="str">
            <v>2.1 ทุติยภูมิระดับต้น</v>
          </cell>
          <cell r="X170" t="str">
            <v>S</v>
          </cell>
          <cell r="Y170" t="str">
            <v xml:space="preserve">บริการ  </v>
          </cell>
          <cell r="AC170" t="str">
            <v>2011-02-15</v>
          </cell>
          <cell r="AE170" t="str">
            <v>2011-05-02</v>
          </cell>
          <cell r="AH170" t="str">
            <v>24673</v>
          </cell>
        </row>
        <row r="171">
          <cell r="A171" t="str">
            <v>001075800</v>
          </cell>
          <cell r="B171" t="str">
            <v>โรงพยาบาลบางบัวทอง</v>
          </cell>
          <cell r="C171" t="str">
            <v>21002</v>
          </cell>
          <cell r="D171" t="str">
            <v>กระทรวงสาธารณสุข สำนักงานปลัดกระทรวงสาธารณสุข</v>
          </cell>
          <cell r="E171" t="str">
            <v>07</v>
          </cell>
          <cell r="F171" t="str">
            <v>โรงพยาบาลชุมชน</v>
          </cell>
          <cell r="G171" t="str">
            <v>30</v>
          </cell>
          <cell r="H171" t="str">
            <v>12</v>
          </cell>
          <cell r="I171" t="str">
            <v>จ.นนทบุรี</v>
          </cell>
          <cell r="J171" t="str">
            <v>04</v>
          </cell>
          <cell r="K171" t="str">
            <v xml:space="preserve"> อ.บางบัวทอง</v>
          </cell>
          <cell r="L171" t="str">
            <v>01</v>
          </cell>
          <cell r="M171" t="str">
            <v xml:space="preserve"> 'ต.โสนลอย'</v>
          </cell>
          <cell r="N171" t="str">
            <v>03</v>
          </cell>
          <cell r="O171" t="str">
            <v xml:space="preserve"> หมู่ 3</v>
          </cell>
          <cell r="P171" t="str">
            <v>01</v>
          </cell>
          <cell r="Q171" t="str">
            <v>เปิดดำเนินการ</v>
          </cell>
          <cell r="R171" t="str">
            <v>บางกรวยไทรน้อย</v>
          </cell>
          <cell r="S171" t="str">
            <v>11110</v>
          </cell>
          <cell r="T171" t="str">
            <v>025717899</v>
          </cell>
          <cell r="U171" t="str">
            <v>029201005</v>
          </cell>
          <cell r="V171" t="str">
            <v>22</v>
          </cell>
          <cell r="W171" t="str">
            <v>2.2 ทุติยภูมิระดับกลาง</v>
          </cell>
          <cell r="X171" t="str">
            <v>S</v>
          </cell>
          <cell r="Y171" t="str">
            <v xml:space="preserve">บริการ  </v>
          </cell>
          <cell r="AH171" t="str">
            <v>10758</v>
          </cell>
        </row>
        <row r="172">
          <cell r="A172" t="str">
            <v>002468900</v>
          </cell>
          <cell r="B172" t="str">
            <v>โรงพยาบาลกรงปินัง</v>
          </cell>
          <cell r="C172" t="str">
            <v>21002</v>
          </cell>
          <cell r="D172" t="str">
            <v>กระทรวงสาธารณสุข สำนักงานปลัดกระทรวงสาธารณสุข</v>
          </cell>
          <cell r="E172" t="str">
            <v>07</v>
          </cell>
          <cell r="F172" t="str">
            <v>โรงพยาบาลชุมชน</v>
          </cell>
          <cell r="G172" t="str">
            <v>30</v>
          </cell>
          <cell r="H172" t="str">
            <v>95</v>
          </cell>
          <cell r="I172" t="str">
            <v>จ.ยะลา</v>
          </cell>
          <cell r="J172" t="str">
            <v>08</v>
          </cell>
          <cell r="K172" t="str">
            <v xml:space="preserve"> อ.กรงปินัง</v>
          </cell>
          <cell r="L172" t="str">
            <v>02</v>
          </cell>
          <cell r="M172" t="str">
            <v xml:space="preserve"> 'ต.สะเอะ'</v>
          </cell>
          <cell r="N172" t="str">
            <v>03</v>
          </cell>
          <cell r="O172" t="str">
            <v xml:space="preserve"> หมู่ 3</v>
          </cell>
          <cell r="P172" t="str">
            <v>01</v>
          </cell>
          <cell r="Q172" t="str">
            <v>เปิดดำเนินการ</v>
          </cell>
          <cell r="R172" t="str">
            <v>122</v>
          </cell>
          <cell r="S172" t="str">
            <v>95000</v>
          </cell>
          <cell r="T172" t="str">
            <v>073212008*224</v>
          </cell>
          <cell r="X172" t="str">
            <v>S</v>
          </cell>
          <cell r="Y172" t="str">
            <v xml:space="preserve">บริการ  </v>
          </cell>
          <cell r="Z172" t="str">
            <v>02</v>
          </cell>
          <cell r="AA172" t="str">
            <v>แก้ไขชื่อ</v>
          </cell>
          <cell r="AB172" t="str">
            <v>รพ.กรงปีนัง เป็น รพ.กรงปินัง</v>
          </cell>
          <cell r="AC172" t="str">
            <v>2011-04-18</v>
          </cell>
          <cell r="AE172" t="str">
            <v>2011-04-01</v>
          </cell>
          <cell r="AH172" t="str">
            <v>24689</v>
          </cell>
        </row>
        <row r="173">
          <cell r="A173" t="str">
            <v>001104100</v>
          </cell>
          <cell r="B173" t="str">
            <v>โรงพยาบาลพรเจริญ</v>
          </cell>
          <cell r="C173" t="str">
            <v>21002</v>
          </cell>
          <cell r="D173" t="str">
            <v>กระทรวงสาธารณสุข สำนักงานปลัดกระทรวงสาธารณสุข</v>
          </cell>
          <cell r="E173" t="str">
            <v>07</v>
          </cell>
          <cell r="F173" t="str">
            <v>โรงพยาบาลชุมชน</v>
          </cell>
          <cell r="G173" t="str">
            <v>30</v>
          </cell>
          <cell r="H173" t="str">
            <v>38</v>
          </cell>
          <cell r="I173" t="str">
            <v>จ.บึงกาฬ</v>
          </cell>
          <cell r="J173" t="str">
            <v>02</v>
          </cell>
          <cell r="K173" t="str">
            <v xml:space="preserve"> อ.พรเจริญ</v>
          </cell>
          <cell r="L173" t="str">
            <v>03</v>
          </cell>
          <cell r="M173" t="str">
            <v xml:space="preserve"> 'ต.พรเจริญ'</v>
          </cell>
          <cell r="N173" t="str">
            <v>08</v>
          </cell>
          <cell r="O173" t="str">
            <v xml:space="preserve"> หมู่ 8</v>
          </cell>
          <cell r="P173" t="str">
            <v>01</v>
          </cell>
          <cell r="Q173" t="str">
            <v>เปิดดำเนินการ</v>
          </cell>
          <cell r="R173" t="str">
            <v xml:space="preserve">1  </v>
          </cell>
          <cell r="T173" t="str">
            <v>042487099</v>
          </cell>
          <cell r="U173" t="str">
            <v>042487100</v>
          </cell>
          <cell r="V173" t="str">
            <v>21</v>
          </cell>
          <cell r="W173" t="str">
            <v>2.1 ทุติยภูมิระดับต้น</v>
          </cell>
          <cell r="X173" t="str">
            <v>S</v>
          </cell>
          <cell r="Y173" t="str">
            <v xml:space="preserve">บริการ  </v>
          </cell>
          <cell r="Z173" t="str">
            <v>01</v>
          </cell>
          <cell r="AA173" t="str">
            <v>ตั้งใหม่</v>
          </cell>
          <cell r="AH173" t="str">
            <v>11041</v>
          </cell>
        </row>
        <row r="174">
          <cell r="A174" t="str">
            <v>001067200</v>
          </cell>
          <cell r="B174" t="str">
            <v>โรงพยาบาลลำปาง</v>
          </cell>
          <cell r="C174" t="str">
            <v>21002</v>
          </cell>
          <cell r="D174" t="str">
            <v>กระทรวงสาธารณสุข สำนักงานปลัดกระทรวงสาธารณสุข</v>
          </cell>
          <cell r="E174" t="str">
            <v>05</v>
          </cell>
          <cell r="F174" t="str">
            <v>โรงพยาบาลศูนย์</v>
          </cell>
          <cell r="G174" t="str">
            <v>803</v>
          </cell>
          <cell r="H174" t="str">
            <v>52</v>
          </cell>
          <cell r="I174" t="str">
            <v>จ.ลำปาง</v>
          </cell>
          <cell r="J174" t="str">
            <v>01</v>
          </cell>
          <cell r="K174" t="str">
            <v xml:space="preserve"> อ.เมืองลำปาง</v>
          </cell>
          <cell r="L174" t="str">
            <v>02</v>
          </cell>
          <cell r="M174" t="str">
            <v xml:space="preserve"> 'ต.หัวเวียง'</v>
          </cell>
          <cell r="N174" t="str">
            <v>00</v>
          </cell>
          <cell r="O174" t="str">
            <v xml:space="preserve"> หมู่ 0</v>
          </cell>
          <cell r="P174" t="str">
            <v>01</v>
          </cell>
          <cell r="Q174" t="str">
            <v>เปิดดำเนินการ</v>
          </cell>
          <cell r="R174" t="str">
            <v xml:space="preserve">280  ถ.ป่าขาม </v>
          </cell>
          <cell r="S174" t="str">
            <v>52000</v>
          </cell>
          <cell r="T174" t="str">
            <v>054-237400</v>
          </cell>
          <cell r="V174" t="str">
            <v>31</v>
          </cell>
          <cell r="W174" t="str">
            <v>3.1 ตติยภูมิ</v>
          </cell>
          <cell r="AH174" t="str">
            <v>10672</v>
          </cell>
        </row>
        <row r="175">
          <cell r="A175" t="str">
            <v>001067800</v>
          </cell>
          <cell r="B175" t="str">
            <v>โรงพยาบาลเจ้าพระยายมราช</v>
          </cell>
          <cell r="C175" t="str">
            <v>21002</v>
          </cell>
          <cell r="D175" t="str">
            <v>กระทรวงสาธารณสุข สำนักงานปลัดกระทรวงสาธารณสุข</v>
          </cell>
          <cell r="E175" t="str">
            <v>05</v>
          </cell>
          <cell r="F175" t="str">
            <v>โรงพยาบาลศูนย์</v>
          </cell>
          <cell r="G175" t="str">
            <v>602</v>
          </cell>
          <cell r="H175" t="str">
            <v>72</v>
          </cell>
          <cell r="I175" t="str">
            <v>จ.สุพรรณบุรี</v>
          </cell>
          <cell r="J175" t="str">
            <v>01</v>
          </cell>
          <cell r="K175" t="str">
            <v xml:space="preserve"> อ.เมืองสุพรรณบุรี</v>
          </cell>
          <cell r="L175" t="str">
            <v>01</v>
          </cell>
          <cell r="M175" t="str">
            <v xml:space="preserve"> 'ต.ท่าพี่เลี้ยง'</v>
          </cell>
          <cell r="N175" t="str">
            <v>00</v>
          </cell>
          <cell r="O175" t="str">
            <v xml:space="preserve"> หมู่ 0</v>
          </cell>
          <cell r="P175" t="str">
            <v>01</v>
          </cell>
          <cell r="Q175" t="str">
            <v>เปิดดำเนินการ</v>
          </cell>
          <cell r="R175" t="str">
            <v xml:space="preserve">950 ถ.พระพันวษา </v>
          </cell>
          <cell r="S175" t="str">
            <v>72000</v>
          </cell>
          <cell r="T175" t="str">
            <v>035-524096*1806</v>
          </cell>
          <cell r="V175" t="str">
            <v>31</v>
          </cell>
          <cell r="W175" t="str">
            <v>3.1 ตติยภูมิ</v>
          </cell>
          <cell r="AH175" t="str">
            <v>10678</v>
          </cell>
        </row>
        <row r="176">
          <cell r="A176" t="str">
            <v>001068000</v>
          </cell>
          <cell r="B176" t="str">
            <v>โรงพยาบาลมหาราชนครศรีธรรมราช</v>
          </cell>
          <cell r="C176" t="str">
            <v>21002</v>
          </cell>
          <cell r="D176" t="str">
            <v>กระทรวงสาธารณสุข สำนักงานปลัดกระทรวงสาธารณสุข</v>
          </cell>
          <cell r="E176" t="str">
            <v>05</v>
          </cell>
          <cell r="F176" t="str">
            <v>โรงพยาบาลศูนย์</v>
          </cell>
          <cell r="G176" t="str">
            <v>863</v>
          </cell>
          <cell r="H176" t="str">
            <v>80</v>
          </cell>
          <cell r="I176" t="str">
            <v>จ.นครศรีธรรมราช</v>
          </cell>
          <cell r="J176" t="str">
            <v>01</v>
          </cell>
          <cell r="K176" t="str">
            <v xml:space="preserve"> อ.เมืองนครศรีธรรมราช</v>
          </cell>
          <cell r="L176" t="str">
            <v>01</v>
          </cell>
          <cell r="M176" t="str">
            <v xml:space="preserve"> 'ต.ในเมือง'</v>
          </cell>
          <cell r="N176" t="str">
            <v>00</v>
          </cell>
          <cell r="O176" t="str">
            <v xml:space="preserve"> หมู่ 0</v>
          </cell>
          <cell r="P176" t="str">
            <v>01</v>
          </cell>
          <cell r="Q176" t="str">
            <v>เปิดดำเนินการ</v>
          </cell>
          <cell r="R176" t="str">
            <v xml:space="preserve">198 ถ.ราชดำเนิน </v>
          </cell>
          <cell r="S176" t="str">
            <v>8000</v>
          </cell>
          <cell r="T176" t="str">
            <v>075-340250-2107</v>
          </cell>
          <cell r="V176" t="str">
            <v>31</v>
          </cell>
          <cell r="W176" t="str">
            <v>3.1 ตติยภูมิ</v>
          </cell>
          <cell r="AH176" t="str">
            <v>10680</v>
          </cell>
        </row>
        <row r="177">
          <cell r="A177" t="str">
            <v>001127700</v>
          </cell>
          <cell r="B177" t="str">
            <v>โรงพยาบาลวัดเพลง</v>
          </cell>
          <cell r="C177" t="str">
            <v>21002</v>
          </cell>
          <cell r="D177" t="str">
            <v>กระทรวงสาธารณสุข สำนักงานปลัดกระทรวงสาธารณสุข</v>
          </cell>
          <cell r="E177" t="str">
            <v>07</v>
          </cell>
          <cell r="F177" t="str">
            <v>โรงพยาบาลชุมชน</v>
          </cell>
          <cell r="G177" t="str">
            <v>30</v>
          </cell>
          <cell r="H177" t="str">
            <v>70</v>
          </cell>
          <cell r="I177" t="str">
            <v>จ.ราชบุรี</v>
          </cell>
          <cell r="J177" t="str">
            <v>09</v>
          </cell>
          <cell r="K177" t="str">
            <v xml:space="preserve"> อ.วัดเพลง</v>
          </cell>
          <cell r="L177" t="str">
            <v>03</v>
          </cell>
          <cell r="M177" t="str">
            <v xml:space="preserve"> 'ต.วัดเพลง'</v>
          </cell>
          <cell r="N177" t="str">
            <v>05</v>
          </cell>
          <cell r="O177" t="str">
            <v xml:space="preserve"> หมู่ 5</v>
          </cell>
          <cell r="P177" t="str">
            <v>01</v>
          </cell>
          <cell r="Q177" t="str">
            <v>เปิดดำเนินการ</v>
          </cell>
          <cell r="R177" t="str">
            <v xml:space="preserve">123 </v>
          </cell>
          <cell r="V177" t="str">
            <v>22</v>
          </cell>
          <cell r="W177" t="str">
            <v>2.2 ทุติยภูมิระดับกลาง</v>
          </cell>
          <cell r="Z177" t="str">
            <v>11</v>
          </cell>
          <cell r="AA177" t="str">
            <v>ยกฐานะหน่วยงาน</v>
          </cell>
          <cell r="AH177" t="str">
            <v>11277</v>
          </cell>
        </row>
        <row r="178">
          <cell r="A178" t="str">
            <v>001069500</v>
          </cell>
          <cell r="B178" t="str">
            <v>โรงพยาบาลพระพุทธบาท</v>
          </cell>
          <cell r="C178" t="str">
            <v>21002</v>
          </cell>
          <cell r="D178" t="str">
            <v>กระทรวงสาธารณสุข สำนักงานปลัดกระทรวงสาธารณสุข</v>
          </cell>
          <cell r="E178" t="str">
            <v>06</v>
          </cell>
          <cell r="F178" t="str">
            <v>โรงพยาบาลทั่วไป</v>
          </cell>
          <cell r="G178" t="str">
            <v>315</v>
          </cell>
          <cell r="H178" t="str">
            <v>19</v>
          </cell>
          <cell r="I178" t="str">
            <v>จ.สระบุรี</v>
          </cell>
          <cell r="J178" t="str">
            <v>09</v>
          </cell>
          <cell r="K178" t="str">
            <v xml:space="preserve"> อ.พระพุทธบาท</v>
          </cell>
          <cell r="L178" t="str">
            <v>03</v>
          </cell>
          <cell r="M178" t="str">
            <v xml:space="preserve"> 'ต.ธารเกษม'</v>
          </cell>
          <cell r="N178" t="str">
            <v>08</v>
          </cell>
          <cell r="O178" t="str">
            <v xml:space="preserve"> หมู่ 8</v>
          </cell>
          <cell r="P178" t="str">
            <v>01</v>
          </cell>
          <cell r="Q178" t="str">
            <v>เปิดดำเนินการ</v>
          </cell>
          <cell r="R178" t="str">
            <v xml:space="preserve">86 </v>
          </cell>
          <cell r="S178" t="str">
            <v>18120</v>
          </cell>
          <cell r="T178" t="str">
            <v>036266166</v>
          </cell>
          <cell r="V178" t="str">
            <v>23</v>
          </cell>
          <cell r="W178" t="str">
            <v>2.3 ทุติยภูมิระดับสูง</v>
          </cell>
          <cell r="AH178" t="str">
            <v>10695</v>
          </cell>
        </row>
        <row r="179">
          <cell r="A179" t="str">
            <v>001075600</v>
          </cell>
          <cell r="B179" t="str">
            <v>โรงพยาบาลบางกรวย</v>
          </cell>
          <cell r="C179" t="str">
            <v>21002</v>
          </cell>
          <cell r="D179" t="str">
            <v>กระทรวงสาธารณสุข สำนักงานปลัดกระทรวงสาธารณสุข</v>
          </cell>
          <cell r="E179" t="str">
            <v>07</v>
          </cell>
          <cell r="F179" t="str">
            <v>โรงพยาบาลชุมชน</v>
          </cell>
          <cell r="G179" t="str">
            <v>30</v>
          </cell>
          <cell r="H179" t="str">
            <v>12</v>
          </cell>
          <cell r="I179" t="str">
            <v>จ.นนทบุรี</v>
          </cell>
          <cell r="J179" t="str">
            <v>02</v>
          </cell>
          <cell r="K179" t="str">
            <v xml:space="preserve"> อ.บางกรวย</v>
          </cell>
          <cell r="L179" t="str">
            <v>01</v>
          </cell>
          <cell r="M179" t="str">
            <v xml:space="preserve"> 'ต.วัดชลอ'</v>
          </cell>
          <cell r="N179" t="str">
            <v>08</v>
          </cell>
          <cell r="O179" t="str">
            <v xml:space="preserve"> หมู่ 8</v>
          </cell>
          <cell r="P179" t="str">
            <v>01</v>
          </cell>
          <cell r="Q179" t="str">
            <v>เปิดดำเนินการ</v>
          </cell>
          <cell r="R179" t="str">
            <v xml:space="preserve">44  ถ.กรุงนนท์-วงถนอม </v>
          </cell>
          <cell r="S179" t="str">
            <v>11130</v>
          </cell>
          <cell r="T179" t="str">
            <v>024471999</v>
          </cell>
          <cell r="U179" t="str">
            <v>024430564</v>
          </cell>
          <cell r="V179" t="str">
            <v>21</v>
          </cell>
          <cell r="W179" t="str">
            <v>2.1 ทุติยภูมิระดับต้น</v>
          </cell>
          <cell r="X179" t="str">
            <v>S</v>
          </cell>
          <cell r="Y179" t="str">
            <v xml:space="preserve">บริการ  </v>
          </cell>
          <cell r="AH179" t="str">
            <v>10756</v>
          </cell>
        </row>
        <row r="180">
          <cell r="A180" t="str">
            <v>001070100</v>
          </cell>
          <cell r="B180" t="str">
            <v>โรงพยาบาลยโสธร</v>
          </cell>
          <cell r="C180" t="str">
            <v>21002</v>
          </cell>
          <cell r="D180" t="str">
            <v>กระทรวงสาธารณสุข สำนักงานปลัดกระทรวงสาธารณสุข</v>
          </cell>
          <cell r="E180" t="str">
            <v>06</v>
          </cell>
          <cell r="F180" t="str">
            <v>โรงพยาบาลทั่วไป</v>
          </cell>
          <cell r="G180" t="str">
            <v>370</v>
          </cell>
          <cell r="H180" t="str">
            <v>35</v>
          </cell>
          <cell r="I180" t="str">
            <v>จ.ยโสธร</v>
          </cell>
          <cell r="J180" t="str">
            <v>01</v>
          </cell>
          <cell r="K180" t="str">
            <v xml:space="preserve"> อ.เมืองยโสธร</v>
          </cell>
          <cell r="L180" t="str">
            <v>03</v>
          </cell>
          <cell r="M180" t="str">
            <v xml:space="preserve"> 'ต.ตาดทอง'</v>
          </cell>
          <cell r="N180" t="str">
            <v>08</v>
          </cell>
          <cell r="O180" t="str">
            <v xml:space="preserve"> หมู่ 8</v>
          </cell>
          <cell r="P180" t="str">
            <v>01</v>
          </cell>
          <cell r="Q180" t="str">
            <v>เปิดดำเนินการ</v>
          </cell>
          <cell r="R180" t="str">
            <v xml:space="preserve">26 ถ.แจ้งสนิท </v>
          </cell>
          <cell r="S180" t="str">
            <v>35000</v>
          </cell>
          <cell r="T180" t="str">
            <v>045714040-3</v>
          </cell>
          <cell r="V180" t="str">
            <v>23</v>
          </cell>
          <cell r="W180" t="str">
            <v>2.3 ทุติยภูมิระดับสูง</v>
          </cell>
          <cell r="AH180" t="str">
            <v>10701</v>
          </cell>
        </row>
        <row r="181">
          <cell r="A181" t="str">
            <v>001145100</v>
          </cell>
          <cell r="B181" t="str">
            <v>โรงพยาบาลสมเด็จพระยุพราชธาตุพนม</v>
          </cell>
          <cell r="C181" t="str">
            <v>21002</v>
          </cell>
          <cell r="D181" t="str">
            <v>กระทรวงสาธารณสุข สำนักงานปลัดกระทรวงสาธารณสุข</v>
          </cell>
          <cell r="E181" t="str">
            <v>07</v>
          </cell>
          <cell r="F181" t="str">
            <v>โรงพยาบาลชุมชน</v>
          </cell>
          <cell r="G181" t="str">
            <v>90</v>
          </cell>
          <cell r="H181" t="str">
            <v>48</v>
          </cell>
          <cell r="I181" t="str">
            <v>จ.นครพนม</v>
          </cell>
          <cell r="J181" t="str">
            <v>05</v>
          </cell>
          <cell r="K181" t="str">
            <v xml:space="preserve"> อ.ธาตุพนม</v>
          </cell>
          <cell r="L181" t="str">
            <v>01</v>
          </cell>
          <cell r="M181" t="str">
            <v xml:space="preserve"> 'ต.ธาตุพนม'</v>
          </cell>
          <cell r="N181" t="str">
            <v>07</v>
          </cell>
          <cell r="O181" t="str">
            <v xml:space="preserve"> หมู่ 7</v>
          </cell>
          <cell r="P181" t="str">
            <v>01</v>
          </cell>
          <cell r="Q181" t="str">
            <v>เปิดดำเนินการ</v>
          </cell>
          <cell r="V181" t="str">
            <v>22</v>
          </cell>
          <cell r="W181" t="str">
            <v>2.2 ทุติยภูมิระดับกลาง</v>
          </cell>
          <cell r="AH181" t="str">
            <v>11451</v>
          </cell>
        </row>
        <row r="182">
          <cell r="A182" t="str">
            <v>001075700</v>
          </cell>
          <cell r="B182" t="str">
            <v>โรงพยาบาลบางใหญ่</v>
          </cell>
          <cell r="C182" t="str">
            <v>21002</v>
          </cell>
          <cell r="D182" t="str">
            <v>กระทรวงสาธารณสุข สำนักงานปลัดกระทรวงสาธารณสุข</v>
          </cell>
          <cell r="E182" t="str">
            <v>07</v>
          </cell>
          <cell r="F182" t="str">
            <v>โรงพยาบาลชุมชน</v>
          </cell>
          <cell r="G182" t="str">
            <v>30</v>
          </cell>
          <cell r="H182" t="str">
            <v>12</v>
          </cell>
          <cell r="I182" t="str">
            <v>จ.นนทบุรี</v>
          </cell>
          <cell r="J182" t="str">
            <v>03</v>
          </cell>
          <cell r="K182" t="str">
            <v xml:space="preserve"> อ.บางใหญ่</v>
          </cell>
          <cell r="L182" t="str">
            <v>01</v>
          </cell>
          <cell r="M182" t="str">
            <v xml:space="preserve"> 'ต.บางม่วง'</v>
          </cell>
          <cell r="N182" t="str">
            <v>03</v>
          </cell>
          <cell r="O182" t="str">
            <v xml:space="preserve"> หมู่ 3</v>
          </cell>
          <cell r="P182" t="str">
            <v>01</v>
          </cell>
          <cell r="Q182" t="str">
            <v>เปิดดำเนินการ</v>
          </cell>
          <cell r="R182" t="str">
            <v>ถ.กาญจนาภิเษก</v>
          </cell>
          <cell r="S182" t="str">
            <v>11140</v>
          </cell>
          <cell r="T182" t="str">
            <v>024033350</v>
          </cell>
          <cell r="U182" t="str">
            <v>0259516238</v>
          </cell>
          <cell r="V182" t="str">
            <v>22</v>
          </cell>
          <cell r="W182" t="str">
            <v>2.2 ทุติยภูมิระดับกลาง</v>
          </cell>
          <cell r="X182" t="str">
            <v>S</v>
          </cell>
          <cell r="Y182" t="str">
            <v xml:space="preserve">บริการ  </v>
          </cell>
          <cell r="AH182" t="str">
            <v>10757</v>
          </cell>
        </row>
        <row r="183">
          <cell r="A183" t="str">
            <v>001125300</v>
          </cell>
          <cell r="B183" t="str">
            <v>โรงพยาบาลบางกระทุ่ม</v>
          </cell>
          <cell r="C183" t="str">
            <v>21002</v>
          </cell>
          <cell r="D183" t="str">
            <v>กระทรวงสาธารณสุข สำนักงานปลัดกระทรวงสาธารณสุข</v>
          </cell>
          <cell r="E183" t="str">
            <v>07</v>
          </cell>
          <cell r="F183" t="str">
            <v>โรงพยาบาลชุมชน</v>
          </cell>
          <cell r="G183" t="str">
            <v>30</v>
          </cell>
          <cell r="H183" t="str">
            <v>65</v>
          </cell>
          <cell r="I183" t="str">
            <v>จ.พิษณุโลก</v>
          </cell>
          <cell r="J183" t="str">
            <v>05</v>
          </cell>
          <cell r="K183" t="str">
            <v xml:space="preserve"> อ.บางกระทุ่ม</v>
          </cell>
          <cell r="L183" t="str">
            <v>06</v>
          </cell>
          <cell r="M183" t="str">
            <v xml:space="preserve"> 'ต.ไผ่ล้อม'</v>
          </cell>
          <cell r="N183" t="str">
            <v>11</v>
          </cell>
          <cell r="O183" t="str">
            <v xml:space="preserve"> หมู่ 11</v>
          </cell>
          <cell r="P183" t="str">
            <v>01</v>
          </cell>
          <cell r="Q183" t="str">
            <v>เปิดดำเนินการ</v>
          </cell>
          <cell r="R183" t="str">
            <v>100 ม.11 บ้านยางโทน</v>
          </cell>
          <cell r="V183" t="str">
            <v>21</v>
          </cell>
          <cell r="W183" t="str">
            <v>2.1 ทุติยภูมิระดับต้น</v>
          </cell>
          <cell r="AH183" t="str">
            <v>11253</v>
          </cell>
        </row>
        <row r="184">
          <cell r="A184" t="str">
            <v>001070200</v>
          </cell>
          <cell r="B184" t="str">
            <v>โรงพยาบาลชัยภูมิ</v>
          </cell>
          <cell r="C184" t="str">
            <v>21002</v>
          </cell>
          <cell r="D184" t="str">
            <v>กระทรวงสาธารณสุข สำนักงานปลัดกระทรวงสาธารณสุข</v>
          </cell>
          <cell r="E184" t="str">
            <v>06</v>
          </cell>
          <cell r="F184" t="str">
            <v>โรงพยาบาลทั่วไป</v>
          </cell>
          <cell r="G184" t="str">
            <v>444</v>
          </cell>
          <cell r="H184" t="str">
            <v>36</v>
          </cell>
          <cell r="I184" t="str">
            <v>จ.ชัยภูมิ</v>
          </cell>
          <cell r="J184" t="str">
            <v>01</v>
          </cell>
          <cell r="K184" t="str">
            <v xml:space="preserve"> อ.เมืองชัยภูมิ</v>
          </cell>
          <cell r="L184" t="str">
            <v>01</v>
          </cell>
          <cell r="M184" t="str">
            <v xml:space="preserve"> 'ต.ในเมือง'</v>
          </cell>
          <cell r="N184" t="str">
            <v>05</v>
          </cell>
          <cell r="O184" t="str">
            <v xml:space="preserve"> หมู่ 5</v>
          </cell>
          <cell r="P184" t="str">
            <v>01</v>
          </cell>
          <cell r="Q184" t="str">
            <v>เปิดดำเนินการ</v>
          </cell>
          <cell r="R184" t="str">
            <v xml:space="preserve">12 ถ.บรรณาการ </v>
          </cell>
          <cell r="S184" t="str">
            <v>36000</v>
          </cell>
          <cell r="T184" t="str">
            <v>044837100-4</v>
          </cell>
          <cell r="V184" t="str">
            <v>23</v>
          </cell>
          <cell r="W184" t="str">
            <v>2.3 ทุติยภูมิระดับสูง</v>
          </cell>
          <cell r="AH184" t="str">
            <v>10702</v>
          </cell>
        </row>
        <row r="185">
          <cell r="A185" t="str">
            <v>001070300</v>
          </cell>
          <cell r="B185" t="str">
            <v>โรงพยาบาลอำนาจเจริญ</v>
          </cell>
          <cell r="C185" t="str">
            <v>21002</v>
          </cell>
          <cell r="D185" t="str">
            <v>กระทรวงสาธารณสุข สำนักงานปลัดกระทรวงสาธารณสุข</v>
          </cell>
          <cell r="E185" t="str">
            <v>06</v>
          </cell>
          <cell r="F185" t="str">
            <v>โรงพยาบาลทั่วไป</v>
          </cell>
          <cell r="G185" t="str">
            <v>160</v>
          </cell>
          <cell r="H185" t="str">
            <v>37</v>
          </cell>
          <cell r="I185" t="str">
            <v>จ.อำนาจเจริญ</v>
          </cell>
          <cell r="J185" t="str">
            <v>01</v>
          </cell>
          <cell r="K185" t="str">
            <v xml:space="preserve"> อ.เมืองอำนาจเจริญ</v>
          </cell>
          <cell r="L185" t="str">
            <v>01</v>
          </cell>
          <cell r="M185" t="str">
            <v xml:space="preserve"> 'ต.บุ่ง'</v>
          </cell>
          <cell r="N185" t="str">
            <v>06</v>
          </cell>
          <cell r="O185" t="str">
            <v xml:space="preserve"> หมู่ 6</v>
          </cell>
          <cell r="P185" t="str">
            <v>01</v>
          </cell>
          <cell r="Q185" t="str">
            <v>เปิดดำเนินการ</v>
          </cell>
          <cell r="R185" t="str">
            <v xml:space="preserve">291  ถ.อรุณประเสริฐ </v>
          </cell>
          <cell r="S185" t="str">
            <v>37000</v>
          </cell>
          <cell r="T185" t="str">
            <v>045511940-8</v>
          </cell>
          <cell r="V185" t="str">
            <v>23</v>
          </cell>
          <cell r="W185" t="str">
            <v>2.3 ทุติยภูมิระดับสูง</v>
          </cell>
          <cell r="AH185" t="str">
            <v>10703</v>
          </cell>
        </row>
        <row r="186">
          <cell r="A186" t="str">
            <v>001070900</v>
          </cell>
          <cell r="B186" t="str">
            <v>โรงพยาบาลกาฬสินธุ์</v>
          </cell>
          <cell r="C186" t="str">
            <v>21002</v>
          </cell>
          <cell r="D186" t="str">
            <v>กระทรวงสาธารณสุข สำนักงานปลัดกระทรวงสาธารณสุข</v>
          </cell>
          <cell r="E186" t="str">
            <v>06</v>
          </cell>
          <cell r="F186" t="str">
            <v>โรงพยาบาลทั่วไป</v>
          </cell>
          <cell r="G186" t="str">
            <v>505</v>
          </cell>
          <cell r="H186" t="str">
            <v>46</v>
          </cell>
          <cell r="I186" t="str">
            <v>จ.กาฬสินธุ์</v>
          </cell>
          <cell r="J186" t="str">
            <v>01</v>
          </cell>
          <cell r="K186" t="str">
            <v xml:space="preserve"> อ.เมืองกาฬสินธุ์</v>
          </cell>
          <cell r="L186" t="str">
            <v>01</v>
          </cell>
          <cell r="M186" t="str">
            <v xml:space="preserve"> 'ต.กาฬสินธุ์'</v>
          </cell>
          <cell r="N186" t="str">
            <v>00</v>
          </cell>
          <cell r="O186" t="str">
            <v xml:space="preserve"> หมู่ 0</v>
          </cell>
          <cell r="P186" t="str">
            <v>01</v>
          </cell>
          <cell r="Q186" t="str">
            <v>เปิดดำเนินการ</v>
          </cell>
          <cell r="R186" t="str">
            <v xml:space="preserve">ถนนกาฬสินธุ์   </v>
          </cell>
          <cell r="S186" t="str">
            <v>46000</v>
          </cell>
          <cell r="T186" t="str">
            <v>043812980</v>
          </cell>
          <cell r="V186" t="str">
            <v>23</v>
          </cell>
          <cell r="W186" t="str">
            <v>2.3 ทุติยภูมิระดับสูง</v>
          </cell>
          <cell r="AH186" t="str">
            <v>10709</v>
          </cell>
        </row>
        <row r="187">
          <cell r="A187" t="str">
            <v>001071100</v>
          </cell>
          <cell r="B187" t="str">
            <v>โรงพยาบาลนครพนม</v>
          </cell>
          <cell r="C187" t="str">
            <v>21002</v>
          </cell>
          <cell r="D187" t="str">
            <v>กระทรวงสาธารณสุข สำนักงานปลัดกระทรวงสาธารณสุข</v>
          </cell>
          <cell r="E187" t="str">
            <v>06</v>
          </cell>
          <cell r="F187" t="str">
            <v>โรงพยาบาลทั่วไป</v>
          </cell>
          <cell r="G187" t="str">
            <v>306</v>
          </cell>
          <cell r="H187" t="str">
            <v>48</v>
          </cell>
          <cell r="I187" t="str">
            <v>จ.นครพนม</v>
          </cell>
          <cell r="J187" t="str">
            <v>01</v>
          </cell>
          <cell r="K187" t="str">
            <v xml:space="preserve"> อ.เมืองนครพนม</v>
          </cell>
          <cell r="L187" t="str">
            <v>01</v>
          </cell>
          <cell r="M187" t="str">
            <v xml:space="preserve"> 'ต.ในเมือง'</v>
          </cell>
          <cell r="N187" t="str">
            <v>00</v>
          </cell>
          <cell r="O187" t="str">
            <v xml:space="preserve"> หมู่ 0</v>
          </cell>
          <cell r="P187" t="str">
            <v>01</v>
          </cell>
          <cell r="Q187" t="str">
            <v>เปิดดำเนินการ</v>
          </cell>
          <cell r="R187" t="str">
            <v>270 ถ.อภิบาลบัญชา</v>
          </cell>
          <cell r="S187" t="str">
            <v>48000</v>
          </cell>
          <cell r="T187" t="str">
            <v>042511424</v>
          </cell>
          <cell r="V187" t="str">
            <v>23</v>
          </cell>
          <cell r="W187" t="str">
            <v>2.3 ทุติยภูมิระดับสูง</v>
          </cell>
          <cell r="AH187" t="str">
            <v>10711</v>
          </cell>
        </row>
        <row r="188">
          <cell r="A188" t="str">
            <v>001074400</v>
          </cell>
          <cell r="B188" t="str">
            <v>โรงพยาบาลชุมพรเขตรอุดมศักดิ์</v>
          </cell>
          <cell r="C188" t="str">
            <v>21002</v>
          </cell>
          <cell r="D188" t="str">
            <v>กระทรวงสาธารณสุข สำนักงานปลัดกระทรวงสาธารณสุข</v>
          </cell>
          <cell r="E188" t="str">
            <v>06</v>
          </cell>
          <cell r="F188" t="str">
            <v>โรงพยาบาลทั่วไป</v>
          </cell>
          <cell r="G188" t="str">
            <v>509</v>
          </cell>
          <cell r="H188" t="str">
            <v>86</v>
          </cell>
          <cell r="I188" t="str">
            <v>จ.ชุมพร</v>
          </cell>
          <cell r="J188" t="str">
            <v>01</v>
          </cell>
          <cell r="K188" t="str">
            <v xml:space="preserve"> อ.เมืองชุมพร</v>
          </cell>
          <cell r="L188" t="str">
            <v>01</v>
          </cell>
          <cell r="M188" t="str">
            <v xml:space="preserve"> 'ต.ท่าตะเภา'</v>
          </cell>
          <cell r="N188" t="str">
            <v>00</v>
          </cell>
          <cell r="O188" t="str">
            <v xml:space="preserve"> หมู่ 0</v>
          </cell>
          <cell r="P188" t="str">
            <v>01</v>
          </cell>
          <cell r="Q188" t="str">
            <v>เปิดดำเนินการ</v>
          </cell>
          <cell r="R188" t="str">
            <v xml:space="preserve">4008 ถ.พิดิษฐ์พยาบาล </v>
          </cell>
          <cell r="S188" t="str">
            <v>86000</v>
          </cell>
          <cell r="V188" t="str">
            <v>31</v>
          </cell>
          <cell r="W188" t="str">
            <v>3.1 ตติยภูมิ</v>
          </cell>
          <cell r="AH188" t="str">
            <v>10744</v>
          </cell>
        </row>
        <row r="189">
          <cell r="A189" t="str">
            <v>001073300</v>
          </cell>
          <cell r="B189" t="str">
            <v>โรงพยาบาลสมเด็จพระสังฆราชองค์ที่17</v>
          </cell>
          <cell r="C189" t="str">
            <v>21002</v>
          </cell>
          <cell r="D189" t="str">
            <v>กระทรวงสาธารณสุข สำนักงานปลัดกระทรวงสาธารณสุข</v>
          </cell>
          <cell r="E189" t="str">
            <v>06</v>
          </cell>
          <cell r="F189" t="str">
            <v>โรงพยาบาลทั่วไป</v>
          </cell>
          <cell r="G189" t="str">
            <v>210</v>
          </cell>
          <cell r="H189" t="str">
            <v>72</v>
          </cell>
          <cell r="I189" t="str">
            <v>จ.สุพรรณบุรี</v>
          </cell>
          <cell r="J189" t="str">
            <v>07</v>
          </cell>
          <cell r="K189" t="str">
            <v xml:space="preserve"> อ.สองพี่น้อง</v>
          </cell>
          <cell r="L189" t="str">
            <v>01</v>
          </cell>
          <cell r="M189" t="str">
            <v xml:space="preserve"> 'ต.สองพี่น้อง'</v>
          </cell>
          <cell r="N189" t="str">
            <v>00</v>
          </cell>
          <cell r="O189" t="str">
            <v xml:space="preserve"> หมู่ 0</v>
          </cell>
          <cell r="P189" t="str">
            <v>01</v>
          </cell>
          <cell r="Q189" t="str">
            <v>เปิดดำเนินการ</v>
          </cell>
          <cell r="R189" t="str">
            <v xml:space="preserve">ถ.บางลี่-หนองวัลย์เปรี่ยง </v>
          </cell>
          <cell r="S189" t="str">
            <v>72110</v>
          </cell>
          <cell r="V189" t="str">
            <v>23</v>
          </cell>
          <cell r="W189" t="str">
            <v>2.3 ทุติยภูมิระดับสูง</v>
          </cell>
          <cell r="AH189" t="str">
            <v>10733</v>
          </cell>
        </row>
        <row r="190">
          <cell r="A190" t="str">
            <v>001078600</v>
          </cell>
          <cell r="B190" t="str">
            <v>โรงพยาบาลแสวงหา</v>
          </cell>
          <cell r="C190" t="str">
            <v>21002</v>
          </cell>
          <cell r="D190" t="str">
            <v>กระทรวงสาธารณสุข สำนักงานปลัดกระทรวงสาธารณสุข</v>
          </cell>
          <cell r="E190" t="str">
            <v>07</v>
          </cell>
          <cell r="F190" t="str">
            <v>โรงพยาบาลชุมชน</v>
          </cell>
          <cell r="G190" t="str">
            <v>30</v>
          </cell>
          <cell r="H190" t="str">
            <v>15</v>
          </cell>
          <cell r="I190" t="str">
            <v>จ.อ่างทอง</v>
          </cell>
          <cell r="J190" t="str">
            <v>05</v>
          </cell>
          <cell r="K190" t="str">
            <v xml:space="preserve"> อ.แสวงหา</v>
          </cell>
          <cell r="L190" t="str">
            <v>01</v>
          </cell>
          <cell r="M190" t="str">
            <v xml:space="preserve"> 'ต.แสวงหา'</v>
          </cell>
          <cell r="N190" t="str">
            <v>01</v>
          </cell>
          <cell r="O190" t="str">
            <v xml:space="preserve"> หมู่ 1</v>
          </cell>
          <cell r="P190" t="str">
            <v>01</v>
          </cell>
          <cell r="Q190" t="str">
            <v>เปิดดำเนินการ</v>
          </cell>
          <cell r="R190" t="str">
            <v xml:space="preserve">106 ม.1 </v>
          </cell>
          <cell r="S190" t="str">
            <v>14150</v>
          </cell>
          <cell r="V190" t="str">
            <v>21</v>
          </cell>
          <cell r="W190" t="str">
            <v>2.1 ทุติยภูมิระดับต้น</v>
          </cell>
          <cell r="AH190" t="str">
            <v>10786</v>
          </cell>
        </row>
        <row r="191">
          <cell r="A191" t="str">
            <v>001078700</v>
          </cell>
          <cell r="B191" t="str">
            <v>โรงพยาบาลวิเศษชัยชาญ</v>
          </cell>
          <cell r="C191" t="str">
            <v>21002</v>
          </cell>
          <cell r="D191" t="str">
            <v>กระทรวงสาธารณสุข สำนักงานปลัดกระทรวงสาธารณสุข</v>
          </cell>
          <cell r="E191" t="str">
            <v>07</v>
          </cell>
          <cell r="F191" t="str">
            <v>โรงพยาบาลชุมชน</v>
          </cell>
          <cell r="G191" t="str">
            <v>90</v>
          </cell>
          <cell r="H191" t="str">
            <v>15</v>
          </cell>
          <cell r="I191" t="str">
            <v>จ.อ่างทอง</v>
          </cell>
          <cell r="J191" t="str">
            <v>06</v>
          </cell>
          <cell r="K191" t="str">
            <v xml:space="preserve"> อ.วิเศษชัยชาญ</v>
          </cell>
          <cell r="L191" t="str">
            <v>02</v>
          </cell>
          <cell r="M191" t="str">
            <v xml:space="preserve"> 'ต.ศาลเจ้าโรงทอง'</v>
          </cell>
          <cell r="N191" t="str">
            <v>04</v>
          </cell>
          <cell r="O191" t="str">
            <v xml:space="preserve"> หมู่ 4</v>
          </cell>
          <cell r="P191" t="str">
            <v>01</v>
          </cell>
          <cell r="Q191" t="str">
            <v>เปิดดำเนินการ</v>
          </cell>
          <cell r="V191" t="str">
            <v>22</v>
          </cell>
          <cell r="W191" t="str">
            <v>2.2 ทุติยภูมิระดับกลาง</v>
          </cell>
          <cell r="AH191" t="str">
            <v>10787</v>
          </cell>
        </row>
        <row r="192">
          <cell r="A192" t="str">
            <v>001078500</v>
          </cell>
          <cell r="B192" t="str">
            <v>โรงพยาบาลโพธิ์ทอง</v>
          </cell>
          <cell r="C192" t="str">
            <v>21002</v>
          </cell>
          <cell r="D192" t="str">
            <v>กระทรวงสาธารณสุข สำนักงานปลัดกระทรวงสาธารณสุข</v>
          </cell>
          <cell r="E192" t="str">
            <v>07</v>
          </cell>
          <cell r="F192" t="str">
            <v>โรงพยาบาลชุมชน</v>
          </cell>
          <cell r="G192" t="str">
            <v>30</v>
          </cell>
          <cell r="H192" t="str">
            <v>15</v>
          </cell>
          <cell r="I192" t="str">
            <v>จ.อ่างทอง</v>
          </cell>
          <cell r="J192" t="str">
            <v>04</v>
          </cell>
          <cell r="K192" t="str">
            <v xml:space="preserve"> อ.โพธิ์ทอง</v>
          </cell>
          <cell r="L192" t="str">
            <v>01</v>
          </cell>
          <cell r="M192" t="str">
            <v xml:space="preserve"> 'ต.อ่างแก้ว'</v>
          </cell>
          <cell r="N192" t="str">
            <v>04</v>
          </cell>
          <cell r="O192" t="str">
            <v xml:space="preserve"> หมู่ 4</v>
          </cell>
          <cell r="P192" t="str">
            <v>01</v>
          </cell>
          <cell r="Q192" t="str">
            <v>เปิดดำเนินการ</v>
          </cell>
          <cell r="V192" t="str">
            <v>21</v>
          </cell>
          <cell r="W192" t="str">
            <v>2.1 ทุติยภูมิระดับต้น</v>
          </cell>
          <cell r="AH192" t="str">
            <v>10785</v>
          </cell>
        </row>
        <row r="193">
          <cell r="A193" t="str">
            <v>001080300</v>
          </cell>
          <cell r="B193" t="str">
            <v>โรงพยาบาลวัดสิงห์</v>
          </cell>
          <cell r="C193" t="str">
            <v>21002</v>
          </cell>
          <cell r="D193" t="str">
            <v>กระทรวงสาธารณสุข สำนักงานปลัดกระทรวงสาธารณสุข</v>
          </cell>
          <cell r="E193" t="str">
            <v>07</v>
          </cell>
          <cell r="F193" t="str">
            <v>โรงพยาบาลชุมชน</v>
          </cell>
          <cell r="G193" t="str">
            <v>38</v>
          </cell>
          <cell r="H193" t="str">
            <v>18</v>
          </cell>
          <cell r="I193" t="str">
            <v>จ.ชัยนาท</v>
          </cell>
          <cell r="J193" t="str">
            <v>03</v>
          </cell>
          <cell r="K193" t="str">
            <v xml:space="preserve"> อ.วัดสิงห์</v>
          </cell>
          <cell r="L193" t="str">
            <v>01</v>
          </cell>
          <cell r="M193" t="str">
            <v xml:space="preserve"> 'ต.วัดสิงห์'</v>
          </cell>
          <cell r="N193" t="str">
            <v>00</v>
          </cell>
          <cell r="O193" t="str">
            <v xml:space="preserve"> หมู่ 0</v>
          </cell>
          <cell r="P193" t="str">
            <v>01</v>
          </cell>
          <cell r="Q193" t="str">
            <v>เปิดดำเนินการ</v>
          </cell>
          <cell r="R193" t="str">
            <v xml:space="preserve">16 ถ.จวนวิไล </v>
          </cell>
          <cell r="V193" t="str">
            <v>21</v>
          </cell>
          <cell r="W193" t="str">
            <v>2.1 ทุติยภูมิระดับต้น</v>
          </cell>
          <cell r="AH193" t="str">
            <v>10803</v>
          </cell>
        </row>
        <row r="194">
          <cell r="A194" t="str">
            <v>001079600</v>
          </cell>
          <cell r="B194" t="str">
            <v>โรงพยาบาลลำสนธิ</v>
          </cell>
          <cell r="C194" t="str">
            <v>21002</v>
          </cell>
          <cell r="D194" t="str">
            <v>กระทรวงสาธารณสุข สำนักงานปลัดกระทรวงสาธารณสุข</v>
          </cell>
          <cell r="E194" t="str">
            <v>07</v>
          </cell>
          <cell r="F194" t="str">
            <v>โรงพยาบาลชุมชน</v>
          </cell>
          <cell r="G194" t="str">
            <v>30</v>
          </cell>
          <cell r="H194" t="str">
            <v>16</v>
          </cell>
          <cell r="I194" t="str">
            <v>จ.ลพบุรี</v>
          </cell>
          <cell r="J194" t="str">
            <v>10</v>
          </cell>
          <cell r="K194" t="str">
            <v xml:space="preserve"> อ.ลำสนธิ</v>
          </cell>
          <cell r="L194" t="str">
            <v>03</v>
          </cell>
          <cell r="M194" t="str">
            <v xml:space="preserve"> 'ต.หนองรี'</v>
          </cell>
          <cell r="N194" t="str">
            <v>11</v>
          </cell>
          <cell r="O194" t="str">
            <v xml:space="preserve"> หมู่ 11</v>
          </cell>
          <cell r="P194" t="str">
            <v>01</v>
          </cell>
          <cell r="Q194" t="str">
            <v>เปิดดำเนินการ</v>
          </cell>
          <cell r="R194" t="str">
            <v>79 ถนนสุระนารายณ์</v>
          </cell>
          <cell r="S194" t="str">
            <v>15190</v>
          </cell>
          <cell r="T194" t="str">
            <v>036-633185</v>
          </cell>
          <cell r="U194" t="str">
            <v>036-633183</v>
          </cell>
          <cell r="V194" t="str">
            <v>21</v>
          </cell>
          <cell r="W194" t="str">
            <v>2.1 ทุติยภูมิระดับต้น</v>
          </cell>
          <cell r="X194" t="str">
            <v>S</v>
          </cell>
          <cell r="Y194" t="str">
            <v xml:space="preserve">บริการ  </v>
          </cell>
          <cell r="AH194" t="str">
            <v>10796</v>
          </cell>
        </row>
        <row r="195">
          <cell r="A195" t="str">
            <v>001079500</v>
          </cell>
          <cell r="B195" t="str">
            <v>โรงพยาบาลโคกเจริญ</v>
          </cell>
          <cell r="C195" t="str">
            <v>21002</v>
          </cell>
          <cell r="D195" t="str">
            <v>กระทรวงสาธารณสุข สำนักงานปลัดกระทรวงสาธารณสุข</v>
          </cell>
          <cell r="E195" t="str">
            <v>07</v>
          </cell>
          <cell r="F195" t="str">
            <v>โรงพยาบาลชุมชน</v>
          </cell>
          <cell r="G195" t="str">
            <v>16</v>
          </cell>
          <cell r="H195" t="str">
            <v>16</v>
          </cell>
          <cell r="I195" t="str">
            <v>จ.ลพบุรี</v>
          </cell>
          <cell r="J195" t="str">
            <v>09</v>
          </cell>
          <cell r="K195" t="str">
            <v xml:space="preserve"> อ.โคกเจริญ</v>
          </cell>
          <cell r="L195" t="str">
            <v>01</v>
          </cell>
          <cell r="M195" t="str">
            <v xml:space="preserve"> 'ต.โคกเจริญ'</v>
          </cell>
          <cell r="N195" t="str">
            <v>02</v>
          </cell>
          <cell r="O195" t="str">
            <v xml:space="preserve"> หมู่ 2</v>
          </cell>
          <cell r="P195" t="str">
            <v>01</v>
          </cell>
          <cell r="Q195" t="str">
            <v>เปิดดำเนินการ</v>
          </cell>
          <cell r="R195" t="str">
            <v>111</v>
          </cell>
          <cell r="S195" t="str">
            <v>15250</v>
          </cell>
          <cell r="T195" t="str">
            <v>036-641106</v>
          </cell>
          <cell r="U195" t="str">
            <v>036-651102</v>
          </cell>
          <cell r="V195" t="str">
            <v>21</v>
          </cell>
          <cell r="W195" t="str">
            <v>2.1 ทุติยภูมิระดับต้น</v>
          </cell>
          <cell r="X195" t="str">
            <v>S</v>
          </cell>
          <cell r="Y195" t="str">
            <v xml:space="preserve">บริการ  </v>
          </cell>
          <cell r="AH195" t="str">
            <v>10795</v>
          </cell>
        </row>
        <row r="196">
          <cell r="A196" t="str">
            <v>001079800</v>
          </cell>
          <cell r="B196" t="str">
            <v>โรงพยาบาลบางระจัน</v>
          </cell>
          <cell r="C196" t="str">
            <v>21002</v>
          </cell>
          <cell r="D196" t="str">
            <v>กระทรวงสาธารณสุข สำนักงานปลัดกระทรวงสาธารณสุข</v>
          </cell>
          <cell r="E196" t="str">
            <v>07</v>
          </cell>
          <cell r="F196" t="str">
            <v>โรงพยาบาลชุมชน</v>
          </cell>
          <cell r="G196" t="str">
            <v>30</v>
          </cell>
          <cell r="H196" t="str">
            <v>17</v>
          </cell>
          <cell r="I196" t="str">
            <v>จ.สิงห์บุรี</v>
          </cell>
          <cell r="J196" t="str">
            <v>02</v>
          </cell>
          <cell r="K196" t="str">
            <v xml:space="preserve"> อ.บางระจัน</v>
          </cell>
          <cell r="L196" t="str">
            <v>03</v>
          </cell>
          <cell r="M196" t="str">
            <v xml:space="preserve"> 'ต.เชิงกลัด'</v>
          </cell>
          <cell r="N196" t="str">
            <v>06</v>
          </cell>
          <cell r="O196" t="str">
            <v xml:space="preserve"> หมู่ 6</v>
          </cell>
          <cell r="P196" t="str">
            <v>01</v>
          </cell>
          <cell r="Q196" t="str">
            <v>เปิดดำเนินการ</v>
          </cell>
          <cell r="R196" t="str">
            <v xml:space="preserve">41 </v>
          </cell>
          <cell r="S196" t="str">
            <v>16130</v>
          </cell>
          <cell r="T196" t="str">
            <v>036-591486</v>
          </cell>
          <cell r="U196" t="str">
            <v>036-544434</v>
          </cell>
          <cell r="V196" t="str">
            <v>21</v>
          </cell>
          <cell r="W196" t="str">
            <v>2.1 ทุติยภูมิระดับต้น</v>
          </cell>
          <cell r="X196" t="str">
            <v>S</v>
          </cell>
          <cell r="Y196" t="str">
            <v xml:space="preserve">บริการ  </v>
          </cell>
          <cell r="AH196" t="str">
            <v>10798</v>
          </cell>
        </row>
        <row r="197">
          <cell r="A197" t="str">
            <v>001082100</v>
          </cell>
          <cell r="B197" t="str">
            <v>โรงพยาบาลพานทอง</v>
          </cell>
          <cell r="C197" t="str">
            <v>21002</v>
          </cell>
          <cell r="D197" t="str">
            <v>กระทรวงสาธารณสุข สำนักงานปลัดกระทรวงสาธารณสุข</v>
          </cell>
          <cell r="E197" t="str">
            <v>07</v>
          </cell>
          <cell r="F197" t="str">
            <v>โรงพยาบาลชุมชน</v>
          </cell>
          <cell r="G197" t="str">
            <v>60</v>
          </cell>
          <cell r="H197" t="str">
            <v>20</v>
          </cell>
          <cell r="I197" t="str">
            <v>จ.ชลบุรี</v>
          </cell>
          <cell r="J197" t="str">
            <v>05</v>
          </cell>
          <cell r="K197" t="str">
            <v xml:space="preserve"> อ.พานทอง</v>
          </cell>
          <cell r="L197" t="str">
            <v>01</v>
          </cell>
          <cell r="M197" t="str">
            <v xml:space="preserve"> 'ต.พานทอง'</v>
          </cell>
          <cell r="N197" t="str">
            <v>08</v>
          </cell>
          <cell r="O197" t="str">
            <v xml:space="preserve"> หมู่ 8</v>
          </cell>
          <cell r="P197" t="str">
            <v>01</v>
          </cell>
          <cell r="Q197" t="str">
            <v>เปิดดำเนินการ</v>
          </cell>
          <cell r="R197" t="str">
            <v xml:space="preserve">  เลขที่ 1/10</v>
          </cell>
          <cell r="V197" t="str">
            <v>21</v>
          </cell>
          <cell r="W197" t="str">
            <v>2.1 ทุติยภูมิระดับต้น</v>
          </cell>
          <cell r="AH197" t="str">
            <v>10821</v>
          </cell>
        </row>
        <row r="198">
          <cell r="A198" t="str">
            <v>001082000</v>
          </cell>
          <cell r="B198" t="str">
            <v>โรงพยาบาลวัดญาณสังวราราม</v>
          </cell>
          <cell r="C198" t="str">
            <v>21002</v>
          </cell>
          <cell r="D198" t="str">
            <v>กระทรวงสาธารณสุข สำนักงานปลัดกระทรวงสาธารณสุข</v>
          </cell>
          <cell r="E198" t="str">
            <v>07</v>
          </cell>
          <cell r="F198" t="str">
            <v>โรงพยาบาลชุมชน</v>
          </cell>
          <cell r="G198" t="str">
            <v>30</v>
          </cell>
          <cell r="H198" t="str">
            <v>20</v>
          </cell>
          <cell r="I198" t="str">
            <v>จ.ชลบุรี</v>
          </cell>
          <cell r="J198" t="str">
            <v>04</v>
          </cell>
          <cell r="K198" t="str">
            <v xml:space="preserve"> อ.บางละมุง</v>
          </cell>
          <cell r="L198" t="str">
            <v>06</v>
          </cell>
          <cell r="M198" t="str">
            <v xml:space="preserve"> 'ต.ห้วยใหญ่'</v>
          </cell>
          <cell r="N198" t="str">
            <v>11</v>
          </cell>
          <cell r="O198" t="str">
            <v xml:space="preserve"> หมู่ 11</v>
          </cell>
          <cell r="P198" t="str">
            <v>01</v>
          </cell>
          <cell r="Q198" t="str">
            <v>เปิดดำเนินการ</v>
          </cell>
          <cell r="V198" t="str">
            <v>21</v>
          </cell>
          <cell r="W198" t="str">
            <v>2.1 ทุติยภูมิระดับต้น</v>
          </cell>
          <cell r="AH198" t="str">
            <v>10820</v>
          </cell>
        </row>
        <row r="199">
          <cell r="A199" t="str">
            <v>001082400</v>
          </cell>
          <cell r="B199" t="str">
            <v>โรงพยาบาลเกาะสีชัง</v>
          </cell>
          <cell r="C199" t="str">
            <v>21002</v>
          </cell>
          <cell r="D199" t="str">
            <v>กระทรวงสาธารณสุข สำนักงานปลัดกระทรวงสาธารณสุข</v>
          </cell>
          <cell r="E199" t="str">
            <v>07</v>
          </cell>
          <cell r="F199" t="str">
            <v>โรงพยาบาลชุมชน</v>
          </cell>
          <cell r="G199" t="str">
            <v>30</v>
          </cell>
          <cell r="H199" t="str">
            <v>20</v>
          </cell>
          <cell r="I199" t="str">
            <v>จ.ชลบุรี</v>
          </cell>
          <cell r="J199" t="str">
            <v>08</v>
          </cell>
          <cell r="K199" t="str">
            <v xml:space="preserve"> อ.เกาะสีชัง</v>
          </cell>
          <cell r="L199" t="str">
            <v>01</v>
          </cell>
          <cell r="M199" t="str">
            <v xml:space="preserve"> 'ต.ท่าเทววงษ์'</v>
          </cell>
          <cell r="N199" t="str">
            <v>01</v>
          </cell>
          <cell r="O199" t="str">
            <v xml:space="preserve"> หมู่ 1</v>
          </cell>
          <cell r="P199" t="str">
            <v>01</v>
          </cell>
          <cell r="Q199" t="str">
            <v>เปิดดำเนินการ</v>
          </cell>
          <cell r="V199" t="str">
            <v>21</v>
          </cell>
          <cell r="W199" t="str">
            <v>2.1 ทุติยภูมิระดับต้น</v>
          </cell>
          <cell r="AH199" t="str">
            <v>10824</v>
          </cell>
        </row>
        <row r="200">
          <cell r="A200" t="str">
            <v>001089100</v>
          </cell>
          <cell r="B200" t="str">
            <v xml:space="preserve">โรงพยาบาลหนองบุญมาก </v>
          </cell>
          <cell r="C200" t="str">
            <v>21002</v>
          </cell>
          <cell r="D200" t="str">
            <v>กระทรวงสาธารณสุข สำนักงานปลัดกระทรวงสาธารณสุข</v>
          </cell>
          <cell r="E200" t="str">
            <v>07</v>
          </cell>
          <cell r="F200" t="str">
            <v>โรงพยาบาลชุมชน</v>
          </cell>
          <cell r="G200" t="str">
            <v>30</v>
          </cell>
          <cell r="H200" t="str">
            <v>30</v>
          </cell>
          <cell r="I200" t="str">
            <v>จ.นครราชสีมา</v>
          </cell>
          <cell r="J200" t="str">
            <v>22</v>
          </cell>
          <cell r="K200" t="str">
            <v xml:space="preserve"> อ.หนองบุญมาก</v>
          </cell>
          <cell r="L200" t="str">
            <v>04</v>
          </cell>
          <cell r="M200" t="str">
            <v xml:space="preserve"> 'ต.หนองหัวแรต'</v>
          </cell>
          <cell r="N200" t="str">
            <v>04</v>
          </cell>
          <cell r="O200" t="str">
            <v xml:space="preserve"> หมู่ 4</v>
          </cell>
          <cell r="P200" t="str">
            <v>01</v>
          </cell>
          <cell r="Q200" t="str">
            <v>เปิดดำเนินการ</v>
          </cell>
          <cell r="R200" t="str">
            <v>198 ม.4 ถ.โชคชัย - เดชอุดม</v>
          </cell>
          <cell r="V200" t="str">
            <v>21</v>
          </cell>
          <cell r="W200" t="str">
            <v>2.1 ทุติยภูมิระดับต้น</v>
          </cell>
          <cell r="Z200" t="str">
            <v>02</v>
          </cell>
          <cell r="AA200" t="str">
            <v>แก้ไขชื่อ</v>
          </cell>
          <cell r="AB200" t="str">
            <v xml:space="preserve">เปลี่ยนชื่อจากโรงพยาบาลหนองบุนนาก เป็น โรงพยาบาลหนองบุญมาก </v>
          </cell>
          <cell r="AH200" t="str">
            <v>10891</v>
          </cell>
        </row>
        <row r="201">
          <cell r="A201" t="str">
            <v>001088400</v>
          </cell>
          <cell r="B201" t="str">
            <v>โรงพยาบาลพิมาย</v>
          </cell>
          <cell r="C201" t="str">
            <v>21002</v>
          </cell>
          <cell r="D201" t="str">
            <v>กระทรวงสาธารณสุข สำนักงานปลัดกระทรวงสาธารณสุข</v>
          </cell>
          <cell r="E201" t="str">
            <v>07</v>
          </cell>
          <cell r="F201" t="str">
            <v>โรงพยาบาลชุมชน</v>
          </cell>
          <cell r="G201" t="str">
            <v>90</v>
          </cell>
          <cell r="H201" t="str">
            <v>30</v>
          </cell>
          <cell r="I201" t="str">
            <v>จ.นครราชสีมา</v>
          </cell>
          <cell r="J201" t="str">
            <v>15</v>
          </cell>
          <cell r="K201" t="str">
            <v xml:space="preserve"> อ.พิมาย</v>
          </cell>
          <cell r="L201" t="str">
            <v>01</v>
          </cell>
          <cell r="M201" t="str">
            <v xml:space="preserve"> 'ต.ในเมือง'</v>
          </cell>
          <cell r="N201" t="str">
            <v>01</v>
          </cell>
          <cell r="O201" t="str">
            <v xml:space="preserve"> หมู่ 1</v>
          </cell>
          <cell r="P201" t="str">
            <v>01</v>
          </cell>
          <cell r="Q201" t="str">
            <v>เปิดดำเนินการ</v>
          </cell>
          <cell r="R201" t="str">
            <v>138 ม.1  ถ.พิมาย - ตลาดแค</v>
          </cell>
          <cell r="V201" t="str">
            <v>23</v>
          </cell>
          <cell r="W201" t="str">
            <v>2.3 ทุติยภูมิระดับสูง</v>
          </cell>
          <cell r="AH201" t="str">
            <v>10884</v>
          </cell>
        </row>
        <row r="202">
          <cell r="A202" t="str">
            <v>001086600</v>
          </cell>
          <cell r="B202" t="str">
            <v>โรงพยาบาลคลองหาด</v>
          </cell>
          <cell r="C202" t="str">
            <v>21002</v>
          </cell>
          <cell r="D202" t="str">
            <v>กระทรวงสาธารณสุข สำนักงานปลัดกระทรวงสาธารณสุข</v>
          </cell>
          <cell r="E202" t="str">
            <v>07</v>
          </cell>
          <cell r="F202" t="str">
            <v>โรงพยาบาลชุมชน</v>
          </cell>
          <cell r="G202" t="str">
            <v>30</v>
          </cell>
          <cell r="H202" t="str">
            <v>27</v>
          </cell>
          <cell r="I202" t="str">
            <v>จ.สระแก้ว</v>
          </cell>
          <cell r="J202" t="str">
            <v>02</v>
          </cell>
          <cell r="K202" t="str">
            <v xml:space="preserve"> อ.คลองหาด</v>
          </cell>
          <cell r="L202" t="str">
            <v>01</v>
          </cell>
          <cell r="M202" t="str">
            <v xml:space="preserve"> 'ต.คลองหาด'</v>
          </cell>
          <cell r="N202" t="str">
            <v>01</v>
          </cell>
          <cell r="O202" t="str">
            <v xml:space="preserve"> หมู่ 1</v>
          </cell>
          <cell r="P202" t="str">
            <v>01</v>
          </cell>
          <cell r="Q202" t="str">
            <v>เปิดดำเนินการ</v>
          </cell>
          <cell r="R202" t="str">
            <v xml:space="preserve">628 </v>
          </cell>
          <cell r="V202" t="str">
            <v>21</v>
          </cell>
          <cell r="W202" t="str">
            <v>2.1 ทุติยภูมิระดับต้น</v>
          </cell>
          <cell r="AH202" t="str">
            <v>10866</v>
          </cell>
        </row>
        <row r="203">
          <cell r="A203" t="str">
            <v>001085900</v>
          </cell>
          <cell r="B203" t="str">
            <v>โรงพยาบาลบ้านสร้าง</v>
          </cell>
          <cell r="C203" t="str">
            <v>21002</v>
          </cell>
          <cell r="D203" t="str">
            <v>กระทรวงสาธารณสุข สำนักงานปลัดกระทรวงสาธารณสุข</v>
          </cell>
          <cell r="E203" t="str">
            <v>07</v>
          </cell>
          <cell r="F203" t="str">
            <v>โรงพยาบาลชุมชน</v>
          </cell>
          <cell r="G203" t="str">
            <v>30</v>
          </cell>
          <cell r="H203" t="str">
            <v>25</v>
          </cell>
          <cell r="I203" t="str">
            <v>จ.ปราจีนบุรี</v>
          </cell>
          <cell r="J203" t="str">
            <v>06</v>
          </cell>
          <cell r="K203" t="str">
            <v xml:space="preserve"> อ.บ้านสร้าง</v>
          </cell>
          <cell r="L203" t="str">
            <v>02</v>
          </cell>
          <cell r="M203" t="str">
            <v xml:space="preserve"> 'ต.บางกระเบา'</v>
          </cell>
          <cell r="N203" t="str">
            <v>01</v>
          </cell>
          <cell r="O203" t="str">
            <v xml:space="preserve"> หมู่ 1</v>
          </cell>
          <cell r="P203" t="str">
            <v>01</v>
          </cell>
          <cell r="Q203" t="str">
            <v>เปิดดำเนินการ</v>
          </cell>
          <cell r="V203" t="str">
            <v>21</v>
          </cell>
          <cell r="W203" t="str">
            <v>2.1 ทุติยภูมิระดับต้น</v>
          </cell>
          <cell r="AH203" t="str">
            <v>10859</v>
          </cell>
        </row>
        <row r="204">
          <cell r="A204" t="str">
            <v>001086000</v>
          </cell>
          <cell r="B204" t="str">
            <v>โรงพยาบาลประจันตคาม</v>
          </cell>
          <cell r="C204" t="str">
            <v>21002</v>
          </cell>
          <cell r="D204" t="str">
            <v>กระทรวงสาธารณสุข สำนักงานปลัดกระทรวงสาธารณสุข</v>
          </cell>
          <cell r="E204" t="str">
            <v>07</v>
          </cell>
          <cell r="F204" t="str">
            <v>โรงพยาบาลชุมชน</v>
          </cell>
          <cell r="G204" t="str">
            <v>30</v>
          </cell>
          <cell r="H204" t="str">
            <v>25</v>
          </cell>
          <cell r="I204" t="str">
            <v>จ.ปราจีนบุรี</v>
          </cell>
          <cell r="J204" t="str">
            <v>07</v>
          </cell>
          <cell r="K204" t="str">
            <v xml:space="preserve"> อ.ประจันตคาม</v>
          </cell>
          <cell r="L204" t="str">
            <v>01</v>
          </cell>
          <cell r="M204" t="str">
            <v xml:space="preserve"> 'ต.ประจันตคาม'</v>
          </cell>
          <cell r="N204" t="str">
            <v>04</v>
          </cell>
          <cell r="O204" t="str">
            <v xml:space="preserve"> หมู่ 4</v>
          </cell>
          <cell r="P204" t="str">
            <v>01</v>
          </cell>
          <cell r="Q204" t="str">
            <v>เปิดดำเนินการ</v>
          </cell>
          <cell r="R204" t="str">
            <v xml:space="preserve">101 </v>
          </cell>
          <cell r="V204" t="str">
            <v>21</v>
          </cell>
          <cell r="W204" t="str">
            <v>2.1 ทุติยภูมิระดับต้น</v>
          </cell>
          <cell r="AH204" t="str">
            <v>10860</v>
          </cell>
        </row>
        <row r="205">
          <cell r="A205" t="str">
            <v>001086100</v>
          </cell>
          <cell r="B205" t="str">
            <v>โรงพยาบาลศรีมหาโพธิ</v>
          </cell>
          <cell r="C205" t="str">
            <v>21002</v>
          </cell>
          <cell r="D205" t="str">
            <v>กระทรวงสาธารณสุข สำนักงานปลัดกระทรวงสาธารณสุข</v>
          </cell>
          <cell r="E205" t="str">
            <v>07</v>
          </cell>
          <cell r="F205" t="str">
            <v>โรงพยาบาลชุมชน</v>
          </cell>
          <cell r="G205" t="str">
            <v>60</v>
          </cell>
          <cell r="H205" t="str">
            <v>25</v>
          </cell>
          <cell r="I205" t="str">
            <v>จ.ปราจีนบุรี</v>
          </cell>
          <cell r="J205" t="str">
            <v>08</v>
          </cell>
          <cell r="K205" t="str">
            <v xml:space="preserve"> อ.ศรีมหาโพธิ</v>
          </cell>
          <cell r="L205" t="str">
            <v>01</v>
          </cell>
          <cell r="M205" t="str">
            <v xml:space="preserve"> 'ต.ศรีมหาโพธิ'</v>
          </cell>
          <cell r="N205" t="str">
            <v>09</v>
          </cell>
          <cell r="O205" t="str">
            <v xml:space="preserve"> หมู่ 9</v>
          </cell>
          <cell r="P205" t="str">
            <v>01</v>
          </cell>
          <cell r="Q205" t="str">
            <v>เปิดดำเนินการ</v>
          </cell>
          <cell r="R205" t="str">
            <v xml:space="preserve">114 </v>
          </cell>
          <cell r="V205" t="str">
            <v>21</v>
          </cell>
          <cell r="W205" t="str">
            <v>2.1 ทุติยภูมิระดับต้น</v>
          </cell>
          <cell r="AH205" t="str">
            <v>10861</v>
          </cell>
        </row>
        <row r="206">
          <cell r="A206" t="str">
            <v>001089300</v>
          </cell>
          <cell r="B206" t="str">
            <v>โรงพยาบาลโนนแดง</v>
          </cell>
          <cell r="C206" t="str">
            <v>21002</v>
          </cell>
          <cell r="D206" t="str">
            <v>กระทรวงสาธารณสุข สำนักงานปลัดกระทรวงสาธารณสุข</v>
          </cell>
          <cell r="E206" t="str">
            <v>07</v>
          </cell>
          <cell r="F206" t="str">
            <v>โรงพยาบาลชุมชน</v>
          </cell>
          <cell r="G206" t="str">
            <v>30</v>
          </cell>
          <cell r="H206" t="str">
            <v>30</v>
          </cell>
          <cell r="I206" t="str">
            <v>จ.นครราชสีมา</v>
          </cell>
          <cell r="J206" t="str">
            <v>24</v>
          </cell>
          <cell r="K206" t="str">
            <v xml:space="preserve"> อ.โนนแดง</v>
          </cell>
          <cell r="L206" t="str">
            <v>01</v>
          </cell>
          <cell r="M206" t="str">
            <v xml:space="preserve"> 'ต.โนนแดง'</v>
          </cell>
          <cell r="N206" t="str">
            <v>09</v>
          </cell>
          <cell r="O206" t="str">
            <v xml:space="preserve"> หมู่ 9</v>
          </cell>
          <cell r="P206" t="str">
            <v>01</v>
          </cell>
          <cell r="Q206" t="str">
            <v>เปิดดำเนินการ</v>
          </cell>
          <cell r="R206" t="str">
            <v xml:space="preserve">113 </v>
          </cell>
          <cell r="V206" t="str">
            <v>21</v>
          </cell>
          <cell r="W206" t="str">
            <v>2.1 ทุติยภูมิระดับต้น</v>
          </cell>
          <cell r="AH206" t="str">
            <v>10893</v>
          </cell>
        </row>
        <row r="207">
          <cell r="A207" t="str">
            <v>001089400</v>
          </cell>
          <cell r="B207" t="str">
            <v>โรงพยาบาลวังน้ำเขียว</v>
          </cell>
          <cell r="C207" t="str">
            <v>21002</v>
          </cell>
          <cell r="D207" t="str">
            <v>กระทรวงสาธารณสุข สำนักงานปลัดกระทรวงสาธารณสุข</v>
          </cell>
          <cell r="E207" t="str">
            <v>07</v>
          </cell>
          <cell r="F207" t="str">
            <v>โรงพยาบาลชุมชน</v>
          </cell>
          <cell r="G207" t="str">
            <v>10</v>
          </cell>
          <cell r="H207" t="str">
            <v>30</v>
          </cell>
          <cell r="I207" t="str">
            <v>จ.นครราชสีมา</v>
          </cell>
          <cell r="J207" t="str">
            <v>25</v>
          </cell>
          <cell r="K207" t="str">
            <v xml:space="preserve"> อ.วังน้ำเขียว</v>
          </cell>
          <cell r="L207" t="str">
            <v>05</v>
          </cell>
          <cell r="M207" t="str">
            <v xml:space="preserve"> 'ต.ไทยสามัคคี'</v>
          </cell>
          <cell r="N207" t="str">
            <v>03</v>
          </cell>
          <cell r="O207" t="str">
            <v xml:space="preserve"> หมู่ 3</v>
          </cell>
          <cell r="P207" t="str">
            <v>01</v>
          </cell>
          <cell r="Q207" t="str">
            <v>เปิดดำเนินการ</v>
          </cell>
          <cell r="R207" t="str">
            <v xml:space="preserve">ถ.ราชสีมา - กบินทร์บุรี  </v>
          </cell>
          <cell r="V207" t="str">
            <v>21</v>
          </cell>
          <cell r="W207" t="str">
            <v>2.1 ทุติยภูมิระดับต้น</v>
          </cell>
          <cell r="AH207" t="str">
            <v>10894</v>
          </cell>
        </row>
        <row r="208">
          <cell r="A208" t="str">
            <v>001087500</v>
          </cell>
          <cell r="B208" t="str">
            <v>โรงพยาบาลจักราช</v>
          </cell>
          <cell r="C208" t="str">
            <v>21002</v>
          </cell>
          <cell r="D208" t="str">
            <v>กระทรวงสาธารณสุข สำนักงานปลัดกระทรวงสาธารณสุข</v>
          </cell>
          <cell r="E208" t="str">
            <v>07</v>
          </cell>
          <cell r="F208" t="str">
            <v>โรงพยาบาลชุมชน</v>
          </cell>
          <cell r="G208" t="str">
            <v>30</v>
          </cell>
          <cell r="H208" t="str">
            <v>30</v>
          </cell>
          <cell r="I208" t="str">
            <v>จ.นครราชสีมา</v>
          </cell>
          <cell r="J208" t="str">
            <v>06</v>
          </cell>
          <cell r="K208" t="str">
            <v xml:space="preserve"> อ.จักราช</v>
          </cell>
          <cell r="L208" t="str">
            <v>01</v>
          </cell>
          <cell r="M208" t="str">
            <v xml:space="preserve"> 'ต.จักราช'</v>
          </cell>
          <cell r="N208" t="str">
            <v>04</v>
          </cell>
          <cell r="O208" t="str">
            <v xml:space="preserve"> หมู่ 4</v>
          </cell>
          <cell r="P208" t="str">
            <v>01</v>
          </cell>
          <cell r="Q208" t="str">
            <v>เปิดดำเนินการ</v>
          </cell>
          <cell r="R208" t="str">
            <v xml:space="preserve">272 </v>
          </cell>
          <cell r="V208" t="str">
            <v>22</v>
          </cell>
          <cell r="W208" t="str">
            <v>2.2 ทุติยภูมิระดับกลาง</v>
          </cell>
          <cell r="AH208" t="str">
            <v>10875</v>
          </cell>
        </row>
        <row r="209">
          <cell r="A209" t="str">
            <v>001089900</v>
          </cell>
          <cell r="B209" t="str">
            <v>โรงพยาบาลละหานทราย</v>
          </cell>
          <cell r="C209" t="str">
            <v>21002</v>
          </cell>
          <cell r="D209" t="str">
            <v>กระทรวงสาธารณสุข สำนักงานปลัดกระทรวงสาธารณสุข</v>
          </cell>
          <cell r="E209" t="str">
            <v>07</v>
          </cell>
          <cell r="F209" t="str">
            <v>โรงพยาบาลชุมชน</v>
          </cell>
          <cell r="G209" t="str">
            <v>90</v>
          </cell>
          <cell r="H209" t="str">
            <v>31</v>
          </cell>
          <cell r="I209" t="str">
            <v>จ.บุรีรัมย์</v>
          </cell>
          <cell r="J209" t="str">
            <v>06</v>
          </cell>
          <cell r="K209" t="str">
            <v xml:space="preserve"> อ.ละหานทราย</v>
          </cell>
          <cell r="L209" t="str">
            <v>01</v>
          </cell>
          <cell r="M209" t="str">
            <v xml:space="preserve"> 'ต.ละหานทราย'</v>
          </cell>
          <cell r="N209" t="str">
            <v>08</v>
          </cell>
          <cell r="O209" t="str">
            <v xml:space="preserve"> หมู่ 8</v>
          </cell>
          <cell r="P209" t="str">
            <v>01</v>
          </cell>
          <cell r="Q209" t="str">
            <v>เปิดดำเนินการ</v>
          </cell>
          <cell r="R209" t="str">
            <v xml:space="preserve">55 </v>
          </cell>
          <cell r="V209" t="str">
            <v>22</v>
          </cell>
          <cell r="W209" t="str">
            <v>2.2 ทุติยภูมิระดับกลาง</v>
          </cell>
          <cell r="AH209" t="str">
            <v>10899</v>
          </cell>
        </row>
        <row r="210">
          <cell r="A210" t="str">
            <v>001092400</v>
          </cell>
          <cell r="B210" t="str">
            <v>โรงพยาบาลลำดวน</v>
          </cell>
          <cell r="C210" t="str">
            <v>21002</v>
          </cell>
          <cell r="D210" t="str">
            <v>กระทรวงสาธารณสุข สำนักงานปลัดกระทรวงสาธารณสุข</v>
          </cell>
          <cell r="E210" t="str">
            <v>07</v>
          </cell>
          <cell r="F210" t="str">
            <v>โรงพยาบาลชุมชน</v>
          </cell>
          <cell r="G210" t="str">
            <v>60</v>
          </cell>
          <cell r="H210" t="str">
            <v>32</v>
          </cell>
          <cell r="I210" t="str">
            <v>จ.สุรินทร์</v>
          </cell>
          <cell r="J210" t="str">
            <v>11</v>
          </cell>
          <cell r="K210" t="str">
            <v xml:space="preserve"> อ.ลำดวน</v>
          </cell>
          <cell r="L210" t="str">
            <v>01</v>
          </cell>
          <cell r="M210" t="str">
            <v xml:space="preserve"> 'ต.ลำดวน'</v>
          </cell>
          <cell r="N210" t="str">
            <v>03</v>
          </cell>
          <cell r="O210" t="str">
            <v xml:space="preserve"> หมู่ 3</v>
          </cell>
          <cell r="P210" t="str">
            <v>01</v>
          </cell>
          <cell r="Q210" t="str">
            <v>เปิดดำเนินการ</v>
          </cell>
          <cell r="R210" t="str">
            <v xml:space="preserve">80  ถ.สุรินทร์-สังขะ </v>
          </cell>
          <cell r="V210" t="str">
            <v>21</v>
          </cell>
          <cell r="W210" t="str">
            <v>2.1 ทุติยภูมิระดับต้น</v>
          </cell>
          <cell r="AH210" t="str">
            <v>10924</v>
          </cell>
        </row>
        <row r="211">
          <cell r="A211" t="str">
            <v>001092500</v>
          </cell>
          <cell r="B211" t="str">
            <v>โรงพยาบาลสำโรงทาบ</v>
          </cell>
          <cell r="C211" t="str">
            <v>21002</v>
          </cell>
          <cell r="D211" t="str">
            <v>กระทรวงสาธารณสุข สำนักงานปลัดกระทรวงสาธารณสุข</v>
          </cell>
          <cell r="E211" t="str">
            <v>07</v>
          </cell>
          <cell r="F211" t="str">
            <v>โรงพยาบาลชุมชน</v>
          </cell>
          <cell r="G211" t="str">
            <v>30</v>
          </cell>
          <cell r="H211" t="str">
            <v>32</v>
          </cell>
          <cell r="I211" t="str">
            <v>จ.สุรินทร์</v>
          </cell>
          <cell r="J211" t="str">
            <v>12</v>
          </cell>
          <cell r="K211" t="str">
            <v xml:space="preserve"> อ.สำโรงทาบ</v>
          </cell>
          <cell r="L211" t="str">
            <v>02</v>
          </cell>
          <cell r="M211" t="str">
            <v xml:space="preserve"> 'ต.หนองไผ่ล้อม'</v>
          </cell>
          <cell r="N211" t="str">
            <v>01</v>
          </cell>
          <cell r="O211" t="str">
            <v xml:space="preserve"> หมู่ 1</v>
          </cell>
          <cell r="P211" t="str">
            <v>01</v>
          </cell>
          <cell r="Q211" t="str">
            <v>เปิดดำเนินการ</v>
          </cell>
          <cell r="R211" t="str">
            <v xml:space="preserve">272  ถ.ขามสามัคคี </v>
          </cell>
          <cell r="V211" t="str">
            <v>21</v>
          </cell>
          <cell r="W211" t="str">
            <v>2.1 ทุติยภูมิระดับต้น</v>
          </cell>
          <cell r="AH211" t="str">
            <v>10925</v>
          </cell>
        </row>
        <row r="212">
          <cell r="A212" t="str">
            <v>001092600</v>
          </cell>
          <cell r="B212" t="str">
            <v>โรงพยาบาลบัวเชด</v>
          </cell>
          <cell r="C212" t="str">
            <v>21002</v>
          </cell>
          <cell r="D212" t="str">
            <v>กระทรวงสาธารณสุข สำนักงานปลัดกระทรวงสาธารณสุข</v>
          </cell>
          <cell r="E212" t="str">
            <v>07</v>
          </cell>
          <cell r="F212" t="str">
            <v>โรงพยาบาลชุมชน</v>
          </cell>
          <cell r="G212" t="str">
            <v>30</v>
          </cell>
          <cell r="H212" t="str">
            <v>32</v>
          </cell>
          <cell r="I212" t="str">
            <v>จ.สุรินทร์</v>
          </cell>
          <cell r="J212" t="str">
            <v>13</v>
          </cell>
          <cell r="K212" t="str">
            <v xml:space="preserve"> อ.บัวเชด</v>
          </cell>
          <cell r="L212" t="str">
            <v>01</v>
          </cell>
          <cell r="M212" t="str">
            <v xml:space="preserve"> 'ต.บัวเชด'</v>
          </cell>
          <cell r="N212" t="str">
            <v>01</v>
          </cell>
          <cell r="O212" t="str">
            <v xml:space="preserve"> หมู่ 1</v>
          </cell>
          <cell r="P212" t="str">
            <v>01</v>
          </cell>
          <cell r="Q212" t="str">
            <v>เปิดดำเนินการ</v>
          </cell>
          <cell r="V212" t="str">
            <v>21</v>
          </cell>
          <cell r="W212" t="str">
            <v>2.1 ทุติยภูมิระดับต้น</v>
          </cell>
          <cell r="AH212" t="str">
            <v>10926</v>
          </cell>
        </row>
        <row r="213">
          <cell r="A213" t="str">
            <v>001098300</v>
          </cell>
          <cell r="B213" t="str">
            <v>โรงพยาบาลเนินสง่า</v>
          </cell>
          <cell r="C213" t="str">
            <v>21002</v>
          </cell>
          <cell r="D213" t="str">
            <v>กระทรวงสาธารณสุข สำนักงานปลัดกระทรวงสาธารณสุข</v>
          </cell>
          <cell r="E213" t="str">
            <v>07</v>
          </cell>
          <cell r="F213" t="str">
            <v>โรงพยาบาลชุมชน</v>
          </cell>
          <cell r="G213" t="str">
            <v>30</v>
          </cell>
          <cell r="H213" t="str">
            <v>36</v>
          </cell>
          <cell r="I213" t="str">
            <v>จ.ชัยภูมิ</v>
          </cell>
          <cell r="J213" t="str">
            <v>15</v>
          </cell>
          <cell r="K213" t="str">
            <v xml:space="preserve"> อ.เนินสง่า</v>
          </cell>
          <cell r="L213" t="str">
            <v>01</v>
          </cell>
          <cell r="M213" t="str">
            <v xml:space="preserve"> 'ต.หนองฉิม'</v>
          </cell>
          <cell r="N213" t="str">
            <v>05</v>
          </cell>
          <cell r="O213" t="str">
            <v xml:space="preserve"> หมู่ 5</v>
          </cell>
          <cell r="P213" t="str">
            <v>01</v>
          </cell>
          <cell r="Q213" t="str">
            <v>เปิดดำเนินการ</v>
          </cell>
          <cell r="R213" t="str">
            <v xml:space="preserve">180 ม. 5 </v>
          </cell>
          <cell r="S213" t="str">
            <v>36130</v>
          </cell>
          <cell r="V213" t="str">
            <v>21</v>
          </cell>
          <cell r="W213" t="str">
            <v>2.1 ทุติยภูมิระดับต้น</v>
          </cell>
          <cell r="AH213" t="str">
            <v>10983</v>
          </cell>
        </row>
        <row r="214">
          <cell r="A214" t="str">
            <v>001097300</v>
          </cell>
          <cell r="B214" t="str">
            <v>โรงพยาบาลหนองบัวแดง</v>
          </cell>
          <cell r="C214" t="str">
            <v>21002</v>
          </cell>
          <cell r="D214" t="str">
            <v>กระทรวงสาธารณสุข สำนักงานปลัดกระทรวงสาธารณสุข</v>
          </cell>
          <cell r="E214" t="str">
            <v>07</v>
          </cell>
          <cell r="F214" t="str">
            <v>โรงพยาบาลชุมชน</v>
          </cell>
          <cell r="G214" t="str">
            <v>30</v>
          </cell>
          <cell r="H214" t="str">
            <v>36</v>
          </cell>
          <cell r="I214" t="str">
            <v>จ.ชัยภูมิ</v>
          </cell>
          <cell r="J214" t="str">
            <v>05</v>
          </cell>
          <cell r="K214" t="str">
            <v xml:space="preserve"> อ.หนองบัวแดง</v>
          </cell>
          <cell r="L214" t="str">
            <v>01</v>
          </cell>
          <cell r="M214" t="str">
            <v xml:space="preserve"> 'ต.หนองบัวแดง'</v>
          </cell>
          <cell r="N214" t="str">
            <v>02</v>
          </cell>
          <cell r="O214" t="str">
            <v xml:space="preserve"> หมู่ 2</v>
          </cell>
          <cell r="P214" t="str">
            <v>01</v>
          </cell>
          <cell r="Q214" t="str">
            <v>เปิดดำเนินการ</v>
          </cell>
          <cell r="R214" t="str">
            <v xml:space="preserve">431 </v>
          </cell>
          <cell r="V214" t="str">
            <v>22</v>
          </cell>
          <cell r="W214" t="str">
            <v>2.2 ทุติยภูมิระดับกลาง</v>
          </cell>
          <cell r="AH214" t="str">
            <v>10973</v>
          </cell>
        </row>
        <row r="215">
          <cell r="A215" t="str">
            <v>001099200</v>
          </cell>
          <cell r="B215" t="str">
            <v>โรงพยาบาลโนนสัง</v>
          </cell>
          <cell r="C215" t="str">
            <v>21002</v>
          </cell>
          <cell r="D215" t="str">
            <v>กระทรวงสาธารณสุข สำนักงานปลัดกระทรวงสาธารณสุข</v>
          </cell>
          <cell r="E215" t="str">
            <v>07</v>
          </cell>
          <cell r="F215" t="str">
            <v>โรงพยาบาลชุมชน</v>
          </cell>
          <cell r="G215" t="str">
            <v>30</v>
          </cell>
          <cell r="H215" t="str">
            <v>39</v>
          </cell>
          <cell r="I215" t="str">
            <v>จ.หนองบัวลำภู</v>
          </cell>
          <cell r="J215" t="str">
            <v>03</v>
          </cell>
          <cell r="K215" t="str">
            <v xml:space="preserve"> อ.โนนสัง</v>
          </cell>
          <cell r="L215" t="str">
            <v>01</v>
          </cell>
          <cell r="M215" t="str">
            <v xml:space="preserve"> 'ต.โนนสัง'</v>
          </cell>
          <cell r="N215" t="str">
            <v>15</v>
          </cell>
          <cell r="O215" t="str">
            <v xml:space="preserve"> หมู่ 15</v>
          </cell>
          <cell r="P215" t="str">
            <v>01</v>
          </cell>
          <cell r="Q215" t="str">
            <v>เปิดดำเนินการ</v>
          </cell>
          <cell r="V215" t="str">
            <v>21</v>
          </cell>
          <cell r="W215" t="str">
            <v>2.1 ทุติยภูมิระดับต้น</v>
          </cell>
          <cell r="AH215" t="str">
            <v>10992</v>
          </cell>
        </row>
        <row r="216">
          <cell r="A216" t="str">
            <v>001099300</v>
          </cell>
          <cell r="B216" t="str">
            <v>โรงพยาบาลศรีบุญเรือง</v>
          </cell>
          <cell r="C216" t="str">
            <v>21002</v>
          </cell>
          <cell r="D216" t="str">
            <v>กระทรวงสาธารณสุข สำนักงานปลัดกระทรวงสาธารณสุข</v>
          </cell>
          <cell r="E216" t="str">
            <v>07</v>
          </cell>
          <cell r="F216" t="str">
            <v>โรงพยาบาลชุมชน</v>
          </cell>
          <cell r="G216" t="str">
            <v>60</v>
          </cell>
          <cell r="H216" t="str">
            <v>39</v>
          </cell>
          <cell r="I216" t="str">
            <v>จ.หนองบัวลำภู</v>
          </cell>
          <cell r="J216" t="str">
            <v>04</v>
          </cell>
          <cell r="K216" t="str">
            <v xml:space="preserve"> อ.ศรีบุญเรือง</v>
          </cell>
          <cell r="L216" t="str">
            <v>01</v>
          </cell>
          <cell r="M216" t="str">
            <v xml:space="preserve"> 'ต.เมืองใหม่'</v>
          </cell>
          <cell r="N216" t="str">
            <v>07</v>
          </cell>
          <cell r="O216" t="str">
            <v xml:space="preserve"> หมู่ 7</v>
          </cell>
          <cell r="P216" t="str">
            <v>01</v>
          </cell>
          <cell r="Q216" t="str">
            <v>เปิดดำเนินการ</v>
          </cell>
          <cell r="R216" t="str">
            <v xml:space="preserve">106 </v>
          </cell>
          <cell r="V216" t="str">
            <v>21</v>
          </cell>
          <cell r="W216" t="str">
            <v>2.1 ทุติยภูมิระดับต้น</v>
          </cell>
          <cell r="AH216" t="str">
            <v>10993</v>
          </cell>
        </row>
        <row r="217">
          <cell r="A217" t="str">
            <v>001099400</v>
          </cell>
          <cell r="B217" t="str">
            <v>โรงพยาบาลสุวรรณคูหา</v>
          </cell>
          <cell r="C217" t="str">
            <v>21002</v>
          </cell>
          <cell r="D217" t="str">
            <v>กระทรวงสาธารณสุข สำนักงานปลัดกระทรวงสาธารณสุข</v>
          </cell>
          <cell r="E217" t="str">
            <v>07</v>
          </cell>
          <cell r="F217" t="str">
            <v>โรงพยาบาลชุมชน</v>
          </cell>
          <cell r="G217" t="str">
            <v>30</v>
          </cell>
          <cell r="H217" t="str">
            <v>39</v>
          </cell>
          <cell r="I217" t="str">
            <v>จ.หนองบัวลำภู</v>
          </cell>
          <cell r="J217" t="str">
            <v>05</v>
          </cell>
          <cell r="K217" t="str">
            <v xml:space="preserve"> อ.สุวรรณคูหา</v>
          </cell>
          <cell r="L217" t="str">
            <v>06</v>
          </cell>
          <cell r="M217" t="str">
            <v xml:space="preserve"> 'ต.สุวรรณคูหา'</v>
          </cell>
          <cell r="N217" t="str">
            <v>06</v>
          </cell>
          <cell r="O217" t="str">
            <v xml:space="preserve"> หมู่ 6</v>
          </cell>
          <cell r="P217" t="str">
            <v>01</v>
          </cell>
          <cell r="Q217" t="str">
            <v>เปิดดำเนินการ</v>
          </cell>
          <cell r="R217" t="str">
            <v xml:space="preserve">ถ.พระไชยเชษฐา </v>
          </cell>
          <cell r="V217" t="str">
            <v>21</v>
          </cell>
          <cell r="W217" t="str">
            <v>2.1 ทุติยภูมิระดับต้น</v>
          </cell>
          <cell r="AH217" t="str">
            <v>10994</v>
          </cell>
        </row>
        <row r="218">
          <cell r="A218" t="str">
            <v>001100700</v>
          </cell>
          <cell r="B218" t="str">
            <v>โรงพยาบาลหนองสองห้อง</v>
          </cell>
          <cell r="C218" t="str">
            <v>21002</v>
          </cell>
          <cell r="D218" t="str">
            <v>กระทรวงสาธารณสุข สำนักงานปลัดกระทรวงสาธารณสุข</v>
          </cell>
          <cell r="E218" t="str">
            <v>07</v>
          </cell>
          <cell r="F218" t="str">
            <v>โรงพยาบาลชุมชน</v>
          </cell>
          <cell r="G218" t="str">
            <v>30</v>
          </cell>
          <cell r="H218" t="str">
            <v>40</v>
          </cell>
          <cell r="I218" t="str">
            <v>จ.ขอนแก่น</v>
          </cell>
          <cell r="J218" t="str">
            <v>15</v>
          </cell>
          <cell r="K218" t="str">
            <v xml:space="preserve"> อ.หนองสองห้อง</v>
          </cell>
          <cell r="L218" t="str">
            <v>01</v>
          </cell>
          <cell r="M218" t="str">
            <v xml:space="preserve"> 'ต.หนองสองห้อง'</v>
          </cell>
          <cell r="N218" t="str">
            <v>16</v>
          </cell>
          <cell r="O218" t="str">
            <v xml:space="preserve"> หมู่ 16</v>
          </cell>
          <cell r="P218" t="str">
            <v>01</v>
          </cell>
          <cell r="Q218" t="str">
            <v>เปิดดำเนินการ</v>
          </cell>
          <cell r="R218" t="str">
            <v xml:space="preserve">803 </v>
          </cell>
          <cell r="S218" t="str">
            <v>40190</v>
          </cell>
          <cell r="T218" t="str">
            <v>043491010</v>
          </cell>
          <cell r="V218" t="str">
            <v>21</v>
          </cell>
          <cell r="W218" t="str">
            <v>2.1 ทุติยภูมิระดับต้น</v>
          </cell>
          <cell r="X218" t="str">
            <v>S</v>
          </cell>
          <cell r="Y218" t="str">
            <v xml:space="preserve">บริการ  </v>
          </cell>
          <cell r="AH218" t="str">
            <v>11007</v>
          </cell>
        </row>
        <row r="219">
          <cell r="A219" t="str">
            <v>001101200</v>
          </cell>
          <cell r="B219" t="str">
            <v>โรงพยาบาลภูผาม่าน</v>
          </cell>
          <cell r="C219" t="str">
            <v>21002</v>
          </cell>
          <cell r="D219" t="str">
            <v>กระทรวงสาธารณสุข สำนักงานปลัดกระทรวงสาธารณสุข</v>
          </cell>
          <cell r="E219" t="str">
            <v>07</v>
          </cell>
          <cell r="F219" t="str">
            <v>โรงพยาบาลชุมชน</v>
          </cell>
          <cell r="G219" t="str">
            <v>30</v>
          </cell>
          <cell r="H219" t="str">
            <v>40</v>
          </cell>
          <cell r="I219" t="str">
            <v>จ.ขอนแก่น</v>
          </cell>
          <cell r="J219" t="str">
            <v>20</v>
          </cell>
          <cell r="K219" t="str">
            <v xml:space="preserve"> อ.ภูผาม่าน</v>
          </cell>
          <cell r="L219" t="str">
            <v>03</v>
          </cell>
          <cell r="M219" t="str">
            <v xml:space="preserve"> 'ต.ภูผาม่าน'</v>
          </cell>
          <cell r="N219" t="str">
            <v>01</v>
          </cell>
          <cell r="O219" t="str">
            <v xml:space="preserve"> หมู่ 1</v>
          </cell>
          <cell r="P219" t="str">
            <v>01</v>
          </cell>
          <cell r="Q219" t="str">
            <v>เปิดดำเนินการ</v>
          </cell>
          <cell r="R219" t="str">
            <v xml:space="preserve">39 </v>
          </cell>
          <cell r="S219" t="str">
            <v>40350</v>
          </cell>
          <cell r="T219" t="str">
            <v>043396011</v>
          </cell>
          <cell r="V219" t="str">
            <v>21</v>
          </cell>
          <cell r="W219" t="str">
            <v>2.1 ทุติยภูมิระดับต้น</v>
          </cell>
          <cell r="X219" t="str">
            <v>S</v>
          </cell>
          <cell r="Y219" t="str">
            <v xml:space="preserve">บริการ  </v>
          </cell>
          <cell r="AH219" t="str">
            <v>11012</v>
          </cell>
        </row>
        <row r="220">
          <cell r="A220" t="str">
            <v>001101700</v>
          </cell>
          <cell r="B220" t="str">
            <v>โรงพยาบาลโนนสะอาด</v>
          </cell>
          <cell r="C220" t="str">
            <v>21002</v>
          </cell>
          <cell r="D220" t="str">
            <v>กระทรวงสาธารณสุข สำนักงานปลัดกระทรวงสาธารณสุข</v>
          </cell>
          <cell r="E220" t="str">
            <v>07</v>
          </cell>
          <cell r="F220" t="str">
            <v>โรงพยาบาลชุมชน</v>
          </cell>
          <cell r="G220" t="str">
            <v>30</v>
          </cell>
          <cell r="H220" t="str">
            <v>41</v>
          </cell>
          <cell r="I220" t="str">
            <v>จ.อุดรธานี</v>
          </cell>
          <cell r="J220" t="str">
            <v>05</v>
          </cell>
          <cell r="K220" t="str">
            <v xml:space="preserve"> อ.โนนสะอาด</v>
          </cell>
          <cell r="L220" t="str">
            <v>01</v>
          </cell>
          <cell r="M220" t="str">
            <v xml:space="preserve"> 'ต.โนนสะอาด'</v>
          </cell>
          <cell r="N220" t="str">
            <v>02</v>
          </cell>
          <cell r="O220" t="str">
            <v xml:space="preserve"> หมู่ 2</v>
          </cell>
          <cell r="P220" t="str">
            <v>01</v>
          </cell>
          <cell r="Q220" t="str">
            <v>เปิดดำเนินการ</v>
          </cell>
          <cell r="V220" t="str">
            <v>21</v>
          </cell>
          <cell r="W220" t="str">
            <v>2.1 ทุติยภูมิระดับต้น</v>
          </cell>
          <cell r="AH220" t="str">
            <v>11017</v>
          </cell>
        </row>
        <row r="221">
          <cell r="A221" t="str">
            <v>001102200</v>
          </cell>
          <cell r="B221" t="str">
            <v>โรงพยาบาลวังสามหมอ</v>
          </cell>
          <cell r="C221" t="str">
            <v>21002</v>
          </cell>
          <cell r="D221" t="str">
            <v>กระทรวงสาธารณสุข สำนักงานปลัดกระทรวงสาธารณสุข</v>
          </cell>
          <cell r="E221" t="str">
            <v>07</v>
          </cell>
          <cell r="F221" t="str">
            <v>โรงพยาบาลชุมชน</v>
          </cell>
          <cell r="G221" t="str">
            <v>30</v>
          </cell>
          <cell r="H221" t="str">
            <v>41</v>
          </cell>
          <cell r="I221" t="str">
            <v>จ.อุดรธานี</v>
          </cell>
          <cell r="J221" t="str">
            <v>10</v>
          </cell>
          <cell r="K221" t="str">
            <v xml:space="preserve"> อ.วังสามหมอ</v>
          </cell>
          <cell r="L221" t="str">
            <v>06</v>
          </cell>
          <cell r="M221" t="str">
            <v xml:space="preserve"> 'ต.วังสามหมอ'</v>
          </cell>
          <cell r="N221" t="str">
            <v>11</v>
          </cell>
          <cell r="O221" t="str">
            <v xml:space="preserve"> หมู่ 11</v>
          </cell>
          <cell r="P221" t="str">
            <v>01</v>
          </cell>
          <cell r="Q221" t="str">
            <v>เปิดดำเนินการ</v>
          </cell>
          <cell r="R221" t="str">
            <v xml:space="preserve">108  ถ.ศรีธาตุ-วังสามหมอ </v>
          </cell>
          <cell r="S221" t="str">
            <v>41280</v>
          </cell>
          <cell r="V221" t="str">
            <v>21</v>
          </cell>
          <cell r="W221" t="str">
            <v>2.1 ทุติยภูมิระดับต้น</v>
          </cell>
          <cell r="AH221" t="str">
            <v>11022</v>
          </cell>
        </row>
        <row r="222">
          <cell r="A222" t="str">
            <v>001105100</v>
          </cell>
          <cell r="B222" t="str">
            <v>โรงพยาบาลแกดำ</v>
          </cell>
          <cell r="C222" t="str">
            <v>21002</v>
          </cell>
          <cell r="D222" t="str">
            <v>กระทรวงสาธารณสุข สำนักงานปลัดกระทรวงสาธารณสุข</v>
          </cell>
          <cell r="E222" t="str">
            <v>07</v>
          </cell>
          <cell r="F222" t="str">
            <v>โรงพยาบาลชุมชน</v>
          </cell>
          <cell r="G222" t="str">
            <v>30</v>
          </cell>
          <cell r="H222" t="str">
            <v>44</v>
          </cell>
          <cell r="I222" t="str">
            <v>จ.มหาสารคาม</v>
          </cell>
          <cell r="J222" t="str">
            <v>02</v>
          </cell>
          <cell r="K222" t="str">
            <v xml:space="preserve"> อ.แกดำ</v>
          </cell>
          <cell r="L222" t="str">
            <v>01</v>
          </cell>
          <cell r="M222" t="str">
            <v xml:space="preserve"> 'ต.แกดำ'</v>
          </cell>
          <cell r="N222" t="str">
            <v>07</v>
          </cell>
          <cell r="O222" t="str">
            <v xml:space="preserve"> หมู่ 7</v>
          </cell>
          <cell r="P222" t="str">
            <v>01</v>
          </cell>
          <cell r="Q222" t="str">
            <v>เปิดดำเนินการ</v>
          </cell>
          <cell r="R222" t="str">
            <v xml:space="preserve">155 </v>
          </cell>
          <cell r="V222" t="str">
            <v>21</v>
          </cell>
          <cell r="W222" t="str">
            <v>2.1 ทุติยภูมิระดับต้น</v>
          </cell>
          <cell r="AH222" t="str">
            <v>11051</v>
          </cell>
        </row>
        <row r="223">
          <cell r="A223" t="str">
            <v>001101600</v>
          </cell>
          <cell r="B223" t="str">
            <v>โรงพยาบาลห้วยเกิ้ง</v>
          </cell>
          <cell r="C223" t="str">
            <v>21002</v>
          </cell>
          <cell r="D223" t="str">
            <v>กระทรวงสาธารณสุข สำนักงานปลัดกระทรวงสาธารณสุข</v>
          </cell>
          <cell r="E223" t="str">
            <v>07</v>
          </cell>
          <cell r="F223" t="str">
            <v>โรงพยาบาลชุมชน</v>
          </cell>
          <cell r="G223" t="str">
            <v>10</v>
          </cell>
          <cell r="H223" t="str">
            <v>41</v>
          </cell>
          <cell r="I223" t="str">
            <v>จ.อุดรธานี</v>
          </cell>
          <cell r="J223" t="str">
            <v>04</v>
          </cell>
          <cell r="K223" t="str">
            <v xml:space="preserve"> อ.กุมภวาปี</v>
          </cell>
          <cell r="L223" t="str">
            <v>07</v>
          </cell>
          <cell r="M223" t="str">
            <v xml:space="preserve"> 'ต.ห้วยเกิ้ง'</v>
          </cell>
          <cell r="N223" t="str">
            <v>04</v>
          </cell>
          <cell r="O223" t="str">
            <v xml:space="preserve"> หมู่ 4</v>
          </cell>
          <cell r="P223" t="str">
            <v>01</v>
          </cell>
          <cell r="Q223" t="str">
            <v>เปิดดำเนินการ</v>
          </cell>
          <cell r="S223" t="str">
            <v>41000</v>
          </cell>
          <cell r="V223" t="str">
            <v>21</v>
          </cell>
          <cell r="W223" t="str">
            <v>2.1 ทุติยภูมิระดับต้น</v>
          </cell>
          <cell r="AH223" t="str">
            <v>11016</v>
          </cell>
        </row>
        <row r="224">
          <cell r="A224" t="str">
            <v>001105700</v>
          </cell>
          <cell r="B224" t="str">
            <v>โรงพยาบาลพยัคฆภูมิพิสัย</v>
          </cell>
          <cell r="C224" t="str">
            <v>21002</v>
          </cell>
          <cell r="D224" t="str">
            <v>กระทรวงสาธารณสุข สำนักงานปลัดกระทรวงสาธารณสุข</v>
          </cell>
          <cell r="E224" t="str">
            <v>07</v>
          </cell>
          <cell r="F224" t="str">
            <v>โรงพยาบาลชุมชน</v>
          </cell>
          <cell r="G224" t="str">
            <v>90</v>
          </cell>
          <cell r="H224" t="str">
            <v>44</v>
          </cell>
          <cell r="I224" t="str">
            <v>จ.มหาสารคาม</v>
          </cell>
          <cell r="J224" t="str">
            <v>08</v>
          </cell>
          <cell r="K224" t="str">
            <v xml:space="preserve"> อ.พยัคฆภูมิพิสัย</v>
          </cell>
          <cell r="L224" t="str">
            <v>01</v>
          </cell>
          <cell r="M224" t="str">
            <v xml:space="preserve"> 'ต.ปะหลาน'</v>
          </cell>
          <cell r="N224" t="str">
            <v>01</v>
          </cell>
          <cell r="O224" t="str">
            <v xml:space="preserve"> หมู่ 1</v>
          </cell>
          <cell r="P224" t="str">
            <v>01</v>
          </cell>
          <cell r="Q224" t="str">
            <v>เปิดดำเนินการ</v>
          </cell>
          <cell r="R224" t="str">
            <v xml:space="preserve">693  ถ.นุตจรัส </v>
          </cell>
          <cell r="V224" t="str">
            <v>22</v>
          </cell>
          <cell r="W224" t="str">
            <v>2.2 ทุติยภูมิระดับกลาง</v>
          </cell>
          <cell r="AH224" t="str">
            <v>11057</v>
          </cell>
        </row>
        <row r="225">
          <cell r="A225" t="str">
            <v>001105800</v>
          </cell>
          <cell r="B225" t="str">
            <v>โรงพยาบาลวาปีปทุม</v>
          </cell>
          <cell r="C225" t="str">
            <v>21002</v>
          </cell>
          <cell r="D225" t="str">
            <v>กระทรวงสาธารณสุข สำนักงานปลัดกระทรวงสาธารณสุข</v>
          </cell>
          <cell r="E225" t="str">
            <v>07</v>
          </cell>
          <cell r="F225" t="str">
            <v>โรงพยาบาลชุมชน</v>
          </cell>
          <cell r="G225" t="str">
            <v>90</v>
          </cell>
          <cell r="H225" t="str">
            <v>44</v>
          </cell>
          <cell r="I225" t="str">
            <v>จ.มหาสารคาม</v>
          </cell>
          <cell r="J225" t="str">
            <v>09</v>
          </cell>
          <cell r="K225" t="str">
            <v xml:space="preserve"> อ.วาปีปทุม</v>
          </cell>
          <cell r="L225" t="str">
            <v>01</v>
          </cell>
          <cell r="M225" t="str">
            <v xml:space="preserve"> 'ต.หนองแสง'</v>
          </cell>
          <cell r="N225" t="str">
            <v>02</v>
          </cell>
          <cell r="O225" t="str">
            <v xml:space="preserve"> หมู่ 2</v>
          </cell>
          <cell r="P225" t="str">
            <v>01</v>
          </cell>
          <cell r="Q225" t="str">
            <v>เปิดดำเนินการ</v>
          </cell>
          <cell r="R225" t="str">
            <v xml:space="preserve">ถ.วานี-พยัคฆ์ </v>
          </cell>
          <cell r="V225" t="str">
            <v>21</v>
          </cell>
          <cell r="W225" t="str">
            <v>2.1 ทุติยภูมิระดับต้น</v>
          </cell>
          <cell r="Z225" t="str">
            <v>06</v>
          </cell>
          <cell r="AA225" t="str">
            <v>แก้ไข/เปลี่ยนแปลงจำนวนเตียง</v>
          </cell>
          <cell r="AB225" t="str">
            <v>เพิ่มจำนวนเตียง จาก 60 เป็น 90 ตามหนังสือสำนักบริหารการสาธารณสุขที่ สธ0228.042/6246 วันที่ 20 พย.55</v>
          </cell>
          <cell r="AH225" t="str">
            <v>11058</v>
          </cell>
        </row>
        <row r="226">
          <cell r="A226" t="str">
            <v>001105400</v>
          </cell>
          <cell r="B226" t="str">
            <v>โรงพยาบาลเชียงยืน</v>
          </cell>
          <cell r="C226" t="str">
            <v>21002</v>
          </cell>
          <cell r="D226" t="str">
            <v>กระทรวงสาธารณสุข สำนักงานปลัดกระทรวงสาธารณสุข</v>
          </cell>
          <cell r="E226" t="str">
            <v>07</v>
          </cell>
          <cell r="F226" t="str">
            <v>โรงพยาบาลชุมชน</v>
          </cell>
          <cell r="G226" t="str">
            <v>30</v>
          </cell>
          <cell r="H226" t="str">
            <v>44</v>
          </cell>
          <cell r="I226" t="str">
            <v>จ.มหาสารคาม</v>
          </cell>
          <cell r="J226" t="str">
            <v>05</v>
          </cell>
          <cell r="K226" t="str">
            <v xml:space="preserve"> อ.เชียงยืน</v>
          </cell>
          <cell r="L226" t="str">
            <v>01</v>
          </cell>
          <cell r="M226" t="str">
            <v xml:space="preserve"> 'ต.เชียงยืน'</v>
          </cell>
          <cell r="N226" t="str">
            <v>05</v>
          </cell>
          <cell r="O226" t="str">
            <v xml:space="preserve"> หมู่ 5</v>
          </cell>
          <cell r="P226" t="str">
            <v>01</v>
          </cell>
          <cell r="Q226" t="str">
            <v>เปิดดำเนินการ</v>
          </cell>
          <cell r="R226" t="str">
            <v xml:space="preserve">ถ.แสงอาวุธ </v>
          </cell>
          <cell r="V226" t="str">
            <v>21</v>
          </cell>
          <cell r="W226" t="str">
            <v>2.1 ทุติยภูมิระดับต้น</v>
          </cell>
          <cell r="AH226" t="str">
            <v>11054</v>
          </cell>
        </row>
        <row r="227">
          <cell r="A227" t="str">
            <v>001105600</v>
          </cell>
          <cell r="B227" t="str">
            <v>โรงพยาบาลนาเชือก</v>
          </cell>
          <cell r="C227" t="str">
            <v>21002</v>
          </cell>
          <cell r="D227" t="str">
            <v>กระทรวงสาธารณสุข สำนักงานปลัดกระทรวงสาธารณสุข</v>
          </cell>
          <cell r="E227" t="str">
            <v>07</v>
          </cell>
          <cell r="F227" t="str">
            <v>โรงพยาบาลชุมชน</v>
          </cell>
          <cell r="G227" t="str">
            <v>30</v>
          </cell>
          <cell r="H227" t="str">
            <v>44</v>
          </cell>
          <cell r="I227" t="str">
            <v>จ.มหาสารคาม</v>
          </cell>
          <cell r="J227" t="str">
            <v>07</v>
          </cell>
          <cell r="K227" t="str">
            <v xml:space="preserve"> อ.นาเชือก</v>
          </cell>
          <cell r="L227" t="str">
            <v>01</v>
          </cell>
          <cell r="M227" t="str">
            <v xml:space="preserve"> 'ต.นาเชือก'</v>
          </cell>
          <cell r="N227" t="str">
            <v>02</v>
          </cell>
          <cell r="O227" t="str">
            <v xml:space="preserve"> หมู่ 2</v>
          </cell>
          <cell r="P227" t="str">
            <v>01</v>
          </cell>
          <cell r="Q227" t="str">
            <v>เปิดดำเนินการ</v>
          </cell>
          <cell r="R227" t="str">
            <v xml:space="preserve">52  ถ.นาเชือก-พยัคฒภูมิพิสัย </v>
          </cell>
          <cell r="V227" t="str">
            <v>21</v>
          </cell>
          <cell r="W227" t="str">
            <v>2.1 ทุติยภูมิระดับต้น</v>
          </cell>
          <cell r="AH227" t="str">
            <v>11056</v>
          </cell>
        </row>
        <row r="228">
          <cell r="A228" t="str">
            <v>001108700</v>
          </cell>
          <cell r="B228" t="str">
            <v>โรงพยาบาลสมเด็จ</v>
          </cell>
          <cell r="C228" t="str">
            <v>21002</v>
          </cell>
          <cell r="D228" t="str">
            <v>กระทรวงสาธารณสุข สำนักงานปลัดกระทรวงสาธารณสุข</v>
          </cell>
          <cell r="E228" t="str">
            <v>07</v>
          </cell>
          <cell r="F228" t="str">
            <v>โรงพยาบาลชุมชน</v>
          </cell>
          <cell r="G228" t="str">
            <v>90</v>
          </cell>
          <cell r="H228" t="str">
            <v>46</v>
          </cell>
          <cell r="I228" t="str">
            <v>จ.กาฬสินธุ์</v>
          </cell>
          <cell r="J228" t="str">
            <v>13</v>
          </cell>
          <cell r="K228" t="str">
            <v xml:space="preserve"> อ.สมเด็จ</v>
          </cell>
          <cell r="L228" t="str">
            <v>01</v>
          </cell>
          <cell r="M228" t="str">
            <v xml:space="preserve"> 'ต.สมเด็จ'</v>
          </cell>
          <cell r="N228" t="str">
            <v>02</v>
          </cell>
          <cell r="O228" t="str">
            <v xml:space="preserve"> หมู่ 2</v>
          </cell>
          <cell r="P228" t="str">
            <v>01</v>
          </cell>
          <cell r="Q228" t="str">
            <v>เปิดดำเนินการ</v>
          </cell>
          <cell r="R228" t="str">
            <v xml:space="preserve">398 </v>
          </cell>
          <cell r="V228" t="str">
            <v>22</v>
          </cell>
          <cell r="W228" t="str">
            <v>2.2 ทุติยภูมิระดับกลาง</v>
          </cell>
          <cell r="AH228" t="str">
            <v>11087</v>
          </cell>
        </row>
        <row r="229">
          <cell r="A229" t="str">
            <v>001105900</v>
          </cell>
          <cell r="B229" t="str">
            <v>โรงพยาบาลนาดูน</v>
          </cell>
          <cell r="C229" t="str">
            <v>21002</v>
          </cell>
          <cell r="D229" t="str">
            <v>กระทรวงสาธารณสุข สำนักงานปลัดกระทรวงสาธารณสุข</v>
          </cell>
          <cell r="E229" t="str">
            <v>07</v>
          </cell>
          <cell r="F229" t="str">
            <v>โรงพยาบาลชุมชน</v>
          </cell>
          <cell r="G229" t="str">
            <v>30</v>
          </cell>
          <cell r="H229" t="str">
            <v>44</v>
          </cell>
          <cell r="I229" t="str">
            <v>จ.มหาสารคาม</v>
          </cell>
          <cell r="J229" t="str">
            <v>10</v>
          </cell>
          <cell r="K229" t="str">
            <v xml:space="preserve"> อ.นาดูน</v>
          </cell>
          <cell r="L229" t="str">
            <v>01</v>
          </cell>
          <cell r="M229" t="str">
            <v xml:space="preserve"> 'ต.นาดูน'</v>
          </cell>
          <cell r="N229" t="str">
            <v>09</v>
          </cell>
          <cell r="O229" t="str">
            <v xml:space="preserve"> หมู่ 9</v>
          </cell>
          <cell r="P229" t="str">
            <v>01</v>
          </cell>
          <cell r="Q229" t="str">
            <v>เปิดดำเนินการ</v>
          </cell>
          <cell r="R229" t="str">
            <v xml:space="preserve">170  ถ.กลางเมือง </v>
          </cell>
          <cell r="V229" t="str">
            <v>21</v>
          </cell>
          <cell r="W229" t="str">
            <v>2.1 ทุติยภูมิระดับต้น</v>
          </cell>
          <cell r="AH229" t="str">
            <v>11059</v>
          </cell>
        </row>
        <row r="230">
          <cell r="A230" t="str">
            <v>001108200</v>
          </cell>
          <cell r="B230" t="str">
            <v>โรงพยาบาลห้วยเม็ก</v>
          </cell>
          <cell r="C230" t="str">
            <v>21002</v>
          </cell>
          <cell r="D230" t="str">
            <v>กระทรวงสาธารณสุข สำนักงานปลัดกระทรวงสาธารณสุข</v>
          </cell>
          <cell r="E230" t="str">
            <v>07</v>
          </cell>
          <cell r="F230" t="str">
            <v>โรงพยาบาลชุมชน</v>
          </cell>
          <cell r="G230" t="str">
            <v>10</v>
          </cell>
          <cell r="H230" t="str">
            <v>46</v>
          </cell>
          <cell r="I230" t="str">
            <v>จ.กาฬสินธุ์</v>
          </cell>
          <cell r="J230" t="str">
            <v>08</v>
          </cell>
          <cell r="K230" t="str">
            <v xml:space="preserve"> อ.ห้วยเม็ก</v>
          </cell>
          <cell r="L230" t="str">
            <v>01</v>
          </cell>
          <cell r="M230" t="str">
            <v xml:space="preserve"> 'ต.ห้วยเม็ก'</v>
          </cell>
          <cell r="N230" t="str">
            <v>04</v>
          </cell>
          <cell r="O230" t="str">
            <v xml:space="preserve"> หมู่ 4</v>
          </cell>
          <cell r="P230" t="str">
            <v>01</v>
          </cell>
          <cell r="Q230" t="str">
            <v>เปิดดำเนินการ</v>
          </cell>
          <cell r="R230" t="str">
            <v xml:space="preserve">55 </v>
          </cell>
          <cell r="V230" t="str">
            <v>21</v>
          </cell>
          <cell r="W230" t="str">
            <v>2.1 ทุติยภูมิระดับต้น</v>
          </cell>
          <cell r="AH230" t="str">
            <v>11082</v>
          </cell>
        </row>
        <row r="231">
          <cell r="A231" t="str">
            <v>001108000</v>
          </cell>
          <cell r="B231" t="str">
            <v>โรงพยาบาลเขาวง</v>
          </cell>
          <cell r="C231" t="str">
            <v>21002</v>
          </cell>
          <cell r="D231" t="str">
            <v>กระทรวงสาธารณสุข สำนักงานปลัดกระทรวงสาธารณสุข</v>
          </cell>
          <cell r="E231" t="str">
            <v>07</v>
          </cell>
          <cell r="F231" t="str">
            <v>โรงพยาบาลชุมชน</v>
          </cell>
          <cell r="G231" t="str">
            <v>30</v>
          </cell>
          <cell r="H231" t="str">
            <v>46</v>
          </cell>
          <cell r="I231" t="str">
            <v>จ.กาฬสินธุ์</v>
          </cell>
          <cell r="J231" t="str">
            <v>06</v>
          </cell>
          <cell r="K231" t="str">
            <v xml:space="preserve"> อ.เขาวง</v>
          </cell>
          <cell r="L231" t="str">
            <v>01</v>
          </cell>
          <cell r="M231" t="str">
            <v xml:space="preserve"> 'ต.คุ้มเก่า'</v>
          </cell>
          <cell r="N231" t="str">
            <v>03</v>
          </cell>
          <cell r="O231" t="str">
            <v xml:space="preserve"> หมู่ 3</v>
          </cell>
          <cell r="P231" t="str">
            <v>01</v>
          </cell>
          <cell r="Q231" t="str">
            <v>เปิดดำเนินการ</v>
          </cell>
          <cell r="R231" t="str">
            <v xml:space="preserve">249 </v>
          </cell>
          <cell r="V231" t="str">
            <v>21</v>
          </cell>
          <cell r="W231" t="str">
            <v>2.1 ทุติยภูมิระดับต้น</v>
          </cell>
          <cell r="AH231" t="str">
            <v>11080</v>
          </cell>
        </row>
        <row r="232">
          <cell r="A232" t="str">
            <v>001107900</v>
          </cell>
          <cell r="B232" t="str">
            <v>โรงพยาบาลร่องคำ</v>
          </cell>
          <cell r="C232" t="str">
            <v>21002</v>
          </cell>
          <cell r="D232" t="str">
            <v>กระทรวงสาธารณสุข สำนักงานปลัดกระทรวงสาธารณสุข</v>
          </cell>
          <cell r="E232" t="str">
            <v>07</v>
          </cell>
          <cell r="F232" t="str">
            <v>โรงพยาบาลชุมชน</v>
          </cell>
          <cell r="G232" t="str">
            <v>30</v>
          </cell>
          <cell r="H232" t="str">
            <v>46</v>
          </cell>
          <cell r="I232" t="str">
            <v>จ.กาฬสินธุ์</v>
          </cell>
          <cell r="J232" t="str">
            <v>04</v>
          </cell>
          <cell r="K232" t="str">
            <v xml:space="preserve"> อ.ร่องคำ</v>
          </cell>
          <cell r="L232" t="str">
            <v>01</v>
          </cell>
          <cell r="M232" t="str">
            <v xml:space="preserve"> 'ต.ร่องคำ'</v>
          </cell>
          <cell r="N232" t="str">
            <v>01</v>
          </cell>
          <cell r="O232" t="str">
            <v xml:space="preserve"> หมู่ 1</v>
          </cell>
          <cell r="P232" t="str">
            <v>01</v>
          </cell>
          <cell r="Q232" t="str">
            <v>เปิดดำเนินการ</v>
          </cell>
          <cell r="R232" t="str">
            <v>101</v>
          </cell>
          <cell r="V232" t="str">
            <v>21</v>
          </cell>
          <cell r="W232" t="str">
            <v>2.1 ทุติยภูมิระดับต้น</v>
          </cell>
          <cell r="AH232" t="str">
            <v>11079</v>
          </cell>
        </row>
        <row r="233">
          <cell r="A233" t="str">
            <v>001108100</v>
          </cell>
          <cell r="B233" t="str">
            <v>โรงพยาบาลยางตลาด</v>
          </cell>
          <cell r="C233" t="str">
            <v>21002</v>
          </cell>
          <cell r="D233" t="str">
            <v>กระทรวงสาธารณสุข สำนักงานปลัดกระทรวงสาธารณสุข</v>
          </cell>
          <cell r="E233" t="str">
            <v>07</v>
          </cell>
          <cell r="F233" t="str">
            <v>โรงพยาบาลชุมชน</v>
          </cell>
          <cell r="G233" t="str">
            <v>60</v>
          </cell>
          <cell r="H233" t="str">
            <v>46</v>
          </cell>
          <cell r="I233" t="str">
            <v>จ.กาฬสินธุ์</v>
          </cell>
          <cell r="J233" t="str">
            <v>07</v>
          </cell>
          <cell r="K233" t="str">
            <v xml:space="preserve"> อ.ยางตลาด</v>
          </cell>
          <cell r="L233" t="str">
            <v>01</v>
          </cell>
          <cell r="M233" t="str">
            <v xml:space="preserve"> 'ต.ยางตลาด'</v>
          </cell>
          <cell r="N233" t="str">
            <v>20</v>
          </cell>
          <cell r="O233" t="str">
            <v xml:space="preserve"> หมู่ 20</v>
          </cell>
          <cell r="P233" t="str">
            <v>01</v>
          </cell>
          <cell r="Q233" t="str">
            <v>เปิดดำเนินการ</v>
          </cell>
          <cell r="R233" t="str">
            <v xml:space="preserve">87 </v>
          </cell>
          <cell r="V233" t="str">
            <v>21</v>
          </cell>
          <cell r="W233" t="str">
            <v>2.1 ทุติยภูมิระดับต้น</v>
          </cell>
          <cell r="AH233" t="str">
            <v>11081</v>
          </cell>
        </row>
        <row r="234">
          <cell r="A234" t="str">
            <v>001107800</v>
          </cell>
          <cell r="B234" t="str">
            <v>โรงพยาบาลกมลาไสย</v>
          </cell>
          <cell r="C234" t="str">
            <v>21002</v>
          </cell>
          <cell r="D234" t="str">
            <v>กระทรวงสาธารณสุข สำนักงานปลัดกระทรวงสาธารณสุข</v>
          </cell>
          <cell r="E234" t="str">
            <v>07</v>
          </cell>
          <cell r="F234" t="str">
            <v>โรงพยาบาลชุมชน</v>
          </cell>
          <cell r="G234" t="str">
            <v>30</v>
          </cell>
          <cell r="H234" t="str">
            <v>46</v>
          </cell>
          <cell r="I234" t="str">
            <v>จ.กาฬสินธุ์</v>
          </cell>
          <cell r="J234" t="str">
            <v>03</v>
          </cell>
          <cell r="K234" t="str">
            <v xml:space="preserve"> อ.กมลาไสย</v>
          </cell>
          <cell r="L234" t="str">
            <v>01</v>
          </cell>
          <cell r="M234" t="str">
            <v xml:space="preserve"> 'ต.กมลาไสย'</v>
          </cell>
          <cell r="N234" t="str">
            <v>11</v>
          </cell>
          <cell r="O234" t="str">
            <v xml:space="preserve"> หมู่ 11</v>
          </cell>
          <cell r="P234" t="str">
            <v>01</v>
          </cell>
          <cell r="Q234" t="str">
            <v>เปิดดำเนินการ</v>
          </cell>
          <cell r="R234" t="str">
            <v>111 ม.11 ถนนกมลาไสย-หนองแปน</v>
          </cell>
          <cell r="V234" t="str">
            <v>21</v>
          </cell>
          <cell r="W234" t="str">
            <v>2.1 ทุติยภูมิระดับต้น</v>
          </cell>
          <cell r="AH234" t="str">
            <v>11078</v>
          </cell>
        </row>
        <row r="235">
          <cell r="A235" t="str">
            <v>001111600</v>
          </cell>
          <cell r="B235" t="str">
            <v>โรงพยาบาลคำชะอี</v>
          </cell>
          <cell r="C235" t="str">
            <v>21002</v>
          </cell>
          <cell r="D235" t="str">
            <v>กระทรวงสาธารณสุข สำนักงานปลัดกระทรวงสาธารณสุข</v>
          </cell>
          <cell r="E235" t="str">
            <v>07</v>
          </cell>
          <cell r="F235" t="str">
            <v>โรงพยาบาลชุมชน</v>
          </cell>
          <cell r="G235" t="str">
            <v>30</v>
          </cell>
          <cell r="H235" t="str">
            <v>49</v>
          </cell>
          <cell r="I235" t="str">
            <v>จ.มุกดาหาร</v>
          </cell>
          <cell r="J235" t="str">
            <v>05</v>
          </cell>
          <cell r="K235" t="str">
            <v xml:space="preserve"> อ.คำชะอี</v>
          </cell>
          <cell r="L235" t="str">
            <v>03</v>
          </cell>
          <cell r="M235" t="str">
            <v xml:space="preserve"> 'ต.บ้านซ่ง'</v>
          </cell>
          <cell r="N235" t="str">
            <v>02</v>
          </cell>
          <cell r="O235" t="str">
            <v xml:space="preserve"> หมู่ 2</v>
          </cell>
          <cell r="P235" t="str">
            <v>01</v>
          </cell>
          <cell r="Q235" t="str">
            <v>เปิดดำเนินการ</v>
          </cell>
          <cell r="R235" t="str">
            <v xml:space="preserve">55 ม.2 ถ.มุก-กุฉินารายณ์ </v>
          </cell>
          <cell r="S235" t="str">
            <v>49110</v>
          </cell>
          <cell r="T235" t="str">
            <v>042691085</v>
          </cell>
          <cell r="U235" t="str">
            <v>042637176</v>
          </cell>
          <cell r="V235" t="str">
            <v>21</v>
          </cell>
          <cell r="W235" t="str">
            <v>2.1 ทุติยภูมิระดับต้น</v>
          </cell>
          <cell r="AH235" t="str">
            <v>11116</v>
          </cell>
        </row>
        <row r="236">
          <cell r="A236" t="str">
            <v>001111800</v>
          </cell>
          <cell r="B236" t="str">
            <v>โรงพยาบาลหนองสูง</v>
          </cell>
          <cell r="C236" t="str">
            <v>21002</v>
          </cell>
          <cell r="D236" t="str">
            <v>กระทรวงสาธารณสุข สำนักงานปลัดกระทรวงสาธารณสุข</v>
          </cell>
          <cell r="E236" t="str">
            <v>07</v>
          </cell>
          <cell r="F236" t="str">
            <v>โรงพยาบาลชุมชน</v>
          </cell>
          <cell r="G236" t="str">
            <v>30</v>
          </cell>
          <cell r="H236" t="str">
            <v>49</v>
          </cell>
          <cell r="I236" t="str">
            <v>จ.มุกดาหาร</v>
          </cell>
          <cell r="J236" t="str">
            <v>07</v>
          </cell>
          <cell r="K236" t="str">
            <v xml:space="preserve"> อ.หนองสูง</v>
          </cell>
          <cell r="L236" t="str">
            <v>06</v>
          </cell>
          <cell r="M236" t="str">
            <v xml:space="preserve"> 'ต.หนองสูงเหนือ'</v>
          </cell>
          <cell r="N236" t="str">
            <v>04</v>
          </cell>
          <cell r="O236" t="str">
            <v xml:space="preserve"> หมู่ 4</v>
          </cell>
          <cell r="P236" t="str">
            <v>01</v>
          </cell>
          <cell r="Q236" t="str">
            <v>เปิดดำเนินการ</v>
          </cell>
          <cell r="R236" t="str">
            <v xml:space="preserve">59 ม.4 </v>
          </cell>
          <cell r="S236" t="str">
            <v>49160</v>
          </cell>
          <cell r="T236" t="str">
            <v>042635281</v>
          </cell>
          <cell r="U236" t="str">
            <v>042635281</v>
          </cell>
          <cell r="V236" t="str">
            <v>21</v>
          </cell>
          <cell r="W236" t="str">
            <v>2.1 ทุติยภูมิระดับต้น</v>
          </cell>
          <cell r="AH236" t="str">
            <v>11118</v>
          </cell>
        </row>
        <row r="237">
          <cell r="A237" t="str">
            <v>001112900</v>
          </cell>
          <cell r="B237" t="str">
            <v>โรงพยาบาลสันกำแพง</v>
          </cell>
          <cell r="C237" t="str">
            <v>21002</v>
          </cell>
          <cell r="D237" t="str">
            <v>กระทรวงสาธารณสุข สำนักงานปลัดกระทรวงสาธารณสุข</v>
          </cell>
          <cell r="E237" t="str">
            <v>07</v>
          </cell>
          <cell r="F237" t="str">
            <v>โรงพยาบาลชุมชน</v>
          </cell>
          <cell r="G237" t="str">
            <v>30</v>
          </cell>
          <cell r="H237" t="str">
            <v>50</v>
          </cell>
          <cell r="I237" t="str">
            <v>จ.เชียงใหม่</v>
          </cell>
          <cell r="J237" t="str">
            <v>13</v>
          </cell>
          <cell r="K237" t="str">
            <v xml:space="preserve"> อ.สันกำแพง</v>
          </cell>
          <cell r="L237" t="str">
            <v>04</v>
          </cell>
          <cell r="M237" t="str">
            <v xml:space="preserve"> 'ต.บวกค้าง'</v>
          </cell>
          <cell r="N237" t="str">
            <v>01</v>
          </cell>
          <cell r="O237" t="str">
            <v xml:space="preserve"> หมู่ 1</v>
          </cell>
          <cell r="P237" t="str">
            <v>01</v>
          </cell>
          <cell r="Q237" t="str">
            <v>เปิดดำเนินการ</v>
          </cell>
          <cell r="S237" t="str">
            <v>50130</v>
          </cell>
          <cell r="V237" t="str">
            <v>21</v>
          </cell>
          <cell r="W237" t="str">
            <v>2.1 ทุติยภูมิระดับต้น</v>
          </cell>
          <cell r="AH237" t="str">
            <v>11129</v>
          </cell>
        </row>
        <row r="238">
          <cell r="A238" t="str">
            <v>001116000</v>
          </cell>
          <cell r="B238" t="str">
            <v>โรงพยาบาลน้ำปาด</v>
          </cell>
          <cell r="C238" t="str">
            <v>21002</v>
          </cell>
          <cell r="D238" t="str">
            <v>กระทรวงสาธารณสุข สำนักงานปลัดกระทรวงสาธารณสุข</v>
          </cell>
          <cell r="E238" t="str">
            <v>07</v>
          </cell>
          <cell r="F238" t="str">
            <v>โรงพยาบาลชุมชน</v>
          </cell>
          <cell r="G238" t="str">
            <v>30</v>
          </cell>
          <cell r="H238" t="str">
            <v>53</v>
          </cell>
          <cell r="I238" t="str">
            <v>จ.อุตรดิตถ์</v>
          </cell>
          <cell r="J238" t="str">
            <v>04</v>
          </cell>
          <cell r="K238" t="str">
            <v xml:space="preserve"> อ.น้ำปาด</v>
          </cell>
          <cell r="L238" t="str">
            <v>01</v>
          </cell>
          <cell r="M238" t="str">
            <v xml:space="preserve"> 'ต.แสนตอ'</v>
          </cell>
          <cell r="N238" t="str">
            <v>04</v>
          </cell>
          <cell r="O238" t="str">
            <v xml:space="preserve"> หมู่ 4</v>
          </cell>
          <cell r="P238" t="str">
            <v>01</v>
          </cell>
          <cell r="Q238" t="str">
            <v>เปิดดำเนินการ</v>
          </cell>
          <cell r="S238" t="str">
            <v>53110</v>
          </cell>
          <cell r="T238" t="str">
            <v>055481574</v>
          </cell>
          <cell r="U238" t="str">
            <v>155481061</v>
          </cell>
          <cell r="V238" t="str">
            <v>22</v>
          </cell>
          <cell r="W238" t="str">
            <v>2.2 ทุติยภูมิระดับกลาง</v>
          </cell>
          <cell r="AH238" t="str">
            <v>11160</v>
          </cell>
        </row>
        <row r="239">
          <cell r="A239" t="str">
            <v>001116200</v>
          </cell>
          <cell r="B239" t="str">
            <v>โรงพยาบาลบ้านโคก</v>
          </cell>
          <cell r="C239" t="str">
            <v>21002</v>
          </cell>
          <cell r="D239" t="str">
            <v>กระทรวงสาธารณสุข สำนักงานปลัดกระทรวงสาธารณสุข</v>
          </cell>
          <cell r="E239" t="str">
            <v>07</v>
          </cell>
          <cell r="F239" t="str">
            <v>โรงพยาบาลชุมชน</v>
          </cell>
          <cell r="G239" t="str">
            <v>30</v>
          </cell>
          <cell r="H239" t="str">
            <v>53</v>
          </cell>
          <cell r="I239" t="str">
            <v>จ.อุตรดิตถ์</v>
          </cell>
          <cell r="J239" t="str">
            <v>06</v>
          </cell>
          <cell r="K239" t="str">
            <v xml:space="preserve"> อ.บ้านโคก</v>
          </cell>
          <cell r="L239" t="str">
            <v>02</v>
          </cell>
          <cell r="M239" t="str">
            <v xml:space="preserve"> 'ต.บ้านโคก'</v>
          </cell>
          <cell r="N239" t="str">
            <v>03</v>
          </cell>
          <cell r="O239" t="str">
            <v xml:space="preserve"> หมู่ 3</v>
          </cell>
          <cell r="P239" t="str">
            <v>01</v>
          </cell>
          <cell r="Q239" t="str">
            <v>เปิดดำเนินการ</v>
          </cell>
          <cell r="R239" t="str">
            <v>232</v>
          </cell>
          <cell r="S239" t="str">
            <v>531802</v>
          </cell>
          <cell r="T239" t="str">
            <v>055486127</v>
          </cell>
          <cell r="U239" t="str">
            <v>055486126</v>
          </cell>
          <cell r="V239" t="str">
            <v>22</v>
          </cell>
          <cell r="W239" t="str">
            <v>2.2 ทุติยภูมิระดับกลาง</v>
          </cell>
          <cell r="AH239" t="str">
            <v>11162</v>
          </cell>
        </row>
        <row r="240">
          <cell r="A240" t="str">
            <v>001112000</v>
          </cell>
          <cell r="B240" t="str">
            <v>โรงพยาบาลแม่แจ่ม</v>
          </cell>
          <cell r="C240" t="str">
            <v>21002</v>
          </cell>
          <cell r="D240" t="str">
            <v>กระทรวงสาธารณสุข สำนักงานปลัดกระทรวงสาธารณสุข</v>
          </cell>
          <cell r="E240" t="str">
            <v>07</v>
          </cell>
          <cell r="F240" t="str">
            <v>โรงพยาบาลชุมชน</v>
          </cell>
          <cell r="G240" t="str">
            <v>60</v>
          </cell>
          <cell r="H240" t="str">
            <v>50</v>
          </cell>
          <cell r="I240" t="str">
            <v>จ.เชียงใหม่</v>
          </cell>
          <cell r="J240" t="str">
            <v>03</v>
          </cell>
          <cell r="K240" t="str">
            <v xml:space="preserve"> อ.แม่แจ่ม</v>
          </cell>
          <cell r="L240" t="str">
            <v>01</v>
          </cell>
          <cell r="M240" t="str">
            <v xml:space="preserve"> 'ต.ช่างเคิ่ง'</v>
          </cell>
          <cell r="N240" t="str">
            <v>04</v>
          </cell>
          <cell r="O240" t="str">
            <v xml:space="preserve"> หมู่ 4</v>
          </cell>
          <cell r="P240" t="str">
            <v>01</v>
          </cell>
          <cell r="Q240" t="str">
            <v>เปิดดำเนินการ</v>
          </cell>
          <cell r="R240" t="str">
            <v xml:space="preserve">73 </v>
          </cell>
          <cell r="S240" t="str">
            <v>50270</v>
          </cell>
          <cell r="V240" t="str">
            <v>21</v>
          </cell>
          <cell r="W240" t="str">
            <v>2.1 ทุติยภูมิระดับต้น</v>
          </cell>
          <cell r="Z240" t="str">
            <v>06</v>
          </cell>
          <cell r="AA240" t="str">
            <v>แก้ไข/เปลี่ยนแปลงจำนวนเตียง</v>
          </cell>
          <cell r="AB240" t="str">
            <v xml:space="preserve">เพิ่มเตียง จากมติของ อ.ก.พ. สป. </v>
          </cell>
          <cell r="AH240" t="str">
            <v>11120</v>
          </cell>
        </row>
        <row r="241">
          <cell r="A241" t="str">
            <v>001114500</v>
          </cell>
          <cell r="B241" t="str">
            <v>โรงพยาบาลบ้านธิ</v>
          </cell>
          <cell r="C241" t="str">
            <v>21002</v>
          </cell>
          <cell r="D241" t="str">
            <v>กระทรวงสาธารณสุข สำนักงานปลัดกระทรวงสาธารณสุข</v>
          </cell>
          <cell r="E241" t="str">
            <v>07</v>
          </cell>
          <cell r="F241" t="str">
            <v>โรงพยาบาลชุมชน</v>
          </cell>
          <cell r="G241" t="str">
            <v>30</v>
          </cell>
          <cell r="H241" t="str">
            <v>51</v>
          </cell>
          <cell r="I241" t="str">
            <v>จ.ลำพูน</v>
          </cell>
          <cell r="J241" t="str">
            <v>07</v>
          </cell>
          <cell r="K241" t="str">
            <v xml:space="preserve"> อ.บ้านธิ</v>
          </cell>
          <cell r="L241" t="str">
            <v>01</v>
          </cell>
          <cell r="M241" t="str">
            <v xml:space="preserve"> 'ต.บ้านธิ'</v>
          </cell>
          <cell r="N241" t="str">
            <v>06</v>
          </cell>
          <cell r="O241" t="str">
            <v xml:space="preserve"> หมู่ 6</v>
          </cell>
          <cell r="P241" t="str">
            <v>01</v>
          </cell>
          <cell r="Q241" t="str">
            <v>เปิดดำเนินการ</v>
          </cell>
          <cell r="R241" t="str">
            <v xml:space="preserve">265 ม.6 ถ.บ้านธิ-สันพระเจ้าแดง </v>
          </cell>
          <cell r="S241" t="str">
            <v>51180</v>
          </cell>
          <cell r="V241" t="str">
            <v>21</v>
          </cell>
          <cell r="W241" t="str">
            <v>2.1 ทุติยภูมิระดับต้น</v>
          </cell>
          <cell r="AH241" t="str">
            <v>11145</v>
          </cell>
        </row>
        <row r="242">
          <cell r="A242" t="str">
            <v>001114600</v>
          </cell>
          <cell r="B242" t="str">
            <v>โรงพยาบาลแม่เมาะ</v>
          </cell>
          <cell r="C242" t="str">
            <v>21002</v>
          </cell>
          <cell r="D242" t="str">
            <v>กระทรวงสาธารณสุข สำนักงานปลัดกระทรวงสาธารณสุข</v>
          </cell>
          <cell r="E242" t="str">
            <v>07</v>
          </cell>
          <cell r="F242" t="str">
            <v>โรงพยาบาลชุมชน</v>
          </cell>
          <cell r="G242" t="str">
            <v>30</v>
          </cell>
          <cell r="H242" t="str">
            <v>52</v>
          </cell>
          <cell r="I242" t="str">
            <v>จ.ลำปาง</v>
          </cell>
          <cell r="J242" t="str">
            <v>02</v>
          </cell>
          <cell r="K242" t="str">
            <v xml:space="preserve"> อ.แม่เมาะ</v>
          </cell>
          <cell r="L242" t="str">
            <v>04</v>
          </cell>
          <cell r="M242" t="str">
            <v xml:space="preserve"> 'ต.แม่เมาะ'</v>
          </cell>
          <cell r="N242" t="str">
            <v>11</v>
          </cell>
          <cell r="O242" t="str">
            <v xml:space="preserve"> หมู่ 11</v>
          </cell>
          <cell r="P242" t="str">
            <v>01</v>
          </cell>
          <cell r="Q242" t="str">
            <v>เปิดดำเนินการ</v>
          </cell>
          <cell r="V242" t="str">
            <v>21</v>
          </cell>
          <cell r="W242" t="str">
            <v>2.1 ทุติยภูมิระดับต้น</v>
          </cell>
          <cell r="AH242" t="str">
            <v>11146</v>
          </cell>
        </row>
        <row r="243">
          <cell r="A243" t="str">
            <v>001113800</v>
          </cell>
          <cell r="B243" t="str">
            <v>โรงพยาบาลแม่วาง</v>
          </cell>
          <cell r="C243" t="str">
            <v>21002</v>
          </cell>
          <cell r="D243" t="str">
            <v>กระทรวงสาธารณสุข สำนักงานปลัดกระทรวงสาธารณสุข</v>
          </cell>
          <cell r="E243" t="str">
            <v>07</v>
          </cell>
          <cell r="F243" t="str">
            <v>โรงพยาบาลชุมชน</v>
          </cell>
          <cell r="G243" t="str">
            <v>30</v>
          </cell>
          <cell r="H243" t="str">
            <v>50</v>
          </cell>
          <cell r="I243" t="str">
            <v>จ.เชียงใหม่</v>
          </cell>
          <cell r="J243" t="str">
            <v>22</v>
          </cell>
          <cell r="K243" t="str">
            <v xml:space="preserve"> อ.แม่วาง</v>
          </cell>
          <cell r="L243" t="str">
            <v>01</v>
          </cell>
          <cell r="M243" t="str">
            <v xml:space="preserve"> 'ต.บ้านกาด'</v>
          </cell>
          <cell r="N243" t="str">
            <v>01</v>
          </cell>
          <cell r="O243" t="str">
            <v xml:space="preserve"> หมู่ 1</v>
          </cell>
          <cell r="P243" t="str">
            <v>01</v>
          </cell>
          <cell r="Q243" t="str">
            <v>เปิดดำเนินการ</v>
          </cell>
          <cell r="R243" t="str">
            <v xml:space="preserve">ถ.มานีกาด-แม่วาง </v>
          </cell>
          <cell r="S243" t="str">
            <v>50360</v>
          </cell>
          <cell r="V243" t="str">
            <v>21</v>
          </cell>
          <cell r="W243" t="str">
            <v>2.1 ทุติยภูมิระดับต้น</v>
          </cell>
          <cell r="AH243" t="str">
            <v>11138</v>
          </cell>
        </row>
        <row r="244">
          <cell r="A244" t="str">
            <v>001113900</v>
          </cell>
          <cell r="B244" t="str">
            <v>โรงพยาบาลแม่ออน</v>
          </cell>
          <cell r="C244" t="str">
            <v>21002</v>
          </cell>
          <cell r="D244" t="str">
            <v>กระทรวงสาธารณสุข สำนักงานปลัดกระทรวงสาธารณสุข</v>
          </cell>
          <cell r="E244" t="str">
            <v>07</v>
          </cell>
          <cell r="F244" t="str">
            <v>โรงพยาบาลชุมชน</v>
          </cell>
          <cell r="G244" t="str">
            <v>10</v>
          </cell>
          <cell r="H244" t="str">
            <v>50</v>
          </cell>
          <cell r="I244" t="str">
            <v>จ.เชียงใหม่</v>
          </cell>
          <cell r="J244" t="str">
            <v>23</v>
          </cell>
          <cell r="K244" t="str">
            <v xml:space="preserve"> อ.แม่ออน</v>
          </cell>
          <cell r="L244" t="str">
            <v>03</v>
          </cell>
          <cell r="M244" t="str">
            <v xml:space="preserve"> 'ต.บ้านสหกรณ์'</v>
          </cell>
          <cell r="N244" t="str">
            <v>01</v>
          </cell>
          <cell r="O244" t="str">
            <v xml:space="preserve"> หมู่ 1</v>
          </cell>
          <cell r="P244" t="str">
            <v>01</v>
          </cell>
          <cell r="Q244" t="str">
            <v>เปิดดำเนินการ</v>
          </cell>
          <cell r="R244" t="str">
            <v xml:space="preserve">750 </v>
          </cell>
          <cell r="S244" t="str">
            <v>50130</v>
          </cell>
          <cell r="V244" t="str">
            <v>21</v>
          </cell>
          <cell r="W244" t="str">
            <v>2.1 ทุติยภูมิระดับต้น</v>
          </cell>
          <cell r="AH244" t="str">
            <v>11139</v>
          </cell>
        </row>
        <row r="245">
          <cell r="A245" t="str">
            <v>001114900</v>
          </cell>
          <cell r="B245" t="str">
            <v>โรงพยาบาลงาว</v>
          </cell>
          <cell r="C245" t="str">
            <v>21002</v>
          </cell>
          <cell r="D245" t="str">
            <v>กระทรวงสาธารณสุข สำนักงานปลัดกระทรวงสาธารณสุข</v>
          </cell>
          <cell r="E245" t="str">
            <v>07</v>
          </cell>
          <cell r="F245" t="str">
            <v>โรงพยาบาลชุมชน</v>
          </cell>
          <cell r="G245" t="str">
            <v>30</v>
          </cell>
          <cell r="H245" t="str">
            <v>52</v>
          </cell>
          <cell r="I245" t="str">
            <v>จ.ลำปาง</v>
          </cell>
          <cell r="J245" t="str">
            <v>05</v>
          </cell>
          <cell r="K245" t="str">
            <v xml:space="preserve"> อ.งาว</v>
          </cell>
          <cell r="L245" t="str">
            <v>01</v>
          </cell>
          <cell r="M245" t="str">
            <v xml:space="preserve"> 'ต.หลวงเหนือ'</v>
          </cell>
          <cell r="N245" t="str">
            <v>04</v>
          </cell>
          <cell r="O245" t="str">
            <v xml:space="preserve"> หมู่ 4</v>
          </cell>
          <cell r="P245" t="str">
            <v>01</v>
          </cell>
          <cell r="Q245" t="str">
            <v>เปิดดำเนินการ</v>
          </cell>
          <cell r="V245" t="str">
            <v>21</v>
          </cell>
          <cell r="W245" t="str">
            <v>2.1 ทุติยภูมิระดับต้น</v>
          </cell>
          <cell r="AH245" t="str">
            <v>11149</v>
          </cell>
        </row>
        <row r="246">
          <cell r="A246" t="str">
            <v>001114100</v>
          </cell>
          <cell r="B246" t="str">
            <v>โรงพยาบาลบ้านโฮ่ง</v>
          </cell>
          <cell r="C246" t="str">
            <v>21002</v>
          </cell>
          <cell r="D246" t="str">
            <v>กระทรวงสาธารณสุข สำนักงานปลัดกระทรวงสาธารณสุข</v>
          </cell>
          <cell r="E246" t="str">
            <v>07</v>
          </cell>
          <cell r="F246" t="str">
            <v>โรงพยาบาลชุมชน</v>
          </cell>
          <cell r="G246" t="str">
            <v>30</v>
          </cell>
          <cell r="H246" t="str">
            <v>51</v>
          </cell>
          <cell r="I246" t="str">
            <v>จ.ลำพูน</v>
          </cell>
          <cell r="J246" t="str">
            <v>03</v>
          </cell>
          <cell r="K246" t="str">
            <v xml:space="preserve"> อ.บ้านโฮ่ง</v>
          </cell>
          <cell r="L246" t="str">
            <v>01</v>
          </cell>
          <cell r="M246" t="str">
            <v xml:space="preserve"> 'ต.บ้านโฮ่ง'</v>
          </cell>
          <cell r="N246" t="str">
            <v>02</v>
          </cell>
          <cell r="O246" t="str">
            <v xml:space="preserve"> หมู่ 2</v>
          </cell>
          <cell r="P246" t="str">
            <v>01</v>
          </cell>
          <cell r="Q246" t="str">
            <v>เปิดดำเนินการ</v>
          </cell>
          <cell r="R246" t="str">
            <v xml:space="preserve">308 ม.2 </v>
          </cell>
          <cell r="S246" t="str">
            <v>51130</v>
          </cell>
          <cell r="V246" t="str">
            <v>21</v>
          </cell>
          <cell r="W246" t="str">
            <v>2.1 ทุติยภูมิระดับต้น</v>
          </cell>
          <cell r="AH246" t="str">
            <v>11141</v>
          </cell>
        </row>
        <row r="247">
          <cell r="A247" t="str">
            <v>001114300</v>
          </cell>
          <cell r="B247" t="str">
            <v>โรงพยาบาลทุ่งหัวช้าง</v>
          </cell>
          <cell r="C247" t="str">
            <v>21002</v>
          </cell>
          <cell r="D247" t="str">
            <v>กระทรวงสาธารณสุข สำนักงานปลัดกระทรวงสาธารณสุข</v>
          </cell>
          <cell r="E247" t="str">
            <v>07</v>
          </cell>
          <cell r="F247" t="str">
            <v>โรงพยาบาลชุมชน</v>
          </cell>
          <cell r="G247" t="str">
            <v>30</v>
          </cell>
          <cell r="H247" t="str">
            <v>51</v>
          </cell>
          <cell r="I247" t="str">
            <v>จ.ลำพูน</v>
          </cell>
          <cell r="J247" t="str">
            <v>05</v>
          </cell>
          <cell r="K247" t="str">
            <v xml:space="preserve"> อ.ทุ่งหัวช้าง</v>
          </cell>
          <cell r="L247" t="str">
            <v>01</v>
          </cell>
          <cell r="M247" t="str">
            <v xml:space="preserve"> 'ต.ทุ่งหัวช้าง'</v>
          </cell>
          <cell r="N247" t="str">
            <v>03</v>
          </cell>
          <cell r="O247" t="str">
            <v xml:space="preserve"> หมู่ 3</v>
          </cell>
          <cell r="P247" t="str">
            <v>01</v>
          </cell>
          <cell r="Q247" t="str">
            <v>เปิดดำเนินการ</v>
          </cell>
          <cell r="S247" t="str">
            <v>51160</v>
          </cell>
          <cell r="V247" t="str">
            <v>21</v>
          </cell>
          <cell r="W247" t="str">
            <v>2.1 ทุติยภูมิระดับต้น</v>
          </cell>
          <cell r="AH247" t="str">
            <v>11143</v>
          </cell>
        </row>
        <row r="248">
          <cell r="A248" t="str">
            <v>001114400</v>
          </cell>
          <cell r="B248" t="str">
            <v>โรงพยาบาลป่าซาง</v>
          </cell>
          <cell r="C248" t="str">
            <v>21002</v>
          </cell>
          <cell r="D248" t="str">
            <v>กระทรวงสาธารณสุข สำนักงานปลัดกระทรวงสาธารณสุข</v>
          </cell>
          <cell r="E248" t="str">
            <v>07</v>
          </cell>
          <cell r="F248" t="str">
            <v>โรงพยาบาลชุมชน</v>
          </cell>
          <cell r="G248" t="str">
            <v>60</v>
          </cell>
          <cell r="H248" t="str">
            <v>51</v>
          </cell>
          <cell r="I248" t="str">
            <v>จ.ลำพูน</v>
          </cell>
          <cell r="J248" t="str">
            <v>06</v>
          </cell>
          <cell r="K248" t="str">
            <v xml:space="preserve"> อ.ป่าซาง</v>
          </cell>
          <cell r="L248" t="str">
            <v>11</v>
          </cell>
          <cell r="M248" t="str">
            <v xml:space="preserve"> 'ต.นครเจดีย์'</v>
          </cell>
          <cell r="N248" t="str">
            <v>07</v>
          </cell>
          <cell r="O248" t="str">
            <v xml:space="preserve"> หมู่ 7</v>
          </cell>
          <cell r="P248" t="str">
            <v>01</v>
          </cell>
          <cell r="Q248" t="str">
            <v>เปิดดำเนินการ</v>
          </cell>
          <cell r="S248" t="str">
            <v>51120</v>
          </cell>
          <cell r="V248" t="str">
            <v>21</v>
          </cell>
          <cell r="W248" t="str">
            <v>2.1 ทุติยภูมิระดับต้น</v>
          </cell>
          <cell r="AH248" t="str">
            <v>11144</v>
          </cell>
        </row>
        <row r="249">
          <cell r="A249" t="str">
            <v>001118900</v>
          </cell>
          <cell r="B249" t="str">
            <v>โรงพยาบาลเทิง</v>
          </cell>
          <cell r="C249" t="str">
            <v>21002</v>
          </cell>
          <cell r="D249" t="str">
            <v>กระทรวงสาธารณสุข สำนักงานปลัดกระทรวงสาธารณสุข</v>
          </cell>
          <cell r="E249" t="str">
            <v>07</v>
          </cell>
          <cell r="F249" t="str">
            <v>โรงพยาบาลชุมชน</v>
          </cell>
          <cell r="G249" t="str">
            <v>60</v>
          </cell>
          <cell r="H249" t="str">
            <v>57</v>
          </cell>
          <cell r="I249" t="str">
            <v>จ.เชียงราย</v>
          </cell>
          <cell r="J249" t="str">
            <v>04</v>
          </cell>
          <cell r="K249" t="str">
            <v xml:space="preserve"> อ.เทิง</v>
          </cell>
          <cell r="L249" t="str">
            <v>01</v>
          </cell>
          <cell r="M249" t="str">
            <v xml:space="preserve"> 'ต.เวียง'</v>
          </cell>
          <cell r="N249" t="str">
            <v>20</v>
          </cell>
          <cell r="O249" t="str">
            <v xml:space="preserve"> หมู่ 20</v>
          </cell>
          <cell r="P249" t="str">
            <v>01</v>
          </cell>
          <cell r="Q249" t="str">
            <v>เปิดดำเนินการ</v>
          </cell>
          <cell r="R249" t="str">
            <v>146 ม.20</v>
          </cell>
          <cell r="S249" t="str">
            <v>57160</v>
          </cell>
          <cell r="T249" t="str">
            <v>053-795259</v>
          </cell>
          <cell r="U249" t="str">
            <v>053-795259</v>
          </cell>
          <cell r="V249" t="str">
            <v>21</v>
          </cell>
          <cell r="W249" t="str">
            <v>2.1 ทุติยภูมิระดับต้น</v>
          </cell>
          <cell r="AH249" t="str">
            <v>11189</v>
          </cell>
        </row>
        <row r="250">
          <cell r="A250" t="str">
            <v>001121500</v>
          </cell>
          <cell r="B250" t="str">
            <v>โรงพยาบาลท่าตะโก</v>
          </cell>
          <cell r="C250" t="str">
            <v>21002</v>
          </cell>
          <cell r="D250" t="str">
            <v>กระทรวงสาธารณสุข สำนักงานปลัดกระทรวงสาธารณสุข</v>
          </cell>
          <cell r="E250" t="str">
            <v>07</v>
          </cell>
          <cell r="F250" t="str">
            <v>โรงพยาบาลชุมชน</v>
          </cell>
          <cell r="G250" t="str">
            <v>60</v>
          </cell>
          <cell r="H250" t="str">
            <v>60</v>
          </cell>
          <cell r="I250" t="str">
            <v>จ.นครสวรรค์</v>
          </cell>
          <cell r="J250" t="str">
            <v>08</v>
          </cell>
          <cell r="K250" t="str">
            <v xml:space="preserve"> อ.ท่าตะโก</v>
          </cell>
          <cell r="L250" t="str">
            <v>01</v>
          </cell>
          <cell r="M250" t="str">
            <v xml:space="preserve"> 'ต.ท่าตะโก'</v>
          </cell>
          <cell r="N250" t="str">
            <v>01</v>
          </cell>
          <cell r="O250" t="str">
            <v xml:space="preserve"> หมู่ 1</v>
          </cell>
          <cell r="P250" t="str">
            <v>01</v>
          </cell>
          <cell r="Q250" t="str">
            <v>เปิดดำเนินการ</v>
          </cell>
          <cell r="V250" t="str">
            <v>22</v>
          </cell>
          <cell r="W250" t="str">
            <v>2.2 ทุติยภูมิระดับกลาง</v>
          </cell>
          <cell r="AH250" t="str">
            <v>11215</v>
          </cell>
        </row>
        <row r="251">
          <cell r="A251" t="str">
            <v>001121400</v>
          </cell>
          <cell r="B251" t="str">
            <v>โรงพยาบาลตาคลี</v>
          </cell>
          <cell r="C251" t="str">
            <v>21002</v>
          </cell>
          <cell r="D251" t="str">
            <v>กระทรวงสาธารณสุข สำนักงานปลัดกระทรวงสาธารณสุข</v>
          </cell>
          <cell r="E251" t="str">
            <v>07</v>
          </cell>
          <cell r="F251" t="str">
            <v>โรงพยาบาลชุมชน</v>
          </cell>
          <cell r="G251" t="str">
            <v>90</v>
          </cell>
          <cell r="H251" t="str">
            <v>60</v>
          </cell>
          <cell r="I251" t="str">
            <v>จ.นครสวรรค์</v>
          </cell>
          <cell r="J251" t="str">
            <v>07</v>
          </cell>
          <cell r="K251" t="str">
            <v xml:space="preserve"> อ.ตาคลี</v>
          </cell>
          <cell r="L251" t="str">
            <v>01</v>
          </cell>
          <cell r="M251" t="str">
            <v xml:space="preserve"> 'ต.ตาคลี'</v>
          </cell>
          <cell r="N251" t="str">
            <v>14</v>
          </cell>
          <cell r="O251" t="str">
            <v xml:space="preserve"> หมู่ 14</v>
          </cell>
          <cell r="P251" t="str">
            <v>01</v>
          </cell>
          <cell r="Q251" t="str">
            <v>เปิดดำเนินการ</v>
          </cell>
          <cell r="R251" t="str">
            <v xml:space="preserve">ถ.หัสนัย   บ้านตาคลีใหญ่  </v>
          </cell>
          <cell r="V251" t="str">
            <v>22</v>
          </cell>
          <cell r="W251" t="str">
            <v>2.2 ทุติยภูมิระดับกลาง</v>
          </cell>
          <cell r="AH251" t="str">
            <v>11214</v>
          </cell>
        </row>
        <row r="252">
          <cell r="A252" t="str">
            <v>001121200</v>
          </cell>
          <cell r="B252" t="str">
            <v>โรงพยาบาลบรรพตพิสัย</v>
          </cell>
          <cell r="C252" t="str">
            <v>21002</v>
          </cell>
          <cell r="D252" t="str">
            <v>กระทรวงสาธารณสุข สำนักงานปลัดกระทรวงสาธารณสุข</v>
          </cell>
          <cell r="E252" t="str">
            <v>07</v>
          </cell>
          <cell r="F252" t="str">
            <v>โรงพยาบาลชุมชน</v>
          </cell>
          <cell r="G252" t="str">
            <v>60</v>
          </cell>
          <cell r="H252" t="str">
            <v>60</v>
          </cell>
          <cell r="I252" t="str">
            <v>จ.นครสวรรค์</v>
          </cell>
          <cell r="J252" t="str">
            <v>05</v>
          </cell>
          <cell r="K252" t="str">
            <v xml:space="preserve"> อ.บรรพตพิสัย</v>
          </cell>
          <cell r="L252" t="str">
            <v>13</v>
          </cell>
          <cell r="M252" t="str">
            <v xml:space="preserve"> 'ต.เจริญผล'</v>
          </cell>
          <cell r="N252" t="str">
            <v>02</v>
          </cell>
          <cell r="O252" t="str">
            <v xml:space="preserve"> หมู่ 2</v>
          </cell>
          <cell r="P252" t="str">
            <v>01</v>
          </cell>
          <cell r="Q252" t="str">
            <v>เปิดดำเนินการ</v>
          </cell>
          <cell r="R252" t="str">
            <v xml:space="preserve">700 ถ.บรรพตพิสัย-โพทะเล </v>
          </cell>
          <cell r="S252" t="str">
            <v>60180</v>
          </cell>
          <cell r="V252" t="str">
            <v>21</v>
          </cell>
          <cell r="W252" t="str">
            <v>2.1 ทุติยภูมิระดับต้น</v>
          </cell>
          <cell r="AH252" t="str">
            <v>11212</v>
          </cell>
        </row>
        <row r="253">
          <cell r="A253" t="str">
            <v>001121300</v>
          </cell>
          <cell r="B253" t="str">
            <v>โรงพยาบาลเก้าเลี้ยว</v>
          </cell>
          <cell r="C253" t="str">
            <v>21002</v>
          </cell>
          <cell r="D253" t="str">
            <v>กระทรวงสาธารณสุข สำนักงานปลัดกระทรวงสาธารณสุข</v>
          </cell>
          <cell r="E253" t="str">
            <v>07</v>
          </cell>
          <cell r="F253" t="str">
            <v>โรงพยาบาลชุมชน</v>
          </cell>
          <cell r="G253" t="str">
            <v>30</v>
          </cell>
          <cell r="H253" t="str">
            <v>60</v>
          </cell>
          <cell r="I253" t="str">
            <v>จ.นครสวรรค์</v>
          </cell>
          <cell r="J253" t="str">
            <v>06</v>
          </cell>
          <cell r="K253" t="str">
            <v xml:space="preserve"> อ.เก้าเลี้ยว</v>
          </cell>
          <cell r="L253" t="str">
            <v>02</v>
          </cell>
          <cell r="M253" t="str">
            <v xml:space="preserve"> 'ต.เก้าเลี้ยว'</v>
          </cell>
          <cell r="N253" t="str">
            <v>01</v>
          </cell>
          <cell r="O253" t="str">
            <v xml:space="preserve"> หมู่ 1</v>
          </cell>
          <cell r="P253" t="str">
            <v>01</v>
          </cell>
          <cell r="Q253" t="str">
            <v>เปิดดำเนินการ</v>
          </cell>
          <cell r="V253" t="str">
            <v>21</v>
          </cell>
          <cell r="W253" t="str">
            <v>2.1 ทุติยภูมิระดับต้น</v>
          </cell>
          <cell r="AH253" t="str">
            <v>11213</v>
          </cell>
        </row>
        <row r="254">
          <cell r="A254" t="str">
            <v>001122000</v>
          </cell>
          <cell r="B254" t="str">
            <v>โรงพยาบาลแม่วงก์</v>
          </cell>
          <cell r="C254" t="str">
            <v>21002</v>
          </cell>
          <cell r="D254" t="str">
            <v>กระทรวงสาธารณสุข สำนักงานปลัดกระทรวงสาธารณสุข</v>
          </cell>
          <cell r="E254" t="str">
            <v>07</v>
          </cell>
          <cell r="F254" t="str">
            <v>โรงพยาบาลชุมชน</v>
          </cell>
          <cell r="G254" t="str">
            <v>10</v>
          </cell>
          <cell r="H254" t="str">
            <v>60</v>
          </cell>
          <cell r="I254" t="str">
            <v>จ.นครสวรรค์</v>
          </cell>
          <cell r="J254" t="str">
            <v>13</v>
          </cell>
          <cell r="K254" t="str">
            <v xml:space="preserve"> อ.แม่วงก์</v>
          </cell>
          <cell r="L254" t="str">
            <v>01</v>
          </cell>
          <cell r="M254" t="str">
            <v xml:space="preserve"> 'ต.แม่วงก์'</v>
          </cell>
          <cell r="N254" t="str">
            <v>09</v>
          </cell>
          <cell r="O254" t="str">
            <v xml:space="preserve"> หมู่ 9</v>
          </cell>
          <cell r="P254" t="str">
            <v>01</v>
          </cell>
          <cell r="Q254" t="str">
            <v>เปิดดำเนินการ</v>
          </cell>
          <cell r="R254" t="str">
            <v xml:space="preserve">25 </v>
          </cell>
          <cell r="S254" t="str">
            <v>60150</v>
          </cell>
          <cell r="V254" t="str">
            <v>21</v>
          </cell>
          <cell r="W254" t="str">
            <v>2.1 ทุติยภูมิระดับต้น</v>
          </cell>
          <cell r="AH254" t="str">
            <v>11220</v>
          </cell>
        </row>
        <row r="255">
          <cell r="A255" t="str">
            <v>001121100</v>
          </cell>
          <cell r="B255" t="str">
            <v>โรงพยาบาลหนองบัว</v>
          </cell>
          <cell r="C255" t="str">
            <v>21002</v>
          </cell>
          <cell r="D255" t="str">
            <v>กระทรวงสาธารณสุข สำนักงานปลัดกระทรวงสาธารณสุข</v>
          </cell>
          <cell r="E255" t="str">
            <v>07</v>
          </cell>
          <cell r="F255" t="str">
            <v>โรงพยาบาลชุมชน</v>
          </cell>
          <cell r="G255" t="str">
            <v>60</v>
          </cell>
          <cell r="H255" t="str">
            <v>60</v>
          </cell>
          <cell r="I255" t="str">
            <v>จ.นครสวรรค์</v>
          </cell>
          <cell r="J255" t="str">
            <v>04</v>
          </cell>
          <cell r="K255" t="str">
            <v xml:space="preserve"> อ.หนองบัว</v>
          </cell>
          <cell r="L255" t="str">
            <v>01</v>
          </cell>
          <cell r="M255" t="str">
            <v xml:space="preserve"> 'ต.หนองบัว'</v>
          </cell>
          <cell r="N255" t="str">
            <v>03</v>
          </cell>
          <cell r="O255" t="str">
            <v xml:space="preserve"> หมู่ 3</v>
          </cell>
          <cell r="P255" t="str">
            <v>01</v>
          </cell>
          <cell r="Q255" t="str">
            <v>เปิดดำเนินการ</v>
          </cell>
          <cell r="R255" t="str">
            <v xml:space="preserve">265/5 </v>
          </cell>
          <cell r="S255" t="str">
            <v>60110</v>
          </cell>
          <cell r="V255" t="str">
            <v>21</v>
          </cell>
          <cell r="W255" t="str">
            <v>2.1 ทุติยภูมิระดับต้น</v>
          </cell>
          <cell r="AH255" t="str">
            <v>11211</v>
          </cell>
        </row>
        <row r="256">
          <cell r="A256" t="str">
            <v>001121700</v>
          </cell>
          <cell r="B256" t="str">
            <v>โรงพยาบาลพยุหะคีรี</v>
          </cell>
          <cell r="C256" t="str">
            <v>21002</v>
          </cell>
          <cell r="D256" t="str">
            <v>กระทรวงสาธารณสุข สำนักงานปลัดกระทรวงสาธารณสุข</v>
          </cell>
          <cell r="E256" t="str">
            <v>07</v>
          </cell>
          <cell r="F256" t="str">
            <v>โรงพยาบาลชุมชน</v>
          </cell>
          <cell r="G256" t="str">
            <v>30</v>
          </cell>
          <cell r="H256" t="str">
            <v>60</v>
          </cell>
          <cell r="I256" t="str">
            <v>จ.นครสวรรค์</v>
          </cell>
          <cell r="J256" t="str">
            <v>10</v>
          </cell>
          <cell r="K256" t="str">
            <v xml:space="preserve"> อ.พยุหะคีรี</v>
          </cell>
          <cell r="L256" t="str">
            <v>01</v>
          </cell>
          <cell r="M256" t="str">
            <v xml:space="preserve"> 'ต.พยุหะ'</v>
          </cell>
          <cell r="N256" t="str">
            <v>08</v>
          </cell>
          <cell r="O256" t="str">
            <v xml:space="preserve"> หมู่ 8</v>
          </cell>
          <cell r="P256" t="str">
            <v>01</v>
          </cell>
          <cell r="Q256" t="str">
            <v>เปิดดำเนินการ</v>
          </cell>
          <cell r="V256" t="str">
            <v>21</v>
          </cell>
          <cell r="W256" t="str">
            <v>2.1 ทุติยภูมิระดับต้น</v>
          </cell>
          <cell r="AH256" t="str">
            <v>11217</v>
          </cell>
        </row>
        <row r="257">
          <cell r="A257" t="str">
            <v>001122500</v>
          </cell>
          <cell r="B257" t="str">
            <v>โรงพยาบาลบ้านไร่</v>
          </cell>
          <cell r="C257" t="str">
            <v>21002</v>
          </cell>
          <cell r="D257" t="str">
            <v>กระทรวงสาธารณสุข สำนักงานปลัดกระทรวงสาธารณสุข</v>
          </cell>
          <cell r="E257" t="str">
            <v>07</v>
          </cell>
          <cell r="F257" t="str">
            <v>โรงพยาบาลชุมชน</v>
          </cell>
          <cell r="G257" t="str">
            <v>60</v>
          </cell>
          <cell r="H257" t="str">
            <v>61</v>
          </cell>
          <cell r="I257" t="str">
            <v>จ.อุทัยธานี</v>
          </cell>
          <cell r="J257" t="str">
            <v>06</v>
          </cell>
          <cell r="K257" t="str">
            <v xml:space="preserve"> อ.บ้านไร่</v>
          </cell>
          <cell r="L257" t="str">
            <v>04</v>
          </cell>
          <cell r="M257" t="str">
            <v xml:space="preserve"> 'ต.คอกควาย'</v>
          </cell>
          <cell r="N257" t="str">
            <v>01</v>
          </cell>
          <cell r="O257" t="str">
            <v xml:space="preserve"> หมู่ 1</v>
          </cell>
          <cell r="P257" t="str">
            <v>01</v>
          </cell>
          <cell r="Q257" t="str">
            <v>เปิดดำเนินการ</v>
          </cell>
          <cell r="R257" t="str">
            <v xml:space="preserve">307 </v>
          </cell>
          <cell r="S257" t="str">
            <v>61140</v>
          </cell>
          <cell r="T257" t="str">
            <v>056539000</v>
          </cell>
          <cell r="U257" t="str">
            <v>056539000</v>
          </cell>
          <cell r="V257" t="str">
            <v>21</v>
          </cell>
          <cell r="W257" t="str">
            <v>2.1 ทุติยภูมิระดับต้น</v>
          </cell>
          <cell r="X257" t="str">
            <v>S</v>
          </cell>
          <cell r="Y257" t="str">
            <v xml:space="preserve">บริการ  </v>
          </cell>
          <cell r="AH257" t="str">
            <v>11225</v>
          </cell>
        </row>
        <row r="258">
          <cell r="A258" t="str">
            <v>001125100</v>
          </cell>
          <cell r="B258" t="str">
            <v>โรงพยาบาลชาติตระการ</v>
          </cell>
          <cell r="C258" t="str">
            <v>21002</v>
          </cell>
          <cell r="D258" t="str">
            <v>กระทรวงสาธารณสุข สำนักงานปลัดกระทรวงสาธารณสุข</v>
          </cell>
          <cell r="E258" t="str">
            <v>07</v>
          </cell>
          <cell r="F258" t="str">
            <v>โรงพยาบาลชุมชน</v>
          </cell>
          <cell r="G258" t="str">
            <v>30</v>
          </cell>
          <cell r="H258" t="str">
            <v>65</v>
          </cell>
          <cell r="I258" t="str">
            <v>จ.พิษณุโลก</v>
          </cell>
          <cell r="J258" t="str">
            <v>03</v>
          </cell>
          <cell r="K258" t="str">
            <v xml:space="preserve"> อ.ชาติตระการ</v>
          </cell>
          <cell r="L258" t="str">
            <v>01</v>
          </cell>
          <cell r="M258" t="str">
            <v xml:space="preserve"> 'ต.ป่าแดง'</v>
          </cell>
          <cell r="N258" t="str">
            <v>05</v>
          </cell>
          <cell r="O258" t="str">
            <v xml:space="preserve"> หมู่ 5</v>
          </cell>
          <cell r="P258" t="str">
            <v>01</v>
          </cell>
          <cell r="Q258" t="str">
            <v>เปิดดำเนินการ</v>
          </cell>
          <cell r="R258" t="str">
            <v>112 ม.5 บ้านศรีสงคราม</v>
          </cell>
          <cell r="V258" t="str">
            <v>21</v>
          </cell>
          <cell r="W258" t="str">
            <v>2.1 ทุติยภูมิระดับต้น</v>
          </cell>
          <cell r="AH258" t="str">
            <v>11251</v>
          </cell>
        </row>
        <row r="259">
          <cell r="A259" t="str">
            <v>001125400</v>
          </cell>
          <cell r="B259" t="str">
            <v>โรงพยาบาลพรหมพิราม</v>
          </cell>
          <cell r="C259" t="str">
            <v>21002</v>
          </cell>
          <cell r="D259" t="str">
            <v>กระทรวงสาธารณสุข สำนักงานปลัดกระทรวงสาธารณสุข</v>
          </cell>
          <cell r="E259" t="str">
            <v>07</v>
          </cell>
          <cell r="F259" t="str">
            <v>โรงพยาบาลชุมชน</v>
          </cell>
          <cell r="G259" t="str">
            <v>30</v>
          </cell>
          <cell r="H259" t="str">
            <v>65</v>
          </cell>
          <cell r="I259" t="str">
            <v>จ.พิษณุโลก</v>
          </cell>
          <cell r="J259" t="str">
            <v>06</v>
          </cell>
          <cell r="K259" t="str">
            <v xml:space="preserve"> อ.พรหมพิราม</v>
          </cell>
          <cell r="L259" t="str">
            <v>01</v>
          </cell>
          <cell r="M259" t="str">
            <v xml:space="preserve"> 'ต.พรหมพิราม'</v>
          </cell>
          <cell r="N259" t="str">
            <v>01</v>
          </cell>
          <cell r="O259" t="str">
            <v xml:space="preserve"> หมู่ 1</v>
          </cell>
          <cell r="P259" t="str">
            <v>01</v>
          </cell>
          <cell r="Q259" t="str">
            <v>เปิดดำเนินการ</v>
          </cell>
          <cell r="R259" t="str">
            <v>479 ม.1 บ้านพรหมพิราม</v>
          </cell>
          <cell r="V259" t="str">
            <v>21</v>
          </cell>
          <cell r="W259" t="str">
            <v>2.1 ทุติยภูมิระดับต้น</v>
          </cell>
          <cell r="AH259" t="str">
            <v>11254</v>
          </cell>
        </row>
        <row r="260">
          <cell r="A260" t="str">
            <v>001125500</v>
          </cell>
          <cell r="B260" t="str">
            <v>โรงพยาบาลวัดโบสถ์</v>
          </cell>
          <cell r="C260" t="str">
            <v>21002</v>
          </cell>
          <cell r="D260" t="str">
            <v>กระทรวงสาธารณสุข สำนักงานปลัดกระทรวงสาธารณสุข</v>
          </cell>
          <cell r="E260" t="str">
            <v>07</v>
          </cell>
          <cell r="F260" t="str">
            <v>โรงพยาบาลชุมชน</v>
          </cell>
          <cell r="G260" t="str">
            <v>30</v>
          </cell>
          <cell r="H260" t="str">
            <v>65</v>
          </cell>
          <cell r="I260" t="str">
            <v>จ.พิษณุโลก</v>
          </cell>
          <cell r="J260" t="str">
            <v>07</v>
          </cell>
          <cell r="K260" t="str">
            <v xml:space="preserve"> อ.วัดโบสถ์</v>
          </cell>
          <cell r="L260" t="str">
            <v>01</v>
          </cell>
          <cell r="M260" t="str">
            <v xml:space="preserve"> 'ต.วัดโบสถ์'</v>
          </cell>
          <cell r="N260" t="str">
            <v>01</v>
          </cell>
          <cell r="O260" t="str">
            <v xml:space="preserve"> หมู่ 1</v>
          </cell>
          <cell r="P260" t="str">
            <v>01</v>
          </cell>
          <cell r="Q260" t="str">
            <v>เปิดดำเนินการ</v>
          </cell>
          <cell r="R260" t="str">
            <v>135 ม.1 บ้านท่างาม</v>
          </cell>
          <cell r="V260" t="str">
            <v>21</v>
          </cell>
          <cell r="W260" t="str">
            <v>2.1 ทุติยภูมิระดับต้น</v>
          </cell>
          <cell r="AH260" t="str">
            <v>11255</v>
          </cell>
        </row>
        <row r="261">
          <cell r="A261" t="str">
            <v>001125600</v>
          </cell>
          <cell r="B261" t="str">
            <v>โรงพยาบาลวังทอง</v>
          </cell>
          <cell r="C261" t="str">
            <v>21002</v>
          </cell>
          <cell r="D261" t="str">
            <v>กระทรวงสาธารณสุข สำนักงานปลัดกระทรวงสาธารณสุข</v>
          </cell>
          <cell r="E261" t="str">
            <v>07</v>
          </cell>
          <cell r="F261" t="str">
            <v>โรงพยาบาลชุมชน</v>
          </cell>
          <cell r="G261" t="str">
            <v>30</v>
          </cell>
          <cell r="H261" t="str">
            <v>65</v>
          </cell>
          <cell r="I261" t="str">
            <v>จ.พิษณุโลก</v>
          </cell>
          <cell r="J261" t="str">
            <v>08</v>
          </cell>
          <cell r="K261" t="str">
            <v xml:space="preserve"> อ.วังทอง</v>
          </cell>
          <cell r="L261" t="str">
            <v>01</v>
          </cell>
          <cell r="M261" t="str">
            <v xml:space="preserve"> 'ต.วังทอง'</v>
          </cell>
          <cell r="N261" t="str">
            <v>05</v>
          </cell>
          <cell r="O261" t="str">
            <v xml:space="preserve"> หมู่ 5</v>
          </cell>
          <cell r="P261" t="str">
            <v>01</v>
          </cell>
          <cell r="Q261" t="str">
            <v>เปิดดำเนินการ</v>
          </cell>
          <cell r="R261" t="str">
            <v>491 ม.5 บ้านหนองเสือ</v>
          </cell>
          <cell r="V261" t="str">
            <v>21</v>
          </cell>
          <cell r="W261" t="str">
            <v>2.1 ทุติยภูมิระดับต้น</v>
          </cell>
          <cell r="AH261" t="str">
            <v>11256</v>
          </cell>
        </row>
        <row r="262">
          <cell r="A262" t="str">
            <v>001129000</v>
          </cell>
          <cell r="B262" t="str">
            <v>โรงพยาบาลด่านช้าง</v>
          </cell>
          <cell r="C262" t="str">
            <v>21002</v>
          </cell>
          <cell r="D262" t="str">
            <v>กระทรวงสาธารณสุข สำนักงานปลัดกระทรวงสาธารณสุข</v>
          </cell>
          <cell r="E262" t="str">
            <v>07</v>
          </cell>
          <cell r="F262" t="str">
            <v>โรงพยาบาลชุมชน</v>
          </cell>
          <cell r="G262" t="str">
            <v>86</v>
          </cell>
          <cell r="H262" t="str">
            <v>72</v>
          </cell>
          <cell r="I262" t="str">
            <v>จ.สุพรรณบุรี</v>
          </cell>
          <cell r="J262" t="str">
            <v>03</v>
          </cell>
          <cell r="K262" t="str">
            <v xml:space="preserve"> อ.ด่านช้าง</v>
          </cell>
          <cell r="L262" t="str">
            <v>02</v>
          </cell>
          <cell r="M262" t="str">
            <v xml:space="preserve"> 'ต.ด่านช้าง'</v>
          </cell>
          <cell r="N262" t="str">
            <v>01</v>
          </cell>
          <cell r="O262" t="str">
            <v xml:space="preserve"> หมู่ 1</v>
          </cell>
          <cell r="P262" t="str">
            <v>01</v>
          </cell>
          <cell r="Q262" t="str">
            <v>เปิดดำเนินการ</v>
          </cell>
          <cell r="R262" t="str">
            <v>94</v>
          </cell>
          <cell r="V262" t="str">
            <v>22</v>
          </cell>
          <cell r="W262" t="str">
            <v>2.2 ทุติยภูมิระดับกลาง</v>
          </cell>
          <cell r="AH262" t="str">
            <v>11290</v>
          </cell>
        </row>
        <row r="263">
          <cell r="A263" t="str">
            <v>001129600</v>
          </cell>
          <cell r="B263" t="str">
            <v>โรงพยาบาลหนองหญ้าไซ</v>
          </cell>
          <cell r="C263" t="str">
            <v>21002</v>
          </cell>
          <cell r="D263" t="str">
            <v>กระทรวงสาธารณสุข สำนักงานปลัดกระทรวงสาธารณสุข</v>
          </cell>
          <cell r="E263" t="str">
            <v>07</v>
          </cell>
          <cell r="F263" t="str">
            <v>โรงพยาบาลชุมชน</v>
          </cell>
          <cell r="G263" t="str">
            <v>60</v>
          </cell>
          <cell r="H263" t="str">
            <v>72</v>
          </cell>
          <cell r="I263" t="str">
            <v>จ.สุพรรณบุรี</v>
          </cell>
          <cell r="J263" t="str">
            <v>10</v>
          </cell>
          <cell r="K263" t="str">
            <v xml:space="preserve"> อ.หนองหญ้าไซ</v>
          </cell>
          <cell r="L263" t="str">
            <v>01</v>
          </cell>
          <cell r="M263" t="str">
            <v xml:space="preserve"> 'ต.หนองหญ้าไซ'</v>
          </cell>
          <cell r="N263" t="str">
            <v>05</v>
          </cell>
          <cell r="O263" t="str">
            <v xml:space="preserve"> หมู่ 5</v>
          </cell>
          <cell r="P263" t="str">
            <v>01</v>
          </cell>
          <cell r="Q263" t="str">
            <v>เปิดดำเนินการ</v>
          </cell>
          <cell r="R263" t="str">
            <v>503 ม.05</v>
          </cell>
          <cell r="S263" t="str">
            <v>72240</v>
          </cell>
          <cell r="V263" t="str">
            <v>22</v>
          </cell>
          <cell r="W263" t="str">
            <v>2.2 ทุติยภูมิระดับกลาง</v>
          </cell>
          <cell r="AH263" t="str">
            <v>11296</v>
          </cell>
        </row>
        <row r="264">
          <cell r="A264" t="str">
            <v>001129200</v>
          </cell>
          <cell r="B264" t="str">
            <v>โรงพยาบาลศรีประจันต์</v>
          </cell>
          <cell r="C264" t="str">
            <v>21002</v>
          </cell>
          <cell r="D264" t="str">
            <v>กระทรวงสาธารณสุข สำนักงานปลัดกระทรวงสาธารณสุข</v>
          </cell>
          <cell r="E264" t="str">
            <v>07</v>
          </cell>
          <cell r="F264" t="str">
            <v>โรงพยาบาลชุมชน</v>
          </cell>
          <cell r="G264" t="str">
            <v>66</v>
          </cell>
          <cell r="H264" t="str">
            <v>72</v>
          </cell>
          <cell r="I264" t="str">
            <v>จ.สุพรรณบุรี</v>
          </cell>
          <cell r="J264" t="str">
            <v>05</v>
          </cell>
          <cell r="K264" t="str">
            <v xml:space="preserve"> อ.ศรีประจันต์</v>
          </cell>
          <cell r="L264" t="str">
            <v>08</v>
          </cell>
          <cell r="M264" t="str">
            <v xml:space="preserve"> 'ต.วังน้ำซับ'</v>
          </cell>
          <cell r="N264" t="str">
            <v>01</v>
          </cell>
          <cell r="O264" t="str">
            <v xml:space="preserve"> หมู่ 1</v>
          </cell>
          <cell r="P264" t="str">
            <v>01</v>
          </cell>
          <cell r="Q264" t="str">
            <v>เปิดดำเนินการ</v>
          </cell>
          <cell r="R264" t="str">
            <v xml:space="preserve">218 ถ.สุพรรณบุรี-ชัยนาท </v>
          </cell>
          <cell r="V264" t="str">
            <v>22</v>
          </cell>
          <cell r="W264" t="str">
            <v>2.2 ทุติยภูมิระดับกลาง</v>
          </cell>
          <cell r="AH264" t="str">
            <v>11292</v>
          </cell>
        </row>
        <row r="265">
          <cell r="A265" t="str">
            <v>001132500</v>
          </cell>
          <cell r="B265" t="str">
            <v>โรงพยาบาลสมเด็จพระยุพราชฉวาง</v>
          </cell>
          <cell r="C265" t="str">
            <v>21002</v>
          </cell>
          <cell r="D265" t="str">
            <v>กระทรวงสาธารณสุข สำนักงานปลัดกระทรวงสาธารณสุข</v>
          </cell>
          <cell r="E265" t="str">
            <v>07</v>
          </cell>
          <cell r="F265" t="str">
            <v>โรงพยาบาลชุมชน</v>
          </cell>
          <cell r="G265" t="str">
            <v>90</v>
          </cell>
          <cell r="H265" t="str">
            <v>80</v>
          </cell>
          <cell r="I265" t="str">
            <v>จ.นครศรีธรรมราช</v>
          </cell>
          <cell r="J265" t="str">
            <v>04</v>
          </cell>
          <cell r="K265" t="str">
            <v xml:space="preserve"> อ.ฉวาง</v>
          </cell>
          <cell r="L265" t="str">
            <v>10</v>
          </cell>
          <cell r="M265" t="str">
            <v xml:space="preserve"> 'ต.ไสหร้า'</v>
          </cell>
          <cell r="N265" t="str">
            <v>08</v>
          </cell>
          <cell r="O265" t="str">
            <v xml:space="preserve"> หมู่ 8</v>
          </cell>
          <cell r="P265" t="str">
            <v>01</v>
          </cell>
          <cell r="Q265" t="str">
            <v>เปิดดำเนินการ</v>
          </cell>
          <cell r="R265" t="str">
            <v xml:space="preserve">20 ม.8  </v>
          </cell>
          <cell r="V265" t="str">
            <v>22</v>
          </cell>
          <cell r="W265" t="str">
            <v>2.2 ทุติยภูมิระดับกลาง</v>
          </cell>
          <cell r="AH265" t="str">
            <v>11325</v>
          </cell>
        </row>
        <row r="266">
          <cell r="A266" t="str">
            <v>001132900</v>
          </cell>
          <cell r="B266" t="str">
            <v>โรงพยาบาลท่าศาลา</v>
          </cell>
          <cell r="C266" t="str">
            <v>21002</v>
          </cell>
          <cell r="D266" t="str">
            <v>กระทรวงสาธารณสุข สำนักงานปลัดกระทรวงสาธารณสุข</v>
          </cell>
          <cell r="E266" t="str">
            <v>07</v>
          </cell>
          <cell r="F266" t="str">
            <v>โรงพยาบาลชุมชน</v>
          </cell>
          <cell r="G266" t="str">
            <v>60</v>
          </cell>
          <cell r="H266" t="str">
            <v>80</v>
          </cell>
          <cell r="I266" t="str">
            <v>จ.นครศรีธรรมราช</v>
          </cell>
          <cell r="J266" t="str">
            <v>08</v>
          </cell>
          <cell r="K266" t="str">
            <v xml:space="preserve"> อ.ท่าศาลา</v>
          </cell>
          <cell r="L266" t="str">
            <v>01</v>
          </cell>
          <cell r="M266" t="str">
            <v xml:space="preserve"> 'ต.ท่าศาลา'</v>
          </cell>
          <cell r="N266" t="str">
            <v>03</v>
          </cell>
          <cell r="O266" t="str">
            <v xml:space="preserve"> หมู่ 3</v>
          </cell>
          <cell r="P266" t="str">
            <v>01</v>
          </cell>
          <cell r="Q266" t="str">
            <v>เปิดดำเนินการ</v>
          </cell>
          <cell r="V266" t="str">
            <v>22</v>
          </cell>
          <cell r="W266" t="str">
            <v>2.2 ทุติยภูมิระดับกลาง</v>
          </cell>
          <cell r="AH266" t="str">
            <v>11329</v>
          </cell>
        </row>
        <row r="267">
          <cell r="A267" t="str">
            <v>001133500</v>
          </cell>
          <cell r="B267" t="str">
            <v>โรงพยาบาลสิชล</v>
          </cell>
          <cell r="C267" t="str">
            <v>21002</v>
          </cell>
          <cell r="D267" t="str">
            <v>กระทรวงสาธารณสุข สำนักงานปลัดกระทรวงสาธารณสุข</v>
          </cell>
          <cell r="E267" t="str">
            <v>07</v>
          </cell>
          <cell r="F267" t="str">
            <v>โรงพยาบาลชุมชน</v>
          </cell>
          <cell r="G267" t="str">
            <v>120</v>
          </cell>
          <cell r="H267" t="str">
            <v>80</v>
          </cell>
          <cell r="I267" t="str">
            <v>จ.นครศรีธรรมราช</v>
          </cell>
          <cell r="J267" t="str">
            <v>14</v>
          </cell>
          <cell r="K267" t="str">
            <v xml:space="preserve"> อ.สิชล</v>
          </cell>
          <cell r="L267" t="str">
            <v>01</v>
          </cell>
          <cell r="M267" t="str">
            <v xml:space="preserve"> 'ต.สิชล'</v>
          </cell>
          <cell r="N267" t="str">
            <v>05</v>
          </cell>
          <cell r="O267" t="str">
            <v xml:space="preserve"> หมู่ 5</v>
          </cell>
          <cell r="P267" t="str">
            <v>01</v>
          </cell>
          <cell r="Q267" t="str">
            <v>เปิดดำเนินการ</v>
          </cell>
          <cell r="R267" t="str">
            <v xml:space="preserve">189 </v>
          </cell>
          <cell r="V267" t="str">
            <v>22</v>
          </cell>
          <cell r="W267" t="str">
            <v>2.2 ทุติยภูมิระดับกลาง</v>
          </cell>
          <cell r="AH267" t="str">
            <v>11335</v>
          </cell>
        </row>
        <row r="268">
          <cell r="A268" t="str">
            <v>001137900</v>
          </cell>
          <cell r="B268" t="str">
            <v>โรงพยาบาลหลังสวน</v>
          </cell>
          <cell r="C268" t="str">
            <v>21002</v>
          </cell>
          <cell r="D268" t="str">
            <v>กระทรวงสาธารณสุข สำนักงานปลัดกระทรวงสาธารณสุข</v>
          </cell>
          <cell r="E268" t="str">
            <v>07</v>
          </cell>
          <cell r="F268" t="str">
            <v>โรงพยาบาลชุมชน</v>
          </cell>
          <cell r="G268" t="str">
            <v>120</v>
          </cell>
          <cell r="H268" t="str">
            <v>86</v>
          </cell>
          <cell r="I268" t="str">
            <v>จ.ชุมพร</v>
          </cell>
          <cell r="J268" t="str">
            <v>04</v>
          </cell>
          <cell r="K268" t="str">
            <v xml:space="preserve"> อ.หลังสวน</v>
          </cell>
          <cell r="L268" t="str">
            <v>12</v>
          </cell>
          <cell r="M268" t="str">
            <v xml:space="preserve"> 'ต.วังตะกอ'</v>
          </cell>
          <cell r="N268" t="str">
            <v>05</v>
          </cell>
          <cell r="O268" t="str">
            <v xml:space="preserve"> หมู่ 5</v>
          </cell>
          <cell r="P268" t="str">
            <v>01</v>
          </cell>
          <cell r="Q268" t="str">
            <v>เปิดดำเนินการ</v>
          </cell>
          <cell r="V268" t="str">
            <v>22</v>
          </cell>
          <cell r="W268" t="str">
            <v>2.2 ทุติยภูมิระดับกลาง</v>
          </cell>
          <cell r="AH268" t="str">
            <v>11379</v>
          </cell>
        </row>
        <row r="269">
          <cell r="A269" t="str">
            <v>001136700</v>
          </cell>
          <cell r="B269" t="str">
            <v>โรงพยาบาลบ้านนาเดิม</v>
          </cell>
          <cell r="C269" t="str">
            <v>21002</v>
          </cell>
          <cell r="D269" t="str">
            <v>กระทรวงสาธารณสุข สำนักงานปลัดกระทรวงสาธารณสุข</v>
          </cell>
          <cell r="E269" t="str">
            <v>07</v>
          </cell>
          <cell r="F269" t="str">
            <v>โรงพยาบาลชุมชน</v>
          </cell>
          <cell r="G269" t="str">
            <v>30</v>
          </cell>
          <cell r="H269" t="str">
            <v>84</v>
          </cell>
          <cell r="I269" t="str">
            <v>จ.สุราษฎร์ธานี</v>
          </cell>
          <cell r="J269" t="str">
            <v>13</v>
          </cell>
          <cell r="K269" t="str">
            <v xml:space="preserve"> อ.บ้านนาเดิม</v>
          </cell>
          <cell r="L269" t="str">
            <v>01</v>
          </cell>
          <cell r="M269" t="str">
            <v xml:space="preserve"> 'ต.บ้านนา'</v>
          </cell>
          <cell r="N269" t="str">
            <v>02</v>
          </cell>
          <cell r="O269" t="str">
            <v xml:space="preserve"> หมู่ 2</v>
          </cell>
          <cell r="P269" t="str">
            <v>01</v>
          </cell>
          <cell r="Q269" t="str">
            <v>เปิดดำเนินการ</v>
          </cell>
          <cell r="S269" t="str">
            <v>84240</v>
          </cell>
          <cell r="V269" t="str">
            <v>21</v>
          </cell>
          <cell r="W269" t="str">
            <v>2.1 ทุติยภูมิระดับต้น</v>
          </cell>
          <cell r="AH269" t="str">
            <v>11367</v>
          </cell>
        </row>
        <row r="270">
          <cell r="A270" t="str">
            <v>001134800</v>
          </cell>
          <cell r="B270" t="str">
            <v>โรงพยาบาลกะปงชัยพัฒน์</v>
          </cell>
          <cell r="C270" t="str">
            <v>21002</v>
          </cell>
          <cell r="D270" t="str">
            <v>กระทรวงสาธารณสุข สำนักงานปลัดกระทรวงสาธารณสุข</v>
          </cell>
          <cell r="E270" t="str">
            <v>07</v>
          </cell>
          <cell r="F270" t="str">
            <v>โรงพยาบาลชุมชน</v>
          </cell>
          <cell r="G270" t="str">
            <v>30</v>
          </cell>
          <cell r="H270" t="str">
            <v>82</v>
          </cell>
          <cell r="I270" t="str">
            <v>จ.พังงา</v>
          </cell>
          <cell r="J270" t="str">
            <v>03</v>
          </cell>
          <cell r="K270" t="str">
            <v xml:space="preserve"> อ.กะปง</v>
          </cell>
          <cell r="L270" t="str">
            <v>02</v>
          </cell>
          <cell r="M270" t="str">
            <v xml:space="preserve"> 'ต.ท่านา'</v>
          </cell>
          <cell r="N270" t="str">
            <v>01</v>
          </cell>
          <cell r="O270" t="str">
            <v xml:space="preserve"> หมู่ 1</v>
          </cell>
          <cell r="P270" t="str">
            <v>01</v>
          </cell>
          <cell r="Q270" t="str">
            <v>เปิดดำเนินการ</v>
          </cell>
          <cell r="R270" t="str">
            <v xml:space="preserve">29/25 </v>
          </cell>
          <cell r="S270" t="str">
            <v>82170</v>
          </cell>
          <cell r="T270" t="str">
            <v>076499132</v>
          </cell>
          <cell r="U270" t="str">
            <v>076499132</v>
          </cell>
          <cell r="V270" t="str">
            <v>21</v>
          </cell>
          <cell r="W270" t="str">
            <v>2.1 ทุติยภูมิระดับต้น</v>
          </cell>
          <cell r="AH270" t="str">
            <v>11348</v>
          </cell>
        </row>
        <row r="271">
          <cell r="A271" t="str">
            <v>001137500</v>
          </cell>
          <cell r="B271" t="str">
            <v>โรงพยาบาลปากน้ำชุมพร</v>
          </cell>
          <cell r="C271" t="str">
            <v>21002</v>
          </cell>
          <cell r="D271" t="str">
            <v>กระทรวงสาธารณสุข สำนักงานปลัดกระทรวงสาธารณสุข</v>
          </cell>
          <cell r="E271" t="str">
            <v>07</v>
          </cell>
          <cell r="F271" t="str">
            <v>โรงพยาบาลชุมชน</v>
          </cell>
          <cell r="G271" t="str">
            <v>10</v>
          </cell>
          <cell r="H271" t="str">
            <v>86</v>
          </cell>
          <cell r="I271" t="str">
            <v>จ.ชุมพร</v>
          </cell>
          <cell r="J271" t="str">
            <v>01</v>
          </cell>
          <cell r="K271" t="str">
            <v xml:space="preserve"> อ.เมืองชุมพร</v>
          </cell>
          <cell r="L271" t="str">
            <v>02</v>
          </cell>
          <cell r="M271" t="str">
            <v xml:space="preserve"> 'ต.ปากน้ำ'</v>
          </cell>
          <cell r="N271" t="str">
            <v>03</v>
          </cell>
          <cell r="O271" t="str">
            <v xml:space="preserve"> หมู่ 3</v>
          </cell>
          <cell r="P271" t="str">
            <v>01</v>
          </cell>
          <cell r="Q271" t="str">
            <v>เปิดดำเนินการ</v>
          </cell>
          <cell r="V271" t="str">
            <v>21</v>
          </cell>
          <cell r="W271" t="str">
            <v>2.1 ทุติยภูมิระดับต้น</v>
          </cell>
          <cell r="AH271" t="str">
            <v>11375</v>
          </cell>
        </row>
        <row r="272">
          <cell r="A272" t="str">
            <v>001137600</v>
          </cell>
          <cell r="B272" t="str">
            <v>โรงพยาบาลท่าแซะ</v>
          </cell>
          <cell r="C272" t="str">
            <v>21002</v>
          </cell>
          <cell r="D272" t="str">
            <v>กระทรวงสาธารณสุข สำนักงานปลัดกระทรวงสาธารณสุข</v>
          </cell>
          <cell r="E272" t="str">
            <v>07</v>
          </cell>
          <cell r="F272" t="str">
            <v>โรงพยาบาลชุมชน</v>
          </cell>
          <cell r="G272" t="str">
            <v>60</v>
          </cell>
          <cell r="H272" t="str">
            <v>86</v>
          </cell>
          <cell r="I272" t="str">
            <v>จ.ชุมพร</v>
          </cell>
          <cell r="J272" t="str">
            <v>02</v>
          </cell>
          <cell r="K272" t="str">
            <v xml:space="preserve"> อ.ท่าแซะ</v>
          </cell>
          <cell r="L272" t="str">
            <v>09</v>
          </cell>
          <cell r="M272" t="str">
            <v xml:space="preserve"> 'ต.ทรัพย์อนันต์'</v>
          </cell>
          <cell r="N272" t="str">
            <v>02</v>
          </cell>
          <cell r="O272" t="str">
            <v xml:space="preserve"> หมู่ 2</v>
          </cell>
          <cell r="P272" t="str">
            <v>01</v>
          </cell>
          <cell r="Q272" t="str">
            <v>เปิดดำเนินการ</v>
          </cell>
          <cell r="V272" t="str">
            <v>21</v>
          </cell>
          <cell r="W272" t="str">
            <v>2.1 ทุติยภูมิระดับต้น</v>
          </cell>
          <cell r="AH272" t="str">
            <v>11376</v>
          </cell>
        </row>
        <row r="273">
          <cell r="A273" t="str">
            <v>001143000</v>
          </cell>
          <cell r="B273" t="str">
            <v>โรงพยาบาลยะรัง</v>
          </cell>
          <cell r="C273" t="str">
            <v>21002</v>
          </cell>
          <cell r="D273" t="str">
            <v>กระทรวงสาธารณสุข สำนักงานปลัดกระทรวงสาธารณสุข</v>
          </cell>
          <cell r="E273" t="str">
            <v>07</v>
          </cell>
          <cell r="F273" t="str">
            <v>โรงพยาบาลชุมชน</v>
          </cell>
          <cell r="G273" t="str">
            <v>30</v>
          </cell>
          <cell r="H273" t="str">
            <v>94</v>
          </cell>
          <cell r="I273" t="str">
            <v>จ.ปัตตานี</v>
          </cell>
          <cell r="J273" t="str">
            <v>10</v>
          </cell>
          <cell r="K273" t="str">
            <v xml:space="preserve"> อ.ยะรัง</v>
          </cell>
          <cell r="L273" t="str">
            <v>06</v>
          </cell>
          <cell r="M273" t="str">
            <v xml:space="preserve"> 'ต.ปิตูมุดี'</v>
          </cell>
          <cell r="N273" t="str">
            <v>01</v>
          </cell>
          <cell r="O273" t="str">
            <v xml:space="preserve"> หมู่ 1</v>
          </cell>
          <cell r="P273" t="str">
            <v>01</v>
          </cell>
          <cell r="Q273" t="str">
            <v>เปิดดำเนินการ</v>
          </cell>
          <cell r="R273" t="str">
            <v xml:space="preserve">106 ม.1 ถ.ยะรัง </v>
          </cell>
          <cell r="S273" t="str">
            <v>96160</v>
          </cell>
          <cell r="V273" t="str">
            <v>21</v>
          </cell>
          <cell r="W273" t="str">
            <v>2.1 ทุติยภูมิระดับต้น</v>
          </cell>
          <cell r="AH273" t="str">
            <v>11430</v>
          </cell>
        </row>
        <row r="274">
          <cell r="A274" t="str">
            <v>001143800</v>
          </cell>
          <cell r="B274" t="str">
            <v>โรงพยาบาลรือเสาะ</v>
          </cell>
          <cell r="C274" t="str">
            <v>21002</v>
          </cell>
          <cell r="D274" t="str">
            <v>กระทรวงสาธารณสุข สำนักงานปลัดกระทรวงสาธารณสุข</v>
          </cell>
          <cell r="E274" t="str">
            <v>07</v>
          </cell>
          <cell r="F274" t="str">
            <v>โรงพยาบาลชุมชน</v>
          </cell>
          <cell r="G274" t="str">
            <v>30</v>
          </cell>
          <cell r="H274" t="str">
            <v>96</v>
          </cell>
          <cell r="I274" t="str">
            <v>จ.นราธิวาส</v>
          </cell>
          <cell r="J274" t="str">
            <v>06</v>
          </cell>
          <cell r="K274" t="str">
            <v xml:space="preserve"> อ.รือเสาะ</v>
          </cell>
          <cell r="L274" t="str">
            <v>01</v>
          </cell>
          <cell r="M274" t="str">
            <v xml:space="preserve"> 'ต.รือเสาะ'</v>
          </cell>
          <cell r="N274" t="str">
            <v>02</v>
          </cell>
          <cell r="O274" t="str">
            <v xml:space="preserve"> หมู่ 2</v>
          </cell>
          <cell r="P274" t="str">
            <v>01</v>
          </cell>
          <cell r="Q274" t="str">
            <v>เปิดดำเนินการ</v>
          </cell>
          <cell r="R274" t="str">
            <v xml:space="preserve">184/5 ม.2 ถ.รือเสาะสนองกิจ </v>
          </cell>
          <cell r="S274" t="str">
            <v>96150</v>
          </cell>
          <cell r="V274" t="str">
            <v>22</v>
          </cell>
          <cell r="W274" t="str">
            <v>2.2 ทุติยภูมิระดับกลาง</v>
          </cell>
          <cell r="AH274" t="str">
            <v>11438</v>
          </cell>
        </row>
        <row r="275">
          <cell r="A275" t="str">
            <v>001142500</v>
          </cell>
          <cell r="B275" t="str">
            <v>โรงพยาบาลปะนาเระ</v>
          </cell>
          <cell r="C275" t="str">
            <v>21002</v>
          </cell>
          <cell r="D275" t="str">
            <v>กระทรวงสาธารณสุข สำนักงานปลัดกระทรวงสาธารณสุข</v>
          </cell>
          <cell r="E275" t="str">
            <v>07</v>
          </cell>
          <cell r="F275" t="str">
            <v>โรงพยาบาลชุมชน</v>
          </cell>
          <cell r="G275" t="str">
            <v>30</v>
          </cell>
          <cell r="H275" t="str">
            <v>94</v>
          </cell>
          <cell r="I275" t="str">
            <v>จ.ปัตตานี</v>
          </cell>
          <cell r="J275" t="str">
            <v>04</v>
          </cell>
          <cell r="K275" t="str">
            <v xml:space="preserve"> อ.ปะนาเระ</v>
          </cell>
          <cell r="L275" t="str">
            <v>02</v>
          </cell>
          <cell r="M275" t="str">
            <v xml:space="preserve"> 'ต.ท่าข้าม'</v>
          </cell>
          <cell r="N275" t="str">
            <v>01</v>
          </cell>
          <cell r="O275" t="str">
            <v xml:space="preserve"> หมู่ 1</v>
          </cell>
          <cell r="P275" t="str">
            <v>01</v>
          </cell>
          <cell r="Q275" t="str">
            <v>เปิดดำเนินการ</v>
          </cell>
          <cell r="V275" t="str">
            <v>21</v>
          </cell>
          <cell r="W275" t="str">
            <v>2.1 ทุติยภูมิระดับต้น</v>
          </cell>
          <cell r="AH275" t="str">
            <v>11425</v>
          </cell>
        </row>
        <row r="276">
          <cell r="A276" t="str">
            <v>001143700</v>
          </cell>
          <cell r="B276" t="str">
            <v>โรงพยาบาลระแงะ</v>
          </cell>
          <cell r="C276" t="str">
            <v>21002</v>
          </cell>
          <cell r="D276" t="str">
            <v>กระทรวงสาธารณสุข สำนักงานปลัดกระทรวงสาธารณสุข</v>
          </cell>
          <cell r="E276" t="str">
            <v>07</v>
          </cell>
          <cell r="F276" t="str">
            <v>โรงพยาบาลชุมชน</v>
          </cell>
          <cell r="G276" t="str">
            <v>30</v>
          </cell>
          <cell r="H276" t="str">
            <v>96</v>
          </cell>
          <cell r="I276" t="str">
            <v>จ.นราธิวาส</v>
          </cell>
          <cell r="J276" t="str">
            <v>05</v>
          </cell>
          <cell r="K276" t="str">
            <v xml:space="preserve"> อ.ระแงะ</v>
          </cell>
          <cell r="L276" t="str">
            <v>01</v>
          </cell>
          <cell r="M276" t="str">
            <v xml:space="preserve"> 'ต.ตันหยงมัส'</v>
          </cell>
          <cell r="N276" t="str">
            <v>01</v>
          </cell>
          <cell r="O276" t="str">
            <v xml:space="preserve"> หมู่ 1</v>
          </cell>
          <cell r="P276" t="str">
            <v>01</v>
          </cell>
          <cell r="Q276" t="str">
            <v>เปิดดำเนินการ</v>
          </cell>
          <cell r="R276" t="str">
            <v xml:space="preserve">484 ม.1 ถ.ระแงะมรรคา </v>
          </cell>
          <cell r="S276" t="str">
            <v>96130</v>
          </cell>
          <cell r="V276" t="str">
            <v>22</v>
          </cell>
          <cell r="W276" t="str">
            <v>2.2 ทุติยภูมิระดับกลาง</v>
          </cell>
          <cell r="AH276" t="str">
            <v>11437</v>
          </cell>
        </row>
        <row r="277">
          <cell r="A277" t="str">
            <v>001143500</v>
          </cell>
          <cell r="B277" t="str">
            <v>โรงพยาบาลตากใบ</v>
          </cell>
          <cell r="C277" t="str">
            <v>21002</v>
          </cell>
          <cell r="D277" t="str">
            <v>กระทรวงสาธารณสุข สำนักงานปลัดกระทรวงสาธารณสุข</v>
          </cell>
          <cell r="E277" t="str">
            <v>07</v>
          </cell>
          <cell r="F277" t="str">
            <v>โรงพยาบาลชุมชน</v>
          </cell>
          <cell r="G277" t="str">
            <v>30</v>
          </cell>
          <cell r="H277" t="str">
            <v>96</v>
          </cell>
          <cell r="I277" t="str">
            <v>จ.นราธิวาส</v>
          </cell>
          <cell r="J277" t="str">
            <v>02</v>
          </cell>
          <cell r="K277" t="str">
            <v xml:space="preserve"> อ.ตากใบ</v>
          </cell>
          <cell r="L277" t="str">
            <v>01</v>
          </cell>
          <cell r="M277" t="str">
            <v xml:space="preserve"> 'ต.เจ๊ะเห'</v>
          </cell>
          <cell r="N277" t="str">
            <v>04</v>
          </cell>
          <cell r="O277" t="str">
            <v xml:space="preserve"> หมู่ 4</v>
          </cell>
          <cell r="P277" t="str">
            <v>01</v>
          </cell>
          <cell r="Q277" t="str">
            <v>เปิดดำเนินการ</v>
          </cell>
          <cell r="R277" t="str">
            <v xml:space="preserve">114/63 ม.4 ถ.ท่าแพรก </v>
          </cell>
          <cell r="S277" t="str">
            <v>96110</v>
          </cell>
          <cell r="V277" t="str">
            <v>21</v>
          </cell>
          <cell r="W277" t="str">
            <v>2.1 ทุติยภูมิระดับต้น</v>
          </cell>
          <cell r="AH277" t="str">
            <v>11435</v>
          </cell>
        </row>
        <row r="278">
          <cell r="A278" t="str">
            <v>001143600</v>
          </cell>
          <cell r="B278" t="str">
            <v>โรงพยาบาลบาเจาะ</v>
          </cell>
          <cell r="C278" t="str">
            <v>21002</v>
          </cell>
          <cell r="D278" t="str">
            <v>กระทรวงสาธารณสุข สำนักงานปลัดกระทรวงสาธารณสุข</v>
          </cell>
          <cell r="E278" t="str">
            <v>07</v>
          </cell>
          <cell r="F278" t="str">
            <v>โรงพยาบาลชุมชน</v>
          </cell>
          <cell r="G278" t="str">
            <v>10</v>
          </cell>
          <cell r="H278" t="str">
            <v>96</v>
          </cell>
          <cell r="I278" t="str">
            <v>จ.นราธิวาส</v>
          </cell>
          <cell r="J278" t="str">
            <v>03</v>
          </cell>
          <cell r="K278" t="str">
            <v xml:space="preserve"> อ.บาเจาะ</v>
          </cell>
          <cell r="L278" t="str">
            <v>01</v>
          </cell>
          <cell r="M278" t="str">
            <v xml:space="preserve"> 'ต.บาเจาะ'</v>
          </cell>
          <cell r="N278" t="str">
            <v>01</v>
          </cell>
          <cell r="O278" t="str">
            <v xml:space="preserve"> หมู่ 1</v>
          </cell>
          <cell r="P278" t="str">
            <v>01</v>
          </cell>
          <cell r="Q278" t="str">
            <v>เปิดดำเนินการ</v>
          </cell>
          <cell r="R278" t="str">
            <v xml:space="preserve">ถ.เพชรเกษม </v>
          </cell>
          <cell r="S278" t="str">
            <v>96170</v>
          </cell>
          <cell r="V278" t="str">
            <v>21</v>
          </cell>
          <cell r="W278" t="str">
            <v>2.1 ทุติยภูมิระดับต้น</v>
          </cell>
          <cell r="AH278" t="str">
            <v>11436</v>
          </cell>
        </row>
        <row r="279">
          <cell r="A279" t="str">
            <v>001381800</v>
          </cell>
          <cell r="B279" t="str">
            <v>โรงพยาบาลจะแนะ</v>
          </cell>
          <cell r="C279" t="str">
            <v>21002</v>
          </cell>
          <cell r="D279" t="str">
            <v>กระทรวงสาธารณสุข สำนักงานปลัดกระทรวงสาธารณสุข</v>
          </cell>
          <cell r="E279" t="str">
            <v>07</v>
          </cell>
          <cell r="F279" t="str">
            <v>โรงพยาบาลชุมชน</v>
          </cell>
          <cell r="G279" t="str">
            <v>10</v>
          </cell>
          <cell r="H279" t="str">
            <v>96</v>
          </cell>
          <cell r="I279" t="str">
            <v>จ.นราธิวาส</v>
          </cell>
          <cell r="J279" t="str">
            <v>12</v>
          </cell>
          <cell r="K279" t="str">
            <v xml:space="preserve"> อ.จะแนะ</v>
          </cell>
          <cell r="L279" t="str">
            <v>01</v>
          </cell>
          <cell r="M279" t="str">
            <v xml:space="preserve"> 'ต.จะแนะ'</v>
          </cell>
          <cell r="N279" t="str">
            <v>02</v>
          </cell>
          <cell r="O279" t="str">
            <v xml:space="preserve"> หมู่ 2</v>
          </cell>
          <cell r="P279" t="str">
            <v>01</v>
          </cell>
          <cell r="Q279" t="str">
            <v>เปิดดำเนินการ</v>
          </cell>
          <cell r="R279" t="str">
            <v>266/5</v>
          </cell>
          <cell r="S279" t="str">
            <v>96220</v>
          </cell>
          <cell r="V279" t="str">
            <v>21</v>
          </cell>
          <cell r="W279" t="str">
            <v>2.1 ทุติยภูมิระดับต้น</v>
          </cell>
          <cell r="AH279" t="str">
            <v>13818</v>
          </cell>
        </row>
        <row r="280">
          <cell r="A280" t="str">
            <v>001144100</v>
          </cell>
          <cell r="B280" t="str">
            <v>โรงพยาบาลสุคิริน</v>
          </cell>
          <cell r="C280" t="str">
            <v>21002</v>
          </cell>
          <cell r="D280" t="str">
            <v>กระทรวงสาธารณสุข สำนักงานปลัดกระทรวงสาธารณสุข</v>
          </cell>
          <cell r="E280" t="str">
            <v>07</v>
          </cell>
          <cell r="F280" t="str">
            <v>โรงพยาบาลชุมชน</v>
          </cell>
          <cell r="G280" t="str">
            <v>10</v>
          </cell>
          <cell r="H280" t="str">
            <v>96</v>
          </cell>
          <cell r="I280" t="str">
            <v>จ.นราธิวาส</v>
          </cell>
          <cell r="J280" t="str">
            <v>09</v>
          </cell>
          <cell r="K280" t="str">
            <v xml:space="preserve"> อ.สุคิริน</v>
          </cell>
          <cell r="L280" t="str">
            <v>01</v>
          </cell>
          <cell r="M280" t="str">
            <v xml:space="preserve"> 'ต.มาโมง'</v>
          </cell>
          <cell r="N280" t="str">
            <v>06</v>
          </cell>
          <cell r="O280" t="str">
            <v xml:space="preserve"> หมู่ 6</v>
          </cell>
          <cell r="P280" t="str">
            <v>01</v>
          </cell>
          <cell r="Q280" t="str">
            <v>เปิดดำเนินการ</v>
          </cell>
          <cell r="R280" t="str">
            <v xml:space="preserve">58 ม.6 </v>
          </cell>
          <cell r="S280" t="str">
            <v>96190</v>
          </cell>
          <cell r="V280" t="str">
            <v>21</v>
          </cell>
          <cell r="W280" t="str">
            <v>2.1 ทุติยภูมิระดับต้น</v>
          </cell>
          <cell r="AH280" t="str">
            <v>11441</v>
          </cell>
        </row>
        <row r="281">
          <cell r="A281" t="str">
            <v>001162500</v>
          </cell>
          <cell r="B281" t="str">
            <v>โรงพยาบาลเฉลิมพระเกียรติ</v>
          </cell>
          <cell r="C281" t="str">
            <v>21002</v>
          </cell>
          <cell r="D281" t="str">
            <v>กระทรวงสาธารณสุข สำนักงานปลัดกระทรวงสาธารณสุข</v>
          </cell>
          <cell r="E281" t="str">
            <v>07</v>
          </cell>
          <cell r="F281" t="str">
            <v>โรงพยาบาลชุมชน</v>
          </cell>
          <cell r="G281" t="str">
            <v>30</v>
          </cell>
          <cell r="H281" t="str">
            <v>55</v>
          </cell>
          <cell r="I281" t="str">
            <v>จ.น่าน</v>
          </cell>
          <cell r="J281" t="str">
            <v>15</v>
          </cell>
          <cell r="K281" t="str">
            <v xml:space="preserve"> อ.เฉลิมพระเกียรติ</v>
          </cell>
          <cell r="L281" t="str">
            <v>02</v>
          </cell>
          <cell r="M281" t="str">
            <v xml:space="preserve"> 'ต.ขุนน่าน'</v>
          </cell>
          <cell r="N281" t="str">
            <v>01</v>
          </cell>
          <cell r="O281" t="str">
            <v xml:space="preserve"> หมู่ 1</v>
          </cell>
          <cell r="P281" t="str">
            <v>01</v>
          </cell>
          <cell r="Q281" t="str">
            <v>เปิดดำเนินการ</v>
          </cell>
          <cell r="S281" t="str">
            <v>10210</v>
          </cell>
          <cell r="V281" t="str">
            <v>22</v>
          </cell>
          <cell r="W281" t="str">
            <v>2.2 ทุติยภูมิระดับกลาง</v>
          </cell>
          <cell r="Z281" t="str">
            <v>04</v>
          </cell>
          <cell r="AA281" t="str">
            <v>แก้ไข/เปลี่ยนแปลงที่ตั้ง</v>
          </cell>
          <cell r="AB281" t="str">
            <v>เพิ่มเติมจำนวนเตียง</v>
          </cell>
          <cell r="AH281" t="str">
            <v>11625</v>
          </cell>
        </row>
        <row r="282">
          <cell r="A282" t="str">
            <v>001144200</v>
          </cell>
          <cell r="B282" t="str">
            <v>โรงพยาบาลสุไหงปาดี</v>
          </cell>
          <cell r="C282" t="str">
            <v>21002</v>
          </cell>
          <cell r="D282" t="str">
            <v>กระทรวงสาธารณสุข สำนักงานปลัดกระทรวงสาธารณสุข</v>
          </cell>
          <cell r="E282" t="str">
            <v>07</v>
          </cell>
          <cell r="F282" t="str">
            <v>โรงพยาบาลชุมชน</v>
          </cell>
          <cell r="G282" t="str">
            <v>30</v>
          </cell>
          <cell r="H282" t="str">
            <v>96</v>
          </cell>
          <cell r="I282" t="str">
            <v>จ.นราธิวาส</v>
          </cell>
          <cell r="J282" t="str">
            <v>11</v>
          </cell>
          <cell r="K282" t="str">
            <v xml:space="preserve"> อ.สุไหงปาดี</v>
          </cell>
          <cell r="L282" t="str">
            <v>01</v>
          </cell>
          <cell r="M282" t="str">
            <v xml:space="preserve"> 'ต.ปะลุรู'</v>
          </cell>
          <cell r="N282" t="str">
            <v>01</v>
          </cell>
          <cell r="O282" t="str">
            <v xml:space="preserve"> หมู่ 1</v>
          </cell>
          <cell r="P282" t="str">
            <v>01</v>
          </cell>
          <cell r="Q282" t="str">
            <v>เปิดดำเนินการ</v>
          </cell>
          <cell r="R282" t="str">
            <v xml:space="preserve">ู334 ถ.จารุเสถียร  </v>
          </cell>
          <cell r="S282" t="str">
            <v>96141</v>
          </cell>
          <cell r="V282" t="str">
            <v>21</v>
          </cell>
          <cell r="W282" t="str">
            <v>2.1 ทุติยภูมิระดับต้น</v>
          </cell>
          <cell r="AH282" t="str">
            <v>11442</v>
          </cell>
        </row>
        <row r="283">
          <cell r="A283" t="str">
            <v>001066200</v>
          </cell>
          <cell r="B283" t="str">
            <v>โรงพยาบาลชลบุรี</v>
          </cell>
          <cell r="C283" t="str">
            <v>21002</v>
          </cell>
          <cell r="D283" t="str">
            <v>กระทรวงสาธารณสุข สำนักงานปลัดกระทรวงสาธารณสุข</v>
          </cell>
          <cell r="E283" t="str">
            <v>05</v>
          </cell>
          <cell r="F283" t="str">
            <v>โรงพยาบาลศูนย์</v>
          </cell>
          <cell r="G283" t="str">
            <v>832</v>
          </cell>
          <cell r="H283" t="str">
            <v>20</v>
          </cell>
          <cell r="I283" t="str">
            <v>จ.ชลบุรี</v>
          </cell>
          <cell r="J283" t="str">
            <v>01</v>
          </cell>
          <cell r="K283" t="str">
            <v xml:space="preserve"> อ.เมืองชลบุรี</v>
          </cell>
          <cell r="L283" t="str">
            <v>05</v>
          </cell>
          <cell r="M283" t="str">
            <v xml:space="preserve"> 'ต.บ้านสวน'</v>
          </cell>
          <cell r="N283" t="str">
            <v>02</v>
          </cell>
          <cell r="O283" t="str">
            <v xml:space="preserve"> หมู่ 2</v>
          </cell>
          <cell r="P283" t="str">
            <v>01</v>
          </cell>
          <cell r="Q283" t="str">
            <v>เปิดดำเนินการ</v>
          </cell>
          <cell r="R283" t="str">
            <v>เลขที่ 69</v>
          </cell>
          <cell r="S283" t="str">
            <v>20000</v>
          </cell>
          <cell r="T283" t="str">
            <v>038931000</v>
          </cell>
          <cell r="V283" t="str">
            <v>31</v>
          </cell>
          <cell r="W283" t="str">
            <v>3.1 ตติยภูมิ</v>
          </cell>
          <cell r="AH283" t="str">
            <v>10662</v>
          </cell>
        </row>
        <row r="284">
          <cell r="A284" t="str">
            <v>001068900</v>
          </cell>
          <cell r="B284" t="str">
            <v>โรงพยาบาลอ่างทอง</v>
          </cell>
          <cell r="C284" t="str">
            <v>21002</v>
          </cell>
          <cell r="D284" t="str">
            <v>กระทรวงสาธารณสุข สำนักงานปลัดกระทรวงสาธารณสุข</v>
          </cell>
          <cell r="E284" t="str">
            <v>06</v>
          </cell>
          <cell r="F284" t="str">
            <v>โรงพยาบาลทั่วไป</v>
          </cell>
          <cell r="G284" t="str">
            <v>324</v>
          </cell>
          <cell r="H284" t="str">
            <v>15</v>
          </cell>
          <cell r="I284" t="str">
            <v>จ.อ่างทอง</v>
          </cell>
          <cell r="J284" t="str">
            <v>01</v>
          </cell>
          <cell r="K284" t="str">
            <v xml:space="preserve"> อ.เมืองอ่างทอง</v>
          </cell>
          <cell r="L284" t="str">
            <v>02</v>
          </cell>
          <cell r="M284" t="str">
            <v xml:space="preserve"> 'ต.บางแก้ว'</v>
          </cell>
          <cell r="N284" t="str">
            <v>00</v>
          </cell>
          <cell r="O284" t="str">
            <v xml:space="preserve"> หมู่ 0</v>
          </cell>
          <cell r="P284" t="str">
            <v>01</v>
          </cell>
          <cell r="Q284" t="str">
            <v>เปิดดำเนินการ</v>
          </cell>
          <cell r="R284" t="str">
            <v xml:space="preserve">3 ถ.เทศบาล </v>
          </cell>
          <cell r="S284" t="str">
            <v>14000</v>
          </cell>
          <cell r="T284" t="str">
            <v>035615111</v>
          </cell>
          <cell r="V284" t="str">
            <v>23</v>
          </cell>
          <cell r="W284" t="str">
            <v>2.3 ทุติยภูมิระดับสูง</v>
          </cell>
          <cell r="Z284" t="str">
            <v>04</v>
          </cell>
          <cell r="AA284" t="str">
            <v>แก้ไข/เปลี่ยนแปลงที่ตั้ง</v>
          </cell>
          <cell r="AB284" t="str">
            <v>เพิ่มเตียงเป็น 324 เตียง ตามมติของ อกพ.สป.</v>
          </cell>
          <cell r="AH284" t="str">
            <v>10689</v>
          </cell>
        </row>
        <row r="285">
          <cell r="A285" t="str">
            <v>001080000</v>
          </cell>
          <cell r="B285" t="str">
            <v>โรงพยาบาลพรหมบุรี</v>
          </cell>
          <cell r="C285" t="str">
            <v>21002</v>
          </cell>
          <cell r="D285" t="str">
            <v>กระทรวงสาธารณสุข สำนักงานปลัดกระทรวงสาธารณสุข</v>
          </cell>
          <cell r="E285" t="str">
            <v>07</v>
          </cell>
          <cell r="F285" t="str">
            <v>โรงพยาบาลชุมชน</v>
          </cell>
          <cell r="G285" t="str">
            <v>10</v>
          </cell>
          <cell r="H285" t="str">
            <v>17</v>
          </cell>
          <cell r="I285" t="str">
            <v>จ.สิงห์บุรี</v>
          </cell>
          <cell r="J285" t="str">
            <v>04</v>
          </cell>
          <cell r="K285" t="str">
            <v xml:space="preserve"> อ.พรหมบุรี</v>
          </cell>
          <cell r="L285" t="str">
            <v>04</v>
          </cell>
          <cell r="M285" t="str">
            <v xml:space="preserve"> 'ต.บ้านหม้อ'</v>
          </cell>
          <cell r="N285" t="str">
            <v>03</v>
          </cell>
          <cell r="O285" t="str">
            <v xml:space="preserve"> หมู่ 3</v>
          </cell>
          <cell r="P285" t="str">
            <v>01</v>
          </cell>
          <cell r="Q285" t="str">
            <v>เปิดดำเนินการ</v>
          </cell>
          <cell r="R285" t="str">
            <v xml:space="preserve">172 </v>
          </cell>
          <cell r="S285" t="str">
            <v>16120</v>
          </cell>
          <cell r="T285" t="str">
            <v>036-599481</v>
          </cell>
          <cell r="U285" t="str">
            <v>036-537984</v>
          </cell>
          <cell r="V285" t="str">
            <v>21</v>
          </cell>
          <cell r="W285" t="str">
            <v>2.1 ทุติยภูมิระดับต้น</v>
          </cell>
          <cell r="X285" t="str">
            <v>S</v>
          </cell>
          <cell r="Y285" t="str">
            <v xml:space="preserve">บริการ  </v>
          </cell>
          <cell r="AH285" t="str">
            <v>10800</v>
          </cell>
        </row>
        <row r="286">
          <cell r="A286" t="str">
            <v>001091500</v>
          </cell>
          <cell r="B286" t="str">
            <v>โรงพยาบาลชุมพลบุรี</v>
          </cell>
          <cell r="C286" t="str">
            <v>21002</v>
          </cell>
          <cell r="D286" t="str">
            <v>กระทรวงสาธารณสุข สำนักงานปลัดกระทรวงสาธารณสุข</v>
          </cell>
          <cell r="E286" t="str">
            <v>07</v>
          </cell>
          <cell r="F286" t="str">
            <v>โรงพยาบาลชุมชน</v>
          </cell>
          <cell r="G286" t="str">
            <v>80</v>
          </cell>
          <cell r="H286" t="str">
            <v>32</v>
          </cell>
          <cell r="I286" t="str">
            <v>จ.สุรินทร์</v>
          </cell>
          <cell r="J286" t="str">
            <v>02</v>
          </cell>
          <cell r="K286" t="str">
            <v xml:space="preserve"> อ.ชุมพลบุรี</v>
          </cell>
          <cell r="L286" t="str">
            <v>01</v>
          </cell>
          <cell r="M286" t="str">
            <v xml:space="preserve"> 'ต.ชุมพลบุรี'</v>
          </cell>
          <cell r="N286" t="str">
            <v>01</v>
          </cell>
          <cell r="O286" t="str">
            <v xml:space="preserve"> หมู่ 1</v>
          </cell>
          <cell r="P286" t="str">
            <v>01</v>
          </cell>
          <cell r="Q286" t="str">
            <v>เปิดดำเนินการ</v>
          </cell>
          <cell r="R286" t="str">
            <v>175 ม.01 ถ.ชุมพลบุรี-ท่าตูม</v>
          </cell>
          <cell r="S286" t="str">
            <v>32190</v>
          </cell>
          <cell r="T286" t="str">
            <v>044-596319</v>
          </cell>
          <cell r="U286" t="str">
            <v>044-596319</v>
          </cell>
          <cell r="V286" t="str">
            <v>21</v>
          </cell>
          <cell r="W286" t="str">
            <v>2.1 ทุติยภูมิระดับต้น</v>
          </cell>
          <cell r="X286" t="str">
            <v>S</v>
          </cell>
          <cell r="Y286" t="str">
            <v xml:space="preserve">บริการ  </v>
          </cell>
          <cell r="AH286" t="str">
            <v>10915</v>
          </cell>
        </row>
        <row r="287">
          <cell r="A287" t="str">
            <v>001161900</v>
          </cell>
          <cell r="B287" t="str">
            <v>โรงพยาบาลเฉลิมพระเกียรติ</v>
          </cell>
          <cell r="C287" t="str">
            <v>21002</v>
          </cell>
          <cell r="D287" t="str">
            <v>กระทรวงสาธารณสุข สำนักงานปลัดกระทรวงสาธารณสุข</v>
          </cell>
          <cell r="E287" t="str">
            <v>07</v>
          </cell>
          <cell r="F287" t="str">
            <v>โรงพยาบาลชุมชน</v>
          </cell>
          <cell r="G287" t="str">
            <v>30</v>
          </cell>
          <cell r="H287" t="str">
            <v>31</v>
          </cell>
          <cell r="I287" t="str">
            <v>จ.บุรีรัมย์</v>
          </cell>
          <cell r="J287" t="str">
            <v>23</v>
          </cell>
          <cell r="K287" t="str">
            <v xml:space="preserve"> อ.เฉลิมพระเกียรติ</v>
          </cell>
          <cell r="L287" t="str">
            <v>02</v>
          </cell>
          <cell r="M287" t="str">
            <v xml:space="preserve"> 'ต.ตาเป๊ก'</v>
          </cell>
          <cell r="N287" t="str">
            <v>02</v>
          </cell>
          <cell r="O287" t="str">
            <v xml:space="preserve"> หมู่ 2</v>
          </cell>
          <cell r="P287" t="str">
            <v>01</v>
          </cell>
          <cell r="Q287" t="str">
            <v>เปิดดำเนินการ</v>
          </cell>
          <cell r="V287" t="str">
            <v>22</v>
          </cell>
          <cell r="W287" t="str">
            <v>2.2 ทุติยภูมิระดับกลาง</v>
          </cell>
          <cell r="Z287" t="str">
            <v>01</v>
          </cell>
          <cell r="AA287" t="str">
            <v>ตั้งใหม่</v>
          </cell>
          <cell r="AB287" t="str">
            <v>แก้ไขตำบลจากเจริญสุข เป็นตาเป็ก</v>
          </cell>
          <cell r="AH287" t="str">
            <v>11619</v>
          </cell>
        </row>
        <row r="288">
          <cell r="A288" t="str">
            <v>001089500</v>
          </cell>
          <cell r="B288" t="str">
            <v>โรงพยาบาลคูเมือง</v>
          </cell>
          <cell r="C288" t="str">
            <v>21002</v>
          </cell>
          <cell r="D288" t="str">
            <v>กระทรวงสาธารณสุข สำนักงานปลัดกระทรวงสาธารณสุข</v>
          </cell>
          <cell r="E288" t="str">
            <v>07</v>
          </cell>
          <cell r="F288" t="str">
            <v>โรงพยาบาลชุมชน</v>
          </cell>
          <cell r="G288" t="str">
            <v>69</v>
          </cell>
          <cell r="H288" t="str">
            <v>31</v>
          </cell>
          <cell r="I288" t="str">
            <v>จ.บุรีรัมย์</v>
          </cell>
          <cell r="J288" t="str">
            <v>02</v>
          </cell>
          <cell r="K288" t="str">
            <v xml:space="preserve"> อ.คูเมือง</v>
          </cell>
          <cell r="L288" t="str">
            <v>01</v>
          </cell>
          <cell r="M288" t="str">
            <v xml:space="preserve"> 'ต.คูเมือง'</v>
          </cell>
          <cell r="N288" t="str">
            <v>06</v>
          </cell>
          <cell r="O288" t="str">
            <v xml:space="preserve"> หมู่ 6</v>
          </cell>
          <cell r="P288" t="str">
            <v>01</v>
          </cell>
          <cell r="Q288" t="str">
            <v>เปิดดำเนินการ</v>
          </cell>
          <cell r="R288" t="str">
            <v>101</v>
          </cell>
          <cell r="V288" t="str">
            <v>22</v>
          </cell>
          <cell r="W288" t="str">
            <v>2.2 ทุติยภูมิระดับกลาง</v>
          </cell>
          <cell r="AH288" t="str">
            <v>10895</v>
          </cell>
        </row>
        <row r="289">
          <cell r="A289" t="str">
            <v>001089600</v>
          </cell>
          <cell r="B289" t="str">
            <v>โรงพยาบาลกระสัง</v>
          </cell>
          <cell r="C289" t="str">
            <v>21002</v>
          </cell>
          <cell r="D289" t="str">
            <v>กระทรวงสาธารณสุข สำนักงานปลัดกระทรวงสาธารณสุข</v>
          </cell>
          <cell r="E289" t="str">
            <v>07</v>
          </cell>
          <cell r="F289" t="str">
            <v>โรงพยาบาลชุมชน</v>
          </cell>
          <cell r="G289" t="str">
            <v>54</v>
          </cell>
          <cell r="H289" t="str">
            <v>31</v>
          </cell>
          <cell r="I289" t="str">
            <v>จ.บุรีรัมย์</v>
          </cell>
          <cell r="J289" t="str">
            <v>03</v>
          </cell>
          <cell r="K289" t="str">
            <v xml:space="preserve"> อ.กระสัง</v>
          </cell>
          <cell r="L289" t="str">
            <v>01</v>
          </cell>
          <cell r="M289" t="str">
            <v xml:space="preserve"> 'ต.กระสัง'</v>
          </cell>
          <cell r="N289" t="str">
            <v>09</v>
          </cell>
          <cell r="O289" t="str">
            <v xml:space="preserve"> หมู่ 9</v>
          </cell>
          <cell r="P289" t="str">
            <v>01</v>
          </cell>
          <cell r="Q289" t="str">
            <v>เปิดดำเนินการ</v>
          </cell>
          <cell r="R289" t="str">
            <v xml:space="preserve">140  ถ.สุขาภิบาล 3 </v>
          </cell>
          <cell r="V289" t="str">
            <v>22</v>
          </cell>
          <cell r="W289" t="str">
            <v>2.2 ทุติยภูมิระดับกลาง</v>
          </cell>
          <cell r="AH289" t="str">
            <v>10896</v>
          </cell>
        </row>
        <row r="290">
          <cell r="A290" t="str">
            <v>001079400</v>
          </cell>
          <cell r="B290" t="str">
            <v>โรงพยาบาลสระโบสถ์</v>
          </cell>
          <cell r="C290" t="str">
            <v>21002</v>
          </cell>
          <cell r="D290" t="str">
            <v>กระทรวงสาธารณสุข สำนักงานปลัดกระทรวงสาธารณสุข</v>
          </cell>
          <cell r="E290" t="str">
            <v>07</v>
          </cell>
          <cell r="F290" t="str">
            <v>โรงพยาบาลชุมชน</v>
          </cell>
          <cell r="G290" t="str">
            <v>19</v>
          </cell>
          <cell r="H290" t="str">
            <v>16</v>
          </cell>
          <cell r="I290" t="str">
            <v>จ.ลพบุรี</v>
          </cell>
          <cell r="J290" t="str">
            <v>08</v>
          </cell>
          <cell r="K290" t="str">
            <v xml:space="preserve"> อ.สระโบสถ์</v>
          </cell>
          <cell r="L290" t="str">
            <v>05</v>
          </cell>
          <cell r="M290" t="str">
            <v xml:space="preserve"> 'ต.นิยมชัย'</v>
          </cell>
          <cell r="N290" t="str">
            <v>10</v>
          </cell>
          <cell r="O290" t="str">
            <v xml:space="preserve"> หมู่ 10</v>
          </cell>
          <cell r="P290" t="str">
            <v>01</v>
          </cell>
          <cell r="Q290" t="str">
            <v>เปิดดำเนินการ</v>
          </cell>
          <cell r="R290" t="str">
            <v>24  ถนนหนองม่วง-วังเพลิง</v>
          </cell>
          <cell r="S290" t="str">
            <v>15240</v>
          </cell>
          <cell r="T290" t="str">
            <v>036-439102</v>
          </cell>
          <cell r="U290" t="str">
            <v>036-647288</v>
          </cell>
          <cell r="V290" t="str">
            <v>21</v>
          </cell>
          <cell r="W290" t="str">
            <v>2.1 ทุติยภูมิระดับต้น</v>
          </cell>
          <cell r="X290" t="str">
            <v>S</v>
          </cell>
          <cell r="Y290" t="str">
            <v xml:space="preserve">บริการ  </v>
          </cell>
          <cell r="AH290" t="str">
            <v>10794</v>
          </cell>
        </row>
        <row r="291">
          <cell r="A291" t="str">
            <v>001079900</v>
          </cell>
          <cell r="B291" t="str">
            <v>โรงพยาบาลค่ายบางระจัน</v>
          </cell>
          <cell r="C291" t="str">
            <v>21002</v>
          </cell>
          <cell r="D291" t="str">
            <v>กระทรวงสาธารณสุข สำนักงานปลัดกระทรวงสาธารณสุข</v>
          </cell>
          <cell r="E291" t="str">
            <v>07</v>
          </cell>
          <cell r="F291" t="str">
            <v>โรงพยาบาลชุมชน</v>
          </cell>
          <cell r="G291" t="str">
            <v>30</v>
          </cell>
          <cell r="H291" t="str">
            <v>17</v>
          </cell>
          <cell r="I291" t="str">
            <v>จ.สิงห์บุรี</v>
          </cell>
          <cell r="J291" t="str">
            <v>03</v>
          </cell>
          <cell r="K291" t="str">
            <v xml:space="preserve"> อ.ค่ายบางระจัน</v>
          </cell>
          <cell r="L291" t="str">
            <v>02</v>
          </cell>
          <cell r="M291" t="str">
            <v xml:space="preserve"> 'ต.บางระจัน'</v>
          </cell>
          <cell r="N291" t="str">
            <v>11</v>
          </cell>
          <cell r="O291" t="str">
            <v xml:space="preserve"> หมู่ 11</v>
          </cell>
          <cell r="P291" t="str">
            <v>01</v>
          </cell>
          <cell r="Q291" t="str">
            <v>เปิดดำเนินการ</v>
          </cell>
          <cell r="R291" t="str">
            <v xml:space="preserve">69 </v>
          </cell>
          <cell r="S291" t="str">
            <v>16150</v>
          </cell>
          <cell r="T291" t="str">
            <v>036-597041</v>
          </cell>
          <cell r="U291" t="str">
            <v>036-535374</v>
          </cell>
          <cell r="V291" t="str">
            <v>21</v>
          </cell>
          <cell r="W291" t="str">
            <v>2.1 ทุติยภูมิระดับต้น</v>
          </cell>
          <cell r="X291" t="str">
            <v>S</v>
          </cell>
          <cell r="Y291" t="str">
            <v xml:space="preserve">บริการ  </v>
          </cell>
          <cell r="AH291" t="str">
            <v>10799</v>
          </cell>
        </row>
        <row r="292">
          <cell r="A292" t="str">
            <v>001129100</v>
          </cell>
          <cell r="B292" t="str">
            <v>โรงพยาบาลบางปลาม้า</v>
          </cell>
          <cell r="C292" t="str">
            <v>21002</v>
          </cell>
          <cell r="D292" t="str">
            <v>กระทรวงสาธารณสุข สำนักงานปลัดกระทรวงสาธารณสุข</v>
          </cell>
          <cell r="E292" t="str">
            <v>07</v>
          </cell>
          <cell r="F292" t="str">
            <v>โรงพยาบาลชุมชน</v>
          </cell>
          <cell r="G292" t="str">
            <v>60</v>
          </cell>
          <cell r="H292" t="str">
            <v>72</v>
          </cell>
          <cell r="I292" t="str">
            <v>จ.สุพรรณบุรี</v>
          </cell>
          <cell r="J292" t="str">
            <v>04</v>
          </cell>
          <cell r="K292" t="str">
            <v xml:space="preserve"> อ.บางปลาม้า</v>
          </cell>
          <cell r="L292" t="str">
            <v>01</v>
          </cell>
          <cell r="M292" t="str">
            <v xml:space="preserve"> 'ต.โคกคราม'</v>
          </cell>
          <cell r="N292" t="str">
            <v>05</v>
          </cell>
          <cell r="O292" t="str">
            <v xml:space="preserve"> หมู่ 5</v>
          </cell>
          <cell r="P292" t="str">
            <v>01</v>
          </cell>
          <cell r="Q292" t="str">
            <v>เปิดดำเนินการ</v>
          </cell>
          <cell r="R292" t="str">
            <v xml:space="preserve">215 ถ.บางบัวทอง-สุพรรณบุรี </v>
          </cell>
          <cell r="V292" t="str">
            <v>22</v>
          </cell>
          <cell r="W292" t="str">
            <v>2.2 ทุติยภูมิระดับกลาง</v>
          </cell>
          <cell r="AH292" t="str">
            <v>11291</v>
          </cell>
        </row>
        <row r="293">
          <cell r="A293" t="str">
            <v>001091000</v>
          </cell>
          <cell r="B293" t="str">
            <v>โรงพยาบาลห้วยราช</v>
          </cell>
          <cell r="C293" t="str">
            <v>21002</v>
          </cell>
          <cell r="D293" t="str">
            <v>กระทรวงสาธารณสุข สำนักงานปลัดกระทรวงสาธารณสุข</v>
          </cell>
          <cell r="E293" t="str">
            <v>07</v>
          </cell>
          <cell r="F293" t="str">
            <v>โรงพยาบาลชุมชน</v>
          </cell>
          <cell r="G293" t="str">
            <v>30</v>
          </cell>
          <cell r="H293" t="str">
            <v>31</v>
          </cell>
          <cell r="I293" t="str">
            <v>จ.บุรีรัมย์</v>
          </cell>
          <cell r="J293" t="str">
            <v>16</v>
          </cell>
          <cell r="K293" t="str">
            <v xml:space="preserve"> อ.ห้วยราช</v>
          </cell>
          <cell r="L293" t="str">
            <v>08</v>
          </cell>
          <cell r="M293" t="str">
            <v xml:space="preserve"> 'ต.ห้วยราชา'</v>
          </cell>
          <cell r="N293" t="str">
            <v>08</v>
          </cell>
          <cell r="O293" t="str">
            <v xml:space="preserve"> หมู่ 8</v>
          </cell>
          <cell r="P293" t="str">
            <v>01</v>
          </cell>
          <cell r="Q293" t="str">
            <v>เปิดดำเนินการ</v>
          </cell>
          <cell r="R293" t="str">
            <v xml:space="preserve">5 </v>
          </cell>
          <cell r="V293" t="str">
            <v>22</v>
          </cell>
          <cell r="W293" t="str">
            <v>2.2 ทุติยภูมิระดับกลาง</v>
          </cell>
          <cell r="Z293" t="str">
            <v>01</v>
          </cell>
          <cell r="AA293" t="str">
            <v>ตั้งใหม่</v>
          </cell>
          <cell r="AB293" t="str">
            <v>แก้ไขหมู่ที่ 9 เป็น 8</v>
          </cell>
          <cell r="AH293" t="str">
            <v>10910</v>
          </cell>
        </row>
        <row r="294">
          <cell r="A294" t="str">
            <v>001066100</v>
          </cell>
          <cell r="B294" t="str">
            <v>โรงพยาบาลสระบุรี</v>
          </cell>
          <cell r="C294" t="str">
            <v>21002</v>
          </cell>
          <cell r="D294" t="str">
            <v>กระทรวงสาธารณสุข สำนักงานปลัดกระทรวงสาธารณสุข</v>
          </cell>
          <cell r="E294" t="str">
            <v>05</v>
          </cell>
          <cell r="F294" t="str">
            <v>โรงพยาบาลศูนย์</v>
          </cell>
          <cell r="G294" t="str">
            <v>680</v>
          </cell>
          <cell r="H294" t="str">
            <v>19</v>
          </cell>
          <cell r="I294" t="str">
            <v>จ.สระบุรี</v>
          </cell>
          <cell r="J294" t="str">
            <v>01</v>
          </cell>
          <cell r="K294" t="str">
            <v xml:space="preserve"> อ.เมืองสระบุรี</v>
          </cell>
          <cell r="L294" t="str">
            <v>01</v>
          </cell>
          <cell r="M294" t="str">
            <v xml:space="preserve"> 'ต.ปากเพรียว'</v>
          </cell>
          <cell r="N294" t="str">
            <v>00</v>
          </cell>
          <cell r="O294" t="str">
            <v xml:space="preserve"> หมู่ 0</v>
          </cell>
          <cell r="P294" t="str">
            <v>01</v>
          </cell>
          <cell r="Q294" t="str">
            <v>เปิดดำเนินการ</v>
          </cell>
          <cell r="R294" t="str">
            <v xml:space="preserve">18 ถ.เทศบาล 4 </v>
          </cell>
          <cell r="S294" t="str">
            <v>18000</v>
          </cell>
          <cell r="T294" t="str">
            <v>036211424</v>
          </cell>
          <cell r="V294" t="str">
            <v>31</v>
          </cell>
          <cell r="W294" t="str">
            <v>3.1 ตติยภูมิ</v>
          </cell>
          <cell r="AH294" t="str">
            <v>10661</v>
          </cell>
        </row>
        <row r="295">
          <cell r="A295" t="str">
            <v>001084400</v>
          </cell>
          <cell r="B295" t="str">
            <v>โรงพยาบาลเขาคิชฌกูฏ</v>
          </cell>
          <cell r="C295" t="str">
            <v>21002</v>
          </cell>
          <cell r="D295" t="str">
            <v>กระทรวงสาธารณสุข สำนักงานปลัดกระทรวงสาธารณสุข</v>
          </cell>
          <cell r="E295" t="str">
            <v>07</v>
          </cell>
          <cell r="F295" t="str">
            <v>โรงพยาบาลชุมชน</v>
          </cell>
          <cell r="G295" t="str">
            <v>30</v>
          </cell>
          <cell r="H295" t="str">
            <v>22</v>
          </cell>
          <cell r="I295" t="str">
            <v>จ.จันทบุรี</v>
          </cell>
          <cell r="J295" t="str">
            <v>10</v>
          </cell>
          <cell r="K295" t="str">
            <v xml:space="preserve"> อ.เขาคิชฌกูฏ</v>
          </cell>
          <cell r="L295" t="str">
            <v>01</v>
          </cell>
          <cell r="M295" t="str">
            <v xml:space="preserve"> 'ต.ชากไทย'</v>
          </cell>
          <cell r="N295" t="str">
            <v>10</v>
          </cell>
          <cell r="O295" t="str">
            <v xml:space="preserve"> หมู่ 10</v>
          </cell>
          <cell r="P295" t="str">
            <v>01</v>
          </cell>
          <cell r="Q295" t="str">
            <v>เปิดดำเนินการ</v>
          </cell>
          <cell r="R295" t="str">
            <v xml:space="preserve">100 </v>
          </cell>
          <cell r="S295" t="str">
            <v>22210</v>
          </cell>
          <cell r="T295" t="str">
            <v>039-452384</v>
          </cell>
          <cell r="V295" t="str">
            <v>22</v>
          </cell>
          <cell r="W295" t="str">
            <v>2.2 ทุติยภูมิระดับกลาง</v>
          </cell>
          <cell r="X295" t="str">
            <v>S</v>
          </cell>
          <cell r="Y295" t="str">
            <v xml:space="preserve">บริการ  </v>
          </cell>
          <cell r="AH295" t="str">
            <v>10844</v>
          </cell>
        </row>
        <row r="296">
          <cell r="A296" t="str">
            <v>002396200</v>
          </cell>
          <cell r="B296" t="str">
            <v>โรงพยาบาลนิคมพัฒนา</v>
          </cell>
          <cell r="C296" t="str">
            <v>21002</v>
          </cell>
          <cell r="D296" t="str">
            <v>กระทรวงสาธารณสุข สำนักงานปลัดกระทรวงสาธารณสุข</v>
          </cell>
          <cell r="E296" t="str">
            <v>07</v>
          </cell>
          <cell r="F296" t="str">
            <v>โรงพยาบาลชุมชน</v>
          </cell>
          <cell r="G296" t="str">
            <v>30</v>
          </cell>
          <cell r="H296" t="str">
            <v>21</v>
          </cell>
          <cell r="I296" t="str">
            <v>จ.ระยอง</v>
          </cell>
          <cell r="J296" t="str">
            <v>08</v>
          </cell>
          <cell r="K296" t="str">
            <v xml:space="preserve"> อ.นิคมพัฒนา</v>
          </cell>
          <cell r="L296" t="str">
            <v>03</v>
          </cell>
          <cell r="M296" t="str">
            <v xml:space="preserve"> 'ต.พนานิคม'</v>
          </cell>
          <cell r="N296" t="str">
            <v>02</v>
          </cell>
          <cell r="O296" t="str">
            <v xml:space="preserve"> หมู่ 2</v>
          </cell>
          <cell r="P296" t="str">
            <v>01</v>
          </cell>
          <cell r="Q296" t="str">
            <v>เปิดดำเนินการ</v>
          </cell>
          <cell r="R296" t="str">
            <v xml:space="preserve">17  </v>
          </cell>
          <cell r="S296" t="str">
            <v>21180</v>
          </cell>
          <cell r="T296" t="str">
            <v>038-038051</v>
          </cell>
          <cell r="U296" t="str">
            <v>038-038051</v>
          </cell>
          <cell r="V296" t="str">
            <v>21</v>
          </cell>
          <cell r="W296" t="str">
            <v>2.1 ทุติยภูมิระดับต้น</v>
          </cell>
          <cell r="X296" t="str">
            <v>S</v>
          </cell>
          <cell r="Y296" t="str">
            <v xml:space="preserve">บริการ  </v>
          </cell>
          <cell r="AC296" t="str">
            <v>2009-09-07</v>
          </cell>
          <cell r="AE296" t="str">
            <v>2009-09-09</v>
          </cell>
          <cell r="AH296" t="str">
            <v>23962</v>
          </cell>
        </row>
        <row r="297">
          <cell r="A297" t="str">
            <v>001075400</v>
          </cell>
          <cell r="B297" t="str">
            <v>โรงพยาบาลบางจาก</v>
          </cell>
          <cell r="C297" t="str">
            <v>21002</v>
          </cell>
          <cell r="D297" t="str">
            <v>กระทรวงสาธารณสุข สำนักงานปลัดกระทรวงสาธารณสุข</v>
          </cell>
          <cell r="E297" t="str">
            <v>07</v>
          </cell>
          <cell r="F297" t="str">
            <v>โรงพยาบาลชุมชน</v>
          </cell>
          <cell r="G297" t="str">
            <v>30</v>
          </cell>
          <cell r="H297" t="str">
            <v>11</v>
          </cell>
          <cell r="I297" t="str">
            <v>จ.สมุทรปราการ</v>
          </cell>
          <cell r="J297" t="str">
            <v>04</v>
          </cell>
          <cell r="K297" t="str">
            <v xml:space="preserve"> อ.พระประแดง</v>
          </cell>
          <cell r="L297" t="str">
            <v>01</v>
          </cell>
          <cell r="M297" t="str">
            <v xml:space="preserve"> 'ต.ตลาด'</v>
          </cell>
          <cell r="N297" t="str">
            <v>08</v>
          </cell>
          <cell r="O297" t="str">
            <v xml:space="preserve"> หมู่ 8</v>
          </cell>
          <cell r="P297" t="str">
            <v>01</v>
          </cell>
          <cell r="Q297" t="str">
            <v>เปิดดำเนินการ</v>
          </cell>
          <cell r="R297" t="str">
            <v xml:space="preserve">35/3 ถ.สุขสวัสดิ์ &lt;br /&gt; </v>
          </cell>
          <cell r="S297" t="str">
            <v>10130</v>
          </cell>
          <cell r="T297" t="str">
            <v>024643002</v>
          </cell>
          <cell r="U297" t="str">
            <v>024643961</v>
          </cell>
          <cell r="V297" t="str">
            <v>22</v>
          </cell>
          <cell r="W297" t="str">
            <v>2.2 ทุติยภูมิระดับกลาง</v>
          </cell>
          <cell r="AH297" t="str">
            <v>10754</v>
          </cell>
        </row>
        <row r="298">
          <cell r="A298" t="str">
            <v>001081400</v>
          </cell>
          <cell r="B298" t="str">
            <v>โรงพยาบาลเสาไห้</v>
          </cell>
          <cell r="C298" t="str">
            <v>21002</v>
          </cell>
          <cell r="D298" t="str">
            <v>กระทรวงสาธารณสุข สำนักงานปลัดกระทรวงสาธารณสุข</v>
          </cell>
          <cell r="E298" t="str">
            <v>07</v>
          </cell>
          <cell r="F298" t="str">
            <v>โรงพยาบาลชุมชน</v>
          </cell>
          <cell r="G298" t="str">
            <v>10</v>
          </cell>
          <cell r="H298" t="str">
            <v>19</v>
          </cell>
          <cell r="I298" t="str">
            <v>จ.สระบุรี</v>
          </cell>
          <cell r="J298" t="str">
            <v>10</v>
          </cell>
          <cell r="K298" t="str">
            <v xml:space="preserve"> อ.เสาไห้</v>
          </cell>
          <cell r="L298" t="str">
            <v>01</v>
          </cell>
          <cell r="M298" t="str">
            <v xml:space="preserve"> 'ต.เสาไห้'</v>
          </cell>
          <cell r="N298" t="str">
            <v>07</v>
          </cell>
          <cell r="O298" t="str">
            <v xml:space="preserve"> หมู่ 7</v>
          </cell>
          <cell r="P298" t="str">
            <v>01</v>
          </cell>
          <cell r="Q298" t="str">
            <v>เปิดดำเนินการ</v>
          </cell>
          <cell r="R298" t="str">
            <v xml:space="preserve">33 </v>
          </cell>
          <cell r="V298" t="str">
            <v>21</v>
          </cell>
          <cell r="W298" t="str">
            <v>2.1 ทุติยภูมิระดับต้น</v>
          </cell>
          <cell r="AH298" t="str">
            <v>10814</v>
          </cell>
        </row>
        <row r="299">
          <cell r="A299" t="str">
            <v>001131500</v>
          </cell>
          <cell r="B299" t="str">
            <v>โรงพยาบาลกุยบุรี</v>
          </cell>
          <cell r="C299" t="str">
            <v>21002</v>
          </cell>
          <cell r="D299" t="str">
            <v>กระทรวงสาธารณสุข สำนักงานปลัดกระทรวงสาธารณสุข</v>
          </cell>
          <cell r="E299" t="str">
            <v>07</v>
          </cell>
          <cell r="F299" t="str">
            <v>โรงพยาบาลชุมชน</v>
          </cell>
          <cell r="G299" t="str">
            <v>30</v>
          </cell>
          <cell r="H299" t="str">
            <v>77</v>
          </cell>
          <cell r="I299" t="str">
            <v>จ.ประจวบคีรีขันธ์</v>
          </cell>
          <cell r="J299" t="str">
            <v>02</v>
          </cell>
          <cell r="K299" t="str">
            <v xml:space="preserve"> อ.กุยบุรี</v>
          </cell>
          <cell r="L299" t="str">
            <v>01</v>
          </cell>
          <cell r="M299" t="str">
            <v xml:space="preserve"> 'ต.กุยบุรี'</v>
          </cell>
          <cell r="N299" t="str">
            <v>05</v>
          </cell>
          <cell r="O299" t="str">
            <v xml:space="preserve"> หมู่ 5</v>
          </cell>
          <cell r="P299" t="str">
            <v>01</v>
          </cell>
          <cell r="Q299" t="str">
            <v>เปิดดำเนินการ</v>
          </cell>
          <cell r="R299" t="str">
            <v xml:space="preserve">41/1  ถ.เพชรเกษม </v>
          </cell>
          <cell r="V299" t="str">
            <v>21</v>
          </cell>
          <cell r="W299" t="str">
            <v>2.1 ทุติยภูมิระดับต้น</v>
          </cell>
          <cell r="AH299" t="str">
            <v>11315</v>
          </cell>
        </row>
        <row r="300">
          <cell r="A300" t="str">
            <v>001137200</v>
          </cell>
          <cell r="B300" t="str">
            <v>โรงพยาบาลกะเปอร์</v>
          </cell>
          <cell r="C300" t="str">
            <v>21002</v>
          </cell>
          <cell r="D300" t="str">
            <v>กระทรวงสาธารณสุข สำนักงานปลัดกระทรวงสาธารณสุข</v>
          </cell>
          <cell r="E300" t="str">
            <v>07</v>
          </cell>
          <cell r="F300" t="str">
            <v>โรงพยาบาลชุมชน</v>
          </cell>
          <cell r="G300" t="str">
            <v>30</v>
          </cell>
          <cell r="H300" t="str">
            <v>85</v>
          </cell>
          <cell r="I300" t="str">
            <v>จ.ระนอง</v>
          </cell>
          <cell r="J300" t="str">
            <v>03</v>
          </cell>
          <cell r="K300" t="str">
            <v xml:space="preserve"> อ.กะเปอร์</v>
          </cell>
          <cell r="L300" t="str">
            <v>02</v>
          </cell>
          <cell r="M300" t="str">
            <v xml:space="preserve"> 'ต.กะเปอร์'</v>
          </cell>
          <cell r="N300" t="str">
            <v>01</v>
          </cell>
          <cell r="O300" t="str">
            <v xml:space="preserve"> หมู่ 1</v>
          </cell>
          <cell r="P300" t="str">
            <v>01</v>
          </cell>
          <cell r="Q300" t="str">
            <v>เปิดดำเนินการ</v>
          </cell>
          <cell r="R300" t="str">
            <v xml:space="preserve">195 </v>
          </cell>
          <cell r="S300" t="str">
            <v>85120</v>
          </cell>
          <cell r="T300" t="str">
            <v>077897455</v>
          </cell>
          <cell r="U300" t="str">
            <v>077897222</v>
          </cell>
          <cell r="V300" t="str">
            <v>21</v>
          </cell>
          <cell r="W300" t="str">
            <v>2.1 ทุติยภูมิระดับต้น</v>
          </cell>
          <cell r="X300" t="str">
            <v>S</v>
          </cell>
          <cell r="Y300" t="str">
            <v xml:space="preserve">บริการ  </v>
          </cell>
          <cell r="AH300" t="str">
            <v>11372</v>
          </cell>
        </row>
        <row r="301">
          <cell r="A301" t="str">
            <v>001097000</v>
          </cell>
          <cell r="B301" t="str">
            <v>โรงพยาบาลบ้านเขว้า</v>
          </cell>
          <cell r="C301" t="str">
            <v>21002</v>
          </cell>
          <cell r="D301" t="str">
            <v>กระทรวงสาธารณสุข สำนักงานปลัดกระทรวงสาธารณสุข</v>
          </cell>
          <cell r="E301" t="str">
            <v>07</v>
          </cell>
          <cell r="F301" t="str">
            <v>โรงพยาบาลชุมชน</v>
          </cell>
          <cell r="G301" t="str">
            <v>30</v>
          </cell>
          <cell r="H301" t="str">
            <v>36</v>
          </cell>
          <cell r="I301" t="str">
            <v>จ.ชัยภูมิ</v>
          </cell>
          <cell r="J301" t="str">
            <v>02</v>
          </cell>
          <cell r="K301" t="str">
            <v xml:space="preserve"> อ.บ้านเขว้า</v>
          </cell>
          <cell r="L301" t="str">
            <v>01</v>
          </cell>
          <cell r="M301" t="str">
            <v xml:space="preserve"> 'ต.บ้านเขว้า'</v>
          </cell>
          <cell r="N301" t="str">
            <v>01</v>
          </cell>
          <cell r="O301" t="str">
            <v xml:space="preserve"> หมู่ 1</v>
          </cell>
          <cell r="P301" t="str">
            <v>01</v>
          </cell>
          <cell r="Q301" t="str">
            <v>เปิดดำเนินการ</v>
          </cell>
          <cell r="R301" t="str">
            <v xml:space="preserve">800 </v>
          </cell>
          <cell r="V301" t="str">
            <v>21</v>
          </cell>
          <cell r="W301" t="str">
            <v>2.1 ทุติยภูมิระดับต้น</v>
          </cell>
          <cell r="AH301" t="str">
            <v>10970</v>
          </cell>
        </row>
        <row r="302">
          <cell r="A302" t="str">
            <v>001145700</v>
          </cell>
          <cell r="B302" t="str">
            <v>โรงพยาบาลสมเด็จพระยุพราชหล่มเก่า</v>
          </cell>
          <cell r="C302" t="str">
            <v>21002</v>
          </cell>
          <cell r="D302" t="str">
            <v>กระทรวงสาธารณสุข สำนักงานปลัดกระทรวงสาธารณสุข</v>
          </cell>
          <cell r="E302" t="str">
            <v>07</v>
          </cell>
          <cell r="F302" t="str">
            <v>โรงพยาบาลชุมชน</v>
          </cell>
          <cell r="G302" t="str">
            <v>60</v>
          </cell>
          <cell r="H302" t="str">
            <v>67</v>
          </cell>
          <cell r="I302" t="str">
            <v>จ.เพชรบูรณ์</v>
          </cell>
          <cell r="J302" t="str">
            <v>04</v>
          </cell>
          <cell r="K302" t="str">
            <v xml:space="preserve"> อ.หล่มเก่า</v>
          </cell>
          <cell r="L302" t="str">
            <v>06</v>
          </cell>
          <cell r="M302" t="str">
            <v xml:space="preserve"> 'ต.นาแซง'</v>
          </cell>
          <cell r="N302" t="str">
            <v>01</v>
          </cell>
          <cell r="O302" t="str">
            <v xml:space="preserve"> หมู่ 1</v>
          </cell>
          <cell r="P302" t="str">
            <v>01</v>
          </cell>
          <cell r="Q302" t="str">
            <v>เปิดดำเนินการ</v>
          </cell>
          <cell r="V302" t="str">
            <v>22</v>
          </cell>
          <cell r="W302" t="str">
            <v>2.2 ทุติยภูมิระดับกลาง</v>
          </cell>
          <cell r="Z302" t="str">
            <v>01</v>
          </cell>
          <cell r="AA302" t="str">
            <v>ตั้งใหม่</v>
          </cell>
          <cell r="AH302" t="str">
            <v>11457</v>
          </cell>
        </row>
        <row r="303">
          <cell r="A303" t="str">
            <v>001070700</v>
          </cell>
          <cell r="B303" t="str">
            <v>โรงพยาบาลมหาสารคาม</v>
          </cell>
          <cell r="C303" t="str">
            <v>21002</v>
          </cell>
          <cell r="D303" t="str">
            <v>กระทรวงสาธารณสุข สำนักงานปลัดกระทรวงสาธารณสุข</v>
          </cell>
          <cell r="E303" t="str">
            <v>06</v>
          </cell>
          <cell r="F303" t="str">
            <v>โรงพยาบาลทั่วไป</v>
          </cell>
          <cell r="G303" t="str">
            <v>347</v>
          </cell>
          <cell r="H303" t="str">
            <v>44</v>
          </cell>
          <cell r="I303" t="str">
            <v>จ.มหาสารคาม</v>
          </cell>
          <cell r="J303" t="str">
            <v>01</v>
          </cell>
          <cell r="K303" t="str">
            <v xml:space="preserve"> อ.เมืองมหาสารคาม</v>
          </cell>
          <cell r="L303" t="str">
            <v>01</v>
          </cell>
          <cell r="M303" t="str">
            <v xml:space="preserve"> 'ต.ตลาด'</v>
          </cell>
          <cell r="N303" t="str">
            <v>02</v>
          </cell>
          <cell r="O303" t="str">
            <v xml:space="preserve"> หมู่ 2</v>
          </cell>
          <cell r="P303" t="str">
            <v>01</v>
          </cell>
          <cell r="Q303" t="str">
            <v>เปิดดำเนินการ</v>
          </cell>
          <cell r="R303" t="str">
            <v>168 ถ.ผดุงวิถี</v>
          </cell>
          <cell r="S303" t="str">
            <v>44000</v>
          </cell>
          <cell r="T303" t="str">
            <v>043740993-6</v>
          </cell>
          <cell r="V303" t="str">
            <v>23</v>
          </cell>
          <cell r="W303" t="str">
            <v>2.3 ทุติยภูมิระดับสูง</v>
          </cell>
          <cell r="AH303" t="str">
            <v>10707</v>
          </cell>
        </row>
        <row r="304">
          <cell r="A304" t="str">
            <v>001071700</v>
          </cell>
          <cell r="B304" t="str">
            <v>โรงพยาบาลพะเยา</v>
          </cell>
          <cell r="C304" t="str">
            <v>21002</v>
          </cell>
          <cell r="D304" t="str">
            <v>กระทรวงสาธารณสุข สำนักงานปลัดกระทรวงสาธารณสุข</v>
          </cell>
          <cell r="E304" t="str">
            <v>06</v>
          </cell>
          <cell r="F304" t="str">
            <v>โรงพยาบาลทั่วไป</v>
          </cell>
          <cell r="G304" t="str">
            <v>400</v>
          </cell>
          <cell r="H304" t="str">
            <v>56</v>
          </cell>
          <cell r="I304" t="str">
            <v>จ.พะเยา</v>
          </cell>
          <cell r="J304" t="str">
            <v>01</v>
          </cell>
          <cell r="K304" t="str">
            <v xml:space="preserve"> อ.เมืองพะเยา</v>
          </cell>
          <cell r="L304" t="str">
            <v>07</v>
          </cell>
          <cell r="M304" t="str">
            <v xml:space="preserve"> 'ต.บ้านต๋อม'</v>
          </cell>
          <cell r="N304" t="str">
            <v>00</v>
          </cell>
          <cell r="O304" t="str">
            <v xml:space="preserve"> หมู่ 0</v>
          </cell>
          <cell r="P304" t="str">
            <v>01</v>
          </cell>
          <cell r="Q304" t="str">
            <v>เปิดดำเนินการ</v>
          </cell>
          <cell r="R304" t="str">
            <v xml:space="preserve">269 ถ.พหลโยธิน </v>
          </cell>
          <cell r="S304" t="str">
            <v>56000</v>
          </cell>
          <cell r="T304" t="str">
            <v>054-409300-1</v>
          </cell>
          <cell r="U304" t="str">
            <v>054-409330</v>
          </cell>
          <cell r="V304" t="str">
            <v>23</v>
          </cell>
          <cell r="W304" t="str">
            <v>2.3 ทุติยภูมิระดับสูง</v>
          </cell>
          <cell r="X304" t="str">
            <v>S</v>
          </cell>
          <cell r="Y304" t="str">
            <v xml:space="preserve">บริการ  </v>
          </cell>
          <cell r="Z304" t="str">
            <v>06</v>
          </cell>
          <cell r="AA304" t="str">
            <v>แก้ไข/เปลี่ยนแปลงจำนวนเตียง</v>
          </cell>
          <cell r="AB304" t="str">
            <v>เพิ่มเตียง 360 เป็น 400เตียงตามหนังสือรพ.พะเยาที่พย.0027.201/10713 29 พย.56</v>
          </cell>
          <cell r="AH304" t="str">
            <v>10717</v>
          </cell>
        </row>
        <row r="305">
          <cell r="A305" t="str">
            <v>001160200</v>
          </cell>
          <cell r="B305" t="str">
            <v>โรงพยาบาลเฉลิมพระเกียรติสมเด็จย่า 100 ปี เมืองยาง</v>
          </cell>
          <cell r="C305" t="str">
            <v>21002</v>
          </cell>
          <cell r="D305" t="str">
            <v>กระทรวงสาธารณสุข สำนักงานปลัดกระทรวงสาธารณสุข</v>
          </cell>
          <cell r="E305" t="str">
            <v>07</v>
          </cell>
          <cell r="F305" t="str">
            <v>โรงพยาบาลชุมชน</v>
          </cell>
          <cell r="G305" t="str">
            <v>10</v>
          </cell>
          <cell r="H305" t="str">
            <v>30</v>
          </cell>
          <cell r="I305" t="str">
            <v>จ.นครราชสีมา</v>
          </cell>
          <cell r="J305" t="str">
            <v>27</v>
          </cell>
          <cell r="K305" t="str">
            <v xml:space="preserve"> อ.เมืองยาง</v>
          </cell>
          <cell r="L305" t="str">
            <v>01</v>
          </cell>
          <cell r="M305" t="str">
            <v xml:space="preserve"> 'ต.เมืองยาง'</v>
          </cell>
          <cell r="N305" t="str">
            <v>01</v>
          </cell>
          <cell r="O305" t="str">
            <v xml:space="preserve"> หมู่ 1</v>
          </cell>
          <cell r="P305" t="str">
            <v>01</v>
          </cell>
          <cell r="Q305" t="str">
            <v>เปิดดำเนินการ</v>
          </cell>
          <cell r="V305" t="str">
            <v>21</v>
          </cell>
          <cell r="W305" t="str">
            <v>2.1 ทุติยภูมิระดับต้น</v>
          </cell>
          <cell r="Z305" t="str">
            <v>02</v>
          </cell>
          <cell r="AA305" t="str">
            <v>แก้ไขชื่อ</v>
          </cell>
          <cell r="AB305" t="str">
            <v>แก้ไขชื่อ จาก 110 ปี เป็น 100 ปี</v>
          </cell>
          <cell r="AH305" t="str">
            <v>11602</v>
          </cell>
        </row>
        <row r="306">
          <cell r="A306" t="str">
            <v>001082500</v>
          </cell>
          <cell r="B306" t="str">
            <v>โรงพยาบาลสัตหีบกม10</v>
          </cell>
          <cell r="C306" t="str">
            <v>21002</v>
          </cell>
          <cell r="D306" t="str">
            <v>กระทรวงสาธารณสุข สำนักงานปลัดกระทรวงสาธารณสุข</v>
          </cell>
          <cell r="E306" t="str">
            <v>07</v>
          </cell>
          <cell r="F306" t="str">
            <v>โรงพยาบาลชุมชน</v>
          </cell>
          <cell r="G306" t="str">
            <v>60</v>
          </cell>
          <cell r="H306" t="str">
            <v>20</v>
          </cell>
          <cell r="I306" t="str">
            <v>จ.ชลบุรี</v>
          </cell>
          <cell r="J306" t="str">
            <v>09</v>
          </cell>
          <cell r="K306" t="str">
            <v xml:space="preserve"> อ.สัตหีบ</v>
          </cell>
          <cell r="L306" t="str">
            <v>03</v>
          </cell>
          <cell r="M306" t="str">
            <v xml:space="preserve"> 'ต.พลูตาหลวง'</v>
          </cell>
          <cell r="N306" t="str">
            <v>01</v>
          </cell>
          <cell r="O306" t="str">
            <v xml:space="preserve"> หมู่ 1</v>
          </cell>
          <cell r="P306" t="str">
            <v>01</v>
          </cell>
          <cell r="Q306" t="str">
            <v>เปิดดำเนินการ</v>
          </cell>
          <cell r="V306" t="str">
            <v>21</v>
          </cell>
          <cell r="W306" t="str">
            <v>2.1 ทุติยภูมิระดับต้น</v>
          </cell>
          <cell r="AB306" t="str">
            <v>แก้ไขชื่อหน่วยงาน</v>
          </cell>
          <cell r="AH306" t="str">
            <v>10825</v>
          </cell>
        </row>
        <row r="307">
          <cell r="A307" t="str">
            <v>001082700</v>
          </cell>
          <cell r="B307" t="str">
            <v>โรงพยาบาลมาบตาพุด</v>
          </cell>
          <cell r="C307" t="str">
            <v>21002</v>
          </cell>
          <cell r="D307" t="str">
            <v>กระทรวงสาธารณสุข สำนักงานปลัดกระทรวงสาธารณสุข</v>
          </cell>
          <cell r="E307" t="str">
            <v>07</v>
          </cell>
          <cell r="F307" t="str">
            <v>โรงพยาบาลชุมชน</v>
          </cell>
          <cell r="G307" t="str">
            <v>38</v>
          </cell>
          <cell r="H307" t="str">
            <v>21</v>
          </cell>
          <cell r="I307" t="str">
            <v>จ.ระยอง</v>
          </cell>
          <cell r="J307" t="str">
            <v>01</v>
          </cell>
          <cell r="K307" t="str">
            <v xml:space="preserve"> อ.เมืองระยอง</v>
          </cell>
          <cell r="L307" t="str">
            <v>13</v>
          </cell>
          <cell r="M307" t="str">
            <v xml:space="preserve"> 'ต.ห้วยโป่ง'</v>
          </cell>
          <cell r="N307" t="str">
            <v>00</v>
          </cell>
          <cell r="O307" t="str">
            <v xml:space="preserve"> หมู่ 0</v>
          </cell>
          <cell r="P307" t="str">
            <v>01</v>
          </cell>
          <cell r="Q307" t="str">
            <v>เปิดดำเนินการ</v>
          </cell>
          <cell r="R307" t="str">
            <v>ถ.เมืองใหม่</v>
          </cell>
          <cell r="S307" t="str">
            <v>21150</v>
          </cell>
          <cell r="T307" t="str">
            <v>038-684444</v>
          </cell>
          <cell r="U307" t="str">
            <v>038-687340</v>
          </cell>
          <cell r="V307" t="str">
            <v>22</v>
          </cell>
          <cell r="W307" t="str">
            <v>2.2 ทุติยภูมิระดับกลาง</v>
          </cell>
          <cell r="X307" t="str">
            <v>S</v>
          </cell>
          <cell r="Y307" t="str">
            <v xml:space="preserve">บริการ  </v>
          </cell>
          <cell r="AH307" t="str">
            <v>10827</v>
          </cell>
        </row>
        <row r="308">
          <cell r="A308" t="str">
            <v>007775300</v>
          </cell>
          <cell r="B308" t="str">
            <v>โรงพยาบาลเกาะพีพี</v>
          </cell>
          <cell r="C308" t="str">
            <v>21002</v>
          </cell>
          <cell r="D308" t="str">
            <v>กระทรวงสาธารณสุข สำนักงานปลัดกระทรวงสาธารณสุข</v>
          </cell>
          <cell r="E308" t="str">
            <v>07</v>
          </cell>
          <cell r="F308" t="str">
            <v>โรงพยาบาลชุมชน</v>
          </cell>
          <cell r="G308" t="str">
            <v>10</v>
          </cell>
          <cell r="H308" t="str">
            <v>81</v>
          </cell>
          <cell r="I308" t="str">
            <v>จ.กระบี่</v>
          </cell>
          <cell r="J308" t="str">
            <v>01</v>
          </cell>
          <cell r="K308" t="str">
            <v xml:space="preserve"> อ.เมืองกระบี่</v>
          </cell>
          <cell r="L308" t="str">
            <v>16</v>
          </cell>
          <cell r="M308" t="str">
            <v xml:space="preserve"> 'ต.อ่าวนาง'</v>
          </cell>
          <cell r="N308" t="str">
            <v>07</v>
          </cell>
          <cell r="O308" t="str">
            <v xml:space="preserve"> หมู่ 7</v>
          </cell>
          <cell r="P308" t="str">
            <v>01</v>
          </cell>
          <cell r="Q308" t="str">
            <v>เปิดดำเนินการ</v>
          </cell>
          <cell r="S308" t="str">
            <v>81000</v>
          </cell>
          <cell r="T308" t="str">
            <v>075660719</v>
          </cell>
          <cell r="V308" t="str">
            <v>21</v>
          </cell>
          <cell r="W308" t="str">
            <v>2.1 ทุติยภูมิระดับต้น</v>
          </cell>
          <cell r="X308" t="str">
            <v>S</v>
          </cell>
          <cell r="Y308" t="str">
            <v xml:space="preserve">บริการ  </v>
          </cell>
          <cell r="Z308" t="str">
            <v>11</v>
          </cell>
          <cell r="AA308" t="str">
            <v>ยกฐานะหน่วยงาน</v>
          </cell>
          <cell r="AB308" t="str">
            <v>ยกฐานะจากระดับ (รพ.สาขา  ปฐมภูมิ) เป็นรพช.ขนาดเล็ก (F3 ทุติยภูมิ )  แก้ไขรหัส รพ.เกาะพีพี  รหัส 77753</v>
          </cell>
          <cell r="AC308" t="str">
            <v>001134102 เป็น 007775300</v>
          </cell>
          <cell r="AD308" t="str">
            <v>77753 ตามหนังสือที่ กบ 0032/4896 ลงวันที่ 12 พย 56'</v>
          </cell>
          <cell r="AE308" t="str">
            <v>2013-11-21</v>
          </cell>
          <cell r="AH308" t="str">
            <v>77753</v>
          </cell>
        </row>
        <row r="309">
          <cell r="A309" t="str">
            <v>001067000</v>
          </cell>
          <cell r="B309" t="str">
            <v>โรงพยาบาลขอนแก่น</v>
          </cell>
          <cell r="C309" t="str">
            <v>21002</v>
          </cell>
          <cell r="D309" t="str">
            <v>กระทรวงสาธารณสุข สำนักงานปลัดกระทรวงสาธารณสุข</v>
          </cell>
          <cell r="E309" t="str">
            <v>05</v>
          </cell>
          <cell r="F309" t="str">
            <v>โรงพยาบาลศูนย์</v>
          </cell>
          <cell r="G309" t="str">
            <v>867</v>
          </cell>
          <cell r="H309" t="str">
            <v>40</v>
          </cell>
          <cell r="I309" t="str">
            <v>จ.ขอนแก่น</v>
          </cell>
          <cell r="J309" t="str">
            <v>01</v>
          </cell>
          <cell r="K309" t="str">
            <v xml:space="preserve"> อ.เมืองขอนแก่น</v>
          </cell>
          <cell r="L309" t="str">
            <v>01</v>
          </cell>
          <cell r="M309" t="str">
            <v xml:space="preserve"> 'ต.ในเมือง'</v>
          </cell>
          <cell r="N309" t="str">
            <v>00</v>
          </cell>
          <cell r="O309" t="str">
            <v xml:space="preserve"> หมู่ 0</v>
          </cell>
          <cell r="P309" t="str">
            <v>01</v>
          </cell>
          <cell r="Q309" t="str">
            <v>เปิดดำเนินการ</v>
          </cell>
          <cell r="R309" t="str">
            <v xml:space="preserve">54 ถ.ศรีจันทร์ </v>
          </cell>
          <cell r="S309" t="str">
            <v>40000</v>
          </cell>
          <cell r="T309" t="str">
            <v>043336789</v>
          </cell>
          <cell r="V309" t="str">
            <v>31</v>
          </cell>
          <cell r="W309" t="str">
            <v>3.1 ตติยภูมิ</v>
          </cell>
          <cell r="X309" t="str">
            <v>S</v>
          </cell>
          <cell r="Y309" t="str">
            <v xml:space="preserve">บริการ  </v>
          </cell>
          <cell r="AH309" t="str">
            <v>10670</v>
          </cell>
        </row>
        <row r="310">
          <cell r="A310" t="str">
            <v>001067500</v>
          </cell>
          <cell r="B310" t="str">
            <v>โรงพยาบาลสวรรค์ประชารักษ์</v>
          </cell>
          <cell r="C310" t="str">
            <v>21002</v>
          </cell>
          <cell r="D310" t="str">
            <v>กระทรวงสาธารณสุข สำนักงานปลัดกระทรวงสาธารณสุข</v>
          </cell>
          <cell r="E310" t="str">
            <v>05</v>
          </cell>
          <cell r="F310" t="str">
            <v>โรงพยาบาลศูนย์</v>
          </cell>
          <cell r="G310" t="str">
            <v>672</v>
          </cell>
          <cell r="H310" t="str">
            <v>60</v>
          </cell>
          <cell r="I310" t="str">
            <v>จ.นครสวรรค์</v>
          </cell>
          <cell r="J310" t="str">
            <v>01</v>
          </cell>
          <cell r="K310" t="str">
            <v xml:space="preserve"> อ.เมืองนครสวรรค์</v>
          </cell>
          <cell r="L310" t="str">
            <v>01</v>
          </cell>
          <cell r="M310" t="str">
            <v xml:space="preserve"> 'ต.ปากน้ำโพ'</v>
          </cell>
          <cell r="N310" t="str">
            <v>00</v>
          </cell>
          <cell r="O310" t="str">
            <v xml:space="preserve"> หมู่ 0</v>
          </cell>
          <cell r="P310" t="str">
            <v>01</v>
          </cell>
          <cell r="Q310" t="str">
            <v>เปิดดำเนินการ</v>
          </cell>
          <cell r="R310" t="str">
            <v xml:space="preserve">ถ.อรรถกวี  </v>
          </cell>
          <cell r="S310" t="str">
            <v>60000</v>
          </cell>
          <cell r="T310" t="str">
            <v>056-219888</v>
          </cell>
          <cell r="V310" t="str">
            <v>31</v>
          </cell>
          <cell r="W310" t="str">
            <v>3.1 ตติยภูมิ</v>
          </cell>
          <cell r="AH310" t="str">
            <v>10675</v>
          </cell>
        </row>
        <row r="311">
          <cell r="A311" t="str">
            <v>001066500</v>
          </cell>
          <cell r="B311" t="str">
            <v>โรงพยาบาลเจ้าพระยาอภัยภูเบศร</v>
          </cell>
          <cell r="C311" t="str">
            <v>21002</v>
          </cell>
          <cell r="D311" t="str">
            <v>กระทรวงสาธารณสุข สำนักงานปลัดกระทรวงสาธารณสุข</v>
          </cell>
          <cell r="E311" t="str">
            <v>05</v>
          </cell>
          <cell r="F311" t="str">
            <v>โรงพยาบาลศูนย์</v>
          </cell>
          <cell r="G311" t="str">
            <v>505</v>
          </cell>
          <cell r="H311" t="str">
            <v>25</v>
          </cell>
          <cell r="I311" t="str">
            <v>จ.ปราจีนบุรี</v>
          </cell>
          <cell r="J311" t="str">
            <v>01</v>
          </cell>
          <cell r="K311" t="str">
            <v xml:space="preserve"> อ.เมืองปราจีนบุรี</v>
          </cell>
          <cell r="L311" t="str">
            <v>05</v>
          </cell>
          <cell r="M311" t="str">
            <v xml:space="preserve"> 'ต.ท่างาม'</v>
          </cell>
          <cell r="N311" t="str">
            <v>12</v>
          </cell>
          <cell r="O311" t="str">
            <v xml:space="preserve"> หมู่ 12</v>
          </cell>
          <cell r="P311" t="str">
            <v>01</v>
          </cell>
          <cell r="Q311" t="str">
            <v>เปิดดำเนินการ</v>
          </cell>
          <cell r="R311" t="str">
            <v xml:space="preserve">32/7 </v>
          </cell>
          <cell r="S311" t="str">
            <v>25000</v>
          </cell>
          <cell r="T311" t="str">
            <v>037211088</v>
          </cell>
          <cell r="V311" t="str">
            <v>31</v>
          </cell>
          <cell r="W311" t="str">
            <v>3.1 ตติยภูมิ</v>
          </cell>
          <cell r="AH311" t="str">
            <v>10665</v>
          </cell>
        </row>
        <row r="312">
          <cell r="A312" t="str">
            <v>001067300</v>
          </cell>
          <cell r="B312" t="str">
            <v>โรงพยาบาลอุตรดิตถ์</v>
          </cell>
          <cell r="C312" t="str">
            <v>21002</v>
          </cell>
          <cell r="D312" t="str">
            <v>กระทรวงสาธารณสุข สำนักงานปลัดกระทรวงสาธารณสุข</v>
          </cell>
          <cell r="E312" t="str">
            <v>05</v>
          </cell>
          <cell r="F312" t="str">
            <v>โรงพยาบาลศูนย์</v>
          </cell>
          <cell r="G312" t="str">
            <v>610</v>
          </cell>
          <cell r="H312" t="str">
            <v>53</v>
          </cell>
          <cell r="I312" t="str">
            <v>จ.อุตรดิตถ์</v>
          </cell>
          <cell r="J312" t="str">
            <v>01</v>
          </cell>
          <cell r="K312" t="str">
            <v xml:space="preserve"> อ.เมืองอุตรดิตถ์</v>
          </cell>
          <cell r="L312" t="str">
            <v>01</v>
          </cell>
          <cell r="M312" t="str">
            <v xml:space="preserve"> 'ต.ท่าอิฐ'</v>
          </cell>
          <cell r="N312" t="str">
            <v>00</v>
          </cell>
          <cell r="O312" t="str">
            <v xml:space="preserve"> หมู่ 0</v>
          </cell>
          <cell r="P312" t="str">
            <v>01</v>
          </cell>
          <cell r="Q312" t="str">
            <v>เปิดดำเนินการ</v>
          </cell>
          <cell r="R312" t="str">
            <v xml:space="preserve">38  ถ.เจษฏาบดินทร์ </v>
          </cell>
          <cell r="S312" t="str">
            <v>53000</v>
          </cell>
          <cell r="T312" t="str">
            <v>055411064  055-830782</v>
          </cell>
          <cell r="U312" t="str">
            <v>055411848</v>
          </cell>
          <cell r="V312" t="str">
            <v>31</v>
          </cell>
          <cell r="W312" t="str">
            <v>3.1 ตติยภูมิ</v>
          </cell>
          <cell r="Z312" t="str">
            <v>06</v>
          </cell>
          <cell r="AA312" t="str">
            <v>แก้ไข/เปลี่ยนแปลงจำนวนเตียง</v>
          </cell>
          <cell r="AB312" t="str">
            <v>แก้ไขจำนวนเตียง561 เป็น 610เตียง ตามหนังสือแจ้งที่ อต.0032.101.6/9566 ลงวันที่ 19 พย.56</v>
          </cell>
          <cell r="AH312" t="str">
            <v>10673</v>
          </cell>
        </row>
        <row r="313">
          <cell r="A313" t="str">
            <v>001067900</v>
          </cell>
          <cell r="B313" t="str">
            <v>โรงพยาบาลนครปฐม</v>
          </cell>
          <cell r="C313" t="str">
            <v>21002</v>
          </cell>
          <cell r="D313" t="str">
            <v>กระทรวงสาธารณสุข สำนักงานปลัดกระทรวงสาธารณสุข</v>
          </cell>
          <cell r="E313" t="str">
            <v>05</v>
          </cell>
          <cell r="F313" t="str">
            <v>โรงพยาบาลศูนย์</v>
          </cell>
          <cell r="G313" t="str">
            <v>560</v>
          </cell>
          <cell r="H313" t="str">
            <v>73</v>
          </cell>
          <cell r="I313" t="str">
            <v>จ.นครปฐม</v>
          </cell>
          <cell r="J313" t="str">
            <v>01</v>
          </cell>
          <cell r="K313" t="str">
            <v xml:space="preserve"> อ.เมืองนครปฐม</v>
          </cell>
          <cell r="L313" t="str">
            <v>01</v>
          </cell>
          <cell r="M313" t="str">
            <v xml:space="preserve"> 'ต.พระปฐมเจดีย์'</v>
          </cell>
          <cell r="N313" t="str">
            <v>00</v>
          </cell>
          <cell r="O313" t="str">
            <v xml:space="preserve"> หมู่ 0</v>
          </cell>
          <cell r="P313" t="str">
            <v>01</v>
          </cell>
          <cell r="Q313" t="str">
            <v>เปิดดำเนินการ</v>
          </cell>
          <cell r="R313" t="str">
            <v xml:space="preserve">196 ถ.เทศ7 </v>
          </cell>
          <cell r="S313" t="str">
            <v>73000</v>
          </cell>
          <cell r="T313" t="str">
            <v>034-251552</v>
          </cell>
          <cell r="V313" t="str">
            <v>31</v>
          </cell>
          <cell r="W313" t="str">
            <v>3.1 ตติยภูมิ</v>
          </cell>
          <cell r="AH313" t="str">
            <v>10679</v>
          </cell>
        </row>
        <row r="314">
          <cell r="A314" t="str">
            <v>001066300</v>
          </cell>
          <cell r="B314" t="str">
            <v>โรงพยาบาลระยอง</v>
          </cell>
          <cell r="C314" t="str">
            <v>21002</v>
          </cell>
          <cell r="D314" t="str">
            <v>กระทรวงสาธารณสุข สำนักงานปลัดกระทรวงสาธารณสุข</v>
          </cell>
          <cell r="E314" t="str">
            <v>05</v>
          </cell>
          <cell r="F314" t="str">
            <v>โรงพยาบาลศูนย์</v>
          </cell>
          <cell r="G314" t="str">
            <v>555</v>
          </cell>
          <cell r="H314" t="str">
            <v>21</v>
          </cell>
          <cell r="I314" t="str">
            <v>จ.ระยอง</v>
          </cell>
          <cell r="J314" t="str">
            <v>01</v>
          </cell>
          <cell r="K314" t="str">
            <v xml:space="preserve"> อ.เมืองระยอง</v>
          </cell>
          <cell r="L314" t="str">
            <v>01</v>
          </cell>
          <cell r="M314" t="str">
            <v xml:space="preserve"> 'ต.ท่าประดู่'</v>
          </cell>
          <cell r="N314" t="str">
            <v>00</v>
          </cell>
          <cell r="O314" t="str">
            <v xml:space="preserve"> หมู่ 0</v>
          </cell>
          <cell r="P314" t="str">
            <v>01</v>
          </cell>
          <cell r="Q314" t="str">
            <v>เปิดดำเนินการ</v>
          </cell>
          <cell r="R314" t="str">
            <v xml:space="preserve">138 ถ.สุขุมวิท </v>
          </cell>
          <cell r="S314" t="str">
            <v>21000</v>
          </cell>
          <cell r="T314" t="str">
            <v>038611104</v>
          </cell>
          <cell r="V314" t="str">
            <v>31</v>
          </cell>
          <cell r="W314" t="str">
            <v>3.1 ตติยภูมิ</v>
          </cell>
          <cell r="AH314" t="str">
            <v>10663</v>
          </cell>
        </row>
        <row r="315">
          <cell r="A315" t="str">
            <v>001066400</v>
          </cell>
          <cell r="B315" t="str">
            <v>โรงพยาบาลพระปกเกล้า</v>
          </cell>
          <cell r="C315" t="str">
            <v>21002</v>
          </cell>
          <cell r="D315" t="str">
            <v>กระทรวงสาธารณสุข สำนักงานปลัดกระทรวงสาธารณสุข</v>
          </cell>
          <cell r="E315" t="str">
            <v>05</v>
          </cell>
          <cell r="F315" t="str">
            <v>โรงพยาบาลศูนย์</v>
          </cell>
          <cell r="G315" t="str">
            <v>755</v>
          </cell>
          <cell r="H315" t="str">
            <v>22</v>
          </cell>
          <cell r="I315" t="str">
            <v>จ.จันทบุรี</v>
          </cell>
          <cell r="J315" t="str">
            <v>01</v>
          </cell>
          <cell r="K315" t="str">
            <v xml:space="preserve"> อ.เมืองจันทบุรี</v>
          </cell>
          <cell r="L315" t="str">
            <v>02</v>
          </cell>
          <cell r="M315" t="str">
            <v xml:space="preserve"> 'ต.วัดใหม่'</v>
          </cell>
          <cell r="N315" t="str">
            <v>00</v>
          </cell>
          <cell r="O315" t="str">
            <v xml:space="preserve"> หมู่ 0</v>
          </cell>
          <cell r="P315" t="str">
            <v>01</v>
          </cell>
          <cell r="Q315" t="str">
            <v>เปิดดำเนินการ</v>
          </cell>
          <cell r="R315" t="str">
            <v>38 ถ.เลียบเนิน</v>
          </cell>
          <cell r="S315" t="str">
            <v>22000</v>
          </cell>
          <cell r="T315" t="str">
            <v>039324975-84</v>
          </cell>
          <cell r="V315" t="str">
            <v>31</v>
          </cell>
          <cell r="W315" t="str">
            <v>3.1 ตติยภูมิ</v>
          </cell>
          <cell r="AH315" t="str">
            <v>10664</v>
          </cell>
        </row>
        <row r="316">
          <cell r="A316" t="str">
            <v>001066800</v>
          </cell>
          <cell r="B316" t="str">
            <v>โรงพยาบาลสุรินทร์</v>
          </cell>
          <cell r="C316" t="str">
            <v>21002</v>
          </cell>
          <cell r="D316" t="str">
            <v>กระทรวงสาธารณสุข สำนักงานปลัดกระทรวงสาธารณสุข</v>
          </cell>
          <cell r="E316" t="str">
            <v>05</v>
          </cell>
          <cell r="F316" t="str">
            <v>โรงพยาบาลศูนย์</v>
          </cell>
          <cell r="G316" t="str">
            <v>789</v>
          </cell>
          <cell r="H316" t="str">
            <v>32</v>
          </cell>
          <cell r="I316" t="str">
            <v>จ.สุรินทร์</v>
          </cell>
          <cell r="J316" t="str">
            <v>01</v>
          </cell>
          <cell r="K316" t="str">
            <v xml:space="preserve"> อ.เมืองสุรินทร์</v>
          </cell>
          <cell r="L316" t="str">
            <v>01</v>
          </cell>
          <cell r="M316" t="str">
            <v xml:space="preserve"> 'ต.ในเมือง'</v>
          </cell>
          <cell r="N316" t="str">
            <v>00</v>
          </cell>
          <cell r="O316" t="str">
            <v xml:space="preserve"> หมู่ 0</v>
          </cell>
          <cell r="P316" t="str">
            <v>01</v>
          </cell>
          <cell r="Q316" t="str">
            <v>เปิดดำเนินการ</v>
          </cell>
          <cell r="R316" t="str">
            <v xml:space="preserve">68 ถ.หลักเมือง </v>
          </cell>
          <cell r="S316" t="str">
            <v>3200</v>
          </cell>
          <cell r="T316" t="str">
            <v>044-511757</v>
          </cell>
          <cell r="V316" t="str">
            <v>31</v>
          </cell>
          <cell r="W316" t="str">
            <v>3.1 ตติยภูมิ</v>
          </cell>
          <cell r="Z316" t="str">
            <v>06</v>
          </cell>
          <cell r="AA316" t="str">
            <v>แก้ไข/เปลี่ยนแปลงจำนวนเตียง</v>
          </cell>
          <cell r="AB316" t="str">
            <v>เพิ่มจำนวนเตียงจาก 697 เป็น 789 ตามหนังสือรพ.สุรินทร์ ที่ สร.0027.102/14572 ลง วันที่ 25 กย.56</v>
          </cell>
          <cell r="AH316" t="str">
            <v>10668</v>
          </cell>
        </row>
        <row r="317">
          <cell r="A317" t="str">
            <v>001066900</v>
          </cell>
          <cell r="B317" t="str">
            <v>โรงพยาบาลสรรพสิทธิประสงค์</v>
          </cell>
          <cell r="C317" t="str">
            <v>21002</v>
          </cell>
          <cell r="D317" t="str">
            <v>กระทรวงสาธารณสุข สำนักงานปลัดกระทรวงสาธารณสุข</v>
          </cell>
          <cell r="E317" t="str">
            <v>05</v>
          </cell>
          <cell r="F317" t="str">
            <v>โรงพยาบาลศูนย์</v>
          </cell>
          <cell r="G317" t="str">
            <v>1000</v>
          </cell>
          <cell r="H317" t="str">
            <v>34</v>
          </cell>
          <cell r="I317" t="str">
            <v>จ.อุบลราชธานี</v>
          </cell>
          <cell r="J317" t="str">
            <v>01</v>
          </cell>
          <cell r="K317" t="str">
            <v xml:space="preserve"> อ.เมืองอุบลราชธานี</v>
          </cell>
          <cell r="L317" t="str">
            <v>01</v>
          </cell>
          <cell r="M317" t="str">
            <v xml:space="preserve"> 'ต.ในเมือง'</v>
          </cell>
          <cell r="N317" t="str">
            <v>10</v>
          </cell>
          <cell r="O317" t="str">
            <v xml:space="preserve"> หมู่ 10</v>
          </cell>
          <cell r="P317" t="str">
            <v>01</v>
          </cell>
          <cell r="Q317" t="str">
            <v>เปิดดำเนินการ</v>
          </cell>
          <cell r="R317" t="str">
            <v xml:space="preserve">122 ถ.สรรพสิทธิ์ </v>
          </cell>
          <cell r="S317" t="str">
            <v>34000</v>
          </cell>
          <cell r="T317" t="str">
            <v>043336789</v>
          </cell>
          <cell r="V317" t="str">
            <v>31</v>
          </cell>
          <cell r="W317" t="str">
            <v>3.1 ตติยภูมิ</v>
          </cell>
          <cell r="AH317" t="str">
            <v>10669</v>
          </cell>
        </row>
        <row r="318">
          <cell r="A318" t="str">
            <v>001067700</v>
          </cell>
          <cell r="B318" t="str">
            <v>โรงพยาบาลราชบุรี</v>
          </cell>
          <cell r="C318" t="str">
            <v>21002</v>
          </cell>
          <cell r="D318" t="str">
            <v>กระทรวงสาธารณสุข สำนักงานปลัดกระทรวงสาธารณสุข</v>
          </cell>
          <cell r="E318" t="str">
            <v>05</v>
          </cell>
          <cell r="F318" t="str">
            <v>โรงพยาบาลศูนย์</v>
          </cell>
          <cell r="G318" t="str">
            <v>855</v>
          </cell>
          <cell r="H318" t="str">
            <v>70</v>
          </cell>
          <cell r="I318" t="str">
            <v>จ.ราชบุรี</v>
          </cell>
          <cell r="J318" t="str">
            <v>01</v>
          </cell>
          <cell r="K318" t="str">
            <v xml:space="preserve"> อ.เมืองราชบุรี</v>
          </cell>
          <cell r="L318" t="str">
            <v>01</v>
          </cell>
          <cell r="M318" t="str">
            <v xml:space="preserve"> 'ต.หน้าเมือง'</v>
          </cell>
          <cell r="N318" t="str">
            <v>01</v>
          </cell>
          <cell r="O318" t="str">
            <v xml:space="preserve"> หมู่ 1</v>
          </cell>
          <cell r="P318" t="str">
            <v>01</v>
          </cell>
          <cell r="Q318" t="str">
            <v>เปิดดำเนินการ</v>
          </cell>
          <cell r="R318" t="str">
            <v>85 ถ.สมบูรณ์กุล</v>
          </cell>
          <cell r="S318" t="str">
            <v>70000</v>
          </cell>
          <cell r="T318" t="str">
            <v>0-3271-9600-50</v>
          </cell>
          <cell r="V318" t="str">
            <v>31</v>
          </cell>
          <cell r="W318" t="str">
            <v>3.1 ตติยภูมิ</v>
          </cell>
          <cell r="AH318" t="str">
            <v>10677</v>
          </cell>
        </row>
        <row r="319">
          <cell r="A319" t="str">
            <v>001068100</v>
          </cell>
          <cell r="B319" t="str">
            <v>โรงพยาบาลสุราษฎร์ธานี</v>
          </cell>
          <cell r="C319" t="str">
            <v>21002</v>
          </cell>
          <cell r="D319" t="str">
            <v>กระทรวงสาธารณสุข สำนักงานปลัดกระทรวงสาธารณสุข</v>
          </cell>
          <cell r="E319" t="str">
            <v>05</v>
          </cell>
          <cell r="F319" t="str">
            <v>โรงพยาบาลศูนย์</v>
          </cell>
          <cell r="G319" t="str">
            <v>660</v>
          </cell>
          <cell r="H319" t="str">
            <v>84</v>
          </cell>
          <cell r="I319" t="str">
            <v>จ.สุราษฎร์ธานี</v>
          </cell>
          <cell r="J319" t="str">
            <v>01</v>
          </cell>
          <cell r="K319" t="str">
            <v xml:space="preserve"> อ.เมืองสุราษฎร์ธานี</v>
          </cell>
          <cell r="L319" t="str">
            <v>02</v>
          </cell>
          <cell r="M319" t="str">
            <v xml:space="preserve"> 'ต.มะขามเตี้ย'</v>
          </cell>
          <cell r="N319" t="str">
            <v>02</v>
          </cell>
          <cell r="O319" t="str">
            <v xml:space="preserve"> หมู่ 2</v>
          </cell>
          <cell r="P319" t="str">
            <v>01</v>
          </cell>
          <cell r="Q319" t="str">
            <v>เปิดดำเนินการ</v>
          </cell>
          <cell r="R319" t="str">
            <v xml:space="preserve">56 </v>
          </cell>
          <cell r="S319" t="str">
            <v>84000</v>
          </cell>
          <cell r="T319" t="str">
            <v>077272231</v>
          </cell>
          <cell r="U319" t="str">
            <v>077283257</v>
          </cell>
          <cell r="V319" t="str">
            <v>31</v>
          </cell>
          <cell r="W319" t="str">
            <v>3.1 ตติยภูมิ</v>
          </cell>
          <cell r="X319" t="str">
            <v>S</v>
          </cell>
          <cell r="Y319" t="str">
            <v xml:space="preserve">บริการ  </v>
          </cell>
          <cell r="AH319" t="str">
            <v>10681</v>
          </cell>
        </row>
        <row r="320">
          <cell r="A320" t="str">
            <v>001069900</v>
          </cell>
          <cell r="B320" t="str">
            <v>โรงพยาบาลสมเด็จพระยุพราชสระแก้ว</v>
          </cell>
          <cell r="C320" t="str">
            <v>21002</v>
          </cell>
          <cell r="D320" t="str">
            <v>กระทรวงสาธารณสุข สำนักงานปลัดกระทรวงสาธารณสุข</v>
          </cell>
          <cell r="E320" t="str">
            <v>06</v>
          </cell>
          <cell r="F320" t="str">
            <v>โรงพยาบาลทั่วไป</v>
          </cell>
          <cell r="G320" t="str">
            <v>324</v>
          </cell>
          <cell r="H320" t="str">
            <v>27</v>
          </cell>
          <cell r="I320" t="str">
            <v>จ.สระแก้ว</v>
          </cell>
          <cell r="J320" t="str">
            <v>01</v>
          </cell>
          <cell r="K320" t="str">
            <v xml:space="preserve"> อ.เมืองสระแก้ว</v>
          </cell>
          <cell r="L320" t="str">
            <v>01</v>
          </cell>
          <cell r="M320" t="str">
            <v xml:space="preserve"> 'ต.สระแก้ว'</v>
          </cell>
          <cell r="N320" t="str">
            <v>02</v>
          </cell>
          <cell r="O320" t="str">
            <v xml:space="preserve"> หมู่ 2</v>
          </cell>
          <cell r="P320" t="str">
            <v>01</v>
          </cell>
          <cell r="Q320" t="str">
            <v>เปิดดำเนินการ</v>
          </cell>
          <cell r="R320" t="str">
            <v xml:space="preserve">725 ม.2 ถ.สุวรรณศร </v>
          </cell>
          <cell r="S320" t="str">
            <v>27000</v>
          </cell>
          <cell r="T320" t="str">
            <v>037241011</v>
          </cell>
          <cell r="V320" t="str">
            <v>23</v>
          </cell>
          <cell r="W320" t="str">
            <v>2.3 ทุติยภูมิระดับสูง</v>
          </cell>
          <cell r="Z320" t="str">
            <v>06</v>
          </cell>
          <cell r="AA320" t="str">
            <v>แก้ไข/เปลี่ยนแปลงจำนวนเตียง</v>
          </cell>
          <cell r="AB320" t="str">
            <v>ปรับจำนวนเตียง  ตามหนังสือ สำนักบริหารกลาง ที่สธ.0228.04.3/5568 วันที่  10 ตค.55 และตามมติ อกพ.สป.</v>
          </cell>
          <cell r="AH320" t="str">
            <v>10699</v>
          </cell>
        </row>
        <row r="321">
          <cell r="A321" t="str">
            <v>001069600</v>
          </cell>
          <cell r="B321" t="str">
            <v>โรงพยาบาลตราด</v>
          </cell>
          <cell r="C321" t="str">
            <v>21002</v>
          </cell>
          <cell r="D321" t="str">
            <v>กระทรวงสาธารณสุข สำนักงานปลัดกระทรวงสาธารณสุข</v>
          </cell>
          <cell r="E321" t="str">
            <v>06</v>
          </cell>
          <cell r="F321" t="str">
            <v>โรงพยาบาลทั่วไป</v>
          </cell>
          <cell r="G321" t="str">
            <v>314</v>
          </cell>
          <cell r="H321" t="str">
            <v>23</v>
          </cell>
          <cell r="I321" t="str">
            <v>จ.ตราด</v>
          </cell>
          <cell r="J321" t="str">
            <v>01</v>
          </cell>
          <cell r="K321" t="str">
            <v xml:space="preserve"> อ.เมืองตราด</v>
          </cell>
          <cell r="L321" t="str">
            <v>07</v>
          </cell>
          <cell r="M321" t="str">
            <v xml:space="preserve"> 'ต.วังกระแจะ'</v>
          </cell>
          <cell r="N321" t="str">
            <v>00</v>
          </cell>
          <cell r="O321" t="str">
            <v xml:space="preserve"> หมู่ 0</v>
          </cell>
          <cell r="P321" t="str">
            <v>01</v>
          </cell>
          <cell r="Q321" t="str">
            <v>เปิดดำเนินการ</v>
          </cell>
          <cell r="R321" t="str">
            <v xml:space="preserve">108 ถ.สุขุมวิท </v>
          </cell>
          <cell r="S321" t="str">
            <v>23000</v>
          </cell>
          <cell r="T321" t="str">
            <v>039511040-1</v>
          </cell>
          <cell r="V321" t="str">
            <v>23</v>
          </cell>
          <cell r="W321" t="str">
            <v>2.3 ทุติยภูมิระดับสูง</v>
          </cell>
          <cell r="Z321" t="str">
            <v>04</v>
          </cell>
          <cell r="AA321" t="str">
            <v>แก้ไข/เปลี่ยนแปลงที่ตั้ง</v>
          </cell>
          <cell r="AB321" t="str">
            <v>จาก 340 เป็น 314 (กรอบ 312)</v>
          </cell>
          <cell r="AH321" t="str">
            <v>10696</v>
          </cell>
        </row>
        <row r="322">
          <cell r="A322" t="str">
            <v>001069800</v>
          </cell>
          <cell r="B322" t="str">
            <v>โรงพยาบาลนครนายก</v>
          </cell>
          <cell r="C322" t="str">
            <v>21002</v>
          </cell>
          <cell r="D322" t="str">
            <v>กระทรวงสาธารณสุข สำนักงานปลัดกระทรวงสาธารณสุข</v>
          </cell>
          <cell r="E322" t="str">
            <v>06</v>
          </cell>
          <cell r="F322" t="str">
            <v>โรงพยาบาลทั่วไป</v>
          </cell>
          <cell r="G322" t="str">
            <v>314</v>
          </cell>
          <cell r="H322" t="str">
            <v>26</v>
          </cell>
          <cell r="I322" t="str">
            <v>จ.นครนายก</v>
          </cell>
          <cell r="J322" t="str">
            <v>01</v>
          </cell>
          <cell r="K322" t="str">
            <v xml:space="preserve"> อ.เมืองนครนายก</v>
          </cell>
          <cell r="L322" t="str">
            <v>01</v>
          </cell>
          <cell r="M322" t="str">
            <v xml:space="preserve"> 'ต.นครนายก'</v>
          </cell>
          <cell r="N322" t="str">
            <v>06</v>
          </cell>
          <cell r="O322" t="str">
            <v xml:space="preserve"> หมู่ 6</v>
          </cell>
          <cell r="P322" t="str">
            <v>01</v>
          </cell>
          <cell r="Q322" t="str">
            <v>เปิดดำเนินการ</v>
          </cell>
          <cell r="R322" t="str">
            <v xml:space="preserve">100 ถ.สุวรรณศร </v>
          </cell>
          <cell r="S322" t="str">
            <v>26000</v>
          </cell>
          <cell r="T322" t="str">
            <v>037311150-2*114</v>
          </cell>
          <cell r="V322" t="str">
            <v>23</v>
          </cell>
          <cell r="W322" t="str">
            <v>2.3 ทุติยภูมิระดับสูง</v>
          </cell>
          <cell r="AH322" t="str">
            <v>10698</v>
          </cell>
        </row>
        <row r="323">
          <cell r="A323" t="str">
            <v>001070000</v>
          </cell>
          <cell r="B323" t="str">
            <v>โรงพยาบาลศรีสะเกษ</v>
          </cell>
          <cell r="C323" t="str">
            <v>21002</v>
          </cell>
          <cell r="D323" t="str">
            <v>กระทรวงสาธารณสุข สำนักงานปลัดกระทรวงสาธารณสุข</v>
          </cell>
          <cell r="E323" t="str">
            <v>06</v>
          </cell>
          <cell r="F323" t="str">
            <v>โรงพยาบาลทั่วไป</v>
          </cell>
          <cell r="G323" t="str">
            <v>506</v>
          </cell>
          <cell r="H323" t="str">
            <v>33</v>
          </cell>
          <cell r="I323" t="str">
            <v>จ.ศรีสะเกษ</v>
          </cell>
          <cell r="J323" t="str">
            <v>01</v>
          </cell>
          <cell r="K323" t="str">
            <v xml:space="preserve"> อ.เมืองศรีสะเกษ</v>
          </cell>
          <cell r="L323" t="str">
            <v>02</v>
          </cell>
          <cell r="M323" t="str">
            <v xml:space="preserve"> 'ต.เมืองใต้'</v>
          </cell>
          <cell r="N323" t="str">
            <v>00</v>
          </cell>
          <cell r="O323" t="str">
            <v xml:space="preserve"> หมู่ 0</v>
          </cell>
          <cell r="P323" t="str">
            <v>01</v>
          </cell>
          <cell r="Q323" t="str">
            <v>เปิดดำเนินการ</v>
          </cell>
          <cell r="R323" t="str">
            <v xml:space="preserve">859 ถนนกสิกรรม </v>
          </cell>
          <cell r="S323" t="str">
            <v>33000</v>
          </cell>
          <cell r="T323" t="str">
            <v>045611503</v>
          </cell>
          <cell r="U323" t="str">
            <v>045611502</v>
          </cell>
          <cell r="V323" t="str">
            <v>23</v>
          </cell>
          <cell r="W323" t="str">
            <v>2.3 ทุติยภูมิระดับสูง</v>
          </cell>
          <cell r="X323" t="str">
            <v>S</v>
          </cell>
          <cell r="Y323" t="str">
            <v xml:space="preserve">บริการ  </v>
          </cell>
          <cell r="AH323" t="str">
            <v>10700</v>
          </cell>
        </row>
        <row r="324">
          <cell r="A324" t="str">
            <v>001068200</v>
          </cell>
          <cell r="B324" t="str">
            <v>โรงพยาบาลหาดใหญ่</v>
          </cell>
          <cell r="C324" t="str">
            <v>21002</v>
          </cell>
          <cell r="D324" t="str">
            <v>กระทรวงสาธารณสุข สำนักงานปลัดกระทรวงสาธารณสุข</v>
          </cell>
          <cell r="E324" t="str">
            <v>05</v>
          </cell>
          <cell r="F324" t="str">
            <v>โรงพยาบาลศูนย์</v>
          </cell>
          <cell r="G324" t="str">
            <v>591</v>
          </cell>
          <cell r="H324" t="str">
            <v>90</v>
          </cell>
          <cell r="I324" t="str">
            <v>จ.สงขลา</v>
          </cell>
          <cell r="J324" t="str">
            <v>11</v>
          </cell>
          <cell r="K324" t="str">
            <v xml:space="preserve"> อ.หาดใหญ่</v>
          </cell>
          <cell r="L324" t="str">
            <v>01</v>
          </cell>
          <cell r="M324" t="str">
            <v xml:space="preserve"> 'ต.หาดใหญ่'</v>
          </cell>
          <cell r="N324" t="str">
            <v>00</v>
          </cell>
          <cell r="O324" t="str">
            <v xml:space="preserve"> หมู่ 0</v>
          </cell>
          <cell r="P324" t="str">
            <v>01</v>
          </cell>
          <cell r="Q324" t="str">
            <v>เปิดดำเนินการ</v>
          </cell>
          <cell r="R324" t="str">
            <v xml:space="preserve">182 ถ.รักการ </v>
          </cell>
          <cell r="S324" t="str">
            <v>90110</v>
          </cell>
          <cell r="T324" t="str">
            <v>074237100</v>
          </cell>
          <cell r="U324" t="str">
            <v>074273218</v>
          </cell>
          <cell r="V324" t="str">
            <v>31</v>
          </cell>
          <cell r="W324" t="str">
            <v>3.1 ตติยภูมิ</v>
          </cell>
          <cell r="X324" t="str">
            <v>S</v>
          </cell>
          <cell r="Y324" t="str">
            <v xml:space="preserve">บริการ  </v>
          </cell>
          <cell r="AH324" t="str">
            <v>10682</v>
          </cell>
        </row>
        <row r="325">
          <cell r="A325" t="str">
            <v>001075900</v>
          </cell>
          <cell r="B325" t="str">
            <v>โรงพยาบาลไทรน้อย</v>
          </cell>
          <cell r="C325" t="str">
            <v>21002</v>
          </cell>
          <cell r="D325" t="str">
            <v>กระทรวงสาธารณสุข สำนักงานปลัดกระทรวงสาธารณสุข</v>
          </cell>
          <cell r="E325" t="str">
            <v>07</v>
          </cell>
          <cell r="F325" t="str">
            <v>โรงพยาบาลชุมชน</v>
          </cell>
          <cell r="G325" t="str">
            <v>30</v>
          </cell>
          <cell r="H325" t="str">
            <v>12</v>
          </cell>
          <cell r="I325" t="str">
            <v>จ.นนทบุรี</v>
          </cell>
          <cell r="J325" t="str">
            <v>05</v>
          </cell>
          <cell r="K325" t="str">
            <v xml:space="preserve"> อ.ไทรน้อย</v>
          </cell>
          <cell r="L325" t="str">
            <v>01</v>
          </cell>
          <cell r="M325" t="str">
            <v xml:space="preserve"> 'ต.ไทรน้อย'</v>
          </cell>
          <cell r="N325" t="str">
            <v>05</v>
          </cell>
          <cell r="O325" t="str">
            <v xml:space="preserve"> หมู่ 5</v>
          </cell>
          <cell r="P325" t="str">
            <v>01</v>
          </cell>
          <cell r="Q325" t="str">
            <v>เปิดดำเนินการ</v>
          </cell>
          <cell r="R325" t="str">
            <v>บางกรวย-ไทรน้อย</v>
          </cell>
          <cell r="S325" t="str">
            <v>11150</v>
          </cell>
          <cell r="T325" t="str">
            <v>025971131</v>
          </cell>
          <cell r="U325" t="str">
            <v>029238818</v>
          </cell>
          <cell r="V325" t="str">
            <v>21</v>
          </cell>
          <cell r="W325" t="str">
            <v>2.1 ทุติยภูมิระดับต้น</v>
          </cell>
          <cell r="X325" t="str">
            <v>S</v>
          </cell>
          <cell r="Y325" t="str">
            <v xml:space="preserve">บริการ  </v>
          </cell>
          <cell r="AH325" t="str">
            <v>10759</v>
          </cell>
        </row>
        <row r="326">
          <cell r="A326" t="str">
            <v>001069300</v>
          </cell>
          <cell r="B326" t="str">
            <v>โรงพยาบาลอินทร์บุรี</v>
          </cell>
          <cell r="C326" t="str">
            <v>21002</v>
          </cell>
          <cell r="D326" t="str">
            <v>กระทรวงสาธารณสุข สำนักงานปลัดกระทรวงสาธารณสุข</v>
          </cell>
          <cell r="E326" t="str">
            <v>06</v>
          </cell>
          <cell r="F326" t="str">
            <v>โรงพยาบาลทั่วไป</v>
          </cell>
          <cell r="G326" t="str">
            <v>254</v>
          </cell>
          <cell r="H326" t="str">
            <v>17</v>
          </cell>
          <cell r="I326" t="str">
            <v>จ.สิงห์บุรี</v>
          </cell>
          <cell r="J326" t="str">
            <v>06</v>
          </cell>
          <cell r="K326" t="str">
            <v xml:space="preserve"> อ.อินทร์บุรี</v>
          </cell>
          <cell r="L326" t="str">
            <v>03</v>
          </cell>
          <cell r="M326" t="str">
            <v xml:space="preserve"> 'ต.ทับยา'</v>
          </cell>
          <cell r="N326" t="str">
            <v>01</v>
          </cell>
          <cell r="O326" t="str">
            <v xml:space="preserve"> หมู่ 1</v>
          </cell>
          <cell r="P326" t="str">
            <v>01</v>
          </cell>
          <cell r="Q326" t="str">
            <v>เปิดดำเนินการ</v>
          </cell>
          <cell r="R326" t="str">
            <v xml:space="preserve">37/7 </v>
          </cell>
          <cell r="S326" t="str">
            <v>17000</v>
          </cell>
          <cell r="T326" t="str">
            <v>056-412032</v>
          </cell>
          <cell r="V326" t="str">
            <v>23</v>
          </cell>
          <cell r="W326" t="str">
            <v>2.3 ทุติยภูมิระดับสูง</v>
          </cell>
          <cell r="AH326" t="str">
            <v>10693</v>
          </cell>
        </row>
        <row r="327">
          <cell r="A327" t="str">
            <v>001068400</v>
          </cell>
          <cell r="B327" t="str">
            <v>โรงพยาบาลยะลา</v>
          </cell>
          <cell r="C327" t="str">
            <v>21002</v>
          </cell>
          <cell r="D327" t="str">
            <v>กระทรวงสาธารณสุข สำนักงานปลัดกระทรวงสาธารณสุข</v>
          </cell>
          <cell r="E327" t="str">
            <v>05</v>
          </cell>
          <cell r="F327" t="str">
            <v>โรงพยาบาลศูนย์</v>
          </cell>
          <cell r="G327" t="str">
            <v>527</v>
          </cell>
          <cell r="H327" t="str">
            <v>95</v>
          </cell>
          <cell r="I327" t="str">
            <v>จ.ยะลา</v>
          </cell>
          <cell r="J327" t="str">
            <v>01</v>
          </cell>
          <cell r="K327" t="str">
            <v xml:space="preserve"> อ.เมืองยะลา</v>
          </cell>
          <cell r="L327" t="str">
            <v>01</v>
          </cell>
          <cell r="M327" t="str">
            <v xml:space="preserve"> 'ต.สะเตง'</v>
          </cell>
          <cell r="N327" t="str">
            <v>00</v>
          </cell>
          <cell r="O327" t="str">
            <v xml:space="preserve"> หมู่ 0</v>
          </cell>
          <cell r="P327" t="str">
            <v>01</v>
          </cell>
          <cell r="Q327" t="str">
            <v>เปิดดำเนินการ</v>
          </cell>
          <cell r="R327" t="str">
            <v xml:space="preserve">152 ถ.สิโรรส </v>
          </cell>
          <cell r="S327" t="str">
            <v>95000</v>
          </cell>
          <cell r="T327" t="str">
            <v>073244711</v>
          </cell>
          <cell r="U327" t="str">
            <v>073212764</v>
          </cell>
          <cell r="V327" t="str">
            <v>31</v>
          </cell>
          <cell r="W327" t="str">
            <v>3.1 ตติยภูมิ</v>
          </cell>
          <cell r="AH327" t="str">
            <v>10684</v>
          </cell>
        </row>
        <row r="328">
          <cell r="A328" t="str">
            <v>002383900</v>
          </cell>
          <cell r="B328" t="str">
            <v xml:space="preserve">โรงพยาบาลเทพรัตน์นครราชสีมา </v>
          </cell>
          <cell r="C328" t="str">
            <v>21002</v>
          </cell>
          <cell r="D328" t="str">
            <v>กระทรวงสาธารณสุข สำนักงานปลัดกระทรวงสาธารณสุข</v>
          </cell>
          <cell r="E328" t="str">
            <v>07</v>
          </cell>
          <cell r="F328" t="str">
            <v>โรงพยาบาลชุมชน</v>
          </cell>
          <cell r="G328" t="str">
            <v>60</v>
          </cell>
          <cell r="H328" t="str">
            <v>30</v>
          </cell>
          <cell r="I328" t="str">
            <v>จ.นครราชสีมา</v>
          </cell>
          <cell r="J328" t="str">
            <v>01</v>
          </cell>
          <cell r="K328" t="str">
            <v xml:space="preserve"> อ.เมืองนครราชสีมา</v>
          </cell>
          <cell r="L328" t="str">
            <v>17</v>
          </cell>
          <cell r="M328" t="str">
            <v xml:space="preserve"> 'ต.โคกกรวด'</v>
          </cell>
          <cell r="N328" t="str">
            <v>06</v>
          </cell>
          <cell r="O328" t="str">
            <v xml:space="preserve"> หมู่ 6</v>
          </cell>
          <cell r="P328" t="str">
            <v>01</v>
          </cell>
          <cell r="Q328" t="str">
            <v>เปิดดำเนินการ</v>
          </cell>
          <cell r="R328" t="str">
            <v xml:space="preserve">345/5 </v>
          </cell>
          <cell r="S328" t="str">
            <v>30280</v>
          </cell>
          <cell r="V328" t="str">
            <v>23</v>
          </cell>
          <cell r="W328" t="str">
            <v>2.3 ทุติยภูมิระดับสูง</v>
          </cell>
          <cell r="X328" t="str">
            <v>S</v>
          </cell>
          <cell r="Y328" t="str">
            <v xml:space="preserve">บริการ  </v>
          </cell>
          <cell r="Z328" t="str">
            <v>02</v>
          </cell>
          <cell r="AA328" t="str">
            <v>แก้ไขชื่อ</v>
          </cell>
          <cell r="AB328" t="str">
            <v>เปลี่ยนชื่อ รพ.นครราชสีมา เป็น รพ.เทพรัตน์นครราชสีมา</v>
          </cell>
          <cell r="AH328" t="str">
            <v>23839</v>
          </cell>
        </row>
        <row r="329">
          <cell r="A329" t="str">
            <v>001068300</v>
          </cell>
          <cell r="B329" t="str">
            <v>โรงพยาบาลตรัง</v>
          </cell>
          <cell r="C329" t="str">
            <v>21002</v>
          </cell>
          <cell r="D329" t="str">
            <v>กระทรวงสาธารณสุข สำนักงานปลัดกระทรวงสาธารณสุข</v>
          </cell>
          <cell r="E329" t="str">
            <v>05</v>
          </cell>
          <cell r="F329" t="str">
            <v>โรงพยาบาลศูนย์</v>
          </cell>
          <cell r="G329" t="str">
            <v>535</v>
          </cell>
          <cell r="H329" t="str">
            <v>92</v>
          </cell>
          <cell r="I329" t="str">
            <v>จ.ตรัง</v>
          </cell>
          <cell r="J329" t="str">
            <v>01</v>
          </cell>
          <cell r="K329" t="str">
            <v xml:space="preserve"> อ.เมืองตรัง</v>
          </cell>
          <cell r="L329" t="str">
            <v>01</v>
          </cell>
          <cell r="M329" t="str">
            <v xml:space="preserve"> 'ต.ทับเที่ยง'</v>
          </cell>
          <cell r="N329" t="str">
            <v>00</v>
          </cell>
          <cell r="O329" t="str">
            <v xml:space="preserve"> หมู่ 0</v>
          </cell>
          <cell r="P329" t="str">
            <v>01</v>
          </cell>
          <cell r="Q329" t="str">
            <v>เปิดดำเนินการ</v>
          </cell>
          <cell r="R329" t="str">
            <v xml:space="preserve">69 </v>
          </cell>
          <cell r="S329" t="str">
            <v>92000</v>
          </cell>
          <cell r="T329" t="str">
            <v>075218018</v>
          </cell>
          <cell r="V329" t="str">
            <v>31</v>
          </cell>
          <cell r="W329" t="str">
            <v>3.1 ตติยภูมิ</v>
          </cell>
          <cell r="X329" t="str">
            <v>S</v>
          </cell>
          <cell r="Y329" t="str">
            <v xml:space="preserve">บริการ  </v>
          </cell>
          <cell r="Z329" t="str">
            <v>06</v>
          </cell>
          <cell r="AA329" t="str">
            <v>แก้ไข/เปลี่ยนแปลงจำนวนเตียง</v>
          </cell>
          <cell r="AH329" t="str">
            <v>10683</v>
          </cell>
        </row>
        <row r="330">
          <cell r="A330" t="str">
            <v>001075500</v>
          </cell>
          <cell r="B330" t="str">
            <v>โรงพยาบาลพระสมุทรเจดีย์</v>
          </cell>
          <cell r="C330" t="str">
            <v>21002</v>
          </cell>
          <cell r="D330" t="str">
            <v>กระทรวงสาธารณสุข สำนักงานปลัดกระทรวงสาธารณสุข</v>
          </cell>
          <cell r="E330" t="str">
            <v>07</v>
          </cell>
          <cell r="F330" t="str">
            <v>โรงพยาบาลชุมชน</v>
          </cell>
          <cell r="G330" t="str">
            <v>30</v>
          </cell>
          <cell r="H330" t="str">
            <v>11</v>
          </cell>
          <cell r="I330" t="str">
            <v>จ.สมุทรปราการ</v>
          </cell>
          <cell r="J330" t="str">
            <v>05</v>
          </cell>
          <cell r="K330" t="str">
            <v xml:space="preserve"> อ.พระสมุทรเจดีย์</v>
          </cell>
          <cell r="L330" t="str">
            <v>01</v>
          </cell>
          <cell r="M330" t="str">
            <v xml:space="preserve"> 'ต.นาเกลือ'</v>
          </cell>
          <cell r="N330" t="str">
            <v>03</v>
          </cell>
          <cell r="O330" t="str">
            <v xml:space="preserve"> หมู่ 3</v>
          </cell>
          <cell r="P330" t="str">
            <v>01</v>
          </cell>
          <cell r="Q330" t="str">
            <v>เปิดดำเนินการ</v>
          </cell>
          <cell r="R330" t="str">
            <v xml:space="preserve">172 ม.3 ถ.สุขสวัสดิ์ </v>
          </cell>
          <cell r="S330" t="str">
            <v>10290</v>
          </cell>
          <cell r="T330" t="str">
            <v>024259766</v>
          </cell>
          <cell r="V330" t="str">
            <v>22</v>
          </cell>
          <cell r="W330" t="str">
            <v>2.2 ทุติยภูมิระดับกลาง</v>
          </cell>
          <cell r="AH330" t="str">
            <v>10755</v>
          </cell>
        </row>
        <row r="331">
          <cell r="A331" t="str">
            <v>002273400</v>
          </cell>
          <cell r="B331" t="str">
            <v>โรงพยาบาลเขาชะเมา เฉลิมพระเกียรติ 80 พรรษา</v>
          </cell>
          <cell r="C331" t="str">
            <v>21002</v>
          </cell>
          <cell r="D331" t="str">
            <v>กระทรวงสาธารณสุข สำนักงานปลัดกระทรวงสาธารณสุข</v>
          </cell>
          <cell r="E331" t="str">
            <v>07</v>
          </cell>
          <cell r="F331" t="str">
            <v>โรงพยาบาลชุมชน</v>
          </cell>
          <cell r="G331" t="str">
            <v>30</v>
          </cell>
          <cell r="H331" t="str">
            <v>21</v>
          </cell>
          <cell r="I331" t="str">
            <v>จ.ระยอง</v>
          </cell>
          <cell r="J331" t="str">
            <v>07</v>
          </cell>
          <cell r="K331" t="str">
            <v xml:space="preserve"> อ.เขาชะเมา</v>
          </cell>
          <cell r="L331" t="str">
            <v>02</v>
          </cell>
          <cell r="M331" t="str">
            <v xml:space="preserve"> 'ต.ห้วยทับมอญ'</v>
          </cell>
          <cell r="N331" t="str">
            <v>02</v>
          </cell>
          <cell r="O331" t="str">
            <v xml:space="preserve"> หมู่ 2</v>
          </cell>
          <cell r="P331" t="str">
            <v>01</v>
          </cell>
          <cell r="Q331" t="str">
            <v>เปิดดำเนินการ</v>
          </cell>
          <cell r="R331" t="str">
            <v xml:space="preserve">102/9 </v>
          </cell>
          <cell r="S331" t="str">
            <v>21110</v>
          </cell>
          <cell r="V331" t="str">
            <v>21</v>
          </cell>
          <cell r="W331" t="str">
            <v>2.1 ทุติยภูมิระดับต้น</v>
          </cell>
          <cell r="AH331" t="str">
            <v>22734</v>
          </cell>
        </row>
        <row r="332">
          <cell r="A332" t="str">
            <v>001107400</v>
          </cell>
          <cell r="B332" t="str">
            <v>โรงพยาบาลเมยวดี</v>
          </cell>
          <cell r="C332" t="str">
            <v>21002</v>
          </cell>
          <cell r="D332" t="str">
            <v>กระทรวงสาธารณสุข สำนักงานปลัดกระทรวงสาธารณสุข</v>
          </cell>
          <cell r="E332" t="str">
            <v>07</v>
          </cell>
          <cell r="F332" t="str">
            <v>โรงพยาบาลชุมชน</v>
          </cell>
          <cell r="G332" t="str">
            <v>30</v>
          </cell>
          <cell r="H332" t="str">
            <v>45</v>
          </cell>
          <cell r="I332" t="str">
            <v>จ.ร้อยเอ็ด</v>
          </cell>
          <cell r="J332" t="str">
            <v>15</v>
          </cell>
          <cell r="K332" t="str">
            <v xml:space="preserve"> อ.เมยวดี</v>
          </cell>
          <cell r="L332" t="str">
            <v>01</v>
          </cell>
          <cell r="M332" t="str">
            <v xml:space="preserve"> 'ต.เมยวดี'</v>
          </cell>
          <cell r="N332" t="str">
            <v>06</v>
          </cell>
          <cell r="O332" t="str">
            <v xml:space="preserve"> หมู่ 6</v>
          </cell>
          <cell r="P332" t="str">
            <v>01</v>
          </cell>
          <cell r="Q332" t="str">
            <v>เปิดดำเนินการ</v>
          </cell>
          <cell r="R332" t="str">
            <v xml:space="preserve">100 </v>
          </cell>
          <cell r="S332" t="str">
            <v>45250</v>
          </cell>
          <cell r="V332" t="str">
            <v>21</v>
          </cell>
          <cell r="W332" t="str">
            <v>2.1 ทุติยภูมิระดับต้น</v>
          </cell>
          <cell r="AH332" t="str">
            <v>11074</v>
          </cell>
        </row>
        <row r="333">
          <cell r="A333" t="str">
            <v>001102800</v>
          </cell>
          <cell r="B333" t="str">
            <v>โรงพยาบาลนายูง</v>
          </cell>
          <cell r="C333" t="str">
            <v>21002</v>
          </cell>
          <cell r="D333" t="str">
            <v>กระทรวงสาธารณสุข สำนักงานปลัดกระทรวงสาธารณสุข</v>
          </cell>
          <cell r="E333" t="str">
            <v>07</v>
          </cell>
          <cell r="F333" t="str">
            <v>โรงพยาบาลชุมชน</v>
          </cell>
          <cell r="G333" t="str">
            <v>30</v>
          </cell>
          <cell r="H333" t="str">
            <v>41</v>
          </cell>
          <cell r="I333" t="str">
            <v>จ.อุดรธานี</v>
          </cell>
          <cell r="J333" t="str">
            <v>22</v>
          </cell>
          <cell r="K333" t="str">
            <v xml:space="preserve"> อ.นายูง</v>
          </cell>
          <cell r="L333" t="str">
            <v>01</v>
          </cell>
          <cell r="M333" t="str">
            <v xml:space="preserve"> 'ต.นายูง'</v>
          </cell>
          <cell r="N333" t="str">
            <v>07</v>
          </cell>
          <cell r="O333" t="str">
            <v xml:space="preserve"> หมู่ 7</v>
          </cell>
          <cell r="P333" t="str">
            <v>01</v>
          </cell>
          <cell r="Q333" t="str">
            <v>เปิดดำเนินการ</v>
          </cell>
          <cell r="S333" t="str">
            <v>41380</v>
          </cell>
          <cell r="V333" t="str">
            <v>21</v>
          </cell>
          <cell r="W333" t="str">
            <v>2.1 ทุติยภูมิระดับต้น</v>
          </cell>
          <cell r="AH333" t="str">
            <v>11028</v>
          </cell>
        </row>
        <row r="334">
          <cell r="A334" t="str">
            <v>001413300</v>
          </cell>
          <cell r="B334" t="str">
            <v>โรงพยาบาลเอราวัณ</v>
          </cell>
          <cell r="C334" t="str">
            <v>21002</v>
          </cell>
          <cell r="D334" t="str">
            <v>กระทรวงสาธารณสุข สำนักงานปลัดกระทรวงสาธารณสุข</v>
          </cell>
          <cell r="E334" t="str">
            <v>07</v>
          </cell>
          <cell r="F334" t="str">
            <v>โรงพยาบาลชุมชน</v>
          </cell>
          <cell r="G334" t="str">
            <v>60</v>
          </cell>
          <cell r="H334" t="str">
            <v>42</v>
          </cell>
          <cell r="I334" t="str">
            <v>จ.เลย</v>
          </cell>
          <cell r="J334" t="str">
            <v>13</v>
          </cell>
          <cell r="K334" t="str">
            <v xml:space="preserve"> อ.เอราวัณ</v>
          </cell>
          <cell r="L334" t="str">
            <v>02</v>
          </cell>
          <cell r="M334" t="str">
            <v xml:space="preserve"> 'ต.ผาอินทร์แปลง'</v>
          </cell>
          <cell r="N334" t="str">
            <v>03</v>
          </cell>
          <cell r="O334" t="str">
            <v xml:space="preserve"> หมู่ 3</v>
          </cell>
          <cell r="P334" t="str">
            <v>01</v>
          </cell>
          <cell r="Q334" t="str">
            <v>เปิดดำเนินการ</v>
          </cell>
          <cell r="R334" t="str">
            <v xml:space="preserve">692  ถ.เลย-อุดร </v>
          </cell>
          <cell r="S334" t="str">
            <v>42220</v>
          </cell>
          <cell r="T334" t="str">
            <v>042853342</v>
          </cell>
          <cell r="U334" t="str">
            <v>042853345</v>
          </cell>
          <cell r="V334" t="str">
            <v>21</v>
          </cell>
          <cell r="W334" t="str">
            <v>2.1 ทุติยภูมิระดับต้น</v>
          </cell>
          <cell r="X334" t="str">
            <v>S</v>
          </cell>
          <cell r="Y334" t="str">
            <v xml:space="preserve">บริการ  </v>
          </cell>
          <cell r="AH334" t="str">
            <v>14133</v>
          </cell>
        </row>
        <row r="335">
          <cell r="A335" t="str">
            <v>001110700</v>
          </cell>
          <cell r="B335" t="str">
            <v>โรงพยาบาลนาทม</v>
          </cell>
          <cell r="C335" t="str">
            <v>21002</v>
          </cell>
          <cell r="D335" t="str">
            <v>กระทรวงสาธารณสุข สำนักงานปลัดกระทรวงสาธารณสุข</v>
          </cell>
          <cell r="E335" t="str">
            <v>07</v>
          </cell>
          <cell r="F335" t="str">
            <v>โรงพยาบาลชุมชน</v>
          </cell>
          <cell r="G335" t="str">
            <v>10</v>
          </cell>
          <cell r="H335" t="str">
            <v>48</v>
          </cell>
          <cell r="I335" t="str">
            <v>จ.นครพนม</v>
          </cell>
          <cell r="J335" t="str">
            <v>11</v>
          </cell>
          <cell r="K335" t="str">
            <v xml:space="preserve"> อ.นาทม</v>
          </cell>
          <cell r="L335" t="str">
            <v>03</v>
          </cell>
          <cell r="M335" t="str">
            <v xml:space="preserve"> 'ต.ดอนเตย'</v>
          </cell>
          <cell r="N335" t="str">
            <v>04</v>
          </cell>
          <cell r="O335" t="str">
            <v xml:space="preserve"> หมู่ 4</v>
          </cell>
          <cell r="P335" t="str">
            <v>01</v>
          </cell>
          <cell r="Q335" t="str">
            <v>เปิดดำเนินการ</v>
          </cell>
          <cell r="R335" t="str">
            <v xml:space="preserve">101 </v>
          </cell>
          <cell r="S335" t="str">
            <v>48140</v>
          </cell>
          <cell r="V335" t="str">
            <v>21</v>
          </cell>
          <cell r="W335" t="str">
            <v>2.1 ทุติยภูมิระดับต้น</v>
          </cell>
          <cell r="AH335" t="str">
            <v>11107</v>
          </cell>
        </row>
        <row r="336">
          <cell r="A336" t="str">
            <v>001110400</v>
          </cell>
          <cell r="B336" t="str">
            <v>โรงพยาบาลปลาปาก</v>
          </cell>
          <cell r="C336" t="str">
            <v>21002</v>
          </cell>
          <cell r="D336" t="str">
            <v>กระทรวงสาธารณสุข สำนักงานปลัดกระทรวงสาธารณสุข</v>
          </cell>
          <cell r="E336" t="str">
            <v>07</v>
          </cell>
          <cell r="F336" t="str">
            <v>โรงพยาบาลชุมชน</v>
          </cell>
          <cell r="G336" t="str">
            <v>30</v>
          </cell>
          <cell r="H336" t="str">
            <v>48</v>
          </cell>
          <cell r="I336" t="str">
            <v>จ.นครพนม</v>
          </cell>
          <cell r="J336" t="str">
            <v>02</v>
          </cell>
          <cell r="K336" t="str">
            <v xml:space="preserve"> อ.ปลาปาก</v>
          </cell>
          <cell r="L336" t="str">
            <v>01</v>
          </cell>
          <cell r="M336" t="str">
            <v xml:space="preserve"> 'ต.ปลาปาก'</v>
          </cell>
          <cell r="N336" t="str">
            <v>02</v>
          </cell>
          <cell r="O336" t="str">
            <v xml:space="preserve"> หมู่ 2</v>
          </cell>
          <cell r="P336" t="str">
            <v>01</v>
          </cell>
          <cell r="Q336" t="str">
            <v>เปิดดำเนินการ</v>
          </cell>
          <cell r="R336" t="str">
            <v xml:space="preserve">120 </v>
          </cell>
          <cell r="S336" t="str">
            <v>48120</v>
          </cell>
          <cell r="V336" t="str">
            <v>21</v>
          </cell>
          <cell r="W336" t="str">
            <v>2.1 ทุติยภูมิระดับต้น</v>
          </cell>
          <cell r="AH336" t="str">
            <v>11104</v>
          </cell>
        </row>
        <row r="337">
          <cell r="A337" t="str">
            <v>001094800</v>
          </cell>
          <cell r="B337" t="str">
            <v>โรงพยาบาลนาจะหลวย</v>
          </cell>
          <cell r="C337" t="str">
            <v>21002</v>
          </cell>
          <cell r="D337" t="str">
            <v>กระทรวงสาธารณสุข สำนักงานปลัดกระทรวงสาธารณสุข</v>
          </cell>
          <cell r="E337" t="str">
            <v>07</v>
          </cell>
          <cell r="F337" t="str">
            <v>โรงพยาบาลชุมชน</v>
          </cell>
          <cell r="G337" t="str">
            <v>30</v>
          </cell>
          <cell r="H337" t="str">
            <v>34</v>
          </cell>
          <cell r="I337" t="str">
            <v>จ.อุบลราชธานี</v>
          </cell>
          <cell r="J337" t="str">
            <v>08</v>
          </cell>
          <cell r="K337" t="str">
            <v xml:space="preserve"> อ.นาจะหลวย</v>
          </cell>
          <cell r="L337" t="str">
            <v>01</v>
          </cell>
          <cell r="M337" t="str">
            <v xml:space="preserve"> 'ต.นาจะหลวย'</v>
          </cell>
          <cell r="N337" t="str">
            <v>11</v>
          </cell>
          <cell r="O337" t="str">
            <v xml:space="preserve"> หมู่ 11</v>
          </cell>
          <cell r="P337" t="str">
            <v>01</v>
          </cell>
          <cell r="Q337" t="str">
            <v>เปิดดำเนินการ</v>
          </cell>
          <cell r="R337" t="str">
            <v xml:space="preserve">128/1-8 </v>
          </cell>
          <cell r="V337" t="str">
            <v>21</v>
          </cell>
          <cell r="W337" t="str">
            <v>2.1 ทุติยภูมิระดับต้น</v>
          </cell>
          <cell r="AH337" t="str">
            <v>10948</v>
          </cell>
        </row>
        <row r="338">
          <cell r="A338" t="str">
            <v>001118500</v>
          </cell>
          <cell r="B338" t="str">
            <v>โรงพยาบาลเชียงม่วน</v>
          </cell>
          <cell r="C338" t="str">
            <v>21002</v>
          </cell>
          <cell r="D338" t="str">
            <v>กระทรวงสาธารณสุข สำนักงานปลัดกระทรวงสาธารณสุข</v>
          </cell>
          <cell r="E338" t="str">
            <v>07</v>
          </cell>
          <cell r="F338" t="str">
            <v>โรงพยาบาลชุมชน</v>
          </cell>
          <cell r="G338" t="str">
            <v>30</v>
          </cell>
          <cell r="H338" t="str">
            <v>56</v>
          </cell>
          <cell r="I338" t="str">
            <v>จ.พะเยา</v>
          </cell>
          <cell r="J338" t="str">
            <v>04</v>
          </cell>
          <cell r="K338" t="str">
            <v xml:space="preserve"> อ.เชียงม่วน</v>
          </cell>
          <cell r="L338" t="str">
            <v>02</v>
          </cell>
          <cell r="M338" t="str">
            <v xml:space="preserve"> 'ต.บ้านมาง'</v>
          </cell>
          <cell r="N338" t="str">
            <v>01</v>
          </cell>
          <cell r="O338" t="str">
            <v xml:space="preserve"> หมู่ 1</v>
          </cell>
          <cell r="P338" t="str">
            <v>01</v>
          </cell>
          <cell r="Q338" t="str">
            <v>เปิดดำเนินการ</v>
          </cell>
          <cell r="R338" t="str">
            <v xml:space="preserve">200 </v>
          </cell>
          <cell r="S338" t="str">
            <v>56160</v>
          </cell>
          <cell r="T338" t="str">
            <v>054-495-018</v>
          </cell>
          <cell r="U338" t="str">
            <v>054-495125</v>
          </cell>
          <cell r="V338" t="str">
            <v>21</v>
          </cell>
          <cell r="W338" t="str">
            <v>2.1 ทุติยภูมิระดับต้น</v>
          </cell>
          <cell r="X338" t="str">
            <v>S</v>
          </cell>
          <cell r="Y338" t="str">
            <v xml:space="preserve">บริการ  </v>
          </cell>
          <cell r="AH338" t="str">
            <v>11185</v>
          </cell>
        </row>
        <row r="339">
          <cell r="A339" t="str">
            <v>001118600</v>
          </cell>
          <cell r="B339" t="str">
            <v>โรงพยาบาลดอกคำใต้</v>
          </cell>
          <cell r="C339" t="str">
            <v>21002</v>
          </cell>
          <cell r="D339" t="str">
            <v>กระทรวงสาธารณสุข สำนักงานปลัดกระทรวงสาธารณสุข</v>
          </cell>
          <cell r="E339" t="str">
            <v>07</v>
          </cell>
          <cell r="F339" t="str">
            <v>โรงพยาบาลชุมชน</v>
          </cell>
          <cell r="G339" t="str">
            <v>30</v>
          </cell>
          <cell r="H339" t="str">
            <v>56</v>
          </cell>
          <cell r="I339" t="str">
            <v>จ.พะเยา</v>
          </cell>
          <cell r="J339" t="str">
            <v>05</v>
          </cell>
          <cell r="K339" t="str">
            <v xml:space="preserve"> อ.ดอกคำใต้</v>
          </cell>
          <cell r="L339" t="str">
            <v>02</v>
          </cell>
          <cell r="M339" t="str">
            <v xml:space="preserve"> 'ต.ดอนศรีชุม'</v>
          </cell>
          <cell r="N339" t="str">
            <v>08</v>
          </cell>
          <cell r="O339" t="str">
            <v xml:space="preserve"> หมู่ 8</v>
          </cell>
          <cell r="P339" t="str">
            <v>01</v>
          </cell>
          <cell r="Q339" t="str">
            <v>เปิดดำเนินการ</v>
          </cell>
          <cell r="R339" t="str">
            <v xml:space="preserve">225 ถ.พะเยา-เชียงคำ </v>
          </cell>
          <cell r="S339" t="str">
            <v>56120</v>
          </cell>
          <cell r="T339" t="str">
            <v>054-409500</v>
          </cell>
          <cell r="U339" t="str">
            <v>054491507</v>
          </cell>
          <cell r="V339" t="str">
            <v>21</v>
          </cell>
          <cell r="W339" t="str">
            <v>2.1 ทุติยภูมิระดับต้น</v>
          </cell>
          <cell r="X339" t="str">
            <v>S</v>
          </cell>
          <cell r="Y339" t="str">
            <v xml:space="preserve">บริการ  </v>
          </cell>
          <cell r="AH339" t="str">
            <v>11186</v>
          </cell>
        </row>
        <row r="340">
          <cell r="A340" t="str">
            <v>001125200</v>
          </cell>
          <cell r="B340" t="str">
            <v>โรงพยาบาลบางระกำ</v>
          </cell>
          <cell r="C340" t="str">
            <v>21002</v>
          </cell>
          <cell r="D340" t="str">
            <v>กระทรวงสาธารณสุข สำนักงานปลัดกระทรวงสาธารณสุข</v>
          </cell>
          <cell r="E340" t="str">
            <v>07</v>
          </cell>
          <cell r="F340" t="str">
            <v>โรงพยาบาลชุมชน</v>
          </cell>
          <cell r="G340" t="str">
            <v>30</v>
          </cell>
          <cell r="H340" t="str">
            <v>65</v>
          </cell>
          <cell r="I340" t="str">
            <v>จ.พิษณุโลก</v>
          </cell>
          <cell r="J340" t="str">
            <v>04</v>
          </cell>
          <cell r="K340" t="str">
            <v xml:space="preserve"> อ.บางระกำ</v>
          </cell>
          <cell r="L340" t="str">
            <v>01</v>
          </cell>
          <cell r="M340" t="str">
            <v xml:space="preserve"> 'ต.บางระกำ'</v>
          </cell>
          <cell r="N340" t="str">
            <v>07</v>
          </cell>
          <cell r="O340" t="str">
            <v xml:space="preserve"> หมู่ 7</v>
          </cell>
          <cell r="P340" t="str">
            <v>01</v>
          </cell>
          <cell r="Q340" t="str">
            <v>เปิดดำเนินการ</v>
          </cell>
          <cell r="R340" t="str">
            <v>1/3 ม.7 บ้านบางระกำ</v>
          </cell>
          <cell r="V340" t="str">
            <v>21</v>
          </cell>
          <cell r="W340" t="str">
            <v>2.1 ทุติยภูมิระดับต้น</v>
          </cell>
          <cell r="AH340" t="str">
            <v>11252</v>
          </cell>
        </row>
        <row r="341">
          <cell r="A341" t="str">
            <v>001113300</v>
          </cell>
          <cell r="B341" t="str">
            <v>โรงพยาบาลดอยเต่า</v>
          </cell>
          <cell r="C341" t="str">
            <v>21002</v>
          </cell>
          <cell r="D341" t="str">
            <v>กระทรวงสาธารณสุข สำนักงานปลัดกระทรวงสาธารณสุข</v>
          </cell>
          <cell r="E341" t="str">
            <v>07</v>
          </cell>
          <cell r="F341" t="str">
            <v>โรงพยาบาลชุมชน</v>
          </cell>
          <cell r="G341" t="str">
            <v>30</v>
          </cell>
          <cell r="H341" t="str">
            <v>50</v>
          </cell>
          <cell r="I341" t="str">
            <v>จ.เชียงใหม่</v>
          </cell>
          <cell r="J341" t="str">
            <v>17</v>
          </cell>
          <cell r="K341" t="str">
            <v xml:space="preserve"> อ.ดอยเต่า</v>
          </cell>
          <cell r="L341" t="str">
            <v>01</v>
          </cell>
          <cell r="M341" t="str">
            <v xml:space="preserve"> 'ต.ดอยเต่า'</v>
          </cell>
          <cell r="N341" t="str">
            <v>03</v>
          </cell>
          <cell r="O341" t="str">
            <v xml:space="preserve"> หมู่ 3</v>
          </cell>
          <cell r="P341" t="str">
            <v>01</v>
          </cell>
          <cell r="Q341" t="str">
            <v>เปิดดำเนินการ</v>
          </cell>
          <cell r="R341" t="str">
            <v xml:space="preserve">105 ม.3 ถ.ฮอด-แม่ตื้น </v>
          </cell>
          <cell r="S341" t="str">
            <v>50560</v>
          </cell>
          <cell r="V341" t="str">
            <v>21</v>
          </cell>
          <cell r="W341" t="str">
            <v>2.1 ทุติยภูมิระดับต้น</v>
          </cell>
          <cell r="X341" t="str">
            <v>S</v>
          </cell>
          <cell r="Y341" t="str">
            <v xml:space="preserve">บริการ  </v>
          </cell>
          <cell r="AH341" t="str">
            <v>11133</v>
          </cell>
        </row>
        <row r="342">
          <cell r="A342" t="str">
            <v>002377100</v>
          </cell>
          <cell r="B342" t="str">
            <v>ยี่งอเฉลิมพระเกียรติ 80 พรรษา</v>
          </cell>
          <cell r="C342" t="str">
            <v>21002</v>
          </cell>
          <cell r="D342" t="str">
            <v>กระทรวงสาธารณสุข สำนักงานปลัดกระทรวงสาธารณสุข</v>
          </cell>
          <cell r="E342" t="str">
            <v>07</v>
          </cell>
          <cell r="F342" t="str">
            <v>โรงพยาบาลชุมชน</v>
          </cell>
          <cell r="G342" t="str">
            <v>30</v>
          </cell>
          <cell r="H342" t="str">
            <v>96</v>
          </cell>
          <cell r="I342" t="str">
            <v>จ.นราธิวาส</v>
          </cell>
          <cell r="J342" t="str">
            <v>04</v>
          </cell>
          <cell r="K342" t="str">
            <v xml:space="preserve"> อ.ยี่งอ</v>
          </cell>
          <cell r="L342" t="str">
            <v>01</v>
          </cell>
          <cell r="M342" t="str">
            <v xml:space="preserve"> 'ต.ยี่งอ'</v>
          </cell>
          <cell r="N342" t="str">
            <v>04</v>
          </cell>
          <cell r="O342" t="str">
            <v xml:space="preserve"> หมู่ 4</v>
          </cell>
          <cell r="P342" t="str">
            <v>01</v>
          </cell>
          <cell r="Q342" t="str">
            <v>เปิดดำเนินการ</v>
          </cell>
          <cell r="R342" t="str">
            <v xml:space="preserve">1/17 หมู่ที่ 4 </v>
          </cell>
          <cell r="S342" t="str">
            <v>96180</v>
          </cell>
          <cell r="T342" t="str">
            <v>0816907170 073591595</v>
          </cell>
          <cell r="U342" t="str">
            <v>073591002</v>
          </cell>
          <cell r="V342" t="str">
            <v>21</v>
          </cell>
          <cell r="W342" t="str">
            <v>2.1 ทุติยภูมิระดับต้น</v>
          </cell>
          <cell r="Z342" t="str">
            <v>07</v>
          </cell>
          <cell r="AA342" t="str">
            <v>แก้ไข/เปลี่ยนแปลงสังกัด</v>
          </cell>
          <cell r="AH342" t="str">
            <v>23771</v>
          </cell>
        </row>
        <row r="343">
          <cell r="A343" t="str">
            <v>001102300</v>
          </cell>
          <cell r="B343" t="str">
            <v>โรงพยาบาลบ้านผือ</v>
          </cell>
          <cell r="C343" t="str">
            <v>21002</v>
          </cell>
          <cell r="D343" t="str">
            <v>กระทรวงสาธารณสุข สำนักงานปลัดกระทรวงสาธารณสุข</v>
          </cell>
          <cell r="E343" t="str">
            <v>07</v>
          </cell>
          <cell r="F343" t="str">
            <v>โรงพยาบาลชุมชน</v>
          </cell>
          <cell r="G343" t="str">
            <v>90</v>
          </cell>
          <cell r="H343" t="str">
            <v>41</v>
          </cell>
          <cell r="I343" t="str">
            <v>จ.อุดรธานี</v>
          </cell>
          <cell r="J343" t="str">
            <v>17</v>
          </cell>
          <cell r="K343" t="str">
            <v xml:space="preserve"> อ.บ้านผือ</v>
          </cell>
          <cell r="L343" t="str">
            <v>01</v>
          </cell>
          <cell r="M343" t="str">
            <v xml:space="preserve"> 'ต.บ้านผือ'</v>
          </cell>
          <cell r="N343" t="str">
            <v>02</v>
          </cell>
          <cell r="O343" t="str">
            <v xml:space="preserve"> หมู่ 2</v>
          </cell>
          <cell r="P343" t="str">
            <v>01</v>
          </cell>
          <cell r="Q343" t="str">
            <v>เปิดดำเนินการ</v>
          </cell>
          <cell r="S343" t="str">
            <v>41160</v>
          </cell>
          <cell r="V343" t="str">
            <v>22</v>
          </cell>
          <cell r="W343" t="str">
            <v>2.2 ทุติยภูมิระดับกลาง</v>
          </cell>
          <cell r="AH343" t="str">
            <v>11023</v>
          </cell>
        </row>
        <row r="344">
          <cell r="A344" t="str">
            <v>001067100</v>
          </cell>
          <cell r="B344" t="str">
            <v>โรงพยาบาลอุดรธานี</v>
          </cell>
          <cell r="C344" t="str">
            <v>21002</v>
          </cell>
          <cell r="D344" t="str">
            <v>กระทรวงสาธารณสุข สำนักงานปลัดกระทรวงสาธารณสุข</v>
          </cell>
          <cell r="E344" t="str">
            <v>05</v>
          </cell>
          <cell r="F344" t="str">
            <v>โรงพยาบาลศูนย์</v>
          </cell>
          <cell r="G344" t="str">
            <v>806</v>
          </cell>
          <cell r="H344" t="str">
            <v>41</v>
          </cell>
          <cell r="I344" t="str">
            <v>จ.อุดรธานี</v>
          </cell>
          <cell r="J344" t="str">
            <v>01</v>
          </cell>
          <cell r="K344" t="str">
            <v xml:space="preserve"> อ.เมืองอุดรธานี</v>
          </cell>
          <cell r="L344" t="str">
            <v>01</v>
          </cell>
          <cell r="M344" t="str">
            <v xml:space="preserve"> 'ต.หมากแข้ง'</v>
          </cell>
          <cell r="N344" t="str">
            <v>00</v>
          </cell>
          <cell r="O344" t="str">
            <v xml:space="preserve"> หมู่ 0</v>
          </cell>
          <cell r="P344" t="str">
            <v>01</v>
          </cell>
          <cell r="Q344" t="str">
            <v>เปิดดำเนินการ</v>
          </cell>
          <cell r="R344" t="str">
            <v xml:space="preserve">33 ถ.เพาะนิยม </v>
          </cell>
          <cell r="S344" t="str">
            <v>41000</v>
          </cell>
          <cell r="T344" t="str">
            <v>042245555</v>
          </cell>
          <cell r="V344" t="str">
            <v>31</v>
          </cell>
          <cell r="W344" t="str">
            <v>3.1 ตติยภูมิ</v>
          </cell>
          <cell r="AH344" t="str">
            <v>10671</v>
          </cell>
        </row>
        <row r="345">
          <cell r="A345" t="str">
            <v>001101900</v>
          </cell>
          <cell r="B345" t="str">
            <v>โรงพยาบาลทุ่งฝน</v>
          </cell>
          <cell r="C345" t="str">
            <v>21002</v>
          </cell>
          <cell r="D345" t="str">
            <v>กระทรวงสาธารณสุข สำนักงานปลัดกระทรวงสาธารณสุข</v>
          </cell>
          <cell r="E345" t="str">
            <v>07</v>
          </cell>
          <cell r="F345" t="str">
            <v>โรงพยาบาลชุมชน</v>
          </cell>
          <cell r="G345" t="str">
            <v>30</v>
          </cell>
          <cell r="H345" t="str">
            <v>41</v>
          </cell>
          <cell r="I345" t="str">
            <v>จ.อุดรธานี</v>
          </cell>
          <cell r="J345" t="str">
            <v>07</v>
          </cell>
          <cell r="K345" t="str">
            <v xml:space="preserve"> อ.ทุ่งฝน</v>
          </cell>
          <cell r="L345" t="str">
            <v>01</v>
          </cell>
          <cell r="M345" t="str">
            <v xml:space="preserve"> 'ต.ทุ่งฝน'</v>
          </cell>
          <cell r="N345" t="str">
            <v>11</v>
          </cell>
          <cell r="O345" t="str">
            <v xml:space="preserve"> หมู่ 11</v>
          </cell>
          <cell r="P345" t="str">
            <v>01</v>
          </cell>
          <cell r="Q345" t="str">
            <v>เปิดดำเนินการ</v>
          </cell>
          <cell r="S345" t="str">
            <v>41310</v>
          </cell>
          <cell r="V345" t="str">
            <v>21</v>
          </cell>
          <cell r="W345" t="str">
            <v>2.1 ทุติยภูมิระดับต้น</v>
          </cell>
          <cell r="AH345" t="str">
            <v>11019</v>
          </cell>
        </row>
        <row r="346">
          <cell r="A346" t="str">
            <v>001102900</v>
          </cell>
          <cell r="B346" t="str">
            <v>โรงพยาบาลพิบูลย์รักษ์</v>
          </cell>
          <cell r="C346" t="str">
            <v>21002</v>
          </cell>
          <cell r="D346" t="str">
            <v>กระทรวงสาธารณสุข สำนักงานปลัดกระทรวงสาธารณสุข</v>
          </cell>
          <cell r="E346" t="str">
            <v>07</v>
          </cell>
          <cell r="F346" t="str">
            <v>โรงพยาบาลชุมชน</v>
          </cell>
          <cell r="G346" t="str">
            <v>30</v>
          </cell>
          <cell r="H346" t="str">
            <v>41</v>
          </cell>
          <cell r="I346" t="str">
            <v>จ.อุดรธานี</v>
          </cell>
          <cell r="J346" t="str">
            <v>23</v>
          </cell>
          <cell r="K346" t="str">
            <v xml:space="preserve"> อ.พิบูลย์รักษ์</v>
          </cell>
          <cell r="L346" t="str">
            <v>01</v>
          </cell>
          <cell r="M346" t="str">
            <v xml:space="preserve"> 'ต.บ้านแดง'</v>
          </cell>
          <cell r="N346" t="str">
            <v>11</v>
          </cell>
          <cell r="O346" t="str">
            <v xml:space="preserve"> หมู่ 11</v>
          </cell>
          <cell r="P346" t="str">
            <v>01</v>
          </cell>
          <cell r="Q346" t="str">
            <v>เปิดดำเนินการ</v>
          </cell>
          <cell r="R346" t="str">
            <v>269</v>
          </cell>
          <cell r="S346" t="str">
            <v>41130</v>
          </cell>
          <cell r="V346" t="str">
            <v>21</v>
          </cell>
          <cell r="W346" t="str">
            <v>2.1 ทุติยภูมิระดับต้น</v>
          </cell>
          <cell r="AH346" t="str">
            <v>11029</v>
          </cell>
        </row>
        <row r="347">
          <cell r="A347" t="str">
            <v>001071200</v>
          </cell>
          <cell r="B347" t="str">
            <v>โรงพยาบาลมุกดาหาร</v>
          </cell>
          <cell r="C347" t="str">
            <v>21002</v>
          </cell>
          <cell r="D347" t="str">
            <v>กระทรวงสาธารณสุข สำนักงานปลัดกระทรวงสาธารณสุข</v>
          </cell>
          <cell r="E347" t="str">
            <v>06</v>
          </cell>
          <cell r="F347" t="str">
            <v>โรงพยาบาลทั่วไป</v>
          </cell>
          <cell r="G347" t="str">
            <v>260</v>
          </cell>
          <cell r="H347" t="str">
            <v>49</v>
          </cell>
          <cell r="I347" t="str">
            <v>จ.มุกดาหาร</v>
          </cell>
          <cell r="J347" t="str">
            <v>01</v>
          </cell>
          <cell r="K347" t="str">
            <v xml:space="preserve"> อ.เมืองมุกดาหาร</v>
          </cell>
          <cell r="L347" t="str">
            <v>13</v>
          </cell>
          <cell r="M347" t="str">
            <v xml:space="preserve"> 'ต.กุดแข้'</v>
          </cell>
          <cell r="N347" t="str">
            <v>00</v>
          </cell>
          <cell r="O347" t="str">
            <v xml:space="preserve"> หมู่ 0</v>
          </cell>
          <cell r="P347" t="str">
            <v>01</v>
          </cell>
          <cell r="Q347" t="str">
            <v>เปิดดำเนินการ</v>
          </cell>
          <cell r="R347" t="str">
            <v xml:space="preserve">24 ถ.พิทักษ์พนมเขต </v>
          </cell>
          <cell r="S347" t="str">
            <v>49000</v>
          </cell>
          <cell r="T347" t="str">
            <v>042611285</v>
          </cell>
          <cell r="V347" t="str">
            <v>23</v>
          </cell>
          <cell r="W347" t="str">
            <v>2.3 ทุติยภูมิระดับสูง</v>
          </cell>
          <cell r="AH347" t="str">
            <v>10712</v>
          </cell>
        </row>
        <row r="348">
          <cell r="A348" t="str">
            <v>001070600</v>
          </cell>
          <cell r="B348" t="str">
            <v>โรงพยาบาลหนองคาย</v>
          </cell>
          <cell r="C348" t="str">
            <v>21002</v>
          </cell>
          <cell r="D348" t="str">
            <v>กระทรวงสาธารณสุข สำนักงานปลัดกระทรวงสาธารณสุข</v>
          </cell>
          <cell r="E348" t="str">
            <v>06</v>
          </cell>
          <cell r="F348" t="str">
            <v>โรงพยาบาลทั่วไป</v>
          </cell>
          <cell r="G348" t="str">
            <v>349</v>
          </cell>
          <cell r="H348" t="str">
            <v>43</v>
          </cell>
          <cell r="I348" t="str">
            <v>จ.หนองคาย</v>
          </cell>
          <cell r="J348" t="str">
            <v>01</v>
          </cell>
          <cell r="K348" t="str">
            <v xml:space="preserve"> อ.เมืองหนองคาย</v>
          </cell>
          <cell r="L348" t="str">
            <v>01</v>
          </cell>
          <cell r="M348" t="str">
            <v xml:space="preserve"> 'ต.ในเมือง'</v>
          </cell>
          <cell r="N348" t="str">
            <v>03</v>
          </cell>
          <cell r="O348" t="str">
            <v xml:space="preserve"> หมู่ 3</v>
          </cell>
          <cell r="P348" t="str">
            <v>01</v>
          </cell>
          <cell r="Q348" t="str">
            <v>เปิดดำเนินการ</v>
          </cell>
          <cell r="R348" t="str">
            <v xml:space="preserve">1158 </v>
          </cell>
          <cell r="S348" t="str">
            <v>43000</v>
          </cell>
          <cell r="T348" t="str">
            <v>042413456</v>
          </cell>
          <cell r="U348" t="str">
            <v>042421465</v>
          </cell>
          <cell r="V348" t="str">
            <v>23</v>
          </cell>
          <cell r="W348" t="str">
            <v>2.3 ทุติยภูมิระดับสูง</v>
          </cell>
          <cell r="X348" t="str">
            <v>S</v>
          </cell>
          <cell r="Y348" t="str">
            <v xml:space="preserve">บริการ  </v>
          </cell>
          <cell r="AH348" t="str">
            <v>10706</v>
          </cell>
        </row>
        <row r="349">
          <cell r="A349" t="str">
            <v>001070500</v>
          </cell>
          <cell r="B349" t="str">
            <v>โรงพยาบาลเลย</v>
          </cell>
          <cell r="C349" t="str">
            <v>21002</v>
          </cell>
          <cell r="D349" t="str">
            <v>กระทรวงสาธารณสุข สำนักงานปลัดกระทรวงสาธารณสุข</v>
          </cell>
          <cell r="E349" t="str">
            <v>06</v>
          </cell>
          <cell r="F349" t="str">
            <v>โรงพยาบาลทั่วไป</v>
          </cell>
          <cell r="G349" t="str">
            <v>324</v>
          </cell>
          <cell r="H349" t="str">
            <v>42</v>
          </cell>
          <cell r="I349" t="str">
            <v>จ.เลย</v>
          </cell>
          <cell r="J349" t="str">
            <v>01</v>
          </cell>
          <cell r="K349" t="str">
            <v xml:space="preserve"> อ.เมืองเลย</v>
          </cell>
          <cell r="L349" t="str">
            <v>01</v>
          </cell>
          <cell r="M349" t="str">
            <v xml:space="preserve"> 'ต.กุดป่อง'</v>
          </cell>
          <cell r="N349" t="str">
            <v>01</v>
          </cell>
          <cell r="O349" t="str">
            <v xml:space="preserve"> หมู่ 1</v>
          </cell>
          <cell r="P349" t="str">
            <v>01</v>
          </cell>
          <cell r="Q349" t="str">
            <v>เปิดดำเนินการ</v>
          </cell>
          <cell r="R349" t="str">
            <v xml:space="preserve">32/1 ถ.มลิวรรณ </v>
          </cell>
          <cell r="S349" t="str">
            <v>42000</v>
          </cell>
          <cell r="T349" t="str">
            <v>042811679</v>
          </cell>
          <cell r="U349" t="str">
            <v>042812653</v>
          </cell>
          <cell r="V349" t="str">
            <v>23</v>
          </cell>
          <cell r="W349" t="str">
            <v>2.3 ทุติยภูมิระดับสูง</v>
          </cell>
          <cell r="X349" t="str">
            <v>S</v>
          </cell>
          <cell r="Y349" t="str">
            <v xml:space="preserve">บริการ  </v>
          </cell>
          <cell r="AH349" t="str">
            <v>10705</v>
          </cell>
        </row>
        <row r="350">
          <cell r="A350" t="str">
            <v>001072400</v>
          </cell>
          <cell r="B350" t="str">
            <v>โรงพยาบาลสุโขทัย</v>
          </cell>
          <cell r="C350" t="str">
            <v>21002</v>
          </cell>
          <cell r="D350" t="str">
            <v>กระทรวงสาธารณสุข สำนักงานปลัดกระทรวงสาธารณสุข</v>
          </cell>
          <cell r="E350" t="str">
            <v>06</v>
          </cell>
          <cell r="F350" t="str">
            <v>โรงพยาบาลทั่วไป</v>
          </cell>
          <cell r="G350" t="str">
            <v>320</v>
          </cell>
          <cell r="H350" t="str">
            <v>64</v>
          </cell>
          <cell r="I350" t="str">
            <v>จ.สุโขทัย</v>
          </cell>
          <cell r="J350" t="str">
            <v>01</v>
          </cell>
          <cell r="K350" t="str">
            <v xml:space="preserve"> อ.เมืองสุโขทัย</v>
          </cell>
          <cell r="L350" t="str">
            <v>06</v>
          </cell>
          <cell r="M350" t="str">
            <v xml:space="preserve"> 'ต.บ้านกล้วย'</v>
          </cell>
          <cell r="N350" t="str">
            <v>01</v>
          </cell>
          <cell r="O350" t="str">
            <v xml:space="preserve"> หมู่ 1</v>
          </cell>
          <cell r="P350" t="str">
            <v>01</v>
          </cell>
          <cell r="Q350" t="str">
            <v>เปิดดำเนินการ</v>
          </cell>
          <cell r="V350" t="str">
            <v>23</v>
          </cell>
          <cell r="W350" t="str">
            <v>2.3 ทุติยภูมิระดับสูง</v>
          </cell>
          <cell r="AH350" t="str">
            <v>10724</v>
          </cell>
        </row>
        <row r="351">
          <cell r="A351" t="str">
            <v>001071600</v>
          </cell>
          <cell r="B351" t="str">
            <v>โรงพยาบาลน่าน</v>
          </cell>
          <cell r="C351" t="str">
            <v>21002</v>
          </cell>
          <cell r="D351" t="str">
            <v>กระทรวงสาธารณสุข สำนักงานปลัดกระทรวงสาธารณสุข</v>
          </cell>
          <cell r="E351" t="str">
            <v>06</v>
          </cell>
          <cell r="F351" t="str">
            <v>โรงพยาบาลทั่วไป</v>
          </cell>
          <cell r="G351" t="str">
            <v>420</v>
          </cell>
          <cell r="H351" t="str">
            <v>55</v>
          </cell>
          <cell r="I351" t="str">
            <v>จ.น่าน</v>
          </cell>
          <cell r="J351" t="str">
            <v>01</v>
          </cell>
          <cell r="K351" t="str">
            <v xml:space="preserve"> อ.เมืองน่าน</v>
          </cell>
          <cell r="L351" t="str">
            <v>01</v>
          </cell>
          <cell r="M351" t="str">
            <v xml:space="preserve"> 'ต.ในเวียง'</v>
          </cell>
          <cell r="N351" t="str">
            <v>00</v>
          </cell>
          <cell r="O351" t="str">
            <v xml:space="preserve"> หมู่ 0</v>
          </cell>
          <cell r="P351" t="str">
            <v>01</v>
          </cell>
          <cell r="Q351" t="str">
            <v>เปิดดำเนินการ</v>
          </cell>
          <cell r="R351" t="str">
            <v xml:space="preserve">1 ถนน วรวิชัย </v>
          </cell>
          <cell r="S351" t="str">
            <v>55000</v>
          </cell>
          <cell r="T351" t="str">
            <v>054710138</v>
          </cell>
          <cell r="U351" t="str">
            <v>054710977</v>
          </cell>
          <cell r="V351" t="str">
            <v>23</v>
          </cell>
          <cell r="W351" t="str">
            <v>2.3 ทุติยภูมิระดับสูง</v>
          </cell>
          <cell r="AH351" t="str">
            <v>10716</v>
          </cell>
        </row>
        <row r="352">
          <cell r="A352" t="str">
            <v>001132000</v>
          </cell>
          <cell r="B352" t="str">
            <v>โรงพยาบาลหัวหิน</v>
          </cell>
          <cell r="C352" t="str">
            <v>21002</v>
          </cell>
          <cell r="D352" t="str">
            <v>กระทรวงสาธารณสุข สำนักงานปลัดกระทรวงสาธารณสุข</v>
          </cell>
          <cell r="E352" t="str">
            <v>06</v>
          </cell>
          <cell r="F352" t="str">
            <v>โรงพยาบาลทั่วไป</v>
          </cell>
          <cell r="G352" t="str">
            <v>340</v>
          </cell>
          <cell r="H352" t="str">
            <v>77</v>
          </cell>
          <cell r="I352" t="str">
            <v>จ.ประจวบคีรีขันธ์</v>
          </cell>
          <cell r="J352" t="str">
            <v>07</v>
          </cell>
          <cell r="K352" t="str">
            <v xml:space="preserve"> อ.หัวหิน</v>
          </cell>
          <cell r="L352" t="str">
            <v>01</v>
          </cell>
          <cell r="M352" t="str">
            <v xml:space="preserve"> 'ต.หัวหิน'</v>
          </cell>
          <cell r="N352" t="str">
            <v>00</v>
          </cell>
          <cell r="O352" t="str">
            <v xml:space="preserve"> หมู่ 0</v>
          </cell>
          <cell r="P352" t="str">
            <v>01</v>
          </cell>
          <cell r="Q352" t="str">
            <v>เปิดดำเนินการ</v>
          </cell>
          <cell r="R352" t="str">
            <v xml:space="preserve">30/2 ถ.เพชรเกษม </v>
          </cell>
          <cell r="V352" t="str">
            <v>31</v>
          </cell>
          <cell r="W352" t="str">
            <v>3.1 ตติยภูมิ</v>
          </cell>
          <cell r="Z352" t="str">
            <v>06</v>
          </cell>
          <cell r="AA352" t="str">
            <v>แก้ไข/เปลี่ยนแปลงจำนวนเตียง</v>
          </cell>
          <cell r="AB352" t="str">
            <v>เพิ่ม เตียงเป็น 200 เป็น 340 ตาม อกพ.สป</v>
          </cell>
          <cell r="AH352" t="str">
            <v>11320</v>
          </cell>
        </row>
        <row r="353">
          <cell r="A353" t="str">
            <v>001073500</v>
          </cell>
          <cell r="B353" t="str">
            <v>โรงพยาบาลสมเด็จพระพุทธเลิศหล้า</v>
          </cell>
          <cell r="C353" t="str">
            <v>21002</v>
          </cell>
          <cell r="D353" t="str">
            <v>กระทรวงสาธารณสุข สำนักงานปลัดกระทรวงสาธารณสุข</v>
          </cell>
          <cell r="E353" t="str">
            <v>06</v>
          </cell>
          <cell r="F353" t="str">
            <v>โรงพยาบาลทั่วไป</v>
          </cell>
          <cell r="G353" t="str">
            <v>260</v>
          </cell>
          <cell r="H353" t="str">
            <v>75</v>
          </cell>
          <cell r="I353" t="str">
            <v>จ.สมุทรสงคราม</v>
          </cell>
          <cell r="J353" t="str">
            <v>01</v>
          </cell>
          <cell r="K353" t="str">
            <v xml:space="preserve"> อ.เมืองสมุทรสงคราม</v>
          </cell>
          <cell r="L353" t="str">
            <v>01</v>
          </cell>
          <cell r="M353" t="str">
            <v xml:space="preserve"> 'ต.แม่กลอง'</v>
          </cell>
          <cell r="N353" t="str">
            <v>00</v>
          </cell>
          <cell r="O353" t="str">
            <v xml:space="preserve"> หมู่ 0</v>
          </cell>
          <cell r="P353" t="str">
            <v>01</v>
          </cell>
          <cell r="Q353" t="str">
            <v>เปิดดำเนินการ</v>
          </cell>
          <cell r="R353" t="str">
            <v xml:space="preserve">708 ถ.ประสิทธิพัฒนา </v>
          </cell>
          <cell r="S353" t="str">
            <v>75000</v>
          </cell>
          <cell r="T353" t="str">
            <v>034 723044-9</v>
          </cell>
          <cell r="V353" t="str">
            <v>23</v>
          </cell>
          <cell r="W353" t="str">
            <v>2.3 ทุติยภูมิระดับสูง</v>
          </cell>
          <cell r="AH353" t="str">
            <v>10735</v>
          </cell>
        </row>
        <row r="354">
          <cell r="A354" t="str">
            <v>001072500</v>
          </cell>
          <cell r="B354" t="str">
            <v>โรงพยาบาลศรีสังวรสุโขทัย</v>
          </cell>
          <cell r="C354" t="str">
            <v>21002</v>
          </cell>
          <cell r="D354" t="str">
            <v>กระทรวงสาธารณสุข สำนักงานปลัดกระทรวงสาธารณสุข</v>
          </cell>
          <cell r="E354" t="str">
            <v>06</v>
          </cell>
          <cell r="F354" t="str">
            <v>โรงพยาบาลทั่วไป</v>
          </cell>
          <cell r="G354" t="str">
            <v>307</v>
          </cell>
          <cell r="H354" t="str">
            <v>64</v>
          </cell>
          <cell r="I354" t="str">
            <v>จ.สุโขทัย</v>
          </cell>
          <cell r="J354" t="str">
            <v>06</v>
          </cell>
          <cell r="K354" t="str">
            <v xml:space="preserve"> อ.ศรีสำโรง</v>
          </cell>
          <cell r="L354" t="str">
            <v>01</v>
          </cell>
          <cell r="M354" t="str">
            <v xml:space="preserve"> 'ต.คลองตาล'</v>
          </cell>
          <cell r="N354" t="str">
            <v>08</v>
          </cell>
          <cell r="O354" t="str">
            <v xml:space="preserve"> หมู่ 8</v>
          </cell>
          <cell r="P354" t="str">
            <v>01</v>
          </cell>
          <cell r="Q354" t="str">
            <v>เปิดดำเนินการ</v>
          </cell>
          <cell r="R354" t="str">
            <v>ถ.จรดวิถีถ่อง</v>
          </cell>
          <cell r="S354" t="str">
            <v>64120</v>
          </cell>
          <cell r="T354" t="str">
            <v>05682030</v>
          </cell>
          <cell r="U354" t="str">
            <v>055681519</v>
          </cell>
          <cell r="V354" t="str">
            <v>23</v>
          </cell>
          <cell r="W354" t="str">
            <v>2.3 ทุติยภูมิระดับสูง</v>
          </cell>
          <cell r="AH354" t="str">
            <v>10725</v>
          </cell>
        </row>
        <row r="355">
          <cell r="A355" t="str">
            <v>001074600</v>
          </cell>
          <cell r="B355" t="str">
            <v>โรงพยาบาลสตูล</v>
          </cell>
          <cell r="C355" t="str">
            <v>21002</v>
          </cell>
          <cell r="D355" t="str">
            <v>กระทรวงสาธารณสุข สำนักงานปลัดกระทรวงสาธารณสุข</v>
          </cell>
          <cell r="E355" t="str">
            <v>06</v>
          </cell>
          <cell r="F355" t="str">
            <v>โรงพยาบาลทั่วไป</v>
          </cell>
          <cell r="G355" t="str">
            <v>164</v>
          </cell>
          <cell r="H355" t="str">
            <v>91</v>
          </cell>
          <cell r="I355" t="str">
            <v>จ.สตูล</v>
          </cell>
          <cell r="J355" t="str">
            <v>01</v>
          </cell>
          <cell r="K355" t="str">
            <v xml:space="preserve"> อ.เมืองสตูล</v>
          </cell>
          <cell r="L355" t="str">
            <v>01</v>
          </cell>
          <cell r="M355" t="str">
            <v xml:space="preserve"> 'ต.พิมาน'</v>
          </cell>
          <cell r="N355" t="str">
            <v>00</v>
          </cell>
          <cell r="O355" t="str">
            <v xml:space="preserve"> หมู่ 0</v>
          </cell>
          <cell r="P355" t="str">
            <v>01</v>
          </cell>
          <cell r="Q355" t="str">
            <v>เปิดดำเนินการ</v>
          </cell>
          <cell r="R355" t="str">
            <v xml:space="preserve">55 ถ.หัถตกรรมศึกษา  </v>
          </cell>
          <cell r="V355" t="str">
            <v>23</v>
          </cell>
          <cell r="W355" t="str">
            <v>2.3 ทุติยภูมิระดับสูง</v>
          </cell>
          <cell r="AH355" t="str">
            <v>10746</v>
          </cell>
        </row>
        <row r="356">
          <cell r="A356" t="str">
            <v>001071500</v>
          </cell>
          <cell r="B356" t="str">
            <v>โรงพยาบาลแพร่</v>
          </cell>
          <cell r="C356" t="str">
            <v>21002</v>
          </cell>
          <cell r="D356" t="str">
            <v>กระทรวงสาธารณสุข สำนักงานปลัดกระทรวงสาธารณสุข</v>
          </cell>
          <cell r="E356" t="str">
            <v>06</v>
          </cell>
          <cell r="F356" t="str">
            <v>โรงพยาบาลทั่วไป</v>
          </cell>
          <cell r="G356" t="str">
            <v>520</v>
          </cell>
          <cell r="H356" t="str">
            <v>54</v>
          </cell>
          <cell r="I356" t="str">
            <v>จ.แพร่</v>
          </cell>
          <cell r="J356" t="str">
            <v>01</v>
          </cell>
          <cell r="K356" t="str">
            <v xml:space="preserve"> อ.เมืองแพร่</v>
          </cell>
          <cell r="L356" t="str">
            <v>01</v>
          </cell>
          <cell r="M356" t="str">
            <v xml:space="preserve"> 'ต.ในเวียง'</v>
          </cell>
          <cell r="N356" t="str">
            <v>00</v>
          </cell>
          <cell r="O356" t="str">
            <v xml:space="preserve"> หมู่ 0</v>
          </cell>
          <cell r="P356" t="str">
            <v>01</v>
          </cell>
          <cell r="Q356" t="str">
            <v>เปิดดำเนินการ</v>
          </cell>
          <cell r="R356" t="str">
            <v xml:space="preserve">144 ถ.ช่อแฮ่ </v>
          </cell>
          <cell r="S356" t="str">
            <v>54000</v>
          </cell>
          <cell r="T356" t="str">
            <v>0545338500</v>
          </cell>
          <cell r="V356" t="str">
            <v>23</v>
          </cell>
          <cell r="W356" t="str">
            <v>2.3 ทุติยภูมิระดับสูง</v>
          </cell>
          <cell r="Z356" t="str">
            <v>06</v>
          </cell>
          <cell r="AA356" t="str">
            <v>แก้ไข/เปลี่ยนแปลงจำนวนเตียง</v>
          </cell>
          <cell r="AB356" t="str">
            <v>ปรับเตียง 395 เป็น 520 เตียง</v>
          </cell>
          <cell r="AH356" t="str">
            <v>10715</v>
          </cell>
        </row>
        <row r="357">
          <cell r="A357" t="str">
            <v>001072200</v>
          </cell>
          <cell r="B357" t="str">
            <v>โรงพยาบาลสมเด็จพระเจ้าตากสินมหาราช</v>
          </cell>
          <cell r="C357" t="str">
            <v>21002</v>
          </cell>
          <cell r="D357" t="str">
            <v>กระทรวงสาธารณสุข สำนักงานปลัดกระทรวงสาธารณสุข</v>
          </cell>
          <cell r="E357" t="str">
            <v>06</v>
          </cell>
          <cell r="F357" t="str">
            <v>โรงพยาบาลทั่วไป</v>
          </cell>
          <cell r="G357" t="str">
            <v>320</v>
          </cell>
          <cell r="H357" t="str">
            <v>63</v>
          </cell>
          <cell r="I357" t="str">
            <v>จ.ตาก</v>
          </cell>
          <cell r="J357" t="str">
            <v>01</v>
          </cell>
          <cell r="K357" t="str">
            <v xml:space="preserve"> อ.เมืองตาก</v>
          </cell>
          <cell r="L357" t="str">
            <v>01</v>
          </cell>
          <cell r="M357" t="str">
            <v xml:space="preserve"> 'ต.ระแหง'</v>
          </cell>
          <cell r="N357" t="str">
            <v>00</v>
          </cell>
          <cell r="O357" t="str">
            <v xml:space="preserve"> หมู่ 0</v>
          </cell>
          <cell r="P357" t="str">
            <v>01</v>
          </cell>
          <cell r="Q357" t="str">
            <v>เปิดดำเนินการ</v>
          </cell>
          <cell r="R357" t="str">
            <v xml:space="preserve">295 ถนนพหลโยธิน </v>
          </cell>
          <cell r="S357" t="str">
            <v>63000</v>
          </cell>
          <cell r="T357" t="str">
            <v>055511024</v>
          </cell>
          <cell r="V357" t="str">
            <v>23</v>
          </cell>
          <cell r="W357" t="str">
            <v>2.3 ทุติยภูมิระดับสูง</v>
          </cell>
          <cell r="AH357" t="str">
            <v>10722</v>
          </cell>
        </row>
        <row r="358">
          <cell r="A358" t="str">
            <v>001071900</v>
          </cell>
          <cell r="B358" t="str">
            <v>โรงพยาบาลศรีสังวาลย์</v>
          </cell>
          <cell r="C358" t="str">
            <v>21002</v>
          </cell>
          <cell r="D358" t="str">
            <v>กระทรวงสาธารณสุข สำนักงานปลัดกระทรวงสาธารณสุข</v>
          </cell>
          <cell r="E358" t="str">
            <v>06</v>
          </cell>
          <cell r="F358" t="str">
            <v>โรงพยาบาลทั่วไป</v>
          </cell>
          <cell r="G358" t="str">
            <v>150</v>
          </cell>
          <cell r="H358" t="str">
            <v>58</v>
          </cell>
          <cell r="I358" t="str">
            <v>จ.แม่ฮ่องสอน</v>
          </cell>
          <cell r="J358" t="str">
            <v>01</v>
          </cell>
          <cell r="K358" t="str">
            <v xml:space="preserve"> อ.เมืองแม่ฮ่องสอน</v>
          </cell>
          <cell r="L358" t="str">
            <v>01</v>
          </cell>
          <cell r="M358" t="str">
            <v xml:space="preserve"> 'ต.จองคำ'</v>
          </cell>
          <cell r="N358" t="str">
            <v>00</v>
          </cell>
          <cell r="O358" t="str">
            <v xml:space="preserve"> หมู่ 0</v>
          </cell>
          <cell r="P358" t="str">
            <v>01</v>
          </cell>
          <cell r="Q358" t="str">
            <v>เปิดดำเนินการ</v>
          </cell>
          <cell r="R358" t="str">
            <v xml:space="preserve">101 ถ.สีหนาทบำรุง </v>
          </cell>
          <cell r="S358" t="str">
            <v>58000</v>
          </cell>
          <cell r="T358" t="str">
            <v>053611398</v>
          </cell>
          <cell r="V358" t="str">
            <v>23</v>
          </cell>
          <cell r="W358" t="str">
            <v>2.3 ทุติยภูมิระดับสูง</v>
          </cell>
          <cell r="X358" t="str">
            <v>S</v>
          </cell>
          <cell r="Y358" t="str">
            <v xml:space="preserve">บริการ  </v>
          </cell>
          <cell r="AH358" t="str">
            <v>10719</v>
          </cell>
        </row>
        <row r="359">
          <cell r="A359" t="str">
            <v>001072000</v>
          </cell>
          <cell r="B359" t="str">
            <v>โรงพยาบาลอุทัยธานี</v>
          </cell>
          <cell r="C359" t="str">
            <v>21002</v>
          </cell>
          <cell r="D359" t="str">
            <v>กระทรวงสาธารณสุข สำนักงานปลัดกระทรวงสาธารณสุข</v>
          </cell>
          <cell r="E359" t="str">
            <v>06</v>
          </cell>
          <cell r="F359" t="str">
            <v>โรงพยาบาลทั่วไป</v>
          </cell>
          <cell r="G359" t="str">
            <v>350</v>
          </cell>
          <cell r="H359" t="str">
            <v>61</v>
          </cell>
          <cell r="I359" t="str">
            <v>จ.อุทัยธานี</v>
          </cell>
          <cell r="J359" t="str">
            <v>01</v>
          </cell>
          <cell r="K359" t="str">
            <v xml:space="preserve"> อ.เมืองอุทัยธานี</v>
          </cell>
          <cell r="L359" t="str">
            <v>01</v>
          </cell>
          <cell r="M359" t="str">
            <v xml:space="preserve"> 'ต.อุทัยใหม่'</v>
          </cell>
          <cell r="N359" t="str">
            <v>00</v>
          </cell>
          <cell r="O359" t="str">
            <v xml:space="preserve"> หมู่ 0</v>
          </cell>
          <cell r="P359" t="str">
            <v>01</v>
          </cell>
          <cell r="Q359" t="str">
            <v>เปิดดำเนินการ</v>
          </cell>
          <cell r="R359" t="str">
            <v xml:space="preserve">56 </v>
          </cell>
          <cell r="S359" t="str">
            <v>61000</v>
          </cell>
          <cell r="T359" t="str">
            <v>056511081</v>
          </cell>
          <cell r="U359" t="str">
            <v>05624406'</v>
          </cell>
          <cell r="W359" t="str">
            <v>23</v>
          </cell>
          <cell r="X359" t="str">
            <v>2.3 ทุติยภูมิระดับสูง</v>
          </cell>
          <cell r="Y359" t="str">
            <v>S</v>
          </cell>
          <cell r="Z359" t="str">
            <v xml:space="preserve">บริการ  </v>
          </cell>
          <cell r="AH359" t="str">
            <v>10720</v>
          </cell>
        </row>
        <row r="360">
          <cell r="A360" t="str">
            <v>001076400</v>
          </cell>
          <cell r="B360" t="str">
            <v>โรงพยาบาลหนองเสือ</v>
          </cell>
          <cell r="C360" t="str">
            <v>21002</v>
          </cell>
          <cell r="D360" t="str">
            <v>กระทรวงสาธารณสุข สำนักงานปลัดกระทรวงสาธารณสุข</v>
          </cell>
          <cell r="E360" t="str">
            <v>07</v>
          </cell>
          <cell r="F360" t="str">
            <v>โรงพยาบาลชุมชน</v>
          </cell>
          <cell r="G360" t="str">
            <v>30</v>
          </cell>
          <cell r="H360" t="str">
            <v>13</v>
          </cell>
          <cell r="I360" t="str">
            <v>จ.ปทุมธานี</v>
          </cell>
          <cell r="J360" t="str">
            <v>04</v>
          </cell>
          <cell r="K360" t="str">
            <v xml:space="preserve"> อ.หนองเสือ</v>
          </cell>
          <cell r="L360" t="str">
            <v>01</v>
          </cell>
          <cell r="M360" t="str">
            <v xml:space="preserve"> 'ต.บึงบา'</v>
          </cell>
          <cell r="N360" t="str">
            <v>06</v>
          </cell>
          <cell r="O360" t="str">
            <v xml:space="preserve"> หมู่ 6</v>
          </cell>
          <cell r="P360" t="str">
            <v>01</v>
          </cell>
          <cell r="Q360" t="str">
            <v>เปิดดำเนินการ</v>
          </cell>
          <cell r="R360" t="str">
            <v xml:space="preserve"> </v>
          </cell>
          <cell r="S360" t="str">
            <v>12170</v>
          </cell>
          <cell r="T360" t="str">
            <v>025491235</v>
          </cell>
          <cell r="U360" t="str">
            <v>025491235</v>
          </cell>
          <cell r="V360" t="str">
            <v>22</v>
          </cell>
          <cell r="W360" t="str">
            <v>2.2 ทุติยภูมิระดับกลาง</v>
          </cell>
          <cell r="AH360" t="str">
            <v>10764</v>
          </cell>
        </row>
        <row r="361">
          <cell r="A361" t="str">
            <v>001071800</v>
          </cell>
          <cell r="B361" t="str">
            <v>โรงพยาบาลเชียงคำ</v>
          </cell>
          <cell r="C361" t="str">
            <v>21002</v>
          </cell>
          <cell r="D361" t="str">
            <v>กระทรวงสาธารณสุข สำนักงานปลัดกระทรวงสาธารณสุข</v>
          </cell>
          <cell r="E361" t="str">
            <v>06</v>
          </cell>
          <cell r="F361" t="str">
            <v>โรงพยาบาลทั่วไป</v>
          </cell>
          <cell r="G361" t="str">
            <v>232</v>
          </cell>
          <cell r="H361" t="str">
            <v>56</v>
          </cell>
          <cell r="I361" t="str">
            <v>จ.พะเยา</v>
          </cell>
          <cell r="J361" t="str">
            <v>03</v>
          </cell>
          <cell r="K361" t="str">
            <v xml:space="preserve"> อ.เชียงคำ</v>
          </cell>
          <cell r="L361" t="str">
            <v>01</v>
          </cell>
          <cell r="M361" t="str">
            <v xml:space="preserve"> 'ต.หย่วน'</v>
          </cell>
          <cell r="N361" t="str">
            <v>00</v>
          </cell>
          <cell r="P361" t="str">
            <v>01</v>
          </cell>
          <cell r="Q361" t="str">
            <v>เปิดดำเนินการ</v>
          </cell>
          <cell r="R361" t="str">
            <v xml:space="preserve">244 ถ.ประสิทธิประขาราษฏร์ </v>
          </cell>
          <cell r="S361" t="str">
            <v>56110</v>
          </cell>
          <cell r="T361" t="str">
            <v>054-409056</v>
          </cell>
          <cell r="U361" t="str">
            <v>054-416615</v>
          </cell>
          <cell r="V361" t="str">
            <v>23</v>
          </cell>
          <cell r="W361" t="str">
            <v>2.3 ทุติยภูมิระดับสูง</v>
          </cell>
          <cell r="X361" t="str">
            <v>S</v>
          </cell>
          <cell r="Y361" t="str">
            <v xml:space="preserve">บริการ  </v>
          </cell>
          <cell r="AH361" t="str">
            <v>10718</v>
          </cell>
        </row>
        <row r="362">
          <cell r="A362" t="str">
            <v>001072600</v>
          </cell>
          <cell r="B362" t="str">
            <v>โรงพยาบาลพิจิตร</v>
          </cell>
          <cell r="C362" t="str">
            <v>21002</v>
          </cell>
          <cell r="D362" t="str">
            <v>กระทรวงสาธารณสุข สำนักงานปลัดกระทรวงสาธารณสุข</v>
          </cell>
          <cell r="E362" t="str">
            <v>06</v>
          </cell>
          <cell r="F362" t="str">
            <v>โรงพยาบาลทั่วไป</v>
          </cell>
          <cell r="G362" t="str">
            <v>342</v>
          </cell>
          <cell r="H362" t="str">
            <v>66</v>
          </cell>
          <cell r="I362" t="str">
            <v>จ.พิจิตร</v>
          </cell>
          <cell r="J362" t="str">
            <v>01</v>
          </cell>
          <cell r="K362" t="str">
            <v xml:space="preserve"> อ.เมืองพิจิตร</v>
          </cell>
          <cell r="L362" t="str">
            <v>01</v>
          </cell>
          <cell r="M362" t="str">
            <v xml:space="preserve"> 'ต.ในเมือง'</v>
          </cell>
          <cell r="N362" t="str">
            <v>00</v>
          </cell>
          <cell r="O362" t="str">
            <v xml:space="preserve"> หมู่ 0</v>
          </cell>
          <cell r="P362" t="str">
            <v>01</v>
          </cell>
          <cell r="Q362" t="str">
            <v>เปิดดำเนินการ</v>
          </cell>
          <cell r="R362" t="str">
            <v xml:space="preserve">136 ถ.บึงสีไฟ </v>
          </cell>
          <cell r="S362" t="str">
            <v>66000</v>
          </cell>
          <cell r="T362" t="str">
            <v>056611230</v>
          </cell>
          <cell r="U362" t="str">
            <v>613553'</v>
          </cell>
          <cell r="W362" t="str">
            <v>23</v>
          </cell>
          <cell r="X362" t="str">
            <v>2.3 ทุติยภูมิระดับสูง</v>
          </cell>
          <cell r="AH362" t="str">
            <v>10726</v>
          </cell>
        </row>
        <row r="363">
          <cell r="A363" t="str">
            <v>001072700</v>
          </cell>
          <cell r="B363" t="str">
            <v>โรงพยาบาลเพชรบูรณ์</v>
          </cell>
          <cell r="C363" t="str">
            <v>21002</v>
          </cell>
          <cell r="D363" t="str">
            <v>กระทรวงสาธารณสุข สำนักงานปลัดกระทรวงสาธารณสุข</v>
          </cell>
          <cell r="E363" t="str">
            <v>06</v>
          </cell>
          <cell r="F363" t="str">
            <v>โรงพยาบาลทั่วไป</v>
          </cell>
          <cell r="G363" t="str">
            <v>344</v>
          </cell>
          <cell r="H363" t="str">
            <v>67</v>
          </cell>
          <cell r="I363" t="str">
            <v>จ.เพชรบูรณ์</v>
          </cell>
          <cell r="J363" t="str">
            <v>01</v>
          </cell>
          <cell r="K363" t="str">
            <v xml:space="preserve"> อ.เมืองเพชรบูรณ์</v>
          </cell>
          <cell r="L363" t="str">
            <v>01</v>
          </cell>
          <cell r="M363" t="str">
            <v xml:space="preserve"> 'ต.ในเมือง'</v>
          </cell>
          <cell r="N363" t="str">
            <v>00</v>
          </cell>
          <cell r="O363" t="str">
            <v xml:space="preserve"> หมู่ 0</v>
          </cell>
          <cell r="P363" t="str">
            <v>01</v>
          </cell>
          <cell r="Q363" t="str">
            <v>เปิดดำเนินการ</v>
          </cell>
          <cell r="R363" t="str">
            <v xml:space="preserve">203 ถ.สามัคคีชัย </v>
          </cell>
          <cell r="S363" t="str">
            <v>67000</v>
          </cell>
          <cell r="T363" t="str">
            <v>056717600</v>
          </cell>
          <cell r="V363" t="str">
            <v>23</v>
          </cell>
          <cell r="W363" t="str">
            <v>2.3 ทุติยภูมิระดับสูง</v>
          </cell>
          <cell r="AH363" t="str">
            <v>10727</v>
          </cell>
        </row>
        <row r="364">
          <cell r="A364" t="str">
            <v>001073900</v>
          </cell>
          <cell r="B364" t="str">
            <v>โรงพยาบาลพังงา</v>
          </cell>
          <cell r="C364" t="str">
            <v>21002</v>
          </cell>
          <cell r="D364" t="str">
            <v>กระทรวงสาธารณสุข สำนักงานปลัดกระทรวงสาธารณสุข</v>
          </cell>
          <cell r="E364" t="str">
            <v>06</v>
          </cell>
          <cell r="F364" t="str">
            <v>โรงพยาบาลทั่วไป</v>
          </cell>
          <cell r="G364" t="str">
            <v>215</v>
          </cell>
          <cell r="H364" t="str">
            <v>82</v>
          </cell>
          <cell r="I364" t="str">
            <v>จ.พังงา</v>
          </cell>
          <cell r="J364" t="str">
            <v>01</v>
          </cell>
          <cell r="K364" t="str">
            <v xml:space="preserve"> อ.เมืองพังงา</v>
          </cell>
          <cell r="L364" t="str">
            <v>01</v>
          </cell>
          <cell r="M364" t="str">
            <v xml:space="preserve"> 'ต.ท้ายช้าง'</v>
          </cell>
          <cell r="N364" t="str">
            <v>00</v>
          </cell>
          <cell r="O364" t="str">
            <v xml:space="preserve"> หมู่ 0</v>
          </cell>
          <cell r="P364" t="str">
            <v>01</v>
          </cell>
          <cell r="Q364" t="str">
            <v>เปิดดำเนินการ</v>
          </cell>
          <cell r="R364" t="str">
            <v xml:space="preserve">436 ถ.เพชรเกษม </v>
          </cell>
          <cell r="S364" t="str">
            <v>82000</v>
          </cell>
          <cell r="T364" t="str">
            <v>076412032</v>
          </cell>
          <cell r="U364" t="str">
            <v>076411617</v>
          </cell>
          <cell r="V364" t="str">
            <v>23</v>
          </cell>
          <cell r="W364" t="str">
            <v>2.3 ทุติยภูมิระดับสูง</v>
          </cell>
          <cell r="AH364" t="str">
            <v>10739</v>
          </cell>
        </row>
        <row r="365">
          <cell r="A365" t="str">
            <v>001074800</v>
          </cell>
          <cell r="B365" t="str">
            <v>โรงพยาบาลปัตตานี</v>
          </cell>
          <cell r="C365" t="str">
            <v>21002</v>
          </cell>
          <cell r="D365" t="str">
            <v>กระทรวงสาธารณสุข สำนักงานปลัดกระทรวงสาธารณสุข</v>
          </cell>
          <cell r="E365" t="str">
            <v>06</v>
          </cell>
          <cell r="F365" t="str">
            <v>โรงพยาบาลทั่วไป</v>
          </cell>
          <cell r="G365" t="str">
            <v>335</v>
          </cell>
          <cell r="H365" t="str">
            <v>94</v>
          </cell>
          <cell r="I365" t="str">
            <v>จ.ปัตตานี</v>
          </cell>
          <cell r="J365" t="str">
            <v>01</v>
          </cell>
          <cell r="K365" t="str">
            <v xml:space="preserve"> อ.เมืองปัตตานี</v>
          </cell>
          <cell r="L365" t="str">
            <v>01</v>
          </cell>
          <cell r="M365" t="str">
            <v xml:space="preserve"> 'ต.สะบารัง'</v>
          </cell>
          <cell r="N365" t="str">
            <v>00</v>
          </cell>
          <cell r="O365" t="str">
            <v xml:space="preserve"> หมู่ 0</v>
          </cell>
          <cell r="P365" t="str">
            <v>01</v>
          </cell>
          <cell r="Q365" t="str">
            <v>เปิดดำเนินการ</v>
          </cell>
          <cell r="R365" t="str">
            <v>2</v>
          </cell>
          <cell r="S365" t="str">
            <v>94000</v>
          </cell>
          <cell r="V365" t="str">
            <v>23</v>
          </cell>
          <cell r="W365" t="str">
            <v>2.3 ทุติยภูมิระดับสูง</v>
          </cell>
          <cell r="X365" t="str">
            <v>S</v>
          </cell>
          <cell r="Y365" t="str">
            <v xml:space="preserve">บริการ  </v>
          </cell>
          <cell r="AH365" t="str">
            <v>10748</v>
          </cell>
        </row>
        <row r="366">
          <cell r="A366" t="str">
            <v>001077200</v>
          </cell>
          <cell r="B366" t="str">
            <v>โรงพยาบาลบางปะอิน</v>
          </cell>
          <cell r="C366" t="str">
            <v>21002</v>
          </cell>
          <cell r="D366" t="str">
            <v>กระทรวงสาธารณสุข สำนักงานปลัดกระทรวงสาธารณสุข</v>
          </cell>
          <cell r="E366" t="str">
            <v>07</v>
          </cell>
          <cell r="F366" t="str">
            <v>โรงพยาบาลชุมชน</v>
          </cell>
          <cell r="G366" t="str">
            <v>60</v>
          </cell>
          <cell r="H366" t="str">
            <v>14</v>
          </cell>
          <cell r="I366" t="str">
            <v>จ.พระนครศรีอยุธยา</v>
          </cell>
          <cell r="J366" t="str">
            <v>06</v>
          </cell>
          <cell r="K366" t="str">
            <v xml:space="preserve"> อ.บางปะอิน</v>
          </cell>
          <cell r="L366" t="str">
            <v>01</v>
          </cell>
          <cell r="M366" t="str">
            <v xml:space="preserve"> 'ต.บ้านเลน'</v>
          </cell>
          <cell r="N366" t="str">
            <v>11</v>
          </cell>
          <cell r="O366" t="str">
            <v xml:space="preserve"> หมู่ 11</v>
          </cell>
          <cell r="P366" t="str">
            <v>01</v>
          </cell>
          <cell r="Q366" t="str">
            <v>เปิดดำเนินการ</v>
          </cell>
          <cell r="R366" t="str">
            <v xml:space="preserve">72 </v>
          </cell>
          <cell r="V366" t="str">
            <v>21</v>
          </cell>
          <cell r="W366" t="str">
            <v>2.1 ทุติยภูมิระดับต้น</v>
          </cell>
          <cell r="AH366" t="str">
            <v>10772</v>
          </cell>
        </row>
        <row r="367">
          <cell r="A367" t="str">
            <v>001074700</v>
          </cell>
          <cell r="B367" t="str">
            <v>โรงพยาบาลพัทลุง</v>
          </cell>
          <cell r="C367" t="str">
            <v>21002</v>
          </cell>
          <cell r="D367" t="str">
            <v>กระทรวงสาธารณสุข สำนักงานปลัดกระทรวงสาธารณสุข</v>
          </cell>
          <cell r="E367" t="str">
            <v>06</v>
          </cell>
          <cell r="F367" t="str">
            <v>โรงพยาบาลทั่วไป</v>
          </cell>
          <cell r="G367" t="str">
            <v>440</v>
          </cell>
          <cell r="H367" t="str">
            <v>93</v>
          </cell>
          <cell r="I367" t="str">
            <v>จ.พัทลุง</v>
          </cell>
          <cell r="J367" t="str">
            <v>01</v>
          </cell>
          <cell r="K367" t="str">
            <v xml:space="preserve"> อ.เมืองพัทลุง</v>
          </cell>
          <cell r="L367" t="str">
            <v>01</v>
          </cell>
          <cell r="M367" t="str">
            <v xml:space="preserve"> 'ต.คูหาสวรรค์'</v>
          </cell>
          <cell r="N367" t="str">
            <v>00</v>
          </cell>
          <cell r="O367" t="str">
            <v xml:space="preserve"> หมู่ 0</v>
          </cell>
          <cell r="P367" t="str">
            <v>01</v>
          </cell>
          <cell r="Q367" t="str">
            <v>เปิดดำเนินการ</v>
          </cell>
          <cell r="R367" t="str">
            <v xml:space="preserve">42 ถ.ราเมศวร์ </v>
          </cell>
          <cell r="S367" t="str">
            <v>93000</v>
          </cell>
          <cell r="T367" t="str">
            <v>074609500</v>
          </cell>
          <cell r="U367" t="str">
            <v>074612412</v>
          </cell>
          <cell r="V367" t="str">
            <v>23</v>
          </cell>
          <cell r="W367" t="str">
            <v>2.3 ทุติยภูมิระดับสูง</v>
          </cell>
          <cell r="Z367" t="str">
            <v>04</v>
          </cell>
          <cell r="AA367" t="str">
            <v>แก้ไข/เปลี่ยนแปลงที่ตั้ง</v>
          </cell>
          <cell r="AB367" t="str">
            <v>จาก 385 เป็น 440 เตียง</v>
          </cell>
          <cell r="AH367" t="str">
            <v>10747</v>
          </cell>
        </row>
        <row r="368">
          <cell r="A368" t="str">
            <v>001072900</v>
          </cell>
          <cell r="B368" t="str">
            <v>โรงพยาบาลบ้านโป่ง</v>
          </cell>
          <cell r="C368" t="str">
            <v>21002</v>
          </cell>
          <cell r="D368" t="str">
            <v>กระทรวงสาธารณสุข สำนักงานปลัดกระทรวงสาธารณสุข</v>
          </cell>
          <cell r="E368" t="str">
            <v>06</v>
          </cell>
          <cell r="F368" t="str">
            <v>โรงพยาบาลทั่วไป</v>
          </cell>
          <cell r="G368" t="str">
            <v>360</v>
          </cell>
          <cell r="H368" t="str">
            <v>70</v>
          </cell>
          <cell r="I368" t="str">
            <v>จ.ราชบุรี</v>
          </cell>
          <cell r="J368" t="str">
            <v>05</v>
          </cell>
          <cell r="K368" t="str">
            <v xml:space="preserve"> อ.บ้านโป่ง</v>
          </cell>
          <cell r="L368" t="str">
            <v>01</v>
          </cell>
          <cell r="M368" t="str">
            <v xml:space="preserve"> 'ต.บ้านโป่ง'</v>
          </cell>
          <cell r="N368" t="str">
            <v>01</v>
          </cell>
          <cell r="O368" t="str">
            <v xml:space="preserve"> หมู่ 1</v>
          </cell>
          <cell r="P368" t="str">
            <v>01</v>
          </cell>
          <cell r="Q368" t="str">
            <v>เปิดดำเนินการ</v>
          </cell>
          <cell r="R368" t="str">
            <v xml:space="preserve">12 ถ.แสงชูโต </v>
          </cell>
          <cell r="S368" t="str">
            <v>70110</v>
          </cell>
          <cell r="T368" t="str">
            <v>032222841-46</v>
          </cell>
          <cell r="V368" t="str">
            <v>23</v>
          </cell>
          <cell r="W368" t="str">
            <v>2.3 ทุติยภูมิระดับสูง</v>
          </cell>
          <cell r="AH368" t="str">
            <v>10729</v>
          </cell>
        </row>
        <row r="369">
          <cell r="A369" t="str">
            <v>001073700</v>
          </cell>
          <cell r="B369" t="str">
            <v>โรงพยาบาลประจวบคีรีขันธ์</v>
          </cell>
          <cell r="C369" t="str">
            <v>21002</v>
          </cell>
          <cell r="D369" t="str">
            <v>กระทรวงสาธารณสุข สำนักงานปลัดกระทรวงสาธารณสุข</v>
          </cell>
          <cell r="E369" t="str">
            <v>06</v>
          </cell>
          <cell r="F369" t="str">
            <v>โรงพยาบาลทั่วไป</v>
          </cell>
          <cell r="G369" t="str">
            <v>278</v>
          </cell>
          <cell r="H369" t="str">
            <v>77</v>
          </cell>
          <cell r="I369" t="str">
            <v>จ.ประจวบคีรีขันธ์</v>
          </cell>
          <cell r="J369" t="str">
            <v>01</v>
          </cell>
          <cell r="K369" t="str">
            <v xml:space="preserve"> อ.เมืองประจวบคีรีขันธ์</v>
          </cell>
          <cell r="L369" t="str">
            <v>01</v>
          </cell>
          <cell r="M369" t="str">
            <v xml:space="preserve"> 'ต.ประจวบคีรีขันธ์'</v>
          </cell>
          <cell r="N369" t="str">
            <v>00</v>
          </cell>
          <cell r="O369" t="str">
            <v xml:space="preserve"> หมู่ 0</v>
          </cell>
          <cell r="P369" t="str">
            <v>01</v>
          </cell>
          <cell r="Q369" t="str">
            <v>เปิดดำเนินการ</v>
          </cell>
          <cell r="R369" t="str">
            <v xml:space="preserve">237 ถ.พิทักษ์ชาติ </v>
          </cell>
          <cell r="S369" t="str">
            <v>77000</v>
          </cell>
          <cell r="T369" t="str">
            <v>032601060-4</v>
          </cell>
          <cell r="V369" t="str">
            <v>31</v>
          </cell>
          <cell r="W369" t="str">
            <v>3.1 ตติยภูมิ</v>
          </cell>
          <cell r="AH369" t="str">
            <v>10737</v>
          </cell>
        </row>
        <row r="370">
          <cell r="A370" t="str">
            <v>001074900</v>
          </cell>
          <cell r="B370" t="str">
            <v>โรงพยาบาลเบตง</v>
          </cell>
          <cell r="C370" t="str">
            <v>21002</v>
          </cell>
          <cell r="D370" t="str">
            <v>กระทรวงสาธารณสุข สำนักงานปลัดกระทรวงสาธารณสุข</v>
          </cell>
          <cell r="E370" t="str">
            <v>06</v>
          </cell>
          <cell r="F370" t="str">
            <v>โรงพยาบาลทั่วไป</v>
          </cell>
          <cell r="G370" t="str">
            <v>160</v>
          </cell>
          <cell r="H370" t="str">
            <v>95</v>
          </cell>
          <cell r="I370" t="str">
            <v>จ.ยะลา</v>
          </cell>
          <cell r="J370" t="str">
            <v>02</v>
          </cell>
          <cell r="K370" t="str">
            <v xml:space="preserve"> อ.เบตง</v>
          </cell>
          <cell r="L370" t="str">
            <v>01</v>
          </cell>
          <cell r="M370" t="str">
            <v xml:space="preserve"> 'ต.เบตง'</v>
          </cell>
          <cell r="N370" t="str">
            <v>00</v>
          </cell>
          <cell r="O370" t="str">
            <v xml:space="preserve"> หมู่ 0</v>
          </cell>
          <cell r="P370" t="str">
            <v>01</v>
          </cell>
          <cell r="Q370" t="str">
            <v>เปิดดำเนินการ</v>
          </cell>
          <cell r="R370" t="str">
            <v xml:space="preserve">106 ถ.รัตนกิจ </v>
          </cell>
          <cell r="S370" t="str">
            <v>95110</v>
          </cell>
          <cell r="T370" t="str">
            <v>073234077</v>
          </cell>
          <cell r="U370" t="str">
            <v>073230936</v>
          </cell>
          <cell r="V370" t="str">
            <v>23</v>
          </cell>
          <cell r="W370" t="str">
            <v>2.3 ทุติยภูมิระดับสูง</v>
          </cell>
          <cell r="X370" t="str">
            <v>S</v>
          </cell>
          <cell r="Y370" t="str">
            <v xml:space="preserve">บริการ  </v>
          </cell>
          <cell r="AH370" t="str">
            <v>10749</v>
          </cell>
        </row>
        <row r="371">
          <cell r="A371" t="str">
            <v>001078000</v>
          </cell>
          <cell r="B371" t="str">
            <v>โรงพยาบาลมหาราช</v>
          </cell>
          <cell r="C371" t="str">
            <v>21002</v>
          </cell>
          <cell r="D371" t="str">
            <v>กระทรวงสาธารณสุข สำนักงานปลัดกระทรวงสาธารณสุข</v>
          </cell>
          <cell r="E371" t="str">
            <v>07</v>
          </cell>
          <cell r="F371" t="str">
            <v>โรงพยาบาลชุมชน</v>
          </cell>
          <cell r="G371" t="str">
            <v>10</v>
          </cell>
          <cell r="H371" t="str">
            <v>14</v>
          </cell>
          <cell r="I371" t="str">
            <v>จ.พระนครศรีอยุธยา</v>
          </cell>
          <cell r="J371" t="str">
            <v>15</v>
          </cell>
          <cell r="K371" t="str">
            <v xml:space="preserve"> อ.มหาราช</v>
          </cell>
          <cell r="L371" t="str">
            <v>01</v>
          </cell>
          <cell r="M371" t="str">
            <v xml:space="preserve"> 'ต.หัวไผ่'</v>
          </cell>
          <cell r="N371" t="str">
            <v>06</v>
          </cell>
          <cell r="O371" t="str">
            <v xml:space="preserve"> หมู่ 6</v>
          </cell>
          <cell r="P371" t="str">
            <v>01</v>
          </cell>
          <cell r="Q371" t="str">
            <v>เปิดดำเนินการ</v>
          </cell>
          <cell r="R371" t="str">
            <v xml:space="preserve">224 ม.6 </v>
          </cell>
          <cell r="V371" t="str">
            <v>21</v>
          </cell>
          <cell r="W371" t="str">
            <v>2.1 ทุติยภูมิระดับต้น</v>
          </cell>
          <cell r="AH371" t="str">
            <v>10780</v>
          </cell>
        </row>
        <row r="372">
          <cell r="A372" t="str">
            <v>001074300</v>
          </cell>
          <cell r="B372" t="str">
            <v>โรงพยาบาลระนอง</v>
          </cell>
          <cell r="C372" t="str">
            <v>21002</v>
          </cell>
          <cell r="D372" t="str">
            <v>กระทรวงสาธารณสุข สำนักงานปลัดกระทรวงสาธารณสุข</v>
          </cell>
          <cell r="E372" t="str">
            <v>06</v>
          </cell>
          <cell r="F372" t="str">
            <v>โรงพยาบาลทั่วไป</v>
          </cell>
          <cell r="G372" t="str">
            <v>324</v>
          </cell>
          <cell r="H372" t="str">
            <v>85</v>
          </cell>
          <cell r="I372" t="str">
            <v>จ.ระนอง</v>
          </cell>
          <cell r="J372" t="str">
            <v>01</v>
          </cell>
          <cell r="K372" t="str">
            <v xml:space="preserve"> อ.เมืองระนอง</v>
          </cell>
          <cell r="L372" t="str">
            <v>01</v>
          </cell>
          <cell r="M372" t="str">
            <v xml:space="preserve"> 'ต.เขานิเวศน์'</v>
          </cell>
          <cell r="N372" t="str">
            <v>00</v>
          </cell>
          <cell r="O372" t="str">
            <v xml:space="preserve"> หมู่ 0</v>
          </cell>
          <cell r="P372" t="str">
            <v>01</v>
          </cell>
          <cell r="Q372" t="str">
            <v>เปิดดำเนินการ</v>
          </cell>
          <cell r="R372" t="str">
            <v xml:space="preserve">11 ถ.กำลังทรัพย์ </v>
          </cell>
          <cell r="S372" t="str">
            <v>85000</v>
          </cell>
          <cell r="T372" t="str">
            <v>077812630</v>
          </cell>
          <cell r="U372" t="str">
            <v>077823267</v>
          </cell>
          <cell r="V372" t="str">
            <v>23</v>
          </cell>
          <cell r="W372" t="str">
            <v>2.3 ทุติยภูมิระดับสูง</v>
          </cell>
          <cell r="X372" t="str">
            <v>S</v>
          </cell>
          <cell r="Y372" t="str">
            <v xml:space="preserve">บริการ  </v>
          </cell>
          <cell r="AH372" t="str">
            <v>10743</v>
          </cell>
        </row>
        <row r="373">
          <cell r="A373" t="str">
            <v>001073600</v>
          </cell>
          <cell r="B373" t="str">
            <v>โรงพยาบาลพระจอมเกล้า</v>
          </cell>
          <cell r="C373" t="str">
            <v>21002</v>
          </cell>
          <cell r="D373" t="str">
            <v>กระทรวงสาธารณสุข สำนักงานปลัดกระทรวงสาธารณสุข</v>
          </cell>
          <cell r="E373" t="str">
            <v>06</v>
          </cell>
          <cell r="F373" t="str">
            <v>โรงพยาบาลทั่วไป</v>
          </cell>
          <cell r="G373" t="str">
            <v>365</v>
          </cell>
          <cell r="H373" t="str">
            <v>76</v>
          </cell>
          <cell r="I373" t="str">
            <v>จ.เพชรบุรี</v>
          </cell>
          <cell r="J373" t="str">
            <v>01</v>
          </cell>
          <cell r="K373" t="str">
            <v xml:space="preserve"> อ.เมืองเพชรบุรี</v>
          </cell>
          <cell r="L373" t="str">
            <v>02</v>
          </cell>
          <cell r="M373" t="str">
            <v xml:space="preserve"> 'ต.คลองกระแชง'</v>
          </cell>
          <cell r="N373" t="str">
            <v>00</v>
          </cell>
          <cell r="O373" t="str">
            <v xml:space="preserve"> หมู่ 0</v>
          </cell>
          <cell r="P373" t="str">
            <v>01</v>
          </cell>
          <cell r="Q373" t="str">
            <v>เปิดดำเนินการ</v>
          </cell>
          <cell r="R373" t="str">
            <v xml:space="preserve">53 ถ.รถไฟ </v>
          </cell>
          <cell r="S373" t="str">
            <v>76000</v>
          </cell>
          <cell r="T373" t="str">
            <v>032709999</v>
          </cell>
          <cell r="U373" t="str">
            <v>032425205</v>
          </cell>
          <cell r="V373" t="str">
            <v>23</v>
          </cell>
          <cell r="W373" t="str">
            <v>2.3 ทุติยภูมิระดับสูง</v>
          </cell>
          <cell r="X373" t="str">
            <v>S</v>
          </cell>
          <cell r="Y373" t="str">
            <v xml:space="preserve">บริการ  </v>
          </cell>
          <cell r="Z373" t="str">
            <v>01</v>
          </cell>
          <cell r="AA373" t="str">
            <v>ตั้งใหม่</v>
          </cell>
          <cell r="AH373" t="str">
            <v>10736</v>
          </cell>
        </row>
        <row r="374">
          <cell r="A374" t="str">
            <v>001079100</v>
          </cell>
          <cell r="B374" t="str">
            <v>โรงพยาบาลชัยบาดาล</v>
          </cell>
          <cell r="C374" t="str">
            <v>21002</v>
          </cell>
          <cell r="D374" t="str">
            <v>กระทรวงสาธารณสุข สำนักงานปลัดกระทรวงสาธารณสุข</v>
          </cell>
          <cell r="E374" t="str">
            <v>07</v>
          </cell>
          <cell r="F374" t="str">
            <v>โรงพยาบาลชุมชน</v>
          </cell>
          <cell r="G374" t="str">
            <v>152</v>
          </cell>
          <cell r="H374" t="str">
            <v>16</v>
          </cell>
          <cell r="I374" t="str">
            <v>จ.ลพบุรี</v>
          </cell>
          <cell r="J374" t="str">
            <v>04</v>
          </cell>
          <cell r="K374" t="str">
            <v xml:space="preserve"> อ.ชัยบาดาล</v>
          </cell>
          <cell r="L374" t="str">
            <v>01</v>
          </cell>
          <cell r="M374" t="str">
            <v xml:space="preserve"> 'ต.ลำนารายณ์'</v>
          </cell>
          <cell r="N374" t="str">
            <v>11</v>
          </cell>
          <cell r="O374" t="str">
            <v xml:space="preserve"> หมู่ 11</v>
          </cell>
          <cell r="P374" t="str">
            <v>01</v>
          </cell>
          <cell r="Q374" t="str">
            <v>เปิดดำเนินการ</v>
          </cell>
          <cell r="R374" t="str">
            <v xml:space="preserve">250 </v>
          </cell>
          <cell r="S374" t="str">
            <v>15130</v>
          </cell>
          <cell r="T374" t="str">
            <v>036-461414</v>
          </cell>
          <cell r="U374" t="str">
            <v>036-462040</v>
          </cell>
          <cell r="V374" t="str">
            <v>22</v>
          </cell>
          <cell r="W374" t="str">
            <v>2.2 ทุติยภูมิระดับกลาง</v>
          </cell>
          <cell r="X374" t="str">
            <v>S</v>
          </cell>
          <cell r="Y374" t="str">
            <v xml:space="preserve">บริการ  </v>
          </cell>
          <cell r="Z374" t="str">
            <v>01</v>
          </cell>
          <cell r="AA374" t="str">
            <v>ตั้งใหม่</v>
          </cell>
          <cell r="AB374" t="str">
            <v>จากการสำรวจ ปี55</v>
          </cell>
          <cell r="AH374" t="str">
            <v>10791</v>
          </cell>
        </row>
        <row r="375">
          <cell r="A375" t="str">
            <v>001102400</v>
          </cell>
          <cell r="B375" t="str">
            <v>โรงพยาบาลน้ำโสม</v>
          </cell>
          <cell r="C375" t="str">
            <v>21002</v>
          </cell>
          <cell r="D375" t="str">
            <v>กระทรวงสาธารณสุข สำนักงานปลัดกระทรวงสาธารณสุข</v>
          </cell>
          <cell r="E375" t="str">
            <v>07</v>
          </cell>
          <cell r="F375" t="str">
            <v>โรงพยาบาลชุมชน</v>
          </cell>
          <cell r="G375" t="str">
            <v>60</v>
          </cell>
          <cell r="H375" t="str">
            <v>41</v>
          </cell>
          <cell r="I375" t="str">
            <v>จ.อุดรธานี</v>
          </cell>
          <cell r="J375" t="str">
            <v>18</v>
          </cell>
          <cell r="K375" t="str">
            <v xml:space="preserve"> อ.น้ำโสม</v>
          </cell>
          <cell r="L375" t="str">
            <v>10</v>
          </cell>
          <cell r="M375" t="str">
            <v xml:space="preserve"> 'ต.ศรีสำราญ'</v>
          </cell>
          <cell r="N375" t="str">
            <v>01</v>
          </cell>
          <cell r="O375" t="str">
            <v xml:space="preserve"> หมู่ 1</v>
          </cell>
          <cell r="P375" t="str">
            <v>01</v>
          </cell>
          <cell r="Q375" t="str">
            <v>เปิดดำเนินการ</v>
          </cell>
          <cell r="S375" t="str">
            <v>41210</v>
          </cell>
          <cell r="V375" t="str">
            <v>21</v>
          </cell>
          <cell r="W375" t="str">
            <v>2.1 ทุติยภูมิระดับต้น</v>
          </cell>
          <cell r="AH375" t="str">
            <v>11024</v>
          </cell>
        </row>
        <row r="376">
          <cell r="A376" t="str">
            <v>001073200</v>
          </cell>
          <cell r="B376" t="str">
            <v>โรงพยาบาลมะการักษ์</v>
          </cell>
          <cell r="C376" t="str">
            <v>21002</v>
          </cell>
          <cell r="D376" t="str">
            <v>กระทรวงสาธารณสุข สำนักงานปลัดกระทรวงสาธารณสุข</v>
          </cell>
          <cell r="E376" t="str">
            <v>06</v>
          </cell>
          <cell r="F376" t="str">
            <v>โรงพยาบาลทั่วไป</v>
          </cell>
          <cell r="G376" t="str">
            <v>240</v>
          </cell>
          <cell r="H376" t="str">
            <v>71</v>
          </cell>
          <cell r="I376" t="str">
            <v>จ.กาญจนบุรี</v>
          </cell>
          <cell r="J376" t="str">
            <v>05</v>
          </cell>
          <cell r="K376" t="str">
            <v xml:space="preserve"> อ.ท่ามะกา</v>
          </cell>
          <cell r="L376" t="str">
            <v>06</v>
          </cell>
          <cell r="M376" t="str">
            <v xml:space="preserve"> 'ต.ท่ามะกา'</v>
          </cell>
          <cell r="N376" t="str">
            <v>04</v>
          </cell>
          <cell r="O376" t="str">
            <v xml:space="preserve"> หมู่ 4</v>
          </cell>
          <cell r="P376" t="str">
            <v>01</v>
          </cell>
          <cell r="Q376" t="str">
            <v>เปิดดำเนินการ</v>
          </cell>
          <cell r="R376" t="str">
            <v xml:space="preserve">47/12 </v>
          </cell>
          <cell r="S376" t="str">
            <v>71120</v>
          </cell>
          <cell r="T376" t="str">
            <v>034542031</v>
          </cell>
          <cell r="U376" t="str">
            <v>034541115</v>
          </cell>
          <cell r="V376" t="str">
            <v>23</v>
          </cell>
          <cell r="W376" t="str">
            <v>2.3 ทุติยภูมิระดับสูง</v>
          </cell>
          <cell r="X376" t="str">
            <v>S</v>
          </cell>
          <cell r="Y376" t="str">
            <v xml:space="preserve">บริการ  </v>
          </cell>
          <cell r="AH376" t="str">
            <v>10732</v>
          </cell>
        </row>
        <row r="377">
          <cell r="A377" t="str">
            <v>001076000</v>
          </cell>
          <cell r="B377" t="str">
            <v>โรงพยาบาลปากเกร็ด</v>
          </cell>
          <cell r="C377" t="str">
            <v>21002</v>
          </cell>
          <cell r="D377" t="str">
            <v>กระทรวงสาธารณสุข สำนักงานปลัดกระทรวงสาธารณสุข</v>
          </cell>
          <cell r="E377" t="str">
            <v>07</v>
          </cell>
          <cell r="F377" t="str">
            <v>โรงพยาบาลชุมชน</v>
          </cell>
          <cell r="G377" t="str">
            <v>30</v>
          </cell>
          <cell r="H377" t="str">
            <v>12</v>
          </cell>
          <cell r="I377" t="str">
            <v>จ.นนทบุรี</v>
          </cell>
          <cell r="J377" t="str">
            <v>06</v>
          </cell>
          <cell r="K377" t="str">
            <v xml:space="preserve"> อ.ปากเกร็ด</v>
          </cell>
          <cell r="L377" t="str">
            <v>01</v>
          </cell>
          <cell r="M377" t="str">
            <v xml:space="preserve"> 'ต.ปากเกร็ด'</v>
          </cell>
          <cell r="N377" t="str">
            <v>05</v>
          </cell>
          <cell r="O377" t="str">
            <v xml:space="preserve"> หมู่ 5</v>
          </cell>
          <cell r="P377" t="str">
            <v>01</v>
          </cell>
          <cell r="Q377" t="str">
            <v>เปิดดำเนินการ</v>
          </cell>
          <cell r="R377" t="str">
            <v xml:space="preserve">70 ถ.แจ้งวัฒนะ </v>
          </cell>
          <cell r="S377" t="str">
            <v>11120</v>
          </cell>
          <cell r="T377" t="str">
            <v>029609900</v>
          </cell>
          <cell r="U377" t="str">
            <v>029609911</v>
          </cell>
          <cell r="V377" t="str">
            <v>22</v>
          </cell>
          <cell r="W377" t="str">
            <v>2.2 ทุติยภูมิระดับกลาง</v>
          </cell>
          <cell r="X377" t="str">
            <v>S</v>
          </cell>
          <cell r="Y377" t="str">
            <v xml:space="preserve">บริการ  </v>
          </cell>
          <cell r="AH377" t="str">
            <v>10760</v>
          </cell>
        </row>
        <row r="378">
          <cell r="A378" t="str">
            <v>001076100</v>
          </cell>
          <cell r="B378" t="str">
            <v>โรงพยาบาลคลองหลวง</v>
          </cell>
          <cell r="C378" t="str">
            <v>21002</v>
          </cell>
          <cell r="D378" t="str">
            <v>กระทรวงสาธารณสุข สำนักงานปลัดกระทรวงสาธารณสุข</v>
          </cell>
          <cell r="E378" t="str">
            <v>07</v>
          </cell>
          <cell r="F378" t="str">
            <v>โรงพยาบาลชุมชน</v>
          </cell>
          <cell r="G378" t="str">
            <v>30</v>
          </cell>
          <cell r="H378" t="str">
            <v>13</v>
          </cell>
          <cell r="I378" t="str">
            <v>จ.ปทุมธานี</v>
          </cell>
          <cell r="J378" t="str">
            <v>02</v>
          </cell>
          <cell r="K378" t="str">
            <v xml:space="preserve"> อ.คลองหลวง</v>
          </cell>
          <cell r="L378" t="str">
            <v>06</v>
          </cell>
          <cell r="M378" t="str">
            <v xml:space="preserve"> 'ต.คลองหก'</v>
          </cell>
          <cell r="N378" t="str">
            <v>07</v>
          </cell>
          <cell r="O378" t="str">
            <v xml:space="preserve"> หมู่ 7</v>
          </cell>
          <cell r="P378" t="str">
            <v>01</v>
          </cell>
          <cell r="Q378" t="str">
            <v>เปิดดำเนินการ</v>
          </cell>
          <cell r="R378" t="str">
            <v xml:space="preserve">30 </v>
          </cell>
          <cell r="S378" t="str">
            <v>12120</v>
          </cell>
          <cell r="T378" t="str">
            <v>0290464456</v>
          </cell>
          <cell r="U378" t="str">
            <v>029046446</v>
          </cell>
          <cell r="V378" t="str">
            <v>22</v>
          </cell>
          <cell r="W378" t="str">
            <v>2.2 ทุติยภูมิระดับกลาง</v>
          </cell>
          <cell r="AH378" t="str">
            <v>10761</v>
          </cell>
        </row>
        <row r="379">
          <cell r="A379" t="str">
            <v>001076300</v>
          </cell>
          <cell r="B379" t="str">
            <v>โรงพยาบาลประชาธิปัตย์</v>
          </cell>
          <cell r="C379" t="str">
            <v>21002</v>
          </cell>
          <cell r="D379" t="str">
            <v>กระทรวงสาธารณสุข สำนักงานปลัดกระทรวงสาธารณสุข</v>
          </cell>
          <cell r="E379" t="str">
            <v>07</v>
          </cell>
          <cell r="F379" t="str">
            <v>โรงพยาบาลชุมชน</v>
          </cell>
          <cell r="G379" t="str">
            <v>30</v>
          </cell>
          <cell r="H379" t="str">
            <v>13</v>
          </cell>
          <cell r="I379" t="str">
            <v>จ.ปทุมธานี</v>
          </cell>
          <cell r="J379" t="str">
            <v>03</v>
          </cell>
          <cell r="K379" t="str">
            <v xml:space="preserve"> อ.ธัญบุรี</v>
          </cell>
          <cell r="L379" t="str">
            <v>01</v>
          </cell>
          <cell r="M379" t="str">
            <v xml:space="preserve"> 'ต.ประชาธิปัตย์'</v>
          </cell>
          <cell r="N379" t="str">
            <v>02</v>
          </cell>
          <cell r="O379" t="str">
            <v xml:space="preserve"> หมู่ 2</v>
          </cell>
          <cell r="P379" t="str">
            <v>01</v>
          </cell>
          <cell r="Q379" t="str">
            <v>เปิดดำเนินการ</v>
          </cell>
          <cell r="R379" t="str">
            <v xml:space="preserve">247/45 </v>
          </cell>
          <cell r="S379" t="str">
            <v>12110</v>
          </cell>
          <cell r="T379" t="str">
            <v>025313075</v>
          </cell>
          <cell r="U379" t="str">
            <v>025676317</v>
          </cell>
          <cell r="V379" t="str">
            <v>22</v>
          </cell>
          <cell r="W379" t="str">
            <v>2.2 ทุติยภูมิระดับกลาง</v>
          </cell>
          <cell r="AH379" t="str">
            <v>10763</v>
          </cell>
        </row>
        <row r="380">
          <cell r="A380" t="str">
            <v>001076500</v>
          </cell>
          <cell r="B380" t="str">
            <v>โรงพยาบาลลาดหลุมแก้ว</v>
          </cell>
          <cell r="C380" t="str">
            <v>21002</v>
          </cell>
          <cell r="D380" t="str">
            <v>กระทรวงสาธารณสุข สำนักงานปลัดกระทรวงสาธารณสุข</v>
          </cell>
          <cell r="E380" t="str">
            <v>07</v>
          </cell>
          <cell r="F380" t="str">
            <v>โรงพยาบาลชุมชน</v>
          </cell>
          <cell r="G380" t="str">
            <v>30</v>
          </cell>
          <cell r="H380" t="str">
            <v>13</v>
          </cell>
          <cell r="I380" t="str">
            <v>จ.ปทุมธานี</v>
          </cell>
          <cell r="J380" t="str">
            <v>05</v>
          </cell>
          <cell r="K380" t="str">
            <v xml:space="preserve"> อ.ลาดหลุมแก้ว</v>
          </cell>
          <cell r="L380" t="str">
            <v>01</v>
          </cell>
          <cell r="M380" t="str">
            <v xml:space="preserve"> 'ต.ระแหง'</v>
          </cell>
          <cell r="N380" t="str">
            <v>04</v>
          </cell>
          <cell r="O380" t="str">
            <v xml:space="preserve"> หมู่ 4</v>
          </cell>
          <cell r="P380" t="str">
            <v>01</v>
          </cell>
          <cell r="Q380" t="str">
            <v>เปิดดำเนินการ</v>
          </cell>
          <cell r="R380" t="str">
            <v xml:space="preserve">187 </v>
          </cell>
          <cell r="S380" t="str">
            <v>12140</v>
          </cell>
          <cell r="T380" t="str">
            <v>025991650</v>
          </cell>
          <cell r="U380" t="str">
            <v>025991651</v>
          </cell>
          <cell r="V380" t="str">
            <v>22</v>
          </cell>
          <cell r="W380" t="str">
            <v>2.2 ทุติยภูมิระดับกลาง</v>
          </cell>
          <cell r="AH380" t="str">
            <v>10765</v>
          </cell>
        </row>
        <row r="381">
          <cell r="A381" t="str">
            <v>001076600</v>
          </cell>
          <cell r="B381" t="str">
            <v>โรงพยาบาลลำลูกกา</v>
          </cell>
          <cell r="C381" t="str">
            <v>21002</v>
          </cell>
          <cell r="D381" t="str">
            <v>กระทรวงสาธารณสุข สำนักงานปลัดกระทรวงสาธารณสุข</v>
          </cell>
          <cell r="E381" t="str">
            <v>07</v>
          </cell>
          <cell r="F381" t="str">
            <v>โรงพยาบาลชุมชน</v>
          </cell>
          <cell r="G381" t="str">
            <v>30</v>
          </cell>
          <cell r="H381" t="str">
            <v>13</v>
          </cell>
          <cell r="I381" t="str">
            <v>จ.ปทุมธานี</v>
          </cell>
          <cell r="J381" t="str">
            <v>06</v>
          </cell>
          <cell r="K381" t="str">
            <v xml:space="preserve"> อ.ลำลูกกา</v>
          </cell>
          <cell r="L381" t="str">
            <v>06</v>
          </cell>
          <cell r="M381" t="str">
            <v xml:space="preserve"> 'ต.ลำไทร'</v>
          </cell>
          <cell r="N381" t="str">
            <v>06</v>
          </cell>
          <cell r="O381" t="str">
            <v xml:space="preserve"> หมู่ 6</v>
          </cell>
          <cell r="P381" t="str">
            <v>01</v>
          </cell>
          <cell r="Q381" t="str">
            <v>เปิดดำเนินการ</v>
          </cell>
          <cell r="S381" t="str">
            <v>12150</v>
          </cell>
          <cell r="T381" t="str">
            <v>025631080</v>
          </cell>
          <cell r="U381" t="str">
            <v>025631011</v>
          </cell>
          <cell r="V381" t="str">
            <v>22</v>
          </cell>
          <cell r="W381" t="str">
            <v>2.2 ทุติยภูมิระดับกลาง</v>
          </cell>
          <cell r="AH381" t="str">
            <v>10766</v>
          </cell>
        </row>
        <row r="382">
          <cell r="A382" t="str">
            <v>001077400</v>
          </cell>
          <cell r="B382" t="str">
            <v>โรงพยาบาลผักไห่</v>
          </cell>
          <cell r="C382" t="str">
            <v>21002</v>
          </cell>
          <cell r="D382" t="str">
            <v>กระทรวงสาธารณสุข สำนักงานปลัดกระทรวงสาธารณสุข</v>
          </cell>
          <cell r="E382" t="str">
            <v>07</v>
          </cell>
          <cell r="F382" t="str">
            <v>โรงพยาบาลชุมชน</v>
          </cell>
          <cell r="G382" t="str">
            <v>30</v>
          </cell>
          <cell r="H382" t="str">
            <v>14</v>
          </cell>
          <cell r="I382" t="str">
            <v>จ.พระนครศรีอยุธยา</v>
          </cell>
          <cell r="J382" t="str">
            <v>08</v>
          </cell>
          <cell r="K382" t="str">
            <v xml:space="preserve"> อ.ผักไห่</v>
          </cell>
          <cell r="L382" t="str">
            <v>01</v>
          </cell>
          <cell r="M382" t="str">
            <v xml:space="preserve"> 'ต.ผักไห่'</v>
          </cell>
          <cell r="N382" t="str">
            <v>05</v>
          </cell>
          <cell r="O382" t="str">
            <v xml:space="preserve"> หมู่ 5</v>
          </cell>
          <cell r="P382" t="str">
            <v>01</v>
          </cell>
          <cell r="Q382" t="str">
            <v>เปิดดำเนินการ</v>
          </cell>
          <cell r="R382" t="str">
            <v xml:space="preserve">15 ม.5 ถ.ผักไห่-ป่าโมก </v>
          </cell>
          <cell r="V382" t="str">
            <v>21</v>
          </cell>
          <cell r="W382" t="str">
            <v>2.1 ทุติยภูมิระดับต้น</v>
          </cell>
          <cell r="AH382" t="str">
            <v>10774</v>
          </cell>
        </row>
        <row r="383">
          <cell r="A383" t="str">
            <v>001077100</v>
          </cell>
          <cell r="B383" t="str">
            <v>โรงพยาบาลบางบาล</v>
          </cell>
          <cell r="C383" t="str">
            <v>21002</v>
          </cell>
          <cell r="D383" t="str">
            <v>กระทรวงสาธารณสุข สำนักงานปลัดกระทรวงสาธารณสุข</v>
          </cell>
          <cell r="E383" t="str">
            <v>07</v>
          </cell>
          <cell r="F383" t="str">
            <v>โรงพยาบาลชุมชน</v>
          </cell>
          <cell r="G383" t="str">
            <v>30</v>
          </cell>
          <cell r="H383" t="str">
            <v>14</v>
          </cell>
          <cell r="I383" t="str">
            <v>จ.พระนครศรีอยุธยา</v>
          </cell>
          <cell r="J383" t="str">
            <v>05</v>
          </cell>
          <cell r="K383" t="str">
            <v xml:space="preserve"> อ.บางบาล</v>
          </cell>
          <cell r="L383" t="str">
            <v>04</v>
          </cell>
          <cell r="M383" t="str">
            <v xml:space="preserve"> 'ต.สะพานไทย'</v>
          </cell>
          <cell r="N383" t="str">
            <v>02</v>
          </cell>
          <cell r="O383" t="str">
            <v xml:space="preserve"> หมู่ 2</v>
          </cell>
          <cell r="P383" t="str">
            <v>01</v>
          </cell>
          <cell r="Q383" t="str">
            <v>เปิดดำเนินการ</v>
          </cell>
          <cell r="R383" t="str">
            <v xml:space="preserve">82 </v>
          </cell>
          <cell r="V383" t="str">
            <v>21</v>
          </cell>
          <cell r="W383" t="str">
            <v>2.1 ทุติยภูมิระดับต้น</v>
          </cell>
          <cell r="AH383" t="str">
            <v>10771</v>
          </cell>
        </row>
        <row r="384">
          <cell r="A384" t="str">
            <v>001077300</v>
          </cell>
          <cell r="B384" t="str">
            <v>โรงพยาบาลบางปะหัน</v>
          </cell>
          <cell r="C384" t="str">
            <v>21002</v>
          </cell>
          <cell r="D384" t="str">
            <v>กระทรวงสาธารณสุข สำนักงานปลัดกระทรวงสาธารณสุข</v>
          </cell>
          <cell r="E384" t="str">
            <v>07</v>
          </cell>
          <cell r="F384" t="str">
            <v>โรงพยาบาลชุมชน</v>
          </cell>
          <cell r="G384" t="str">
            <v>10</v>
          </cell>
          <cell r="H384" t="str">
            <v>14</v>
          </cell>
          <cell r="I384" t="str">
            <v>จ.พระนครศรีอยุธยา</v>
          </cell>
          <cell r="J384" t="str">
            <v>07</v>
          </cell>
          <cell r="K384" t="str">
            <v xml:space="preserve"> อ.บางปะหัน</v>
          </cell>
          <cell r="L384" t="str">
            <v>08</v>
          </cell>
          <cell r="M384" t="str">
            <v xml:space="preserve"> 'ต.บางนางร้า'</v>
          </cell>
          <cell r="N384" t="str">
            <v>05</v>
          </cell>
          <cell r="O384" t="str">
            <v xml:space="preserve"> หมู่ 5</v>
          </cell>
          <cell r="P384" t="str">
            <v>01</v>
          </cell>
          <cell r="Q384" t="str">
            <v>เปิดดำเนินการ</v>
          </cell>
          <cell r="R384" t="str">
            <v xml:space="preserve">71/3 </v>
          </cell>
          <cell r="V384" t="str">
            <v>21</v>
          </cell>
          <cell r="W384" t="str">
            <v>2.1 ทุติยภูมิระดับต้น</v>
          </cell>
          <cell r="X384" t="str">
            <v>S</v>
          </cell>
          <cell r="Y384" t="str">
            <v xml:space="preserve">บริการ  </v>
          </cell>
          <cell r="Z384" t="str">
            <v>01</v>
          </cell>
          <cell r="AA384" t="str">
            <v>ตั้งใหม่</v>
          </cell>
          <cell r="AH384" t="str">
            <v>10773</v>
          </cell>
        </row>
        <row r="385">
          <cell r="A385" t="str">
            <v>001078100</v>
          </cell>
          <cell r="B385" t="str">
            <v>โรงพยาบาลบ้านแพรก</v>
          </cell>
          <cell r="C385" t="str">
            <v>21002</v>
          </cell>
          <cell r="D385" t="str">
            <v>กระทรวงสาธารณสุข สำนักงานปลัดกระทรวงสาธารณสุข</v>
          </cell>
          <cell r="E385" t="str">
            <v>07</v>
          </cell>
          <cell r="F385" t="str">
            <v>โรงพยาบาลชุมชน</v>
          </cell>
          <cell r="G385" t="str">
            <v>10</v>
          </cell>
          <cell r="H385" t="str">
            <v>14</v>
          </cell>
          <cell r="I385" t="str">
            <v>จ.พระนครศรีอยุธยา</v>
          </cell>
          <cell r="J385" t="str">
            <v>16</v>
          </cell>
          <cell r="K385" t="str">
            <v xml:space="preserve"> อ.บ้านแพรก</v>
          </cell>
          <cell r="L385" t="str">
            <v>02</v>
          </cell>
          <cell r="M385" t="str">
            <v xml:space="preserve"> 'ต.บ้านใหม่'</v>
          </cell>
          <cell r="N385" t="str">
            <v>01</v>
          </cell>
          <cell r="O385" t="str">
            <v xml:space="preserve"> หมู่ 1</v>
          </cell>
          <cell r="P385" t="str">
            <v>01</v>
          </cell>
          <cell r="Q385" t="str">
            <v>เปิดดำเนินการ</v>
          </cell>
          <cell r="R385" t="str">
            <v>165 ม.1</v>
          </cell>
          <cell r="V385" t="str">
            <v>21</v>
          </cell>
          <cell r="W385" t="str">
            <v>2.1 ทุติยภูมิระดับต้น</v>
          </cell>
          <cell r="AH385" t="str">
            <v>10781</v>
          </cell>
        </row>
        <row r="386">
          <cell r="A386" t="str">
            <v>001077900</v>
          </cell>
          <cell r="B386" t="str">
            <v>โรงพยาบาลอุทัย</v>
          </cell>
          <cell r="C386" t="str">
            <v>21002</v>
          </cell>
          <cell r="D386" t="str">
            <v>กระทรวงสาธารณสุข สำนักงานปลัดกระทรวงสาธารณสุข</v>
          </cell>
          <cell r="E386" t="str">
            <v>07</v>
          </cell>
          <cell r="F386" t="str">
            <v>โรงพยาบาลชุมชน</v>
          </cell>
          <cell r="G386" t="str">
            <v>10</v>
          </cell>
          <cell r="H386" t="str">
            <v>14</v>
          </cell>
          <cell r="I386" t="str">
            <v>จ.พระนครศรีอยุธยา</v>
          </cell>
          <cell r="J386" t="str">
            <v>14</v>
          </cell>
          <cell r="K386" t="str">
            <v xml:space="preserve"> อ.อุทัย</v>
          </cell>
          <cell r="L386" t="str">
            <v>10</v>
          </cell>
          <cell r="M386" t="str">
            <v xml:space="preserve"> 'ต.ธนู'</v>
          </cell>
          <cell r="N386" t="str">
            <v>05</v>
          </cell>
          <cell r="O386" t="str">
            <v xml:space="preserve"> หมู่ 5</v>
          </cell>
          <cell r="P386" t="str">
            <v>01</v>
          </cell>
          <cell r="Q386" t="str">
            <v>เปิดดำเนินการ</v>
          </cell>
          <cell r="R386" t="str">
            <v xml:space="preserve">15 ม.5 </v>
          </cell>
          <cell r="V386" t="str">
            <v>21</v>
          </cell>
          <cell r="W386" t="str">
            <v>2.1 ทุติยภูมิระดับต้น</v>
          </cell>
          <cell r="AH386" t="str">
            <v>10779</v>
          </cell>
        </row>
        <row r="387">
          <cell r="A387" t="str">
            <v>001078800</v>
          </cell>
          <cell r="B387" t="str">
            <v>โรงพยาบาลสามโก้</v>
          </cell>
          <cell r="C387" t="str">
            <v>21002</v>
          </cell>
          <cell r="D387" t="str">
            <v>กระทรวงสาธารณสุข สำนักงานปลัดกระทรวงสาธารณสุข</v>
          </cell>
          <cell r="E387" t="str">
            <v>07</v>
          </cell>
          <cell r="F387" t="str">
            <v>โรงพยาบาลชุมชน</v>
          </cell>
          <cell r="G387" t="str">
            <v>30</v>
          </cell>
          <cell r="H387" t="str">
            <v>15</v>
          </cell>
          <cell r="I387" t="str">
            <v>จ.อ่างทอง</v>
          </cell>
          <cell r="J387" t="str">
            <v>07</v>
          </cell>
          <cell r="K387" t="str">
            <v xml:space="preserve"> อ.สามโก้</v>
          </cell>
          <cell r="L387" t="str">
            <v>01</v>
          </cell>
          <cell r="M387" t="str">
            <v xml:space="preserve"> 'ต.สามโก้'</v>
          </cell>
          <cell r="N387" t="str">
            <v>10</v>
          </cell>
          <cell r="O387" t="str">
            <v xml:space="preserve"> หมู่ 10</v>
          </cell>
          <cell r="P387" t="str">
            <v>01</v>
          </cell>
          <cell r="Q387" t="str">
            <v>เปิดดำเนินการ</v>
          </cell>
          <cell r="R387" t="str">
            <v xml:space="preserve">ที่ตั้ง1 </v>
          </cell>
          <cell r="V387" t="str">
            <v>22</v>
          </cell>
          <cell r="W387" t="str">
            <v>2.2 ทุติยภูมิระดับกลาง</v>
          </cell>
          <cell r="Z387" t="str">
            <v>04</v>
          </cell>
          <cell r="AA387" t="str">
            <v>แก้ไข/เปลี่ยนแปลงที่ตั้ง</v>
          </cell>
          <cell r="AB387" t="str">
            <v>เพิ่มเป็น 30 เตียง ตามมติ อกพ.สป</v>
          </cell>
          <cell r="AH387" t="str">
            <v>10788</v>
          </cell>
        </row>
        <row r="388">
          <cell r="A388" t="str">
            <v>001073100</v>
          </cell>
          <cell r="B388" t="str">
            <v>โรงพยาบาลพหลพลพยุหเสนา</v>
          </cell>
          <cell r="C388" t="str">
            <v>21002</v>
          </cell>
          <cell r="D388" t="str">
            <v>กระทรวงสาธารณสุข สำนักงานปลัดกระทรวงสาธารณสุข</v>
          </cell>
          <cell r="E388" t="str">
            <v>06</v>
          </cell>
          <cell r="F388" t="str">
            <v>โรงพยาบาลทั่วไป</v>
          </cell>
          <cell r="G388" t="str">
            <v>578</v>
          </cell>
          <cell r="H388" t="str">
            <v>71</v>
          </cell>
          <cell r="I388" t="str">
            <v>จ.กาญจนบุรี</v>
          </cell>
          <cell r="J388" t="str">
            <v>01</v>
          </cell>
          <cell r="K388" t="str">
            <v xml:space="preserve"> อ.เมืองกาญจนบุรี</v>
          </cell>
          <cell r="L388" t="str">
            <v>03</v>
          </cell>
          <cell r="M388" t="str">
            <v xml:space="preserve"> 'ต.ปากแพรก'</v>
          </cell>
          <cell r="N388" t="str">
            <v>03</v>
          </cell>
          <cell r="O388" t="str">
            <v xml:space="preserve"> หมู่ 3</v>
          </cell>
          <cell r="P388" t="str">
            <v>01</v>
          </cell>
          <cell r="Q388" t="str">
            <v>เปิดดำเนินการ</v>
          </cell>
          <cell r="R388" t="str">
            <v xml:space="preserve">572/1 </v>
          </cell>
          <cell r="S388" t="str">
            <v>71000</v>
          </cell>
          <cell r="T388" t="str">
            <v>034622999</v>
          </cell>
          <cell r="U388" t="str">
            <v>034511507</v>
          </cell>
          <cell r="V388" t="str">
            <v>23</v>
          </cell>
          <cell r="W388" t="str">
            <v>2.3 ทุติยภูมิระดับสูง</v>
          </cell>
          <cell r="X388" t="str">
            <v>S</v>
          </cell>
          <cell r="Y388" t="str">
            <v xml:space="preserve">บริการ  </v>
          </cell>
          <cell r="AH388" t="str">
            <v>10731</v>
          </cell>
        </row>
        <row r="389">
          <cell r="A389" t="str">
            <v>001074200</v>
          </cell>
          <cell r="B389" t="str">
            <v>โรงพยาบาลเกาะสมุย</v>
          </cell>
          <cell r="C389" t="str">
            <v>21002</v>
          </cell>
          <cell r="D389" t="str">
            <v>กระทรวงสาธารณสุข สำนักงานปลัดกระทรวงสาธารณสุข</v>
          </cell>
          <cell r="E389" t="str">
            <v>06</v>
          </cell>
          <cell r="F389" t="str">
            <v>โรงพยาบาลทั่วไป</v>
          </cell>
          <cell r="G389" t="str">
            <v>120</v>
          </cell>
          <cell r="H389" t="str">
            <v>84</v>
          </cell>
          <cell r="I389" t="str">
            <v>จ.สุราษฎร์ธานี</v>
          </cell>
          <cell r="J389" t="str">
            <v>04</v>
          </cell>
          <cell r="K389" t="str">
            <v xml:space="preserve"> อ.เกาะสมุย</v>
          </cell>
          <cell r="L389" t="str">
            <v>01</v>
          </cell>
          <cell r="M389" t="str">
            <v xml:space="preserve"> 'ต.อ่างทอง'</v>
          </cell>
          <cell r="N389" t="str">
            <v>01</v>
          </cell>
          <cell r="O389" t="str">
            <v xml:space="preserve"> หมู่ 1</v>
          </cell>
          <cell r="P389" t="str">
            <v>01</v>
          </cell>
          <cell r="Q389" t="str">
            <v>เปิดดำเนินการ</v>
          </cell>
          <cell r="R389" t="str">
            <v xml:space="preserve">60 </v>
          </cell>
          <cell r="S389" t="str">
            <v>84140</v>
          </cell>
          <cell r="T389" t="str">
            <v>077421232</v>
          </cell>
          <cell r="U389" t="str">
            <v>077421230</v>
          </cell>
          <cell r="V389" t="str">
            <v>23</v>
          </cell>
          <cell r="W389" t="str">
            <v>2.3 ทุติยภูมิระดับสูง</v>
          </cell>
          <cell r="X389" t="str">
            <v>S</v>
          </cell>
          <cell r="Y389" t="str">
            <v xml:space="preserve">บริการ  </v>
          </cell>
          <cell r="AH389" t="str">
            <v>10742</v>
          </cell>
        </row>
        <row r="390">
          <cell r="A390" t="str">
            <v>001077800</v>
          </cell>
          <cell r="B390" t="str">
            <v>โรงพยาบาลบางซ้าย</v>
          </cell>
          <cell r="C390" t="str">
            <v>21002</v>
          </cell>
          <cell r="D390" t="str">
            <v>กระทรวงสาธารณสุข สำนักงานปลัดกระทรวงสาธารณสุข</v>
          </cell>
          <cell r="E390" t="str">
            <v>07</v>
          </cell>
          <cell r="F390" t="str">
            <v>โรงพยาบาลชุมชน</v>
          </cell>
          <cell r="G390" t="str">
            <v>10</v>
          </cell>
          <cell r="H390" t="str">
            <v>14</v>
          </cell>
          <cell r="I390" t="str">
            <v>จ.พระนครศรีอยุธยา</v>
          </cell>
          <cell r="J390" t="str">
            <v>13</v>
          </cell>
          <cell r="K390" t="str">
            <v xml:space="preserve"> อ.บางซ้าย</v>
          </cell>
          <cell r="L390" t="str">
            <v>01</v>
          </cell>
          <cell r="M390" t="str">
            <v xml:space="preserve"> 'ต.บางซ้าย'</v>
          </cell>
          <cell r="N390" t="str">
            <v>01</v>
          </cell>
          <cell r="O390" t="str">
            <v xml:space="preserve"> หมู่ 1</v>
          </cell>
          <cell r="P390" t="str">
            <v>01</v>
          </cell>
          <cell r="Q390" t="str">
            <v>เปิดดำเนินการ</v>
          </cell>
          <cell r="R390" t="str">
            <v>58 ม.1</v>
          </cell>
          <cell r="V390" t="str">
            <v>21</v>
          </cell>
          <cell r="W390" t="str">
            <v>2.1 ทุติยภูมิระดับต้น</v>
          </cell>
          <cell r="AH390" t="str">
            <v>10778</v>
          </cell>
        </row>
        <row r="391">
          <cell r="A391" t="str">
            <v>001078400</v>
          </cell>
          <cell r="B391" t="str">
            <v>โรงพยาบาลป่าโมก</v>
          </cell>
          <cell r="C391" t="str">
            <v>21002</v>
          </cell>
          <cell r="D391" t="str">
            <v>กระทรวงสาธารณสุข สำนักงานปลัดกระทรวงสาธารณสุข</v>
          </cell>
          <cell r="E391" t="str">
            <v>07</v>
          </cell>
          <cell r="F391" t="str">
            <v>โรงพยาบาลชุมชน</v>
          </cell>
          <cell r="G391" t="str">
            <v>60</v>
          </cell>
          <cell r="H391" t="str">
            <v>15</v>
          </cell>
          <cell r="I391" t="str">
            <v>จ.อ่างทอง</v>
          </cell>
          <cell r="J391" t="str">
            <v>03</v>
          </cell>
          <cell r="K391" t="str">
            <v xml:space="preserve"> อ.ป่าโมก</v>
          </cell>
          <cell r="L391" t="str">
            <v>02</v>
          </cell>
          <cell r="M391" t="str">
            <v xml:space="preserve"> 'ต.ป่าโมก'</v>
          </cell>
          <cell r="N391" t="str">
            <v>00</v>
          </cell>
          <cell r="O391" t="str">
            <v xml:space="preserve"> หมู่ 0</v>
          </cell>
          <cell r="P391" t="str">
            <v>01</v>
          </cell>
          <cell r="Q391" t="str">
            <v>เปิดดำเนินการ</v>
          </cell>
          <cell r="R391" t="str">
            <v xml:space="preserve">318/ข ถ.ตร-สนัน-ชิต </v>
          </cell>
          <cell r="V391" t="str">
            <v>21</v>
          </cell>
          <cell r="W391" t="str">
            <v>2.1 ทุติยภูมิระดับต้น</v>
          </cell>
          <cell r="Z391" t="str">
            <v>04</v>
          </cell>
          <cell r="AA391" t="str">
            <v>แก้ไข/เปลี่ยนแปลงที่ตั้ง</v>
          </cell>
          <cell r="AB391" t="str">
            <v>เพิ่ม 30 เป็น 60 เตียง ตาม อกพ.สป</v>
          </cell>
          <cell r="AH391" t="str">
            <v>10784</v>
          </cell>
        </row>
        <row r="392">
          <cell r="A392" t="str">
            <v>001073000</v>
          </cell>
          <cell r="B392" t="str">
            <v>โรงพยาบาลโพธาราม</v>
          </cell>
          <cell r="C392" t="str">
            <v>21002</v>
          </cell>
          <cell r="D392" t="str">
            <v>กระทรวงสาธารณสุข สำนักงานปลัดกระทรวงสาธารณสุข</v>
          </cell>
          <cell r="E392" t="str">
            <v>06</v>
          </cell>
          <cell r="F392" t="str">
            <v>โรงพยาบาลทั่วไป</v>
          </cell>
          <cell r="G392" t="str">
            <v>340</v>
          </cell>
          <cell r="H392" t="str">
            <v>70</v>
          </cell>
          <cell r="I392" t="str">
            <v>จ.ราชบุรี</v>
          </cell>
          <cell r="J392" t="str">
            <v>07</v>
          </cell>
          <cell r="K392" t="str">
            <v xml:space="preserve"> อ.โพธาราม</v>
          </cell>
          <cell r="L392" t="str">
            <v>01</v>
          </cell>
          <cell r="M392" t="str">
            <v xml:space="preserve"> 'ต.โพธาราม'</v>
          </cell>
          <cell r="N392" t="str">
            <v>00</v>
          </cell>
          <cell r="O392" t="str">
            <v xml:space="preserve"> หมู่ 0</v>
          </cell>
          <cell r="P392" t="str">
            <v>01</v>
          </cell>
          <cell r="Q392" t="str">
            <v>เปิดดำเนินการ</v>
          </cell>
          <cell r="R392" t="str">
            <v>29ถ.ขนาน</v>
          </cell>
          <cell r="S392" t="str">
            <v>70120</v>
          </cell>
          <cell r="T392" t="str">
            <v>032 355300-9</v>
          </cell>
          <cell r="V392" t="str">
            <v>23</v>
          </cell>
          <cell r="W392" t="str">
            <v>2.3 ทุติยภูมิระดับสูง</v>
          </cell>
          <cell r="AH392" t="str">
            <v>10730</v>
          </cell>
        </row>
        <row r="393">
          <cell r="A393" t="str">
            <v>001073800</v>
          </cell>
          <cell r="B393" t="str">
            <v>โรงพยาบาลกระบี่</v>
          </cell>
          <cell r="C393" t="str">
            <v>21002</v>
          </cell>
          <cell r="D393" t="str">
            <v>กระทรวงสาธารณสุข สำนักงานปลัดกระทรวงสาธารณสุข</v>
          </cell>
          <cell r="E393" t="str">
            <v>06</v>
          </cell>
          <cell r="F393" t="str">
            <v>โรงพยาบาลทั่วไป</v>
          </cell>
          <cell r="G393" t="str">
            <v>340</v>
          </cell>
          <cell r="H393" t="str">
            <v>81</v>
          </cell>
          <cell r="I393" t="str">
            <v>จ.กระบี่</v>
          </cell>
          <cell r="J393" t="str">
            <v>01</v>
          </cell>
          <cell r="K393" t="str">
            <v xml:space="preserve"> อ.เมืองกระบี่</v>
          </cell>
          <cell r="L393" t="str">
            <v>01</v>
          </cell>
          <cell r="M393" t="str">
            <v xml:space="preserve"> 'ต.ปากน้ำ'</v>
          </cell>
          <cell r="N393" t="str">
            <v>00</v>
          </cell>
          <cell r="O393" t="str">
            <v xml:space="preserve"> หมู่ 0</v>
          </cell>
          <cell r="P393" t="str">
            <v>01</v>
          </cell>
          <cell r="Q393" t="str">
            <v>เปิดดำเนินการ</v>
          </cell>
          <cell r="R393" t="str">
            <v xml:space="preserve">325 ถ.อุดรกิจ </v>
          </cell>
          <cell r="S393" t="str">
            <v>81000</v>
          </cell>
          <cell r="T393" t="str">
            <v>075611226</v>
          </cell>
          <cell r="V393" t="str">
            <v>23</v>
          </cell>
          <cell r="W393" t="str">
            <v>2.3 ทุติยภูมิระดับสูง</v>
          </cell>
          <cell r="AH393" t="str">
            <v>10738</v>
          </cell>
        </row>
        <row r="394">
          <cell r="A394" t="str">
            <v>001074000</v>
          </cell>
          <cell r="B394" t="str">
            <v>โรงพยาบาลตะกั่วป่า</v>
          </cell>
          <cell r="C394" t="str">
            <v>21002</v>
          </cell>
          <cell r="D394" t="str">
            <v>กระทรวงสาธารณสุข สำนักงานปลัดกระทรวงสาธารณสุข</v>
          </cell>
          <cell r="E394" t="str">
            <v>06</v>
          </cell>
          <cell r="F394" t="str">
            <v>โรงพยาบาลทั่วไป</v>
          </cell>
          <cell r="G394" t="str">
            <v>209</v>
          </cell>
          <cell r="H394" t="str">
            <v>82</v>
          </cell>
          <cell r="I394" t="str">
            <v>จ.พังงา</v>
          </cell>
          <cell r="J394" t="str">
            <v>05</v>
          </cell>
          <cell r="K394" t="str">
            <v xml:space="preserve"> อ.ตะกั่วป่า</v>
          </cell>
          <cell r="L394" t="str">
            <v>02</v>
          </cell>
          <cell r="M394" t="str">
            <v xml:space="preserve"> 'ต.บางนายสี'</v>
          </cell>
          <cell r="N394" t="str">
            <v>00</v>
          </cell>
          <cell r="O394" t="str">
            <v xml:space="preserve"> หมู่ 0</v>
          </cell>
          <cell r="P394" t="str">
            <v>01</v>
          </cell>
          <cell r="Q394" t="str">
            <v>เปิดดำเนินการ</v>
          </cell>
          <cell r="R394" t="str">
            <v xml:space="preserve">39/2 ถ.เพชรเกษม </v>
          </cell>
          <cell r="S394" t="str">
            <v>82110</v>
          </cell>
          <cell r="T394" t="str">
            <v>076421770</v>
          </cell>
          <cell r="U394" t="str">
            <v>076584250'</v>
          </cell>
          <cell r="V394" t="str">
            <v>076421070</v>
          </cell>
          <cell r="W394" t="str">
            <v>23</v>
          </cell>
          <cell r="X394" t="str">
            <v>2.3 ทุติยภูมิระดับสูง</v>
          </cell>
          <cell r="AH394" t="str">
            <v>10740</v>
          </cell>
        </row>
        <row r="395">
          <cell r="A395" t="str">
            <v>001083800</v>
          </cell>
          <cell r="B395" t="str">
            <v>โรงพยาบาลโป่งน้ำร้อน</v>
          </cell>
          <cell r="C395" t="str">
            <v>21002</v>
          </cell>
          <cell r="D395" t="str">
            <v>กระทรวงสาธารณสุข สำนักงานปลัดกระทรวงสาธารณสุข</v>
          </cell>
          <cell r="E395" t="str">
            <v>07</v>
          </cell>
          <cell r="F395" t="str">
            <v>โรงพยาบาลชุมชน</v>
          </cell>
          <cell r="G395" t="str">
            <v>60</v>
          </cell>
          <cell r="H395" t="str">
            <v>22</v>
          </cell>
          <cell r="I395" t="str">
            <v>จ.จันทบุรี</v>
          </cell>
          <cell r="J395" t="str">
            <v>04</v>
          </cell>
          <cell r="K395" t="str">
            <v xml:space="preserve"> อ.โป่งน้ำร้อน</v>
          </cell>
          <cell r="L395" t="str">
            <v>01</v>
          </cell>
          <cell r="M395" t="str">
            <v xml:space="preserve"> 'ต.ทับไทร'</v>
          </cell>
          <cell r="N395" t="str">
            <v>01</v>
          </cell>
          <cell r="O395" t="str">
            <v xml:space="preserve"> หมู่ 1</v>
          </cell>
          <cell r="P395" t="str">
            <v>01</v>
          </cell>
          <cell r="Q395" t="str">
            <v>เปิดดำเนินการ</v>
          </cell>
          <cell r="V395" t="str">
            <v>22</v>
          </cell>
          <cell r="W395" t="str">
            <v>2.2 ทุติยภูมิระดับกลาง</v>
          </cell>
          <cell r="AH395" t="str">
            <v>10838</v>
          </cell>
        </row>
        <row r="396">
          <cell r="A396" t="str">
            <v>001080400</v>
          </cell>
          <cell r="B396" t="str">
            <v>โรงพยาบาลสรรพยา</v>
          </cell>
          <cell r="C396" t="str">
            <v>21002</v>
          </cell>
          <cell r="D396" t="str">
            <v>กระทรวงสาธารณสุข สำนักงานปลัดกระทรวงสาธารณสุข</v>
          </cell>
          <cell r="E396" t="str">
            <v>07</v>
          </cell>
          <cell r="F396" t="str">
            <v>โรงพยาบาลชุมชน</v>
          </cell>
          <cell r="G396" t="str">
            <v>30</v>
          </cell>
          <cell r="H396" t="str">
            <v>18</v>
          </cell>
          <cell r="I396" t="str">
            <v>จ.ชัยนาท</v>
          </cell>
          <cell r="J396" t="str">
            <v>04</v>
          </cell>
          <cell r="K396" t="str">
            <v xml:space="preserve"> อ.สรรพยา</v>
          </cell>
          <cell r="L396" t="str">
            <v>04</v>
          </cell>
          <cell r="M396" t="str">
            <v xml:space="preserve"> 'ต.โพนางดำตก'</v>
          </cell>
          <cell r="N396" t="str">
            <v>05</v>
          </cell>
          <cell r="O396" t="str">
            <v xml:space="preserve"> หมู่ 5</v>
          </cell>
          <cell r="P396" t="str">
            <v>01</v>
          </cell>
          <cell r="Q396" t="str">
            <v>เปิดดำเนินการ</v>
          </cell>
          <cell r="R396" t="str">
            <v xml:space="preserve">196 </v>
          </cell>
          <cell r="V396" t="str">
            <v>21</v>
          </cell>
          <cell r="W396" t="str">
            <v>2.1 ทุติยภูมิระดับต้น</v>
          </cell>
          <cell r="AH396" t="str">
            <v>10804</v>
          </cell>
        </row>
        <row r="397">
          <cell r="A397" t="str">
            <v>001082200</v>
          </cell>
          <cell r="B397" t="str">
            <v>โรงพยาบาลพนัสนิคม</v>
          </cell>
          <cell r="C397" t="str">
            <v>21002</v>
          </cell>
          <cell r="D397" t="str">
            <v>กระทรวงสาธารณสุข สำนักงานปลัดกระทรวงสาธารณสุข</v>
          </cell>
          <cell r="E397" t="str">
            <v>07</v>
          </cell>
          <cell r="F397" t="str">
            <v>โรงพยาบาลชุมชน</v>
          </cell>
          <cell r="G397" t="str">
            <v>120</v>
          </cell>
          <cell r="H397" t="str">
            <v>20</v>
          </cell>
          <cell r="I397" t="str">
            <v>จ.ชลบุรี</v>
          </cell>
          <cell r="J397" t="str">
            <v>06</v>
          </cell>
          <cell r="K397" t="str">
            <v xml:space="preserve"> อ.พนัสนิคม</v>
          </cell>
          <cell r="L397" t="str">
            <v>09</v>
          </cell>
          <cell r="M397" t="str">
            <v xml:space="preserve"> 'ต.กุฎโง้ง'</v>
          </cell>
          <cell r="N397" t="str">
            <v>01</v>
          </cell>
          <cell r="O397" t="str">
            <v xml:space="preserve"> หมู่ 1</v>
          </cell>
          <cell r="P397" t="str">
            <v>01</v>
          </cell>
          <cell r="Q397" t="str">
            <v>เปิดดำเนินการ</v>
          </cell>
          <cell r="R397" t="str">
            <v xml:space="preserve"> ถนนสุขประยูร  </v>
          </cell>
          <cell r="V397" t="str">
            <v>22</v>
          </cell>
          <cell r="W397" t="str">
            <v>2.2 ทุติยภูมิระดับกลาง</v>
          </cell>
          <cell r="AH397" t="str">
            <v>10822</v>
          </cell>
        </row>
        <row r="398">
          <cell r="A398" t="str">
            <v>001079200</v>
          </cell>
          <cell r="B398" t="str">
            <v>โรงพยาบาลท่าวุ้ง</v>
          </cell>
          <cell r="C398" t="str">
            <v>21002</v>
          </cell>
          <cell r="D398" t="str">
            <v>กระทรวงสาธารณสุข สำนักงานปลัดกระทรวงสาธารณสุข</v>
          </cell>
          <cell r="E398" t="str">
            <v>07</v>
          </cell>
          <cell r="F398" t="str">
            <v>โรงพยาบาลชุมชน</v>
          </cell>
          <cell r="G398" t="str">
            <v>60</v>
          </cell>
          <cell r="H398" t="str">
            <v>16</v>
          </cell>
          <cell r="I398" t="str">
            <v>จ.ลพบุรี</v>
          </cell>
          <cell r="J398" t="str">
            <v>05</v>
          </cell>
          <cell r="K398" t="str">
            <v xml:space="preserve"> อ.ท่าวุ้ง</v>
          </cell>
          <cell r="L398" t="str">
            <v>02</v>
          </cell>
          <cell r="M398" t="str">
            <v xml:space="preserve"> 'ต.บางคู้'</v>
          </cell>
          <cell r="N398" t="str">
            <v>07</v>
          </cell>
          <cell r="O398" t="str">
            <v xml:space="preserve"> หมู่ 7</v>
          </cell>
          <cell r="P398" t="str">
            <v>01</v>
          </cell>
          <cell r="Q398" t="str">
            <v>เปิดดำเนินการ</v>
          </cell>
          <cell r="R398" t="str">
            <v>60 ถนนลพบุรี-สิงห์บุรี</v>
          </cell>
          <cell r="S398" t="str">
            <v>15150</v>
          </cell>
          <cell r="T398" t="str">
            <v>036-481166</v>
          </cell>
          <cell r="U398" t="str">
            <v>036-622130</v>
          </cell>
          <cell r="V398" t="str">
            <v>21</v>
          </cell>
          <cell r="W398" t="str">
            <v>2.1 ทุติยภูมิระดับต้น</v>
          </cell>
          <cell r="X398" t="str">
            <v>S</v>
          </cell>
          <cell r="Y398" t="str">
            <v xml:space="preserve">บริการ  </v>
          </cell>
          <cell r="AH398" t="str">
            <v>10792</v>
          </cell>
        </row>
        <row r="399">
          <cell r="A399" t="str">
            <v>001080600</v>
          </cell>
          <cell r="B399" t="str">
            <v>โรงพยาบาลหันคา</v>
          </cell>
          <cell r="C399" t="str">
            <v>21002</v>
          </cell>
          <cell r="D399" t="str">
            <v>กระทรวงสาธารณสุข สำนักงานปลัดกระทรวงสาธารณสุข</v>
          </cell>
          <cell r="E399" t="str">
            <v>07</v>
          </cell>
          <cell r="F399" t="str">
            <v>โรงพยาบาลชุมชน</v>
          </cell>
          <cell r="G399" t="str">
            <v>45</v>
          </cell>
          <cell r="H399" t="str">
            <v>18</v>
          </cell>
          <cell r="I399" t="str">
            <v>จ.ชัยนาท</v>
          </cell>
          <cell r="J399" t="str">
            <v>06</v>
          </cell>
          <cell r="K399" t="str">
            <v xml:space="preserve"> อ.หันคา</v>
          </cell>
          <cell r="L399" t="str">
            <v>09</v>
          </cell>
          <cell r="M399" t="str">
            <v xml:space="preserve"> 'ต.เด่นใหญ่'</v>
          </cell>
          <cell r="N399" t="str">
            <v>01</v>
          </cell>
          <cell r="O399" t="str">
            <v xml:space="preserve"> หมู่ 1</v>
          </cell>
          <cell r="P399" t="str">
            <v>01</v>
          </cell>
          <cell r="Q399" t="str">
            <v>เปิดดำเนินการ</v>
          </cell>
          <cell r="R399" t="str">
            <v xml:space="preserve">678 ม.1 ถ.ชัยนาท-บ้านไร่ </v>
          </cell>
          <cell r="V399" t="str">
            <v>22</v>
          </cell>
          <cell r="W399" t="str">
            <v>2.2 ทุติยภูมิระดับกลาง</v>
          </cell>
          <cell r="AH399" t="str">
            <v>10806</v>
          </cell>
        </row>
        <row r="400">
          <cell r="A400" t="str">
            <v>001080900</v>
          </cell>
          <cell r="B400" t="str">
            <v>โรงพยาบาลวิหารแดง</v>
          </cell>
          <cell r="C400" t="str">
            <v>21002</v>
          </cell>
          <cell r="D400" t="str">
            <v>กระทรวงสาธารณสุข สำนักงานปลัดกระทรวงสาธารณสุข</v>
          </cell>
          <cell r="E400" t="str">
            <v>07</v>
          </cell>
          <cell r="F400" t="str">
            <v>โรงพยาบาลชุมชน</v>
          </cell>
          <cell r="G400" t="str">
            <v>30</v>
          </cell>
          <cell r="H400" t="str">
            <v>19</v>
          </cell>
          <cell r="I400" t="str">
            <v>จ.สระบุรี</v>
          </cell>
          <cell r="J400" t="str">
            <v>04</v>
          </cell>
          <cell r="K400" t="str">
            <v xml:space="preserve"> อ.วิหารแดง</v>
          </cell>
          <cell r="L400" t="str">
            <v>02</v>
          </cell>
          <cell r="M400" t="str">
            <v xml:space="preserve"> 'ต.บ้านลำ'</v>
          </cell>
          <cell r="N400" t="str">
            <v>03</v>
          </cell>
          <cell r="O400" t="str">
            <v xml:space="preserve"> หมู่ 3</v>
          </cell>
          <cell r="P400" t="str">
            <v>01</v>
          </cell>
          <cell r="Q400" t="str">
            <v>เปิดดำเนินการ</v>
          </cell>
          <cell r="R400" t="str">
            <v xml:space="preserve">200 ม.3 </v>
          </cell>
          <cell r="V400" t="str">
            <v>21</v>
          </cell>
          <cell r="W400" t="str">
            <v>2.1 ทุติยภูมิระดับต้น</v>
          </cell>
          <cell r="AH400" t="str">
            <v>10809</v>
          </cell>
        </row>
        <row r="401">
          <cell r="A401" t="str">
            <v>001081700</v>
          </cell>
          <cell r="B401" t="str">
            <v>โรงพยาบาลบ้านบึง</v>
          </cell>
          <cell r="C401" t="str">
            <v>21002</v>
          </cell>
          <cell r="D401" t="str">
            <v>กระทรวงสาธารณสุข สำนักงานปลัดกระทรวงสาธารณสุข</v>
          </cell>
          <cell r="E401" t="str">
            <v>07</v>
          </cell>
          <cell r="F401" t="str">
            <v>โรงพยาบาลชุมชน</v>
          </cell>
          <cell r="G401" t="str">
            <v>90</v>
          </cell>
          <cell r="H401" t="str">
            <v>20</v>
          </cell>
          <cell r="I401" t="str">
            <v>จ.ชลบุรี</v>
          </cell>
          <cell r="J401" t="str">
            <v>02</v>
          </cell>
          <cell r="K401" t="str">
            <v xml:space="preserve"> อ.บ้านบึง</v>
          </cell>
          <cell r="L401" t="str">
            <v>01</v>
          </cell>
          <cell r="M401" t="str">
            <v xml:space="preserve"> 'ต.บ้านบึง'</v>
          </cell>
          <cell r="N401" t="str">
            <v>01</v>
          </cell>
          <cell r="O401" t="str">
            <v xml:space="preserve"> หมู่ 1</v>
          </cell>
          <cell r="P401" t="str">
            <v>01</v>
          </cell>
          <cell r="Q401" t="str">
            <v>เปิดดำเนินการ</v>
          </cell>
          <cell r="R401" t="str">
            <v xml:space="preserve">   เลขที่ 3 ซ.บ้านบึง-ชลบุรี 19    ถ.บ้านบึง-ชลบุรี</v>
          </cell>
          <cell r="S401" t="str">
            <v>20170</v>
          </cell>
          <cell r="T401" t="str">
            <v>038-442200</v>
          </cell>
          <cell r="U401" t="str">
            <v>038-442299</v>
          </cell>
          <cell r="V401" t="str">
            <v>22</v>
          </cell>
          <cell r="W401" t="str">
            <v>2.2 ทุติยภูมิระดับกลาง</v>
          </cell>
          <cell r="Z401" t="str">
            <v>01</v>
          </cell>
          <cell r="AA401" t="str">
            <v>ตั้งใหม่</v>
          </cell>
          <cell r="AH401" t="str">
            <v>10817</v>
          </cell>
        </row>
        <row r="402">
          <cell r="A402" t="str">
            <v>001081000</v>
          </cell>
          <cell r="B402" t="str">
            <v>โรงพยาบาลหนองแซง</v>
          </cell>
          <cell r="C402" t="str">
            <v>21002</v>
          </cell>
          <cell r="D402" t="str">
            <v>กระทรวงสาธารณสุข สำนักงานปลัดกระทรวงสาธารณสุข</v>
          </cell>
          <cell r="E402" t="str">
            <v>07</v>
          </cell>
          <cell r="F402" t="str">
            <v>โรงพยาบาลชุมชน</v>
          </cell>
          <cell r="G402" t="str">
            <v>10</v>
          </cell>
          <cell r="H402" t="str">
            <v>19</v>
          </cell>
          <cell r="I402" t="str">
            <v>จ.สระบุรี</v>
          </cell>
          <cell r="J402" t="str">
            <v>05</v>
          </cell>
          <cell r="K402" t="str">
            <v xml:space="preserve"> อ.หนองแซง</v>
          </cell>
          <cell r="L402" t="str">
            <v>06</v>
          </cell>
          <cell r="M402" t="str">
            <v xml:space="preserve"> 'ต.ไก่เส่า'</v>
          </cell>
          <cell r="N402" t="str">
            <v>06</v>
          </cell>
          <cell r="O402" t="str">
            <v xml:space="preserve"> หมู่ 6</v>
          </cell>
          <cell r="P402" t="str">
            <v>01</v>
          </cell>
          <cell r="Q402" t="str">
            <v>เปิดดำเนินการ</v>
          </cell>
          <cell r="R402" t="str">
            <v>59</v>
          </cell>
          <cell r="V402" t="str">
            <v>21</v>
          </cell>
          <cell r="W402" t="str">
            <v>2.1 ทุติยภูมิระดับต้น</v>
          </cell>
          <cell r="AH402" t="str">
            <v>10810</v>
          </cell>
        </row>
        <row r="403">
          <cell r="A403" t="str">
            <v>001081100</v>
          </cell>
          <cell r="B403" t="str">
            <v>โรงพยาบาลบ้านหมอ</v>
          </cell>
          <cell r="C403" t="str">
            <v>21002</v>
          </cell>
          <cell r="D403" t="str">
            <v>กระทรวงสาธารณสุข สำนักงานปลัดกระทรวงสาธารณสุข</v>
          </cell>
          <cell r="E403" t="str">
            <v>07</v>
          </cell>
          <cell r="F403" t="str">
            <v>โรงพยาบาลชุมชน</v>
          </cell>
          <cell r="G403" t="str">
            <v>30</v>
          </cell>
          <cell r="H403" t="str">
            <v>19</v>
          </cell>
          <cell r="I403" t="str">
            <v>จ.สระบุรี</v>
          </cell>
          <cell r="J403" t="str">
            <v>06</v>
          </cell>
          <cell r="K403" t="str">
            <v xml:space="preserve"> อ.บ้านหมอ</v>
          </cell>
          <cell r="L403" t="str">
            <v>01</v>
          </cell>
          <cell r="M403" t="str">
            <v xml:space="preserve"> 'ต.บ้านหมอ'</v>
          </cell>
          <cell r="N403" t="str">
            <v>04</v>
          </cell>
          <cell r="O403" t="str">
            <v xml:space="preserve"> หมู่ 4</v>
          </cell>
          <cell r="P403" t="str">
            <v>01</v>
          </cell>
          <cell r="Q403" t="str">
            <v>เปิดดำเนินการ</v>
          </cell>
          <cell r="R403" t="str">
            <v xml:space="preserve">141 </v>
          </cell>
          <cell r="V403" t="str">
            <v>21</v>
          </cell>
          <cell r="W403" t="str">
            <v>2.1 ทุติยภูมิระดับต้น</v>
          </cell>
          <cell r="AH403" t="str">
            <v>10811</v>
          </cell>
        </row>
        <row r="404">
          <cell r="A404" t="str">
            <v>001081200</v>
          </cell>
          <cell r="B404" t="str">
            <v>โรงพยาบาลดอนพุด</v>
          </cell>
          <cell r="C404" t="str">
            <v>21002</v>
          </cell>
          <cell r="D404" t="str">
            <v>กระทรวงสาธารณสุข สำนักงานปลัดกระทรวงสาธารณสุข</v>
          </cell>
          <cell r="E404" t="str">
            <v>07</v>
          </cell>
          <cell r="F404" t="str">
            <v>โรงพยาบาลชุมชน</v>
          </cell>
          <cell r="G404" t="str">
            <v>30</v>
          </cell>
          <cell r="H404" t="str">
            <v>19</v>
          </cell>
          <cell r="I404" t="str">
            <v>จ.สระบุรี</v>
          </cell>
          <cell r="J404" t="str">
            <v>07</v>
          </cell>
          <cell r="K404" t="str">
            <v xml:space="preserve"> อ.ดอนพุด</v>
          </cell>
          <cell r="L404" t="str">
            <v>01</v>
          </cell>
          <cell r="M404" t="str">
            <v xml:space="preserve"> 'ต.ดอนพุด'</v>
          </cell>
          <cell r="N404" t="str">
            <v>02</v>
          </cell>
          <cell r="O404" t="str">
            <v xml:space="preserve"> หมู่ 2</v>
          </cell>
          <cell r="P404" t="str">
            <v>01</v>
          </cell>
          <cell r="Q404" t="str">
            <v>เปิดดำเนินการ</v>
          </cell>
          <cell r="R404" t="str">
            <v xml:space="preserve">100 </v>
          </cell>
          <cell r="V404" t="str">
            <v>21</v>
          </cell>
          <cell r="W404" t="str">
            <v>2.1 ทุติยภูมิระดับต้น</v>
          </cell>
          <cell r="AH404" t="str">
            <v>10812</v>
          </cell>
        </row>
        <row r="405">
          <cell r="A405" t="str">
            <v>001081300</v>
          </cell>
          <cell r="B405" t="str">
            <v>โรงพยาบาลหนองโดน</v>
          </cell>
          <cell r="C405" t="str">
            <v>21002</v>
          </cell>
          <cell r="D405" t="str">
            <v>กระทรวงสาธารณสุข สำนักงานปลัดกระทรวงสาธารณสุข</v>
          </cell>
          <cell r="E405" t="str">
            <v>07</v>
          </cell>
          <cell r="F405" t="str">
            <v>โรงพยาบาลชุมชน</v>
          </cell>
          <cell r="G405" t="str">
            <v>10</v>
          </cell>
          <cell r="H405" t="str">
            <v>19</v>
          </cell>
          <cell r="I405" t="str">
            <v>จ.สระบุรี</v>
          </cell>
          <cell r="J405" t="str">
            <v>08</v>
          </cell>
          <cell r="K405" t="str">
            <v xml:space="preserve"> อ.หนองโดน</v>
          </cell>
          <cell r="L405" t="str">
            <v>01</v>
          </cell>
          <cell r="M405" t="str">
            <v xml:space="preserve"> 'ต.หนองโดน'</v>
          </cell>
          <cell r="N405" t="str">
            <v>09</v>
          </cell>
          <cell r="O405" t="str">
            <v xml:space="preserve"> หมู่ 9</v>
          </cell>
          <cell r="P405" t="str">
            <v>01</v>
          </cell>
          <cell r="Q405" t="str">
            <v>เปิดดำเนินการ</v>
          </cell>
          <cell r="R405" t="str">
            <v xml:space="preserve">121 </v>
          </cell>
          <cell r="V405" t="str">
            <v>21</v>
          </cell>
          <cell r="W405" t="str">
            <v>2.1 ทุติยภูมิระดับต้น</v>
          </cell>
          <cell r="AH405" t="str">
            <v>10813</v>
          </cell>
        </row>
        <row r="406">
          <cell r="A406" t="str">
            <v>001081500</v>
          </cell>
          <cell r="B406" t="str">
            <v>โรงพยาบาลมวกเหล็ก</v>
          </cell>
          <cell r="C406" t="str">
            <v>21002</v>
          </cell>
          <cell r="D406" t="str">
            <v>กระทรวงสาธารณสุข สำนักงานปลัดกระทรวงสาธารณสุข</v>
          </cell>
          <cell r="E406" t="str">
            <v>07</v>
          </cell>
          <cell r="F406" t="str">
            <v>โรงพยาบาลชุมชน</v>
          </cell>
          <cell r="G406" t="str">
            <v>30</v>
          </cell>
          <cell r="H406" t="str">
            <v>19</v>
          </cell>
          <cell r="I406" t="str">
            <v>จ.สระบุรี</v>
          </cell>
          <cell r="J406" t="str">
            <v>11</v>
          </cell>
          <cell r="K406" t="str">
            <v xml:space="preserve"> อ.มวกเหล็ก</v>
          </cell>
          <cell r="L406" t="str">
            <v>02</v>
          </cell>
          <cell r="M406" t="str">
            <v xml:space="preserve"> 'ต.มิตรภาพ'</v>
          </cell>
          <cell r="N406" t="str">
            <v>09</v>
          </cell>
          <cell r="O406" t="str">
            <v xml:space="preserve"> หมู่ 9</v>
          </cell>
          <cell r="P406" t="str">
            <v>01</v>
          </cell>
          <cell r="Q406" t="str">
            <v>เปิดดำเนินการ</v>
          </cell>
          <cell r="V406" t="str">
            <v>21</v>
          </cell>
          <cell r="W406" t="str">
            <v>2.1 ทุติยภูมิระดับต้น</v>
          </cell>
          <cell r="AH406" t="str">
            <v>10815</v>
          </cell>
        </row>
        <row r="407">
          <cell r="A407" t="str">
            <v>001081600</v>
          </cell>
          <cell r="B407" t="str">
            <v>โรงพยาบาลวังม่วง</v>
          </cell>
          <cell r="C407" t="str">
            <v>21002</v>
          </cell>
          <cell r="D407" t="str">
            <v>กระทรวงสาธารณสุข สำนักงานปลัดกระทรวงสาธารณสุข</v>
          </cell>
          <cell r="E407" t="str">
            <v>07</v>
          </cell>
          <cell r="F407" t="str">
            <v>โรงพยาบาลชุมชน</v>
          </cell>
          <cell r="G407" t="str">
            <v>30</v>
          </cell>
          <cell r="H407" t="str">
            <v>19</v>
          </cell>
          <cell r="I407" t="str">
            <v>จ.สระบุรี</v>
          </cell>
          <cell r="J407" t="str">
            <v>12</v>
          </cell>
          <cell r="K407" t="str">
            <v xml:space="preserve"> อ.วังม่วง</v>
          </cell>
          <cell r="L407" t="str">
            <v>03</v>
          </cell>
          <cell r="M407" t="str">
            <v xml:space="preserve"> 'ต.วังม่วง'</v>
          </cell>
          <cell r="N407" t="str">
            <v>01</v>
          </cell>
          <cell r="O407" t="str">
            <v xml:space="preserve"> หมู่ 1</v>
          </cell>
          <cell r="P407" t="str">
            <v>01</v>
          </cell>
          <cell r="Q407" t="str">
            <v>เปิดดำเนินการ</v>
          </cell>
          <cell r="R407" t="str">
            <v xml:space="preserve">60 </v>
          </cell>
          <cell r="V407" t="str">
            <v>21</v>
          </cell>
          <cell r="W407" t="str">
            <v>2.1 ทุติยภูมิระดับต้น</v>
          </cell>
          <cell r="AH407" t="str">
            <v>10816</v>
          </cell>
        </row>
        <row r="408">
          <cell r="A408" t="str">
            <v>001080200</v>
          </cell>
          <cell r="B408" t="str">
            <v>โรงพยาบาลมโนรมย์</v>
          </cell>
          <cell r="C408" t="str">
            <v>21002</v>
          </cell>
          <cell r="D408" t="str">
            <v>กระทรวงสาธารณสุข สำนักงานปลัดกระทรวงสาธารณสุข</v>
          </cell>
          <cell r="E408" t="str">
            <v>07</v>
          </cell>
          <cell r="F408" t="str">
            <v>โรงพยาบาลชุมชน</v>
          </cell>
          <cell r="G408" t="str">
            <v>30</v>
          </cell>
          <cell r="H408" t="str">
            <v>18</v>
          </cell>
          <cell r="I408" t="str">
            <v>จ.ชัยนาท</v>
          </cell>
          <cell r="J408" t="str">
            <v>02</v>
          </cell>
          <cell r="K408" t="str">
            <v xml:space="preserve"> อ.มโนรมย์</v>
          </cell>
          <cell r="L408" t="str">
            <v>05</v>
          </cell>
          <cell r="M408" t="str">
            <v xml:space="preserve"> 'ต.หางน้ำสาคร'</v>
          </cell>
          <cell r="N408" t="str">
            <v>04</v>
          </cell>
          <cell r="O408" t="str">
            <v xml:space="preserve"> หมู่ 4</v>
          </cell>
          <cell r="P408" t="str">
            <v>01</v>
          </cell>
          <cell r="Q408" t="str">
            <v>เปิดดำเนินการ</v>
          </cell>
          <cell r="R408" t="str">
            <v xml:space="preserve">108 ม.8 ถ.ชัยนาท-สุพรรณบุรี </v>
          </cell>
          <cell r="V408" t="str">
            <v>21</v>
          </cell>
          <cell r="W408" t="str">
            <v>2.1 ทุติยภูมิระดับต้น</v>
          </cell>
          <cell r="AH408" t="str">
            <v>10802</v>
          </cell>
        </row>
        <row r="409">
          <cell r="A409" t="str">
            <v>001084600</v>
          </cell>
          <cell r="B409" t="str">
            <v>โรงพยาบาลเขาสมิง</v>
          </cell>
          <cell r="C409" t="str">
            <v>21002</v>
          </cell>
          <cell r="D409" t="str">
            <v>กระทรวงสาธารณสุข สำนักงานปลัดกระทรวงสาธารณสุข</v>
          </cell>
          <cell r="E409" t="str">
            <v>07</v>
          </cell>
          <cell r="F409" t="str">
            <v>โรงพยาบาลชุมชน</v>
          </cell>
          <cell r="G409" t="str">
            <v>38</v>
          </cell>
          <cell r="H409" t="str">
            <v>23</v>
          </cell>
          <cell r="I409" t="str">
            <v>จ.ตราด</v>
          </cell>
          <cell r="J409" t="str">
            <v>03</v>
          </cell>
          <cell r="K409" t="str">
            <v xml:space="preserve"> อ.เขาสมิง</v>
          </cell>
          <cell r="L409" t="str">
            <v>02</v>
          </cell>
          <cell r="M409" t="str">
            <v xml:space="preserve"> 'ต.แสนตุ้ง'</v>
          </cell>
          <cell r="N409" t="str">
            <v>01</v>
          </cell>
          <cell r="O409" t="str">
            <v xml:space="preserve"> หมู่ 1</v>
          </cell>
          <cell r="P409" t="str">
            <v>01</v>
          </cell>
          <cell r="Q409" t="str">
            <v>เปิดดำเนินการ</v>
          </cell>
          <cell r="R409" t="str">
            <v xml:space="preserve">75 ม.1 ถ.สุขุมวิท </v>
          </cell>
          <cell r="S409" t="str">
            <v>23150</v>
          </cell>
          <cell r="T409" t="str">
            <v>039-696414</v>
          </cell>
          <cell r="U409" t="str">
            <v>039-696414</v>
          </cell>
          <cell r="V409" t="str">
            <v>21</v>
          </cell>
          <cell r="W409" t="str">
            <v>2.1 ทุติยภูมิระดับต้น</v>
          </cell>
          <cell r="X409" t="str">
            <v>S</v>
          </cell>
          <cell r="Y409" t="str">
            <v xml:space="preserve">บริการ  </v>
          </cell>
          <cell r="AH409" t="str">
            <v>10846</v>
          </cell>
        </row>
        <row r="410">
          <cell r="A410" t="str">
            <v>001084700</v>
          </cell>
          <cell r="B410" t="str">
            <v>โรงพยาบาลบ่อไร่</v>
          </cell>
          <cell r="C410" t="str">
            <v>21002</v>
          </cell>
          <cell r="D410" t="str">
            <v>กระทรวงสาธารณสุข สำนักงานปลัดกระทรวงสาธารณสุข</v>
          </cell>
          <cell r="E410" t="str">
            <v>07</v>
          </cell>
          <cell r="F410" t="str">
            <v>โรงพยาบาลชุมชน</v>
          </cell>
          <cell r="G410" t="str">
            <v>37</v>
          </cell>
          <cell r="H410" t="str">
            <v>23</v>
          </cell>
          <cell r="I410" t="str">
            <v>จ.ตราด</v>
          </cell>
          <cell r="J410" t="str">
            <v>04</v>
          </cell>
          <cell r="K410" t="str">
            <v xml:space="preserve"> อ.บ่อไร่</v>
          </cell>
          <cell r="L410" t="str">
            <v>01</v>
          </cell>
          <cell r="M410" t="str">
            <v xml:space="preserve"> 'ต.บ่อพลอย'</v>
          </cell>
          <cell r="N410" t="str">
            <v>04</v>
          </cell>
          <cell r="O410" t="str">
            <v xml:space="preserve"> หมู่ 4</v>
          </cell>
          <cell r="P410" t="str">
            <v>01</v>
          </cell>
          <cell r="Q410" t="str">
            <v>เปิดดำเนินการ</v>
          </cell>
          <cell r="R410" t="str">
            <v xml:space="preserve">29 </v>
          </cell>
          <cell r="S410" t="str">
            <v>23140</v>
          </cell>
          <cell r="T410" t="str">
            <v>039-591040</v>
          </cell>
          <cell r="U410" t="str">
            <v>039-591020</v>
          </cell>
          <cell r="V410" t="str">
            <v>21</v>
          </cell>
          <cell r="W410" t="str">
            <v>2.1 ทุติยภูมิระดับต้น</v>
          </cell>
          <cell r="X410" t="str">
            <v>S</v>
          </cell>
          <cell r="Y410" t="str">
            <v xml:space="preserve">บริการ  </v>
          </cell>
          <cell r="AH410" t="str">
            <v>10847</v>
          </cell>
        </row>
        <row r="411">
          <cell r="A411" t="str">
            <v>001084800</v>
          </cell>
          <cell r="B411" t="str">
            <v>โรงพยาบาลแหลมงอบ</v>
          </cell>
          <cell r="C411" t="str">
            <v>21002</v>
          </cell>
          <cell r="D411" t="str">
            <v>กระทรวงสาธารณสุข สำนักงานปลัดกระทรวงสาธารณสุข</v>
          </cell>
          <cell r="E411" t="str">
            <v>07</v>
          </cell>
          <cell r="F411" t="str">
            <v>โรงพยาบาลชุมชน</v>
          </cell>
          <cell r="G411" t="str">
            <v>35</v>
          </cell>
          <cell r="H411" t="str">
            <v>23</v>
          </cell>
          <cell r="I411" t="str">
            <v>จ.ตราด</v>
          </cell>
          <cell r="J411" t="str">
            <v>05</v>
          </cell>
          <cell r="K411" t="str">
            <v xml:space="preserve"> อ.แหลมงอบ</v>
          </cell>
          <cell r="L411" t="str">
            <v>01</v>
          </cell>
          <cell r="M411" t="str">
            <v xml:space="preserve"> 'ต.แหลมงอบ'</v>
          </cell>
          <cell r="N411" t="str">
            <v>06</v>
          </cell>
          <cell r="O411" t="str">
            <v xml:space="preserve"> หมู่ 6</v>
          </cell>
          <cell r="P411" t="str">
            <v>01</v>
          </cell>
          <cell r="Q411" t="str">
            <v>เปิดดำเนินการ</v>
          </cell>
          <cell r="R411" t="str">
            <v xml:space="preserve">5/5 </v>
          </cell>
          <cell r="S411" t="str">
            <v>23120</v>
          </cell>
          <cell r="T411" t="str">
            <v>039-597040</v>
          </cell>
          <cell r="U411" t="str">
            <v>039-597040</v>
          </cell>
          <cell r="V411" t="str">
            <v>21</v>
          </cell>
          <cell r="W411" t="str">
            <v>2.1 ทุติยภูมิระดับต้น</v>
          </cell>
          <cell r="X411" t="str">
            <v>S</v>
          </cell>
          <cell r="Y411" t="str">
            <v xml:space="preserve">บริการ  </v>
          </cell>
          <cell r="AH411" t="str">
            <v>10848</v>
          </cell>
        </row>
        <row r="412">
          <cell r="A412" t="str">
            <v>001084900</v>
          </cell>
          <cell r="B412" t="str">
            <v>โรงพยาบาลเกาะกูด</v>
          </cell>
          <cell r="C412" t="str">
            <v>21002</v>
          </cell>
          <cell r="D412" t="str">
            <v>กระทรวงสาธารณสุข สำนักงานปลัดกระทรวงสาธารณสุข</v>
          </cell>
          <cell r="E412" t="str">
            <v>07</v>
          </cell>
          <cell r="F412" t="str">
            <v>โรงพยาบาลชุมชน</v>
          </cell>
          <cell r="G412" t="str">
            <v>6</v>
          </cell>
          <cell r="H412" t="str">
            <v>23</v>
          </cell>
          <cell r="I412" t="str">
            <v>จ.ตราด</v>
          </cell>
          <cell r="J412" t="str">
            <v>06</v>
          </cell>
          <cell r="K412" t="str">
            <v xml:space="preserve"> อ.เกาะกูด</v>
          </cell>
          <cell r="L412" t="str">
            <v>02</v>
          </cell>
          <cell r="M412" t="str">
            <v xml:space="preserve"> 'ต.เกาะกูด'</v>
          </cell>
          <cell r="N412" t="str">
            <v>01</v>
          </cell>
          <cell r="O412" t="str">
            <v xml:space="preserve"> หมู่ 1</v>
          </cell>
          <cell r="P412" t="str">
            <v>01</v>
          </cell>
          <cell r="Q412" t="str">
            <v>เปิดดำเนินการ</v>
          </cell>
          <cell r="R412" t="str">
            <v xml:space="preserve">49 </v>
          </cell>
          <cell r="S412" t="str">
            <v>23000</v>
          </cell>
          <cell r="T412" t="str">
            <v>039-525748</v>
          </cell>
          <cell r="U412" t="str">
            <v>039-525748</v>
          </cell>
          <cell r="V412" t="str">
            <v>21</v>
          </cell>
          <cell r="W412" t="str">
            <v>2.1 ทุติยภูมิระดับต้น</v>
          </cell>
          <cell r="X412" t="str">
            <v>S</v>
          </cell>
          <cell r="Y412" t="str">
            <v xml:space="preserve">บริการ  </v>
          </cell>
          <cell r="AH412" t="str">
            <v>10849</v>
          </cell>
        </row>
        <row r="413">
          <cell r="A413" t="str">
            <v>001080800</v>
          </cell>
          <cell r="B413" t="str">
            <v>โรงพยาบาลหนองแค</v>
          </cell>
          <cell r="C413" t="str">
            <v>21002</v>
          </cell>
          <cell r="D413" t="str">
            <v>กระทรวงสาธารณสุข สำนักงานปลัดกระทรวงสาธารณสุข</v>
          </cell>
          <cell r="E413" t="str">
            <v>07</v>
          </cell>
          <cell r="F413" t="str">
            <v>โรงพยาบาลชุมชน</v>
          </cell>
          <cell r="G413" t="str">
            <v>90</v>
          </cell>
          <cell r="H413" t="str">
            <v>19</v>
          </cell>
          <cell r="I413" t="str">
            <v>จ.สระบุรี</v>
          </cell>
          <cell r="J413" t="str">
            <v>03</v>
          </cell>
          <cell r="K413" t="str">
            <v xml:space="preserve"> อ.หนองแค</v>
          </cell>
          <cell r="L413" t="str">
            <v>01</v>
          </cell>
          <cell r="M413" t="str">
            <v xml:space="preserve"> 'ต.หนองแค'</v>
          </cell>
          <cell r="N413" t="str">
            <v>00</v>
          </cell>
          <cell r="O413" t="str">
            <v xml:space="preserve"> หมู่ 0</v>
          </cell>
          <cell r="P413" t="str">
            <v>01</v>
          </cell>
          <cell r="Q413" t="str">
            <v>เปิดดำเนินการ</v>
          </cell>
          <cell r="R413" t="str">
            <v>115 ถ.พหลโยธิน</v>
          </cell>
          <cell r="V413" t="str">
            <v>21</v>
          </cell>
          <cell r="W413" t="str">
            <v>2.1 ทุติยภูมิระดับต้น</v>
          </cell>
          <cell r="AH413" t="str">
            <v>10808</v>
          </cell>
        </row>
        <row r="414">
          <cell r="A414" t="str">
            <v>001083100</v>
          </cell>
          <cell r="B414" t="str">
            <v>โรงพยาบาลบ้านค่าย</v>
          </cell>
          <cell r="C414" t="str">
            <v>21002</v>
          </cell>
          <cell r="D414" t="str">
            <v>กระทรวงสาธารณสุข สำนักงานปลัดกระทรวงสาธารณสุข</v>
          </cell>
          <cell r="E414" t="str">
            <v>07</v>
          </cell>
          <cell r="F414" t="str">
            <v>โรงพยาบาลชุมชน</v>
          </cell>
          <cell r="G414" t="str">
            <v>38</v>
          </cell>
          <cell r="H414" t="str">
            <v>21</v>
          </cell>
          <cell r="I414" t="str">
            <v>จ.ระยอง</v>
          </cell>
          <cell r="J414" t="str">
            <v>05</v>
          </cell>
          <cell r="K414" t="str">
            <v xml:space="preserve"> อ.บ้านค่าย</v>
          </cell>
          <cell r="L414" t="str">
            <v>02</v>
          </cell>
          <cell r="M414" t="str">
            <v xml:space="preserve"> 'ต.หนองละลอก'</v>
          </cell>
          <cell r="N414" t="str">
            <v>04</v>
          </cell>
          <cell r="O414" t="str">
            <v xml:space="preserve"> หมู่ 4</v>
          </cell>
          <cell r="P414" t="str">
            <v>01</v>
          </cell>
          <cell r="Q414" t="str">
            <v>เปิดดำเนินการ</v>
          </cell>
          <cell r="R414" t="str">
            <v xml:space="preserve">144 </v>
          </cell>
          <cell r="S414" t="str">
            <v>21120</v>
          </cell>
          <cell r="T414" t="str">
            <v>038-641005</v>
          </cell>
          <cell r="U414" t="str">
            <v>038-641005</v>
          </cell>
          <cell r="V414" t="str">
            <v>22</v>
          </cell>
          <cell r="W414" t="str">
            <v>2.2 ทุติยภูมิระดับกลาง</v>
          </cell>
          <cell r="X414" t="str">
            <v>S</v>
          </cell>
          <cell r="Y414" t="str">
            <v xml:space="preserve">บริการ  </v>
          </cell>
          <cell r="AH414" t="str">
            <v>10831</v>
          </cell>
        </row>
        <row r="415">
          <cell r="A415" t="str">
            <v>001083200</v>
          </cell>
          <cell r="B415" t="str">
            <v>โรงพยาบาลปลวกแดง</v>
          </cell>
          <cell r="C415" t="str">
            <v>21002</v>
          </cell>
          <cell r="D415" t="str">
            <v>กระทรวงสาธารณสุข สำนักงานปลัดกระทรวงสาธารณสุข</v>
          </cell>
          <cell r="E415" t="str">
            <v>07</v>
          </cell>
          <cell r="F415" t="str">
            <v>โรงพยาบาลชุมชน</v>
          </cell>
          <cell r="G415" t="str">
            <v>36</v>
          </cell>
          <cell r="H415" t="str">
            <v>21</v>
          </cell>
          <cell r="I415" t="str">
            <v>จ.ระยอง</v>
          </cell>
          <cell r="J415" t="str">
            <v>06</v>
          </cell>
          <cell r="K415" t="str">
            <v xml:space="preserve"> อ.ปลวกแดง</v>
          </cell>
          <cell r="L415" t="str">
            <v>01</v>
          </cell>
          <cell r="M415" t="str">
            <v xml:space="preserve"> 'ต.ปลวกแดง'</v>
          </cell>
          <cell r="N415" t="str">
            <v>01</v>
          </cell>
          <cell r="O415" t="str">
            <v xml:space="preserve"> หมู่ 1</v>
          </cell>
          <cell r="P415" t="str">
            <v>01</v>
          </cell>
          <cell r="Q415" t="str">
            <v>เปิดดำเนินการ</v>
          </cell>
          <cell r="R415" t="str">
            <v xml:space="preserve">272 </v>
          </cell>
          <cell r="S415" t="str">
            <v>21140</v>
          </cell>
          <cell r="T415" t="str">
            <v>038-659117</v>
          </cell>
          <cell r="U415" t="str">
            <v>038-659005</v>
          </cell>
          <cell r="V415" t="str">
            <v>22</v>
          </cell>
          <cell r="W415" t="str">
            <v>2.2 ทุติยภูมิระดับกลาง</v>
          </cell>
          <cell r="X415" t="str">
            <v>S</v>
          </cell>
          <cell r="Y415" t="str">
            <v xml:space="preserve">บริการ  </v>
          </cell>
          <cell r="AH415" t="str">
            <v>10832</v>
          </cell>
        </row>
        <row r="416">
          <cell r="A416" t="str">
            <v>001144600</v>
          </cell>
          <cell r="B416" t="str">
            <v>โรงพยาบาลสมเด็จพระยุพราชบ้านดุง</v>
          </cell>
          <cell r="C416" t="str">
            <v>21002</v>
          </cell>
          <cell r="D416" t="str">
            <v>กระทรวงสาธารณสุข สำนักงานปลัดกระทรวงสาธารณสุข</v>
          </cell>
          <cell r="E416" t="str">
            <v>07</v>
          </cell>
          <cell r="F416" t="str">
            <v>โรงพยาบาลชุมชน</v>
          </cell>
          <cell r="G416" t="str">
            <v>90</v>
          </cell>
          <cell r="H416" t="str">
            <v>41</v>
          </cell>
          <cell r="I416" t="str">
            <v>จ.อุดรธานี</v>
          </cell>
          <cell r="J416" t="str">
            <v>11</v>
          </cell>
          <cell r="K416" t="str">
            <v xml:space="preserve"> อ.บ้านดุง</v>
          </cell>
          <cell r="L416" t="str">
            <v>01</v>
          </cell>
          <cell r="M416" t="str">
            <v xml:space="preserve"> 'ต.ศรีสุทโธ'</v>
          </cell>
          <cell r="N416" t="str">
            <v>07</v>
          </cell>
          <cell r="O416" t="str">
            <v xml:space="preserve"> หมู่ 7</v>
          </cell>
          <cell r="P416" t="str">
            <v>01</v>
          </cell>
          <cell r="Q416" t="str">
            <v>เปิดดำเนินการ</v>
          </cell>
          <cell r="V416" t="str">
            <v>21</v>
          </cell>
          <cell r="W416" t="str">
            <v>2.1 ทุติยภูมิระดับต้น</v>
          </cell>
          <cell r="AH416" t="str">
            <v>11446</v>
          </cell>
        </row>
        <row r="417">
          <cell r="A417" t="str">
            <v>001082900</v>
          </cell>
          <cell r="B417" t="str">
            <v>โรงพยาบาลแกลง</v>
          </cell>
          <cell r="C417" t="str">
            <v>21002</v>
          </cell>
          <cell r="D417" t="str">
            <v>กระทรวงสาธารณสุข สำนักงานปลัดกระทรวงสาธารณสุข</v>
          </cell>
          <cell r="E417" t="str">
            <v>07</v>
          </cell>
          <cell r="F417" t="str">
            <v>โรงพยาบาลชุมชน</v>
          </cell>
          <cell r="G417" t="str">
            <v>158</v>
          </cell>
          <cell r="H417" t="str">
            <v>21</v>
          </cell>
          <cell r="I417" t="str">
            <v>จ.ระยอง</v>
          </cell>
          <cell r="J417" t="str">
            <v>03</v>
          </cell>
          <cell r="K417" t="str">
            <v xml:space="preserve"> อ.แกลง</v>
          </cell>
          <cell r="L417" t="str">
            <v>01</v>
          </cell>
          <cell r="M417" t="str">
            <v xml:space="preserve"> 'ต.ทางเกวียน'</v>
          </cell>
          <cell r="N417" t="str">
            <v>00</v>
          </cell>
          <cell r="O417" t="str">
            <v xml:space="preserve"> หมู่ 0</v>
          </cell>
          <cell r="P417" t="str">
            <v>01</v>
          </cell>
          <cell r="Q417" t="str">
            <v>เปิดดำเนินการ</v>
          </cell>
          <cell r="R417" t="str">
            <v xml:space="preserve">254  ถ.สุขุมวิท </v>
          </cell>
          <cell r="S417" t="str">
            <v>21110</v>
          </cell>
          <cell r="T417" t="str">
            <v>038-677537</v>
          </cell>
          <cell r="U417" t="str">
            <v>038-677537</v>
          </cell>
          <cell r="V417" t="str">
            <v>23</v>
          </cell>
          <cell r="W417" t="str">
            <v>2.3 ทุติยภูมิระดับสูง</v>
          </cell>
          <cell r="X417" t="str">
            <v>S</v>
          </cell>
          <cell r="Y417" t="str">
            <v xml:space="preserve">บริการ  </v>
          </cell>
          <cell r="AH417" t="str">
            <v>10829</v>
          </cell>
        </row>
        <row r="418">
          <cell r="A418" t="str">
            <v>001080700</v>
          </cell>
          <cell r="B418" t="str">
            <v>โรงพยาบาลแก่งคอย</v>
          </cell>
          <cell r="C418" t="str">
            <v>21002</v>
          </cell>
          <cell r="D418" t="str">
            <v>กระทรวงสาธารณสุข สำนักงานปลัดกระทรวงสาธารณสุข</v>
          </cell>
          <cell r="E418" t="str">
            <v>07</v>
          </cell>
          <cell r="F418" t="str">
            <v>โรงพยาบาลชุมชน</v>
          </cell>
          <cell r="G418" t="str">
            <v>60</v>
          </cell>
          <cell r="H418" t="str">
            <v>19</v>
          </cell>
          <cell r="I418" t="str">
            <v>จ.สระบุรี</v>
          </cell>
          <cell r="J418" t="str">
            <v>02</v>
          </cell>
          <cell r="K418" t="str">
            <v xml:space="preserve"> อ.แก่งคอย</v>
          </cell>
          <cell r="L418" t="str">
            <v>01</v>
          </cell>
          <cell r="M418" t="str">
            <v xml:space="preserve"> 'ต.แก่งคอย'</v>
          </cell>
          <cell r="N418" t="str">
            <v>08</v>
          </cell>
          <cell r="O418" t="str">
            <v xml:space="preserve"> หมู่ 8</v>
          </cell>
          <cell r="P418" t="str">
            <v>01</v>
          </cell>
          <cell r="Q418" t="str">
            <v>เปิดดำเนินการ</v>
          </cell>
          <cell r="R418" t="str">
            <v xml:space="preserve">107 </v>
          </cell>
          <cell r="V418" t="str">
            <v>21</v>
          </cell>
          <cell r="W418" t="str">
            <v>2.1 ทุติยภูมิระดับต้น</v>
          </cell>
          <cell r="AH418" t="str">
            <v>10807</v>
          </cell>
        </row>
        <row r="419">
          <cell r="A419" t="str">
            <v>001077000</v>
          </cell>
          <cell r="B419" t="str">
            <v>โรงพยาบาลบางไทร</v>
          </cell>
          <cell r="C419" t="str">
            <v>21002</v>
          </cell>
          <cell r="D419" t="str">
            <v>กระทรวงสาธารณสุข สำนักงานปลัดกระทรวงสาธารณสุข</v>
          </cell>
          <cell r="E419" t="str">
            <v>07</v>
          </cell>
          <cell r="F419" t="str">
            <v>โรงพยาบาลชุมชน</v>
          </cell>
          <cell r="G419" t="str">
            <v>30</v>
          </cell>
          <cell r="H419" t="str">
            <v>14</v>
          </cell>
          <cell r="I419" t="str">
            <v>จ.พระนครศรีอยุธยา</v>
          </cell>
          <cell r="J419" t="str">
            <v>04</v>
          </cell>
          <cell r="K419" t="str">
            <v xml:space="preserve"> อ.บางไทร</v>
          </cell>
          <cell r="L419" t="str">
            <v>01</v>
          </cell>
          <cell r="M419" t="str">
            <v xml:space="preserve"> 'ต.บางไทร'</v>
          </cell>
          <cell r="N419" t="str">
            <v>02</v>
          </cell>
          <cell r="O419" t="str">
            <v xml:space="preserve"> หมู่ 2</v>
          </cell>
          <cell r="P419" t="str">
            <v>01</v>
          </cell>
          <cell r="Q419" t="str">
            <v>เปิดดำเนินการ</v>
          </cell>
          <cell r="R419" t="str">
            <v xml:space="preserve">35 ม.2 </v>
          </cell>
          <cell r="S419" t="str">
            <v>13190</v>
          </cell>
          <cell r="V419" t="str">
            <v>21</v>
          </cell>
          <cell r="W419" t="str">
            <v>2.1 ทุติยภูมิระดับต้น</v>
          </cell>
          <cell r="AH419" t="str">
            <v>10770</v>
          </cell>
        </row>
        <row r="420">
          <cell r="A420" t="str">
            <v>001076800</v>
          </cell>
          <cell r="B420" t="str">
            <v>โรงพยาบาลท่าเรือ</v>
          </cell>
          <cell r="C420" t="str">
            <v>21002</v>
          </cell>
          <cell r="D420" t="str">
            <v>กระทรวงสาธารณสุข สำนักงานปลัดกระทรวงสาธารณสุข</v>
          </cell>
          <cell r="E420" t="str">
            <v>07</v>
          </cell>
          <cell r="F420" t="str">
            <v>โรงพยาบาลชุมชน</v>
          </cell>
          <cell r="G420" t="str">
            <v>30</v>
          </cell>
          <cell r="H420" t="str">
            <v>14</v>
          </cell>
          <cell r="I420" t="str">
            <v>จ.พระนครศรีอยุธยา</v>
          </cell>
          <cell r="J420" t="str">
            <v>02</v>
          </cell>
          <cell r="K420" t="str">
            <v xml:space="preserve"> อ.ท่าเรือ</v>
          </cell>
          <cell r="L420" t="str">
            <v>01</v>
          </cell>
          <cell r="M420" t="str">
            <v xml:space="preserve"> 'ต.ท่าเรือ'</v>
          </cell>
          <cell r="N420" t="str">
            <v>02</v>
          </cell>
          <cell r="O420" t="str">
            <v xml:space="preserve"> หมู่ 2</v>
          </cell>
          <cell r="P420" t="str">
            <v>01</v>
          </cell>
          <cell r="Q420" t="str">
            <v>เปิดดำเนินการ</v>
          </cell>
          <cell r="R420" t="str">
            <v xml:space="preserve">440/1 ถ.เทศบาล 2 &lt;br /&gt; </v>
          </cell>
          <cell r="S420" t="str">
            <v>13000</v>
          </cell>
          <cell r="V420" t="str">
            <v>21</v>
          </cell>
          <cell r="W420" t="str">
            <v>2.1 ทุติยภูมิระดับต้น</v>
          </cell>
          <cell r="X420" t="str">
            <v>S</v>
          </cell>
          <cell r="Y420" t="str">
            <v xml:space="preserve">บริการ  </v>
          </cell>
          <cell r="AH420" t="str">
            <v>10768</v>
          </cell>
        </row>
        <row r="421">
          <cell r="A421" t="str">
            <v>001077700</v>
          </cell>
          <cell r="B421" t="str">
            <v>โรงพยาบาลวังน้อย</v>
          </cell>
          <cell r="C421" t="str">
            <v>21002</v>
          </cell>
          <cell r="D421" t="str">
            <v>กระทรวงสาธารณสุข สำนักงานปลัดกระทรวงสาธารณสุข</v>
          </cell>
          <cell r="E421" t="str">
            <v>07</v>
          </cell>
          <cell r="F421" t="str">
            <v>โรงพยาบาลชุมชน</v>
          </cell>
          <cell r="G421" t="str">
            <v>60</v>
          </cell>
          <cell r="H421" t="str">
            <v>14</v>
          </cell>
          <cell r="I421" t="str">
            <v>จ.พระนครศรีอยุธยา</v>
          </cell>
          <cell r="J421" t="str">
            <v>11</v>
          </cell>
          <cell r="K421" t="str">
            <v xml:space="preserve"> อ.วังน้อย</v>
          </cell>
          <cell r="L421" t="str">
            <v>01</v>
          </cell>
          <cell r="M421" t="str">
            <v xml:space="preserve"> 'ต.ลำตาเสา'</v>
          </cell>
          <cell r="N421" t="str">
            <v>05</v>
          </cell>
          <cell r="O421" t="str">
            <v xml:space="preserve"> หมู่ 5</v>
          </cell>
          <cell r="P421" t="str">
            <v>01</v>
          </cell>
          <cell r="Q421" t="str">
            <v>เปิดดำเนินการ</v>
          </cell>
          <cell r="R421" t="str">
            <v xml:space="preserve">100 ม.5 ถ.พหลโยธิน </v>
          </cell>
          <cell r="S421" t="str">
            <v>13170</v>
          </cell>
          <cell r="T421" t="str">
            <v>035271033</v>
          </cell>
          <cell r="V421" t="str">
            <v>21</v>
          </cell>
          <cell r="W421" t="str">
            <v>2.1 ทุติยภูมิระดับต้น</v>
          </cell>
          <cell r="X421" t="str">
            <v>S</v>
          </cell>
          <cell r="Y421" t="str">
            <v xml:space="preserve">บริการ  </v>
          </cell>
          <cell r="AH421" t="str">
            <v>10777</v>
          </cell>
        </row>
        <row r="422">
          <cell r="A422" t="str">
            <v>001084000</v>
          </cell>
          <cell r="B422" t="str">
            <v>โรงพยาบาลแหลมสิงห์</v>
          </cell>
          <cell r="C422" t="str">
            <v>21002</v>
          </cell>
          <cell r="D422" t="str">
            <v>กระทรวงสาธารณสุข สำนักงานปลัดกระทรวงสาธารณสุข</v>
          </cell>
          <cell r="E422" t="str">
            <v>07</v>
          </cell>
          <cell r="F422" t="str">
            <v>โรงพยาบาลชุมชน</v>
          </cell>
          <cell r="G422" t="str">
            <v>10</v>
          </cell>
          <cell r="H422" t="str">
            <v>22</v>
          </cell>
          <cell r="I422" t="str">
            <v>จ.จันทบุรี</v>
          </cell>
          <cell r="J422" t="str">
            <v>06</v>
          </cell>
          <cell r="K422" t="str">
            <v xml:space="preserve"> อ.แหลมสิงห์</v>
          </cell>
          <cell r="L422" t="str">
            <v>01</v>
          </cell>
          <cell r="M422" t="str">
            <v xml:space="preserve"> 'ต.ปากน้ำแหลมสิงห์'</v>
          </cell>
          <cell r="N422" t="str">
            <v>01</v>
          </cell>
          <cell r="O422" t="str">
            <v xml:space="preserve"> หมู่ 1</v>
          </cell>
          <cell r="P422" t="str">
            <v>01</v>
          </cell>
          <cell r="Q422" t="str">
            <v>เปิดดำเนินการ</v>
          </cell>
          <cell r="R422" t="str">
            <v xml:space="preserve">79/24 </v>
          </cell>
          <cell r="V422" t="str">
            <v>22</v>
          </cell>
          <cell r="W422" t="str">
            <v>2.2 ทุติยภูมิระดับกลาง</v>
          </cell>
          <cell r="AH422" t="str">
            <v>10840</v>
          </cell>
        </row>
        <row r="423">
          <cell r="A423" t="str">
            <v>001084100</v>
          </cell>
          <cell r="B423" t="str">
            <v>โรงพยาบาลสอยดาว</v>
          </cell>
          <cell r="C423" t="str">
            <v>21002</v>
          </cell>
          <cell r="D423" t="str">
            <v>กระทรวงสาธารณสุข สำนักงานปลัดกระทรวงสาธารณสุข</v>
          </cell>
          <cell r="E423" t="str">
            <v>07</v>
          </cell>
          <cell r="F423" t="str">
            <v>โรงพยาบาลชุมชน</v>
          </cell>
          <cell r="G423" t="str">
            <v>60</v>
          </cell>
          <cell r="H423" t="str">
            <v>22</v>
          </cell>
          <cell r="I423" t="str">
            <v>จ.จันทบุรี</v>
          </cell>
          <cell r="J423" t="str">
            <v>07</v>
          </cell>
          <cell r="K423" t="str">
            <v xml:space="preserve"> อ.สอยดาว</v>
          </cell>
          <cell r="L423" t="str">
            <v>01</v>
          </cell>
          <cell r="M423" t="str">
            <v xml:space="preserve"> 'ต.ปะตง'</v>
          </cell>
          <cell r="N423" t="str">
            <v>01</v>
          </cell>
          <cell r="O423" t="str">
            <v xml:space="preserve"> หมู่ 1</v>
          </cell>
          <cell r="P423" t="str">
            <v>01</v>
          </cell>
          <cell r="Q423" t="str">
            <v>เปิดดำเนินการ</v>
          </cell>
          <cell r="R423" t="str">
            <v>399</v>
          </cell>
          <cell r="V423" t="str">
            <v>22</v>
          </cell>
          <cell r="W423" t="str">
            <v>2.2 ทุติยภูมิระดับกลาง</v>
          </cell>
          <cell r="AH423" t="str">
            <v>10841</v>
          </cell>
        </row>
        <row r="424">
          <cell r="A424" t="str">
            <v>001084200</v>
          </cell>
          <cell r="B424" t="str">
            <v>โรงพยาบาลแก่งหางแมว</v>
          </cell>
          <cell r="C424" t="str">
            <v>21002</v>
          </cell>
          <cell r="D424" t="str">
            <v>กระทรวงสาธารณสุข สำนักงานปลัดกระทรวงสาธารณสุข</v>
          </cell>
          <cell r="E424" t="str">
            <v>07</v>
          </cell>
          <cell r="F424" t="str">
            <v>โรงพยาบาลชุมชน</v>
          </cell>
          <cell r="G424" t="str">
            <v>10</v>
          </cell>
          <cell r="H424" t="str">
            <v>22</v>
          </cell>
          <cell r="I424" t="str">
            <v>จ.จันทบุรี</v>
          </cell>
          <cell r="J424" t="str">
            <v>08</v>
          </cell>
          <cell r="K424" t="str">
            <v xml:space="preserve"> อ.แก่งหางแมว</v>
          </cell>
          <cell r="L424" t="str">
            <v>01</v>
          </cell>
          <cell r="M424" t="str">
            <v xml:space="preserve"> 'ต.แก่งหางแมว'</v>
          </cell>
          <cell r="N424" t="str">
            <v>03</v>
          </cell>
          <cell r="O424" t="str">
            <v xml:space="preserve"> หมู่ 3</v>
          </cell>
          <cell r="P424" t="str">
            <v>01</v>
          </cell>
          <cell r="Q424" t="str">
            <v>เปิดดำเนินการ</v>
          </cell>
          <cell r="R424" t="str">
            <v>3 ม.3 ถ.หนองกวาง-ขุนซ่อง</v>
          </cell>
          <cell r="V424" t="str">
            <v>22</v>
          </cell>
          <cell r="W424" t="str">
            <v>2.2 ทุติยภูมิระดับกลาง</v>
          </cell>
          <cell r="AH424" t="str">
            <v>10842</v>
          </cell>
        </row>
        <row r="425">
          <cell r="A425" t="str">
            <v>001084300</v>
          </cell>
          <cell r="B425" t="str">
            <v>โรงพยาบาลนายายอาม</v>
          </cell>
          <cell r="C425" t="str">
            <v>21002</v>
          </cell>
          <cell r="D425" t="str">
            <v>กระทรวงสาธารณสุข สำนักงานปลัดกระทรวงสาธารณสุข</v>
          </cell>
          <cell r="E425" t="str">
            <v>07</v>
          </cell>
          <cell r="F425" t="str">
            <v>โรงพยาบาลชุมชน</v>
          </cell>
          <cell r="G425" t="str">
            <v>10</v>
          </cell>
          <cell r="H425" t="str">
            <v>22</v>
          </cell>
          <cell r="I425" t="str">
            <v>จ.จันทบุรี</v>
          </cell>
          <cell r="J425" t="str">
            <v>09</v>
          </cell>
          <cell r="K425" t="str">
            <v xml:space="preserve"> อ.นายายอาม</v>
          </cell>
          <cell r="L425" t="str">
            <v>01</v>
          </cell>
          <cell r="M425" t="str">
            <v xml:space="preserve"> 'ต.นายายอาม'</v>
          </cell>
          <cell r="N425" t="str">
            <v>12</v>
          </cell>
          <cell r="O425" t="str">
            <v xml:space="preserve"> หมู่ 12</v>
          </cell>
          <cell r="P425" t="str">
            <v>01</v>
          </cell>
          <cell r="Q425" t="str">
            <v>เปิดดำเนินการ</v>
          </cell>
          <cell r="R425" t="str">
            <v xml:space="preserve">115 </v>
          </cell>
          <cell r="V425" t="str">
            <v>22</v>
          </cell>
          <cell r="W425" t="str">
            <v>2.2 ทุติยภูมิระดับกลาง</v>
          </cell>
          <cell r="AH425" t="str">
            <v>10843</v>
          </cell>
        </row>
        <row r="426">
          <cell r="A426" t="str">
            <v>001081800</v>
          </cell>
          <cell r="B426" t="str">
            <v>โรงพยาบาลหนองใหญ่</v>
          </cell>
          <cell r="C426" t="str">
            <v>21002</v>
          </cell>
          <cell r="D426" t="str">
            <v>กระทรวงสาธารณสุข สำนักงานปลัดกระทรวงสาธารณสุข</v>
          </cell>
          <cell r="E426" t="str">
            <v>07</v>
          </cell>
          <cell r="F426" t="str">
            <v>โรงพยาบาลชุมชน</v>
          </cell>
          <cell r="G426" t="str">
            <v>30</v>
          </cell>
          <cell r="H426" t="str">
            <v>20</v>
          </cell>
          <cell r="I426" t="str">
            <v>จ.ชลบุรี</v>
          </cell>
          <cell r="J426" t="str">
            <v>03</v>
          </cell>
          <cell r="K426" t="str">
            <v xml:space="preserve"> อ.หนองใหญ่</v>
          </cell>
          <cell r="L426" t="str">
            <v>01</v>
          </cell>
          <cell r="M426" t="str">
            <v xml:space="preserve"> 'ต.หนองใหญ่'</v>
          </cell>
          <cell r="N426" t="str">
            <v>01</v>
          </cell>
          <cell r="O426" t="str">
            <v xml:space="preserve"> หมู่ 1</v>
          </cell>
          <cell r="P426" t="str">
            <v>01</v>
          </cell>
          <cell r="Q426" t="str">
            <v>เปิดดำเนินการ</v>
          </cell>
          <cell r="V426" t="str">
            <v>21</v>
          </cell>
          <cell r="W426" t="str">
            <v>2.1 ทุติยภูมิระดับต้น</v>
          </cell>
          <cell r="AH426" t="str">
            <v>10818</v>
          </cell>
        </row>
        <row r="427">
          <cell r="A427" t="str">
            <v>001082600</v>
          </cell>
          <cell r="B427" t="str">
            <v>โรงพยาบาลบ่อทอง</v>
          </cell>
          <cell r="C427" t="str">
            <v>21002</v>
          </cell>
          <cell r="D427" t="str">
            <v>กระทรวงสาธารณสุข สำนักงานปลัดกระทรวงสาธารณสุข</v>
          </cell>
          <cell r="E427" t="str">
            <v>07</v>
          </cell>
          <cell r="F427" t="str">
            <v>โรงพยาบาลชุมชน</v>
          </cell>
          <cell r="G427" t="str">
            <v>60</v>
          </cell>
          <cell r="H427" t="str">
            <v>20</v>
          </cell>
          <cell r="I427" t="str">
            <v>จ.ชลบุรี</v>
          </cell>
          <cell r="J427" t="str">
            <v>10</v>
          </cell>
          <cell r="K427" t="str">
            <v xml:space="preserve"> อ.บ่อทอง</v>
          </cell>
          <cell r="L427" t="str">
            <v>01</v>
          </cell>
          <cell r="M427" t="str">
            <v xml:space="preserve"> 'ต.บ่อทอง'</v>
          </cell>
          <cell r="N427" t="str">
            <v>01</v>
          </cell>
          <cell r="O427" t="str">
            <v xml:space="preserve"> หมู่ 1</v>
          </cell>
          <cell r="P427" t="str">
            <v>01</v>
          </cell>
          <cell r="Q427" t="str">
            <v>เปิดดำเนินการ</v>
          </cell>
          <cell r="R427" t="str">
            <v xml:space="preserve">  เลขที่  300</v>
          </cell>
          <cell r="V427" t="str">
            <v>21</v>
          </cell>
          <cell r="W427" t="str">
            <v>2.1 ทุติยภูมิระดับต้น</v>
          </cell>
          <cell r="AH427" t="str">
            <v>10826</v>
          </cell>
        </row>
        <row r="428">
          <cell r="A428" t="str">
            <v>001082800</v>
          </cell>
          <cell r="B428" t="str">
            <v>โรงพยาบาลบ้านฉาง</v>
          </cell>
          <cell r="C428" t="str">
            <v>21002</v>
          </cell>
          <cell r="D428" t="str">
            <v>กระทรวงสาธารณสุข สำนักงานปลัดกระทรวงสาธารณสุข</v>
          </cell>
          <cell r="E428" t="str">
            <v>07</v>
          </cell>
          <cell r="F428" t="str">
            <v>โรงพยาบาลชุมชน</v>
          </cell>
          <cell r="G428" t="str">
            <v>70</v>
          </cell>
          <cell r="H428" t="str">
            <v>21</v>
          </cell>
          <cell r="I428" t="str">
            <v>จ.ระยอง</v>
          </cell>
          <cell r="J428" t="str">
            <v>02</v>
          </cell>
          <cell r="K428" t="str">
            <v xml:space="preserve"> อ.บ้านฉาง</v>
          </cell>
          <cell r="L428" t="str">
            <v>02</v>
          </cell>
          <cell r="M428" t="str">
            <v xml:space="preserve"> 'ต.พลา'</v>
          </cell>
          <cell r="N428" t="str">
            <v>01</v>
          </cell>
          <cell r="O428" t="str">
            <v xml:space="preserve"> หมู่ 1</v>
          </cell>
          <cell r="P428" t="str">
            <v>01</v>
          </cell>
          <cell r="Q428" t="str">
            <v>เปิดดำเนินการ</v>
          </cell>
          <cell r="R428" t="str">
            <v xml:space="preserve">77 ม.1 ถ.อังกินันทน์ </v>
          </cell>
          <cell r="S428" t="str">
            <v>21130</v>
          </cell>
          <cell r="T428" t="str">
            <v>038-603995</v>
          </cell>
          <cell r="U428" t="str">
            <v>038-603838</v>
          </cell>
          <cell r="V428" t="str">
            <v>22</v>
          </cell>
          <cell r="W428" t="str">
            <v>2.2 ทุติยภูมิระดับกลาง</v>
          </cell>
          <cell r="X428" t="str">
            <v>S</v>
          </cell>
          <cell r="Y428" t="str">
            <v xml:space="preserve">บริการ  </v>
          </cell>
          <cell r="AH428" t="str">
            <v>10828</v>
          </cell>
        </row>
        <row r="429">
          <cell r="A429" t="str">
            <v>001083000</v>
          </cell>
          <cell r="B429" t="str">
            <v>โรงพยาบาลวังจันทร์</v>
          </cell>
          <cell r="C429" t="str">
            <v>21002</v>
          </cell>
          <cell r="D429" t="str">
            <v>กระทรวงสาธารณสุข สำนักงานปลัดกระทรวงสาธารณสุข</v>
          </cell>
          <cell r="E429" t="str">
            <v>07</v>
          </cell>
          <cell r="F429" t="str">
            <v>โรงพยาบาลชุมชน</v>
          </cell>
          <cell r="G429" t="str">
            <v>45</v>
          </cell>
          <cell r="H429" t="str">
            <v>21</v>
          </cell>
          <cell r="I429" t="str">
            <v>จ.ระยอง</v>
          </cell>
          <cell r="J429" t="str">
            <v>04</v>
          </cell>
          <cell r="K429" t="str">
            <v xml:space="preserve"> อ.วังจันทร์</v>
          </cell>
          <cell r="L429" t="str">
            <v>02</v>
          </cell>
          <cell r="M429" t="str">
            <v xml:space="preserve"> 'ต.ชุมแสง'</v>
          </cell>
          <cell r="N429" t="str">
            <v>03</v>
          </cell>
          <cell r="O429" t="str">
            <v xml:space="preserve"> หมู่ 3</v>
          </cell>
          <cell r="P429" t="str">
            <v>01</v>
          </cell>
          <cell r="Q429" t="str">
            <v>เปิดดำเนินการ</v>
          </cell>
          <cell r="R429" t="str">
            <v xml:space="preserve">349 ต.ชุมแสง </v>
          </cell>
          <cell r="S429" t="str">
            <v>21210</v>
          </cell>
          <cell r="T429" t="str">
            <v>038-666198</v>
          </cell>
          <cell r="U429" t="str">
            <v>038-666247</v>
          </cell>
          <cell r="V429" t="str">
            <v>22</v>
          </cell>
          <cell r="W429" t="str">
            <v>2.2 ทุติยภูมิระดับกลาง</v>
          </cell>
          <cell r="X429" t="str">
            <v>S</v>
          </cell>
          <cell r="Y429" t="str">
            <v xml:space="preserve">บริการ  </v>
          </cell>
          <cell r="AH429" t="str">
            <v>10830</v>
          </cell>
        </row>
        <row r="430">
          <cell r="A430" t="str">
            <v>001087600</v>
          </cell>
          <cell r="B430" t="str">
            <v>โรงพยาบาลโชคชัย</v>
          </cell>
          <cell r="C430" t="str">
            <v>21002</v>
          </cell>
          <cell r="D430" t="str">
            <v>กระทรวงสาธารณสุข สำนักงานปลัดกระทรวงสาธารณสุข</v>
          </cell>
          <cell r="E430" t="str">
            <v>07</v>
          </cell>
          <cell r="F430" t="str">
            <v>โรงพยาบาลชุมชน</v>
          </cell>
          <cell r="G430" t="str">
            <v>30</v>
          </cell>
          <cell r="H430" t="str">
            <v>30</v>
          </cell>
          <cell r="I430" t="str">
            <v>จ.นครราชสีมา</v>
          </cell>
          <cell r="J430" t="str">
            <v>07</v>
          </cell>
          <cell r="K430" t="str">
            <v xml:space="preserve"> อ.โชคชัย</v>
          </cell>
          <cell r="L430" t="str">
            <v>08</v>
          </cell>
          <cell r="M430" t="str">
            <v xml:space="preserve"> 'ต.โชคชัย'</v>
          </cell>
          <cell r="N430" t="str">
            <v>13</v>
          </cell>
          <cell r="O430" t="str">
            <v xml:space="preserve"> หมู่ 13</v>
          </cell>
          <cell r="P430" t="str">
            <v>01</v>
          </cell>
          <cell r="Q430" t="str">
            <v>เปิดดำเนินการ</v>
          </cell>
          <cell r="R430" t="str">
            <v xml:space="preserve">220 </v>
          </cell>
          <cell r="V430" t="str">
            <v>22</v>
          </cell>
          <cell r="W430" t="str">
            <v>2.2 ทุติยภูมิระดับกลาง</v>
          </cell>
          <cell r="AH430" t="str">
            <v>10876</v>
          </cell>
        </row>
        <row r="431">
          <cell r="A431" t="str">
            <v>001087700</v>
          </cell>
          <cell r="B431" t="str">
            <v>โรงพยาบาลด่านขุนทด</v>
          </cell>
          <cell r="C431" t="str">
            <v>21002</v>
          </cell>
          <cell r="D431" t="str">
            <v>กระทรวงสาธารณสุข สำนักงานปลัดกระทรวงสาธารณสุข</v>
          </cell>
          <cell r="E431" t="str">
            <v>07</v>
          </cell>
          <cell r="F431" t="str">
            <v>โรงพยาบาลชุมชน</v>
          </cell>
          <cell r="G431" t="str">
            <v>90</v>
          </cell>
          <cell r="H431" t="str">
            <v>30</v>
          </cell>
          <cell r="I431" t="str">
            <v>จ.นครราชสีมา</v>
          </cell>
          <cell r="J431" t="str">
            <v>08</v>
          </cell>
          <cell r="K431" t="str">
            <v xml:space="preserve"> อ.ด่านขุนทด</v>
          </cell>
          <cell r="L431" t="str">
            <v>02</v>
          </cell>
          <cell r="M431" t="str">
            <v xml:space="preserve"> 'ต.ด่านขุนทด'</v>
          </cell>
          <cell r="N431" t="str">
            <v>02</v>
          </cell>
          <cell r="O431" t="str">
            <v xml:space="preserve"> หมู่ 2</v>
          </cell>
          <cell r="P431" t="str">
            <v>01</v>
          </cell>
          <cell r="Q431" t="str">
            <v>เปิดดำเนินการ</v>
          </cell>
          <cell r="R431" t="str">
            <v xml:space="preserve">142/49 </v>
          </cell>
          <cell r="V431" t="str">
            <v>22</v>
          </cell>
          <cell r="W431" t="str">
            <v>2.2 ทุติยภูมิระดับกลาง</v>
          </cell>
          <cell r="AH431" t="str">
            <v>10877</v>
          </cell>
        </row>
        <row r="432">
          <cell r="A432" t="str">
            <v>001088100</v>
          </cell>
          <cell r="B432" t="str">
            <v>โรงพยาบาลบัวใหญ่</v>
          </cell>
          <cell r="C432" t="str">
            <v>21002</v>
          </cell>
          <cell r="D432" t="str">
            <v>กระทรวงสาธารณสุข สำนักงานปลัดกระทรวงสาธารณสุข</v>
          </cell>
          <cell r="E432" t="str">
            <v>07</v>
          </cell>
          <cell r="F432" t="str">
            <v>โรงพยาบาลชุมชน</v>
          </cell>
          <cell r="G432" t="str">
            <v>90</v>
          </cell>
          <cell r="H432" t="str">
            <v>30</v>
          </cell>
          <cell r="I432" t="str">
            <v>จ.นครราชสีมา</v>
          </cell>
          <cell r="J432" t="str">
            <v>12</v>
          </cell>
          <cell r="K432" t="str">
            <v xml:space="preserve"> อ.บัวใหญ่</v>
          </cell>
          <cell r="L432" t="str">
            <v>01</v>
          </cell>
          <cell r="M432" t="str">
            <v xml:space="preserve"> 'ต.บัวใหญ่'</v>
          </cell>
          <cell r="N432" t="str">
            <v>00</v>
          </cell>
          <cell r="O432" t="str">
            <v xml:space="preserve"> หมู่ 0</v>
          </cell>
          <cell r="P432" t="str">
            <v>01</v>
          </cell>
          <cell r="Q432" t="str">
            <v>เปิดดำเนินการ</v>
          </cell>
          <cell r="R432" t="str">
            <v xml:space="preserve">6 ถ.เทศบาล12 </v>
          </cell>
          <cell r="V432" t="str">
            <v>22</v>
          </cell>
          <cell r="W432" t="str">
            <v>2.2 ทุติยภูมิระดับกลาง</v>
          </cell>
          <cell r="AH432" t="str">
            <v>10881</v>
          </cell>
        </row>
        <row r="433">
          <cell r="A433" t="str">
            <v>001087000</v>
          </cell>
          <cell r="B433" t="str">
            <v>โรงพยาบาลอรัญประเทศ</v>
          </cell>
          <cell r="C433" t="str">
            <v>21002</v>
          </cell>
          <cell r="D433" t="str">
            <v>กระทรวงสาธารณสุข สำนักงานปลัดกระทรวงสาธารณสุข</v>
          </cell>
          <cell r="E433" t="str">
            <v>07</v>
          </cell>
          <cell r="F433" t="str">
            <v>โรงพยาบาลชุมชน</v>
          </cell>
          <cell r="G433" t="str">
            <v>120</v>
          </cell>
          <cell r="H433" t="str">
            <v>27</v>
          </cell>
          <cell r="I433" t="str">
            <v>จ.สระแก้ว</v>
          </cell>
          <cell r="J433" t="str">
            <v>06</v>
          </cell>
          <cell r="K433" t="str">
            <v xml:space="preserve"> อ.อรัญประเทศ</v>
          </cell>
          <cell r="L433" t="str">
            <v>01</v>
          </cell>
          <cell r="M433" t="str">
            <v xml:space="preserve"> 'ต.อรัญประเทศ'</v>
          </cell>
          <cell r="N433" t="str">
            <v>01</v>
          </cell>
          <cell r="O433" t="str">
            <v xml:space="preserve"> หมู่ 1</v>
          </cell>
          <cell r="P433" t="str">
            <v>01</v>
          </cell>
          <cell r="Q433" t="str">
            <v>เปิดดำเนินการ</v>
          </cell>
          <cell r="R433" t="str">
            <v xml:space="preserve">4 ถ.มหาดไทย </v>
          </cell>
          <cell r="V433" t="str">
            <v>23</v>
          </cell>
          <cell r="W433" t="str">
            <v>2.3 ทุติยภูมิระดับสูง</v>
          </cell>
          <cell r="AH433" t="str">
            <v>10870</v>
          </cell>
        </row>
        <row r="434">
          <cell r="A434" t="str">
            <v>001090800</v>
          </cell>
          <cell r="B434" t="str">
            <v>โรงพยาบาลหนองหงส์</v>
          </cell>
          <cell r="C434" t="str">
            <v>21002</v>
          </cell>
          <cell r="D434" t="str">
            <v>กระทรวงสาธารณสุข สำนักงานปลัดกระทรวงสาธารณสุข</v>
          </cell>
          <cell r="E434" t="str">
            <v>07</v>
          </cell>
          <cell r="F434" t="str">
            <v>โรงพยาบาลชุมชน</v>
          </cell>
          <cell r="G434" t="str">
            <v>30</v>
          </cell>
          <cell r="H434" t="str">
            <v>31</v>
          </cell>
          <cell r="I434" t="str">
            <v>จ.บุรีรัมย์</v>
          </cell>
          <cell r="J434" t="str">
            <v>14</v>
          </cell>
          <cell r="K434" t="str">
            <v xml:space="preserve"> อ.หนองหงส์</v>
          </cell>
          <cell r="L434" t="str">
            <v>01</v>
          </cell>
          <cell r="M434" t="str">
            <v xml:space="preserve"> 'ต.สระแก้ว'</v>
          </cell>
          <cell r="N434" t="str">
            <v>02</v>
          </cell>
          <cell r="O434" t="str">
            <v xml:space="preserve"> หมู่ 2</v>
          </cell>
          <cell r="P434" t="str">
            <v>01</v>
          </cell>
          <cell r="Q434" t="str">
            <v>เปิดดำเนินการ</v>
          </cell>
          <cell r="V434" t="str">
            <v>22</v>
          </cell>
          <cell r="W434" t="str">
            <v>2.2 ทุติยภูมิระดับกลาง</v>
          </cell>
          <cell r="AH434" t="str">
            <v>10908</v>
          </cell>
        </row>
        <row r="435">
          <cell r="A435" t="str">
            <v>001083500</v>
          </cell>
          <cell r="B435" t="str">
            <v>โรงพยาบาลท่าใหม่</v>
          </cell>
          <cell r="C435" t="str">
            <v>21002</v>
          </cell>
          <cell r="D435" t="str">
            <v>กระทรวงสาธารณสุข สำนักงานปลัดกระทรวงสาธารณสุข</v>
          </cell>
          <cell r="E435" t="str">
            <v>07</v>
          </cell>
          <cell r="F435" t="str">
            <v>โรงพยาบาลชุมชน</v>
          </cell>
          <cell r="G435" t="str">
            <v>30</v>
          </cell>
          <cell r="H435" t="str">
            <v>22</v>
          </cell>
          <cell r="I435" t="str">
            <v>จ.จันทบุรี</v>
          </cell>
          <cell r="J435" t="str">
            <v>03</v>
          </cell>
          <cell r="K435" t="str">
            <v xml:space="preserve"> อ.ท่าใหม่</v>
          </cell>
          <cell r="L435" t="str">
            <v>01</v>
          </cell>
          <cell r="M435" t="str">
            <v xml:space="preserve"> 'ต.ท่าใหม่'</v>
          </cell>
          <cell r="N435" t="str">
            <v>00</v>
          </cell>
          <cell r="O435" t="str">
            <v xml:space="preserve"> หมู่ 0</v>
          </cell>
          <cell r="P435" t="str">
            <v>01</v>
          </cell>
          <cell r="Q435" t="str">
            <v>เปิดดำเนินการ</v>
          </cell>
          <cell r="R435" t="str">
            <v xml:space="preserve">28 ถ.สรรพกิจ </v>
          </cell>
          <cell r="S435" t="str">
            <v>22120</v>
          </cell>
          <cell r="T435" t="str">
            <v>039-431001</v>
          </cell>
          <cell r="U435" t="str">
            <v>039-431002</v>
          </cell>
          <cell r="V435" t="str">
            <v>22</v>
          </cell>
          <cell r="W435" t="str">
            <v>2.2 ทุติยภูมิระดับกลาง</v>
          </cell>
          <cell r="X435" t="str">
            <v>S</v>
          </cell>
          <cell r="Y435" t="str">
            <v xml:space="preserve">บริการ  </v>
          </cell>
          <cell r="AH435" t="str">
            <v>10835</v>
          </cell>
        </row>
        <row r="436">
          <cell r="A436" t="str">
            <v>001089000</v>
          </cell>
          <cell r="B436" t="str">
            <v>โรงพยาบาลปากช่องนานา</v>
          </cell>
          <cell r="C436" t="str">
            <v>21002</v>
          </cell>
          <cell r="D436" t="str">
            <v>กระทรวงสาธารณสุข สำนักงานปลัดกระทรวงสาธารณสุข</v>
          </cell>
          <cell r="E436" t="str">
            <v>07</v>
          </cell>
          <cell r="F436" t="str">
            <v>โรงพยาบาลชุมชน</v>
          </cell>
          <cell r="G436" t="str">
            <v>120</v>
          </cell>
          <cell r="H436" t="str">
            <v>30</v>
          </cell>
          <cell r="I436" t="str">
            <v>จ.นครราชสีมา</v>
          </cell>
          <cell r="J436" t="str">
            <v>21</v>
          </cell>
          <cell r="K436" t="str">
            <v xml:space="preserve"> อ.ปากช่อง</v>
          </cell>
          <cell r="L436" t="str">
            <v>01</v>
          </cell>
          <cell r="M436" t="str">
            <v xml:space="preserve"> 'ต.ปากช่อง'</v>
          </cell>
          <cell r="N436" t="str">
            <v>00</v>
          </cell>
          <cell r="O436" t="str">
            <v xml:space="preserve"> หมู่ 0</v>
          </cell>
          <cell r="P436" t="str">
            <v>01</v>
          </cell>
          <cell r="Q436" t="str">
            <v>เปิดดำเนินการ</v>
          </cell>
          <cell r="R436" t="str">
            <v xml:space="preserve">400 ถ.มิตรภาพ </v>
          </cell>
          <cell r="V436" t="str">
            <v>23</v>
          </cell>
          <cell r="W436" t="str">
            <v>2.3 ทุติยภูมิระดับสูง</v>
          </cell>
          <cell r="AH436" t="str">
            <v>10890</v>
          </cell>
        </row>
        <row r="437">
          <cell r="A437" t="str">
            <v>001083600</v>
          </cell>
          <cell r="B437" t="str">
            <v>โรงพยาบาลเขาสุกิม</v>
          </cell>
          <cell r="C437" t="str">
            <v>21002</v>
          </cell>
          <cell r="D437" t="str">
            <v>กระทรวงสาธารณสุข สำนักงานปลัดกระทรวงสาธารณสุข</v>
          </cell>
          <cell r="E437" t="str">
            <v>07</v>
          </cell>
          <cell r="F437" t="str">
            <v>โรงพยาบาลชุมชน</v>
          </cell>
          <cell r="G437" t="str">
            <v>30</v>
          </cell>
          <cell r="H437" t="str">
            <v>22</v>
          </cell>
          <cell r="I437" t="str">
            <v>จ.จันทบุรี</v>
          </cell>
          <cell r="J437" t="str">
            <v>03</v>
          </cell>
          <cell r="K437" t="str">
            <v xml:space="preserve"> อ.ท่าใหม่</v>
          </cell>
          <cell r="L437" t="str">
            <v>07</v>
          </cell>
          <cell r="M437" t="str">
            <v xml:space="preserve"> 'ต.เขาบายศรี'</v>
          </cell>
          <cell r="N437" t="str">
            <v>12</v>
          </cell>
          <cell r="O437" t="str">
            <v xml:space="preserve"> หมู่ 12</v>
          </cell>
          <cell r="P437" t="str">
            <v>01</v>
          </cell>
          <cell r="Q437" t="str">
            <v>เปิดดำเนินการ</v>
          </cell>
          <cell r="R437" t="str">
            <v>50/1</v>
          </cell>
          <cell r="S437" t="str">
            <v>22120</v>
          </cell>
          <cell r="T437" t="str">
            <v>039-495225</v>
          </cell>
          <cell r="V437" t="str">
            <v>22</v>
          </cell>
          <cell r="W437" t="str">
            <v>2.2 ทุติยภูมิระดับกลาง</v>
          </cell>
          <cell r="X437" t="str">
            <v>S</v>
          </cell>
          <cell r="Y437" t="str">
            <v xml:space="preserve">บริการ  </v>
          </cell>
          <cell r="AH437" t="str">
            <v>10836</v>
          </cell>
        </row>
        <row r="438">
          <cell r="A438" t="str">
            <v>001085000</v>
          </cell>
          <cell r="B438" t="str">
            <v>โรงพยาบาลบางคล้า</v>
          </cell>
          <cell r="C438" t="str">
            <v>21002</v>
          </cell>
          <cell r="D438" t="str">
            <v>กระทรวงสาธารณสุข สำนักงานปลัดกระทรวงสาธารณสุข</v>
          </cell>
          <cell r="E438" t="str">
            <v>07</v>
          </cell>
          <cell r="F438" t="str">
            <v>โรงพยาบาลชุมชน</v>
          </cell>
          <cell r="G438" t="str">
            <v>30</v>
          </cell>
          <cell r="H438" t="str">
            <v>24</v>
          </cell>
          <cell r="I438" t="str">
            <v>จ.ฉะเชิงเทรา</v>
          </cell>
          <cell r="J438" t="str">
            <v>02</v>
          </cell>
          <cell r="K438" t="str">
            <v xml:space="preserve"> อ.บางคล้า</v>
          </cell>
          <cell r="L438" t="str">
            <v>09</v>
          </cell>
          <cell r="M438" t="str">
            <v xml:space="preserve"> 'ต.ปากน้ำ'</v>
          </cell>
          <cell r="N438" t="str">
            <v>01</v>
          </cell>
          <cell r="O438" t="str">
            <v xml:space="preserve"> หมู่ 1</v>
          </cell>
          <cell r="P438" t="str">
            <v>01</v>
          </cell>
          <cell r="Q438" t="str">
            <v>เปิดดำเนินการ</v>
          </cell>
          <cell r="R438" t="str">
            <v xml:space="preserve">62 </v>
          </cell>
          <cell r="S438" t="str">
            <v>24110</v>
          </cell>
          <cell r="T438" t="str">
            <v>038-541009</v>
          </cell>
          <cell r="U438" t="str">
            <v>038-541009</v>
          </cell>
          <cell r="V438" t="str">
            <v>21</v>
          </cell>
          <cell r="W438" t="str">
            <v>2.1 ทุติยภูมิระดับต้น</v>
          </cell>
          <cell r="X438" t="str">
            <v>S</v>
          </cell>
          <cell r="Y438" t="str">
            <v xml:space="preserve">บริการ  </v>
          </cell>
          <cell r="AH438" t="str">
            <v>10850</v>
          </cell>
        </row>
        <row r="439">
          <cell r="A439" t="str">
            <v>001085200</v>
          </cell>
          <cell r="B439" t="str">
            <v>โรงพยาบาลบางปะกง</v>
          </cell>
          <cell r="C439" t="str">
            <v>21002</v>
          </cell>
          <cell r="D439" t="str">
            <v>กระทรวงสาธารณสุข สำนักงานปลัดกระทรวงสาธารณสุข</v>
          </cell>
          <cell r="E439" t="str">
            <v>07</v>
          </cell>
          <cell r="F439" t="str">
            <v>โรงพยาบาลชุมชน</v>
          </cell>
          <cell r="G439" t="str">
            <v>70</v>
          </cell>
          <cell r="H439" t="str">
            <v>24</v>
          </cell>
          <cell r="I439" t="str">
            <v>จ.ฉะเชิงเทรา</v>
          </cell>
          <cell r="J439" t="str">
            <v>04</v>
          </cell>
          <cell r="K439" t="str">
            <v xml:space="preserve"> อ.บางปะกง</v>
          </cell>
          <cell r="L439" t="str">
            <v>01</v>
          </cell>
          <cell r="M439" t="str">
            <v xml:space="preserve"> 'ต.บางปะกง'</v>
          </cell>
          <cell r="N439" t="str">
            <v>13</v>
          </cell>
          <cell r="O439" t="str">
            <v xml:space="preserve"> หมู่ 13</v>
          </cell>
          <cell r="P439" t="str">
            <v>01</v>
          </cell>
          <cell r="Q439" t="str">
            <v>เปิดดำเนินการ</v>
          </cell>
          <cell r="R439" t="str">
            <v xml:space="preserve">142 ม.13 ถ.บางนา-ตราด </v>
          </cell>
          <cell r="S439" t="str">
            <v>24130</v>
          </cell>
          <cell r="T439" t="str">
            <v>038-531286</v>
          </cell>
          <cell r="U439" t="str">
            <v>038-531287</v>
          </cell>
          <cell r="V439" t="str">
            <v>22</v>
          </cell>
          <cell r="W439" t="str">
            <v>2.2 ทุติยภูมิระดับกลาง</v>
          </cell>
          <cell r="X439" t="str">
            <v>S</v>
          </cell>
          <cell r="Y439" t="str">
            <v xml:space="preserve">บริการ  </v>
          </cell>
          <cell r="AH439" t="str">
            <v>10852</v>
          </cell>
        </row>
        <row r="440">
          <cell r="A440" t="str">
            <v>001085300</v>
          </cell>
          <cell r="B440" t="str">
            <v>โรงพยาบาลบ้านโพธิ์</v>
          </cell>
          <cell r="C440" t="str">
            <v>21002</v>
          </cell>
          <cell r="D440" t="str">
            <v>กระทรวงสาธารณสุข สำนักงานปลัดกระทรวงสาธารณสุข</v>
          </cell>
          <cell r="E440" t="str">
            <v>07</v>
          </cell>
          <cell r="F440" t="str">
            <v>โรงพยาบาลชุมชน</v>
          </cell>
          <cell r="G440" t="str">
            <v>40</v>
          </cell>
          <cell r="H440" t="str">
            <v>24</v>
          </cell>
          <cell r="I440" t="str">
            <v>จ.ฉะเชิงเทรา</v>
          </cell>
          <cell r="J440" t="str">
            <v>05</v>
          </cell>
          <cell r="K440" t="str">
            <v xml:space="preserve"> อ.บ้านโพธิ์</v>
          </cell>
          <cell r="L440" t="str">
            <v>01</v>
          </cell>
          <cell r="M440" t="str">
            <v xml:space="preserve"> 'ต.บ้านโพธิ์'</v>
          </cell>
          <cell r="N440" t="str">
            <v>01</v>
          </cell>
          <cell r="O440" t="str">
            <v xml:space="preserve"> หมู่ 1</v>
          </cell>
          <cell r="P440" t="str">
            <v>01</v>
          </cell>
          <cell r="Q440" t="str">
            <v>เปิดดำเนินการ</v>
          </cell>
          <cell r="R440" t="str">
            <v xml:space="preserve">107/1 ม.1 ถ. บ้านโพธิ์-ดอนสีนนท์ </v>
          </cell>
          <cell r="S440" t="str">
            <v>24140</v>
          </cell>
          <cell r="T440" t="str">
            <v>038-587222</v>
          </cell>
          <cell r="U440" t="str">
            <v>038-587222</v>
          </cell>
          <cell r="V440" t="str">
            <v>21</v>
          </cell>
          <cell r="W440" t="str">
            <v>2.1 ทุติยภูมิระดับต้น</v>
          </cell>
          <cell r="X440" t="str">
            <v>S</v>
          </cell>
          <cell r="Y440" t="str">
            <v xml:space="preserve">บริการ  </v>
          </cell>
          <cell r="AH440" t="str">
            <v>10853</v>
          </cell>
        </row>
        <row r="441">
          <cell r="A441" t="str">
            <v>001085500</v>
          </cell>
          <cell r="B441" t="str">
            <v>โรงพยาบาลสนามชัยเขต</v>
          </cell>
          <cell r="C441" t="str">
            <v>21002</v>
          </cell>
          <cell r="D441" t="str">
            <v>กระทรวงสาธารณสุข สำนักงานปลัดกระทรวงสาธารณสุข</v>
          </cell>
          <cell r="E441" t="str">
            <v>07</v>
          </cell>
          <cell r="F441" t="str">
            <v>โรงพยาบาลชุมชน</v>
          </cell>
          <cell r="G441" t="str">
            <v>99</v>
          </cell>
          <cell r="H441" t="str">
            <v>24</v>
          </cell>
          <cell r="I441" t="str">
            <v>จ.ฉะเชิงเทรา</v>
          </cell>
          <cell r="J441" t="str">
            <v>08</v>
          </cell>
          <cell r="K441" t="str">
            <v xml:space="preserve"> อ.สนามชัยเขต</v>
          </cell>
          <cell r="L441" t="str">
            <v>01</v>
          </cell>
          <cell r="M441" t="str">
            <v xml:space="preserve"> 'ต.คู้ยายหมี'</v>
          </cell>
          <cell r="N441" t="str">
            <v>04</v>
          </cell>
          <cell r="O441" t="str">
            <v xml:space="preserve"> หมู่ 4</v>
          </cell>
          <cell r="P441" t="str">
            <v>01</v>
          </cell>
          <cell r="Q441" t="str">
            <v>เปิดดำเนินการ</v>
          </cell>
          <cell r="R441" t="str">
            <v xml:space="preserve">590/1 </v>
          </cell>
          <cell r="S441" t="str">
            <v>24160</v>
          </cell>
          <cell r="T441" t="str">
            <v>038-597128</v>
          </cell>
          <cell r="U441" t="str">
            <v>038-597128</v>
          </cell>
          <cell r="V441" t="str">
            <v>22</v>
          </cell>
          <cell r="W441" t="str">
            <v>2.2 ทุติยภูมิระดับกลาง</v>
          </cell>
          <cell r="X441" t="str">
            <v>S</v>
          </cell>
          <cell r="Y441" t="str">
            <v xml:space="preserve">บริการ  </v>
          </cell>
          <cell r="AH441" t="str">
            <v>10855</v>
          </cell>
        </row>
        <row r="442">
          <cell r="A442" t="str">
            <v>001085400</v>
          </cell>
          <cell r="B442" t="str">
            <v>โรงพยาบาลพนมสารคาม</v>
          </cell>
          <cell r="C442" t="str">
            <v>21002</v>
          </cell>
          <cell r="D442" t="str">
            <v>กระทรวงสาธารณสุข สำนักงานปลัดกระทรวงสาธารณสุข</v>
          </cell>
          <cell r="E442" t="str">
            <v>07</v>
          </cell>
          <cell r="F442" t="str">
            <v>โรงพยาบาลชุมชน</v>
          </cell>
          <cell r="G442" t="str">
            <v>90</v>
          </cell>
          <cell r="H442" t="str">
            <v>24</v>
          </cell>
          <cell r="I442" t="str">
            <v>จ.ฉะเชิงเทรา</v>
          </cell>
          <cell r="J442" t="str">
            <v>06</v>
          </cell>
          <cell r="K442" t="str">
            <v xml:space="preserve"> อ.พนมสารคาม</v>
          </cell>
          <cell r="L442" t="str">
            <v>06</v>
          </cell>
          <cell r="M442" t="str">
            <v xml:space="preserve"> 'ต.ท่าถ่าน'</v>
          </cell>
          <cell r="N442" t="str">
            <v>04</v>
          </cell>
          <cell r="O442" t="str">
            <v xml:space="preserve"> หมู่ 4</v>
          </cell>
          <cell r="P442" t="str">
            <v>01</v>
          </cell>
          <cell r="Q442" t="str">
            <v>เปิดดำเนินการ</v>
          </cell>
          <cell r="R442" t="str">
            <v xml:space="preserve">490 ม.4 ถ.ฉะเชิงเทรา-กบินทร์บุรี </v>
          </cell>
          <cell r="S442" t="str">
            <v>24120</v>
          </cell>
          <cell r="T442" t="str">
            <v>038-551444</v>
          </cell>
          <cell r="U442" t="str">
            <v>038-551888</v>
          </cell>
          <cell r="V442" t="str">
            <v>22</v>
          </cell>
          <cell r="W442" t="str">
            <v>2.2 ทุติยภูมิระดับกลาง</v>
          </cell>
          <cell r="X442" t="str">
            <v>S</v>
          </cell>
          <cell r="Y442" t="str">
            <v xml:space="preserve">บริการ  </v>
          </cell>
          <cell r="AH442" t="str">
            <v>10854</v>
          </cell>
        </row>
        <row r="443">
          <cell r="A443" t="str">
            <v>001085700</v>
          </cell>
          <cell r="B443" t="str">
            <v>โรงพยาบาลกบินทร์บุรี</v>
          </cell>
          <cell r="C443" t="str">
            <v>21002</v>
          </cell>
          <cell r="D443" t="str">
            <v>กระทรวงสาธารณสุข สำนักงานปลัดกระทรวงสาธารณสุข</v>
          </cell>
          <cell r="E443" t="str">
            <v>07</v>
          </cell>
          <cell r="F443" t="str">
            <v>โรงพยาบาลชุมชน</v>
          </cell>
          <cell r="G443" t="str">
            <v>120</v>
          </cell>
          <cell r="H443" t="str">
            <v>25</v>
          </cell>
          <cell r="I443" t="str">
            <v>จ.ปราจีนบุรี</v>
          </cell>
          <cell r="J443" t="str">
            <v>02</v>
          </cell>
          <cell r="K443" t="str">
            <v xml:space="preserve"> อ.กบินทร์บุรี</v>
          </cell>
          <cell r="L443" t="str">
            <v>01</v>
          </cell>
          <cell r="M443" t="str">
            <v xml:space="preserve"> 'ต.กบินทร์'</v>
          </cell>
          <cell r="N443" t="str">
            <v>05</v>
          </cell>
          <cell r="O443" t="str">
            <v xml:space="preserve"> หมู่ 5</v>
          </cell>
          <cell r="P443" t="str">
            <v>01</v>
          </cell>
          <cell r="Q443" t="str">
            <v>เปิดดำเนินการ</v>
          </cell>
          <cell r="R443" t="str">
            <v xml:space="preserve">74 </v>
          </cell>
          <cell r="V443" t="str">
            <v>21</v>
          </cell>
          <cell r="W443" t="str">
            <v>2.1 ทุติยภูมิระดับต้น</v>
          </cell>
          <cell r="AH443" t="str">
            <v>10857</v>
          </cell>
        </row>
        <row r="444">
          <cell r="A444" t="str">
            <v>001085600</v>
          </cell>
          <cell r="B444" t="str">
            <v>โรงพยาบาลแปลงยาว</v>
          </cell>
          <cell r="C444" t="str">
            <v>21002</v>
          </cell>
          <cell r="D444" t="str">
            <v>กระทรวงสาธารณสุข สำนักงานปลัดกระทรวงสาธารณสุข</v>
          </cell>
          <cell r="E444" t="str">
            <v>07</v>
          </cell>
          <cell r="F444" t="str">
            <v>โรงพยาบาลชุมชน</v>
          </cell>
          <cell r="G444" t="str">
            <v>47</v>
          </cell>
          <cell r="H444" t="str">
            <v>24</v>
          </cell>
          <cell r="I444" t="str">
            <v>จ.ฉะเชิงเทรา</v>
          </cell>
          <cell r="J444" t="str">
            <v>09</v>
          </cell>
          <cell r="K444" t="str">
            <v xml:space="preserve"> อ.แปลงยาว</v>
          </cell>
          <cell r="L444" t="str">
            <v>02</v>
          </cell>
          <cell r="M444" t="str">
            <v xml:space="preserve"> 'ต.วังเย็น'</v>
          </cell>
          <cell r="N444" t="str">
            <v>04</v>
          </cell>
          <cell r="O444" t="str">
            <v xml:space="preserve"> หมู่ 4</v>
          </cell>
          <cell r="P444" t="str">
            <v>01</v>
          </cell>
          <cell r="Q444" t="str">
            <v>เปิดดำเนินการ</v>
          </cell>
          <cell r="R444" t="str">
            <v xml:space="preserve">60 </v>
          </cell>
          <cell r="S444" t="str">
            <v>24190</v>
          </cell>
          <cell r="T444" t="str">
            <v>038-589002</v>
          </cell>
          <cell r="U444" t="str">
            <v>038-589002</v>
          </cell>
          <cell r="V444" t="str">
            <v>21</v>
          </cell>
          <cell r="W444" t="str">
            <v>2.1 ทุติยภูมิระดับต้น</v>
          </cell>
          <cell r="X444" t="str">
            <v>S</v>
          </cell>
          <cell r="Y444" t="str">
            <v xml:space="preserve">บริการ  </v>
          </cell>
          <cell r="AH444" t="str">
            <v>10856</v>
          </cell>
        </row>
        <row r="445">
          <cell r="A445" t="str">
            <v>001090500</v>
          </cell>
          <cell r="B445" t="str">
            <v>โรงพยาบาลสตึก</v>
          </cell>
          <cell r="C445" t="str">
            <v>21002</v>
          </cell>
          <cell r="D445" t="str">
            <v>กระทรวงสาธารณสุข สำนักงานปลัดกระทรวงสาธารณสุข</v>
          </cell>
          <cell r="E445" t="str">
            <v>07</v>
          </cell>
          <cell r="F445" t="str">
            <v>โรงพยาบาลชุมชน</v>
          </cell>
          <cell r="G445" t="str">
            <v>80</v>
          </cell>
          <cell r="H445" t="str">
            <v>31</v>
          </cell>
          <cell r="I445" t="str">
            <v>จ.บุรีรัมย์</v>
          </cell>
          <cell r="J445" t="str">
            <v>11</v>
          </cell>
          <cell r="K445" t="str">
            <v xml:space="preserve"> อ.สตึก</v>
          </cell>
          <cell r="L445" t="str">
            <v>02</v>
          </cell>
          <cell r="M445" t="str">
            <v xml:space="preserve"> 'ต.นิคม'</v>
          </cell>
          <cell r="N445" t="str">
            <v>07</v>
          </cell>
          <cell r="O445" t="str">
            <v xml:space="preserve"> หมู่ 7</v>
          </cell>
          <cell r="P445" t="str">
            <v>01</v>
          </cell>
          <cell r="Q445" t="str">
            <v>เปิดดำเนินการ</v>
          </cell>
          <cell r="R445" t="str">
            <v xml:space="preserve">124/1  ถ.นิคม-สมบูรณ์ </v>
          </cell>
          <cell r="V445" t="str">
            <v>22</v>
          </cell>
          <cell r="W445" t="str">
            <v>2.2 ทุติยภูมิระดับกลาง</v>
          </cell>
          <cell r="AH445" t="str">
            <v>10905</v>
          </cell>
        </row>
        <row r="446">
          <cell r="A446" t="str">
            <v>001085800</v>
          </cell>
          <cell r="B446" t="str">
            <v>โรงพยาบาลนาดี</v>
          </cell>
          <cell r="C446" t="str">
            <v>21002</v>
          </cell>
          <cell r="D446" t="str">
            <v>กระทรวงสาธารณสุข สำนักงานปลัดกระทรวงสาธารณสุข</v>
          </cell>
          <cell r="E446" t="str">
            <v>07</v>
          </cell>
          <cell r="F446" t="str">
            <v>โรงพยาบาลชุมชน</v>
          </cell>
          <cell r="G446" t="str">
            <v>60</v>
          </cell>
          <cell r="H446" t="str">
            <v>25</v>
          </cell>
          <cell r="I446" t="str">
            <v>จ.ปราจีนบุรี</v>
          </cell>
          <cell r="J446" t="str">
            <v>03</v>
          </cell>
          <cell r="K446" t="str">
            <v xml:space="preserve"> อ.นาดี</v>
          </cell>
          <cell r="L446" t="str">
            <v>02</v>
          </cell>
          <cell r="M446" t="str">
            <v xml:space="preserve"> 'ต.สำพันตา'</v>
          </cell>
          <cell r="N446" t="str">
            <v>01</v>
          </cell>
          <cell r="O446" t="str">
            <v xml:space="preserve"> หมู่ 1</v>
          </cell>
          <cell r="P446" t="str">
            <v>01</v>
          </cell>
          <cell r="Q446" t="str">
            <v>เปิดดำเนินการ</v>
          </cell>
          <cell r="R446" t="str">
            <v>393</v>
          </cell>
          <cell r="V446" t="str">
            <v>21</v>
          </cell>
          <cell r="W446" t="str">
            <v>2.1 ทุติยภูมิระดับต้น</v>
          </cell>
          <cell r="AH446" t="str">
            <v>10858</v>
          </cell>
        </row>
        <row r="447">
          <cell r="A447" t="str">
            <v>001085100</v>
          </cell>
          <cell r="B447" t="str">
            <v>โรงพยาบาลบางน้ำเปรี้ยว</v>
          </cell>
          <cell r="C447" t="str">
            <v>21002</v>
          </cell>
          <cell r="D447" t="str">
            <v>กระทรวงสาธารณสุข สำนักงานปลัดกระทรวงสาธารณสุข</v>
          </cell>
          <cell r="E447" t="str">
            <v>07</v>
          </cell>
          <cell r="F447" t="str">
            <v>โรงพยาบาลชุมชน</v>
          </cell>
          <cell r="G447" t="str">
            <v>64</v>
          </cell>
          <cell r="H447" t="str">
            <v>24</v>
          </cell>
          <cell r="I447" t="str">
            <v>จ.ฉะเชิงเทรา</v>
          </cell>
          <cell r="J447" t="str">
            <v>03</v>
          </cell>
          <cell r="K447" t="str">
            <v xml:space="preserve"> อ.บางน้ำเปรี้ยว</v>
          </cell>
          <cell r="L447" t="str">
            <v>04</v>
          </cell>
          <cell r="M447" t="str">
            <v xml:space="preserve"> 'ต.หมอนทอง'</v>
          </cell>
          <cell r="N447" t="str">
            <v>02</v>
          </cell>
          <cell r="O447" t="str">
            <v xml:space="preserve"> หมู่ 2</v>
          </cell>
          <cell r="P447" t="str">
            <v>01</v>
          </cell>
          <cell r="Q447" t="str">
            <v>เปิดดำเนินการ</v>
          </cell>
          <cell r="R447" t="str">
            <v xml:space="preserve">100 </v>
          </cell>
          <cell r="S447" t="str">
            <v>24150</v>
          </cell>
          <cell r="T447" t="str">
            <v>038-581285</v>
          </cell>
          <cell r="U447" t="str">
            <v>038-581103</v>
          </cell>
          <cell r="V447" t="str">
            <v>22</v>
          </cell>
          <cell r="W447" t="str">
            <v>2.2 ทุติยภูมิระดับกลาง</v>
          </cell>
          <cell r="X447" t="str">
            <v>S</v>
          </cell>
          <cell r="Y447" t="str">
            <v xml:space="preserve">บริการ  </v>
          </cell>
          <cell r="AH447" t="str">
            <v>10851</v>
          </cell>
        </row>
        <row r="448">
          <cell r="A448" t="str">
            <v>001083300</v>
          </cell>
          <cell r="B448" t="str">
            <v>โรงพยาบาลท่าตะเกียบ</v>
          </cell>
          <cell r="C448" t="str">
            <v>21002</v>
          </cell>
          <cell r="D448" t="str">
            <v>กระทรวงสาธารณสุข สำนักงานปลัดกระทรวงสาธารณสุข</v>
          </cell>
          <cell r="E448" t="str">
            <v>07</v>
          </cell>
          <cell r="F448" t="str">
            <v>โรงพยาบาลชุมชน</v>
          </cell>
          <cell r="G448" t="str">
            <v>30</v>
          </cell>
          <cell r="H448" t="str">
            <v>24</v>
          </cell>
          <cell r="I448" t="str">
            <v>จ.ฉะเชิงเทรา</v>
          </cell>
          <cell r="J448" t="str">
            <v>10</v>
          </cell>
          <cell r="K448" t="str">
            <v xml:space="preserve"> อ.ท่าตะเกียบ</v>
          </cell>
          <cell r="L448" t="str">
            <v>01</v>
          </cell>
          <cell r="M448" t="str">
            <v xml:space="preserve"> 'ต.ท่าตะเกียบ'</v>
          </cell>
          <cell r="N448" t="str">
            <v>13</v>
          </cell>
          <cell r="O448" t="str">
            <v xml:space="preserve"> หมู่ 13</v>
          </cell>
          <cell r="P448" t="str">
            <v>01</v>
          </cell>
          <cell r="Q448" t="str">
            <v>เปิดดำเนินการ</v>
          </cell>
          <cell r="R448" t="str">
            <v xml:space="preserve">229 ถ.สนามชัย-วังเย็น </v>
          </cell>
          <cell r="S448" t="str">
            <v>24160</v>
          </cell>
          <cell r="T448" t="str">
            <v>038-556065</v>
          </cell>
          <cell r="U448" t="str">
            <v>038-556068</v>
          </cell>
          <cell r="V448" t="str">
            <v>21</v>
          </cell>
          <cell r="W448" t="str">
            <v>2.1 ทุติยภูมิระดับต้น</v>
          </cell>
          <cell r="X448" t="str">
            <v>S</v>
          </cell>
          <cell r="Y448" t="str">
            <v xml:space="preserve">บริการ  </v>
          </cell>
          <cell r="AH448" t="str">
            <v>10833</v>
          </cell>
        </row>
        <row r="449">
          <cell r="A449" t="str">
            <v>001086700</v>
          </cell>
          <cell r="B449" t="str">
            <v>โรงพยาบาลตาพระยา</v>
          </cell>
          <cell r="C449" t="str">
            <v>21002</v>
          </cell>
          <cell r="D449" t="str">
            <v>กระทรวงสาธารณสุข สำนักงานปลัดกระทรวงสาธารณสุข</v>
          </cell>
          <cell r="E449" t="str">
            <v>07</v>
          </cell>
          <cell r="F449" t="str">
            <v>โรงพยาบาลชุมชน</v>
          </cell>
          <cell r="G449" t="str">
            <v>30</v>
          </cell>
          <cell r="H449" t="str">
            <v>27</v>
          </cell>
          <cell r="I449" t="str">
            <v>จ.สระแก้ว</v>
          </cell>
          <cell r="J449" t="str">
            <v>03</v>
          </cell>
          <cell r="K449" t="str">
            <v xml:space="preserve"> อ.ตาพระยา</v>
          </cell>
          <cell r="L449" t="str">
            <v>01</v>
          </cell>
          <cell r="M449" t="str">
            <v xml:space="preserve"> 'ต.ตาพระยา'</v>
          </cell>
          <cell r="N449" t="str">
            <v>01</v>
          </cell>
          <cell r="O449" t="str">
            <v xml:space="preserve"> หมู่ 1</v>
          </cell>
          <cell r="P449" t="str">
            <v>01</v>
          </cell>
          <cell r="Q449" t="str">
            <v>เปิดดำเนินการ</v>
          </cell>
          <cell r="R449" t="str">
            <v>681</v>
          </cell>
          <cell r="V449" t="str">
            <v>21</v>
          </cell>
          <cell r="W449" t="str">
            <v>2.1 ทุติยภูมิระดับต้น</v>
          </cell>
          <cell r="AH449" t="str">
            <v>10867</v>
          </cell>
        </row>
        <row r="450">
          <cell r="A450" t="str">
            <v>001086800</v>
          </cell>
          <cell r="B450" t="str">
            <v>โรงพยาบาลวังน้ำเย็น</v>
          </cell>
          <cell r="C450" t="str">
            <v>21002</v>
          </cell>
          <cell r="D450" t="str">
            <v>กระทรวงสาธารณสุข สำนักงานปลัดกระทรวงสาธารณสุข</v>
          </cell>
          <cell r="E450" t="str">
            <v>07</v>
          </cell>
          <cell r="F450" t="str">
            <v>โรงพยาบาลชุมชน</v>
          </cell>
          <cell r="G450" t="str">
            <v>60</v>
          </cell>
          <cell r="H450" t="str">
            <v>27</v>
          </cell>
          <cell r="I450" t="str">
            <v>จ.สระแก้ว</v>
          </cell>
          <cell r="J450" t="str">
            <v>04</v>
          </cell>
          <cell r="K450" t="str">
            <v xml:space="preserve"> อ.วังน้ำเย็น</v>
          </cell>
          <cell r="L450" t="str">
            <v>01</v>
          </cell>
          <cell r="M450" t="str">
            <v xml:space="preserve"> 'ต.วังน้ำเย็น'</v>
          </cell>
          <cell r="N450" t="str">
            <v>06</v>
          </cell>
          <cell r="O450" t="str">
            <v xml:space="preserve"> หมู่ 6</v>
          </cell>
          <cell r="P450" t="str">
            <v>01</v>
          </cell>
          <cell r="Q450" t="str">
            <v>เปิดดำเนินการ</v>
          </cell>
          <cell r="R450" t="str">
            <v xml:space="preserve">304 </v>
          </cell>
          <cell r="V450" t="str">
            <v>21</v>
          </cell>
          <cell r="W450" t="str">
            <v>2.1 ทุติยภูมิระดับต้น</v>
          </cell>
          <cell r="AH450" t="str">
            <v>10868</v>
          </cell>
        </row>
        <row r="451">
          <cell r="A451" t="str">
            <v>001086900</v>
          </cell>
          <cell r="B451" t="str">
            <v>โรงพยาบาลวัฒนานคร</v>
          </cell>
          <cell r="C451" t="str">
            <v>21002</v>
          </cell>
          <cell r="D451" t="str">
            <v>กระทรวงสาธารณสุข สำนักงานปลัดกระทรวงสาธารณสุข</v>
          </cell>
          <cell r="E451" t="str">
            <v>07</v>
          </cell>
          <cell r="F451" t="str">
            <v>โรงพยาบาลชุมชน</v>
          </cell>
          <cell r="G451" t="str">
            <v>60</v>
          </cell>
          <cell r="H451" t="str">
            <v>27</v>
          </cell>
          <cell r="I451" t="str">
            <v>จ.สระแก้ว</v>
          </cell>
          <cell r="J451" t="str">
            <v>05</v>
          </cell>
          <cell r="K451" t="str">
            <v xml:space="preserve"> อ.วัฒนานคร</v>
          </cell>
          <cell r="L451" t="str">
            <v>01</v>
          </cell>
          <cell r="M451" t="str">
            <v xml:space="preserve"> 'ต.วัฒนานคร'</v>
          </cell>
          <cell r="N451" t="str">
            <v>11</v>
          </cell>
          <cell r="O451" t="str">
            <v xml:space="preserve"> หมู่ 11</v>
          </cell>
          <cell r="P451" t="str">
            <v>01</v>
          </cell>
          <cell r="Q451" t="str">
            <v>เปิดดำเนินการ</v>
          </cell>
          <cell r="R451" t="str">
            <v xml:space="preserve">231 </v>
          </cell>
          <cell r="V451" t="str">
            <v>21</v>
          </cell>
          <cell r="W451" t="str">
            <v>2.1 ทุติยภูมิระดับต้น</v>
          </cell>
          <cell r="AH451" t="str">
            <v>10869</v>
          </cell>
        </row>
        <row r="452">
          <cell r="A452" t="str">
            <v>001083700</v>
          </cell>
          <cell r="B452" t="str">
            <v>โรงพยาบาลสองพี่น้อง</v>
          </cell>
          <cell r="C452" t="str">
            <v>21002</v>
          </cell>
          <cell r="D452" t="str">
            <v>กระทรวงสาธารณสุข สำนักงานปลัดกระทรวงสาธารณสุข</v>
          </cell>
          <cell r="E452" t="str">
            <v>07</v>
          </cell>
          <cell r="F452" t="str">
            <v>โรงพยาบาลชุมชน</v>
          </cell>
          <cell r="G452" t="str">
            <v>30</v>
          </cell>
          <cell r="H452" t="str">
            <v>22</v>
          </cell>
          <cell r="I452" t="str">
            <v>จ.จันทบุรี</v>
          </cell>
          <cell r="J452" t="str">
            <v>03</v>
          </cell>
          <cell r="K452" t="str">
            <v xml:space="preserve"> อ.ท่าใหม่</v>
          </cell>
          <cell r="L452" t="str">
            <v>08</v>
          </cell>
          <cell r="M452" t="str">
            <v xml:space="preserve"> 'ต.สองพี่น้อง'</v>
          </cell>
          <cell r="N452" t="str">
            <v>05</v>
          </cell>
          <cell r="O452" t="str">
            <v xml:space="preserve"> หมู่ 5</v>
          </cell>
          <cell r="P452" t="str">
            <v>01</v>
          </cell>
          <cell r="Q452" t="str">
            <v>เปิดดำเนินการ</v>
          </cell>
          <cell r="R452" t="str">
            <v xml:space="preserve">66 </v>
          </cell>
          <cell r="S452" t="str">
            <v>22120</v>
          </cell>
          <cell r="T452" t="str">
            <v>039-431783</v>
          </cell>
          <cell r="V452" t="str">
            <v>22</v>
          </cell>
          <cell r="W452" t="str">
            <v>2.2 ทุติยภูมิระดับกลาง</v>
          </cell>
          <cell r="X452" t="str">
            <v>S</v>
          </cell>
          <cell r="Y452" t="str">
            <v xml:space="preserve">บริการ  </v>
          </cell>
          <cell r="AH452" t="str">
            <v>10837</v>
          </cell>
        </row>
        <row r="453">
          <cell r="A453" t="str">
            <v>001083400</v>
          </cell>
          <cell r="B453" t="str">
            <v>โรงพยาบาลขลุง</v>
          </cell>
          <cell r="C453" t="str">
            <v>21002</v>
          </cell>
          <cell r="D453" t="str">
            <v>กระทรวงสาธารณสุข สำนักงานปลัดกระทรวงสาธารณสุข</v>
          </cell>
          <cell r="E453" t="str">
            <v>07</v>
          </cell>
          <cell r="F453" t="str">
            <v>โรงพยาบาลชุมชน</v>
          </cell>
          <cell r="G453" t="str">
            <v>30</v>
          </cell>
          <cell r="H453" t="str">
            <v>22</v>
          </cell>
          <cell r="I453" t="str">
            <v>จ.จันทบุรี</v>
          </cell>
          <cell r="J453" t="str">
            <v>02</v>
          </cell>
          <cell r="K453" t="str">
            <v xml:space="preserve"> อ.ขลุง</v>
          </cell>
          <cell r="L453" t="str">
            <v>01</v>
          </cell>
          <cell r="M453" t="str">
            <v xml:space="preserve"> 'ต.ขลุง'</v>
          </cell>
          <cell r="N453" t="str">
            <v>00</v>
          </cell>
          <cell r="O453" t="str">
            <v xml:space="preserve"> หมู่ 0</v>
          </cell>
          <cell r="P453" t="str">
            <v>01</v>
          </cell>
          <cell r="Q453" t="str">
            <v>เปิดดำเนินการ</v>
          </cell>
          <cell r="R453" t="str">
            <v>9 ถ.สุขุมวิท</v>
          </cell>
          <cell r="S453" t="str">
            <v>22000</v>
          </cell>
          <cell r="T453" t="str">
            <v>039-441644</v>
          </cell>
          <cell r="V453" t="str">
            <v>22</v>
          </cell>
          <cell r="W453" t="str">
            <v>2.2 ทุติยภูมิระดับกลาง</v>
          </cell>
          <cell r="X453" t="str">
            <v>S</v>
          </cell>
          <cell r="Y453" t="str">
            <v xml:space="preserve">บริการ  </v>
          </cell>
          <cell r="AH453" t="str">
            <v>10834</v>
          </cell>
        </row>
        <row r="454">
          <cell r="A454" t="str">
            <v>001087300</v>
          </cell>
          <cell r="B454" t="str">
            <v>โรงพยาบาลคง</v>
          </cell>
          <cell r="C454" t="str">
            <v>21002</v>
          </cell>
          <cell r="D454" t="str">
            <v>กระทรวงสาธารณสุข สำนักงานปลัดกระทรวงสาธารณสุข</v>
          </cell>
          <cell r="E454" t="str">
            <v>07</v>
          </cell>
          <cell r="F454" t="str">
            <v>โรงพยาบาลชุมชน</v>
          </cell>
          <cell r="G454" t="str">
            <v>30</v>
          </cell>
          <cell r="H454" t="str">
            <v>30</v>
          </cell>
          <cell r="I454" t="str">
            <v>จ.นครราชสีมา</v>
          </cell>
          <cell r="J454" t="str">
            <v>04</v>
          </cell>
          <cell r="K454" t="str">
            <v xml:space="preserve"> อ.คง</v>
          </cell>
          <cell r="L454" t="str">
            <v>01</v>
          </cell>
          <cell r="M454" t="str">
            <v xml:space="preserve"> 'ต.เมืองคง'</v>
          </cell>
          <cell r="N454" t="str">
            <v>11</v>
          </cell>
          <cell r="O454" t="str">
            <v xml:space="preserve"> หมู่ 11</v>
          </cell>
          <cell r="P454" t="str">
            <v>01</v>
          </cell>
          <cell r="Q454" t="str">
            <v>เปิดดำเนินการ</v>
          </cell>
          <cell r="R454" t="str">
            <v xml:space="preserve">2 </v>
          </cell>
          <cell r="V454" t="str">
            <v>21</v>
          </cell>
          <cell r="W454" t="str">
            <v>2.1 ทุติยภูมิระดับต้น</v>
          </cell>
          <cell r="AH454" t="str">
            <v>10873</v>
          </cell>
        </row>
        <row r="455">
          <cell r="A455" t="str">
            <v>001087400</v>
          </cell>
          <cell r="B455" t="str">
            <v>โรงพยาบาลบ้านเหลื่อม</v>
          </cell>
          <cell r="C455" t="str">
            <v>21002</v>
          </cell>
          <cell r="D455" t="str">
            <v>กระทรวงสาธารณสุข สำนักงานปลัดกระทรวงสาธารณสุข</v>
          </cell>
          <cell r="E455" t="str">
            <v>07</v>
          </cell>
          <cell r="F455" t="str">
            <v>โรงพยาบาลชุมชน</v>
          </cell>
          <cell r="G455" t="str">
            <v>30</v>
          </cell>
          <cell r="H455" t="str">
            <v>30</v>
          </cell>
          <cell r="I455" t="str">
            <v>จ.นครราชสีมา</v>
          </cell>
          <cell r="J455" t="str">
            <v>05</v>
          </cell>
          <cell r="K455" t="str">
            <v xml:space="preserve"> อ.บ้านเหลื่อม</v>
          </cell>
          <cell r="L455" t="str">
            <v>01</v>
          </cell>
          <cell r="M455" t="str">
            <v xml:space="preserve"> 'ต.บ้านเหลื่อม'</v>
          </cell>
          <cell r="N455" t="str">
            <v>16</v>
          </cell>
          <cell r="O455" t="str">
            <v xml:space="preserve"> หมู่ 16</v>
          </cell>
          <cell r="P455" t="str">
            <v>01</v>
          </cell>
          <cell r="Q455" t="str">
            <v>เปิดดำเนินการ</v>
          </cell>
          <cell r="R455" t="str">
            <v xml:space="preserve">392 </v>
          </cell>
          <cell r="V455" t="str">
            <v>21</v>
          </cell>
          <cell r="W455" t="str">
            <v>2.1 ทุติยภูมิระดับต้น</v>
          </cell>
          <cell r="AH455" t="str">
            <v>10874</v>
          </cell>
        </row>
        <row r="456">
          <cell r="A456" t="str">
            <v>001087800</v>
          </cell>
          <cell r="B456" t="str">
            <v>โรงพยาบาลโนนไทย</v>
          </cell>
          <cell r="C456" t="str">
            <v>21002</v>
          </cell>
          <cell r="D456" t="str">
            <v>กระทรวงสาธารณสุข สำนักงานปลัดกระทรวงสาธารณสุข</v>
          </cell>
          <cell r="E456" t="str">
            <v>07</v>
          </cell>
          <cell r="F456" t="str">
            <v>โรงพยาบาลชุมชน</v>
          </cell>
          <cell r="G456" t="str">
            <v>30</v>
          </cell>
          <cell r="H456" t="str">
            <v>30</v>
          </cell>
          <cell r="I456" t="str">
            <v>จ.นครราชสีมา</v>
          </cell>
          <cell r="J456" t="str">
            <v>09</v>
          </cell>
          <cell r="K456" t="str">
            <v xml:space="preserve"> อ.โนนไทย</v>
          </cell>
          <cell r="L456" t="str">
            <v>01</v>
          </cell>
          <cell r="M456" t="str">
            <v xml:space="preserve"> 'ต.โนนไทย'</v>
          </cell>
          <cell r="N456" t="str">
            <v>01</v>
          </cell>
          <cell r="O456" t="str">
            <v xml:space="preserve"> หมู่ 1</v>
          </cell>
          <cell r="P456" t="str">
            <v>01</v>
          </cell>
          <cell r="Q456" t="str">
            <v>เปิดดำเนินการ</v>
          </cell>
          <cell r="R456" t="str">
            <v xml:space="preserve">707 ถ.สุรนารายณ์  </v>
          </cell>
          <cell r="V456" t="str">
            <v>21</v>
          </cell>
          <cell r="W456" t="str">
            <v>2.1 ทุติยภูมิระดับต้น</v>
          </cell>
          <cell r="AH456" t="str">
            <v>10878</v>
          </cell>
        </row>
        <row r="457">
          <cell r="A457" t="str">
            <v>001087900</v>
          </cell>
          <cell r="B457" t="str">
            <v>โรงพยาบาลโนนสูง</v>
          </cell>
          <cell r="C457" t="str">
            <v>21002</v>
          </cell>
          <cell r="D457" t="str">
            <v>กระทรวงสาธารณสุข สำนักงานปลัดกระทรวงสาธารณสุข</v>
          </cell>
          <cell r="E457" t="str">
            <v>07</v>
          </cell>
          <cell r="F457" t="str">
            <v>โรงพยาบาลชุมชน</v>
          </cell>
          <cell r="G457" t="str">
            <v>60</v>
          </cell>
          <cell r="H457" t="str">
            <v>30</v>
          </cell>
          <cell r="I457" t="str">
            <v>จ.นครราชสีมา</v>
          </cell>
          <cell r="J457" t="str">
            <v>10</v>
          </cell>
          <cell r="K457" t="str">
            <v xml:space="preserve"> อ.โนนสูง</v>
          </cell>
          <cell r="L457" t="str">
            <v>01</v>
          </cell>
          <cell r="M457" t="str">
            <v xml:space="preserve"> 'ต.โนนสูง'</v>
          </cell>
          <cell r="N457" t="str">
            <v>06</v>
          </cell>
          <cell r="O457" t="str">
            <v xml:space="preserve"> หมู่ 6</v>
          </cell>
          <cell r="P457" t="str">
            <v>01</v>
          </cell>
          <cell r="Q457" t="str">
            <v>เปิดดำเนินการ</v>
          </cell>
          <cell r="R457" t="str">
            <v xml:space="preserve">182 ถ.โนนสูง-มิตรภาพ </v>
          </cell>
          <cell r="V457" t="str">
            <v>21</v>
          </cell>
          <cell r="W457" t="str">
            <v>2.1 ทุติยภูมิระดับต้น</v>
          </cell>
          <cell r="AH457" t="str">
            <v>10879</v>
          </cell>
        </row>
        <row r="458">
          <cell r="A458" t="str">
            <v>001088000</v>
          </cell>
          <cell r="B458" t="str">
            <v>โรงพยาบาลขามสะแกแสง</v>
          </cell>
          <cell r="C458" t="str">
            <v>21002</v>
          </cell>
          <cell r="D458" t="str">
            <v>กระทรวงสาธารณสุข สำนักงานปลัดกระทรวงสาธารณสุข</v>
          </cell>
          <cell r="E458" t="str">
            <v>07</v>
          </cell>
          <cell r="F458" t="str">
            <v>โรงพยาบาลชุมชน</v>
          </cell>
          <cell r="G458" t="str">
            <v>30</v>
          </cell>
          <cell r="H458" t="str">
            <v>30</v>
          </cell>
          <cell r="I458" t="str">
            <v>จ.นครราชสีมา</v>
          </cell>
          <cell r="J458" t="str">
            <v>11</v>
          </cell>
          <cell r="K458" t="str">
            <v xml:space="preserve"> อ.ขามสะแกแสง</v>
          </cell>
          <cell r="L458" t="str">
            <v>01</v>
          </cell>
          <cell r="M458" t="str">
            <v xml:space="preserve"> 'ต.ขามสะแกแสง'</v>
          </cell>
          <cell r="N458" t="str">
            <v>13</v>
          </cell>
          <cell r="O458" t="str">
            <v xml:space="preserve"> หมู่ 13</v>
          </cell>
          <cell r="P458" t="str">
            <v>01</v>
          </cell>
          <cell r="Q458" t="str">
            <v>เปิดดำเนินการ</v>
          </cell>
          <cell r="R458" t="str">
            <v xml:space="preserve">459 </v>
          </cell>
          <cell r="V458" t="str">
            <v>21</v>
          </cell>
          <cell r="W458" t="str">
            <v>2.1 ทุติยภูมิระดับต้น</v>
          </cell>
          <cell r="AH458" t="str">
            <v>10880</v>
          </cell>
        </row>
        <row r="459">
          <cell r="A459" t="str">
            <v>001088200</v>
          </cell>
          <cell r="B459" t="str">
            <v>โรงพยาบาลประทาย</v>
          </cell>
          <cell r="C459" t="str">
            <v>21002</v>
          </cell>
          <cell r="D459" t="str">
            <v>กระทรวงสาธารณสุข สำนักงานปลัดกระทรวงสาธารณสุข</v>
          </cell>
          <cell r="E459" t="str">
            <v>07</v>
          </cell>
          <cell r="F459" t="str">
            <v>โรงพยาบาลชุมชน</v>
          </cell>
          <cell r="G459" t="str">
            <v>60</v>
          </cell>
          <cell r="H459" t="str">
            <v>30</v>
          </cell>
          <cell r="I459" t="str">
            <v>จ.นครราชสีมา</v>
          </cell>
          <cell r="J459" t="str">
            <v>13</v>
          </cell>
          <cell r="K459" t="str">
            <v xml:space="preserve"> อ.ประทาย</v>
          </cell>
          <cell r="L459" t="str">
            <v>01</v>
          </cell>
          <cell r="M459" t="str">
            <v xml:space="preserve"> 'ต.ประทาย'</v>
          </cell>
          <cell r="N459" t="str">
            <v>13</v>
          </cell>
          <cell r="O459" t="str">
            <v xml:space="preserve"> หมู่ 13</v>
          </cell>
          <cell r="P459" t="str">
            <v>01</v>
          </cell>
          <cell r="Q459" t="str">
            <v>เปิดดำเนินการ</v>
          </cell>
          <cell r="R459" t="str">
            <v xml:space="preserve">5 </v>
          </cell>
          <cell r="V459" t="str">
            <v>22</v>
          </cell>
          <cell r="W459" t="str">
            <v>2.2 ทุติยภูมิระดับกลาง</v>
          </cell>
          <cell r="AH459" t="str">
            <v>10882</v>
          </cell>
        </row>
        <row r="460">
          <cell r="A460" t="str">
            <v>001088300</v>
          </cell>
          <cell r="B460" t="str">
            <v>โรงพยาบาลปักธงชัย</v>
          </cell>
          <cell r="C460" t="str">
            <v>21002</v>
          </cell>
          <cell r="D460" t="str">
            <v>กระทรวงสาธารณสุข สำนักงานปลัดกระทรวงสาธารณสุข</v>
          </cell>
          <cell r="E460" t="str">
            <v>07</v>
          </cell>
          <cell r="F460" t="str">
            <v>โรงพยาบาลชุมชน</v>
          </cell>
          <cell r="G460" t="str">
            <v>30</v>
          </cell>
          <cell r="H460" t="str">
            <v>30</v>
          </cell>
          <cell r="I460" t="str">
            <v>จ.นครราชสีมา</v>
          </cell>
          <cell r="J460" t="str">
            <v>14</v>
          </cell>
          <cell r="K460" t="str">
            <v xml:space="preserve"> อ.ปักธงชัย</v>
          </cell>
          <cell r="L460" t="str">
            <v>17</v>
          </cell>
          <cell r="M460" t="str">
            <v xml:space="preserve"> 'ต.ธงชัยเหนือ'</v>
          </cell>
          <cell r="N460" t="str">
            <v>01</v>
          </cell>
          <cell r="O460" t="str">
            <v xml:space="preserve"> หมู่ 1</v>
          </cell>
          <cell r="P460" t="str">
            <v>01</v>
          </cell>
          <cell r="Q460" t="str">
            <v>เปิดดำเนินการ</v>
          </cell>
          <cell r="R460" t="str">
            <v xml:space="preserve">327 </v>
          </cell>
          <cell r="V460" t="str">
            <v>22</v>
          </cell>
          <cell r="W460" t="str">
            <v>2.2 ทุติยภูมิระดับกลาง</v>
          </cell>
          <cell r="AH460" t="str">
            <v>10883</v>
          </cell>
        </row>
        <row r="461">
          <cell r="A461" t="str">
            <v>001088600</v>
          </cell>
          <cell r="B461" t="str">
            <v>โรงพยาบาลชุมพวง</v>
          </cell>
          <cell r="C461" t="str">
            <v>21002</v>
          </cell>
          <cell r="D461" t="str">
            <v>กระทรวงสาธารณสุข สำนักงานปลัดกระทรวงสาธารณสุข</v>
          </cell>
          <cell r="E461" t="str">
            <v>07</v>
          </cell>
          <cell r="F461" t="str">
            <v>โรงพยาบาลชุมชน</v>
          </cell>
          <cell r="G461" t="str">
            <v>60</v>
          </cell>
          <cell r="H461" t="str">
            <v>30</v>
          </cell>
          <cell r="I461" t="str">
            <v>จ.นครราชสีมา</v>
          </cell>
          <cell r="J461" t="str">
            <v>17</v>
          </cell>
          <cell r="K461" t="str">
            <v xml:space="preserve"> อ.ชุมพวง</v>
          </cell>
          <cell r="L461" t="str">
            <v>01</v>
          </cell>
          <cell r="M461" t="str">
            <v xml:space="preserve"> 'ต.ชุมพวง'</v>
          </cell>
          <cell r="N461" t="str">
            <v>01</v>
          </cell>
          <cell r="O461" t="str">
            <v xml:space="preserve"> หมู่ 1</v>
          </cell>
          <cell r="P461" t="str">
            <v>01</v>
          </cell>
          <cell r="Q461" t="str">
            <v>เปิดดำเนินการ</v>
          </cell>
          <cell r="R461" t="str">
            <v xml:space="preserve">2 </v>
          </cell>
          <cell r="V461" t="str">
            <v>22</v>
          </cell>
          <cell r="W461" t="str">
            <v>2.2 ทุติยภูมิระดับกลาง</v>
          </cell>
          <cell r="AH461" t="str">
            <v>10886</v>
          </cell>
        </row>
        <row r="462">
          <cell r="A462" t="str">
            <v>001088700</v>
          </cell>
          <cell r="B462" t="str">
            <v>โรงพยาบาลสูงเนิน</v>
          </cell>
          <cell r="C462" t="str">
            <v>21002</v>
          </cell>
          <cell r="D462" t="str">
            <v>กระทรวงสาธารณสุข สำนักงานปลัดกระทรวงสาธารณสุข</v>
          </cell>
          <cell r="E462" t="str">
            <v>07</v>
          </cell>
          <cell r="F462" t="str">
            <v>โรงพยาบาลชุมชน</v>
          </cell>
          <cell r="G462" t="str">
            <v>60</v>
          </cell>
          <cell r="H462" t="str">
            <v>30</v>
          </cell>
          <cell r="I462" t="str">
            <v>จ.นครราชสีมา</v>
          </cell>
          <cell r="J462" t="str">
            <v>18</v>
          </cell>
          <cell r="K462" t="str">
            <v xml:space="preserve"> อ.สูงเนิน</v>
          </cell>
          <cell r="L462" t="str">
            <v>01</v>
          </cell>
          <cell r="M462" t="str">
            <v xml:space="preserve"> 'ต.สูงเนิน'</v>
          </cell>
          <cell r="N462" t="str">
            <v>01</v>
          </cell>
          <cell r="O462" t="str">
            <v xml:space="preserve"> หมู่ 1</v>
          </cell>
          <cell r="P462" t="str">
            <v>01</v>
          </cell>
          <cell r="Q462" t="str">
            <v>เปิดดำเนินการ</v>
          </cell>
          <cell r="R462" t="str">
            <v xml:space="preserve">274/5 ถ.มิตรสัมพันธ์ </v>
          </cell>
          <cell r="V462" t="str">
            <v>22</v>
          </cell>
          <cell r="W462" t="str">
            <v>2.2 ทุติยภูมิระดับกลาง</v>
          </cell>
          <cell r="AH462" t="str">
            <v>10887</v>
          </cell>
        </row>
        <row r="463">
          <cell r="A463" t="str">
            <v>001088900</v>
          </cell>
          <cell r="B463" t="str">
            <v>โรงพยาบาลสีคิ้ว</v>
          </cell>
          <cell r="C463" t="str">
            <v>21002</v>
          </cell>
          <cell r="D463" t="str">
            <v>กระทรวงสาธารณสุข สำนักงานปลัดกระทรวงสาธารณสุข</v>
          </cell>
          <cell r="E463" t="str">
            <v>07</v>
          </cell>
          <cell r="F463" t="str">
            <v>โรงพยาบาลชุมชน</v>
          </cell>
          <cell r="G463" t="str">
            <v>90</v>
          </cell>
          <cell r="H463" t="str">
            <v>30</v>
          </cell>
          <cell r="I463" t="str">
            <v>จ.นครราชสีมา</v>
          </cell>
          <cell r="J463" t="str">
            <v>20</v>
          </cell>
          <cell r="K463" t="str">
            <v xml:space="preserve"> อ.สีคิ้ว</v>
          </cell>
          <cell r="L463" t="str">
            <v>09</v>
          </cell>
          <cell r="M463" t="str">
            <v xml:space="preserve"> 'ต.มิตรภาพ'</v>
          </cell>
          <cell r="N463" t="str">
            <v>02</v>
          </cell>
          <cell r="O463" t="str">
            <v xml:space="preserve"> หมู่ 2</v>
          </cell>
          <cell r="P463" t="str">
            <v>01</v>
          </cell>
          <cell r="Q463" t="str">
            <v>เปิดดำเนินการ</v>
          </cell>
          <cell r="R463" t="str">
            <v xml:space="preserve">212 </v>
          </cell>
          <cell r="V463" t="str">
            <v>22</v>
          </cell>
          <cell r="W463" t="str">
            <v>2.2 ทุติยภูมิระดับกลาง</v>
          </cell>
          <cell r="AH463" t="str">
            <v>10889</v>
          </cell>
        </row>
        <row r="464">
          <cell r="A464" t="str">
            <v>001088800</v>
          </cell>
          <cell r="B464" t="str">
            <v>โรงพยาบาลขามทะเลสอ</v>
          </cell>
          <cell r="C464" t="str">
            <v>21002</v>
          </cell>
          <cell r="D464" t="str">
            <v>กระทรวงสาธารณสุข สำนักงานปลัดกระทรวงสาธารณสุข</v>
          </cell>
          <cell r="E464" t="str">
            <v>07</v>
          </cell>
          <cell r="F464" t="str">
            <v>โรงพยาบาลชุมชน</v>
          </cell>
          <cell r="G464" t="str">
            <v>30</v>
          </cell>
          <cell r="H464" t="str">
            <v>30</v>
          </cell>
          <cell r="I464" t="str">
            <v>จ.นครราชสีมา</v>
          </cell>
          <cell r="J464" t="str">
            <v>19</v>
          </cell>
          <cell r="K464" t="str">
            <v xml:space="preserve"> อ.ขามทะเลสอ</v>
          </cell>
          <cell r="L464" t="str">
            <v>01</v>
          </cell>
          <cell r="M464" t="str">
            <v xml:space="preserve"> 'ต.ขามทะเลสอ'</v>
          </cell>
          <cell r="N464" t="str">
            <v>07</v>
          </cell>
          <cell r="O464" t="str">
            <v xml:space="preserve"> หมู่ 7</v>
          </cell>
          <cell r="P464" t="str">
            <v>01</v>
          </cell>
          <cell r="Q464" t="str">
            <v>เปิดดำเนินการ</v>
          </cell>
          <cell r="R464" t="str">
            <v xml:space="preserve">197 </v>
          </cell>
          <cell r="V464" t="str">
            <v>21</v>
          </cell>
          <cell r="W464" t="str">
            <v>2.1 ทุติยภูมิระดับต้น</v>
          </cell>
          <cell r="AH464" t="str">
            <v>10888</v>
          </cell>
        </row>
        <row r="465">
          <cell r="A465" t="str">
            <v>001090600</v>
          </cell>
          <cell r="B465" t="str">
            <v>โรงพยาบาลปะคำ</v>
          </cell>
          <cell r="C465" t="str">
            <v>21002</v>
          </cell>
          <cell r="D465" t="str">
            <v>กระทรวงสาธารณสุข สำนักงานปลัดกระทรวงสาธารณสุข</v>
          </cell>
          <cell r="E465" t="str">
            <v>07</v>
          </cell>
          <cell r="F465" t="str">
            <v>โรงพยาบาลชุมชน</v>
          </cell>
          <cell r="G465" t="str">
            <v>30</v>
          </cell>
          <cell r="H465" t="str">
            <v>31</v>
          </cell>
          <cell r="I465" t="str">
            <v>จ.บุรีรัมย์</v>
          </cell>
          <cell r="J465" t="str">
            <v>12</v>
          </cell>
          <cell r="K465" t="str">
            <v xml:space="preserve"> อ.ปะคำ</v>
          </cell>
          <cell r="L465" t="str">
            <v>01</v>
          </cell>
          <cell r="M465" t="str">
            <v xml:space="preserve"> 'ต.ปะคำ'</v>
          </cell>
          <cell r="N465" t="str">
            <v>03</v>
          </cell>
          <cell r="O465" t="str">
            <v xml:space="preserve"> หมู่ 3</v>
          </cell>
          <cell r="P465" t="str">
            <v>01</v>
          </cell>
          <cell r="Q465" t="str">
            <v>เปิดดำเนินการ</v>
          </cell>
          <cell r="R465" t="str">
            <v xml:space="preserve">96  ถ.ปะคำ-นางรอง </v>
          </cell>
          <cell r="V465" t="str">
            <v>22</v>
          </cell>
          <cell r="W465" t="str">
            <v>2.2 ทุติยภูมิระดับกลาง</v>
          </cell>
          <cell r="AH465" t="str">
            <v>10906</v>
          </cell>
        </row>
        <row r="466">
          <cell r="A466" t="str">
            <v>001091700</v>
          </cell>
          <cell r="B466" t="str">
            <v>โรงพยาบาลจอมพระ</v>
          </cell>
          <cell r="C466" t="str">
            <v>21002</v>
          </cell>
          <cell r="D466" t="str">
            <v>กระทรวงสาธารณสุข สำนักงานปลัดกระทรวงสาธารณสุข</v>
          </cell>
          <cell r="E466" t="str">
            <v>07</v>
          </cell>
          <cell r="F466" t="str">
            <v>โรงพยาบาลชุมชน</v>
          </cell>
          <cell r="G466" t="str">
            <v>30</v>
          </cell>
          <cell r="H466" t="str">
            <v>32</v>
          </cell>
          <cell r="I466" t="str">
            <v>จ.สุรินทร์</v>
          </cell>
          <cell r="J466" t="str">
            <v>04</v>
          </cell>
          <cell r="K466" t="str">
            <v xml:space="preserve"> อ.จอมพระ</v>
          </cell>
          <cell r="L466" t="str">
            <v>01</v>
          </cell>
          <cell r="M466" t="str">
            <v xml:space="preserve"> 'ต.จอมพระ'</v>
          </cell>
          <cell r="N466" t="str">
            <v>06</v>
          </cell>
          <cell r="O466" t="str">
            <v xml:space="preserve"> หมู่ 6</v>
          </cell>
          <cell r="P466" t="str">
            <v>01</v>
          </cell>
          <cell r="Q466" t="str">
            <v>เปิดดำเนินการ</v>
          </cell>
          <cell r="R466" t="str">
            <v xml:space="preserve">19 </v>
          </cell>
          <cell r="V466" t="str">
            <v>21</v>
          </cell>
          <cell r="W466" t="str">
            <v>2.1 ทุติยภูมิระดับต้น</v>
          </cell>
          <cell r="AH466" t="str">
            <v>10917</v>
          </cell>
        </row>
        <row r="467">
          <cell r="A467" t="str">
            <v>001092000</v>
          </cell>
          <cell r="B467" t="str">
            <v>โรงพยาบาลรัตนบุรี</v>
          </cell>
          <cell r="C467" t="str">
            <v>21002</v>
          </cell>
          <cell r="D467" t="str">
            <v>กระทรวงสาธารณสุข สำนักงานปลัดกระทรวงสาธารณสุข</v>
          </cell>
          <cell r="E467" t="str">
            <v>07</v>
          </cell>
          <cell r="F467" t="str">
            <v>โรงพยาบาลชุมชน</v>
          </cell>
          <cell r="G467" t="str">
            <v>60</v>
          </cell>
          <cell r="H467" t="str">
            <v>32</v>
          </cell>
          <cell r="I467" t="str">
            <v>จ.สุรินทร์</v>
          </cell>
          <cell r="J467" t="str">
            <v>07</v>
          </cell>
          <cell r="K467" t="str">
            <v xml:space="preserve"> อ.รัตนบุรี</v>
          </cell>
          <cell r="L467" t="str">
            <v>01</v>
          </cell>
          <cell r="M467" t="str">
            <v xml:space="preserve"> 'ต.รัตนบุรี'</v>
          </cell>
          <cell r="N467" t="str">
            <v>08</v>
          </cell>
          <cell r="O467" t="str">
            <v xml:space="preserve"> หมู่ 8</v>
          </cell>
          <cell r="P467" t="str">
            <v>01</v>
          </cell>
          <cell r="Q467" t="str">
            <v>เปิดดำเนินการ</v>
          </cell>
          <cell r="R467" t="str">
            <v xml:space="preserve">150  ถ.ศรีรัตน์ </v>
          </cell>
          <cell r="V467" t="str">
            <v>22</v>
          </cell>
          <cell r="W467" t="str">
            <v>2.2 ทุติยภูมิระดับกลาง</v>
          </cell>
          <cell r="AH467" t="str">
            <v>10920</v>
          </cell>
        </row>
        <row r="468">
          <cell r="A468" t="str">
            <v>001092200</v>
          </cell>
          <cell r="B468" t="str">
            <v>โรงพยาบาลศีขรภูมิ</v>
          </cell>
          <cell r="C468" t="str">
            <v>21002</v>
          </cell>
          <cell r="D468" t="str">
            <v>กระทรวงสาธารณสุข สำนักงานปลัดกระทรวงสาธารณสุข</v>
          </cell>
          <cell r="E468" t="str">
            <v>07</v>
          </cell>
          <cell r="F468" t="str">
            <v>โรงพยาบาลชุมชน</v>
          </cell>
          <cell r="G468" t="str">
            <v>60</v>
          </cell>
          <cell r="H468" t="str">
            <v>32</v>
          </cell>
          <cell r="I468" t="str">
            <v>จ.สุรินทร์</v>
          </cell>
          <cell r="J468" t="str">
            <v>09</v>
          </cell>
          <cell r="K468" t="str">
            <v xml:space="preserve"> อ.ศีขรภูมิ</v>
          </cell>
          <cell r="L468" t="str">
            <v>01</v>
          </cell>
          <cell r="M468" t="str">
            <v xml:space="preserve"> 'ต.ระแงง'</v>
          </cell>
          <cell r="N468" t="str">
            <v>01</v>
          </cell>
          <cell r="O468" t="str">
            <v xml:space="preserve"> หมู่ 1</v>
          </cell>
          <cell r="P468" t="str">
            <v>01</v>
          </cell>
          <cell r="Q468" t="str">
            <v>เปิดดำเนินการ</v>
          </cell>
          <cell r="R468" t="str">
            <v xml:space="preserve"> ถ.สุรินทร์-ศรีสะเกษ </v>
          </cell>
          <cell r="V468" t="str">
            <v>22</v>
          </cell>
          <cell r="W468" t="str">
            <v>2.2 ทุติยภูมิระดับกลาง</v>
          </cell>
          <cell r="AH468" t="str">
            <v>10922</v>
          </cell>
        </row>
        <row r="469">
          <cell r="A469" t="str">
            <v>001092300</v>
          </cell>
          <cell r="B469" t="str">
            <v>โรงพยาบาลสังขะ</v>
          </cell>
          <cell r="C469" t="str">
            <v>21002</v>
          </cell>
          <cell r="D469" t="str">
            <v>กระทรวงสาธารณสุข สำนักงานปลัดกระทรวงสาธารณสุข</v>
          </cell>
          <cell r="E469" t="str">
            <v>07</v>
          </cell>
          <cell r="F469" t="str">
            <v>โรงพยาบาลชุมชน</v>
          </cell>
          <cell r="G469" t="str">
            <v>90</v>
          </cell>
          <cell r="H469" t="str">
            <v>32</v>
          </cell>
          <cell r="I469" t="str">
            <v>จ.สุรินทร์</v>
          </cell>
          <cell r="J469" t="str">
            <v>10</v>
          </cell>
          <cell r="K469" t="str">
            <v xml:space="preserve"> อ.สังขะ</v>
          </cell>
          <cell r="L469" t="str">
            <v>01</v>
          </cell>
          <cell r="M469" t="str">
            <v xml:space="preserve"> 'ต.สังขะ'</v>
          </cell>
          <cell r="N469" t="str">
            <v>01</v>
          </cell>
          <cell r="O469" t="str">
            <v xml:space="preserve"> หมู่ 1</v>
          </cell>
          <cell r="P469" t="str">
            <v>01</v>
          </cell>
          <cell r="Q469" t="str">
            <v>เปิดดำเนินการ</v>
          </cell>
          <cell r="R469" t="str">
            <v xml:space="preserve">700  ถ.สาธร </v>
          </cell>
          <cell r="V469" t="str">
            <v>22</v>
          </cell>
          <cell r="W469" t="str">
            <v>2.2 ทุติยภูมิระดับกลาง</v>
          </cell>
          <cell r="AH469" t="str">
            <v>10923</v>
          </cell>
        </row>
        <row r="470">
          <cell r="A470" t="str">
            <v>001095600</v>
          </cell>
          <cell r="B470" t="str">
            <v>โรงพยาบาลพิบูลมังสาหาร</v>
          </cell>
          <cell r="C470" t="str">
            <v>21002</v>
          </cell>
          <cell r="D470" t="str">
            <v>กระทรวงสาธารณสุข สำนักงานปลัดกระทรวงสาธารณสุข</v>
          </cell>
          <cell r="E470" t="str">
            <v>07</v>
          </cell>
          <cell r="F470" t="str">
            <v>โรงพยาบาลชุมชน</v>
          </cell>
          <cell r="G470" t="str">
            <v>60</v>
          </cell>
          <cell r="H470" t="str">
            <v>34</v>
          </cell>
          <cell r="I470" t="str">
            <v>จ.อุบลราชธานี</v>
          </cell>
          <cell r="J470" t="str">
            <v>19</v>
          </cell>
          <cell r="K470" t="str">
            <v xml:space="preserve"> อ.พิบูลมังสาหาร</v>
          </cell>
          <cell r="L470" t="str">
            <v>01</v>
          </cell>
          <cell r="M470" t="str">
            <v xml:space="preserve"> 'ต.พิบูล'</v>
          </cell>
          <cell r="N470" t="str">
            <v>00</v>
          </cell>
          <cell r="O470" t="str">
            <v xml:space="preserve"> หมู่ 0</v>
          </cell>
          <cell r="P470" t="str">
            <v>01</v>
          </cell>
          <cell r="Q470" t="str">
            <v>เปิดดำเนินการ</v>
          </cell>
          <cell r="R470" t="str">
            <v xml:space="preserve">20/6 ถ.เทศบาล 2 </v>
          </cell>
          <cell r="V470" t="str">
            <v>21</v>
          </cell>
          <cell r="W470" t="str">
            <v>2.1 ทุติยภูมิระดับต้น</v>
          </cell>
          <cell r="AH470" t="str">
            <v>10956</v>
          </cell>
        </row>
        <row r="471">
          <cell r="A471" t="str">
            <v>001095100</v>
          </cell>
          <cell r="B471" t="str">
            <v>โรงพยาบาลตระการพืชผล</v>
          </cell>
          <cell r="C471" t="str">
            <v>21002</v>
          </cell>
          <cell r="D471" t="str">
            <v>กระทรวงสาธารณสุข สำนักงานปลัดกระทรวงสาธารณสุข</v>
          </cell>
          <cell r="E471" t="str">
            <v>07</v>
          </cell>
          <cell r="F471" t="str">
            <v>โรงพยาบาลชุมชน</v>
          </cell>
          <cell r="G471" t="str">
            <v>60</v>
          </cell>
          <cell r="H471" t="str">
            <v>34</v>
          </cell>
          <cell r="I471" t="str">
            <v>จ.อุบลราชธานี</v>
          </cell>
          <cell r="J471" t="str">
            <v>11</v>
          </cell>
          <cell r="K471" t="str">
            <v xml:space="preserve"> อ.ตระการพืชผล</v>
          </cell>
          <cell r="L471" t="str">
            <v>01</v>
          </cell>
          <cell r="M471" t="str">
            <v xml:space="preserve"> 'ต.ขุหลุ'</v>
          </cell>
          <cell r="N471" t="str">
            <v>08</v>
          </cell>
          <cell r="O471" t="str">
            <v xml:space="preserve"> หมู่ 8</v>
          </cell>
          <cell r="P471" t="str">
            <v>01</v>
          </cell>
          <cell r="Q471" t="str">
            <v>เปิดดำเนินการ</v>
          </cell>
          <cell r="V471" t="str">
            <v>21</v>
          </cell>
          <cell r="W471" t="str">
            <v>2.1 ทุติยภูมิระดับต้น</v>
          </cell>
          <cell r="AH471" t="str">
            <v>10951</v>
          </cell>
        </row>
        <row r="472">
          <cell r="A472" t="str">
            <v>001095200</v>
          </cell>
          <cell r="B472" t="str">
            <v>โรงพยาบาลกุดข้าวปุ้น</v>
          </cell>
          <cell r="C472" t="str">
            <v>21002</v>
          </cell>
          <cell r="D472" t="str">
            <v>กระทรวงสาธารณสุข สำนักงานปลัดกระทรวงสาธารณสุข</v>
          </cell>
          <cell r="E472" t="str">
            <v>07</v>
          </cell>
          <cell r="F472" t="str">
            <v>โรงพยาบาลชุมชน</v>
          </cell>
          <cell r="G472" t="str">
            <v>30</v>
          </cell>
          <cell r="H472" t="str">
            <v>34</v>
          </cell>
          <cell r="I472" t="str">
            <v>จ.อุบลราชธานี</v>
          </cell>
          <cell r="J472" t="str">
            <v>12</v>
          </cell>
          <cell r="K472" t="str">
            <v xml:space="preserve"> อ.กุดข้าวปุ้น</v>
          </cell>
          <cell r="L472" t="str">
            <v>01</v>
          </cell>
          <cell r="M472" t="str">
            <v xml:space="preserve"> 'ต.ข้าวปุ้น'</v>
          </cell>
          <cell r="N472" t="str">
            <v>14</v>
          </cell>
          <cell r="O472" t="str">
            <v xml:space="preserve"> หมู่ 14</v>
          </cell>
          <cell r="P472" t="str">
            <v>01</v>
          </cell>
          <cell r="Q472" t="str">
            <v>เปิดดำเนินการ</v>
          </cell>
          <cell r="V472" t="str">
            <v>21</v>
          </cell>
          <cell r="W472" t="str">
            <v>2.1 ทุติยภูมิระดับต้น</v>
          </cell>
          <cell r="AH472" t="str">
            <v>10952</v>
          </cell>
        </row>
        <row r="473">
          <cell r="A473" t="str">
            <v>001093200</v>
          </cell>
          <cell r="B473" t="str">
            <v>โรงพยาบาลปรางค์กู่</v>
          </cell>
          <cell r="C473" t="str">
            <v>21002</v>
          </cell>
          <cell r="D473" t="str">
            <v>กระทรวงสาธารณสุข สำนักงานปลัดกระทรวงสาธารณสุข</v>
          </cell>
          <cell r="E473" t="str">
            <v>07</v>
          </cell>
          <cell r="F473" t="str">
            <v>โรงพยาบาลชุมชน</v>
          </cell>
          <cell r="G473" t="str">
            <v>30</v>
          </cell>
          <cell r="H473" t="str">
            <v>33</v>
          </cell>
          <cell r="I473" t="str">
            <v>จ.ศรีสะเกษ</v>
          </cell>
          <cell r="J473" t="str">
            <v>07</v>
          </cell>
          <cell r="K473" t="str">
            <v xml:space="preserve"> อ.ปรางค์กู่</v>
          </cell>
          <cell r="L473" t="str">
            <v>01</v>
          </cell>
          <cell r="M473" t="str">
            <v xml:space="preserve"> 'ต.พิมาย'</v>
          </cell>
          <cell r="N473" t="str">
            <v>01</v>
          </cell>
          <cell r="O473" t="str">
            <v xml:space="preserve"> หมู่ 1</v>
          </cell>
          <cell r="P473" t="str">
            <v>01</v>
          </cell>
          <cell r="Q473" t="str">
            <v>เปิดดำเนินการ</v>
          </cell>
          <cell r="R473" t="str">
            <v xml:space="preserve">87/2 </v>
          </cell>
          <cell r="S473" t="str">
            <v>33170</v>
          </cell>
          <cell r="T473" t="str">
            <v>045697167</v>
          </cell>
          <cell r="U473" t="str">
            <v>045697050</v>
          </cell>
          <cell r="V473" t="str">
            <v>21</v>
          </cell>
          <cell r="W473" t="str">
            <v>2.1 ทุติยภูมิระดับต้น</v>
          </cell>
          <cell r="X473" t="str">
            <v>S</v>
          </cell>
          <cell r="Y473" t="str">
            <v xml:space="preserve">บริการ  </v>
          </cell>
          <cell r="AH473" t="str">
            <v>10932</v>
          </cell>
        </row>
        <row r="474">
          <cell r="A474" t="str">
            <v>001090000</v>
          </cell>
          <cell r="B474" t="str">
            <v>โรงพยาบาลประโคนชัย</v>
          </cell>
          <cell r="C474" t="str">
            <v>21002</v>
          </cell>
          <cell r="D474" t="str">
            <v>กระทรวงสาธารณสุข สำนักงานปลัดกระทรวงสาธารณสุข</v>
          </cell>
          <cell r="E474" t="str">
            <v>07</v>
          </cell>
          <cell r="F474" t="str">
            <v>โรงพยาบาลชุมชน</v>
          </cell>
          <cell r="G474" t="str">
            <v>90</v>
          </cell>
          <cell r="H474" t="str">
            <v>31</v>
          </cell>
          <cell r="I474" t="str">
            <v>จ.บุรีรัมย์</v>
          </cell>
          <cell r="J474" t="str">
            <v>07</v>
          </cell>
          <cell r="K474" t="str">
            <v xml:space="preserve"> อ.ประโคนชัย</v>
          </cell>
          <cell r="L474" t="str">
            <v>01</v>
          </cell>
          <cell r="M474" t="str">
            <v xml:space="preserve"> 'ต.ประโคนชัย'</v>
          </cell>
          <cell r="N474" t="str">
            <v>03</v>
          </cell>
          <cell r="O474" t="str">
            <v xml:space="preserve"> หมู่ 3</v>
          </cell>
          <cell r="P474" t="str">
            <v>01</v>
          </cell>
          <cell r="Q474" t="str">
            <v>เปิดดำเนินการ</v>
          </cell>
          <cell r="R474" t="str">
            <v xml:space="preserve">90  ถ.โชคชัย-เดชอุดม </v>
          </cell>
          <cell r="V474" t="str">
            <v>22</v>
          </cell>
          <cell r="W474" t="str">
            <v>2.2 ทุติยภูมิระดับกลาง</v>
          </cell>
          <cell r="AH474" t="str">
            <v>10900</v>
          </cell>
        </row>
        <row r="475">
          <cell r="A475" t="str">
            <v>001090900</v>
          </cell>
          <cell r="B475" t="str">
            <v>โรงพยาบาลพลับพลาชัย</v>
          </cell>
          <cell r="C475" t="str">
            <v>21002</v>
          </cell>
          <cell r="D475" t="str">
            <v>กระทรวงสาธารณสุข สำนักงานปลัดกระทรวงสาธารณสุข</v>
          </cell>
          <cell r="E475" t="str">
            <v>07</v>
          </cell>
          <cell r="F475" t="str">
            <v>โรงพยาบาลชุมชน</v>
          </cell>
          <cell r="G475" t="str">
            <v>30</v>
          </cell>
          <cell r="H475" t="str">
            <v>31</v>
          </cell>
          <cell r="I475" t="str">
            <v>จ.บุรีรัมย์</v>
          </cell>
          <cell r="J475" t="str">
            <v>15</v>
          </cell>
          <cell r="K475" t="str">
            <v xml:space="preserve"> อ.พลับพลาชัย</v>
          </cell>
          <cell r="L475" t="str">
            <v>04</v>
          </cell>
          <cell r="M475" t="str">
            <v xml:space="preserve"> 'ต.สะเดา'</v>
          </cell>
          <cell r="N475" t="str">
            <v>01</v>
          </cell>
          <cell r="O475" t="str">
            <v xml:space="preserve"> หมู่ 1</v>
          </cell>
          <cell r="P475" t="str">
            <v>01</v>
          </cell>
          <cell r="Q475" t="str">
            <v>เปิดดำเนินการ</v>
          </cell>
          <cell r="R475" t="str">
            <v xml:space="preserve">99 </v>
          </cell>
          <cell r="V475" t="str">
            <v>22</v>
          </cell>
          <cell r="W475" t="str">
            <v>2.2 ทุติยภูมิระดับกลาง</v>
          </cell>
          <cell r="AH475" t="str">
            <v>10909</v>
          </cell>
        </row>
        <row r="476">
          <cell r="A476" t="str">
            <v>001091300</v>
          </cell>
          <cell r="B476" t="str">
            <v>โรงพยาบาลบ้านใหม่ไชยพจน์</v>
          </cell>
          <cell r="C476" t="str">
            <v>21002</v>
          </cell>
          <cell r="D476" t="str">
            <v>กระทรวงสาธารณสุข สำนักงานปลัดกระทรวงสาธารณสุข</v>
          </cell>
          <cell r="E476" t="str">
            <v>07</v>
          </cell>
          <cell r="F476" t="str">
            <v>โรงพยาบาลชุมชน</v>
          </cell>
          <cell r="G476" t="str">
            <v>30</v>
          </cell>
          <cell r="H476" t="str">
            <v>31</v>
          </cell>
          <cell r="I476" t="str">
            <v>จ.บุรีรัมย์</v>
          </cell>
          <cell r="J476" t="str">
            <v>19</v>
          </cell>
          <cell r="K476" t="str">
            <v xml:space="preserve"> อ.บ้านใหม่ไชยพจน์</v>
          </cell>
          <cell r="L476" t="str">
            <v>01</v>
          </cell>
          <cell r="M476" t="str">
            <v xml:space="preserve"> 'ต.หนองแวง'</v>
          </cell>
          <cell r="N476" t="str">
            <v>01</v>
          </cell>
          <cell r="O476" t="str">
            <v xml:space="preserve"> หมู่ 1</v>
          </cell>
          <cell r="P476" t="str">
            <v>01</v>
          </cell>
          <cell r="Q476" t="str">
            <v>เปิดดำเนินการ</v>
          </cell>
          <cell r="R476" t="str">
            <v xml:space="preserve">161 </v>
          </cell>
          <cell r="V476" t="str">
            <v>22</v>
          </cell>
          <cell r="W476" t="str">
            <v>2.2 ทุติยภูมิระดับกลาง</v>
          </cell>
          <cell r="AH476" t="str">
            <v>10913</v>
          </cell>
        </row>
        <row r="477">
          <cell r="A477" t="str">
            <v>001091100</v>
          </cell>
          <cell r="B477" t="str">
            <v>โรงพยาบาลโนนสุวรรณ</v>
          </cell>
          <cell r="C477" t="str">
            <v>21002</v>
          </cell>
          <cell r="D477" t="str">
            <v>กระทรวงสาธารณสุข สำนักงานปลัดกระทรวงสาธารณสุข</v>
          </cell>
          <cell r="E477" t="str">
            <v>07</v>
          </cell>
          <cell r="F477" t="str">
            <v>โรงพยาบาลชุมชน</v>
          </cell>
          <cell r="G477" t="str">
            <v>30</v>
          </cell>
          <cell r="H477" t="str">
            <v>31</v>
          </cell>
          <cell r="I477" t="str">
            <v>จ.บุรีรัมย์</v>
          </cell>
          <cell r="J477" t="str">
            <v>17</v>
          </cell>
          <cell r="K477" t="str">
            <v xml:space="preserve"> อ.โนนสุวรรณ</v>
          </cell>
          <cell r="L477" t="str">
            <v>01</v>
          </cell>
          <cell r="M477" t="str">
            <v xml:space="preserve"> 'ต.โนนสุวรรณ'</v>
          </cell>
          <cell r="N477" t="str">
            <v>10</v>
          </cell>
          <cell r="O477" t="str">
            <v xml:space="preserve"> หมู่ 10</v>
          </cell>
          <cell r="P477" t="str">
            <v>01</v>
          </cell>
          <cell r="Q477" t="str">
            <v>เปิดดำเนินการ</v>
          </cell>
          <cell r="V477" t="str">
            <v>22</v>
          </cell>
          <cell r="W477" t="str">
            <v>2.2 ทุติยภูมิระดับกลาง</v>
          </cell>
          <cell r="AH477" t="str">
            <v>10911</v>
          </cell>
        </row>
        <row r="478">
          <cell r="A478" t="str">
            <v>001091200</v>
          </cell>
          <cell r="B478" t="str">
            <v>โรงพยาบาลชำนิ</v>
          </cell>
          <cell r="C478" t="str">
            <v>21002</v>
          </cell>
          <cell r="D478" t="str">
            <v>กระทรวงสาธารณสุข สำนักงานปลัดกระทรวงสาธารณสุข</v>
          </cell>
          <cell r="E478" t="str">
            <v>07</v>
          </cell>
          <cell r="F478" t="str">
            <v>โรงพยาบาลชุมชน</v>
          </cell>
          <cell r="G478" t="str">
            <v>30</v>
          </cell>
          <cell r="H478" t="str">
            <v>31</v>
          </cell>
          <cell r="I478" t="str">
            <v>จ.บุรีรัมย์</v>
          </cell>
          <cell r="J478" t="str">
            <v>18</v>
          </cell>
          <cell r="K478" t="str">
            <v xml:space="preserve"> อ.ชำนิ</v>
          </cell>
          <cell r="L478" t="str">
            <v>01</v>
          </cell>
          <cell r="M478" t="str">
            <v xml:space="preserve"> 'ต.ชำนิ'</v>
          </cell>
          <cell r="N478" t="str">
            <v>08</v>
          </cell>
          <cell r="O478" t="str">
            <v xml:space="preserve"> หมู่ 8</v>
          </cell>
          <cell r="P478" t="str">
            <v>01</v>
          </cell>
          <cell r="Q478" t="str">
            <v>เปิดดำเนินการ</v>
          </cell>
          <cell r="R478" t="str">
            <v xml:space="preserve">105 </v>
          </cell>
          <cell r="V478" t="str">
            <v>22</v>
          </cell>
          <cell r="W478" t="str">
            <v>2.2 ทุติยภูมิระดับกลาง</v>
          </cell>
          <cell r="AH478" t="str">
            <v>10912</v>
          </cell>
        </row>
        <row r="479">
          <cell r="A479" t="str">
            <v>001091400</v>
          </cell>
          <cell r="B479" t="str">
            <v>โรงพยาบาลโนนดินแดง</v>
          </cell>
          <cell r="C479" t="str">
            <v>21002</v>
          </cell>
          <cell r="D479" t="str">
            <v>กระทรวงสาธารณสุข สำนักงานปลัดกระทรวงสาธารณสุข</v>
          </cell>
          <cell r="E479" t="str">
            <v>07</v>
          </cell>
          <cell r="F479" t="str">
            <v>โรงพยาบาลชุมชน</v>
          </cell>
          <cell r="G479" t="str">
            <v>30</v>
          </cell>
          <cell r="H479" t="str">
            <v>31</v>
          </cell>
          <cell r="I479" t="str">
            <v>จ.บุรีรัมย์</v>
          </cell>
          <cell r="J479" t="str">
            <v>20</v>
          </cell>
          <cell r="K479" t="str">
            <v xml:space="preserve"> อ.โนนดินแดง</v>
          </cell>
          <cell r="L479" t="str">
            <v>01</v>
          </cell>
          <cell r="M479" t="str">
            <v xml:space="preserve"> 'ต.โนนดินแดง'</v>
          </cell>
          <cell r="N479" t="str">
            <v>07</v>
          </cell>
          <cell r="O479" t="str">
            <v xml:space="preserve"> หมู่ 7</v>
          </cell>
          <cell r="P479" t="str">
            <v>01</v>
          </cell>
          <cell r="Q479" t="str">
            <v>เปิดดำเนินการ</v>
          </cell>
          <cell r="V479" t="str">
            <v>22</v>
          </cell>
          <cell r="W479" t="str">
            <v>2.2 ทุติยภูมิระดับกลาง</v>
          </cell>
          <cell r="AH479" t="str">
            <v>10914</v>
          </cell>
        </row>
        <row r="480">
          <cell r="A480" t="str">
            <v>001089800</v>
          </cell>
          <cell r="B480" t="str">
            <v>โรงพยาบาลหนองกี่</v>
          </cell>
          <cell r="C480" t="str">
            <v>21002</v>
          </cell>
          <cell r="D480" t="str">
            <v>กระทรวงสาธารณสุข สำนักงานปลัดกระทรวงสาธารณสุข</v>
          </cell>
          <cell r="E480" t="str">
            <v>07</v>
          </cell>
          <cell r="F480" t="str">
            <v>โรงพยาบาลชุมชน</v>
          </cell>
          <cell r="G480" t="str">
            <v>70</v>
          </cell>
          <cell r="H480" t="str">
            <v>31</v>
          </cell>
          <cell r="I480" t="str">
            <v>จ.บุรีรัมย์</v>
          </cell>
          <cell r="J480" t="str">
            <v>05</v>
          </cell>
          <cell r="K480" t="str">
            <v xml:space="preserve"> อ.หนองกี่</v>
          </cell>
          <cell r="L480" t="str">
            <v>06</v>
          </cell>
          <cell r="M480" t="str">
            <v xml:space="preserve"> 'ต.ทุ่งกระตาดพัฒนา'</v>
          </cell>
          <cell r="N480" t="str">
            <v>01</v>
          </cell>
          <cell r="O480" t="str">
            <v xml:space="preserve"> หมู่ 1</v>
          </cell>
          <cell r="P480" t="str">
            <v>01</v>
          </cell>
          <cell r="Q480" t="str">
            <v>เปิดดำเนินการ</v>
          </cell>
          <cell r="R480" t="str">
            <v xml:space="preserve">255  ถ.โชคชัย-เดชอุดม </v>
          </cell>
          <cell r="V480" t="str">
            <v>22</v>
          </cell>
          <cell r="W480" t="str">
            <v>2.2 ทุติยภูมิระดับกลาง</v>
          </cell>
          <cell r="AH480" t="str">
            <v>10898</v>
          </cell>
        </row>
        <row r="481">
          <cell r="A481" t="str">
            <v>001091800</v>
          </cell>
          <cell r="B481" t="str">
            <v>โรงพยาบาลปราสาท</v>
          </cell>
          <cell r="C481" t="str">
            <v>21002</v>
          </cell>
          <cell r="D481" t="str">
            <v>กระทรวงสาธารณสุข สำนักงานปลัดกระทรวงสาธารณสุข</v>
          </cell>
          <cell r="E481" t="str">
            <v>07</v>
          </cell>
          <cell r="F481" t="str">
            <v>โรงพยาบาลชุมชน</v>
          </cell>
          <cell r="G481" t="str">
            <v>60</v>
          </cell>
          <cell r="H481" t="str">
            <v>32</v>
          </cell>
          <cell r="I481" t="str">
            <v>จ.สุรินทร์</v>
          </cell>
          <cell r="J481" t="str">
            <v>05</v>
          </cell>
          <cell r="K481" t="str">
            <v xml:space="preserve"> อ.ปราสาท</v>
          </cell>
          <cell r="L481" t="str">
            <v>01</v>
          </cell>
          <cell r="M481" t="str">
            <v xml:space="preserve"> 'ต.กังแอน'</v>
          </cell>
          <cell r="N481" t="str">
            <v>02</v>
          </cell>
          <cell r="O481" t="str">
            <v xml:space="preserve"> หมู่ 2</v>
          </cell>
          <cell r="P481" t="str">
            <v>01</v>
          </cell>
          <cell r="Q481" t="str">
            <v>เปิดดำเนินการ</v>
          </cell>
          <cell r="R481" t="str">
            <v xml:space="preserve">602 ถ.โชคชัย-เดชอุดม </v>
          </cell>
          <cell r="V481" t="str">
            <v>22</v>
          </cell>
          <cell r="W481" t="str">
            <v>2.2 ทุติยภูมิระดับกลาง</v>
          </cell>
          <cell r="AH481" t="str">
            <v>10918</v>
          </cell>
        </row>
        <row r="482">
          <cell r="A482" t="str">
            <v>001091900</v>
          </cell>
          <cell r="B482" t="str">
            <v>โรงพยาบาลกาบเชิง</v>
          </cell>
          <cell r="C482" t="str">
            <v>21002</v>
          </cell>
          <cell r="D482" t="str">
            <v>กระทรวงสาธารณสุข สำนักงานปลัดกระทรวงสาธารณสุข</v>
          </cell>
          <cell r="E482" t="str">
            <v>07</v>
          </cell>
          <cell r="F482" t="str">
            <v>โรงพยาบาลชุมชน</v>
          </cell>
          <cell r="G482" t="str">
            <v>60</v>
          </cell>
          <cell r="H482" t="str">
            <v>32</v>
          </cell>
          <cell r="I482" t="str">
            <v>จ.สุรินทร์</v>
          </cell>
          <cell r="J482" t="str">
            <v>06</v>
          </cell>
          <cell r="K482" t="str">
            <v xml:space="preserve"> อ.กาบเชิง</v>
          </cell>
          <cell r="L482" t="str">
            <v>01</v>
          </cell>
          <cell r="M482" t="str">
            <v xml:space="preserve"> 'ต.กาบเชิง'</v>
          </cell>
          <cell r="N482" t="str">
            <v>01</v>
          </cell>
          <cell r="O482" t="str">
            <v xml:space="preserve"> หมู่ 1</v>
          </cell>
          <cell r="P482" t="str">
            <v>01</v>
          </cell>
          <cell r="Q482" t="str">
            <v>เปิดดำเนินการ</v>
          </cell>
          <cell r="V482" t="str">
            <v>21</v>
          </cell>
          <cell r="W482" t="str">
            <v>2.1 ทุติยภูมิระดับต้น</v>
          </cell>
          <cell r="AH482" t="str">
            <v>10919</v>
          </cell>
        </row>
        <row r="483">
          <cell r="A483" t="str">
            <v>001094400</v>
          </cell>
          <cell r="B483" t="str">
            <v>โรงพยาบาลศรีเมืองใหม่</v>
          </cell>
          <cell r="C483" t="str">
            <v>21002</v>
          </cell>
          <cell r="D483" t="str">
            <v>กระทรวงสาธารณสุข สำนักงานปลัดกระทรวงสาธารณสุข</v>
          </cell>
          <cell r="E483" t="str">
            <v>07</v>
          </cell>
          <cell r="F483" t="str">
            <v>โรงพยาบาลชุมชน</v>
          </cell>
          <cell r="G483" t="str">
            <v>60</v>
          </cell>
          <cell r="H483" t="str">
            <v>34</v>
          </cell>
          <cell r="I483" t="str">
            <v>จ.อุบลราชธานี</v>
          </cell>
          <cell r="J483" t="str">
            <v>02</v>
          </cell>
          <cell r="K483" t="str">
            <v xml:space="preserve"> อ.ศรีเมืองใหม่</v>
          </cell>
          <cell r="L483" t="str">
            <v>01</v>
          </cell>
          <cell r="M483" t="str">
            <v xml:space="preserve"> 'ต.นาคำ'</v>
          </cell>
          <cell r="N483" t="str">
            <v>15</v>
          </cell>
          <cell r="O483" t="str">
            <v xml:space="preserve"> หมู่ 15</v>
          </cell>
          <cell r="P483" t="str">
            <v>01</v>
          </cell>
          <cell r="Q483" t="str">
            <v>เปิดดำเนินการ</v>
          </cell>
          <cell r="V483" t="str">
            <v>21</v>
          </cell>
          <cell r="W483" t="str">
            <v>2.1 ทุติยภูมิระดับต้น</v>
          </cell>
          <cell r="AH483" t="str">
            <v>10944</v>
          </cell>
        </row>
        <row r="484">
          <cell r="A484" t="str">
            <v>001093400</v>
          </cell>
          <cell r="B484" t="str">
            <v>โรงพยาบาลราษีไศล</v>
          </cell>
          <cell r="C484" t="str">
            <v>21002</v>
          </cell>
          <cell r="D484" t="str">
            <v>กระทรวงสาธารณสุข สำนักงานปลัดกระทรวงสาธารณสุข</v>
          </cell>
          <cell r="E484" t="str">
            <v>07</v>
          </cell>
          <cell r="F484" t="str">
            <v>โรงพยาบาลชุมชน</v>
          </cell>
          <cell r="G484" t="str">
            <v>104</v>
          </cell>
          <cell r="H484" t="str">
            <v>33</v>
          </cell>
          <cell r="I484" t="str">
            <v>จ.ศรีสะเกษ</v>
          </cell>
          <cell r="J484" t="str">
            <v>09</v>
          </cell>
          <cell r="K484" t="str">
            <v xml:space="preserve"> อ.ราษีไศล</v>
          </cell>
          <cell r="L484" t="str">
            <v>01</v>
          </cell>
          <cell r="M484" t="str">
            <v xml:space="preserve"> 'ต.เมืองคง'</v>
          </cell>
          <cell r="N484" t="str">
            <v>02</v>
          </cell>
          <cell r="O484" t="str">
            <v xml:space="preserve"> หมู่ 2</v>
          </cell>
          <cell r="P484" t="str">
            <v>01</v>
          </cell>
          <cell r="Q484" t="str">
            <v>เปิดดำเนินการ</v>
          </cell>
          <cell r="R484" t="str">
            <v xml:space="preserve">164 </v>
          </cell>
          <cell r="S484" t="str">
            <v>33160</v>
          </cell>
          <cell r="T484" t="str">
            <v>045681107</v>
          </cell>
          <cell r="U484" t="str">
            <v>045681236</v>
          </cell>
          <cell r="V484" t="str">
            <v>22</v>
          </cell>
          <cell r="W484" t="str">
            <v>2.2 ทุติยภูมิระดับกลาง</v>
          </cell>
          <cell r="X484" t="str">
            <v>S</v>
          </cell>
          <cell r="Y484" t="str">
            <v xml:space="preserve">บริการ  </v>
          </cell>
          <cell r="AH484" t="str">
            <v>10934</v>
          </cell>
        </row>
        <row r="485">
          <cell r="A485" t="str">
            <v>001094200</v>
          </cell>
          <cell r="B485" t="str">
            <v>โรงพยาบาลภูสิงห์</v>
          </cell>
          <cell r="C485" t="str">
            <v>21002</v>
          </cell>
          <cell r="D485" t="str">
            <v>กระทรวงสาธารณสุข สำนักงานปลัดกระทรวงสาธารณสุข</v>
          </cell>
          <cell r="E485" t="str">
            <v>07</v>
          </cell>
          <cell r="F485" t="str">
            <v>โรงพยาบาลชุมชน</v>
          </cell>
          <cell r="G485" t="str">
            <v>30</v>
          </cell>
          <cell r="H485" t="str">
            <v>33</v>
          </cell>
          <cell r="I485" t="str">
            <v>จ.ศรีสะเกษ</v>
          </cell>
          <cell r="J485" t="str">
            <v>17</v>
          </cell>
          <cell r="K485" t="str">
            <v xml:space="preserve"> อ.ภูสิงห์</v>
          </cell>
          <cell r="L485" t="str">
            <v>03</v>
          </cell>
          <cell r="M485" t="str">
            <v xml:space="preserve"> 'ต.ห้วยตึ๊กชู'</v>
          </cell>
          <cell r="N485" t="str">
            <v>11</v>
          </cell>
          <cell r="O485" t="str">
            <v xml:space="preserve"> หมู่ 11</v>
          </cell>
          <cell r="P485" t="str">
            <v>01</v>
          </cell>
          <cell r="Q485" t="str">
            <v>เปิดดำเนินการ</v>
          </cell>
          <cell r="R485" t="str">
            <v xml:space="preserve">83/1 </v>
          </cell>
          <cell r="S485" t="str">
            <v>33140</v>
          </cell>
          <cell r="T485" t="str">
            <v>045608158-9</v>
          </cell>
          <cell r="U485" t="str">
            <v>045608159</v>
          </cell>
          <cell r="V485" t="str">
            <v>21</v>
          </cell>
          <cell r="W485" t="str">
            <v>2.1 ทุติยภูมิระดับต้น</v>
          </cell>
          <cell r="X485" t="str">
            <v>S</v>
          </cell>
          <cell r="Y485" t="str">
            <v xml:space="preserve">บริการ  </v>
          </cell>
          <cell r="AH485" t="str">
            <v>10942</v>
          </cell>
        </row>
        <row r="486">
          <cell r="A486" t="str">
            <v>001093500</v>
          </cell>
          <cell r="B486" t="str">
            <v>โรงพยาบาลอุทุมพรพิสัย</v>
          </cell>
          <cell r="C486" t="str">
            <v>21002</v>
          </cell>
          <cell r="D486" t="str">
            <v>กระทรวงสาธารณสุข สำนักงานปลัดกระทรวงสาธารณสุข</v>
          </cell>
          <cell r="E486" t="str">
            <v>07</v>
          </cell>
          <cell r="F486" t="str">
            <v>โรงพยาบาลชุมชน</v>
          </cell>
          <cell r="G486" t="str">
            <v>90</v>
          </cell>
          <cell r="H486" t="str">
            <v>33</v>
          </cell>
          <cell r="I486" t="str">
            <v>จ.ศรีสะเกษ</v>
          </cell>
          <cell r="J486" t="str">
            <v>10</v>
          </cell>
          <cell r="K486" t="str">
            <v xml:space="preserve"> อ.อุทุมพรพิสัย</v>
          </cell>
          <cell r="L486" t="str">
            <v>01</v>
          </cell>
          <cell r="M486" t="str">
            <v xml:space="preserve"> 'ต.กำแพง'</v>
          </cell>
          <cell r="N486" t="str">
            <v>07</v>
          </cell>
          <cell r="O486" t="str">
            <v xml:space="preserve"> หมู่ 7</v>
          </cell>
          <cell r="P486" t="str">
            <v>01</v>
          </cell>
          <cell r="Q486" t="str">
            <v>เปิดดำเนินการ</v>
          </cell>
          <cell r="R486" t="str">
            <v>83</v>
          </cell>
          <cell r="S486" t="str">
            <v>33120</v>
          </cell>
          <cell r="T486" t="str">
            <v>045691516</v>
          </cell>
          <cell r="U486" t="str">
            <v>045691518</v>
          </cell>
          <cell r="V486" t="str">
            <v>22</v>
          </cell>
          <cell r="W486" t="str">
            <v>2.2 ทุติยภูมิระดับกลาง</v>
          </cell>
          <cell r="X486" t="str">
            <v>S</v>
          </cell>
          <cell r="Y486" t="str">
            <v xml:space="preserve">บริการ  </v>
          </cell>
          <cell r="AH486" t="str">
            <v>10935</v>
          </cell>
        </row>
        <row r="487">
          <cell r="A487" t="str">
            <v>001093600</v>
          </cell>
          <cell r="B487" t="str">
            <v>โรงพยาบาลบึงบูรพ์</v>
          </cell>
          <cell r="C487" t="str">
            <v>21002</v>
          </cell>
          <cell r="D487" t="str">
            <v>กระทรวงสาธารณสุข สำนักงานปลัดกระทรวงสาธารณสุข</v>
          </cell>
          <cell r="E487" t="str">
            <v>07</v>
          </cell>
          <cell r="F487" t="str">
            <v>โรงพยาบาลชุมชน</v>
          </cell>
          <cell r="G487" t="str">
            <v>30</v>
          </cell>
          <cell r="H487" t="str">
            <v>33</v>
          </cell>
          <cell r="I487" t="str">
            <v>จ.ศรีสะเกษ</v>
          </cell>
          <cell r="J487" t="str">
            <v>11</v>
          </cell>
          <cell r="K487" t="str">
            <v xml:space="preserve"> อ.บึงบูรพ์</v>
          </cell>
          <cell r="L487" t="str">
            <v>02</v>
          </cell>
          <cell r="M487" t="str">
            <v xml:space="preserve"> 'ต.บึงบูรพ์'</v>
          </cell>
          <cell r="N487" t="str">
            <v>02</v>
          </cell>
          <cell r="O487" t="str">
            <v xml:space="preserve"> หมู่ 2</v>
          </cell>
          <cell r="P487" t="str">
            <v>01</v>
          </cell>
          <cell r="Q487" t="str">
            <v>เปิดดำเนินการ</v>
          </cell>
          <cell r="S487" t="str">
            <v>33220</v>
          </cell>
          <cell r="T487" t="str">
            <v>045689317</v>
          </cell>
          <cell r="U487" t="str">
            <v>045689670</v>
          </cell>
          <cell r="V487" t="str">
            <v>21</v>
          </cell>
          <cell r="W487" t="str">
            <v>2.1 ทุติยภูมิระดับต้น</v>
          </cell>
          <cell r="X487" t="str">
            <v>S</v>
          </cell>
          <cell r="Y487" t="str">
            <v xml:space="preserve">บริการ  </v>
          </cell>
          <cell r="AH487" t="str">
            <v>10936</v>
          </cell>
        </row>
        <row r="488">
          <cell r="A488" t="str">
            <v>001092700</v>
          </cell>
          <cell r="B488" t="str">
            <v>โรงพยาบาลยางชุมน้อย</v>
          </cell>
          <cell r="C488" t="str">
            <v>21002</v>
          </cell>
          <cell r="D488" t="str">
            <v>กระทรวงสาธารณสุข สำนักงานปลัดกระทรวงสาธารณสุข</v>
          </cell>
          <cell r="E488" t="str">
            <v>07</v>
          </cell>
          <cell r="F488" t="str">
            <v>โรงพยาบาลชุมชน</v>
          </cell>
          <cell r="G488" t="str">
            <v>82</v>
          </cell>
          <cell r="H488" t="str">
            <v>33</v>
          </cell>
          <cell r="I488" t="str">
            <v>จ.ศรีสะเกษ</v>
          </cell>
          <cell r="J488" t="str">
            <v>02</v>
          </cell>
          <cell r="K488" t="str">
            <v xml:space="preserve"> อ.ยางชุมน้อย</v>
          </cell>
          <cell r="L488" t="str">
            <v>01</v>
          </cell>
          <cell r="M488" t="str">
            <v xml:space="preserve"> 'ต.ยางชุมน้อย'</v>
          </cell>
          <cell r="N488" t="str">
            <v>07</v>
          </cell>
          <cell r="O488" t="str">
            <v xml:space="preserve"> หมู่ 7</v>
          </cell>
          <cell r="P488" t="str">
            <v>01</v>
          </cell>
          <cell r="Q488" t="str">
            <v>เปิดดำเนินการ</v>
          </cell>
          <cell r="S488" t="str">
            <v>33190</v>
          </cell>
          <cell r="T488" t="str">
            <v>045651019</v>
          </cell>
          <cell r="U488" t="str">
            <v>045651621</v>
          </cell>
          <cell r="V488" t="str">
            <v>21</v>
          </cell>
          <cell r="W488" t="str">
            <v>2.1 ทุติยภูมิระดับต้น</v>
          </cell>
          <cell r="X488" t="str">
            <v>S</v>
          </cell>
          <cell r="Y488" t="str">
            <v xml:space="preserve">บริการ  </v>
          </cell>
          <cell r="AH488" t="str">
            <v>10927</v>
          </cell>
        </row>
        <row r="489">
          <cell r="A489" t="str">
            <v>001092800</v>
          </cell>
          <cell r="B489" t="str">
            <v>โรงพยาบาลกันทรารมย์</v>
          </cell>
          <cell r="C489" t="str">
            <v>21002</v>
          </cell>
          <cell r="D489" t="str">
            <v>กระทรวงสาธารณสุข สำนักงานปลัดกระทรวงสาธารณสุข</v>
          </cell>
          <cell r="E489" t="str">
            <v>07</v>
          </cell>
          <cell r="F489" t="str">
            <v>โรงพยาบาลชุมชน</v>
          </cell>
          <cell r="G489" t="str">
            <v>90</v>
          </cell>
          <cell r="H489" t="str">
            <v>33</v>
          </cell>
          <cell r="I489" t="str">
            <v>จ.ศรีสะเกษ</v>
          </cell>
          <cell r="J489" t="str">
            <v>03</v>
          </cell>
          <cell r="K489" t="str">
            <v xml:space="preserve"> อ.กันทรารมย์</v>
          </cell>
          <cell r="L489" t="str">
            <v>01</v>
          </cell>
          <cell r="M489" t="str">
            <v xml:space="preserve"> 'ต.ดูน'</v>
          </cell>
          <cell r="N489" t="str">
            <v>05</v>
          </cell>
          <cell r="O489" t="str">
            <v xml:space="preserve"> หมู่ 5</v>
          </cell>
          <cell r="P489" t="str">
            <v>01</v>
          </cell>
          <cell r="Q489" t="str">
            <v>เปิดดำเนินการ</v>
          </cell>
          <cell r="R489" t="str">
            <v xml:space="preserve">183 </v>
          </cell>
          <cell r="S489" t="str">
            <v>33130</v>
          </cell>
          <cell r="T489" t="str">
            <v>045651019</v>
          </cell>
          <cell r="U489" t="str">
            <v>045651621</v>
          </cell>
          <cell r="V489" t="str">
            <v>22</v>
          </cell>
          <cell r="W489" t="str">
            <v>2.2 ทุติยภูมิระดับกลาง</v>
          </cell>
          <cell r="X489" t="str">
            <v>S</v>
          </cell>
          <cell r="Y489" t="str">
            <v xml:space="preserve">บริการ  </v>
          </cell>
          <cell r="AH489" t="str">
            <v>10928</v>
          </cell>
        </row>
        <row r="490">
          <cell r="A490" t="str">
            <v>001093900</v>
          </cell>
          <cell r="B490" t="str">
            <v>โรงพยาบาลศรีรัตนะ</v>
          </cell>
          <cell r="C490" t="str">
            <v>21002</v>
          </cell>
          <cell r="D490" t="str">
            <v>กระทรวงสาธารณสุข สำนักงานปลัดกระทรวงสาธารณสุข</v>
          </cell>
          <cell r="E490" t="str">
            <v>07</v>
          </cell>
          <cell r="F490" t="str">
            <v>โรงพยาบาลชุมชน</v>
          </cell>
          <cell r="G490" t="str">
            <v>30</v>
          </cell>
          <cell r="H490" t="str">
            <v>33</v>
          </cell>
          <cell r="I490" t="str">
            <v>จ.ศรีสะเกษ</v>
          </cell>
          <cell r="J490" t="str">
            <v>14</v>
          </cell>
          <cell r="K490" t="str">
            <v xml:space="preserve"> อ.ศรีรัตนะ</v>
          </cell>
          <cell r="L490" t="str">
            <v>01</v>
          </cell>
          <cell r="M490" t="str">
            <v xml:space="preserve"> 'ต.ศรีแก้ว'</v>
          </cell>
          <cell r="N490" t="str">
            <v>04</v>
          </cell>
          <cell r="O490" t="str">
            <v xml:space="preserve"> หมู่ 4</v>
          </cell>
          <cell r="P490" t="str">
            <v>01</v>
          </cell>
          <cell r="Q490" t="str">
            <v>เปิดดำเนินการ</v>
          </cell>
          <cell r="R490" t="str">
            <v xml:space="preserve">62 </v>
          </cell>
          <cell r="S490" t="str">
            <v>33240</v>
          </cell>
          <cell r="T490" t="str">
            <v>045677014</v>
          </cell>
          <cell r="U490" t="str">
            <v>045677140</v>
          </cell>
          <cell r="V490" t="str">
            <v>21</v>
          </cell>
          <cell r="W490" t="str">
            <v>2.1 ทุติยภูมิระดับต้น</v>
          </cell>
          <cell r="X490" t="str">
            <v>S</v>
          </cell>
          <cell r="Y490" t="str">
            <v xml:space="preserve">บริการ  </v>
          </cell>
          <cell r="AH490" t="str">
            <v>10939</v>
          </cell>
        </row>
        <row r="491">
          <cell r="A491" t="str">
            <v>001094000</v>
          </cell>
          <cell r="B491" t="str">
            <v>โรงพยาบาลวังหิน</v>
          </cell>
          <cell r="C491" t="str">
            <v>21002</v>
          </cell>
          <cell r="D491" t="str">
            <v>กระทรวงสาธารณสุข สำนักงานปลัดกระทรวงสาธารณสุข</v>
          </cell>
          <cell r="E491" t="str">
            <v>07</v>
          </cell>
          <cell r="F491" t="str">
            <v>โรงพยาบาลชุมชน</v>
          </cell>
          <cell r="G491" t="str">
            <v>30</v>
          </cell>
          <cell r="H491" t="str">
            <v>33</v>
          </cell>
          <cell r="I491" t="str">
            <v>จ.ศรีสะเกษ</v>
          </cell>
          <cell r="J491" t="str">
            <v>16</v>
          </cell>
          <cell r="K491" t="str">
            <v xml:space="preserve"> อ.วังหิน</v>
          </cell>
          <cell r="L491" t="str">
            <v>01</v>
          </cell>
          <cell r="M491" t="str">
            <v xml:space="preserve"> 'ต.บุสูง'</v>
          </cell>
          <cell r="N491" t="str">
            <v>04</v>
          </cell>
          <cell r="O491" t="str">
            <v xml:space="preserve"> หมู่ 4</v>
          </cell>
          <cell r="P491" t="str">
            <v>01</v>
          </cell>
          <cell r="Q491" t="str">
            <v>เปิดดำเนินการ</v>
          </cell>
          <cell r="S491" t="str">
            <v>33270</v>
          </cell>
          <cell r="T491" t="str">
            <v>045606088-9</v>
          </cell>
          <cell r="U491" t="str">
            <v>045606170</v>
          </cell>
          <cell r="V491" t="str">
            <v>21</v>
          </cell>
          <cell r="W491" t="str">
            <v>2.1 ทุติยภูมิระดับต้น</v>
          </cell>
          <cell r="X491" t="str">
            <v>S</v>
          </cell>
          <cell r="Y491" t="str">
            <v xml:space="preserve">บริการ  </v>
          </cell>
          <cell r="AH491" t="str">
            <v>10940</v>
          </cell>
        </row>
        <row r="492">
          <cell r="A492" t="str">
            <v>001094100</v>
          </cell>
          <cell r="B492" t="str">
            <v>โรงพยาบาลน้ำเกลี้ยง</v>
          </cell>
          <cell r="C492" t="str">
            <v>21002</v>
          </cell>
          <cell r="D492" t="str">
            <v>กระทรวงสาธารณสุข สำนักงานปลัดกระทรวงสาธารณสุข</v>
          </cell>
          <cell r="E492" t="str">
            <v>07</v>
          </cell>
          <cell r="F492" t="str">
            <v>โรงพยาบาลชุมชน</v>
          </cell>
          <cell r="G492" t="str">
            <v>30</v>
          </cell>
          <cell r="H492" t="str">
            <v>33</v>
          </cell>
          <cell r="I492" t="str">
            <v>จ.ศรีสะเกษ</v>
          </cell>
          <cell r="J492" t="str">
            <v>15</v>
          </cell>
          <cell r="K492" t="str">
            <v xml:space="preserve"> อ.น้ำเกลี้ยง</v>
          </cell>
          <cell r="L492" t="str">
            <v>01</v>
          </cell>
          <cell r="M492" t="str">
            <v xml:space="preserve"> 'ต.น้ำเกลี้ยง'</v>
          </cell>
          <cell r="N492" t="str">
            <v>05</v>
          </cell>
          <cell r="O492" t="str">
            <v xml:space="preserve"> หมู่ 5</v>
          </cell>
          <cell r="P492" t="str">
            <v>01</v>
          </cell>
          <cell r="Q492" t="str">
            <v>เปิดดำเนินการ</v>
          </cell>
          <cell r="S492" t="str">
            <v>33130</v>
          </cell>
          <cell r="T492" t="str">
            <v>045609055-6</v>
          </cell>
          <cell r="U492" t="str">
            <v>045609057</v>
          </cell>
          <cell r="V492" t="str">
            <v>21</v>
          </cell>
          <cell r="W492" t="str">
            <v>2.1 ทุติยภูมิระดับต้น</v>
          </cell>
          <cell r="X492" t="str">
            <v>S</v>
          </cell>
          <cell r="Y492" t="str">
            <v xml:space="preserve">บริการ  </v>
          </cell>
          <cell r="AH492" t="str">
            <v>10941</v>
          </cell>
        </row>
        <row r="493">
          <cell r="A493" t="str">
            <v>001094300</v>
          </cell>
          <cell r="B493" t="str">
            <v>โรงพยาบาลเมืองจันทร์</v>
          </cell>
          <cell r="C493" t="str">
            <v>21002</v>
          </cell>
          <cell r="D493" t="str">
            <v>กระทรวงสาธารณสุข สำนักงานปลัดกระทรวงสาธารณสุข</v>
          </cell>
          <cell r="E493" t="str">
            <v>07</v>
          </cell>
          <cell r="F493" t="str">
            <v>โรงพยาบาลชุมชน</v>
          </cell>
          <cell r="G493" t="str">
            <v>10</v>
          </cell>
          <cell r="H493" t="str">
            <v>33</v>
          </cell>
          <cell r="I493" t="str">
            <v>จ.ศรีสะเกษ</v>
          </cell>
          <cell r="J493" t="str">
            <v>18</v>
          </cell>
          <cell r="K493" t="str">
            <v xml:space="preserve"> อ.เมืองจันทร์</v>
          </cell>
          <cell r="L493" t="str">
            <v>03</v>
          </cell>
          <cell r="M493" t="str">
            <v xml:space="preserve"> 'ต.หนองใหญ่'</v>
          </cell>
          <cell r="N493" t="str">
            <v>04</v>
          </cell>
          <cell r="O493" t="str">
            <v xml:space="preserve"> หมู่ 4</v>
          </cell>
          <cell r="P493" t="str">
            <v>01</v>
          </cell>
          <cell r="Q493" t="str">
            <v>เปิดดำเนินการ</v>
          </cell>
          <cell r="S493" t="str">
            <v>33120</v>
          </cell>
          <cell r="T493" t="str">
            <v>045603053</v>
          </cell>
          <cell r="V493" t="str">
            <v>21</v>
          </cell>
          <cell r="W493" t="str">
            <v>2.1 ทุติยภูมิระดับต้น</v>
          </cell>
          <cell r="X493" t="str">
            <v>S</v>
          </cell>
          <cell r="Y493" t="str">
            <v xml:space="preserve">บริการ  </v>
          </cell>
          <cell r="AH493" t="str">
            <v>10943</v>
          </cell>
        </row>
        <row r="494">
          <cell r="A494" t="str">
            <v>001093300</v>
          </cell>
          <cell r="B494" t="str">
            <v>โรงพยาบาลขุนหาญ</v>
          </cell>
          <cell r="C494" t="str">
            <v>21002</v>
          </cell>
          <cell r="D494" t="str">
            <v>กระทรวงสาธารณสุข สำนักงานปลัดกระทรวงสาธารณสุข</v>
          </cell>
          <cell r="E494" t="str">
            <v>07</v>
          </cell>
          <cell r="F494" t="str">
            <v>โรงพยาบาลชุมชน</v>
          </cell>
          <cell r="G494" t="str">
            <v>93</v>
          </cell>
          <cell r="H494" t="str">
            <v>33</v>
          </cell>
          <cell r="I494" t="str">
            <v>จ.ศรีสะเกษ</v>
          </cell>
          <cell r="J494" t="str">
            <v>08</v>
          </cell>
          <cell r="K494" t="str">
            <v xml:space="preserve"> อ.ขุนหาญ</v>
          </cell>
          <cell r="L494" t="str">
            <v>01</v>
          </cell>
          <cell r="M494" t="str">
            <v xml:space="preserve"> 'ต.สิ'</v>
          </cell>
          <cell r="N494" t="str">
            <v>06</v>
          </cell>
          <cell r="O494" t="str">
            <v xml:space="preserve"> หมู่ 6</v>
          </cell>
          <cell r="P494" t="str">
            <v>01</v>
          </cell>
          <cell r="Q494" t="str">
            <v>เปิดดำเนินการ</v>
          </cell>
          <cell r="R494" t="str">
            <v xml:space="preserve">6 </v>
          </cell>
          <cell r="S494" t="str">
            <v>33150</v>
          </cell>
          <cell r="T494" t="str">
            <v>045637468</v>
          </cell>
          <cell r="U494" t="str">
            <v>045679016</v>
          </cell>
          <cell r="V494" t="str">
            <v>22</v>
          </cell>
          <cell r="W494" t="str">
            <v>2.2 ทุติยภูมิระดับกลาง</v>
          </cell>
          <cell r="X494" t="str">
            <v>S</v>
          </cell>
          <cell r="Y494" t="str">
            <v xml:space="preserve">บริการ  </v>
          </cell>
          <cell r="AH494" t="str">
            <v>10933</v>
          </cell>
        </row>
        <row r="495">
          <cell r="A495" t="str">
            <v>001094600</v>
          </cell>
          <cell r="B495" t="str">
            <v>โรงพยาบาลเขื่องใน</v>
          </cell>
          <cell r="C495" t="str">
            <v>21002</v>
          </cell>
          <cell r="D495" t="str">
            <v>กระทรวงสาธารณสุข สำนักงานปลัดกระทรวงสาธารณสุข</v>
          </cell>
          <cell r="E495" t="str">
            <v>07</v>
          </cell>
          <cell r="F495" t="str">
            <v>โรงพยาบาลชุมชน</v>
          </cell>
          <cell r="G495" t="str">
            <v>60</v>
          </cell>
          <cell r="H495" t="str">
            <v>34</v>
          </cell>
          <cell r="I495" t="str">
            <v>จ.อุบลราชธานี</v>
          </cell>
          <cell r="J495" t="str">
            <v>04</v>
          </cell>
          <cell r="K495" t="str">
            <v xml:space="preserve"> อ.เขื่องใน</v>
          </cell>
          <cell r="L495" t="str">
            <v>01</v>
          </cell>
          <cell r="M495" t="str">
            <v xml:space="preserve"> 'ต.เขื่องใน'</v>
          </cell>
          <cell r="N495" t="str">
            <v>06</v>
          </cell>
          <cell r="O495" t="str">
            <v xml:space="preserve"> หมู่ 6</v>
          </cell>
          <cell r="P495" t="str">
            <v>01</v>
          </cell>
          <cell r="Q495" t="str">
            <v>เปิดดำเนินการ</v>
          </cell>
          <cell r="R495" t="str">
            <v xml:space="preserve">83 </v>
          </cell>
          <cell r="V495" t="str">
            <v>21</v>
          </cell>
          <cell r="W495" t="str">
            <v>2.1 ทุติยภูมิระดับต้น</v>
          </cell>
          <cell r="AH495" t="str">
            <v>10946</v>
          </cell>
        </row>
        <row r="496">
          <cell r="A496" t="str">
            <v>001094900</v>
          </cell>
          <cell r="B496" t="str">
            <v>โรงพยาบาลน้ำยืน</v>
          </cell>
          <cell r="C496" t="str">
            <v>21002</v>
          </cell>
          <cell r="D496" t="str">
            <v>กระทรวงสาธารณสุข สำนักงานปลัดกระทรวงสาธารณสุข</v>
          </cell>
          <cell r="E496" t="str">
            <v>07</v>
          </cell>
          <cell r="F496" t="str">
            <v>โรงพยาบาลชุมชน</v>
          </cell>
          <cell r="G496" t="str">
            <v>30</v>
          </cell>
          <cell r="H496" t="str">
            <v>34</v>
          </cell>
          <cell r="I496" t="str">
            <v>จ.อุบลราชธานี</v>
          </cell>
          <cell r="J496" t="str">
            <v>09</v>
          </cell>
          <cell r="K496" t="str">
            <v xml:space="preserve"> อ.น้ำยืน</v>
          </cell>
          <cell r="L496" t="str">
            <v>07</v>
          </cell>
          <cell r="M496" t="str">
            <v xml:space="preserve"> 'ต.สีวิเชียร'</v>
          </cell>
          <cell r="N496" t="str">
            <v>12</v>
          </cell>
          <cell r="O496" t="str">
            <v xml:space="preserve"> หมู่ 12</v>
          </cell>
          <cell r="P496" t="str">
            <v>01</v>
          </cell>
          <cell r="Q496" t="str">
            <v>เปิดดำเนินการ</v>
          </cell>
          <cell r="V496" t="str">
            <v>21</v>
          </cell>
          <cell r="W496" t="str">
            <v>2.1 ทุติยภูมิระดับต้น</v>
          </cell>
          <cell r="AH496" t="str">
            <v>10949</v>
          </cell>
        </row>
        <row r="497">
          <cell r="A497" t="str">
            <v>001094500</v>
          </cell>
          <cell r="B497" t="str">
            <v>โรงพยาบาลโขงเจียม</v>
          </cell>
          <cell r="C497" t="str">
            <v>21002</v>
          </cell>
          <cell r="D497" t="str">
            <v>กระทรวงสาธารณสุข สำนักงานปลัดกระทรวงสาธารณสุข</v>
          </cell>
          <cell r="E497" t="str">
            <v>07</v>
          </cell>
          <cell r="F497" t="str">
            <v>โรงพยาบาลชุมชน</v>
          </cell>
          <cell r="G497" t="str">
            <v>30</v>
          </cell>
          <cell r="H497" t="str">
            <v>34</v>
          </cell>
          <cell r="I497" t="str">
            <v>จ.อุบลราชธานี</v>
          </cell>
          <cell r="J497" t="str">
            <v>03</v>
          </cell>
          <cell r="K497" t="str">
            <v xml:space="preserve"> อ.โขงเจียม</v>
          </cell>
          <cell r="L497" t="str">
            <v>01</v>
          </cell>
          <cell r="M497" t="str">
            <v xml:space="preserve"> 'ต.โขงเจียม'</v>
          </cell>
          <cell r="N497" t="str">
            <v>02</v>
          </cell>
          <cell r="O497" t="str">
            <v xml:space="preserve"> หมู่ 2</v>
          </cell>
          <cell r="P497" t="str">
            <v>01</v>
          </cell>
          <cell r="Q497" t="str">
            <v>เปิดดำเนินการ</v>
          </cell>
          <cell r="V497" t="str">
            <v>21</v>
          </cell>
          <cell r="W497" t="str">
            <v>2.1 ทุติยภูมิระดับต้น</v>
          </cell>
          <cell r="AH497" t="str">
            <v>10945</v>
          </cell>
        </row>
        <row r="498">
          <cell r="A498" t="str">
            <v>001095000</v>
          </cell>
          <cell r="B498" t="str">
            <v>โรงพยาบาลบุณฑริก</v>
          </cell>
          <cell r="C498" t="str">
            <v>21002</v>
          </cell>
          <cell r="D498" t="str">
            <v>กระทรวงสาธารณสุข สำนักงานปลัดกระทรวงสาธารณสุข</v>
          </cell>
          <cell r="E498" t="str">
            <v>07</v>
          </cell>
          <cell r="F498" t="str">
            <v>โรงพยาบาลชุมชน</v>
          </cell>
          <cell r="G498" t="str">
            <v>30</v>
          </cell>
          <cell r="H498" t="str">
            <v>34</v>
          </cell>
          <cell r="I498" t="str">
            <v>จ.อุบลราชธานี</v>
          </cell>
          <cell r="J498" t="str">
            <v>10</v>
          </cell>
          <cell r="K498" t="str">
            <v xml:space="preserve"> อ.บุณฑริก</v>
          </cell>
          <cell r="L498" t="str">
            <v>01</v>
          </cell>
          <cell r="M498" t="str">
            <v xml:space="preserve"> 'ต.โพนงาม'</v>
          </cell>
          <cell r="N498" t="str">
            <v>01</v>
          </cell>
          <cell r="O498" t="str">
            <v xml:space="preserve"> หมู่ 1</v>
          </cell>
          <cell r="P498" t="str">
            <v>01</v>
          </cell>
          <cell r="Q498" t="str">
            <v>เปิดดำเนินการ</v>
          </cell>
          <cell r="V498" t="str">
            <v>21</v>
          </cell>
          <cell r="W498" t="str">
            <v>2.1 ทุติยภูมิระดับต้น</v>
          </cell>
          <cell r="AH498" t="str">
            <v>10950</v>
          </cell>
        </row>
        <row r="499">
          <cell r="A499" t="str">
            <v>001095300</v>
          </cell>
          <cell r="B499" t="str">
            <v>โรงพยาบาลม่วงสามสิบ</v>
          </cell>
          <cell r="C499" t="str">
            <v>21002</v>
          </cell>
          <cell r="D499" t="str">
            <v>กระทรวงสาธารณสุข สำนักงานปลัดกระทรวงสาธารณสุข</v>
          </cell>
          <cell r="E499" t="str">
            <v>07</v>
          </cell>
          <cell r="F499" t="str">
            <v>โรงพยาบาลชุมชน</v>
          </cell>
          <cell r="G499" t="str">
            <v>30</v>
          </cell>
          <cell r="H499" t="str">
            <v>34</v>
          </cell>
          <cell r="I499" t="str">
            <v>จ.อุบลราชธานี</v>
          </cell>
          <cell r="J499" t="str">
            <v>14</v>
          </cell>
          <cell r="K499" t="str">
            <v xml:space="preserve"> อ.ม่วงสามสิบ</v>
          </cell>
          <cell r="L499" t="str">
            <v>01</v>
          </cell>
          <cell r="M499" t="str">
            <v xml:space="preserve"> 'ต.ม่วงสามสิบ'</v>
          </cell>
          <cell r="N499" t="str">
            <v>10</v>
          </cell>
          <cell r="O499" t="str">
            <v xml:space="preserve"> หมู่ 10</v>
          </cell>
          <cell r="P499" t="str">
            <v>01</v>
          </cell>
          <cell r="Q499" t="str">
            <v>เปิดดำเนินการ</v>
          </cell>
          <cell r="V499" t="str">
            <v>21</v>
          </cell>
          <cell r="W499" t="str">
            <v>2.1 ทุติยภูมิระดับต้น</v>
          </cell>
          <cell r="AH499" t="str">
            <v>10953</v>
          </cell>
        </row>
        <row r="500">
          <cell r="A500" t="str">
            <v>001090100</v>
          </cell>
          <cell r="B500" t="str">
            <v>โรงพยาบาลบ้านกรวด</v>
          </cell>
          <cell r="C500" t="str">
            <v>21002</v>
          </cell>
          <cell r="D500" t="str">
            <v>กระทรวงสาธารณสุข สำนักงานปลัดกระทรวงสาธารณสุข</v>
          </cell>
          <cell r="E500" t="str">
            <v>07</v>
          </cell>
          <cell r="F500" t="str">
            <v>โรงพยาบาลชุมชน</v>
          </cell>
          <cell r="G500" t="str">
            <v>60</v>
          </cell>
          <cell r="H500" t="str">
            <v>31</v>
          </cell>
          <cell r="I500" t="str">
            <v>จ.บุรีรัมย์</v>
          </cell>
          <cell r="J500" t="str">
            <v>08</v>
          </cell>
          <cell r="K500" t="str">
            <v xml:space="preserve"> อ.บ้านกรวด</v>
          </cell>
          <cell r="L500" t="str">
            <v>01</v>
          </cell>
          <cell r="M500" t="str">
            <v xml:space="preserve"> 'ต.บ้านกรวด'</v>
          </cell>
          <cell r="N500" t="str">
            <v>03</v>
          </cell>
          <cell r="O500" t="str">
            <v xml:space="preserve"> หมู่ 3</v>
          </cell>
          <cell r="P500" t="str">
            <v>01</v>
          </cell>
          <cell r="Q500" t="str">
            <v>เปิดดำเนินการ</v>
          </cell>
          <cell r="R500" t="str">
            <v xml:space="preserve">120  ถ.ไมยรัตน์ </v>
          </cell>
          <cell r="V500" t="str">
            <v>22</v>
          </cell>
          <cell r="W500" t="str">
            <v>2.2 ทุติยภูมิระดับกลาง</v>
          </cell>
          <cell r="AH500" t="str">
            <v>10901</v>
          </cell>
        </row>
        <row r="501">
          <cell r="A501" t="str">
            <v>001092100</v>
          </cell>
          <cell r="B501" t="str">
            <v>โรงพยาบาลสนม</v>
          </cell>
          <cell r="C501" t="str">
            <v>21002</v>
          </cell>
          <cell r="D501" t="str">
            <v>กระทรวงสาธารณสุข สำนักงานปลัดกระทรวงสาธารณสุข</v>
          </cell>
          <cell r="E501" t="str">
            <v>07</v>
          </cell>
          <cell r="F501" t="str">
            <v>โรงพยาบาลชุมชน</v>
          </cell>
          <cell r="G501" t="str">
            <v>30</v>
          </cell>
          <cell r="H501" t="str">
            <v>32</v>
          </cell>
          <cell r="I501" t="str">
            <v>จ.สุรินทร์</v>
          </cell>
          <cell r="J501" t="str">
            <v>08</v>
          </cell>
          <cell r="K501" t="str">
            <v xml:space="preserve"> อ.สนม</v>
          </cell>
          <cell r="L501" t="str">
            <v>01</v>
          </cell>
          <cell r="M501" t="str">
            <v xml:space="preserve"> 'ต.สนม'</v>
          </cell>
          <cell r="N501" t="str">
            <v>03</v>
          </cell>
          <cell r="O501" t="str">
            <v xml:space="preserve"> หมู่ 3</v>
          </cell>
          <cell r="P501" t="str">
            <v>01</v>
          </cell>
          <cell r="Q501" t="str">
            <v>เปิดดำเนินการ</v>
          </cell>
          <cell r="R501" t="str">
            <v xml:space="preserve">110  ถ.ศรีสนม </v>
          </cell>
          <cell r="V501" t="str">
            <v>21</v>
          </cell>
          <cell r="W501" t="str">
            <v>2.1 ทุติยภูมิระดับต้น</v>
          </cell>
          <cell r="AH501" t="str">
            <v>10921</v>
          </cell>
        </row>
        <row r="502">
          <cell r="A502" t="str">
            <v>001091600</v>
          </cell>
          <cell r="B502" t="str">
            <v>โรงพยาบาลท่าตูม</v>
          </cell>
          <cell r="C502" t="str">
            <v>21002</v>
          </cell>
          <cell r="D502" t="str">
            <v>กระทรวงสาธารณสุข สำนักงานปลัดกระทรวงสาธารณสุข</v>
          </cell>
          <cell r="E502" t="str">
            <v>07</v>
          </cell>
          <cell r="F502" t="str">
            <v>โรงพยาบาลชุมชน</v>
          </cell>
          <cell r="G502" t="str">
            <v>30</v>
          </cell>
          <cell r="H502" t="str">
            <v>32</v>
          </cell>
          <cell r="I502" t="str">
            <v>จ.สุรินทร์</v>
          </cell>
          <cell r="J502" t="str">
            <v>03</v>
          </cell>
          <cell r="K502" t="str">
            <v xml:space="preserve"> อ.ท่าตูม</v>
          </cell>
          <cell r="L502" t="str">
            <v>01</v>
          </cell>
          <cell r="M502" t="str">
            <v xml:space="preserve"> 'ต.ท่าตูม'</v>
          </cell>
          <cell r="N502" t="str">
            <v>07</v>
          </cell>
          <cell r="O502" t="str">
            <v xml:space="preserve"> หมู่ 7</v>
          </cell>
          <cell r="P502" t="str">
            <v>01</v>
          </cell>
          <cell r="Q502" t="str">
            <v>เปิดดำเนินการ</v>
          </cell>
          <cell r="R502" t="str">
            <v xml:space="preserve">406 </v>
          </cell>
          <cell r="S502" t="str">
            <v>32120</v>
          </cell>
          <cell r="T502" t="str">
            <v>044-591126</v>
          </cell>
          <cell r="U502" t="str">
            <v>044-591126</v>
          </cell>
          <cell r="V502" t="str">
            <v>22</v>
          </cell>
          <cell r="W502" t="str">
            <v>2.2 ทุติยภูมิระดับกลาง</v>
          </cell>
          <cell r="X502" t="str">
            <v>S</v>
          </cell>
          <cell r="Y502" t="str">
            <v xml:space="preserve">บริการ  </v>
          </cell>
          <cell r="AH502" t="str">
            <v>10916</v>
          </cell>
        </row>
        <row r="503">
          <cell r="A503" t="str">
            <v>001097800</v>
          </cell>
          <cell r="B503" t="str">
            <v>โรงพยาบาลภูเขียว</v>
          </cell>
          <cell r="C503" t="str">
            <v>21002</v>
          </cell>
          <cell r="D503" t="str">
            <v>กระทรวงสาธารณสุข สำนักงานปลัดกระทรวงสาธารณสุข</v>
          </cell>
          <cell r="E503" t="str">
            <v>07</v>
          </cell>
          <cell r="F503" t="str">
            <v>โรงพยาบาลชุมชน</v>
          </cell>
          <cell r="G503" t="str">
            <v>90</v>
          </cell>
          <cell r="H503" t="str">
            <v>36</v>
          </cell>
          <cell r="I503" t="str">
            <v>จ.ชัยภูมิ</v>
          </cell>
          <cell r="J503" t="str">
            <v>10</v>
          </cell>
          <cell r="K503" t="str">
            <v xml:space="preserve"> อ.ภูเขียว</v>
          </cell>
          <cell r="L503" t="str">
            <v>01</v>
          </cell>
          <cell r="M503" t="str">
            <v xml:space="preserve"> 'ต.ผักปัง'</v>
          </cell>
          <cell r="N503" t="str">
            <v>04</v>
          </cell>
          <cell r="O503" t="str">
            <v xml:space="preserve"> หมู่ 4</v>
          </cell>
          <cell r="P503" t="str">
            <v>01</v>
          </cell>
          <cell r="Q503" t="str">
            <v>เปิดดำเนินการ</v>
          </cell>
          <cell r="R503" t="str">
            <v xml:space="preserve">149 </v>
          </cell>
          <cell r="V503" t="str">
            <v>22</v>
          </cell>
          <cell r="W503" t="str">
            <v>2.2 ทุติยภูมิระดับกลาง</v>
          </cell>
          <cell r="AH503" t="str">
            <v>10978</v>
          </cell>
        </row>
        <row r="504">
          <cell r="A504" t="str">
            <v>001098000</v>
          </cell>
          <cell r="B504" t="str">
            <v>โรงพยาบาลแก้งคร้อ</v>
          </cell>
          <cell r="C504" t="str">
            <v>21002</v>
          </cell>
          <cell r="D504" t="str">
            <v>กระทรวงสาธารณสุข สำนักงานปลัดกระทรวงสาธารณสุข</v>
          </cell>
          <cell r="E504" t="str">
            <v>07</v>
          </cell>
          <cell r="F504" t="str">
            <v>โรงพยาบาลชุมชน</v>
          </cell>
          <cell r="G504" t="str">
            <v>60</v>
          </cell>
          <cell r="H504" t="str">
            <v>36</v>
          </cell>
          <cell r="I504" t="str">
            <v>จ.ชัยภูมิ</v>
          </cell>
          <cell r="J504" t="str">
            <v>12</v>
          </cell>
          <cell r="K504" t="str">
            <v xml:space="preserve"> อ.แก้งคร้อ</v>
          </cell>
          <cell r="L504" t="str">
            <v>01</v>
          </cell>
          <cell r="M504" t="str">
            <v xml:space="preserve"> 'ต.ช่องสามหมอ'</v>
          </cell>
          <cell r="N504" t="str">
            <v>01</v>
          </cell>
          <cell r="O504" t="str">
            <v xml:space="preserve"> หมู่ 1</v>
          </cell>
          <cell r="P504" t="str">
            <v>01</v>
          </cell>
          <cell r="Q504" t="str">
            <v>เปิดดำเนินการ</v>
          </cell>
          <cell r="R504" t="str">
            <v xml:space="preserve">1057 </v>
          </cell>
          <cell r="V504" t="str">
            <v>21</v>
          </cell>
          <cell r="W504" t="str">
            <v>2.1 ทุติยภูมิระดับต้น</v>
          </cell>
          <cell r="AH504" t="str">
            <v>10980</v>
          </cell>
        </row>
        <row r="505">
          <cell r="A505" t="str">
            <v>001098100</v>
          </cell>
          <cell r="B505" t="str">
            <v>โรงพยาบาลคอนสาร</v>
          </cell>
          <cell r="C505" t="str">
            <v>21002</v>
          </cell>
          <cell r="D505" t="str">
            <v>กระทรวงสาธารณสุข สำนักงานปลัดกระทรวงสาธารณสุข</v>
          </cell>
          <cell r="E505" t="str">
            <v>07</v>
          </cell>
          <cell r="F505" t="str">
            <v>โรงพยาบาลชุมชน</v>
          </cell>
          <cell r="G505" t="str">
            <v>30</v>
          </cell>
          <cell r="H505" t="str">
            <v>36</v>
          </cell>
          <cell r="I505" t="str">
            <v>จ.ชัยภูมิ</v>
          </cell>
          <cell r="J505" t="str">
            <v>13</v>
          </cell>
          <cell r="K505" t="str">
            <v xml:space="preserve"> อ.คอนสาร</v>
          </cell>
          <cell r="L505" t="str">
            <v>07</v>
          </cell>
          <cell r="M505" t="str">
            <v xml:space="preserve"> 'ต.ทุ่งนาเลา'</v>
          </cell>
          <cell r="N505" t="str">
            <v>05</v>
          </cell>
          <cell r="O505" t="str">
            <v xml:space="preserve"> หมู่ 5</v>
          </cell>
          <cell r="P505" t="str">
            <v>01</v>
          </cell>
          <cell r="Q505" t="str">
            <v>เปิดดำเนินการ</v>
          </cell>
          <cell r="R505" t="str">
            <v>137</v>
          </cell>
          <cell r="V505" t="str">
            <v>21</v>
          </cell>
          <cell r="W505" t="str">
            <v>2.1 ทุติยภูมิระดับต้น</v>
          </cell>
          <cell r="AH505" t="str">
            <v>10981</v>
          </cell>
        </row>
        <row r="506">
          <cell r="A506" t="str">
            <v>001099100</v>
          </cell>
          <cell r="B506" t="str">
            <v>โรงพยาบาลนากลาง</v>
          </cell>
          <cell r="C506" t="str">
            <v>21002</v>
          </cell>
          <cell r="D506" t="str">
            <v>กระทรวงสาธารณสุข สำนักงานปลัดกระทรวงสาธารณสุข</v>
          </cell>
          <cell r="E506" t="str">
            <v>07</v>
          </cell>
          <cell r="F506" t="str">
            <v>โรงพยาบาลชุมชน</v>
          </cell>
          <cell r="G506" t="str">
            <v>60</v>
          </cell>
          <cell r="H506" t="str">
            <v>39</v>
          </cell>
          <cell r="I506" t="str">
            <v>จ.หนองบัวลำภู</v>
          </cell>
          <cell r="J506" t="str">
            <v>02</v>
          </cell>
          <cell r="K506" t="str">
            <v xml:space="preserve"> อ.นากลาง</v>
          </cell>
          <cell r="L506" t="str">
            <v>01</v>
          </cell>
          <cell r="M506" t="str">
            <v xml:space="preserve"> 'ต.นากลาง'</v>
          </cell>
          <cell r="N506" t="str">
            <v>06</v>
          </cell>
          <cell r="O506" t="str">
            <v xml:space="preserve"> หมู่ 6</v>
          </cell>
          <cell r="P506" t="str">
            <v>01</v>
          </cell>
          <cell r="Q506" t="str">
            <v>เปิดดำเนินการ</v>
          </cell>
          <cell r="R506" t="str">
            <v xml:space="preserve">84  ถ.อุดร-เลย </v>
          </cell>
          <cell r="V506" t="str">
            <v>21</v>
          </cell>
          <cell r="W506" t="str">
            <v>2.1 ทุติยภูมิระดับต้น</v>
          </cell>
          <cell r="AH506" t="str">
            <v>10991</v>
          </cell>
        </row>
        <row r="507">
          <cell r="A507" t="str">
            <v>001100200</v>
          </cell>
          <cell r="B507" t="str">
            <v>โรงพยาบาลบ้านไผ่</v>
          </cell>
          <cell r="C507" t="str">
            <v>21002</v>
          </cell>
          <cell r="D507" t="str">
            <v>กระทรวงสาธารณสุข สำนักงานปลัดกระทรวงสาธารณสุข</v>
          </cell>
          <cell r="E507" t="str">
            <v>07</v>
          </cell>
          <cell r="F507" t="str">
            <v>โรงพยาบาลชุมชน</v>
          </cell>
          <cell r="G507" t="str">
            <v>90</v>
          </cell>
          <cell r="H507" t="str">
            <v>40</v>
          </cell>
          <cell r="I507" t="str">
            <v>จ.ขอนแก่น</v>
          </cell>
          <cell r="J507" t="str">
            <v>10</v>
          </cell>
          <cell r="K507" t="str">
            <v xml:space="preserve"> อ.บ้านไผ่</v>
          </cell>
          <cell r="L507" t="str">
            <v>02</v>
          </cell>
          <cell r="M507" t="str">
            <v xml:space="preserve"> 'ต.ในเมือง'</v>
          </cell>
          <cell r="N507" t="str">
            <v>03</v>
          </cell>
          <cell r="O507" t="str">
            <v xml:space="preserve"> หมู่ 3</v>
          </cell>
          <cell r="P507" t="str">
            <v>01</v>
          </cell>
          <cell r="Q507" t="str">
            <v>เปิดดำเนินการ</v>
          </cell>
          <cell r="R507" t="str">
            <v xml:space="preserve">718 ถ.แจ้งสนิท </v>
          </cell>
          <cell r="S507" t="str">
            <v>40110</v>
          </cell>
          <cell r="T507" t="str">
            <v>043272357</v>
          </cell>
          <cell r="V507" t="str">
            <v>22</v>
          </cell>
          <cell r="W507" t="str">
            <v>2.2 ทุติยภูมิระดับกลาง</v>
          </cell>
          <cell r="X507" t="str">
            <v>S</v>
          </cell>
          <cell r="Y507" t="str">
            <v xml:space="preserve">บริการ  </v>
          </cell>
          <cell r="AH507" t="str">
            <v>11002</v>
          </cell>
        </row>
        <row r="508">
          <cell r="A508" t="str">
            <v>001101800</v>
          </cell>
          <cell r="B508" t="str">
            <v>โรงพยาบาลหนองหาน</v>
          </cell>
          <cell r="C508" t="str">
            <v>21002</v>
          </cell>
          <cell r="D508" t="str">
            <v>กระทรวงสาธารณสุข สำนักงานปลัดกระทรวงสาธารณสุข</v>
          </cell>
          <cell r="E508" t="str">
            <v>07</v>
          </cell>
          <cell r="F508" t="str">
            <v>โรงพยาบาลชุมชน</v>
          </cell>
          <cell r="G508" t="str">
            <v>90</v>
          </cell>
          <cell r="H508" t="str">
            <v>41</v>
          </cell>
          <cell r="I508" t="str">
            <v>จ.อุดรธานี</v>
          </cell>
          <cell r="J508" t="str">
            <v>06</v>
          </cell>
          <cell r="K508" t="str">
            <v xml:space="preserve"> อ.หนองหาน</v>
          </cell>
          <cell r="L508" t="str">
            <v>01</v>
          </cell>
          <cell r="M508" t="str">
            <v xml:space="preserve"> 'ต.หนองหาน'</v>
          </cell>
          <cell r="N508" t="str">
            <v>06</v>
          </cell>
          <cell r="O508" t="str">
            <v xml:space="preserve"> หมู่ 6</v>
          </cell>
          <cell r="P508" t="str">
            <v>01</v>
          </cell>
          <cell r="Q508" t="str">
            <v>เปิดดำเนินการ</v>
          </cell>
          <cell r="S508" t="str">
            <v>41130</v>
          </cell>
          <cell r="V508" t="str">
            <v>22</v>
          </cell>
          <cell r="W508" t="str">
            <v>2.2 ทุติยภูมิระดับกลาง</v>
          </cell>
          <cell r="AH508" t="str">
            <v>11018</v>
          </cell>
        </row>
        <row r="509">
          <cell r="A509" t="str">
            <v>001100000</v>
          </cell>
          <cell r="B509" t="str">
            <v>โรงพยาบาลน้ำพอง</v>
          </cell>
          <cell r="C509" t="str">
            <v>21002</v>
          </cell>
          <cell r="D509" t="str">
            <v>กระทรวงสาธารณสุข สำนักงานปลัดกระทรวงสาธารณสุข</v>
          </cell>
          <cell r="E509" t="str">
            <v>07</v>
          </cell>
          <cell r="F509" t="str">
            <v>โรงพยาบาลชุมชน</v>
          </cell>
          <cell r="G509" t="str">
            <v>60</v>
          </cell>
          <cell r="H509" t="str">
            <v>40</v>
          </cell>
          <cell r="I509" t="str">
            <v>จ.ขอนแก่น</v>
          </cell>
          <cell r="J509" t="str">
            <v>07</v>
          </cell>
          <cell r="K509" t="str">
            <v xml:space="preserve"> อ.น้ำพอง</v>
          </cell>
          <cell r="L509" t="str">
            <v>01</v>
          </cell>
          <cell r="M509" t="str">
            <v xml:space="preserve"> 'ต.น้ำพอง'</v>
          </cell>
          <cell r="N509" t="str">
            <v>02</v>
          </cell>
          <cell r="O509" t="str">
            <v xml:space="preserve"> หมู่ 2</v>
          </cell>
          <cell r="P509" t="str">
            <v>01</v>
          </cell>
          <cell r="Q509" t="str">
            <v>เปิดดำเนินการ</v>
          </cell>
          <cell r="R509" t="str">
            <v xml:space="preserve">122/2 ถ.มิตรภาพ </v>
          </cell>
          <cell r="S509" t="str">
            <v>40140</v>
          </cell>
          <cell r="T509" t="str">
            <v>043441112</v>
          </cell>
          <cell r="V509" t="str">
            <v>21</v>
          </cell>
          <cell r="W509" t="str">
            <v>2.1 ทุติยภูมิระดับต้น</v>
          </cell>
          <cell r="X509" t="str">
            <v>S</v>
          </cell>
          <cell r="Y509" t="str">
            <v xml:space="preserve">บริการ  </v>
          </cell>
          <cell r="AH509" t="str">
            <v>11000</v>
          </cell>
        </row>
        <row r="510">
          <cell r="A510" t="str">
            <v>001101100</v>
          </cell>
          <cell r="B510" t="str">
            <v>โรงพยาบาลเขาสวนกวาง</v>
          </cell>
          <cell r="C510" t="str">
            <v>21002</v>
          </cell>
          <cell r="D510" t="str">
            <v>กระทรวงสาธารณสุข สำนักงานปลัดกระทรวงสาธารณสุข</v>
          </cell>
          <cell r="E510" t="str">
            <v>07</v>
          </cell>
          <cell r="F510" t="str">
            <v>โรงพยาบาลชุมชน</v>
          </cell>
          <cell r="G510" t="str">
            <v>30</v>
          </cell>
          <cell r="H510" t="str">
            <v>40</v>
          </cell>
          <cell r="I510" t="str">
            <v>จ.ขอนแก่น</v>
          </cell>
          <cell r="J510" t="str">
            <v>19</v>
          </cell>
          <cell r="K510" t="str">
            <v xml:space="preserve"> อ.เขาสวนกวาง</v>
          </cell>
          <cell r="L510" t="str">
            <v>05</v>
          </cell>
          <cell r="M510" t="str">
            <v xml:space="preserve"> 'ต.คำม่วง'</v>
          </cell>
          <cell r="N510" t="str">
            <v>10</v>
          </cell>
          <cell r="O510" t="str">
            <v xml:space="preserve"> หมู่ 10</v>
          </cell>
          <cell r="P510" t="str">
            <v>01</v>
          </cell>
          <cell r="Q510" t="str">
            <v>เปิดดำเนินการ</v>
          </cell>
          <cell r="R510" t="str">
            <v>198 ถ.มิตรภาพ</v>
          </cell>
          <cell r="S510" t="str">
            <v>40280</v>
          </cell>
          <cell r="T510" t="str">
            <v>043449095</v>
          </cell>
          <cell r="V510" t="str">
            <v>21</v>
          </cell>
          <cell r="W510" t="str">
            <v>2.1 ทุติยภูมิระดับต้น</v>
          </cell>
          <cell r="X510" t="str">
            <v>S</v>
          </cell>
          <cell r="Y510" t="str">
            <v xml:space="preserve">บริการ  </v>
          </cell>
          <cell r="AH510" t="str">
            <v>11011</v>
          </cell>
        </row>
        <row r="511">
          <cell r="A511" t="str">
            <v>001092900</v>
          </cell>
          <cell r="B511" t="str">
            <v>โรงพยาบาลกันทรลักษ์</v>
          </cell>
          <cell r="C511" t="str">
            <v>21002</v>
          </cell>
          <cell r="D511" t="str">
            <v>กระทรวงสาธารณสุข สำนักงานปลัดกระทรวงสาธารณสุข</v>
          </cell>
          <cell r="E511" t="str">
            <v>07</v>
          </cell>
          <cell r="F511" t="str">
            <v>โรงพยาบาลชุมชน</v>
          </cell>
          <cell r="G511" t="str">
            <v>120</v>
          </cell>
          <cell r="H511" t="str">
            <v>33</v>
          </cell>
          <cell r="I511" t="str">
            <v>จ.ศรีสะเกษ</v>
          </cell>
          <cell r="J511" t="str">
            <v>04</v>
          </cell>
          <cell r="K511" t="str">
            <v xml:space="preserve"> อ.กันทรลักษ์</v>
          </cell>
          <cell r="L511" t="str">
            <v>06</v>
          </cell>
          <cell r="M511" t="str">
            <v xml:space="preserve"> 'ต.น้ำอ้อม'</v>
          </cell>
          <cell r="N511" t="str">
            <v>05</v>
          </cell>
          <cell r="O511" t="str">
            <v xml:space="preserve"> หมู่ 5</v>
          </cell>
          <cell r="P511" t="str">
            <v>01</v>
          </cell>
          <cell r="Q511" t="str">
            <v>เปิดดำเนินการ</v>
          </cell>
          <cell r="S511" t="str">
            <v>33110</v>
          </cell>
          <cell r="T511" t="str">
            <v>045635758-61</v>
          </cell>
          <cell r="U511" t="str">
            <v>045661164</v>
          </cell>
          <cell r="V511" t="str">
            <v>23</v>
          </cell>
          <cell r="W511" t="str">
            <v>2.3 ทุติยภูมิระดับสูง</v>
          </cell>
          <cell r="X511" t="str">
            <v>S</v>
          </cell>
          <cell r="Y511" t="str">
            <v xml:space="preserve">บริการ  </v>
          </cell>
          <cell r="Z511" t="str">
            <v>04</v>
          </cell>
          <cell r="AA511" t="str">
            <v>แก้ไข/เปลี่ยนแปลงที่ตั้ง</v>
          </cell>
          <cell r="AB511" t="str">
            <v>แก้ไขจำนวนเตียง 142 เป็น 120</v>
          </cell>
          <cell r="AH511" t="str">
            <v>10929</v>
          </cell>
        </row>
        <row r="512">
          <cell r="A512" t="str">
            <v>001100900</v>
          </cell>
          <cell r="B512" t="str">
            <v>โรงพยาบาลมัญจาคีรี</v>
          </cell>
          <cell r="C512" t="str">
            <v>21002</v>
          </cell>
          <cell r="D512" t="str">
            <v>กระทรวงสาธารณสุข สำนักงานปลัดกระทรวงสาธารณสุข</v>
          </cell>
          <cell r="E512" t="str">
            <v>07</v>
          </cell>
          <cell r="F512" t="str">
            <v>โรงพยาบาลชุมชน</v>
          </cell>
          <cell r="G512" t="str">
            <v>60</v>
          </cell>
          <cell r="H512" t="str">
            <v>40</v>
          </cell>
          <cell r="I512" t="str">
            <v>จ.ขอนแก่น</v>
          </cell>
          <cell r="J512" t="str">
            <v>17</v>
          </cell>
          <cell r="K512" t="str">
            <v xml:space="preserve"> อ.มัญจาคีรี</v>
          </cell>
          <cell r="L512" t="str">
            <v>01</v>
          </cell>
          <cell r="M512" t="str">
            <v xml:space="preserve"> 'ต.กุดเค้า'</v>
          </cell>
          <cell r="N512" t="str">
            <v>14</v>
          </cell>
          <cell r="O512" t="str">
            <v xml:space="preserve"> หมู่ 14</v>
          </cell>
          <cell r="P512" t="str">
            <v>01</v>
          </cell>
          <cell r="Q512" t="str">
            <v>เปิดดำเนินการ</v>
          </cell>
          <cell r="R512" t="str">
            <v xml:space="preserve">316 </v>
          </cell>
          <cell r="S512" t="str">
            <v>40160</v>
          </cell>
          <cell r="T512" t="str">
            <v>043289100</v>
          </cell>
          <cell r="V512" t="str">
            <v>21</v>
          </cell>
          <cell r="W512" t="str">
            <v>2.1 ทุติยภูมิระดับต้น</v>
          </cell>
          <cell r="X512" t="str">
            <v>S</v>
          </cell>
          <cell r="Y512" t="str">
            <v xml:space="preserve">บริการ  </v>
          </cell>
          <cell r="AH512" t="str">
            <v>11009</v>
          </cell>
        </row>
        <row r="513">
          <cell r="A513" t="str">
            <v>001096300</v>
          </cell>
          <cell r="B513" t="str">
            <v>โรงพยาบาลทรายมูล</v>
          </cell>
          <cell r="C513" t="str">
            <v>21002</v>
          </cell>
          <cell r="D513" t="str">
            <v>กระทรวงสาธารณสุข สำนักงานปลัดกระทรวงสาธารณสุข</v>
          </cell>
          <cell r="E513" t="str">
            <v>07</v>
          </cell>
          <cell r="F513" t="str">
            <v>โรงพยาบาลชุมชน</v>
          </cell>
          <cell r="G513" t="str">
            <v>30</v>
          </cell>
          <cell r="H513" t="str">
            <v>35</v>
          </cell>
          <cell r="I513" t="str">
            <v>จ.ยโสธร</v>
          </cell>
          <cell r="J513" t="str">
            <v>02</v>
          </cell>
          <cell r="K513" t="str">
            <v xml:space="preserve"> อ.ทรายมูล</v>
          </cell>
          <cell r="L513" t="str">
            <v>01</v>
          </cell>
          <cell r="M513" t="str">
            <v xml:space="preserve"> 'ต.ทรายมูล'</v>
          </cell>
          <cell r="N513" t="str">
            <v>00</v>
          </cell>
          <cell r="O513" t="str">
            <v xml:space="preserve"> หมู่ 0</v>
          </cell>
          <cell r="P513" t="str">
            <v>01</v>
          </cell>
          <cell r="Q513" t="str">
            <v>เปิดดำเนินการ</v>
          </cell>
          <cell r="R513" t="str">
            <v xml:space="preserve">100 </v>
          </cell>
          <cell r="S513" t="str">
            <v>35170</v>
          </cell>
          <cell r="V513" t="str">
            <v>21</v>
          </cell>
          <cell r="W513" t="str">
            <v>2.1 ทุติยภูมิระดับต้น</v>
          </cell>
          <cell r="AH513" t="str">
            <v>10963</v>
          </cell>
        </row>
        <row r="514">
          <cell r="A514" t="str">
            <v>001095900</v>
          </cell>
          <cell r="B514" t="str">
            <v>โรงพยาบาลสำโรง</v>
          </cell>
          <cell r="C514" t="str">
            <v>21002</v>
          </cell>
          <cell r="D514" t="str">
            <v>กระทรวงสาธารณสุข สำนักงานปลัดกระทรวงสาธารณสุข</v>
          </cell>
          <cell r="E514" t="str">
            <v>07</v>
          </cell>
          <cell r="F514" t="str">
            <v>โรงพยาบาลชุมชน</v>
          </cell>
          <cell r="G514" t="str">
            <v>30</v>
          </cell>
          <cell r="H514" t="str">
            <v>34</v>
          </cell>
          <cell r="I514" t="str">
            <v>จ.อุบลราชธานี</v>
          </cell>
          <cell r="J514" t="str">
            <v>22</v>
          </cell>
          <cell r="K514" t="str">
            <v xml:space="preserve"> อ.สำโรง</v>
          </cell>
          <cell r="L514" t="str">
            <v>01</v>
          </cell>
          <cell r="M514" t="str">
            <v xml:space="preserve"> 'ต.สำโรง'</v>
          </cell>
          <cell r="N514" t="str">
            <v>08</v>
          </cell>
          <cell r="O514" t="str">
            <v xml:space="preserve"> หมู่ 8</v>
          </cell>
          <cell r="P514" t="str">
            <v>01</v>
          </cell>
          <cell r="Q514" t="str">
            <v>เปิดดำเนินการ</v>
          </cell>
          <cell r="V514" t="str">
            <v>21</v>
          </cell>
          <cell r="W514" t="str">
            <v>2.1 ทุติยภูมิระดับต้น</v>
          </cell>
          <cell r="AH514" t="str">
            <v>10959</v>
          </cell>
        </row>
        <row r="515">
          <cell r="A515" t="str">
            <v>001093000</v>
          </cell>
          <cell r="B515" t="str">
            <v>โรงพยาบาลขุขันธ์</v>
          </cell>
          <cell r="C515" t="str">
            <v>21002</v>
          </cell>
          <cell r="D515" t="str">
            <v>กระทรวงสาธารณสุข สำนักงานปลัดกระทรวงสาธารณสุข</v>
          </cell>
          <cell r="E515" t="str">
            <v>07</v>
          </cell>
          <cell r="F515" t="str">
            <v>โรงพยาบาลชุมชน</v>
          </cell>
          <cell r="G515" t="str">
            <v>90</v>
          </cell>
          <cell r="H515" t="str">
            <v>33</v>
          </cell>
          <cell r="I515" t="str">
            <v>จ.ศรีสะเกษ</v>
          </cell>
          <cell r="J515" t="str">
            <v>05</v>
          </cell>
          <cell r="K515" t="str">
            <v xml:space="preserve"> อ.ขุขันธ์</v>
          </cell>
          <cell r="L515" t="str">
            <v>09</v>
          </cell>
          <cell r="M515" t="str">
            <v xml:space="preserve"> 'ต.ห้วยเหนือ'</v>
          </cell>
          <cell r="N515" t="str">
            <v>06</v>
          </cell>
          <cell r="O515" t="str">
            <v xml:space="preserve"> หมู่ 6</v>
          </cell>
          <cell r="P515" t="str">
            <v>01</v>
          </cell>
          <cell r="Q515" t="str">
            <v>เปิดดำเนินการ</v>
          </cell>
          <cell r="S515" t="str">
            <v>33140</v>
          </cell>
          <cell r="T515" t="str">
            <v>04563481-3</v>
          </cell>
          <cell r="U515" t="str">
            <v>045671015'</v>
          </cell>
          <cell r="V515" t="str">
            <v>045630484</v>
          </cell>
          <cell r="W515" t="str">
            <v>045671015'</v>
          </cell>
          <cell r="X515" t="str">
            <v>21</v>
          </cell>
          <cell r="Y515" t="str">
            <v>2.1 ทุติยภูมิระดับต้น</v>
          </cell>
          <cell r="Z515" t="str">
            <v>S</v>
          </cell>
          <cell r="AA515" t="str">
            <v xml:space="preserve">บริการ  </v>
          </cell>
          <cell r="AH515" t="str">
            <v>10930</v>
          </cell>
        </row>
        <row r="516">
          <cell r="A516" t="str">
            <v>001104600</v>
          </cell>
          <cell r="B516" t="str">
            <v>โรงพยาบาลเซกา</v>
          </cell>
          <cell r="C516" t="str">
            <v>21002</v>
          </cell>
          <cell r="D516" t="str">
            <v>กระทรวงสาธารณสุข สำนักงานปลัดกระทรวงสาธารณสุข</v>
          </cell>
          <cell r="E516" t="str">
            <v>07</v>
          </cell>
          <cell r="F516" t="str">
            <v>โรงพยาบาลชุมชน</v>
          </cell>
          <cell r="G516" t="str">
            <v>30</v>
          </cell>
          <cell r="H516" t="str">
            <v>38</v>
          </cell>
          <cell r="I516" t="str">
            <v>จ.บึงกาฬ</v>
          </cell>
          <cell r="J516" t="str">
            <v>04</v>
          </cell>
          <cell r="K516" t="str">
            <v xml:space="preserve"> อ.เซกา</v>
          </cell>
          <cell r="L516" t="str">
            <v>01</v>
          </cell>
          <cell r="M516" t="str">
            <v xml:space="preserve"> 'ต.เซกา'</v>
          </cell>
          <cell r="N516" t="str">
            <v>01</v>
          </cell>
          <cell r="O516" t="str">
            <v xml:space="preserve"> หมู่ 1</v>
          </cell>
          <cell r="P516" t="str">
            <v>01</v>
          </cell>
          <cell r="Q516" t="str">
            <v>เปิดดำเนินการ</v>
          </cell>
          <cell r="R516" t="str">
            <v xml:space="preserve">62  </v>
          </cell>
          <cell r="S516" t="str">
            <v>43150</v>
          </cell>
          <cell r="T516" t="str">
            <v>042489099</v>
          </cell>
          <cell r="U516" t="str">
            <v>042489099</v>
          </cell>
          <cell r="V516" t="str">
            <v>22</v>
          </cell>
          <cell r="W516" t="str">
            <v>2.2 ทุติยภูมิระดับกลาง</v>
          </cell>
          <cell r="X516" t="str">
            <v>S</v>
          </cell>
          <cell r="Y516" t="str">
            <v xml:space="preserve">บริการ  </v>
          </cell>
          <cell r="Z516" t="str">
            <v>01</v>
          </cell>
          <cell r="AA516" t="str">
            <v>ตั้งใหม่</v>
          </cell>
          <cell r="AH516" t="str">
            <v>11046</v>
          </cell>
        </row>
        <row r="517">
          <cell r="A517" t="str">
            <v>001100100</v>
          </cell>
          <cell r="B517" t="str">
            <v>โรงพยาบาลอุบลรัตน์</v>
          </cell>
          <cell r="C517" t="str">
            <v>21002</v>
          </cell>
          <cell r="D517" t="str">
            <v>กระทรวงสาธารณสุข สำนักงานปลัดกระทรวงสาธารณสุข</v>
          </cell>
          <cell r="E517" t="str">
            <v>07</v>
          </cell>
          <cell r="F517" t="str">
            <v>โรงพยาบาลชุมชน</v>
          </cell>
          <cell r="G517" t="str">
            <v>30</v>
          </cell>
          <cell r="H517" t="str">
            <v>40</v>
          </cell>
          <cell r="I517" t="str">
            <v>จ.ขอนแก่น</v>
          </cell>
          <cell r="J517" t="str">
            <v>08</v>
          </cell>
          <cell r="K517" t="str">
            <v xml:space="preserve"> อ.อุบลรัตน์</v>
          </cell>
          <cell r="L517" t="str">
            <v>03</v>
          </cell>
          <cell r="M517" t="str">
            <v xml:space="preserve"> 'ต.เขื่อนอุบลรัตน์'</v>
          </cell>
          <cell r="N517" t="str">
            <v>02</v>
          </cell>
          <cell r="O517" t="str">
            <v xml:space="preserve"> หมู่ 2</v>
          </cell>
          <cell r="P517" t="str">
            <v>01</v>
          </cell>
          <cell r="Q517" t="str">
            <v>เปิดดำเนินการ</v>
          </cell>
          <cell r="R517" t="str">
            <v xml:space="preserve">175 ถ.สุขาภิบาล 1 </v>
          </cell>
          <cell r="S517" t="str">
            <v>40250</v>
          </cell>
          <cell r="T517" t="str">
            <v>043446112</v>
          </cell>
          <cell r="V517" t="str">
            <v>21</v>
          </cell>
          <cell r="W517" t="str">
            <v>2.1 ทุติยภูมิระดับต้น</v>
          </cell>
          <cell r="X517" t="str">
            <v>S</v>
          </cell>
          <cell r="Y517" t="str">
            <v xml:space="preserve">บริการ  </v>
          </cell>
          <cell r="AH517" t="str">
            <v>11001</v>
          </cell>
        </row>
        <row r="518">
          <cell r="A518" t="str">
            <v>001101000</v>
          </cell>
          <cell r="B518" t="str">
            <v>โรงพยาบาลชนบท</v>
          </cell>
          <cell r="C518" t="str">
            <v>21002</v>
          </cell>
          <cell r="D518" t="str">
            <v>กระทรวงสาธารณสุข สำนักงานปลัดกระทรวงสาธารณสุข</v>
          </cell>
          <cell r="E518" t="str">
            <v>07</v>
          </cell>
          <cell r="F518" t="str">
            <v>โรงพยาบาลชุมชน</v>
          </cell>
          <cell r="G518" t="str">
            <v>30</v>
          </cell>
          <cell r="H518" t="str">
            <v>40</v>
          </cell>
          <cell r="I518" t="str">
            <v>จ.ขอนแก่น</v>
          </cell>
          <cell r="J518" t="str">
            <v>18</v>
          </cell>
          <cell r="K518" t="str">
            <v xml:space="preserve"> อ.ชนบท</v>
          </cell>
          <cell r="L518" t="str">
            <v>01</v>
          </cell>
          <cell r="M518" t="str">
            <v xml:space="preserve"> 'ต.ชนบท'</v>
          </cell>
          <cell r="N518" t="str">
            <v>11</v>
          </cell>
          <cell r="O518" t="str">
            <v xml:space="preserve"> หมู่ 11</v>
          </cell>
          <cell r="P518" t="str">
            <v>01</v>
          </cell>
          <cell r="Q518" t="str">
            <v>เปิดดำเนินการ</v>
          </cell>
          <cell r="R518" t="str">
            <v xml:space="preserve">231 </v>
          </cell>
          <cell r="S518" t="str">
            <v>40180</v>
          </cell>
          <cell r="T518" t="str">
            <v>043286084</v>
          </cell>
          <cell r="V518" t="str">
            <v>21</v>
          </cell>
          <cell r="W518" t="str">
            <v>2.1 ทุติยภูมิระดับต้น</v>
          </cell>
          <cell r="X518" t="str">
            <v>S</v>
          </cell>
          <cell r="Y518" t="str">
            <v xml:space="preserve">บริการ  </v>
          </cell>
          <cell r="AH518" t="str">
            <v>11010</v>
          </cell>
        </row>
        <row r="519">
          <cell r="A519" t="str">
            <v>001100800</v>
          </cell>
          <cell r="B519" t="str">
            <v>โรงพยาบาลภูเวียง</v>
          </cell>
          <cell r="C519" t="str">
            <v>21002</v>
          </cell>
          <cell r="D519" t="str">
            <v>กระทรวงสาธารณสุข สำนักงานปลัดกระทรวงสาธารณสุข</v>
          </cell>
          <cell r="E519" t="str">
            <v>07</v>
          </cell>
          <cell r="F519" t="str">
            <v>โรงพยาบาลชุมชน</v>
          </cell>
          <cell r="G519" t="str">
            <v>60</v>
          </cell>
          <cell r="H519" t="str">
            <v>40</v>
          </cell>
          <cell r="I519" t="str">
            <v>จ.ขอนแก่น</v>
          </cell>
          <cell r="J519" t="str">
            <v>16</v>
          </cell>
          <cell r="K519" t="str">
            <v xml:space="preserve"> อ.ภูเวียง</v>
          </cell>
          <cell r="L519" t="str">
            <v>17</v>
          </cell>
          <cell r="M519" t="str">
            <v xml:space="preserve"> 'ต.ภูเวียง'</v>
          </cell>
          <cell r="N519" t="str">
            <v>03</v>
          </cell>
          <cell r="O519" t="str">
            <v xml:space="preserve"> หมู่ 3</v>
          </cell>
          <cell r="P519" t="str">
            <v>01</v>
          </cell>
          <cell r="Q519" t="str">
            <v>เปิดดำเนินการ</v>
          </cell>
          <cell r="R519" t="str">
            <v xml:space="preserve">136 </v>
          </cell>
          <cell r="S519" t="str">
            <v>40150</v>
          </cell>
          <cell r="T519" t="str">
            <v>043291194</v>
          </cell>
          <cell r="V519" t="str">
            <v>21</v>
          </cell>
          <cell r="W519" t="str">
            <v>2.1 ทุติยภูมิระดับต้น</v>
          </cell>
          <cell r="X519" t="str">
            <v>S</v>
          </cell>
          <cell r="Y519" t="str">
            <v xml:space="preserve">บริการ  </v>
          </cell>
          <cell r="AH519" t="str">
            <v>11008</v>
          </cell>
        </row>
        <row r="520">
          <cell r="A520" t="str">
            <v>001096400</v>
          </cell>
          <cell r="B520" t="str">
            <v>โรงพยาบาลกุดชุม</v>
          </cell>
          <cell r="C520" t="str">
            <v>21002</v>
          </cell>
          <cell r="D520" t="str">
            <v>กระทรวงสาธารณสุข สำนักงานปลัดกระทรวงสาธารณสุข</v>
          </cell>
          <cell r="E520" t="str">
            <v>07</v>
          </cell>
          <cell r="F520" t="str">
            <v>โรงพยาบาลชุมชน</v>
          </cell>
          <cell r="G520" t="str">
            <v>30</v>
          </cell>
          <cell r="H520" t="str">
            <v>35</v>
          </cell>
          <cell r="I520" t="str">
            <v>จ.ยโสธร</v>
          </cell>
          <cell r="J520" t="str">
            <v>03</v>
          </cell>
          <cell r="K520" t="str">
            <v xml:space="preserve"> อ.กุดชุม</v>
          </cell>
          <cell r="L520" t="str">
            <v>01</v>
          </cell>
          <cell r="M520" t="str">
            <v xml:space="preserve"> 'ต.กุดชุม'</v>
          </cell>
          <cell r="N520" t="str">
            <v>14</v>
          </cell>
          <cell r="O520" t="str">
            <v xml:space="preserve"> หมู่ 14</v>
          </cell>
          <cell r="P520" t="str">
            <v>01</v>
          </cell>
          <cell r="Q520" t="str">
            <v>เปิดดำเนินการ</v>
          </cell>
          <cell r="R520" t="str">
            <v xml:space="preserve">100 </v>
          </cell>
          <cell r="S520" t="str">
            <v>35170</v>
          </cell>
          <cell r="V520" t="str">
            <v>21</v>
          </cell>
          <cell r="W520" t="str">
            <v>2.1 ทุติยภูมิระดับต้น</v>
          </cell>
          <cell r="AH520" t="str">
            <v>10964</v>
          </cell>
        </row>
        <row r="521">
          <cell r="A521" t="str">
            <v>001096500</v>
          </cell>
          <cell r="B521" t="str">
            <v>โรงพยาบาลคำเขื่อนแก้ว</v>
          </cell>
          <cell r="C521" t="str">
            <v>21002</v>
          </cell>
          <cell r="D521" t="str">
            <v>กระทรวงสาธารณสุข สำนักงานปลัดกระทรวงสาธารณสุข</v>
          </cell>
          <cell r="E521" t="str">
            <v>07</v>
          </cell>
          <cell r="F521" t="str">
            <v>โรงพยาบาลชุมชน</v>
          </cell>
          <cell r="G521" t="str">
            <v>60</v>
          </cell>
          <cell r="H521" t="str">
            <v>35</v>
          </cell>
          <cell r="I521" t="str">
            <v>จ.ยโสธร</v>
          </cell>
          <cell r="J521" t="str">
            <v>04</v>
          </cell>
          <cell r="K521" t="str">
            <v xml:space="preserve"> อ.คำเขื่อนแก้ว</v>
          </cell>
          <cell r="L521" t="str">
            <v>01</v>
          </cell>
          <cell r="M521" t="str">
            <v xml:space="preserve"> 'ต.ลุมพุก'</v>
          </cell>
          <cell r="N521" t="str">
            <v>02</v>
          </cell>
          <cell r="O521" t="str">
            <v xml:space="preserve"> หมู่ 2</v>
          </cell>
          <cell r="P521" t="str">
            <v>01</v>
          </cell>
          <cell r="Q521" t="str">
            <v>เปิดดำเนินการ</v>
          </cell>
          <cell r="S521" t="str">
            <v>35110</v>
          </cell>
          <cell r="V521" t="str">
            <v>21</v>
          </cell>
          <cell r="W521" t="str">
            <v>2.1 ทุติยภูมิระดับต้น</v>
          </cell>
          <cell r="AH521" t="str">
            <v>10965</v>
          </cell>
        </row>
        <row r="522">
          <cell r="A522" t="str">
            <v>001096900</v>
          </cell>
          <cell r="B522" t="str">
            <v>โรงพยาบาลไทยเจริญ</v>
          </cell>
          <cell r="C522" t="str">
            <v>21002</v>
          </cell>
          <cell r="D522" t="str">
            <v>กระทรวงสาธารณสุข สำนักงานปลัดกระทรวงสาธารณสุข</v>
          </cell>
          <cell r="E522" t="str">
            <v>07</v>
          </cell>
          <cell r="F522" t="str">
            <v>โรงพยาบาลชุมชน</v>
          </cell>
          <cell r="G522" t="str">
            <v>10</v>
          </cell>
          <cell r="H522" t="str">
            <v>35</v>
          </cell>
          <cell r="I522" t="str">
            <v>จ.ยโสธร</v>
          </cell>
          <cell r="J522" t="str">
            <v>09</v>
          </cell>
          <cell r="K522" t="str">
            <v xml:space="preserve"> อ.ไทยเจริญ</v>
          </cell>
          <cell r="L522" t="str">
            <v>01</v>
          </cell>
          <cell r="M522" t="str">
            <v xml:space="preserve"> 'ต.ไทยเจริญ'</v>
          </cell>
          <cell r="N522" t="str">
            <v>01</v>
          </cell>
          <cell r="O522" t="str">
            <v xml:space="preserve"> หมู่ 1</v>
          </cell>
          <cell r="P522" t="str">
            <v>01</v>
          </cell>
          <cell r="Q522" t="str">
            <v>เปิดดำเนินการ</v>
          </cell>
          <cell r="S522" t="str">
            <v>35110</v>
          </cell>
          <cell r="V522" t="str">
            <v>21</v>
          </cell>
          <cell r="W522" t="str">
            <v>2.1 ทุติยภูมิระดับต้น</v>
          </cell>
          <cell r="AH522" t="str">
            <v>10969</v>
          </cell>
        </row>
        <row r="523">
          <cell r="A523" t="str">
            <v>001093100</v>
          </cell>
          <cell r="B523" t="str">
            <v>โรงพยาบาลไพรบึง</v>
          </cell>
          <cell r="C523" t="str">
            <v>21002</v>
          </cell>
          <cell r="D523" t="str">
            <v>กระทรวงสาธารณสุข สำนักงานปลัดกระทรวงสาธารณสุข</v>
          </cell>
          <cell r="E523" t="str">
            <v>07</v>
          </cell>
          <cell r="F523" t="str">
            <v>โรงพยาบาลชุมชน</v>
          </cell>
          <cell r="G523" t="str">
            <v>30</v>
          </cell>
          <cell r="H523" t="str">
            <v>33</v>
          </cell>
          <cell r="I523" t="str">
            <v>จ.ศรีสะเกษ</v>
          </cell>
          <cell r="J523" t="str">
            <v>06</v>
          </cell>
          <cell r="K523" t="str">
            <v xml:space="preserve"> อ.ไพรบึง</v>
          </cell>
          <cell r="L523" t="str">
            <v>01</v>
          </cell>
          <cell r="M523" t="str">
            <v xml:space="preserve"> 'ต.ไพรบึง'</v>
          </cell>
          <cell r="N523" t="str">
            <v>20</v>
          </cell>
          <cell r="O523" t="str">
            <v xml:space="preserve"> หมู่ 20</v>
          </cell>
          <cell r="P523" t="str">
            <v>01</v>
          </cell>
          <cell r="Q523" t="str">
            <v>เปิดดำเนินการ</v>
          </cell>
          <cell r="R523" t="str">
            <v xml:space="preserve">56 </v>
          </cell>
          <cell r="S523" t="str">
            <v>33180</v>
          </cell>
          <cell r="T523" t="str">
            <v>045675067</v>
          </cell>
          <cell r="U523" t="str">
            <v>0456750131</v>
          </cell>
          <cell r="V523" t="str">
            <v>21</v>
          </cell>
          <cell r="W523" t="str">
            <v>2.1 ทุติยภูมิระดับต้น</v>
          </cell>
          <cell r="X523" t="str">
            <v>S</v>
          </cell>
          <cell r="Y523" t="str">
            <v xml:space="preserve">บริการ  </v>
          </cell>
          <cell r="AH523" t="str">
            <v>10931</v>
          </cell>
        </row>
        <row r="524">
          <cell r="A524" t="str">
            <v>001093700</v>
          </cell>
          <cell r="B524" t="str">
            <v>โรงพยาบาลห้วยทับทัน</v>
          </cell>
          <cell r="C524" t="str">
            <v>21002</v>
          </cell>
          <cell r="D524" t="str">
            <v>กระทรวงสาธารณสุข สำนักงานปลัดกระทรวงสาธารณสุข</v>
          </cell>
          <cell r="E524" t="str">
            <v>07</v>
          </cell>
          <cell r="F524" t="str">
            <v>โรงพยาบาลชุมชน</v>
          </cell>
          <cell r="G524" t="str">
            <v>30</v>
          </cell>
          <cell r="H524" t="str">
            <v>33</v>
          </cell>
          <cell r="I524" t="str">
            <v>จ.ศรีสะเกษ</v>
          </cell>
          <cell r="J524" t="str">
            <v>12</v>
          </cell>
          <cell r="K524" t="str">
            <v xml:space="preserve"> อ.ห้วยทับทัน</v>
          </cell>
          <cell r="L524" t="str">
            <v>01</v>
          </cell>
          <cell r="M524" t="str">
            <v xml:space="preserve"> 'ต.ห้วยทับทัน'</v>
          </cell>
          <cell r="N524" t="str">
            <v>11</v>
          </cell>
          <cell r="O524" t="str">
            <v xml:space="preserve"> หมู่ 11</v>
          </cell>
          <cell r="P524" t="str">
            <v>01</v>
          </cell>
          <cell r="Q524" t="str">
            <v>เปิดดำเนินการ</v>
          </cell>
          <cell r="R524" t="str">
            <v xml:space="preserve">66 </v>
          </cell>
          <cell r="S524" t="str">
            <v>33210</v>
          </cell>
          <cell r="T524" t="str">
            <v>045699045</v>
          </cell>
          <cell r="U524" t="str">
            <v>045699128</v>
          </cell>
          <cell r="V524" t="str">
            <v>21</v>
          </cell>
          <cell r="W524" t="str">
            <v>2.1 ทุติยภูมิระดับต้น</v>
          </cell>
          <cell r="X524" t="str">
            <v>S</v>
          </cell>
          <cell r="Y524" t="str">
            <v xml:space="preserve">บริการ  </v>
          </cell>
          <cell r="AH524" t="str">
            <v>10937</v>
          </cell>
        </row>
        <row r="525">
          <cell r="A525" t="str">
            <v>001093800</v>
          </cell>
          <cell r="B525" t="str">
            <v>โรงพยาบาลโนนคูณ</v>
          </cell>
          <cell r="C525" t="str">
            <v>21002</v>
          </cell>
          <cell r="D525" t="str">
            <v>กระทรวงสาธารณสุข สำนักงานปลัดกระทรวงสาธารณสุข</v>
          </cell>
          <cell r="E525" t="str">
            <v>07</v>
          </cell>
          <cell r="F525" t="str">
            <v>โรงพยาบาลชุมชน</v>
          </cell>
          <cell r="G525" t="str">
            <v>30</v>
          </cell>
          <cell r="H525" t="str">
            <v>33</v>
          </cell>
          <cell r="I525" t="str">
            <v>จ.ศรีสะเกษ</v>
          </cell>
          <cell r="J525" t="str">
            <v>13</v>
          </cell>
          <cell r="K525" t="str">
            <v xml:space="preserve"> อ.โนนคูณ</v>
          </cell>
          <cell r="L525" t="str">
            <v>01</v>
          </cell>
          <cell r="M525" t="str">
            <v xml:space="preserve"> 'ต.โนนค้อ'</v>
          </cell>
          <cell r="N525" t="str">
            <v>04</v>
          </cell>
          <cell r="O525" t="str">
            <v xml:space="preserve"> หมู่ 4</v>
          </cell>
          <cell r="P525" t="str">
            <v>01</v>
          </cell>
          <cell r="Q525" t="str">
            <v>เปิดดำเนินการ</v>
          </cell>
          <cell r="R525" t="str">
            <v xml:space="preserve">182 </v>
          </cell>
          <cell r="S525" t="str">
            <v>33250</v>
          </cell>
          <cell r="T525" t="str">
            <v>045659044</v>
          </cell>
          <cell r="U525" t="str">
            <v>045659088</v>
          </cell>
          <cell r="V525" t="str">
            <v>21</v>
          </cell>
          <cell r="W525" t="str">
            <v>2.1 ทุติยภูมิระดับต้น</v>
          </cell>
          <cell r="X525" t="str">
            <v>S</v>
          </cell>
          <cell r="Y525" t="str">
            <v xml:space="preserve">บริการ  </v>
          </cell>
          <cell r="AH525" t="str">
            <v>10938</v>
          </cell>
        </row>
        <row r="526">
          <cell r="A526" t="str">
            <v>001098500</v>
          </cell>
          <cell r="B526" t="str">
            <v>โรงพยาบาลชานุมาน</v>
          </cell>
          <cell r="C526" t="str">
            <v>21002</v>
          </cell>
          <cell r="D526" t="str">
            <v>กระทรวงสาธารณสุข สำนักงานปลัดกระทรวงสาธารณสุข</v>
          </cell>
          <cell r="E526" t="str">
            <v>07</v>
          </cell>
          <cell r="F526" t="str">
            <v>โรงพยาบาลชุมชน</v>
          </cell>
          <cell r="G526" t="str">
            <v>30</v>
          </cell>
          <cell r="H526" t="str">
            <v>37</v>
          </cell>
          <cell r="I526" t="str">
            <v>จ.อำนาจเจริญ</v>
          </cell>
          <cell r="J526" t="str">
            <v>02</v>
          </cell>
          <cell r="K526" t="str">
            <v xml:space="preserve"> อ.ชานุมาน</v>
          </cell>
          <cell r="L526" t="str">
            <v>01</v>
          </cell>
          <cell r="M526" t="str">
            <v xml:space="preserve"> 'ต.ชานุมาน'</v>
          </cell>
          <cell r="N526" t="str">
            <v>08</v>
          </cell>
          <cell r="O526" t="str">
            <v xml:space="preserve"> หมู่ 8</v>
          </cell>
          <cell r="P526" t="str">
            <v>01</v>
          </cell>
          <cell r="Q526" t="str">
            <v>เปิดดำเนินการ</v>
          </cell>
          <cell r="R526" t="str">
            <v xml:space="preserve">176 </v>
          </cell>
          <cell r="S526" t="str">
            <v>37240</v>
          </cell>
          <cell r="V526" t="str">
            <v>22</v>
          </cell>
          <cell r="W526" t="str">
            <v>2.2 ทุติยภูมิระดับกลาง</v>
          </cell>
          <cell r="AH526" t="str">
            <v>10985</v>
          </cell>
        </row>
        <row r="527">
          <cell r="A527" t="str">
            <v>001098600</v>
          </cell>
          <cell r="B527" t="str">
            <v>โรงพยาบาลปทุมราชวงศา</v>
          </cell>
          <cell r="C527" t="str">
            <v>21002</v>
          </cell>
          <cell r="D527" t="str">
            <v>กระทรวงสาธารณสุข สำนักงานปลัดกระทรวงสาธารณสุข</v>
          </cell>
          <cell r="E527" t="str">
            <v>07</v>
          </cell>
          <cell r="F527" t="str">
            <v>โรงพยาบาลชุมชน</v>
          </cell>
          <cell r="G527" t="str">
            <v>10</v>
          </cell>
          <cell r="H527" t="str">
            <v>37</v>
          </cell>
          <cell r="I527" t="str">
            <v>จ.อำนาจเจริญ</v>
          </cell>
          <cell r="J527" t="str">
            <v>03</v>
          </cell>
          <cell r="K527" t="str">
            <v xml:space="preserve"> อ.ปทุมราชวงศา</v>
          </cell>
          <cell r="L527" t="str">
            <v>03</v>
          </cell>
          <cell r="M527" t="str">
            <v xml:space="preserve"> 'ต.นาหว้า'</v>
          </cell>
          <cell r="N527" t="str">
            <v>08</v>
          </cell>
          <cell r="O527" t="str">
            <v xml:space="preserve"> หมู่ 8</v>
          </cell>
          <cell r="P527" t="str">
            <v>01</v>
          </cell>
          <cell r="Q527" t="str">
            <v>เปิดดำเนินการ</v>
          </cell>
          <cell r="S527" t="str">
            <v>37110</v>
          </cell>
          <cell r="V527" t="str">
            <v>21</v>
          </cell>
          <cell r="W527" t="str">
            <v>2.1 ทุติยภูมิระดับต้น</v>
          </cell>
          <cell r="AH527" t="str">
            <v>10986</v>
          </cell>
        </row>
        <row r="528">
          <cell r="A528" t="str">
            <v>001095700</v>
          </cell>
          <cell r="B528" t="str">
            <v>โรงพยาบาลตาลสุม</v>
          </cell>
          <cell r="C528" t="str">
            <v>21002</v>
          </cell>
          <cell r="D528" t="str">
            <v>กระทรวงสาธารณสุข สำนักงานปลัดกระทรวงสาธารณสุข</v>
          </cell>
          <cell r="E528" t="str">
            <v>07</v>
          </cell>
          <cell r="F528" t="str">
            <v>โรงพยาบาลชุมชน</v>
          </cell>
          <cell r="G528" t="str">
            <v>30</v>
          </cell>
          <cell r="H528" t="str">
            <v>34</v>
          </cell>
          <cell r="I528" t="str">
            <v>จ.อุบลราชธานี</v>
          </cell>
          <cell r="J528" t="str">
            <v>20</v>
          </cell>
          <cell r="K528" t="str">
            <v xml:space="preserve"> อ.ตาลสุม</v>
          </cell>
          <cell r="L528" t="str">
            <v>01</v>
          </cell>
          <cell r="M528" t="str">
            <v xml:space="preserve"> 'ต.ตาลสุม'</v>
          </cell>
          <cell r="N528" t="str">
            <v>02</v>
          </cell>
          <cell r="O528" t="str">
            <v xml:space="preserve"> หมู่ 2</v>
          </cell>
          <cell r="P528" t="str">
            <v>01</v>
          </cell>
          <cell r="Q528" t="str">
            <v>เปิดดำเนินการ</v>
          </cell>
          <cell r="V528" t="str">
            <v>21</v>
          </cell>
          <cell r="W528" t="str">
            <v>2.1 ทุติยภูมิระดับต้น</v>
          </cell>
          <cell r="AH528" t="str">
            <v>10957</v>
          </cell>
        </row>
        <row r="529">
          <cell r="A529" t="str">
            <v>001095800</v>
          </cell>
          <cell r="B529" t="str">
            <v>โรงพยาบาลโพธิ์ไทร</v>
          </cell>
          <cell r="C529" t="str">
            <v>21002</v>
          </cell>
          <cell r="D529" t="str">
            <v>กระทรวงสาธารณสุข สำนักงานปลัดกระทรวงสาธารณสุข</v>
          </cell>
          <cell r="E529" t="str">
            <v>07</v>
          </cell>
          <cell r="F529" t="str">
            <v>โรงพยาบาลชุมชน</v>
          </cell>
          <cell r="G529" t="str">
            <v>30</v>
          </cell>
          <cell r="H529" t="str">
            <v>34</v>
          </cell>
          <cell r="I529" t="str">
            <v>จ.อุบลราชธานี</v>
          </cell>
          <cell r="J529" t="str">
            <v>21</v>
          </cell>
          <cell r="K529" t="str">
            <v xml:space="preserve"> อ.โพธิ์ไทร</v>
          </cell>
          <cell r="L529" t="str">
            <v>01</v>
          </cell>
          <cell r="M529" t="str">
            <v xml:space="preserve"> 'ต.โพธิ์ไทร'</v>
          </cell>
          <cell r="N529" t="str">
            <v>11</v>
          </cell>
          <cell r="O529" t="str">
            <v xml:space="preserve"> หมู่ 11</v>
          </cell>
          <cell r="P529" t="str">
            <v>01</v>
          </cell>
          <cell r="Q529" t="str">
            <v>เปิดดำเนินการ</v>
          </cell>
          <cell r="V529" t="str">
            <v>21</v>
          </cell>
          <cell r="W529" t="str">
            <v>2.1 ทุติยภูมิระดับต้น</v>
          </cell>
          <cell r="AH529" t="str">
            <v>10958</v>
          </cell>
        </row>
        <row r="530">
          <cell r="A530" t="str">
            <v>001096000</v>
          </cell>
          <cell r="B530" t="str">
            <v>โรงพยาบาลดอนมดแดง</v>
          </cell>
          <cell r="C530" t="str">
            <v>21002</v>
          </cell>
          <cell r="D530" t="str">
            <v>กระทรวงสาธารณสุข สำนักงานปลัดกระทรวงสาธารณสุข</v>
          </cell>
          <cell r="E530" t="str">
            <v>07</v>
          </cell>
          <cell r="F530" t="str">
            <v>โรงพยาบาลชุมชน</v>
          </cell>
          <cell r="G530" t="str">
            <v>30</v>
          </cell>
          <cell r="H530" t="str">
            <v>34</v>
          </cell>
          <cell r="I530" t="str">
            <v>จ.อุบลราชธานี</v>
          </cell>
          <cell r="J530" t="str">
            <v>24</v>
          </cell>
          <cell r="K530" t="str">
            <v xml:space="preserve"> อ.ดอนมดแดง</v>
          </cell>
          <cell r="L530" t="str">
            <v>02</v>
          </cell>
          <cell r="M530" t="str">
            <v xml:space="preserve"> 'ต.เหล่าแดง'</v>
          </cell>
          <cell r="N530" t="str">
            <v>12</v>
          </cell>
          <cell r="O530" t="str">
            <v xml:space="preserve"> หมู่ 12</v>
          </cell>
          <cell r="P530" t="str">
            <v>01</v>
          </cell>
          <cell r="Q530" t="str">
            <v>เปิดดำเนินการ</v>
          </cell>
          <cell r="V530" t="str">
            <v>21</v>
          </cell>
          <cell r="W530" t="str">
            <v>2.1 ทุติยภูมิระดับต้น</v>
          </cell>
          <cell r="AH530" t="str">
            <v>10960</v>
          </cell>
        </row>
        <row r="531">
          <cell r="A531" t="str">
            <v>001096100</v>
          </cell>
          <cell r="B531" t="str">
            <v>โรงพยาบาลสิรินธร</v>
          </cell>
          <cell r="C531" t="str">
            <v>21002</v>
          </cell>
          <cell r="D531" t="str">
            <v>กระทรวงสาธารณสุข สำนักงานปลัดกระทรวงสาธารณสุข</v>
          </cell>
          <cell r="E531" t="str">
            <v>07</v>
          </cell>
          <cell r="F531" t="str">
            <v>โรงพยาบาลชุมชน</v>
          </cell>
          <cell r="G531" t="str">
            <v>30</v>
          </cell>
          <cell r="H531" t="str">
            <v>34</v>
          </cell>
          <cell r="I531" t="str">
            <v>จ.อุบลราชธานี</v>
          </cell>
          <cell r="J531" t="str">
            <v>25</v>
          </cell>
          <cell r="K531" t="str">
            <v xml:space="preserve"> อ.สิรินธร</v>
          </cell>
          <cell r="L531" t="str">
            <v>04</v>
          </cell>
          <cell r="M531" t="str">
            <v xml:space="preserve"> 'ต.นิคมลำโดมน้อย'</v>
          </cell>
          <cell r="N531" t="str">
            <v>10</v>
          </cell>
          <cell r="O531" t="str">
            <v xml:space="preserve"> หมู่ 10</v>
          </cell>
          <cell r="P531" t="str">
            <v>01</v>
          </cell>
          <cell r="Q531" t="str">
            <v>เปิดดำเนินการ</v>
          </cell>
          <cell r="V531" t="str">
            <v>21</v>
          </cell>
          <cell r="W531" t="str">
            <v>2.1 ทุติยภูมิระดับต้น</v>
          </cell>
          <cell r="AH531" t="str">
            <v>10961</v>
          </cell>
        </row>
        <row r="532">
          <cell r="A532" t="str">
            <v>001096200</v>
          </cell>
          <cell r="B532" t="str">
            <v>โรงพยาบาลทุ่งศรีอุดม</v>
          </cell>
          <cell r="C532" t="str">
            <v>21002</v>
          </cell>
          <cell r="D532" t="str">
            <v>กระทรวงสาธารณสุข สำนักงานปลัดกระทรวงสาธารณสุข</v>
          </cell>
          <cell r="E532" t="str">
            <v>07</v>
          </cell>
          <cell r="F532" t="str">
            <v>โรงพยาบาลชุมชน</v>
          </cell>
          <cell r="G532" t="str">
            <v>10</v>
          </cell>
          <cell r="H532" t="str">
            <v>34</v>
          </cell>
          <cell r="I532" t="str">
            <v>จ.อุบลราชธานี</v>
          </cell>
          <cell r="J532" t="str">
            <v>26</v>
          </cell>
          <cell r="K532" t="str">
            <v xml:space="preserve"> อ.ทุ่งศรีอุดม</v>
          </cell>
          <cell r="L532" t="str">
            <v>03</v>
          </cell>
          <cell r="M532" t="str">
            <v xml:space="preserve"> 'ต.นาเกษม'</v>
          </cell>
          <cell r="N532" t="str">
            <v>03</v>
          </cell>
          <cell r="O532" t="str">
            <v xml:space="preserve"> หมู่ 3</v>
          </cell>
          <cell r="P532" t="str">
            <v>01</v>
          </cell>
          <cell r="Q532" t="str">
            <v>เปิดดำเนินการ</v>
          </cell>
          <cell r="V532" t="str">
            <v>21</v>
          </cell>
          <cell r="W532" t="str">
            <v>2.1 ทุติยภูมิระดับต้น</v>
          </cell>
          <cell r="AH532" t="str">
            <v>10962</v>
          </cell>
        </row>
        <row r="533">
          <cell r="A533" t="str">
            <v>001097500</v>
          </cell>
          <cell r="B533" t="str">
            <v>โรงพยาบาลบำเหน็จณรงค์</v>
          </cell>
          <cell r="C533" t="str">
            <v>21002</v>
          </cell>
          <cell r="D533" t="str">
            <v>กระทรวงสาธารณสุข สำนักงานปลัดกระทรวงสาธารณสุข</v>
          </cell>
          <cell r="E533" t="str">
            <v>07</v>
          </cell>
          <cell r="F533" t="str">
            <v>โรงพยาบาลชุมชน</v>
          </cell>
          <cell r="G533" t="str">
            <v>60</v>
          </cell>
          <cell r="H533" t="str">
            <v>36</v>
          </cell>
          <cell r="I533" t="str">
            <v>จ.ชัยภูมิ</v>
          </cell>
          <cell r="J533" t="str">
            <v>07</v>
          </cell>
          <cell r="K533" t="str">
            <v xml:space="preserve"> อ.บำเหน็จณรงค์</v>
          </cell>
          <cell r="L533" t="str">
            <v>02</v>
          </cell>
          <cell r="M533" t="str">
            <v xml:space="preserve"> 'ต.บ้านเพชร'</v>
          </cell>
          <cell r="N533" t="str">
            <v>01</v>
          </cell>
          <cell r="O533" t="str">
            <v xml:space="preserve"> หมู่ 1</v>
          </cell>
          <cell r="P533" t="str">
            <v>01</v>
          </cell>
          <cell r="Q533" t="str">
            <v>เปิดดำเนินการ</v>
          </cell>
          <cell r="R533" t="str">
            <v xml:space="preserve">217 </v>
          </cell>
          <cell r="V533" t="str">
            <v>22</v>
          </cell>
          <cell r="W533" t="str">
            <v>2.2 ทุติยภูมิระดับกลาง</v>
          </cell>
          <cell r="AH533" t="str">
            <v>10975</v>
          </cell>
        </row>
        <row r="534">
          <cell r="A534" t="str">
            <v>001097200</v>
          </cell>
          <cell r="B534" t="str">
            <v>โรงพยาบาลเกษตรสมบูรณ์</v>
          </cell>
          <cell r="C534" t="str">
            <v>21002</v>
          </cell>
          <cell r="D534" t="str">
            <v>กระทรวงสาธารณสุข สำนักงานปลัดกระทรวงสาธารณสุข</v>
          </cell>
          <cell r="E534" t="str">
            <v>07</v>
          </cell>
          <cell r="F534" t="str">
            <v>โรงพยาบาลชุมชน</v>
          </cell>
          <cell r="G534" t="str">
            <v>30</v>
          </cell>
          <cell r="H534" t="str">
            <v>36</v>
          </cell>
          <cell r="I534" t="str">
            <v>จ.ชัยภูมิ</v>
          </cell>
          <cell r="J534" t="str">
            <v>04</v>
          </cell>
          <cell r="K534" t="str">
            <v xml:space="preserve"> อ.เกษตรสมบูรณ์</v>
          </cell>
          <cell r="L534" t="str">
            <v>01</v>
          </cell>
          <cell r="M534" t="str">
            <v xml:space="preserve"> 'ต.บ้านยาง'</v>
          </cell>
          <cell r="N534" t="str">
            <v>01</v>
          </cell>
          <cell r="O534" t="str">
            <v xml:space="preserve"> หมู่ 1</v>
          </cell>
          <cell r="P534" t="str">
            <v>01</v>
          </cell>
          <cell r="Q534" t="str">
            <v>เปิดดำเนินการ</v>
          </cell>
          <cell r="R534" t="str">
            <v xml:space="preserve">55 </v>
          </cell>
          <cell r="V534" t="str">
            <v>21</v>
          </cell>
          <cell r="W534" t="str">
            <v>2.1 ทุติยภูมิระดับต้น</v>
          </cell>
          <cell r="AH534" t="str">
            <v>10972</v>
          </cell>
        </row>
        <row r="535">
          <cell r="A535" t="str">
            <v>001097400</v>
          </cell>
          <cell r="B535" t="str">
            <v>โรงพยาบาลจัตุรัส</v>
          </cell>
          <cell r="C535" t="str">
            <v>21002</v>
          </cell>
          <cell r="D535" t="str">
            <v>กระทรวงสาธารณสุข สำนักงานปลัดกระทรวงสาธารณสุข</v>
          </cell>
          <cell r="E535" t="str">
            <v>07</v>
          </cell>
          <cell r="F535" t="str">
            <v>โรงพยาบาลชุมชน</v>
          </cell>
          <cell r="G535" t="str">
            <v>30</v>
          </cell>
          <cell r="H535" t="str">
            <v>36</v>
          </cell>
          <cell r="I535" t="str">
            <v>จ.ชัยภูมิ</v>
          </cell>
          <cell r="J535" t="str">
            <v>06</v>
          </cell>
          <cell r="K535" t="str">
            <v xml:space="preserve"> อ.จัตุรัส</v>
          </cell>
          <cell r="L535" t="str">
            <v>10</v>
          </cell>
          <cell r="M535" t="str">
            <v xml:space="preserve"> 'ต.หนองบัวใหญ่'</v>
          </cell>
          <cell r="N535" t="str">
            <v>01</v>
          </cell>
          <cell r="O535" t="str">
            <v xml:space="preserve"> หมู่ 1</v>
          </cell>
          <cell r="P535" t="str">
            <v>01</v>
          </cell>
          <cell r="Q535" t="str">
            <v>เปิดดำเนินการ</v>
          </cell>
          <cell r="R535" t="str">
            <v xml:space="preserve">9 </v>
          </cell>
          <cell r="V535" t="str">
            <v>21</v>
          </cell>
          <cell r="W535" t="str">
            <v>2.1 ทุติยภูมิระดับต้น</v>
          </cell>
          <cell r="AH535" t="str">
            <v>10974</v>
          </cell>
        </row>
        <row r="536">
          <cell r="A536" t="str">
            <v>001097600</v>
          </cell>
          <cell r="B536" t="str">
            <v>โรงพยาบาลหนองบัวระเหว</v>
          </cell>
          <cell r="C536" t="str">
            <v>21002</v>
          </cell>
          <cell r="D536" t="str">
            <v>กระทรวงสาธารณสุข สำนักงานปลัดกระทรวงสาธารณสุข</v>
          </cell>
          <cell r="E536" t="str">
            <v>07</v>
          </cell>
          <cell r="F536" t="str">
            <v>โรงพยาบาลชุมชน</v>
          </cell>
          <cell r="G536" t="str">
            <v>30</v>
          </cell>
          <cell r="H536" t="str">
            <v>36</v>
          </cell>
          <cell r="I536" t="str">
            <v>จ.ชัยภูมิ</v>
          </cell>
          <cell r="J536" t="str">
            <v>08</v>
          </cell>
          <cell r="K536" t="str">
            <v xml:space="preserve"> อ.หนองบัวระเหว</v>
          </cell>
          <cell r="L536" t="str">
            <v>01</v>
          </cell>
          <cell r="M536" t="str">
            <v xml:space="preserve"> 'ต.หนองบัวระเหว'</v>
          </cell>
          <cell r="N536" t="str">
            <v>01</v>
          </cell>
          <cell r="O536" t="str">
            <v xml:space="preserve"> หมู่ 1</v>
          </cell>
          <cell r="P536" t="str">
            <v>01</v>
          </cell>
          <cell r="Q536" t="str">
            <v>เปิดดำเนินการ</v>
          </cell>
          <cell r="R536" t="str">
            <v xml:space="preserve">301 </v>
          </cell>
          <cell r="V536" t="str">
            <v>21</v>
          </cell>
          <cell r="W536" t="str">
            <v>2.1 ทุติยภูมิระดับต้น</v>
          </cell>
          <cell r="AH536" t="str">
            <v>10976</v>
          </cell>
        </row>
        <row r="537">
          <cell r="A537" t="str">
            <v>001097700</v>
          </cell>
          <cell r="B537" t="str">
            <v>โรงพยาบาลเทพสถิต</v>
          </cell>
          <cell r="C537" t="str">
            <v>21002</v>
          </cell>
          <cell r="D537" t="str">
            <v>กระทรวงสาธารณสุข สำนักงานปลัดกระทรวงสาธารณสุข</v>
          </cell>
          <cell r="E537" t="str">
            <v>07</v>
          </cell>
          <cell r="F537" t="str">
            <v>โรงพยาบาลชุมชน</v>
          </cell>
          <cell r="G537" t="str">
            <v>30</v>
          </cell>
          <cell r="H537" t="str">
            <v>36</v>
          </cell>
          <cell r="I537" t="str">
            <v>จ.ชัยภูมิ</v>
          </cell>
          <cell r="J537" t="str">
            <v>09</v>
          </cell>
          <cell r="K537" t="str">
            <v xml:space="preserve"> อ.เทพสถิต</v>
          </cell>
          <cell r="L537" t="str">
            <v>01</v>
          </cell>
          <cell r="M537" t="str">
            <v xml:space="preserve"> 'ต.วะตะแบก'</v>
          </cell>
          <cell r="N537" t="str">
            <v>01</v>
          </cell>
          <cell r="O537" t="str">
            <v xml:space="preserve"> หมู่ 1</v>
          </cell>
          <cell r="P537" t="str">
            <v>01</v>
          </cell>
          <cell r="Q537" t="str">
            <v>เปิดดำเนินการ</v>
          </cell>
          <cell r="R537" t="str">
            <v xml:space="preserve">864 ถ.สุรนารายณ์ </v>
          </cell>
          <cell r="V537" t="str">
            <v>21</v>
          </cell>
          <cell r="W537" t="str">
            <v>2.1 ทุติยภูมิระดับต้น</v>
          </cell>
          <cell r="AH537" t="str">
            <v>10977</v>
          </cell>
        </row>
        <row r="538">
          <cell r="A538" t="str">
            <v>001097900</v>
          </cell>
          <cell r="B538" t="str">
            <v>โรงพยาบาลบ้านแท่น</v>
          </cell>
          <cell r="C538" t="str">
            <v>21002</v>
          </cell>
          <cell r="D538" t="str">
            <v>กระทรวงสาธารณสุข สำนักงานปลัดกระทรวงสาธารณสุข</v>
          </cell>
          <cell r="E538" t="str">
            <v>07</v>
          </cell>
          <cell r="F538" t="str">
            <v>โรงพยาบาลชุมชน</v>
          </cell>
          <cell r="G538" t="str">
            <v>30</v>
          </cell>
          <cell r="H538" t="str">
            <v>36</v>
          </cell>
          <cell r="I538" t="str">
            <v>จ.ชัยภูมิ</v>
          </cell>
          <cell r="J538" t="str">
            <v>11</v>
          </cell>
          <cell r="K538" t="str">
            <v xml:space="preserve"> อ.บ้านแท่น</v>
          </cell>
          <cell r="L538" t="str">
            <v>01</v>
          </cell>
          <cell r="M538" t="str">
            <v xml:space="preserve"> 'ต.บ้านแท่น'</v>
          </cell>
          <cell r="N538" t="str">
            <v>03</v>
          </cell>
          <cell r="O538" t="str">
            <v xml:space="preserve"> หมู่ 3</v>
          </cell>
          <cell r="P538" t="str">
            <v>01</v>
          </cell>
          <cell r="Q538" t="str">
            <v>เปิดดำเนินการ</v>
          </cell>
          <cell r="R538" t="str">
            <v xml:space="preserve">249 </v>
          </cell>
          <cell r="V538" t="str">
            <v>21</v>
          </cell>
          <cell r="W538" t="str">
            <v>2.1 ทุติยภูมิระดับต้น</v>
          </cell>
          <cell r="AH538" t="str">
            <v>10979</v>
          </cell>
        </row>
        <row r="539">
          <cell r="A539" t="str">
            <v>001098200</v>
          </cell>
          <cell r="B539" t="str">
            <v>โรงพยาบาลภักดีชุมพล</v>
          </cell>
          <cell r="C539" t="str">
            <v>21002</v>
          </cell>
          <cell r="D539" t="str">
            <v>กระทรวงสาธารณสุข สำนักงานปลัดกระทรวงสาธารณสุข</v>
          </cell>
          <cell r="E539" t="str">
            <v>07</v>
          </cell>
          <cell r="F539" t="str">
            <v>โรงพยาบาลชุมชน</v>
          </cell>
          <cell r="G539" t="str">
            <v>30</v>
          </cell>
          <cell r="H539" t="str">
            <v>36</v>
          </cell>
          <cell r="I539" t="str">
            <v>จ.ชัยภูมิ</v>
          </cell>
          <cell r="J539" t="str">
            <v>14</v>
          </cell>
          <cell r="K539" t="str">
            <v xml:space="preserve"> อ.ภักดีชุมพล</v>
          </cell>
          <cell r="L539" t="str">
            <v>02</v>
          </cell>
          <cell r="M539" t="str">
            <v xml:space="preserve"> 'ต.เจาทอง'</v>
          </cell>
          <cell r="N539" t="str">
            <v>03</v>
          </cell>
          <cell r="O539" t="str">
            <v xml:space="preserve"> หมู่ 3</v>
          </cell>
          <cell r="P539" t="str">
            <v>01</v>
          </cell>
          <cell r="Q539" t="str">
            <v>เปิดดำเนินการ</v>
          </cell>
          <cell r="R539" t="str">
            <v xml:space="preserve">160 </v>
          </cell>
          <cell r="V539" t="str">
            <v>21</v>
          </cell>
          <cell r="W539" t="str">
            <v>2.1 ทุติยภูมิระดับต้น</v>
          </cell>
          <cell r="AH539" t="str">
            <v>10982</v>
          </cell>
        </row>
        <row r="540">
          <cell r="A540" t="str">
            <v>001107000</v>
          </cell>
          <cell r="B540" t="str">
            <v>โรงพยาบาลสุวรรณภูมิ</v>
          </cell>
          <cell r="C540" t="str">
            <v>21002</v>
          </cell>
          <cell r="D540" t="str">
            <v>กระทรวงสาธารณสุข สำนักงานปลัดกระทรวงสาธารณสุข</v>
          </cell>
          <cell r="E540" t="str">
            <v>07</v>
          </cell>
          <cell r="F540" t="str">
            <v>โรงพยาบาลชุมชน</v>
          </cell>
          <cell r="G540" t="str">
            <v>60</v>
          </cell>
          <cell r="H540" t="str">
            <v>45</v>
          </cell>
          <cell r="I540" t="str">
            <v>จ.ร้อยเอ็ด</v>
          </cell>
          <cell r="J540" t="str">
            <v>11</v>
          </cell>
          <cell r="K540" t="str">
            <v xml:space="preserve"> อ.สุวรรณภูมิ</v>
          </cell>
          <cell r="L540" t="str">
            <v>01</v>
          </cell>
          <cell r="M540" t="str">
            <v xml:space="preserve"> 'ต.สระคู'</v>
          </cell>
          <cell r="N540" t="str">
            <v>01</v>
          </cell>
          <cell r="O540" t="str">
            <v xml:space="preserve"> หมู่ 1</v>
          </cell>
          <cell r="P540" t="str">
            <v>01</v>
          </cell>
          <cell r="Q540" t="str">
            <v>เปิดดำเนินการ</v>
          </cell>
          <cell r="R540" t="str">
            <v xml:space="preserve">ม.1 ถ.ปัทมานนท์ </v>
          </cell>
          <cell r="S540" t="str">
            <v>45130</v>
          </cell>
          <cell r="V540" t="str">
            <v>22</v>
          </cell>
          <cell r="W540" t="str">
            <v>2.2 ทุติยภูมิระดับกลาง</v>
          </cell>
          <cell r="AH540" t="str">
            <v>11070</v>
          </cell>
        </row>
        <row r="541">
          <cell r="A541" t="str">
            <v>001104700</v>
          </cell>
          <cell r="B541" t="str">
            <v>โรงพยาบาลปากคาด</v>
          </cell>
          <cell r="C541" t="str">
            <v>21002</v>
          </cell>
          <cell r="D541" t="str">
            <v>กระทรวงสาธารณสุข สำนักงานปลัดกระทรวงสาธารณสุข</v>
          </cell>
          <cell r="E541" t="str">
            <v>07</v>
          </cell>
          <cell r="F541" t="str">
            <v>โรงพยาบาลชุมชน</v>
          </cell>
          <cell r="G541" t="str">
            <v>30</v>
          </cell>
          <cell r="H541" t="str">
            <v>38</v>
          </cell>
          <cell r="I541" t="str">
            <v>จ.บึงกาฬ</v>
          </cell>
          <cell r="J541" t="str">
            <v>05</v>
          </cell>
          <cell r="K541" t="str">
            <v xml:space="preserve"> อ.ปากคาด</v>
          </cell>
          <cell r="L541" t="str">
            <v>04</v>
          </cell>
          <cell r="M541" t="str">
            <v xml:space="preserve"> 'ต.โนนศิลา'</v>
          </cell>
          <cell r="N541" t="str">
            <v>04</v>
          </cell>
          <cell r="O541" t="str">
            <v xml:space="preserve"> หมู่ 4</v>
          </cell>
          <cell r="P541" t="str">
            <v>01</v>
          </cell>
          <cell r="Q541" t="str">
            <v>เปิดดำเนินการ</v>
          </cell>
          <cell r="R541" t="str">
            <v xml:space="preserve">106  </v>
          </cell>
          <cell r="T541" t="str">
            <v>042481099</v>
          </cell>
          <cell r="U541" t="str">
            <v>042481101</v>
          </cell>
          <cell r="V541" t="str">
            <v>21</v>
          </cell>
          <cell r="W541" t="str">
            <v>2.1 ทุติยภูมิระดับต้น</v>
          </cell>
          <cell r="X541" t="str">
            <v>S</v>
          </cell>
          <cell r="Y541" t="str">
            <v xml:space="preserve">บริการ  </v>
          </cell>
          <cell r="Z541" t="str">
            <v>01</v>
          </cell>
          <cell r="AA541" t="str">
            <v>ตั้งใหม่</v>
          </cell>
          <cell r="AH541" t="str">
            <v>11047</v>
          </cell>
        </row>
        <row r="542">
          <cell r="A542" t="str">
            <v>001104800</v>
          </cell>
          <cell r="B542" t="str">
            <v>โรงพยาบาลบึงโขงหลง</v>
          </cell>
          <cell r="C542" t="str">
            <v>21002</v>
          </cell>
          <cell r="D542" t="str">
            <v>กระทรวงสาธารณสุข สำนักงานปลัดกระทรวงสาธารณสุข</v>
          </cell>
          <cell r="E542" t="str">
            <v>07</v>
          </cell>
          <cell r="F542" t="str">
            <v>โรงพยาบาลชุมชน</v>
          </cell>
          <cell r="G542" t="str">
            <v>30</v>
          </cell>
          <cell r="H542" t="str">
            <v>38</v>
          </cell>
          <cell r="I542" t="str">
            <v>จ.บึงกาฬ</v>
          </cell>
          <cell r="J542" t="str">
            <v>06</v>
          </cell>
          <cell r="K542" t="str">
            <v xml:space="preserve"> อ.บึงโขงหลง</v>
          </cell>
          <cell r="L542" t="str">
            <v>01</v>
          </cell>
          <cell r="M542" t="str">
            <v xml:space="preserve"> 'ต.บึงโขงหลง'</v>
          </cell>
          <cell r="N542" t="str">
            <v>11</v>
          </cell>
          <cell r="O542" t="str">
            <v xml:space="preserve"> หมู่ 11</v>
          </cell>
          <cell r="P542" t="str">
            <v>01</v>
          </cell>
          <cell r="Q542" t="str">
            <v>เปิดดำเนินการ</v>
          </cell>
          <cell r="R542" t="str">
            <v xml:space="preserve">428  </v>
          </cell>
          <cell r="T542" t="str">
            <v>042416181</v>
          </cell>
          <cell r="U542" t="str">
            <v>042416180</v>
          </cell>
          <cell r="V542" t="str">
            <v>21</v>
          </cell>
          <cell r="W542" t="str">
            <v>2.1 ทุติยภูมิระดับต้น</v>
          </cell>
          <cell r="X542" t="str">
            <v>S</v>
          </cell>
          <cell r="Y542" t="str">
            <v xml:space="preserve">บริการ  </v>
          </cell>
          <cell r="Z542" t="str">
            <v>01</v>
          </cell>
          <cell r="AA542" t="str">
            <v>ตั้งใหม่</v>
          </cell>
          <cell r="AH542" t="str">
            <v>11048</v>
          </cell>
        </row>
        <row r="543">
          <cell r="A543" t="str">
            <v>001104900</v>
          </cell>
          <cell r="B543" t="str">
            <v>โรงพยาบาลศรีวิไล</v>
          </cell>
          <cell r="C543" t="str">
            <v>21002</v>
          </cell>
          <cell r="D543" t="str">
            <v>กระทรวงสาธารณสุข สำนักงานปลัดกระทรวงสาธารณสุข</v>
          </cell>
          <cell r="E543" t="str">
            <v>07</v>
          </cell>
          <cell r="F543" t="str">
            <v>โรงพยาบาลชุมชน</v>
          </cell>
          <cell r="G543" t="str">
            <v>30</v>
          </cell>
          <cell r="H543" t="str">
            <v>38</v>
          </cell>
          <cell r="I543" t="str">
            <v>จ.บึงกาฬ</v>
          </cell>
          <cell r="J543" t="str">
            <v>07</v>
          </cell>
          <cell r="K543" t="str">
            <v xml:space="preserve"> อ.ศรีวิไล</v>
          </cell>
          <cell r="L543" t="str">
            <v>01</v>
          </cell>
          <cell r="M543" t="str">
            <v xml:space="preserve"> 'ต.ศรีวิไล'</v>
          </cell>
          <cell r="N543" t="str">
            <v>11</v>
          </cell>
          <cell r="O543" t="str">
            <v xml:space="preserve"> หมู่ 11</v>
          </cell>
          <cell r="P543" t="str">
            <v>01</v>
          </cell>
          <cell r="Q543" t="str">
            <v>เปิดดำเนินการ</v>
          </cell>
          <cell r="R543" t="str">
            <v xml:space="preserve">300  </v>
          </cell>
          <cell r="T543" t="str">
            <v>042497099</v>
          </cell>
          <cell r="U543" t="str">
            <v>042497099</v>
          </cell>
          <cell r="V543" t="str">
            <v>21</v>
          </cell>
          <cell r="W543" t="str">
            <v>2.1 ทุติยภูมิระดับต้น</v>
          </cell>
          <cell r="X543" t="str">
            <v>S</v>
          </cell>
          <cell r="Y543" t="str">
            <v xml:space="preserve">บริการ  </v>
          </cell>
          <cell r="Z543" t="str">
            <v>01</v>
          </cell>
          <cell r="AA543" t="str">
            <v>ตั้งใหม่</v>
          </cell>
          <cell r="AH543" t="str">
            <v>11049</v>
          </cell>
        </row>
        <row r="544">
          <cell r="A544" t="str">
            <v>001103400</v>
          </cell>
          <cell r="B544" t="str">
            <v>โรงพยาบาลภูเรือ</v>
          </cell>
          <cell r="C544" t="str">
            <v>21002</v>
          </cell>
          <cell r="D544" t="str">
            <v>กระทรวงสาธารณสุข สำนักงานปลัดกระทรวงสาธารณสุข</v>
          </cell>
          <cell r="E544" t="str">
            <v>07</v>
          </cell>
          <cell r="F544" t="str">
            <v>โรงพยาบาลชุมชน</v>
          </cell>
          <cell r="G544" t="str">
            <v>30</v>
          </cell>
          <cell r="H544" t="str">
            <v>42</v>
          </cell>
          <cell r="I544" t="str">
            <v>จ.เลย</v>
          </cell>
          <cell r="J544" t="str">
            <v>07</v>
          </cell>
          <cell r="K544" t="str">
            <v xml:space="preserve"> อ.ภูเรือ</v>
          </cell>
          <cell r="L544" t="str">
            <v>01</v>
          </cell>
          <cell r="M544" t="str">
            <v xml:space="preserve"> 'ต.หนองบัว'</v>
          </cell>
          <cell r="N544" t="str">
            <v>06</v>
          </cell>
          <cell r="O544" t="str">
            <v xml:space="preserve"> หมู่ 6</v>
          </cell>
          <cell r="P544" t="str">
            <v>01</v>
          </cell>
          <cell r="Q544" t="str">
            <v>เปิดดำเนินการ</v>
          </cell>
          <cell r="R544" t="str">
            <v>ถ.เลย-หล่มสัก</v>
          </cell>
          <cell r="S544" t="str">
            <v>42160</v>
          </cell>
          <cell r="T544" t="str">
            <v>042899094</v>
          </cell>
          <cell r="U544" t="str">
            <v>042899072</v>
          </cell>
          <cell r="V544" t="str">
            <v>21</v>
          </cell>
          <cell r="W544" t="str">
            <v>2.1 ทุติยภูมิระดับต้น</v>
          </cell>
          <cell r="X544" t="str">
            <v>S</v>
          </cell>
          <cell r="Y544" t="str">
            <v xml:space="preserve">บริการ  </v>
          </cell>
          <cell r="AH544" t="str">
            <v>11034</v>
          </cell>
        </row>
        <row r="545">
          <cell r="A545" t="str">
            <v>001100400</v>
          </cell>
          <cell r="B545" t="str">
            <v>โรงพยาบาลพล</v>
          </cell>
          <cell r="C545" t="str">
            <v>21002</v>
          </cell>
          <cell r="D545" t="str">
            <v>กระทรวงสาธารณสุข สำนักงานปลัดกระทรวงสาธารณสุข</v>
          </cell>
          <cell r="E545" t="str">
            <v>07</v>
          </cell>
          <cell r="F545" t="str">
            <v>โรงพยาบาลชุมชน</v>
          </cell>
          <cell r="G545" t="str">
            <v>60</v>
          </cell>
          <cell r="H545" t="str">
            <v>40</v>
          </cell>
          <cell r="I545" t="str">
            <v>จ.ขอนแก่น</v>
          </cell>
          <cell r="J545" t="str">
            <v>12</v>
          </cell>
          <cell r="K545" t="str">
            <v xml:space="preserve"> อ.พล</v>
          </cell>
          <cell r="L545" t="str">
            <v>01</v>
          </cell>
          <cell r="M545" t="str">
            <v xml:space="preserve"> 'ต.เมืองพล'</v>
          </cell>
          <cell r="N545" t="str">
            <v>01</v>
          </cell>
          <cell r="O545" t="str">
            <v xml:space="preserve"> หมู่ 1</v>
          </cell>
          <cell r="P545" t="str">
            <v>01</v>
          </cell>
          <cell r="Q545" t="str">
            <v>เปิดดำเนินการ</v>
          </cell>
          <cell r="R545" t="str">
            <v xml:space="preserve">215 ถ.มิตรภาพ </v>
          </cell>
          <cell r="S545" t="str">
            <v>40120</v>
          </cell>
          <cell r="T545" t="str">
            <v>043414710</v>
          </cell>
          <cell r="V545" t="str">
            <v>22</v>
          </cell>
          <cell r="W545" t="str">
            <v>2.2 ทุติยภูมิระดับกลาง</v>
          </cell>
          <cell r="X545" t="str">
            <v>S</v>
          </cell>
          <cell r="Y545" t="str">
            <v xml:space="preserve">บริการ  </v>
          </cell>
          <cell r="AH545" t="str">
            <v>11004</v>
          </cell>
        </row>
        <row r="546">
          <cell r="A546" t="str">
            <v>001103300</v>
          </cell>
          <cell r="B546" t="str">
            <v>โรงพยาบาลนาแห้ว</v>
          </cell>
          <cell r="C546" t="str">
            <v>21002</v>
          </cell>
          <cell r="D546" t="str">
            <v>กระทรวงสาธารณสุข สำนักงานปลัดกระทรวงสาธารณสุข</v>
          </cell>
          <cell r="E546" t="str">
            <v>07</v>
          </cell>
          <cell r="F546" t="str">
            <v>โรงพยาบาลชุมชน</v>
          </cell>
          <cell r="G546" t="str">
            <v>30</v>
          </cell>
          <cell r="H546" t="str">
            <v>42</v>
          </cell>
          <cell r="I546" t="str">
            <v>จ.เลย</v>
          </cell>
          <cell r="J546" t="str">
            <v>06</v>
          </cell>
          <cell r="K546" t="str">
            <v xml:space="preserve"> อ.นาแห้ว</v>
          </cell>
          <cell r="L546" t="str">
            <v>01</v>
          </cell>
          <cell r="M546" t="str">
            <v xml:space="preserve"> 'ต.นาแห้ว'</v>
          </cell>
          <cell r="N546" t="str">
            <v>05</v>
          </cell>
          <cell r="O546" t="str">
            <v xml:space="preserve"> หมู่ 5</v>
          </cell>
          <cell r="P546" t="str">
            <v>01</v>
          </cell>
          <cell r="Q546" t="str">
            <v>เปิดดำเนินการ</v>
          </cell>
          <cell r="R546" t="str">
            <v xml:space="preserve">80 ถ.ด่านซ้าย - นาแห้ว </v>
          </cell>
          <cell r="S546" t="str">
            <v>42170</v>
          </cell>
          <cell r="T546" t="str">
            <v>042897037</v>
          </cell>
          <cell r="U546" t="str">
            <v>042897054</v>
          </cell>
          <cell r="V546" t="str">
            <v>21</v>
          </cell>
          <cell r="W546" t="str">
            <v>2.1 ทุติยภูมิระดับต้น</v>
          </cell>
          <cell r="X546" t="str">
            <v>S</v>
          </cell>
          <cell r="Y546" t="str">
            <v xml:space="preserve">บริการ  </v>
          </cell>
          <cell r="AH546" t="str">
            <v>11033</v>
          </cell>
        </row>
        <row r="547">
          <cell r="A547" t="str">
            <v>001103700</v>
          </cell>
          <cell r="B547" t="str">
            <v>โรงพยาบาลภูกระดึง</v>
          </cell>
          <cell r="C547" t="str">
            <v>21002</v>
          </cell>
          <cell r="D547" t="str">
            <v>กระทรวงสาธารณสุข สำนักงานปลัดกระทรวงสาธารณสุข</v>
          </cell>
          <cell r="E547" t="str">
            <v>07</v>
          </cell>
          <cell r="F547" t="str">
            <v>โรงพยาบาลชุมชน</v>
          </cell>
          <cell r="G547" t="str">
            <v>60</v>
          </cell>
          <cell r="H547" t="str">
            <v>42</v>
          </cell>
          <cell r="I547" t="str">
            <v>จ.เลย</v>
          </cell>
          <cell r="J547" t="str">
            <v>10</v>
          </cell>
          <cell r="K547" t="str">
            <v xml:space="preserve"> อ.ภูกระดึง</v>
          </cell>
          <cell r="L547" t="str">
            <v>07</v>
          </cell>
          <cell r="M547" t="str">
            <v xml:space="preserve"> 'ต.ภูกระดึง'</v>
          </cell>
          <cell r="N547" t="str">
            <v>08</v>
          </cell>
          <cell r="O547" t="str">
            <v xml:space="preserve"> หมู่ 8</v>
          </cell>
          <cell r="P547" t="str">
            <v>01</v>
          </cell>
          <cell r="Q547" t="str">
            <v>เปิดดำเนินการ</v>
          </cell>
          <cell r="R547" t="str">
            <v xml:space="preserve">149 </v>
          </cell>
          <cell r="S547" t="str">
            <v>42180</v>
          </cell>
          <cell r="T547" t="str">
            <v>042871017</v>
          </cell>
          <cell r="U547" t="str">
            <v>042871016</v>
          </cell>
          <cell r="V547" t="str">
            <v>21</v>
          </cell>
          <cell r="W547" t="str">
            <v>2.1 ทุติยภูมิระดับต้น</v>
          </cell>
          <cell r="X547" t="str">
            <v>S</v>
          </cell>
          <cell r="Y547" t="str">
            <v xml:space="preserve">บริการ  </v>
          </cell>
          <cell r="AH547" t="str">
            <v>11037</v>
          </cell>
        </row>
        <row r="548">
          <cell r="A548" t="str">
            <v>001104400</v>
          </cell>
          <cell r="B548" t="str">
            <v>โรงพยาบาลศรีเชียงใหม่</v>
          </cell>
          <cell r="C548" t="str">
            <v>21002</v>
          </cell>
          <cell r="D548" t="str">
            <v>กระทรวงสาธารณสุข สำนักงานปลัดกระทรวงสาธารณสุข</v>
          </cell>
          <cell r="E548" t="str">
            <v>07</v>
          </cell>
          <cell r="F548" t="str">
            <v>โรงพยาบาลชุมชน</v>
          </cell>
          <cell r="G548" t="str">
            <v>30</v>
          </cell>
          <cell r="H548" t="str">
            <v>43</v>
          </cell>
          <cell r="I548" t="str">
            <v>จ.หนองคาย</v>
          </cell>
          <cell r="J548" t="str">
            <v>07</v>
          </cell>
          <cell r="K548" t="str">
            <v xml:space="preserve"> อ.ศรีเชียงใหม่</v>
          </cell>
          <cell r="L548" t="str">
            <v>01</v>
          </cell>
          <cell r="M548" t="str">
            <v xml:space="preserve"> 'ต.พานพร้าว'</v>
          </cell>
          <cell r="N548" t="str">
            <v>01</v>
          </cell>
          <cell r="O548" t="str">
            <v xml:space="preserve"> หมู่ 1</v>
          </cell>
          <cell r="P548" t="str">
            <v>01</v>
          </cell>
          <cell r="Q548" t="str">
            <v>เปิดดำเนินการ</v>
          </cell>
          <cell r="R548" t="str">
            <v xml:space="preserve">476 </v>
          </cell>
          <cell r="S548" t="str">
            <v>43130</v>
          </cell>
          <cell r="T548" t="str">
            <v>04251125</v>
          </cell>
          <cell r="U548" t="str">
            <v>042452247</v>
          </cell>
          <cell r="V548" t="str">
            <v>21</v>
          </cell>
          <cell r="W548" t="str">
            <v>2.1 ทุติยภูมิระดับต้น</v>
          </cell>
          <cell r="X548" t="str">
            <v>S</v>
          </cell>
          <cell r="Y548" t="str">
            <v xml:space="preserve">บริการ  </v>
          </cell>
          <cell r="AH548" t="str">
            <v>11044</v>
          </cell>
        </row>
        <row r="549">
          <cell r="A549" t="str">
            <v>001104500</v>
          </cell>
          <cell r="B549" t="str">
            <v>โรงพยาบาลสังคม</v>
          </cell>
          <cell r="C549" t="str">
            <v>21002</v>
          </cell>
          <cell r="D549" t="str">
            <v>กระทรวงสาธารณสุข สำนักงานปลัดกระทรวงสาธารณสุข</v>
          </cell>
          <cell r="E549" t="str">
            <v>07</v>
          </cell>
          <cell r="F549" t="str">
            <v>โรงพยาบาลชุมชน</v>
          </cell>
          <cell r="G549" t="str">
            <v>30</v>
          </cell>
          <cell r="H549" t="str">
            <v>43</v>
          </cell>
          <cell r="I549" t="str">
            <v>จ.หนองคาย</v>
          </cell>
          <cell r="J549" t="str">
            <v>08</v>
          </cell>
          <cell r="K549" t="str">
            <v xml:space="preserve"> อ.สังคม</v>
          </cell>
          <cell r="L549" t="str">
            <v>02</v>
          </cell>
          <cell r="M549" t="str">
            <v xml:space="preserve"> 'ต.ผาตั้ง'</v>
          </cell>
          <cell r="N549" t="str">
            <v>03</v>
          </cell>
          <cell r="O549" t="str">
            <v xml:space="preserve"> หมู่ 3</v>
          </cell>
          <cell r="P549" t="str">
            <v>01</v>
          </cell>
          <cell r="Q549" t="str">
            <v>เปิดดำเนินการ</v>
          </cell>
          <cell r="R549" t="str">
            <v xml:space="preserve">72 </v>
          </cell>
          <cell r="S549" t="str">
            <v>43160</v>
          </cell>
          <cell r="T549" t="str">
            <v>042441029</v>
          </cell>
          <cell r="U549" t="str">
            <v>042441413</v>
          </cell>
          <cell r="V549" t="str">
            <v>21</v>
          </cell>
          <cell r="W549" t="str">
            <v>2.1 ทุติยภูมิระดับต้น</v>
          </cell>
          <cell r="X549" t="str">
            <v>S</v>
          </cell>
          <cell r="Y549" t="str">
            <v xml:space="preserve">บริการ  </v>
          </cell>
          <cell r="AH549" t="str">
            <v>11045</v>
          </cell>
        </row>
        <row r="550">
          <cell r="A550" t="str">
            <v>001101300</v>
          </cell>
          <cell r="B550" t="str">
            <v>โรงพยาบาลกุดจับ</v>
          </cell>
          <cell r="C550" t="str">
            <v>21002</v>
          </cell>
          <cell r="D550" t="str">
            <v>กระทรวงสาธารณสุข สำนักงานปลัดกระทรวงสาธารณสุข</v>
          </cell>
          <cell r="E550" t="str">
            <v>07</v>
          </cell>
          <cell r="F550" t="str">
            <v>โรงพยาบาลชุมชน</v>
          </cell>
          <cell r="G550" t="str">
            <v>30</v>
          </cell>
          <cell r="H550" t="str">
            <v>41</v>
          </cell>
          <cell r="I550" t="str">
            <v>จ.อุดรธานี</v>
          </cell>
          <cell r="J550" t="str">
            <v>02</v>
          </cell>
          <cell r="K550" t="str">
            <v xml:space="preserve"> อ.กุดจับ</v>
          </cell>
          <cell r="L550" t="str">
            <v>06</v>
          </cell>
          <cell r="M550" t="str">
            <v xml:space="preserve"> 'ต.เมืองเพีย'</v>
          </cell>
          <cell r="N550" t="str">
            <v>03</v>
          </cell>
          <cell r="O550" t="str">
            <v xml:space="preserve"> หมู่ 3</v>
          </cell>
          <cell r="P550" t="str">
            <v>01</v>
          </cell>
          <cell r="Q550" t="str">
            <v>เปิดดำเนินการ</v>
          </cell>
          <cell r="R550" t="str">
            <v xml:space="preserve">72 ม.3 ถ.กุดจับ-หนองวัวซอ </v>
          </cell>
          <cell r="S550" t="str">
            <v>41250</v>
          </cell>
          <cell r="V550" t="str">
            <v>21</v>
          </cell>
          <cell r="W550" t="str">
            <v>2.1 ทุติยภูมิระดับต้น</v>
          </cell>
          <cell r="AH550" t="str">
            <v>11013</v>
          </cell>
        </row>
        <row r="551">
          <cell r="A551" t="str">
            <v>001100300</v>
          </cell>
          <cell r="B551" t="str">
            <v>โรงพยาบาลเปือยน้อย</v>
          </cell>
          <cell r="C551" t="str">
            <v>21002</v>
          </cell>
          <cell r="D551" t="str">
            <v>กระทรวงสาธารณสุข สำนักงานปลัดกระทรวงสาธารณสุข</v>
          </cell>
          <cell r="E551" t="str">
            <v>07</v>
          </cell>
          <cell r="F551" t="str">
            <v>โรงพยาบาลชุมชน</v>
          </cell>
          <cell r="G551" t="str">
            <v>30</v>
          </cell>
          <cell r="H551" t="str">
            <v>40</v>
          </cell>
          <cell r="I551" t="str">
            <v>จ.ขอนแก่น</v>
          </cell>
          <cell r="J551" t="str">
            <v>11</v>
          </cell>
          <cell r="K551" t="str">
            <v xml:space="preserve"> อ.เปือยน้อย</v>
          </cell>
          <cell r="L551" t="str">
            <v>01</v>
          </cell>
          <cell r="M551" t="str">
            <v xml:space="preserve"> 'ต.เปือยน้อย'</v>
          </cell>
          <cell r="N551" t="str">
            <v>07</v>
          </cell>
          <cell r="O551" t="str">
            <v xml:space="preserve"> หมู่ 7</v>
          </cell>
          <cell r="P551" t="str">
            <v>01</v>
          </cell>
          <cell r="Q551" t="str">
            <v>เปิดดำเนินการ</v>
          </cell>
          <cell r="R551" t="str">
            <v xml:space="preserve">177 </v>
          </cell>
          <cell r="S551" t="str">
            <v>40340</v>
          </cell>
          <cell r="T551" t="str">
            <v>043494003</v>
          </cell>
          <cell r="V551" t="str">
            <v>21</v>
          </cell>
          <cell r="W551" t="str">
            <v>2.1 ทุติยภูมิระดับต้น</v>
          </cell>
          <cell r="X551" t="str">
            <v>S</v>
          </cell>
          <cell r="Y551" t="str">
            <v xml:space="preserve">บริการ  </v>
          </cell>
          <cell r="AH551" t="str">
            <v>11003</v>
          </cell>
        </row>
        <row r="552">
          <cell r="A552" t="str">
            <v>001104300</v>
          </cell>
          <cell r="B552" t="str">
            <v>โรงพยาบาลโซ่พิสัย</v>
          </cell>
          <cell r="C552" t="str">
            <v>21002</v>
          </cell>
          <cell r="D552" t="str">
            <v>กระทรวงสาธารณสุข สำนักงานปลัดกระทรวงสาธารณสุข</v>
          </cell>
          <cell r="E552" t="str">
            <v>07</v>
          </cell>
          <cell r="F552" t="str">
            <v>โรงพยาบาลชุมชน</v>
          </cell>
          <cell r="G552" t="str">
            <v>30</v>
          </cell>
          <cell r="H552" t="str">
            <v>38</v>
          </cell>
          <cell r="I552" t="str">
            <v>จ.บึงกาฬ</v>
          </cell>
          <cell r="J552" t="str">
            <v>03</v>
          </cell>
          <cell r="K552" t="str">
            <v xml:space="preserve"> อ.โซ่พิสัย</v>
          </cell>
          <cell r="L552" t="str">
            <v>01</v>
          </cell>
          <cell r="M552" t="str">
            <v xml:space="preserve"> 'ต.โซ่'</v>
          </cell>
          <cell r="N552" t="str">
            <v>02</v>
          </cell>
          <cell r="O552" t="str">
            <v xml:space="preserve"> หมู่ 2</v>
          </cell>
          <cell r="P552" t="str">
            <v>01</v>
          </cell>
          <cell r="Q552" t="str">
            <v>เปิดดำเนินการ</v>
          </cell>
          <cell r="R552" t="str">
            <v xml:space="preserve">143 </v>
          </cell>
          <cell r="T552" t="str">
            <v>042485099</v>
          </cell>
          <cell r="U552" t="str">
            <v>042485202</v>
          </cell>
          <cell r="V552" t="str">
            <v>21</v>
          </cell>
          <cell r="W552" t="str">
            <v>2.1 ทุติยภูมิระดับต้น</v>
          </cell>
          <cell r="X552" t="str">
            <v>S</v>
          </cell>
          <cell r="Y552" t="str">
            <v xml:space="preserve">บริการ  </v>
          </cell>
          <cell r="Z552" t="str">
            <v>01</v>
          </cell>
          <cell r="AA552" t="str">
            <v>ตั้งใหม่</v>
          </cell>
          <cell r="AH552" t="str">
            <v>11043</v>
          </cell>
        </row>
        <row r="553">
          <cell r="A553" t="str">
            <v>001100600</v>
          </cell>
          <cell r="B553" t="str">
            <v>โรงพยาบาลแวงน้อย</v>
          </cell>
          <cell r="C553" t="str">
            <v>21002</v>
          </cell>
          <cell r="D553" t="str">
            <v>กระทรวงสาธารณสุข สำนักงานปลัดกระทรวงสาธารณสุข</v>
          </cell>
          <cell r="E553" t="str">
            <v>07</v>
          </cell>
          <cell r="F553" t="str">
            <v>โรงพยาบาลชุมชน</v>
          </cell>
          <cell r="G553" t="str">
            <v>30</v>
          </cell>
          <cell r="H553" t="str">
            <v>40</v>
          </cell>
          <cell r="I553" t="str">
            <v>จ.ขอนแก่น</v>
          </cell>
          <cell r="J553" t="str">
            <v>14</v>
          </cell>
          <cell r="K553" t="str">
            <v xml:space="preserve"> อ.แวงน้อย</v>
          </cell>
          <cell r="L553" t="str">
            <v>04</v>
          </cell>
          <cell r="M553" t="str">
            <v xml:space="preserve"> 'ต.ละหานนา'</v>
          </cell>
          <cell r="N553" t="str">
            <v>07</v>
          </cell>
          <cell r="O553" t="str">
            <v xml:space="preserve"> หมู่ 7</v>
          </cell>
          <cell r="P553" t="str">
            <v>01</v>
          </cell>
          <cell r="Q553" t="str">
            <v>เปิดดำเนินการ</v>
          </cell>
          <cell r="R553" t="str">
            <v>148</v>
          </cell>
          <cell r="S553" t="str">
            <v>40230</v>
          </cell>
          <cell r="T553" t="str">
            <v>043499046</v>
          </cell>
          <cell r="V553" t="str">
            <v>21</v>
          </cell>
          <cell r="W553" t="str">
            <v>2.1 ทุติยภูมิระดับต้น</v>
          </cell>
          <cell r="X553" t="str">
            <v>S</v>
          </cell>
          <cell r="Y553" t="str">
            <v xml:space="preserve">บริการ  </v>
          </cell>
          <cell r="AH553" t="str">
            <v>11006</v>
          </cell>
        </row>
        <row r="554">
          <cell r="A554" t="str">
            <v>001106000</v>
          </cell>
          <cell r="B554" t="str">
            <v>โรงพยาบาลยางสีสุราช</v>
          </cell>
          <cell r="C554" t="str">
            <v>21002</v>
          </cell>
          <cell r="D554" t="str">
            <v>กระทรวงสาธารณสุข สำนักงานปลัดกระทรวงสาธารณสุข</v>
          </cell>
          <cell r="E554" t="str">
            <v>07</v>
          </cell>
          <cell r="F554" t="str">
            <v>โรงพยาบาลชุมชน</v>
          </cell>
          <cell r="G554" t="str">
            <v>30</v>
          </cell>
          <cell r="H554" t="str">
            <v>44</v>
          </cell>
          <cell r="I554" t="str">
            <v>จ.มหาสารคาม</v>
          </cell>
          <cell r="J554" t="str">
            <v>11</v>
          </cell>
          <cell r="K554" t="str">
            <v xml:space="preserve"> อ.ยางสีสุราช</v>
          </cell>
          <cell r="L554" t="str">
            <v>01</v>
          </cell>
          <cell r="M554" t="str">
            <v xml:space="preserve"> 'ต.ยางสีสุราช'</v>
          </cell>
          <cell r="N554" t="str">
            <v>02</v>
          </cell>
          <cell r="O554" t="str">
            <v xml:space="preserve"> หมู่ 2</v>
          </cell>
          <cell r="P554" t="str">
            <v>01</v>
          </cell>
          <cell r="Q554" t="str">
            <v>เปิดดำเนินการ</v>
          </cell>
          <cell r="R554" t="str">
            <v xml:space="preserve">162 </v>
          </cell>
          <cell r="V554" t="str">
            <v>21</v>
          </cell>
          <cell r="W554" t="str">
            <v>2.1 ทุติยภูมิระดับต้น</v>
          </cell>
          <cell r="AH554" t="str">
            <v>11060</v>
          </cell>
        </row>
        <row r="555">
          <cell r="A555" t="str">
            <v>001105000</v>
          </cell>
          <cell r="B555" t="str">
            <v>โรงพยาบาลบุ่งคล้า</v>
          </cell>
          <cell r="C555" t="str">
            <v>21002</v>
          </cell>
          <cell r="D555" t="str">
            <v>กระทรวงสาธารณสุข สำนักงานปลัดกระทรวงสาธารณสุข</v>
          </cell>
          <cell r="E555" t="str">
            <v>07</v>
          </cell>
          <cell r="F555" t="str">
            <v>โรงพยาบาลชุมชน</v>
          </cell>
          <cell r="G555" t="str">
            <v>10</v>
          </cell>
          <cell r="H555" t="str">
            <v>38</v>
          </cell>
          <cell r="I555" t="str">
            <v>จ.บึงกาฬ</v>
          </cell>
          <cell r="J555" t="str">
            <v>08</v>
          </cell>
          <cell r="K555" t="str">
            <v xml:space="preserve"> อ.บุ่งคล้า</v>
          </cell>
          <cell r="L555" t="str">
            <v>01</v>
          </cell>
          <cell r="M555" t="str">
            <v xml:space="preserve"> 'ต.บุ่งคล้า'</v>
          </cell>
          <cell r="N555" t="str">
            <v>02</v>
          </cell>
          <cell r="O555" t="str">
            <v xml:space="preserve"> หมู่ 2</v>
          </cell>
          <cell r="P555" t="str">
            <v>01</v>
          </cell>
          <cell r="Q555" t="str">
            <v>เปิดดำเนินการ</v>
          </cell>
          <cell r="T555" t="str">
            <v>042499106</v>
          </cell>
          <cell r="U555" t="str">
            <v>042499105</v>
          </cell>
          <cell r="V555" t="str">
            <v>21</v>
          </cell>
          <cell r="W555" t="str">
            <v>2.1 ทุติยภูมิระดับต้น</v>
          </cell>
          <cell r="X555" t="str">
            <v>S</v>
          </cell>
          <cell r="Y555" t="str">
            <v xml:space="preserve">บริการ  </v>
          </cell>
          <cell r="Z555" t="str">
            <v>01</v>
          </cell>
          <cell r="AA555" t="str">
            <v>ตั้งใหม่</v>
          </cell>
          <cell r="AH555" t="str">
            <v>11050</v>
          </cell>
        </row>
        <row r="556">
          <cell r="A556" t="str">
            <v>001103500</v>
          </cell>
          <cell r="B556" t="str">
            <v>โรงพยาบาลท่าลี่</v>
          </cell>
          <cell r="C556" t="str">
            <v>21002</v>
          </cell>
          <cell r="D556" t="str">
            <v>กระทรวงสาธารณสุข สำนักงานปลัดกระทรวงสาธารณสุข</v>
          </cell>
          <cell r="E556" t="str">
            <v>07</v>
          </cell>
          <cell r="F556" t="str">
            <v>โรงพยาบาลชุมชน</v>
          </cell>
          <cell r="G556" t="str">
            <v>30</v>
          </cell>
          <cell r="H556" t="str">
            <v>42</v>
          </cell>
          <cell r="I556" t="str">
            <v>จ.เลย</v>
          </cell>
          <cell r="J556" t="str">
            <v>08</v>
          </cell>
          <cell r="K556" t="str">
            <v xml:space="preserve"> อ.ท่าลี่</v>
          </cell>
          <cell r="L556" t="str">
            <v>01</v>
          </cell>
          <cell r="M556" t="str">
            <v xml:space="preserve"> 'ต.ท่าลี่'</v>
          </cell>
          <cell r="N556" t="str">
            <v>01</v>
          </cell>
          <cell r="O556" t="str">
            <v xml:space="preserve"> หมู่ 1</v>
          </cell>
          <cell r="P556" t="str">
            <v>01</v>
          </cell>
          <cell r="Q556" t="str">
            <v>เปิดดำเนินการ</v>
          </cell>
          <cell r="R556" t="str">
            <v xml:space="preserve">52 </v>
          </cell>
          <cell r="S556" t="str">
            <v>42140</v>
          </cell>
          <cell r="T556" t="str">
            <v>042889012</v>
          </cell>
          <cell r="U556" t="str">
            <v>042889012</v>
          </cell>
          <cell r="V556" t="str">
            <v>21</v>
          </cell>
          <cell r="W556" t="str">
            <v>2.1 ทุติยภูมิระดับต้น</v>
          </cell>
          <cell r="X556" t="str">
            <v>S</v>
          </cell>
          <cell r="Y556" t="str">
            <v xml:space="preserve">บริการ  </v>
          </cell>
          <cell r="AH556" t="str">
            <v>11035</v>
          </cell>
        </row>
        <row r="557">
          <cell r="A557" t="str">
            <v>001103600</v>
          </cell>
          <cell r="B557" t="str">
            <v>โรงพยาบาลวังสะพุง</v>
          </cell>
          <cell r="C557" t="str">
            <v>21002</v>
          </cell>
          <cell r="D557" t="str">
            <v>กระทรวงสาธารณสุข สำนักงานปลัดกระทรวงสาธารณสุข</v>
          </cell>
          <cell r="E557" t="str">
            <v>07</v>
          </cell>
          <cell r="F557" t="str">
            <v>โรงพยาบาลชุมชน</v>
          </cell>
          <cell r="G557" t="str">
            <v>60</v>
          </cell>
          <cell r="H557" t="str">
            <v>42</v>
          </cell>
          <cell r="I557" t="str">
            <v>จ.เลย</v>
          </cell>
          <cell r="J557" t="str">
            <v>09</v>
          </cell>
          <cell r="K557" t="str">
            <v xml:space="preserve"> อ.วังสะพุง</v>
          </cell>
          <cell r="L557" t="str">
            <v>01</v>
          </cell>
          <cell r="M557" t="str">
            <v xml:space="preserve"> 'ต.วังสะพุง'</v>
          </cell>
          <cell r="N557" t="str">
            <v>03</v>
          </cell>
          <cell r="O557" t="str">
            <v xml:space="preserve"> หมู่ 3</v>
          </cell>
          <cell r="P557" t="str">
            <v>01</v>
          </cell>
          <cell r="Q557" t="str">
            <v>เปิดดำเนินการ</v>
          </cell>
          <cell r="S557" t="str">
            <v>42130</v>
          </cell>
          <cell r="T557" t="str">
            <v>042841101</v>
          </cell>
          <cell r="U557" t="str">
            <v>042841101</v>
          </cell>
          <cell r="V557" t="str">
            <v>21</v>
          </cell>
          <cell r="W557" t="str">
            <v>2.1 ทุติยภูมิระดับต้น</v>
          </cell>
          <cell r="X557" t="str">
            <v>S</v>
          </cell>
          <cell r="Y557" t="str">
            <v xml:space="preserve">บริการ  </v>
          </cell>
          <cell r="AH557" t="str">
            <v>11036</v>
          </cell>
        </row>
        <row r="558">
          <cell r="A558" t="str">
            <v>001103800</v>
          </cell>
          <cell r="B558" t="str">
            <v>โรงพยาบาลภูหลวง</v>
          </cell>
          <cell r="C558" t="str">
            <v>21002</v>
          </cell>
          <cell r="D558" t="str">
            <v>กระทรวงสาธารณสุข สำนักงานปลัดกระทรวงสาธารณสุข</v>
          </cell>
          <cell r="E558" t="str">
            <v>07</v>
          </cell>
          <cell r="F558" t="str">
            <v>โรงพยาบาลชุมชน</v>
          </cell>
          <cell r="G558" t="str">
            <v>30</v>
          </cell>
          <cell r="H558" t="str">
            <v>42</v>
          </cell>
          <cell r="I558" t="str">
            <v>จ.เลย</v>
          </cell>
          <cell r="J558" t="str">
            <v>11</v>
          </cell>
          <cell r="K558" t="str">
            <v xml:space="preserve"> อ.ภูหลวง</v>
          </cell>
          <cell r="L558" t="str">
            <v>02</v>
          </cell>
          <cell r="M558" t="str">
            <v xml:space="preserve"> 'ต.หนองคัน'</v>
          </cell>
          <cell r="N558" t="str">
            <v>03</v>
          </cell>
          <cell r="O558" t="str">
            <v xml:space="preserve"> หมู่ 3</v>
          </cell>
          <cell r="P558" t="str">
            <v>01</v>
          </cell>
          <cell r="Q558" t="str">
            <v>เปิดดำเนินการ</v>
          </cell>
          <cell r="S558" t="str">
            <v>42230</v>
          </cell>
          <cell r="T558" t="str">
            <v>042879101</v>
          </cell>
          <cell r="U558" t="str">
            <v>042879064</v>
          </cell>
          <cell r="V558" t="str">
            <v>21</v>
          </cell>
          <cell r="W558" t="str">
            <v>2.1 ทุติยภูมิระดับต้น</v>
          </cell>
          <cell r="X558" t="str">
            <v>S</v>
          </cell>
          <cell r="Y558" t="str">
            <v xml:space="preserve">บริการ  </v>
          </cell>
          <cell r="AH558" t="str">
            <v>11038</v>
          </cell>
        </row>
        <row r="559">
          <cell r="A559" t="str">
            <v>001103200</v>
          </cell>
          <cell r="B559" t="str">
            <v>โรงพยาบาลปากชม</v>
          </cell>
          <cell r="C559" t="str">
            <v>21002</v>
          </cell>
          <cell r="D559" t="str">
            <v>กระทรวงสาธารณสุข สำนักงานปลัดกระทรวงสาธารณสุข</v>
          </cell>
          <cell r="E559" t="str">
            <v>07</v>
          </cell>
          <cell r="F559" t="str">
            <v>โรงพยาบาลชุมชน</v>
          </cell>
          <cell r="G559" t="str">
            <v>30</v>
          </cell>
          <cell r="H559" t="str">
            <v>42</v>
          </cell>
          <cell r="I559" t="str">
            <v>จ.เลย</v>
          </cell>
          <cell r="J559" t="str">
            <v>04</v>
          </cell>
          <cell r="K559" t="str">
            <v xml:space="preserve"> อ.ปากชม</v>
          </cell>
          <cell r="L559" t="str">
            <v>01</v>
          </cell>
          <cell r="M559" t="str">
            <v xml:space="preserve"> 'ต.ปากชม'</v>
          </cell>
          <cell r="N559" t="str">
            <v>01</v>
          </cell>
          <cell r="O559" t="str">
            <v xml:space="preserve"> หมู่ 1</v>
          </cell>
          <cell r="P559" t="str">
            <v>01</v>
          </cell>
          <cell r="Q559" t="str">
            <v>เปิดดำเนินการ</v>
          </cell>
          <cell r="S559" t="str">
            <v>42150</v>
          </cell>
          <cell r="T559" t="str">
            <v>042881060</v>
          </cell>
          <cell r="U559" t="str">
            <v>042881080</v>
          </cell>
          <cell r="V559" t="str">
            <v>21</v>
          </cell>
          <cell r="W559" t="str">
            <v>2.1 ทุติยภูมิระดับต้น</v>
          </cell>
          <cell r="X559" t="str">
            <v>S</v>
          </cell>
          <cell r="Y559" t="str">
            <v xml:space="preserve">บริการ  </v>
          </cell>
          <cell r="AH559" t="str">
            <v>11032</v>
          </cell>
        </row>
        <row r="560">
          <cell r="A560" t="str">
            <v>001103900</v>
          </cell>
          <cell r="B560" t="str">
            <v>โรงพยาบาลผาขาว</v>
          </cell>
          <cell r="C560" t="str">
            <v>21002</v>
          </cell>
          <cell r="D560" t="str">
            <v>กระทรวงสาธารณสุข สำนักงานปลัดกระทรวงสาธารณสุข</v>
          </cell>
          <cell r="E560" t="str">
            <v>07</v>
          </cell>
          <cell r="F560" t="str">
            <v>โรงพยาบาลชุมชน</v>
          </cell>
          <cell r="G560" t="str">
            <v>30</v>
          </cell>
          <cell r="H560" t="str">
            <v>42</v>
          </cell>
          <cell r="I560" t="str">
            <v>จ.เลย</v>
          </cell>
          <cell r="J560" t="str">
            <v>12</v>
          </cell>
          <cell r="K560" t="str">
            <v xml:space="preserve"> อ.ผาขาว</v>
          </cell>
          <cell r="L560" t="str">
            <v>03</v>
          </cell>
          <cell r="M560" t="str">
            <v xml:space="preserve"> 'ต.โนนปอแดง'</v>
          </cell>
          <cell r="N560" t="str">
            <v>08</v>
          </cell>
          <cell r="O560" t="str">
            <v xml:space="preserve"> หมู่ 8</v>
          </cell>
          <cell r="P560" t="str">
            <v>01</v>
          </cell>
          <cell r="Q560" t="str">
            <v>เปิดดำเนินการ</v>
          </cell>
          <cell r="R560" t="str">
            <v xml:space="preserve">155 </v>
          </cell>
          <cell r="S560" t="str">
            <v>42240</v>
          </cell>
          <cell r="T560" t="str">
            <v>042818101</v>
          </cell>
          <cell r="U560" t="str">
            <v>042818101</v>
          </cell>
          <cell r="V560" t="str">
            <v>21</v>
          </cell>
          <cell r="W560" t="str">
            <v>2.1 ทุติยภูมิระดับต้น</v>
          </cell>
          <cell r="AH560" t="str">
            <v>11039</v>
          </cell>
        </row>
        <row r="561">
          <cell r="A561" t="str">
            <v>001103000</v>
          </cell>
          <cell r="B561" t="str">
            <v>โรงพยาบาลนาด้วง</v>
          </cell>
          <cell r="C561" t="str">
            <v>21002</v>
          </cell>
          <cell r="D561" t="str">
            <v>กระทรวงสาธารณสุข สำนักงานปลัดกระทรวงสาธารณสุข</v>
          </cell>
          <cell r="E561" t="str">
            <v>07</v>
          </cell>
          <cell r="F561" t="str">
            <v>โรงพยาบาลชุมชน</v>
          </cell>
          <cell r="G561" t="str">
            <v>30</v>
          </cell>
          <cell r="H561" t="str">
            <v>42</v>
          </cell>
          <cell r="I561" t="str">
            <v>จ.เลย</v>
          </cell>
          <cell r="J561" t="str">
            <v>02</v>
          </cell>
          <cell r="K561" t="str">
            <v xml:space="preserve"> อ.นาด้วง</v>
          </cell>
          <cell r="L561" t="str">
            <v>01</v>
          </cell>
          <cell r="M561" t="str">
            <v xml:space="preserve"> 'ต.นาด้วง'</v>
          </cell>
          <cell r="N561" t="str">
            <v>06</v>
          </cell>
          <cell r="O561" t="str">
            <v xml:space="preserve"> หมู่ 6</v>
          </cell>
          <cell r="P561" t="str">
            <v>01</v>
          </cell>
          <cell r="Q561" t="str">
            <v>เปิดดำเนินการ</v>
          </cell>
          <cell r="R561" t="str">
            <v xml:space="preserve">155 </v>
          </cell>
          <cell r="S561" t="str">
            <v>42210</v>
          </cell>
          <cell r="T561" t="str">
            <v>042887094</v>
          </cell>
          <cell r="U561" t="str">
            <v>042887152</v>
          </cell>
          <cell r="V561" t="str">
            <v>21</v>
          </cell>
          <cell r="W561" t="str">
            <v>2.1 ทุติยภูมิระดับต้น</v>
          </cell>
          <cell r="X561" t="str">
            <v>S</v>
          </cell>
          <cell r="Y561" t="str">
            <v xml:space="preserve">บริการ  </v>
          </cell>
          <cell r="AH561" t="str">
            <v>11030</v>
          </cell>
        </row>
        <row r="562">
          <cell r="A562" t="str">
            <v>001101400</v>
          </cell>
          <cell r="B562" t="str">
            <v>โรงพยาบาลหนองวัวซอ</v>
          </cell>
          <cell r="C562" t="str">
            <v>21002</v>
          </cell>
          <cell r="D562" t="str">
            <v>กระทรวงสาธารณสุข สำนักงานปลัดกระทรวงสาธารณสุข</v>
          </cell>
          <cell r="E562" t="str">
            <v>07</v>
          </cell>
          <cell r="F562" t="str">
            <v>โรงพยาบาลชุมชน</v>
          </cell>
          <cell r="G562" t="str">
            <v>30</v>
          </cell>
          <cell r="H562" t="str">
            <v>41</v>
          </cell>
          <cell r="I562" t="str">
            <v>จ.อุดรธานี</v>
          </cell>
          <cell r="J562" t="str">
            <v>03</v>
          </cell>
          <cell r="K562" t="str">
            <v xml:space="preserve"> อ.หนองวัวซอ</v>
          </cell>
          <cell r="L562" t="str">
            <v>01</v>
          </cell>
          <cell r="M562" t="str">
            <v xml:space="preserve"> 'ต.หมากหญ้า'</v>
          </cell>
          <cell r="N562" t="str">
            <v>05</v>
          </cell>
          <cell r="O562" t="str">
            <v xml:space="preserve"> หมู่ 5</v>
          </cell>
          <cell r="P562" t="str">
            <v>01</v>
          </cell>
          <cell r="Q562" t="str">
            <v>เปิดดำเนินการ</v>
          </cell>
          <cell r="R562" t="str">
            <v xml:space="preserve">200 </v>
          </cell>
          <cell r="S562" t="str">
            <v>41220</v>
          </cell>
          <cell r="V562" t="str">
            <v>21</v>
          </cell>
          <cell r="W562" t="str">
            <v>2.1 ทุติยภูมิระดับต้น</v>
          </cell>
          <cell r="AH562" t="str">
            <v>11014</v>
          </cell>
        </row>
        <row r="563">
          <cell r="A563" t="str">
            <v>001102600</v>
          </cell>
          <cell r="B563" t="str">
            <v>โรงพยาบาลสร้างคอม</v>
          </cell>
          <cell r="C563" t="str">
            <v>21002</v>
          </cell>
          <cell r="D563" t="str">
            <v>กระทรวงสาธารณสุข สำนักงานปลัดกระทรวงสาธารณสุข</v>
          </cell>
          <cell r="E563" t="str">
            <v>07</v>
          </cell>
          <cell r="F563" t="str">
            <v>โรงพยาบาลชุมชน</v>
          </cell>
          <cell r="G563" t="str">
            <v>30</v>
          </cell>
          <cell r="H563" t="str">
            <v>41</v>
          </cell>
          <cell r="I563" t="str">
            <v>จ.อุดรธานี</v>
          </cell>
          <cell r="J563" t="str">
            <v>20</v>
          </cell>
          <cell r="K563" t="str">
            <v xml:space="preserve"> อ.สร้างคอม</v>
          </cell>
          <cell r="L563" t="str">
            <v>01</v>
          </cell>
          <cell r="M563" t="str">
            <v xml:space="preserve"> 'ต.สร้างคอม'</v>
          </cell>
          <cell r="N563" t="str">
            <v>04</v>
          </cell>
          <cell r="O563" t="str">
            <v xml:space="preserve"> หมู่ 4</v>
          </cell>
          <cell r="P563" t="str">
            <v>01</v>
          </cell>
          <cell r="Q563" t="str">
            <v>เปิดดำเนินการ</v>
          </cell>
          <cell r="V563" t="str">
            <v>21</v>
          </cell>
          <cell r="W563" t="str">
            <v>2.1 ทุติยภูมิระดับต้น</v>
          </cell>
          <cell r="AH563" t="str">
            <v>11026</v>
          </cell>
        </row>
        <row r="564">
          <cell r="A564" t="str">
            <v>001101500</v>
          </cell>
          <cell r="B564" t="str">
            <v>โรงพยาบาลกุมภวาปี</v>
          </cell>
          <cell r="C564" t="str">
            <v>21002</v>
          </cell>
          <cell r="D564" t="str">
            <v>กระทรวงสาธารณสุข สำนักงานปลัดกระทรวงสาธารณสุข</v>
          </cell>
          <cell r="E564" t="str">
            <v>07</v>
          </cell>
          <cell r="F564" t="str">
            <v>โรงพยาบาลชุมชน</v>
          </cell>
          <cell r="G564" t="str">
            <v>90</v>
          </cell>
          <cell r="H564" t="str">
            <v>41</v>
          </cell>
          <cell r="I564" t="str">
            <v>จ.อุดรธานี</v>
          </cell>
          <cell r="J564" t="str">
            <v>04</v>
          </cell>
          <cell r="K564" t="str">
            <v xml:space="preserve"> อ.กุมภวาปี</v>
          </cell>
          <cell r="L564" t="str">
            <v>15</v>
          </cell>
          <cell r="M564" t="str">
            <v xml:space="preserve"> 'ต.กุมภวาปี'</v>
          </cell>
          <cell r="N564" t="str">
            <v>05</v>
          </cell>
          <cell r="O564" t="str">
            <v xml:space="preserve"> หมู่ 5</v>
          </cell>
          <cell r="P564" t="str">
            <v>01</v>
          </cell>
          <cell r="Q564" t="str">
            <v>เปิดดำเนินการ</v>
          </cell>
          <cell r="R564" t="str">
            <v xml:space="preserve">7 ถ.จิตรประสงค์ </v>
          </cell>
          <cell r="S564" t="str">
            <v>41110</v>
          </cell>
          <cell r="V564" t="str">
            <v>21</v>
          </cell>
          <cell r="W564" t="str">
            <v>2.1 ทุติยภูมิระดับต้น</v>
          </cell>
          <cell r="AH564" t="str">
            <v>11015</v>
          </cell>
        </row>
        <row r="565">
          <cell r="A565" t="str">
            <v>001102000</v>
          </cell>
          <cell r="B565" t="str">
            <v>โรงพยาบาลไชยวาน</v>
          </cell>
          <cell r="C565" t="str">
            <v>21002</v>
          </cell>
          <cell r="D565" t="str">
            <v>กระทรวงสาธารณสุข สำนักงานปลัดกระทรวงสาธารณสุข</v>
          </cell>
          <cell r="E565" t="str">
            <v>07</v>
          </cell>
          <cell r="F565" t="str">
            <v>โรงพยาบาลชุมชน</v>
          </cell>
          <cell r="G565" t="str">
            <v>30</v>
          </cell>
          <cell r="H565" t="str">
            <v>41</v>
          </cell>
          <cell r="I565" t="str">
            <v>จ.อุดรธานี</v>
          </cell>
          <cell r="J565" t="str">
            <v>08</v>
          </cell>
          <cell r="K565" t="str">
            <v xml:space="preserve"> อ.ไชยวาน</v>
          </cell>
          <cell r="L565" t="str">
            <v>01</v>
          </cell>
          <cell r="M565" t="str">
            <v xml:space="preserve"> 'ต.ไชยวาน'</v>
          </cell>
          <cell r="N565" t="str">
            <v>05</v>
          </cell>
          <cell r="O565" t="str">
            <v xml:space="preserve"> หมู่ 5</v>
          </cell>
          <cell r="P565" t="str">
            <v>01</v>
          </cell>
          <cell r="Q565" t="str">
            <v>เปิดดำเนินการ</v>
          </cell>
          <cell r="R565" t="str">
            <v xml:space="preserve">200 </v>
          </cell>
          <cell r="S565" t="str">
            <v>41220</v>
          </cell>
          <cell r="V565" t="str">
            <v>21</v>
          </cell>
          <cell r="W565" t="str">
            <v>2.1 ทุติยภูมิระดับต้น</v>
          </cell>
          <cell r="AH565" t="str">
            <v>11020</v>
          </cell>
        </row>
        <row r="566">
          <cell r="A566" t="str">
            <v>001102700</v>
          </cell>
          <cell r="B566" t="str">
            <v>โรงพยาบาลหนองแสง</v>
          </cell>
          <cell r="C566" t="str">
            <v>21002</v>
          </cell>
          <cell r="D566" t="str">
            <v>กระทรวงสาธารณสุข สำนักงานปลัดกระทรวงสาธารณสุข</v>
          </cell>
          <cell r="E566" t="str">
            <v>07</v>
          </cell>
          <cell r="F566" t="str">
            <v>โรงพยาบาลชุมชน</v>
          </cell>
          <cell r="G566" t="str">
            <v>30</v>
          </cell>
          <cell r="H566" t="str">
            <v>41</v>
          </cell>
          <cell r="I566" t="str">
            <v>จ.อุดรธานี</v>
          </cell>
          <cell r="J566" t="str">
            <v>21</v>
          </cell>
          <cell r="K566" t="str">
            <v xml:space="preserve"> อ.หนองแสง</v>
          </cell>
          <cell r="L566" t="str">
            <v>04</v>
          </cell>
          <cell r="M566" t="str">
            <v xml:space="preserve"> 'ต.ทับกุง'</v>
          </cell>
          <cell r="N566" t="str">
            <v>07</v>
          </cell>
          <cell r="O566" t="str">
            <v xml:space="preserve"> หมู่ 7</v>
          </cell>
          <cell r="P566" t="str">
            <v>01</v>
          </cell>
          <cell r="Q566" t="str">
            <v>เปิดดำเนินการ</v>
          </cell>
          <cell r="S566" t="str">
            <v>41340</v>
          </cell>
          <cell r="V566" t="str">
            <v>21</v>
          </cell>
          <cell r="W566" t="str">
            <v>2.1 ทุติยภูมิระดับต้น</v>
          </cell>
          <cell r="AH566" t="str">
            <v>11027</v>
          </cell>
        </row>
        <row r="567">
          <cell r="A567" t="str">
            <v>001102500</v>
          </cell>
          <cell r="B567" t="str">
            <v>โรงพยาบาลเพ็ญ</v>
          </cell>
          <cell r="C567" t="str">
            <v>21002</v>
          </cell>
          <cell r="D567" t="str">
            <v>กระทรวงสาธารณสุข สำนักงานปลัดกระทรวงสาธารณสุข</v>
          </cell>
          <cell r="E567" t="str">
            <v>07</v>
          </cell>
          <cell r="F567" t="str">
            <v>โรงพยาบาลชุมชน</v>
          </cell>
          <cell r="G567" t="str">
            <v>60</v>
          </cell>
          <cell r="H567" t="str">
            <v>41</v>
          </cell>
          <cell r="I567" t="str">
            <v>จ.อุดรธานี</v>
          </cell>
          <cell r="J567" t="str">
            <v>19</v>
          </cell>
          <cell r="K567" t="str">
            <v xml:space="preserve"> อ.เพ็ญ</v>
          </cell>
          <cell r="L567" t="str">
            <v>01</v>
          </cell>
          <cell r="M567" t="str">
            <v xml:space="preserve"> 'ต.เพ็ญ'</v>
          </cell>
          <cell r="N567" t="str">
            <v>01</v>
          </cell>
          <cell r="O567" t="str">
            <v xml:space="preserve"> หมู่ 1</v>
          </cell>
          <cell r="P567" t="str">
            <v>01</v>
          </cell>
          <cell r="Q567" t="str">
            <v>เปิดดำเนินการ</v>
          </cell>
          <cell r="R567" t="str">
            <v xml:space="preserve">46 ม.1 ถ.วุฒาธิคุณ </v>
          </cell>
          <cell r="S567" t="str">
            <v>41150</v>
          </cell>
          <cell r="V567" t="str">
            <v>22</v>
          </cell>
          <cell r="W567" t="str">
            <v>2.2 ทุติยภูมิระดับกลาง</v>
          </cell>
          <cell r="AH567" t="str">
            <v>11025</v>
          </cell>
        </row>
        <row r="568">
          <cell r="A568" t="str">
            <v>001099500</v>
          </cell>
          <cell r="B568" t="str">
            <v>โรงพยาบาลบ้านฝาง</v>
          </cell>
          <cell r="C568" t="str">
            <v>21002</v>
          </cell>
          <cell r="D568" t="str">
            <v>กระทรวงสาธารณสุข สำนักงานปลัดกระทรวงสาธารณสุข</v>
          </cell>
          <cell r="E568" t="str">
            <v>07</v>
          </cell>
          <cell r="F568" t="str">
            <v>โรงพยาบาลชุมชน</v>
          </cell>
          <cell r="G568" t="str">
            <v>30</v>
          </cell>
          <cell r="H568" t="str">
            <v>40</v>
          </cell>
          <cell r="I568" t="str">
            <v>จ.ขอนแก่น</v>
          </cell>
          <cell r="J568" t="str">
            <v>02</v>
          </cell>
          <cell r="K568" t="str">
            <v xml:space="preserve"> อ.บ้านฝาง</v>
          </cell>
          <cell r="L568" t="str">
            <v>06</v>
          </cell>
          <cell r="M568" t="str">
            <v xml:space="preserve"> 'ต.บ้านฝาง'</v>
          </cell>
          <cell r="N568" t="str">
            <v>09</v>
          </cell>
          <cell r="O568" t="str">
            <v xml:space="preserve"> หมู่ 9</v>
          </cell>
          <cell r="P568" t="str">
            <v>01</v>
          </cell>
          <cell r="Q568" t="str">
            <v>เปิดดำเนินการ</v>
          </cell>
          <cell r="R568" t="str">
            <v xml:space="preserve">330  </v>
          </cell>
          <cell r="S568" t="str">
            <v>40270</v>
          </cell>
          <cell r="T568" t="str">
            <v>043269206</v>
          </cell>
          <cell r="V568" t="str">
            <v>21</v>
          </cell>
          <cell r="W568" t="str">
            <v>2.1 ทุติยภูมิระดับต้น</v>
          </cell>
          <cell r="X568" t="str">
            <v>S</v>
          </cell>
          <cell r="Y568" t="str">
            <v xml:space="preserve">บริการ  </v>
          </cell>
          <cell r="AH568" t="str">
            <v>10995</v>
          </cell>
        </row>
        <row r="569">
          <cell r="A569" t="str">
            <v>001099900</v>
          </cell>
          <cell r="B569" t="str">
            <v>โรงพยาบาลสีชมพู</v>
          </cell>
          <cell r="C569" t="str">
            <v>21002</v>
          </cell>
          <cell r="D569" t="str">
            <v>กระทรวงสาธารณสุข สำนักงานปลัดกระทรวงสาธารณสุข</v>
          </cell>
          <cell r="E569" t="str">
            <v>07</v>
          </cell>
          <cell r="F569" t="str">
            <v>โรงพยาบาลชุมชน</v>
          </cell>
          <cell r="G569" t="str">
            <v>30</v>
          </cell>
          <cell r="H569" t="str">
            <v>40</v>
          </cell>
          <cell r="I569" t="str">
            <v>จ.ขอนแก่น</v>
          </cell>
          <cell r="J569" t="str">
            <v>06</v>
          </cell>
          <cell r="K569" t="str">
            <v xml:space="preserve"> อ.สีชมพู</v>
          </cell>
          <cell r="L569" t="str">
            <v>04</v>
          </cell>
          <cell r="M569" t="str">
            <v xml:space="preserve"> 'ต.วังเพิ่ม'</v>
          </cell>
          <cell r="N569" t="str">
            <v>10</v>
          </cell>
          <cell r="O569" t="str">
            <v xml:space="preserve"> หมู่ 10</v>
          </cell>
          <cell r="P569" t="str">
            <v>01</v>
          </cell>
          <cell r="Q569" t="str">
            <v>เปิดดำเนินการ</v>
          </cell>
          <cell r="R569" t="str">
            <v xml:space="preserve">140 </v>
          </cell>
          <cell r="S569" t="str">
            <v>40220</v>
          </cell>
          <cell r="T569" t="str">
            <v>043399176</v>
          </cell>
          <cell r="V569" t="str">
            <v>21</v>
          </cell>
          <cell r="W569" t="str">
            <v>2.1 ทุติยภูมิระดับต้น</v>
          </cell>
          <cell r="X569" t="str">
            <v>S</v>
          </cell>
          <cell r="Y569" t="str">
            <v xml:space="preserve">บริการ  </v>
          </cell>
          <cell r="AH569" t="str">
            <v>10999</v>
          </cell>
        </row>
        <row r="570">
          <cell r="A570" t="str">
            <v>001100500</v>
          </cell>
          <cell r="B570" t="str">
            <v>โรงพยาบาลแวงใหญ่</v>
          </cell>
          <cell r="C570" t="str">
            <v>21002</v>
          </cell>
          <cell r="D570" t="str">
            <v>กระทรวงสาธารณสุข สำนักงานปลัดกระทรวงสาธารณสุข</v>
          </cell>
          <cell r="E570" t="str">
            <v>07</v>
          </cell>
          <cell r="F570" t="str">
            <v>โรงพยาบาลชุมชน</v>
          </cell>
          <cell r="G570" t="str">
            <v>30</v>
          </cell>
          <cell r="H570" t="str">
            <v>40</v>
          </cell>
          <cell r="I570" t="str">
            <v>จ.ขอนแก่น</v>
          </cell>
          <cell r="J570" t="str">
            <v>13</v>
          </cell>
          <cell r="K570" t="str">
            <v xml:space="preserve"> อ.แวงใหญ่</v>
          </cell>
          <cell r="L570" t="str">
            <v>01</v>
          </cell>
          <cell r="M570" t="str">
            <v xml:space="preserve"> 'ต.คอนฉิม'</v>
          </cell>
          <cell r="N570" t="str">
            <v>09</v>
          </cell>
          <cell r="O570" t="str">
            <v xml:space="preserve"> หมู่ 9</v>
          </cell>
          <cell r="P570" t="str">
            <v>01</v>
          </cell>
          <cell r="Q570" t="str">
            <v>เปิดดำเนินการ</v>
          </cell>
          <cell r="R570" t="str">
            <v xml:space="preserve">68 </v>
          </cell>
          <cell r="S570" t="str">
            <v>40330</v>
          </cell>
          <cell r="T570" t="str">
            <v>043496349</v>
          </cell>
          <cell r="V570" t="str">
            <v>21</v>
          </cell>
          <cell r="W570" t="str">
            <v>2.1 ทุติยภูมิระดับต้น</v>
          </cell>
          <cell r="X570" t="str">
            <v>S</v>
          </cell>
          <cell r="Y570" t="str">
            <v xml:space="preserve">บริการ  </v>
          </cell>
          <cell r="AH570" t="str">
            <v>11005</v>
          </cell>
        </row>
        <row r="571">
          <cell r="A571" t="str">
            <v>001099600</v>
          </cell>
          <cell r="B571" t="str">
            <v>โรงพยาบาลพระยืน</v>
          </cell>
          <cell r="C571" t="str">
            <v>21002</v>
          </cell>
          <cell r="D571" t="str">
            <v>กระทรวงสาธารณสุข สำนักงานปลัดกระทรวงสาธารณสุข</v>
          </cell>
          <cell r="E571" t="str">
            <v>07</v>
          </cell>
          <cell r="F571" t="str">
            <v>โรงพยาบาลชุมชน</v>
          </cell>
          <cell r="G571" t="str">
            <v>30</v>
          </cell>
          <cell r="H571" t="str">
            <v>40</v>
          </cell>
          <cell r="I571" t="str">
            <v>จ.ขอนแก่น</v>
          </cell>
          <cell r="J571" t="str">
            <v>03</v>
          </cell>
          <cell r="K571" t="str">
            <v xml:space="preserve"> อ.พระยืน</v>
          </cell>
          <cell r="L571" t="str">
            <v>01</v>
          </cell>
          <cell r="M571" t="str">
            <v xml:space="preserve"> 'ต.พระยืน'</v>
          </cell>
          <cell r="N571" t="str">
            <v>01</v>
          </cell>
          <cell r="O571" t="str">
            <v xml:space="preserve"> หมู่ 1</v>
          </cell>
          <cell r="P571" t="str">
            <v>01</v>
          </cell>
          <cell r="Q571" t="str">
            <v>เปิดดำเนินการ</v>
          </cell>
          <cell r="R571" t="str">
            <v xml:space="preserve">269 </v>
          </cell>
          <cell r="S571" t="str">
            <v>40320</v>
          </cell>
          <cell r="T571" t="str">
            <v>043266045</v>
          </cell>
          <cell r="V571" t="str">
            <v>21</v>
          </cell>
          <cell r="W571" t="str">
            <v>2.1 ทุติยภูมิระดับต้น</v>
          </cell>
          <cell r="X571" t="str">
            <v>S</v>
          </cell>
          <cell r="Y571" t="str">
            <v xml:space="preserve">บริการ  </v>
          </cell>
          <cell r="AH571" t="str">
            <v>10996</v>
          </cell>
        </row>
        <row r="572">
          <cell r="A572" t="str">
            <v>001098900</v>
          </cell>
          <cell r="B572" t="str">
            <v>โรงพยาบาลหัวตะพาน</v>
          </cell>
          <cell r="C572" t="str">
            <v>21002</v>
          </cell>
          <cell r="D572" t="str">
            <v>กระทรวงสาธารณสุข สำนักงานปลัดกระทรวงสาธารณสุข</v>
          </cell>
          <cell r="E572" t="str">
            <v>07</v>
          </cell>
          <cell r="F572" t="str">
            <v>โรงพยาบาลชุมชน</v>
          </cell>
          <cell r="G572" t="str">
            <v>30</v>
          </cell>
          <cell r="H572" t="str">
            <v>37</v>
          </cell>
          <cell r="I572" t="str">
            <v>จ.อำนาจเจริญ</v>
          </cell>
          <cell r="J572" t="str">
            <v>06</v>
          </cell>
          <cell r="K572" t="str">
            <v xml:space="preserve"> อ.หัวตะพาน</v>
          </cell>
          <cell r="L572" t="str">
            <v>08</v>
          </cell>
          <cell r="M572" t="str">
            <v xml:space="preserve"> 'ต.รัตนวารี'</v>
          </cell>
          <cell r="N572" t="str">
            <v>07</v>
          </cell>
          <cell r="O572" t="str">
            <v xml:space="preserve"> หมู่ 7</v>
          </cell>
          <cell r="P572" t="str">
            <v>01</v>
          </cell>
          <cell r="Q572" t="str">
            <v>เปิดดำเนินการ</v>
          </cell>
          <cell r="R572" t="str">
            <v xml:space="preserve">176 ม.7 </v>
          </cell>
          <cell r="S572" t="str">
            <v>37240</v>
          </cell>
          <cell r="V572" t="str">
            <v>22</v>
          </cell>
          <cell r="W572" t="str">
            <v>2.2 ทุติยภูมิระดับกลาง</v>
          </cell>
          <cell r="AH572" t="str">
            <v>10989</v>
          </cell>
        </row>
        <row r="573">
          <cell r="A573" t="str">
            <v>001099000</v>
          </cell>
          <cell r="B573" t="str">
            <v>โรงพยาบาลลืออำนาจ</v>
          </cell>
          <cell r="C573" t="str">
            <v>21002</v>
          </cell>
          <cell r="D573" t="str">
            <v>กระทรวงสาธารณสุข สำนักงานปลัดกระทรวงสาธารณสุข</v>
          </cell>
          <cell r="E573" t="str">
            <v>07</v>
          </cell>
          <cell r="F573" t="str">
            <v>โรงพยาบาลชุมชน</v>
          </cell>
          <cell r="G573" t="str">
            <v>10</v>
          </cell>
          <cell r="H573" t="str">
            <v>37</v>
          </cell>
          <cell r="I573" t="str">
            <v>จ.อำนาจเจริญ</v>
          </cell>
          <cell r="J573" t="str">
            <v>07</v>
          </cell>
          <cell r="K573" t="str">
            <v xml:space="preserve"> อ.ลืออำนาจ</v>
          </cell>
          <cell r="L573" t="str">
            <v>01</v>
          </cell>
          <cell r="M573" t="str">
            <v xml:space="preserve"> 'ต.อำนาจ'</v>
          </cell>
          <cell r="N573" t="str">
            <v>01</v>
          </cell>
          <cell r="O573" t="str">
            <v xml:space="preserve"> หมู่ 1</v>
          </cell>
          <cell r="P573" t="str">
            <v>01</v>
          </cell>
          <cell r="Q573" t="str">
            <v>เปิดดำเนินการ</v>
          </cell>
          <cell r="R573" t="str">
            <v xml:space="preserve">ถ.ชยางกูร </v>
          </cell>
          <cell r="S573" t="str">
            <v>37000</v>
          </cell>
          <cell r="V573" t="str">
            <v>22</v>
          </cell>
          <cell r="W573" t="str">
            <v>2.2 ทุติยภูมิระดับกลาง</v>
          </cell>
          <cell r="AH573" t="str">
            <v>10990</v>
          </cell>
        </row>
        <row r="574">
          <cell r="A574" t="str">
            <v>001106600</v>
          </cell>
          <cell r="B574" t="str">
            <v>โรงพยาบาลโพนทอง</v>
          </cell>
          <cell r="C574" t="str">
            <v>21002</v>
          </cell>
          <cell r="D574" t="str">
            <v>กระทรวงสาธารณสุข สำนักงานปลัดกระทรวงสาธารณสุข</v>
          </cell>
          <cell r="E574" t="str">
            <v>07</v>
          </cell>
          <cell r="F574" t="str">
            <v>โรงพยาบาลชุมชน</v>
          </cell>
          <cell r="G574" t="str">
            <v>60</v>
          </cell>
          <cell r="H574" t="str">
            <v>45</v>
          </cell>
          <cell r="I574" t="str">
            <v>จ.ร้อยเอ็ด</v>
          </cell>
          <cell r="J574" t="str">
            <v>07</v>
          </cell>
          <cell r="K574" t="str">
            <v xml:space="preserve"> อ.โพนทอง</v>
          </cell>
          <cell r="L574" t="str">
            <v>12</v>
          </cell>
          <cell r="M574" t="str">
            <v xml:space="preserve"> 'ต.สระนกแก้ว'</v>
          </cell>
          <cell r="N574" t="str">
            <v>10</v>
          </cell>
          <cell r="O574" t="str">
            <v xml:space="preserve"> หมู่ 10</v>
          </cell>
          <cell r="P574" t="str">
            <v>01</v>
          </cell>
          <cell r="Q574" t="str">
            <v>เปิดดำเนินการ</v>
          </cell>
          <cell r="R574" t="str">
            <v xml:space="preserve">196 ม.10 ถ.โพนทอง-ขอนแก่น </v>
          </cell>
          <cell r="S574" t="str">
            <v>45110</v>
          </cell>
          <cell r="V574" t="str">
            <v>22</v>
          </cell>
          <cell r="W574" t="str">
            <v>2.2 ทุติยภูมิระดับกลาง</v>
          </cell>
          <cell r="AH574" t="str">
            <v>11066</v>
          </cell>
        </row>
        <row r="575">
          <cell r="A575" t="str">
            <v>001106100</v>
          </cell>
          <cell r="B575" t="str">
            <v>โรงพยาบาลเกษตรวิสัย</v>
          </cell>
          <cell r="C575" t="str">
            <v>21002</v>
          </cell>
          <cell r="D575" t="str">
            <v>กระทรวงสาธารณสุข สำนักงานปลัดกระทรวงสาธารณสุข</v>
          </cell>
          <cell r="E575" t="str">
            <v>07</v>
          </cell>
          <cell r="F575" t="str">
            <v>โรงพยาบาลชุมชน</v>
          </cell>
          <cell r="G575" t="str">
            <v>30</v>
          </cell>
          <cell r="H575" t="str">
            <v>45</v>
          </cell>
          <cell r="I575" t="str">
            <v>จ.ร้อยเอ็ด</v>
          </cell>
          <cell r="J575" t="str">
            <v>02</v>
          </cell>
          <cell r="K575" t="str">
            <v xml:space="preserve"> อ.เกษตรวิสัย</v>
          </cell>
          <cell r="L575" t="str">
            <v>01</v>
          </cell>
          <cell r="M575" t="str">
            <v xml:space="preserve"> 'ต.เกษตรวิสัย'</v>
          </cell>
          <cell r="N575" t="str">
            <v>10</v>
          </cell>
          <cell r="O575" t="str">
            <v xml:space="preserve"> หมู่ 10</v>
          </cell>
          <cell r="P575" t="str">
            <v>01</v>
          </cell>
          <cell r="Q575" t="str">
            <v>เปิดดำเนินการ</v>
          </cell>
          <cell r="R575" t="str">
            <v xml:space="preserve">2 ม.10 ถ.หน้ารพ. </v>
          </cell>
          <cell r="S575" t="str">
            <v>45150</v>
          </cell>
          <cell r="V575" t="str">
            <v>21</v>
          </cell>
          <cell r="W575" t="str">
            <v>2.1 ทุติยภูมิระดับต้น</v>
          </cell>
          <cell r="AH575" t="str">
            <v>11061</v>
          </cell>
        </row>
        <row r="576">
          <cell r="A576" t="str">
            <v>001106900</v>
          </cell>
          <cell r="B576" t="str">
            <v>โรงพยาบาลเสลภูมิ</v>
          </cell>
          <cell r="C576" t="str">
            <v>21002</v>
          </cell>
          <cell r="D576" t="str">
            <v>กระทรวงสาธารณสุข สำนักงานปลัดกระทรวงสาธารณสุข</v>
          </cell>
          <cell r="E576" t="str">
            <v>07</v>
          </cell>
          <cell r="F576" t="str">
            <v>โรงพยาบาลชุมชน</v>
          </cell>
          <cell r="G576" t="str">
            <v>60</v>
          </cell>
          <cell r="H576" t="str">
            <v>45</v>
          </cell>
          <cell r="I576" t="str">
            <v>จ.ร้อยเอ็ด</v>
          </cell>
          <cell r="J576" t="str">
            <v>10</v>
          </cell>
          <cell r="K576" t="str">
            <v xml:space="preserve"> อ.เสลภูมิ</v>
          </cell>
          <cell r="L576" t="str">
            <v>17</v>
          </cell>
          <cell r="M576" t="str">
            <v xml:space="preserve"> 'ต.ขวัญเมือง'</v>
          </cell>
          <cell r="N576" t="str">
            <v>07</v>
          </cell>
          <cell r="O576" t="str">
            <v xml:space="preserve"> หมู่ 7</v>
          </cell>
          <cell r="P576" t="str">
            <v>01</v>
          </cell>
          <cell r="Q576" t="str">
            <v>เปิดดำเนินการ</v>
          </cell>
          <cell r="R576" t="str">
            <v xml:space="preserve">279 ม.7 </v>
          </cell>
          <cell r="S576" t="str">
            <v>45120</v>
          </cell>
          <cell r="V576" t="str">
            <v>22</v>
          </cell>
          <cell r="W576" t="str">
            <v>2.2 ทุติยภูมิระดับกลาง</v>
          </cell>
          <cell r="AH576" t="str">
            <v>11069</v>
          </cell>
        </row>
        <row r="577">
          <cell r="A577" t="str">
            <v>001109300</v>
          </cell>
          <cell r="B577" t="str">
            <v>โรงพยาบาลวาริชภูมิ</v>
          </cell>
          <cell r="C577" t="str">
            <v>21002</v>
          </cell>
          <cell r="D577" t="str">
            <v>กระทรวงสาธารณสุข สำนักงานปลัดกระทรวงสาธารณสุข</v>
          </cell>
          <cell r="E577" t="str">
            <v>07</v>
          </cell>
          <cell r="F577" t="str">
            <v>โรงพยาบาลชุมชน</v>
          </cell>
          <cell r="G577" t="str">
            <v>37</v>
          </cell>
          <cell r="H577" t="str">
            <v>47</v>
          </cell>
          <cell r="I577" t="str">
            <v>จ.สกลนคร</v>
          </cell>
          <cell r="J577" t="str">
            <v>06</v>
          </cell>
          <cell r="K577" t="str">
            <v xml:space="preserve"> อ.วาริชภูมิ</v>
          </cell>
          <cell r="L577" t="str">
            <v>01</v>
          </cell>
          <cell r="M577" t="str">
            <v xml:space="preserve"> 'ต.วาริชภูมิ'</v>
          </cell>
          <cell r="N577" t="str">
            <v>13</v>
          </cell>
          <cell r="O577" t="str">
            <v xml:space="preserve"> หมู่ 13</v>
          </cell>
          <cell r="P577" t="str">
            <v>01</v>
          </cell>
          <cell r="Q577" t="str">
            <v>เปิดดำเนินการ</v>
          </cell>
          <cell r="R577" t="str">
            <v xml:space="preserve">83  </v>
          </cell>
          <cell r="S577" t="str">
            <v>47150</v>
          </cell>
          <cell r="T577" t="str">
            <v>042973751</v>
          </cell>
          <cell r="U577" t="str">
            <v>042973751</v>
          </cell>
          <cell r="V577" t="str">
            <v>21</v>
          </cell>
          <cell r="W577" t="str">
            <v>2.1 ทุติยภูมิระดับต้น</v>
          </cell>
          <cell r="X577" t="str">
            <v>S</v>
          </cell>
          <cell r="Y577" t="str">
            <v xml:space="preserve">บริการ  </v>
          </cell>
          <cell r="AH577" t="str">
            <v>11093</v>
          </cell>
        </row>
        <row r="578">
          <cell r="A578" t="str">
            <v>001109800</v>
          </cell>
          <cell r="B578" t="str">
            <v>โรงพยาบาลอากาศอำนวย</v>
          </cell>
          <cell r="C578" t="str">
            <v>21002</v>
          </cell>
          <cell r="D578" t="str">
            <v>กระทรวงสาธารณสุข สำนักงานปลัดกระทรวงสาธารณสุข</v>
          </cell>
          <cell r="E578" t="str">
            <v>07</v>
          </cell>
          <cell r="F578" t="str">
            <v>โรงพยาบาลชุมชน</v>
          </cell>
          <cell r="G578" t="str">
            <v>90</v>
          </cell>
          <cell r="H578" t="str">
            <v>47</v>
          </cell>
          <cell r="I578" t="str">
            <v>จ.สกลนคร</v>
          </cell>
          <cell r="J578" t="str">
            <v>11</v>
          </cell>
          <cell r="K578" t="str">
            <v xml:space="preserve"> อ.อากาศอำนวย</v>
          </cell>
          <cell r="L578" t="str">
            <v>01</v>
          </cell>
          <cell r="M578" t="str">
            <v xml:space="preserve"> 'ต.อากาศ'</v>
          </cell>
          <cell r="N578" t="str">
            <v>03</v>
          </cell>
          <cell r="O578" t="str">
            <v xml:space="preserve"> หมู่ 3</v>
          </cell>
          <cell r="P578" t="str">
            <v>01</v>
          </cell>
          <cell r="Q578" t="str">
            <v>เปิดดำเนินการ</v>
          </cell>
          <cell r="R578" t="str">
            <v xml:space="preserve">386  </v>
          </cell>
          <cell r="S578" t="str">
            <v>47170</v>
          </cell>
          <cell r="T578" t="str">
            <v>04279900</v>
          </cell>
          <cell r="U578" t="str">
            <v>042794213</v>
          </cell>
          <cell r="V578" t="str">
            <v>21</v>
          </cell>
          <cell r="W578" t="str">
            <v>2.1 ทุติยภูมิระดับต้น</v>
          </cell>
          <cell r="X578" t="str">
            <v>S</v>
          </cell>
          <cell r="Y578" t="str">
            <v xml:space="preserve">บริการ  </v>
          </cell>
          <cell r="AH578" t="str">
            <v>11098</v>
          </cell>
        </row>
        <row r="579">
          <cell r="A579" t="str">
            <v>001109700</v>
          </cell>
          <cell r="B579" t="str">
            <v>โรงพยาบาลบ้านม่วง</v>
          </cell>
          <cell r="C579" t="str">
            <v>21002</v>
          </cell>
          <cell r="D579" t="str">
            <v>กระทรวงสาธารณสุข สำนักงานปลัดกระทรวงสาธารณสุข</v>
          </cell>
          <cell r="E579" t="str">
            <v>07</v>
          </cell>
          <cell r="F579" t="str">
            <v>โรงพยาบาลชุมชน</v>
          </cell>
          <cell r="G579" t="str">
            <v>77</v>
          </cell>
          <cell r="H579" t="str">
            <v>47</v>
          </cell>
          <cell r="I579" t="str">
            <v>จ.สกลนคร</v>
          </cell>
          <cell r="J579" t="str">
            <v>10</v>
          </cell>
          <cell r="K579" t="str">
            <v xml:space="preserve"> อ.บ้านม่วง</v>
          </cell>
          <cell r="L579" t="str">
            <v>01</v>
          </cell>
          <cell r="M579" t="str">
            <v xml:space="preserve"> 'ต.ม่วง'</v>
          </cell>
          <cell r="N579" t="str">
            <v>02</v>
          </cell>
          <cell r="O579" t="str">
            <v xml:space="preserve"> หมู่ 2</v>
          </cell>
          <cell r="P579" t="str">
            <v>01</v>
          </cell>
          <cell r="Q579" t="str">
            <v>เปิดดำเนินการ</v>
          </cell>
          <cell r="R579" t="str">
            <v xml:space="preserve">299  </v>
          </cell>
          <cell r="S579" t="str">
            <v>47140</v>
          </cell>
          <cell r="T579" t="str">
            <v>042794118</v>
          </cell>
          <cell r="U579" t="str">
            <v>042794213</v>
          </cell>
          <cell r="V579" t="str">
            <v>21</v>
          </cell>
          <cell r="W579" t="str">
            <v>2.1 ทุติยภูมิระดับต้น</v>
          </cell>
          <cell r="X579" t="str">
            <v>S</v>
          </cell>
          <cell r="Y579" t="str">
            <v xml:space="preserve">บริการ  </v>
          </cell>
          <cell r="AH579" t="str">
            <v>11097</v>
          </cell>
        </row>
        <row r="580">
          <cell r="A580" t="str">
            <v>001109500</v>
          </cell>
          <cell r="B580" t="str">
            <v>โรงพยาบาลวานรนิวาส</v>
          </cell>
          <cell r="C580" t="str">
            <v>21002</v>
          </cell>
          <cell r="D580" t="str">
            <v>กระทรวงสาธารณสุข สำนักงานปลัดกระทรวงสาธารณสุข</v>
          </cell>
          <cell r="E580" t="str">
            <v>07</v>
          </cell>
          <cell r="F580" t="str">
            <v>โรงพยาบาลชุมชน</v>
          </cell>
          <cell r="G580" t="str">
            <v>70</v>
          </cell>
          <cell r="H580" t="str">
            <v>47</v>
          </cell>
          <cell r="I580" t="str">
            <v>จ.สกลนคร</v>
          </cell>
          <cell r="J580" t="str">
            <v>08</v>
          </cell>
          <cell r="K580" t="str">
            <v xml:space="preserve"> อ.วานรนิวาส</v>
          </cell>
          <cell r="L580" t="str">
            <v>12</v>
          </cell>
          <cell r="M580" t="str">
            <v xml:space="preserve"> 'ต.คอนสวรรค์'</v>
          </cell>
          <cell r="N580" t="str">
            <v>09</v>
          </cell>
          <cell r="O580" t="str">
            <v xml:space="preserve"> หมู่ 9</v>
          </cell>
          <cell r="P580" t="str">
            <v>01</v>
          </cell>
          <cell r="Q580" t="str">
            <v>เปิดดำเนินการ</v>
          </cell>
          <cell r="R580" t="str">
            <v xml:space="preserve">1   </v>
          </cell>
          <cell r="S580" t="str">
            <v>47120</v>
          </cell>
          <cell r="T580" t="str">
            <v>042791122</v>
          </cell>
          <cell r="V580" t="str">
            <v>22</v>
          </cell>
          <cell r="W580" t="str">
            <v>2.2 ทุติยภูมิระดับกลาง</v>
          </cell>
          <cell r="X580" t="str">
            <v>S</v>
          </cell>
          <cell r="Y580" t="str">
            <v xml:space="preserve">บริการ  </v>
          </cell>
          <cell r="AH580" t="str">
            <v>11095</v>
          </cell>
        </row>
        <row r="581">
          <cell r="A581" t="str">
            <v>001109900</v>
          </cell>
          <cell r="B581" t="str">
            <v>โรงพยาบาลส่องดาว</v>
          </cell>
          <cell r="C581" t="str">
            <v>21002</v>
          </cell>
          <cell r="D581" t="str">
            <v>กระทรวงสาธารณสุข สำนักงานปลัดกระทรวงสาธารณสุข</v>
          </cell>
          <cell r="E581" t="str">
            <v>07</v>
          </cell>
          <cell r="F581" t="str">
            <v>โรงพยาบาลชุมชน</v>
          </cell>
          <cell r="G581" t="str">
            <v>35</v>
          </cell>
          <cell r="H581" t="str">
            <v>47</v>
          </cell>
          <cell r="I581" t="str">
            <v>จ.สกลนคร</v>
          </cell>
          <cell r="J581" t="str">
            <v>13</v>
          </cell>
          <cell r="K581" t="str">
            <v xml:space="preserve"> อ.ส่องดาว</v>
          </cell>
          <cell r="L581" t="str">
            <v>01</v>
          </cell>
          <cell r="M581" t="str">
            <v xml:space="preserve"> 'ต.ส่องดาว'</v>
          </cell>
          <cell r="N581" t="str">
            <v>09</v>
          </cell>
          <cell r="O581" t="str">
            <v xml:space="preserve"> หมู่ 9</v>
          </cell>
          <cell r="P581" t="str">
            <v>01</v>
          </cell>
          <cell r="Q581" t="str">
            <v>เปิดดำเนินการ</v>
          </cell>
          <cell r="R581" t="str">
            <v xml:space="preserve">87  </v>
          </cell>
          <cell r="V581" t="str">
            <v>21</v>
          </cell>
          <cell r="W581" t="str">
            <v>2.1 ทุติยภูมิระดับต้น</v>
          </cell>
          <cell r="AH581" t="str">
            <v>11099</v>
          </cell>
        </row>
        <row r="582">
          <cell r="A582" t="str">
            <v>001110100</v>
          </cell>
          <cell r="B582" t="str">
            <v>โรงพยาบาลโคกศรีสุพรรณ</v>
          </cell>
          <cell r="C582" t="str">
            <v>21002</v>
          </cell>
          <cell r="D582" t="str">
            <v>กระทรวงสาธารณสุข สำนักงานปลัดกระทรวงสาธารณสุข</v>
          </cell>
          <cell r="E582" t="str">
            <v>07</v>
          </cell>
          <cell r="F582" t="str">
            <v>โรงพยาบาลชุมชน</v>
          </cell>
          <cell r="G582" t="str">
            <v>37</v>
          </cell>
          <cell r="H582" t="str">
            <v>47</v>
          </cell>
          <cell r="I582" t="str">
            <v>จ.สกลนคร</v>
          </cell>
          <cell r="J582" t="str">
            <v>15</v>
          </cell>
          <cell r="K582" t="str">
            <v xml:space="preserve"> อ.โคกศรีสุพรรณ</v>
          </cell>
          <cell r="L582" t="str">
            <v>01</v>
          </cell>
          <cell r="M582" t="str">
            <v xml:space="preserve"> 'ต.ตองโขบ'</v>
          </cell>
          <cell r="N582" t="str">
            <v>08</v>
          </cell>
          <cell r="O582" t="str">
            <v xml:space="preserve"> หมู่ 8</v>
          </cell>
          <cell r="P582" t="str">
            <v>01</v>
          </cell>
          <cell r="Q582" t="str">
            <v>เปิดดำเนินการ</v>
          </cell>
          <cell r="R582" t="str">
            <v>76 ถ.สกล-นาแก</v>
          </cell>
          <cell r="S582" t="str">
            <v xml:space="preserve"> 47280</v>
          </cell>
          <cell r="T582" t="str">
            <v>042766054</v>
          </cell>
          <cell r="U582" t="str">
            <v>042766125</v>
          </cell>
          <cell r="V582" t="str">
            <v>21</v>
          </cell>
          <cell r="W582" t="str">
            <v>2.1 ทุติยภูมิระดับต้น</v>
          </cell>
          <cell r="AH582" t="str">
            <v>11101</v>
          </cell>
        </row>
        <row r="583">
          <cell r="A583" t="str">
            <v>001110200</v>
          </cell>
          <cell r="B583" t="str">
            <v>โรงพยาบาลเจริญศิลป์</v>
          </cell>
          <cell r="C583" t="str">
            <v>21002</v>
          </cell>
          <cell r="D583" t="str">
            <v>กระทรวงสาธารณสุข สำนักงานปลัดกระทรวงสาธารณสุข</v>
          </cell>
          <cell r="E583" t="str">
            <v>07</v>
          </cell>
          <cell r="F583" t="str">
            <v>โรงพยาบาลชุมชน</v>
          </cell>
          <cell r="G583" t="str">
            <v>42</v>
          </cell>
          <cell r="H583" t="str">
            <v>47</v>
          </cell>
          <cell r="I583" t="str">
            <v>จ.สกลนคร</v>
          </cell>
          <cell r="J583" t="str">
            <v>16</v>
          </cell>
          <cell r="K583" t="str">
            <v xml:space="preserve"> อ.เจริญศิลป์</v>
          </cell>
          <cell r="L583" t="str">
            <v>02</v>
          </cell>
          <cell r="M583" t="str">
            <v xml:space="preserve"> 'ต.เจริญศิลป์'</v>
          </cell>
          <cell r="N583" t="str">
            <v>02</v>
          </cell>
          <cell r="O583" t="str">
            <v xml:space="preserve"> หมู่ 2</v>
          </cell>
          <cell r="P583" t="str">
            <v>01</v>
          </cell>
          <cell r="Q583" t="str">
            <v>เปิดดำเนินการ</v>
          </cell>
          <cell r="R583" t="str">
            <v xml:space="preserve">374  </v>
          </cell>
          <cell r="S583" t="str">
            <v>47290</v>
          </cell>
          <cell r="T583" t="str">
            <v>042709149</v>
          </cell>
          <cell r="U583" t="str">
            <v>042709150</v>
          </cell>
          <cell r="V583" t="str">
            <v>21</v>
          </cell>
          <cell r="W583" t="str">
            <v>2.1 ทุติยภูมิระดับต้น</v>
          </cell>
          <cell r="X583" t="str">
            <v>S</v>
          </cell>
          <cell r="Y583" t="str">
            <v xml:space="preserve">บริการ  </v>
          </cell>
          <cell r="AH583" t="str">
            <v>11102</v>
          </cell>
        </row>
        <row r="584">
          <cell r="A584" t="str">
            <v>001110300</v>
          </cell>
          <cell r="B584" t="str">
            <v>โรงพยาบาลโพนนาแก้ว</v>
          </cell>
          <cell r="C584" t="str">
            <v>21002</v>
          </cell>
          <cell r="D584" t="str">
            <v>กระทรวงสาธารณสุข สำนักงานปลัดกระทรวงสาธารณสุข</v>
          </cell>
          <cell r="E584" t="str">
            <v>07</v>
          </cell>
          <cell r="F584" t="str">
            <v>โรงพยาบาลชุมชน</v>
          </cell>
          <cell r="G584" t="str">
            <v>32</v>
          </cell>
          <cell r="H584" t="str">
            <v>47</v>
          </cell>
          <cell r="I584" t="str">
            <v>จ.สกลนคร</v>
          </cell>
          <cell r="J584" t="str">
            <v>17</v>
          </cell>
          <cell r="K584" t="str">
            <v xml:space="preserve"> อ.โพนนาแก้ว</v>
          </cell>
          <cell r="L584" t="str">
            <v>02</v>
          </cell>
          <cell r="M584" t="str">
            <v xml:space="preserve"> 'ต.นาแก้ว'</v>
          </cell>
          <cell r="N584" t="str">
            <v>10</v>
          </cell>
          <cell r="O584" t="str">
            <v xml:space="preserve"> หมู่ 10</v>
          </cell>
          <cell r="P584" t="str">
            <v>01</v>
          </cell>
          <cell r="Q584" t="str">
            <v>เปิดดำเนินการ</v>
          </cell>
          <cell r="R584" t="str">
            <v xml:space="preserve">196  </v>
          </cell>
          <cell r="S584" t="str">
            <v>47230</v>
          </cell>
          <cell r="T584" t="str">
            <v>042707005</v>
          </cell>
          <cell r="U584" t="str">
            <v>042709150</v>
          </cell>
          <cell r="V584" t="str">
            <v>21</v>
          </cell>
          <cell r="W584" t="str">
            <v>2.1 ทุติยภูมิระดับต้น</v>
          </cell>
          <cell r="X584" t="str">
            <v>S</v>
          </cell>
          <cell r="Y584" t="str">
            <v xml:space="preserve">บริการ  </v>
          </cell>
          <cell r="AH584" t="str">
            <v>11103</v>
          </cell>
        </row>
        <row r="585">
          <cell r="A585" t="str">
            <v>001108800</v>
          </cell>
          <cell r="B585" t="str">
            <v>โรงพยาบาลห้วยผึ้ง</v>
          </cell>
          <cell r="C585" t="str">
            <v>21002</v>
          </cell>
          <cell r="D585" t="str">
            <v>กระทรวงสาธารณสุข สำนักงานปลัดกระทรวงสาธารณสุข</v>
          </cell>
          <cell r="E585" t="str">
            <v>07</v>
          </cell>
          <cell r="F585" t="str">
            <v>โรงพยาบาลชุมชน</v>
          </cell>
          <cell r="G585" t="str">
            <v>30</v>
          </cell>
          <cell r="H585" t="str">
            <v>46</v>
          </cell>
          <cell r="I585" t="str">
            <v>จ.กาฬสินธุ์</v>
          </cell>
          <cell r="J585" t="str">
            <v>14</v>
          </cell>
          <cell r="K585" t="str">
            <v xml:space="preserve"> อ.ห้วยผึ้ง</v>
          </cell>
          <cell r="L585" t="str">
            <v>03</v>
          </cell>
          <cell r="M585" t="str">
            <v xml:space="preserve"> 'ต.นิคมห้วยผึ้ง'</v>
          </cell>
          <cell r="N585" t="str">
            <v>08</v>
          </cell>
          <cell r="O585" t="str">
            <v xml:space="preserve"> หมู่ 8</v>
          </cell>
          <cell r="P585" t="str">
            <v>01</v>
          </cell>
          <cell r="Q585" t="str">
            <v>เปิดดำเนินการ</v>
          </cell>
          <cell r="R585" t="str">
            <v>177</v>
          </cell>
          <cell r="V585" t="str">
            <v>21</v>
          </cell>
          <cell r="W585" t="str">
            <v>2.1 ทุติยภูมิระดับต้น</v>
          </cell>
          <cell r="AH585" t="str">
            <v>11088</v>
          </cell>
        </row>
        <row r="586">
          <cell r="A586" t="str">
            <v>001111900</v>
          </cell>
          <cell r="B586" t="str">
            <v>โรงพยาบาลจอมทอง</v>
          </cell>
          <cell r="C586" t="str">
            <v>21002</v>
          </cell>
          <cell r="D586" t="str">
            <v>กระทรวงสาธารณสุข สำนักงานปลัดกระทรวงสาธารณสุข</v>
          </cell>
          <cell r="E586" t="str">
            <v>07</v>
          </cell>
          <cell r="F586" t="str">
            <v>โรงพยาบาลชุมชน</v>
          </cell>
          <cell r="G586" t="str">
            <v>90</v>
          </cell>
          <cell r="H586" t="str">
            <v>50</v>
          </cell>
          <cell r="I586" t="str">
            <v>จ.เชียงใหม่</v>
          </cell>
          <cell r="J586" t="str">
            <v>02</v>
          </cell>
          <cell r="K586" t="str">
            <v xml:space="preserve"> อ.จอมทอง</v>
          </cell>
          <cell r="L586" t="str">
            <v>07</v>
          </cell>
          <cell r="M586" t="str">
            <v xml:space="preserve"> 'ต.ดอยแก้ว'</v>
          </cell>
          <cell r="N586" t="str">
            <v>02</v>
          </cell>
          <cell r="O586" t="str">
            <v xml:space="preserve"> หมู่ 2</v>
          </cell>
          <cell r="P586" t="str">
            <v>01</v>
          </cell>
          <cell r="Q586" t="str">
            <v>เปิดดำเนินการ</v>
          </cell>
          <cell r="R586" t="str">
            <v xml:space="preserve">259 ม.2 ถ.เชียงใหม่-ฮอด </v>
          </cell>
          <cell r="S586" t="str">
            <v>50160</v>
          </cell>
          <cell r="V586" t="str">
            <v>23</v>
          </cell>
          <cell r="W586" t="str">
            <v>2.3 ทุติยภูมิระดับสูง</v>
          </cell>
          <cell r="AH586" t="str">
            <v>11119</v>
          </cell>
        </row>
        <row r="587">
          <cell r="A587" t="str">
            <v>001110500</v>
          </cell>
          <cell r="B587" t="str">
            <v>โรงพยาบาลท่าอุเทน</v>
          </cell>
          <cell r="C587" t="str">
            <v>21002</v>
          </cell>
          <cell r="D587" t="str">
            <v>กระทรวงสาธารณสุข สำนักงานปลัดกระทรวงสาธารณสุข</v>
          </cell>
          <cell r="E587" t="str">
            <v>07</v>
          </cell>
          <cell r="F587" t="str">
            <v>โรงพยาบาลชุมชน</v>
          </cell>
          <cell r="G587" t="str">
            <v>30</v>
          </cell>
          <cell r="H587" t="str">
            <v>48</v>
          </cell>
          <cell r="I587" t="str">
            <v>จ.นครพนม</v>
          </cell>
          <cell r="J587" t="str">
            <v>03</v>
          </cell>
          <cell r="K587" t="str">
            <v xml:space="preserve"> อ.ท่าอุเทน</v>
          </cell>
          <cell r="L587" t="str">
            <v>02</v>
          </cell>
          <cell r="M587" t="str">
            <v xml:space="preserve"> 'ต.โนนตาล'</v>
          </cell>
          <cell r="N587" t="str">
            <v>06</v>
          </cell>
          <cell r="O587" t="str">
            <v xml:space="preserve"> หมู่ 6</v>
          </cell>
          <cell r="P587" t="str">
            <v>01</v>
          </cell>
          <cell r="Q587" t="str">
            <v>เปิดดำเนินการ</v>
          </cell>
          <cell r="R587" t="str">
            <v xml:space="preserve">23/23 ม.6 ถ.ท่าอุเทน-นครพนม </v>
          </cell>
          <cell r="S587" t="str">
            <v>48120</v>
          </cell>
          <cell r="V587" t="str">
            <v>21</v>
          </cell>
          <cell r="W587" t="str">
            <v>2.1 ทุติยภูมิระดับต้น</v>
          </cell>
          <cell r="AH587" t="str">
            <v>11105</v>
          </cell>
        </row>
        <row r="588">
          <cell r="A588" t="str">
            <v>001109200</v>
          </cell>
          <cell r="B588" t="str">
            <v>โรงพยาบาลพังโคน</v>
          </cell>
          <cell r="C588" t="str">
            <v>21002</v>
          </cell>
          <cell r="D588" t="str">
            <v>กระทรวงสาธารณสุข สำนักงานปลัดกระทรวงสาธารณสุข</v>
          </cell>
          <cell r="E588" t="str">
            <v>07</v>
          </cell>
          <cell r="F588" t="str">
            <v>โรงพยาบาลชุมชน</v>
          </cell>
          <cell r="G588" t="str">
            <v>79</v>
          </cell>
          <cell r="H588" t="str">
            <v>47</v>
          </cell>
          <cell r="I588" t="str">
            <v>จ.สกลนคร</v>
          </cell>
          <cell r="J588" t="str">
            <v>05</v>
          </cell>
          <cell r="K588" t="str">
            <v xml:space="preserve"> อ.พังโคน</v>
          </cell>
          <cell r="L588" t="str">
            <v>01</v>
          </cell>
          <cell r="M588" t="str">
            <v xml:space="preserve"> 'ต.พังโคน'</v>
          </cell>
          <cell r="N588" t="str">
            <v>09</v>
          </cell>
          <cell r="O588" t="str">
            <v xml:space="preserve"> หมู่ 9</v>
          </cell>
          <cell r="P588" t="str">
            <v>01</v>
          </cell>
          <cell r="Q588" t="str">
            <v>เปิดดำเนินการ</v>
          </cell>
          <cell r="R588" t="str">
            <v xml:space="preserve">188  </v>
          </cell>
          <cell r="S588" t="str">
            <v>47160</v>
          </cell>
          <cell r="T588" t="str">
            <v>042771222</v>
          </cell>
          <cell r="U588" t="str">
            <v>042771290</v>
          </cell>
          <cell r="V588" t="str">
            <v>21</v>
          </cell>
          <cell r="W588" t="str">
            <v>2.1 ทุติยภูมิระดับต้น</v>
          </cell>
          <cell r="X588" t="str">
            <v>S</v>
          </cell>
          <cell r="Y588" t="str">
            <v xml:space="preserve">บริการ  </v>
          </cell>
          <cell r="AH588" t="str">
            <v>11092</v>
          </cell>
        </row>
        <row r="589">
          <cell r="A589" t="str">
            <v>001111200</v>
          </cell>
          <cell r="B589" t="str">
            <v>โรงพยาบาลโพนสวรรค์</v>
          </cell>
          <cell r="C589" t="str">
            <v>21002</v>
          </cell>
          <cell r="D589" t="str">
            <v>กระทรวงสาธารณสุข สำนักงานปลัดกระทรวงสาธารณสุข</v>
          </cell>
          <cell r="E589" t="str">
            <v>07</v>
          </cell>
          <cell r="F589" t="str">
            <v>โรงพยาบาลชุมชน</v>
          </cell>
          <cell r="G589" t="str">
            <v>30</v>
          </cell>
          <cell r="H589" t="str">
            <v>48</v>
          </cell>
          <cell r="I589" t="str">
            <v>จ.นครพนม</v>
          </cell>
          <cell r="J589" t="str">
            <v>10</v>
          </cell>
          <cell r="K589" t="str">
            <v xml:space="preserve"> อ.โพนสวรรค์</v>
          </cell>
          <cell r="L589" t="str">
            <v>01</v>
          </cell>
          <cell r="M589" t="str">
            <v xml:space="preserve"> 'ต.โพนสวรรค์'</v>
          </cell>
          <cell r="N589" t="str">
            <v>05</v>
          </cell>
          <cell r="O589" t="str">
            <v xml:space="preserve"> หมู่ 5</v>
          </cell>
          <cell r="P589" t="str">
            <v>01</v>
          </cell>
          <cell r="Q589" t="str">
            <v>เปิดดำเนินการ</v>
          </cell>
          <cell r="R589" t="str">
            <v xml:space="preserve">276 ม.5 ถ.ท่าอุเทน-กุสุมาลย์ </v>
          </cell>
          <cell r="S589" t="str">
            <v>48190</v>
          </cell>
          <cell r="V589" t="str">
            <v>21</v>
          </cell>
          <cell r="W589" t="str">
            <v>2.1 ทุติยภูมิระดับต้น</v>
          </cell>
          <cell r="AH589" t="str">
            <v>11112</v>
          </cell>
        </row>
        <row r="590">
          <cell r="A590" t="str">
            <v>001110000</v>
          </cell>
          <cell r="B590" t="str">
            <v>โรงพยาบาลเต่างอย</v>
          </cell>
          <cell r="C590" t="str">
            <v>21002</v>
          </cell>
          <cell r="D590" t="str">
            <v>กระทรวงสาธารณสุข สำนักงานปลัดกระทรวงสาธารณสุข</v>
          </cell>
          <cell r="E590" t="str">
            <v>07</v>
          </cell>
          <cell r="F590" t="str">
            <v>โรงพยาบาลชุมชน</v>
          </cell>
          <cell r="G590" t="str">
            <v>30</v>
          </cell>
          <cell r="H590" t="str">
            <v>47</v>
          </cell>
          <cell r="I590" t="str">
            <v>จ.สกลนคร</v>
          </cell>
          <cell r="J590" t="str">
            <v>14</v>
          </cell>
          <cell r="K590" t="str">
            <v xml:space="preserve"> อ.เต่างอย</v>
          </cell>
          <cell r="L590" t="str">
            <v>01</v>
          </cell>
          <cell r="M590" t="str">
            <v xml:space="preserve"> 'ต.เต่างอย'</v>
          </cell>
          <cell r="N590" t="str">
            <v>06</v>
          </cell>
          <cell r="O590" t="str">
            <v xml:space="preserve"> หมู่ 6</v>
          </cell>
          <cell r="P590" t="str">
            <v>01</v>
          </cell>
          <cell r="Q590" t="str">
            <v>เปิดดำเนินการ</v>
          </cell>
          <cell r="R590" t="str">
            <v>80</v>
          </cell>
          <cell r="S590" t="str">
            <v>47260</v>
          </cell>
          <cell r="T590" t="str">
            <v>042761021</v>
          </cell>
          <cell r="V590" t="str">
            <v>21</v>
          </cell>
          <cell r="W590" t="str">
            <v>2.1 ทุติยภูมิระดับต้น</v>
          </cell>
          <cell r="X590" t="str">
            <v>S</v>
          </cell>
          <cell r="Y590" t="str">
            <v xml:space="preserve">บริการ  </v>
          </cell>
          <cell r="AH590" t="str">
            <v>11100</v>
          </cell>
        </row>
        <row r="591">
          <cell r="A591" t="str">
            <v>001109100</v>
          </cell>
          <cell r="B591" t="str">
            <v>โรงพยาบาลพระอาจารย์ฝั้นอาจาโร</v>
          </cell>
          <cell r="C591" t="str">
            <v>21002</v>
          </cell>
          <cell r="D591" t="str">
            <v>กระทรวงสาธารณสุข สำนักงานปลัดกระทรวงสาธารณสุข</v>
          </cell>
          <cell r="E591" t="str">
            <v>07</v>
          </cell>
          <cell r="F591" t="str">
            <v>โรงพยาบาลชุมชน</v>
          </cell>
          <cell r="G591" t="str">
            <v>90</v>
          </cell>
          <cell r="H591" t="str">
            <v>47</v>
          </cell>
          <cell r="I591" t="str">
            <v>จ.สกลนคร</v>
          </cell>
          <cell r="J591" t="str">
            <v>04</v>
          </cell>
          <cell r="K591" t="str">
            <v xml:space="preserve"> อ.พรรณานิคม</v>
          </cell>
          <cell r="L591" t="str">
            <v>01</v>
          </cell>
          <cell r="M591" t="str">
            <v xml:space="preserve"> 'ต.พรรณา'</v>
          </cell>
          <cell r="N591" t="str">
            <v>10</v>
          </cell>
          <cell r="O591" t="str">
            <v xml:space="preserve"> หมู่ 10</v>
          </cell>
          <cell r="P591" t="str">
            <v>01</v>
          </cell>
          <cell r="Q591" t="str">
            <v>เปิดดำเนินการ</v>
          </cell>
          <cell r="S591" t="str">
            <v>47130</v>
          </cell>
          <cell r="T591" t="str">
            <v>042779105</v>
          </cell>
          <cell r="U591" t="str">
            <v>042779106</v>
          </cell>
          <cell r="V591" t="str">
            <v>21</v>
          </cell>
          <cell r="W591" t="str">
            <v>2.1 ทุติยภูมิระดับต้น</v>
          </cell>
          <cell r="X591" t="str">
            <v>S</v>
          </cell>
          <cell r="Y591" t="str">
            <v xml:space="preserve">บริการ  </v>
          </cell>
          <cell r="AH591" t="str">
            <v>11091</v>
          </cell>
        </row>
        <row r="592">
          <cell r="A592" t="str">
            <v>001109000</v>
          </cell>
          <cell r="B592" t="str">
            <v>โรงพยาบาลกุดบาก</v>
          </cell>
          <cell r="C592" t="str">
            <v>21002</v>
          </cell>
          <cell r="D592" t="str">
            <v>กระทรวงสาธารณสุข สำนักงานปลัดกระทรวงสาธารณสุข</v>
          </cell>
          <cell r="E592" t="str">
            <v>07</v>
          </cell>
          <cell r="F592" t="str">
            <v>โรงพยาบาลชุมชน</v>
          </cell>
          <cell r="G592" t="str">
            <v>38</v>
          </cell>
          <cell r="H592" t="str">
            <v>47</v>
          </cell>
          <cell r="I592" t="str">
            <v>จ.สกลนคร</v>
          </cell>
          <cell r="J592" t="str">
            <v>03</v>
          </cell>
          <cell r="K592" t="str">
            <v xml:space="preserve"> อ.กุดบาก</v>
          </cell>
          <cell r="L592" t="str">
            <v>01</v>
          </cell>
          <cell r="M592" t="str">
            <v xml:space="preserve"> 'ต.กุดบาก'</v>
          </cell>
          <cell r="N592" t="str">
            <v>01</v>
          </cell>
          <cell r="O592" t="str">
            <v xml:space="preserve"> หมู่ 1</v>
          </cell>
          <cell r="P592" t="str">
            <v>01</v>
          </cell>
          <cell r="Q592" t="str">
            <v>เปิดดำเนินการ</v>
          </cell>
          <cell r="R592" t="str">
            <v xml:space="preserve">249  ถ.เจริญราฎร์  </v>
          </cell>
          <cell r="S592" t="str">
            <v>47180</v>
          </cell>
          <cell r="T592" t="str">
            <v>042784021</v>
          </cell>
          <cell r="U592" t="str">
            <v>042784041</v>
          </cell>
          <cell r="V592" t="str">
            <v>21</v>
          </cell>
          <cell r="W592" t="str">
            <v>2.1 ทุติยภูมิระดับต้น</v>
          </cell>
          <cell r="X592" t="str">
            <v>S</v>
          </cell>
          <cell r="Y592" t="str">
            <v xml:space="preserve">บริการ  </v>
          </cell>
          <cell r="AH592" t="str">
            <v>11090</v>
          </cell>
        </row>
        <row r="593">
          <cell r="A593" t="str">
            <v>001108600</v>
          </cell>
          <cell r="B593" t="str">
            <v>โรงพยาบาลหนองกุงศรี</v>
          </cell>
          <cell r="C593" t="str">
            <v>21002</v>
          </cell>
          <cell r="D593" t="str">
            <v>กระทรวงสาธารณสุข สำนักงานปลัดกระทรวงสาธารณสุข</v>
          </cell>
          <cell r="E593" t="str">
            <v>07</v>
          </cell>
          <cell r="F593" t="str">
            <v>โรงพยาบาลชุมชน</v>
          </cell>
          <cell r="G593" t="str">
            <v>30</v>
          </cell>
          <cell r="H593" t="str">
            <v>46</v>
          </cell>
          <cell r="I593" t="str">
            <v>จ.กาฬสินธุ์</v>
          </cell>
          <cell r="J593" t="str">
            <v>12</v>
          </cell>
          <cell r="K593" t="str">
            <v xml:space="preserve"> อ.หนองกุงศรี</v>
          </cell>
          <cell r="L593" t="str">
            <v>01</v>
          </cell>
          <cell r="M593" t="str">
            <v xml:space="preserve"> 'ต.หนองกุงศรี'</v>
          </cell>
          <cell r="N593" t="str">
            <v>02</v>
          </cell>
          <cell r="O593" t="str">
            <v xml:space="preserve"> หมู่ 2</v>
          </cell>
          <cell r="P593" t="str">
            <v>01</v>
          </cell>
          <cell r="Q593" t="str">
            <v>เปิดดำเนินการ</v>
          </cell>
          <cell r="R593" t="str">
            <v xml:space="preserve">148 </v>
          </cell>
          <cell r="V593" t="str">
            <v>21</v>
          </cell>
          <cell r="W593" t="str">
            <v>2.1 ทุติยภูมิระดับต้น</v>
          </cell>
          <cell r="AH593" t="str">
            <v>11086</v>
          </cell>
        </row>
        <row r="594">
          <cell r="A594" t="str">
            <v>001108500</v>
          </cell>
          <cell r="B594" t="str">
            <v>โรงพยาบาลท่าคันโท</v>
          </cell>
          <cell r="C594" t="str">
            <v>21002</v>
          </cell>
          <cell r="D594" t="str">
            <v>กระทรวงสาธารณสุข สำนักงานปลัดกระทรวงสาธารณสุข</v>
          </cell>
          <cell r="E594" t="str">
            <v>07</v>
          </cell>
          <cell r="F594" t="str">
            <v>โรงพยาบาลชุมชน</v>
          </cell>
          <cell r="G594" t="str">
            <v>30</v>
          </cell>
          <cell r="H594" t="str">
            <v>46</v>
          </cell>
          <cell r="I594" t="str">
            <v>จ.กาฬสินธุ์</v>
          </cell>
          <cell r="J594" t="str">
            <v>11</v>
          </cell>
          <cell r="K594" t="str">
            <v xml:space="preserve"> อ.ท่าคันโท</v>
          </cell>
          <cell r="L594" t="str">
            <v>05</v>
          </cell>
          <cell r="M594" t="str">
            <v xml:space="preserve"> 'ต.นาตาล'</v>
          </cell>
          <cell r="N594" t="str">
            <v>01</v>
          </cell>
          <cell r="O594" t="str">
            <v xml:space="preserve"> หมู่ 1</v>
          </cell>
          <cell r="P594" t="str">
            <v>01</v>
          </cell>
          <cell r="Q594" t="str">
            <v>เปิดดำเนินการ</v>
          </cell>
          <cell r="R594" t="str">
            <v xml:space="preserve">183 </v>
          </cell>
          <cell r="V594" t="str">
            <v>21</v>
          </cell>
          <cell r="W594" t="str">
            <v>2.1 ทุติยภูมิระดับต้น</v>
          </cell>
          <cell r="AH594" t="str">
            <v>11085</v>
          </cell>
        </row>
        <row r="595">
          <cell r="A595" t="str">
            <v>001108400</v>
          </cell>
          <cell r="B595" t="str">
            <v>โรงพยาบาลคำม่วง</v>
          </cell>
          <cell r="C595" t="str">
            <v>21002</v>
          </cell>
          <cell r="D595" t="str">
            <v>กระทรวงสาธารณสุข สำนักงานปลัดกระทรวงสาธารณสุข</v>
          </cell>
          <cell r="E595" t="str">
            <v>07</v>
          </cell>
          <cell r="F595" t="str">
            <v>โรงพยาบาลชุมชน</v>
          </cell>
          <cell r="G595" t="str">
            <v>30</v>
          </cell>
          <cell r="H595" t="str">
            <v>46</v>
          </cell>
          <cell r="I595" t="str">
            <v>จ.กาฬสินธุ์</v>
          </cell>
          <cell r="J595" t="str">
            <v>10</v>
          </cell>
          <cell r="K595" t="str">
            <v xml:space="preserve"> อ.คำม่วง</v>
          </cell>
          <cell r="L595" t="str">
            <v>01</v>
          </cell>
          <cell r="M595" t="str">
            <v xml:space="preserve"> 'ต.ทุ่งคลอง'</v>
          </cell>
          <cell r="N595" t="str">
            <v>10</v>
          </cell>
          <cell r="O595" t="str">
            <v xml:space="preserve"> หมู่ 10</v>
          </cell>
          <cell r="P595" t="str">
            <v>01</v>
          </cell>
          <cell r="Q595" t="str">
            <v>เปิดดำเนินการ</v>
          </cell>
          <cell r="R595" t="str">
            <v xml:space="preserve">92 </v>
          </cell>
          <cell r="V595" t="str">
            <v>21</v>
          </cell>
          <cell r="W595" t="str">
            <v>2.1 ทุติยภูมิระดับต้น</v>
          </cell>
          <cell r="AH595" t="str">
            <v>11084</v>
          </cell>
        </row>
        <row r="596">
          <cell r="A596" t="str">
            <v>001108300</v>
          </cell>
          <cell r="B596" t="str">
            <v>โรงพยาบาลสหัสขันธ์</v>
          </cell>
          <cell r="C596" t="str">
            <v>21002</v>
          </cell>
          <cell r="D596" t="str">
            <v>กระทรวงสาธารณสุข สำนักงานปลัดกระทรวงสาธารณสุข</v>
          </cell>
          <cell r="E596" t="str">
            <v>07</v>
          </cell>
          <cell r="F596" t="str">
            <v>โรงพยาบาลชุมชน</v>
          </cell>
          <cell r="G596" t="str">
            <v>30</v>
          </cell>
          <cell r="H596" t="str">
            <v>46</v>
          </cell>
          <cell r="I596" t="str">
            <v>จ.กาฬสินธุ์</v>
          </cell>
          <cell r="J596" t="str">
            <v>09</v>
          </cell>
          <cell r="K596" t="str">
            <v xml:space="preserve"> อ.สหัสขันธ์</v>
          </cell>
          <cell r="L596" t="str">
            <v>07</v>
          </cell>
          <cell r="M596" t="str">
            <v xml:space="preserve"> 'ต.โนนบุรี'</v>
          </cell>
          <cell r="N596" t="str">
            <v>10</v>
          </cell>
          <cell r="O596" t="str">
            <v xml:space="preserve"> หมู่ 10</v>
          </cell>
          <cell r="P596" t="str">
            <v>01</v>
          </cell>
          <cell r="Q596" t="str">
            <v>เปิดดำเนินการ</v>
          </cell>
          <cell r="R596" t="str">
            <v>48</v>
          </cell>
          <cell r="V596" t="str">
            <v>21</v>
          </cell>
          <cell r="W596" t="str">
            <v>2.1 ทุติยภูมิระดับต้น</v>
          </cell>
          <cell r="AH596" t="str">
            <v>11083</v>
          </cell>
        </row>
        <row r="597">
          <cell r="A597" t="str">
            <v>001107700</v>
          </cell>
          <cell r="B597" t="str">
            <v>โรงพยาบาลนามน</v>
          </cell>
          <cell r="C597" t="str">
            <v>21002</v>
          </cell>
          <cell r="D597" t="str">
            <v>กระทรวงสาธารณสุข สำนักงานปลัดกระทรวงสาธารณสุข</v>
          </cell>
          <cell r="E597" t="str">
            <v>07</v>
          </cell>
          <cell r="F597" t="str">
            <v>โรงพยาบาลชุมชน</v>
          </cell>
          <cell r="G597" t="str">
            <v>30</v>
          </cell>
          <cell r="H597" t="str">
            <v>46</v>
          </cell>
          <cell r="I597" t="str">
            <v>จ.กาฬสินธุ์</v>
          </cell>
          <cell r="J597" t="str">
            <v>02</v>
          </cell>
          <cell r="K597" t="str">
            <v xml:space="preserve"> อ.นามน</v>
          </cell>
          <cell r="L597" t="str">
            <v>01</v>
          </cell>
          <cell r="M597" t="str">
            <v xml:space="preserve"> 'ต.นามน'</v>
          </cell>
          <cell r="N597" t="str">
            <v>07</v>
          </cell>
          <cell r="O597" t="str">
            <v xml:space="preserve"> หมู่ 7</v>
          </cell>
          <cell r="P597" t="str">
            <v>01</v>
          </cell>
          <cell r="Q597" t="str">
            <v>เปิดดำเนินการ</v>
          </cell>
          <cell r="R597" t="str">
            <v xml:space="preserve">183 </v>
          </cell>
          <cell r="V597" t="str">
            <v>21</v>
          </cell>
          <cell r="W597" t="str">
            <v>2.1 ทุติยภูมิระดับต้น</v>
          </cell>
          <cell r="AH597" t="str">
            <v>11077</v>
          </cell>
        </row>
        <row r="598">
          <cell r="A598" t="str">
            <v>001105300</v>
          </cell>
          <cell r="B598" t="str">
            <v>โรงพยาบาลกันทรวิชัย</v>
          </cell>
          <cell r="C598" t="str">
            <v>21002</v>
          </cell>
          <cell r="D598" t="str">
            <v>กระทรวงสาธารณสุข สำนักงานปลัดกระทรวงสาธารณสุข</v>
          </cell>
          <cell r="E598" t="str">
            <v>07</v>
          </cell>
          <cell r="F598" t="str">
            <v>โรงพยาบาลชุมชน</v>
          </cell>
          <cell r="G598" t="str">
            <v>30</v>
          </cell>
          <cell r="H598" t="str">
            <v>44</v>
          </cell>
          <cell r="I598" t="str">
            <v>จ.มหาสารคาม</v>
          </cell>
          <cell r="J598" t="str">
            <v>04</v>
          </cell>
          <cell r="K598" t="str">
            <v xml:space="preserve"> อ.กันทรวิชัย</v>
          </cell>
          <cell r="L598" t="str">
            <v>01</v>
          </cell>
          <cell r="M598" t="str">
            <v xml:space="preserve"> 'ต.โคกพระ'</v>
          </cell>
          <cell r="N598" t="str">
            <v>02</v>
          </cell>
          <cell r="O598" t="str">
            <v xml:space="preserve"> หมู่ 2</v>
          </cell>
          <cell r="P598" t="str">
            <v>01</v>
          </cell>
          <cell r="Q598" t="str">
            <v>เปิดดำเนินการ</v>
          </cell>
          <cell r="R598" t="str">
            <v xml:space="preserve"> ถ.ถีนานนท์ </v>
          </cell>
          <cell r="V598" t="str">
            <v>21</v>
          </cell>
          <cell r="W598" t="str">
            <v>2.1 ทุติยภูมิระดับต้น</v>
          </cell>
          <cell r="AH598" t="str">
            <v>11053</v>
          </cell>
        </row>
        <row r="599">
          <cell r="A599" t="str">
            <v>001106500</v>
          </cell>
          <cell r="B599" t="str">
            <v>โรงพยาบาลพนมไพร</v>
          </cell>
          <cell r="C599" t="str">
            <v>21002</v>
          </cell>
          <cell r="D599" t="str">
            <v>กระทรวงสาธารณสุข สำนักงานปลัดกระทรวงสาธารณสุข</v>
          </cell>
          <cell r="E599" t="str">
            <v>07</v>
          </cell>
          <cell r="F599" t="str">
            <v>โรงพยาบาลชุมชน</v>
          </cell>
          <cell r="G599" t="str">
            <v>30</v>
          </cell>
          <cell r="H599" t="str">
            <v>45</v>
          </cell>
          <cell r="I599" t="str">
            <v>จ.ร้อยเอ็ด</v>
          </cell>
          <cell r="J599" t="str">
            <v>06</v>
          </cell>
          <cell r="K599" t="str">
            <v xml:space="preserve"> อ.พนมไพร</v>
          </cell>
          <cell r="L599" t="str">
            <v>01</v>
          </cell>
          <cell r="M599" t="str">
            <v xml:space="preserve"> 'ต.พนมไพร'</v>
          </cell>
          <cell r="N599" t="str">
            <v>03</v>
          </cell>
          <cell r="O599" t="str">
            <v xml:space="preserve"> หมู่ 3</v>
          </cell>
          <cell r="P599" t="str">
            <v>01</v>
          </cell>
          <cell r="Q599" t="str">
            <v>เปิดดำเนินการ</v>
          </cell>
          <cell r="R599" t="str">
            <v xml:space="preserve">170 </v>
          </cell>
          <cell r="S599" t="str">
            <v>45140</v>
          </cell>
          <cell r="V599" t="str">
            <v>21</v>
          </cell>
          <cell r="W599" t="str">
            <v>2.1 ทุติยภูมิระดับต้น</v>
          </cell>
          <cell r="AH599" t="str">
            <v>11065</v>
          </cell>
        </row>
        <row r="600">
          <cell r="A600" t="str">
            <v>001106700</v>
          </cell>
          <cell r="B600" t="str">
            <v>โรงพยาบาลโพธิ์ชัย</v>
          </cell>
          <cell r="C600" t="str">
            <v>21002</v>
          </cell>
          <cell r="D600" t="str">
            <v>กระทรวงสาธารณสุข สำนักงานปลัดกระทรวงสาธารณสุข</v>
          </cell>
          <cell r="E600" t="str">
            <v>07</v>
          </cell>
          <cell r="F600" t="str">
            <v>โรงพยาบาลชุมชน</v>
          </cell>
          <cell r="G600" t="str">
            <v>30</v>
          </cell>
          <cell r="H600" t="str">
            <v>45</v>
          </cell>
          <cell r="I600" t="str">
            <v>จ.ร้อยเอ็ด</v>
          </cell>
          <cell r="J600" t="str">
            <v>08</v>
          </cell>
          <cell r="K600" t="str">
            <v xml:space="preserve"> อ.โพธิ์ชัย</v>
          </cell>
          <cell r="L600" t="str">
            <v>01</v>
          </cell>
          <cell r="M600" t="str">
            <v xml:space="preserve"> 'ต.ขามเบี้ย'</v>
          </cell>
          <cell r="N600" t="str">
            <v>02</v>
          </cell>
          <cell r="O600" t="str">
            <v xml:space="preserve"> หมู่ 2</v>
          </cell>
          <cell r="P600" t="str">
            <v>01</v>
          </cell>
          <cell r="Q600" t="str">
            <v>เปิดดำเนินการ</v>
          </cell>
          <cell r="R600" t="str">
            <v xml:space="preserve">185 ม.2 ถ.จรจำรูญ </v>
          </cell>
          <cell r="S600" t="str">
            <v>45230</v>
          </cell>
          <cell r="V600" t="str">
            <v>21</v>
          </cell>
          <cell r="W600" t="str">
            <v>2.1 ทุติยภูมิระดับต้น</v>
          </cell>
          <cell r="AH600" t="str">
            <v>11067</v>
          </cell>
        </row>
        <row r="601">
          <cell r="A601" t="str">
            <v>001106800</v>
          </cell>
          <cell r="B601" t="str">
            <v>โรงพยาบาลหนองพอก</v>
          </cell>
          <cell r="C601" t="str">
            <v>21002</v>
          </cell>
          <cell r="D601" t="str">
            <v>กระทรวงสาธารณสุข สำนักงานปลัดกระทรวงสาธารณสุข</v>
          </cell>
          <cell r="E601" t="str">
            <v>07</v>
          </cell>
          <cell r="F601" t="str">
            <v>โรงพยาบาลชุมชน</v>
          </cell>
          <cell r="G601" t="str">
            <v>30</v>
          </cell>
          <cell r="H601" t="str">
            <v>45</v>
          </cell>
          <cell r="I601" t="str">
            <v>จ.ร้อยเอ็ด</v>
          </cell>
          <cell r="J601" t="str">
            <v>09</v>
          </cell>
          <cell r="K601" t="str">
            <v xml:space="preserve"> อ.หนองพอก</v>
          </cell>
          <cell r="L601" t="str">
            <v>01</v>
          </cell>
          <cell r="M601" t="str">
            <v xml:space="preserve"> 'ต.หนองพอก'</v>
          </cell>
          <cell r="N601" t="str">
            <v>01</v>
          </cell>
          <cell r="O601" t="str">
            <v xml:space="preserve"> หมู่ 1</v>
          </cell>
          <cell r="P601" t="str">
            <v>01</v>
          </cell>
          <cell r="Q601" t="str">
            <v>เปิดดำเนินการ</v>
          </cell>
          <cell r="R601" t="str">
            <v xml:space="preserve">140 ม.1 ถ.ทรงบาดาล </v>
          </cell>
          <cell r="S601" t="str">
            <v>45210</v>
          </cell>
          <cell r="V601" t="str">
            <v>21</v>
          </cell>
          <cell r="W601" t="str">
            <v>2.1 ทุติยภูมิระดับต้น</v>
          </cell>
          <cell r="AH601" t="str">
            <v>11068</v>
          </cell>
        </row>
        <row r="602">
          <cell r="A602" t="str">
            <v>001107200</v>
          </cell>
          <cell r="B602" t="str">
            <v>โรงพยาบาลโพนทราย</v>
          </cell>
          <cell r="C602" t="str">
            <v>21002</v>
          </cell>
          <cell r="D602" t="str">
            <v>กระทรวงสาธารณสุข สำนักงานปลัดกระทรวงสาธารณสุข</v>
          </cell>
          <cell r="E602" t="str">
            <v>07</v>
          </cell>
          <cell r="F602" t="str">
            <v>โรงพยาบาลชุมชน</v>
          </cell>
          <cell r="G602" t="str">
            <v>30</v>
          </cell>
          <cell r="H602" t="str">
            <v>45</v>
          </cell>
          <cell r="I602" t="str">
            <v>จ.ร้อยเอ็ด</v>
          </cell>
          <cell r="J602" t="str">
            <v>13</v>
          </cell>
          <cell r="K602" t="str">
            <v xml:space="preserve"> อ.โพนทราย</v>
          </cell>
          <cell r="L602" t="str">
            <v>01</v>
          </cell>
          <cell r="M602" t="str">
            <v xml:space="preserve"> 'ต.โพนทราย'</v>
          </cell>
          <cell r="N602" t="str">
            <v>09</v>
          </cell>
          <cell r="O602" t="str">
            <v xml:space="preserve"> หมู่ 9</v>
          </cell>
          <cell r="P602" t="str">
            <v>01</v>
          </cell>
          <cell r="Q602" t="str">
            <v>เปิดดำเนินการ</v>
          </cell>
          <cell r="R602" t="str">
            <v xml:space="preserve">104 ม.9 ถ.ประชาสุขสันต์ </v>
          </cell>
          <cell r="S602" t="str">
            <v>45240</v>
          </cell>
          <cell r="V602" t="str">
            <v>21</v>
          </cell>
          <cell r="W602" t="str">
            <v>2.1 ทุติยภูมิระดับต้น</v>
          </cell>
          <cell r="AH602" t="str">
            <v>11072</v>
          </cell>
        </row>
        <row r="603">
          <cell r="A603" t="str">
            <v>001107300</v>
          </cell>
          <cell r="B603" t="str">
            <v>โรงพยาบาลอาจสามารถ</v>
          </cell>
          <cell r="C603" t="str">
            <v>21002</v>
          </cell>
          <cell r="D603" t="str">
            <v>กระทรวงสาธารณสุข สำนักงานปลัดกระทรวงสาธารณสุข</v>
          </cell>
          <cell r="E603" t="str">
            <v>07</v>
          </cell>
          <cell r="F603" t="str">
            <v>โรงพยาบาลชุมชน</v>
          </cell>
          <cell r="G603" t="str">
            <v>30</v>
          </cell>
          <cell r="H603" t="str">
            <v>45</v>
          </cell>
          <cell r="I603" t="str">
            <v>จ.ร้อยเอ็ด</v>
          </cell>
          <cell r="J603" t="str">
            <v>14</v>
          </cell>
          <cell r="K603" t="str">
            <v xml:space="preserve"> อ.อาจสามารถ</v>
          </cell>
          <cell r="L603" t="str">
            <v>01</v>
          </cell>
          <cell r="M603" t="str">
            <v xml:space="preserve"> 'ต.อาจสามารถ'</v>
          </cell>
          <cell r="N603" t="str">
            <v>07</v>
          </cell>
          <cell r="O603" t="str">
            <v xml:space="preserve"> หมู่ 7</v>
          </cell>
          <cell r="P603" t="str">
            <v>01</v>
          </cell>
          <cell r="Q603" t="str">
            <v>เปิดดำเนินการ</v>
          </cell>
          <cell r="R603" t="str">
            <v xml:space="preserve">7 ถ.รณชัยชาญยุทธ </v>
          </cell>
          <cell r="S603" t="str">
            <v>45160</v>
          </cell>
          <cell r="V603" t="str">
            <v>21</v>
          </cell>
          <cell r="W603" t="str">
            <v>2.1 ทุติยภูมิระดับต้น</v>
          </cell>
          <cell r="AH603" t="str">
            <v>11073</v>
          </cell>
        </row>
        <row r="604">
          <cell r="A604" t="str">
            <v>001107500</v>
          </cell>
          <cell r="B604" t="str">
            <v>โรงพยาบาลศรีสมเด็จ</v>
          </cell>
          <cell r="C604" t="str">
            <v>21002</v>
          </cell>
          <cell r="D604" t="str">
            <v>กระทรวงสาธารณสุข สำนักงานปลัดกระทรวงสาธารณสุข</v>
          </cell>
          <cell r="E604" t="str">
            <v>07</v>
          </cell>
          <cell r="F604" t="str">
            <v>โรงพยาบาลชุมชน</v>
          </cell>
          <cell r="G604" t="str">
            <v>30</v>
          </cell>
          <cell r="H604" t="str">
            <v>45</v>
          </cell>
          <cell r="I604" t="str">
            <v>จ.ร้อยเอ็ด</v>
          </cell>
          <cell r="J604" t="str">
            <v>16</v>
          </cell>
          <cell r="K604" t="str">
            <v xml:space="preserve"> อ.ศรีสมเด็จ</v>
          </cell>
          <cell r="L604" t="str">
            <v>02</v>
          </cell>
          <cell r="M604" t="str">
            <v xml:space="preserve"> 'ต.ศรีสมเด็จ'</v>
          </cell>
          <cell r="N604" t="str">
            <v>03</v>
          </cell>
          <cell r="O604" t="str">
            <v xml:space="preserve"> หมู่ 3</v>
          </cell>
          <cell r="P604" t="str">
            <v>01</v>
          </cell>
          <cell r="Q604" t="str">
            <v>เปิดดำเนินการ</v>
          </cell>
          <cell r="S604" t="str">
            <v>45000</v>
          </cell>
          <cell r="V604" t="str">
            <v>21</v>
          </cell>
          <cell r="W604" t="str">
            <v>2.1 ทุติยภูมิระดับต้น</v>
          </cell>
          <cell r="AH604" t="str">
            <v>11075</v>
          </cell>
        </row>
        <row r="605">
          <cell r="A605" t="str">
            <v>001106200</v>
          </cell>
          <cell r="B605" t="str">
            <v>โรงพยาบาลปทุมรัตต์</v>
          </cell>
          <cell r="C605" t="str">
            <v>21002</v>
          </cell>
          <cell r="D605" t="str">
            <v>กระทรวงสาธารณสุข สำนักงานปลัดกระทรวงสาธารณสุข</v>
          </cell>
          <cell r="E605" t="str">
            <v>07</v>
          </cell>
          <cell r="F605" t="str">
            <v>โรงพยาบาลชุมชน</v>
          </cell>
          <cell r="G605" t="str">
            <v>30</v>
          </cell>
          <cell r="H605" t="str">
            <v>45</v>
          </cell>
          <cell r="I605" t="str">
            <v>จ.ร้อยเอ็ด</v>
          </cell>
          <cell r="J605" t="str">
            <v>03</v>
          </cell>
          <cell r="K605" t="str">
            <v xml:space="preserve"> อ.ปทุมรัตต์</v>
          </cell>
          <cell r="L605" t="str">
            <v>01</v>
          </cell>
          <cell r="M605" t="str">
            <v xml:space="preserve"> 'ต.บัวแดง'</v>
          </cell>
          <cell r="N605" t="str">
            <v>09</v>
          </cell>
          <cell r="O605" t="str">
            <v xml:space="preserve"> หมู่ 9</v>
          </cell>
          <cell r="P605" t="str">
            <v>01</v>
          </cell>
          <cell r="Q605" t="str">
            <v>เปิดดำเนินการ</v>
          </cell>
          <cell r="R605" t="str">
            <v xml:space="preserve">44 </v>
          </cell>
          <cell r="S605" t="str">
            <v>45190</v>
          </cell>
          <cell r="V605" t="str">
            <v>21</v>
          </cell>
          <cell r="W605" t="str">
            <v>2.1 ทุติยภูมิระดับต้น</v>
          </cell>
          <cell r="AH605" t="str">
            <v>11062</v>
          </cell>
        </row>
        <row r="606">
          <cell r="A606" t="str">
            <v>001106400</v>
          </cell>
          <cell r="B606" t="str">
            <v>โรงพยาบาลธวัชบุรี</v>
          </cell>
          <cell r="C606" t="str">
            <v>21002</v>
          </cell>
          <cell r="D606" t="str">
            <v>กระทรวงสาธารณสุข สำนักงานปลัดกระทรวงสาธารณสุข</v>
          </cell>
          <cell r="E606" t="str">
            <v>07</v>
          </cell>
          <cell r="F606" t="str">
            <v>โรงพยาบาลชุมชน</v>
          </cell>
          <cell r="G606" t="str">
            <v>30</v>
          </cell>
          <cell r="H606" t="str">
            <v>45</v>
          </cell>
          <cell r="I606" t="str">
            <v>จ.ร้อยเอ็ด</v>
          </cell>
          <cell r="J606" t="str">
            <v>05</v>
          </cell>
          <cell r="K606" t="str">
            <v xml:space="preserve"> อ.ธวัชบุรี</v>
          </cell>
          <cell r="L606" t="str">
            <v>04</v>
          </cell>
          <cell r="M606" t="str">
            <v xml:space="preserve"> 'ต.ธวัชบุรี'</v>
          </cell>
          <cell r="N606" t="str">
            <v>03</v>
          </cell>
          <cell r="O606" t="str">
            <v xml:space="preserve"> หมู่ 3</v>
          </cell>
          <cell r="P606" t="str">
            <v>01</v>
          </cell>
          <cell r="Q606" t="str">
            <v>เปิดดำเนินการ</v>
          </cell>
          <cell r="R606" t="str">
            <v xml:space="preserve">172 ม.3 ถ.ร้อยเอ็ด-โพนทอง </v>
          </cell>
          <cell r="S606" t="str">
            <v>45170</v>
          </cell>
          <cell r="V606" t="str">
            <v>21</v>
          </cell>
          <cell r="W606" t="str">
            <v>2.1 ทุติยภูมิระดับต้น</v>
          </cell>
          <cell r="AH606" t="str">
            <v>11064</v>
          </cell>
        </row>
        <row r="607">
          <cell r="A607" t="str">
            <v>001107100</v>
          </cell>
          <cell r="B607" t="str">
            <v>โรงพยาบาลเมืองสรวง</v>
          </cell>
          <cell r="C607" t="str">
            <v>21002</v>
          </cell>
          <cell r="D607" t="str">
            <v>กระทรวงสาธารณสุข สำนักงานปลัดกระทรวงสาธารณสุข</v>
          </cell>
          <cell r="E607" t="str">
            <v>07</v>
          </cell>
          <cell r="F607" t="str">
            <v>โรงพยาบาลชุมชน</v>
          </cell>
          <cell r="G607" t="str">
            <v>30</v>
          </cell>
          <cell r="H607" t="str">
            <v>45</v>
          </cell>
          <cell r="I607" t="str">
            <v>จ.ร้อยเอ็ด</v>
          </cell>
          <cell r="J607" t="str">
            <v>12</v>
          </cell>
          <cell r="K607" t="str">
            <v xml:space="preserve"> อ.เมืองสรวง</v>
          </cell>
          <cell r="L607" t="str">
            <v>01</v>
          </cell>
          <cell r="M607" t="str">
            <v xml:space="preserve"> 'ต.หนองผือ'</v>
          </cell>
          <cell r="N607" t="str">
            <v>04</v>
          </cell>
          <cell r="O607" t="str">
            <v xml:space="preserve"> หมู่ 4</v>
          </cell>
          <cell r="P607" t="str">
            <v>01</v>
          </cell>
          <cell r="Q607" t="str">
            <v>เปิดดำเนินการ</v>
          </cell>
          <cell r="R607" t="str">
            <v xml:space="preserve">231 ม.4 ถ.ร้อยเอ็ด-สุวรรณภูมิ </v>
          </cell>
          <cell r="S607" t="str">
            <v>45220</v>
          </cell>
          <cell r="V607" t="str">
            <v>21</v>
          </cell>
          <cell r="W607" t="str">
            <v>2.1 ทุติยภูมิระดับต้น</v>
          </cell>
          <cell r="AH607" t="str">
            <v>11071</v>
          </cell>
        </row>
        <row r="608">
          <cell r="A608" t="str">
            <v>001107600</v>
          </cell>
          <cell r="B608" t="str">
            <v>โรงพยาบาลจังหาร</v>
          </cell>
          <cell r="C608" t="str">
            <v>21002</v>
          </cell>
          <cell r="D608" t="str">
            <v>กระทรวงสาธารณสุข สำนักงานปลัดกระทรวงสาธารณสุข</v>
          </cell>
          <cell r="E608" t="str">
            <v>07</v>
          </cell>
          <cell r="F608" t="str">
            <v>โรงพยาบาลชุมชน</v>
          </cell>
          <cell r="G608" t="str">
            <v>30</v>
          </cell>
          <cell r="H608" t="str">
            <v>45</v>
          </cell>
          <cell r="I608" t="str">
            <v>จ.ร้อยเอ็ด</v>
          </cell>
          <cell r="J608" t="str">
            <v>17</v>
          </cell>
          <cell r="K608" t="str">
            <v xml:space="preserve"> อ.จังหาร</v>
          </cell>
          <cell r="L608" t="str">
            <v>04</v>
          </cell>
          <cell r="M608" t="str">
            <v xml:space="preserve"> 'ต.จังหาร'</v>
          </cell>
          <cell r="N608" t="str">
            <v>03</v>
          </cell>
          <cell r="O608" t="str">
            <v xml:space="preserve"> หมู่ 3</v>
          </cell>
          <cell r="P608" t="str">
            <v>01</v>
          </cell>
          <cell r="Q608" t="str">
            <v>เปิดดำเนินการ</v>
          </cell>
          <cell r="R608" t="str">
            <v xml:space="preserve">159 </v>
          </cell>
          <cell r="S608" t="str">
            <v>45000</v>
          </cell>
          <cell r="V608" t="str">
            <v>21</v>
          </cell>
          <cell r="W608" t="str">
            <v>2.1 ทุติยภูมิระดับต้น</v>
          </cell>
          <cell r="AH608" t="str">
            <v>11076</v>
          </cell>
        </row>
        <row r="609">
          <cell r="A609" t="str">
            <v>001109600</v>
          </cell>
          <cell r="B609" t="str">
            <v>โรงพยาบาลคำตากล้า</v>
          </cell>
          <cell r="C609" t="str">
            <v>21002</v>
          </cell>
          <cell r="D609" t="str">
            <v>กระทรวงสาธารณสุข สำนักงานปลัดกระทรวงสาธารณสุข</v>
          </cell>
          <cell r="E609" t="str">
            <v>07</v>
          </cell>
          <cell r="F609" t="str">
            <v>โรงพยาบาลชุมชน</v>
          </cell>
          <cell r="G609" t="str">
            <v>30</v>
          </cell>
          <cell r="H609" t="str">
            <v>47</v>
          </cell>
          <cell r="I609" t="str">
            <v>จ.สกลนคร</v>
          </cell>
          <cell r="J609" t="str">
            <v>09</v>
          </cell>
          <cell r="K609" t="str">
            <v xml:space="preserve"> อ.คำตากล้า</v>
          </cell>
          <cell r="L609" t="str">
            <v>01</v>
          </cell>
          <cell r="M609" t="str">
            <v xml:space="preserve"> 'ต.คำตากล้า'</v>
          </cell>
          <cell r="N609" t="str">
            <v>11</v>
          </cell>
          <cell r="O609" t="str">
            <v xml:space="preserve"> หมู่ 11</v>
          </cell>
          <cell r="P609" t="str">
            <v>01</v>
          </cell>
          <cell r="Q609" t="str">
            <v>เปิดดำเนินการ</v>
          </cell>
          <cell r="R609" t="str">
            <v xml:space="preserve">80  </v>
          </cell>
          <cell r="S609" t="str">
            <v>47250</v>
          </cell>
          <cell r="T609" t="str">
            <v>042796046</v>
          </cell>
          <cell r="U609" t="str">
            <v>042796110</v>
          </cell>
          <cell r="V609" t="str">
            <v>21</v>
          </cell>
          <cell r="W609" t="str">
            <v>2.1 ทุติยภูมิระดับต้น</v>
          </cell>
          <cell r="X609" t="str">
            <v>S</v>
          </cell>
          <cell r="Y609" t="str">
            <v xml:space="preserve">บริการ  </v>
          </cell>
          <cell r="AH609" t="str">
            <v>11096</v>
          </cell>
        </row>
        <row r="610">
          <cell r="A610" t="str">
            <v>001114200</v>
          </cell>
          <cell r="B610" t="str">
            <v>โรงพยาบาลลี้</v>
          </cell>
          <cell r="C610" t="str">
            <v>21002</v>
          </cell>
          <cell r="D610" t="str">
            <v>กระทรวงสาธารณสุข สำนักงานปลัดกระทรวงสาธารณสุข</v>
          </cell>
          <cell r="E610" t="str">
            <v>07</v>
          </cell>
          <cell r="F610" t="str">
            <v>โรงพยาบาลชุมชน</v>
          </cell>
          <cell r="G610" t="str">
            <v>60</v>
          </cell>
          <cell r="H610" t="str">
            <v>51</v>
          </cell>
          <cell r="I610" t="str">
            <v>จ.ลำพูน</v>
          </cell>
          <cell r="J610" t="str">
            <v>04</v>
          </cell>
          <cell r="K610" t="str">
            <v xml:space="preserve"> อ.ลี้</v>
          </cell>
          <cell r="L610" t="str">
            <v>01</v>
          </cell>
          <cell r="M610" t="str">
            <v xml:space="preserve"> 'ต.ลี้'</v>
          </cell>
          <cell r="N610" t="str">
            <v>04</v>
          </cell>
          <cell r="O610" t="str">
            <v xml:space="preserve"> หมู่ 4</v>
          </cell>
          <cell r="P610" t="str">
            <v>01</v>
          </cell>
          <cell r="Q610" t="str">
            <v>เปิดดำเนินการ</v>
          </cell>
          <cell r="R610" t="str">
            <v xml:space="preserve">49 ม.4 ถ.พหลโยธิน </v>
          </cell>
          <cell r="S610" t="str">
            <v>51110</v>
          </cell>
          <cell r="V610" t="str">
            <v>22</v>
          </cell>
          <cell r="W610" t="str">
            <v>2.2 ทุติยภูมิระดับกลาง</v>
          </cell>
          <cell r="AH610" t="str">
            <v>11142</v>
          </cell>
        </row>
        <row r="611">
          <cell r="A611" t="str">
            <v>001114700</v>
          </cell>
          <cell r="B611" t="str">
            <v>โรงพยาบาลเกาะคา</v>
          </cell>
          <cell r="C611" t="str">
            <v>21002</v>
          </cell>
          <cell r="D611" t="str">
            <v>กระทรวงสาธารณสุข สำนักงานปลัดกระทรวงสาธารณสุข</v>
          </cell>
          <cell r="E611" t="str">
            <v>07</v>
          </cell>
          <cell r="F611" t="str">
            <v>โรงพยาบาลชุมชน</v>
          </cell>
          <cell r="G611" t="str">
            <v>30</v>
          </cell>
          <cell r="H611" t="str">
            <v>52</v>
          </cell>
          <cell r="I611" t="str">
            <v>จ.ลำปาง</v>
          </cell>
          <cell r="J611" t="str">
            <v>03</v>
          </cell>
          <cell r="K611" t="str">
            <v xml:space="preserve"> อ.เกาะคา</v>
          </cell>
          <cell r="L611" t="str">
            <v>05</v>
          </cell>
          <cell r="M611" t="str">
            <v xml:space="preserve"> 'ต.ศาลา'</v>
          </cell>
          <cell r="N611" t="str">
            <v>03</v>
          </cell>
          <cell r="O611" t="str">
            <v xml:space="preserve"> หมู่ 3</v>
          </cell>
          <cell r="P611" t="str">
            <v>01</v>
          </cell>
          <cell r="Q611" t="str">
            <v>เปิดดำเนินการ</v>
          </cell>
          <cell r="V611" t="str">
            <v>22</v>
          </cell>
          <cell r="W611" t="str">
            <v>2.2 ทุติยภูมิระดับกลาง</v>
          </cell>
          <cell r="AH611" t="str">
            <v>11147</v>
          </cell>
        </row>
        <row r="612">
          <cell r="A612" t="str">
            <v>001115200</v>
          </cell>
          <cell r="B612" t="str">
            <v>โรงพยาบาลเถิน</v>
          </cell>
          <cell r="C612" t="str">
            <v>21002</v>
          </cell>
          <cell r="D612" t="str">
            <v>กระทรวงสาธารณสุข สำนักงานปลัดกระทรวงสาธารณสุข</v>
          </cell>
          <cell r="E612" t="str">
            <v>07</v>
          </cell>
          <cell r="F612" t="str">
            <v>โรงพยาบาลชุมชน</v>
          </cell>
          <cell r="G612" t="str">
            <v>30</v>
          </cell>
          <cell r="H612" t="str">
            <v>52</v>
          </cell>
          <cell r="I612" t="str">
            <v>จ.ลำปาง</v>
          </cell>
          <cell r="J612" t="str">
            <v>08</v>
          </cell>
          <cell r="K612" t="str">
            <v xml:space="preserve"> อ.เถิน</v>
          </cell>
          <cell r="L612" t="str">
            <v>01</v>
          </cell>
          <cell r="M612" t="str">
            <v xml:space="preserve"> 'ต.ล้อมแรด'</v>
          </cell>
          <cell r="N612" t="str">
            <v>07</v>
          </cell>
          <cell r="O612" t="str">
            <v xml:space="preserve"> หมู่ 7</v>
          </cell>
          <cell r="P612" t="str">
            <v>01</v>
          </cell>
          <cell r="Q612" t="str">
            <v>เปิดดำเนินการ</v>
          </cell>
          <cell r="V612" t="str">
            <v>22</v>
          </cell>
          <cell r="W612" t="str">
            <v>2.2 ทุติยภูมิระดับกลาง</v>
          </cell>
          <cell r="AH612" t="str">
            <v>11152</v>
          </cell>
        </row>
        <row r="613">
          <cell r="A613" t="str">
            <v>001111700</v>
          </cell>
          <cell r="B613" t="str">
            <v>โรงพยาบาลหว้านใหญ่</v>
          </cell>
          <cell r="C613" t="str">
            <v>21002</v>
          </cell>
          <cell r="D613" t="str">
            <v>กระทรวงสาธารณสุข สำนักงานปลัดกระทรวงสาธารณสุข</v>
          </cell>
          <cell r="E613" t="str">
            <v>07</v>
          </cell>
          <cell r="F613" t="str">
            <v>โรงพยาบาลชุมชน</v>
          </cell>
          <cell r="G613" t="str">
            <v>30</v>
          </cell>
          <cell r="H613" t="str">
            <v>49</v>
          </cell>
          <cell r="I613" t="str">
            <v>จ.มุกดาหาร</v>
          </cell>
          <cell r="J613" t="str">
            <v>06</v>
          </cell>
          <cell r="K613" t="str">
            <v xml:space="preserve"> อ.หว้านใหญ่</v>
          </cell>
          <cell r="L613" t="str">
            <v>01</v>
          </cell>
          <cell r="M613" t="str">
            <v xml:space="preserve"> 'ต.หว้านใหญ่'</v>
          </cell>
          <cell r="N613" t="str">
            <v>09</v>
          </cell>
          <cell r="O613" t="str">
            <v xml:space="preserve"> หมู่ 9</v>
          </cell>
          <cell r="P613" t="str">
            <v>01</v>
          </cell>
          <cell r="Q613" t="str">
            <v>เปิดดำเนินการ</v>
          </cell>
          <cell r="R613" t="str">
            <v xml:space="preserve">45 ม.9 ถ.เฉลิมพระเกียรติ ร.9  </v>
          </cell>
          <cell r="S613" t="str">
            <v>49150</v>
          </cell>
          <cell r="T613" t="str">
            <v>042699239</v>
          </cell>
          <cell r="U613" t="str">
            <v>042399239</v>
          </cell>
          <cell r="V613" t="str">
            <v>21</v>
          </cell>
          <cell r="W613" t="str">
            <v>2.1 ทุติยภูมิระดับต้น</v>
          </cell>
          <cell r="AH613" t="str">
            <v>11117</v>
          </cell>
        </row>
        <row r="614">
          <cell r="A614" t="str">
            <v>001113000</v>
          </cell>
          <cell r="B614" t="str">
            <v>โรงพยาบาลสันทราย</v>
          </cell>
          <cell r="C614" t="str">
            <v>21002</v>
          </cell>
          <cell r="D614" t="str">
            <v>กระทรวงสาธารณสุข สำนักงานปลัดกระทรวงสาธารณสุข</v>
          </cell>
          <cell r="E614" t="str">
            <v>07</v>
          </cell>
          <cell r="F614" t="str">
            <v>โรงพยาบาลชุมชน</v>
          </cell>
          <cell r="G614" t="str">
            <v>60</v>
          </cell>
          <cell r="H614" t="str">
            <v>50</v>
          </cell>
          <cell r="I614" t="str">
            <v>จ.เชียงใหม่</v>
          </cell>
          <cell r="J614" t="str">
            <v>14</v>
          </cell>
          <cell r="K614" t="str">
            <v xml:space="preserve"> อ.สันทราย</v>
          </cell>
          <cell r="L614" t="str">
            <v>08</v>
          </cell>
          <cell r="M614" t="str">
            <v xml:space="preserve"> 'ต.หนองหาร'</v>
          </cell>
          <cell r="N614" t="str">
            <v>11</v>
          </cell>
          <cell r="O614" t="str">
            <v xml:space="preserve"> หมู่ 11</v>
          </cell>
          <cell r="P614" t="str">
            <v>01</v>
          </cell>
          <cell r="Q614" t="str">
            <v>เปิดดำเนินการ</v>
          </cell>
          <cell r="R614" t="str">
            <v>201</v>
          </cell>
          <cell r="S614" t="str">
            <v>50210</v>
          </cell>
          <cell r="V614" t="str">
            <v>21</v>
          </cell>
          <cell r="W614" t="str">
            <v>2.1 ทุติยภูมิระดับต้น</v>
          </cell>
          <cell r="AH614" t="str">
            <v>11130</v>
          </cell>
        </row>
        <row r="615">
          <cell r="A615" t="str">
            <v>001113100</v>
          </cell>
          <cell r="B615" t="str">
            <v>โรงพยาบาลหางดง</v>
          </cell>
          <cell r="C615" t="str">
            <v>21002</v>
          </cell>
          <cell r="D615" t="str">
            <v>กระทรวงสาธารณสุข สำนักงานปลัดกระทรวงสาธารณสุข</v>
          </cell>
          <cell r="E615" t="str">
            <v>07</v>
          </cell>
          <cell r="F615" t="str">
            <v>โรงพยาบาลชุมชน</v>
          </cell>
          <cell r="G615" t="str">
            <v>23</v>
          </cell>
          <cell r="H615" t="str">
            <v>50</v>
          </cell>
          <cell r="I615" t="str">
            <v>จ.เชียงใหม่</v>
          </cell>
          <cell r="J615" t="str">
            <v>15</v>
          </cell>
          <cell r="K615" t="str">
            <v xml:space="preserve"> อ.หางดง</v>
          </cell>
          <cell r="L615" t="str">
            <v>01</v>
          </cell>
          <cell r="M615" t="str">
            <v xml:space="preserve"> 'ต.หางดง'</v>
          </cell>
          <cell r="N615" t="str">
            <v>03</v>
          </cell>
          <cell r="O615" t="str">
            <v xml:space="preserve"> หมู่ 3</v>
          </cell>
          <cell r="P615" t="str">
            <v>01</v>
          </cell>
          <cell r="Q615" t="str">
            <v>เปิดดำเนินการ</v>
          </cell>
          <cell r="R615" t="str">
            <v xml:space="preserve">260 ม.3 ถ.เชียงใหม่-ฮอด </v>
          </cell>
          <cell r="S615" t="str">
            <v>50130</v>
          </cell>
          <cell r="V615" t="str">
            <v>21</v>
          </cell>
          <cell r="W615" t="str">
            <v>2.1 ทุติยภูมิระดับต้น</v>
          </cell>
          <cell r="AH615" t="str">
            <v>11131</v>
          </cell>
        </row>
        <row r="616">
          <cell r="A616" t="str">
            <v>001114000</v>
          </cell>
          <cell r="B616" t="str">
            <v>โรงพยาบาลแม่ทา</v>
          </cell>
          <cell r="C616" t="str">
            <v>21002</v>
          </cell>
          <cell r="D616" t="str">
            <v>กระทรวงสาธารณสุข สำนักงานปลัดกระทรวงสาธารณสุข</v>
          </cell>
          <cell r="E616" t="str">
            <v>07</v>
          </cell>
          <cell r="F616" t="str">
            <v>โรงพยาบาลชุมชน</v>
          </cell>
          <cell r="G616" t="str">
            <v>30</v>
          </cell>
          <cell r="H616" t="str">
            <v>51</v>
          </cell>
          <cell r="I616" t="str">
            <v>จ.ลำพูน</v>
          </cell>
          <cell r="J616" t="str">
            <v>02</v>
          </cell>
          <cell r="K616" t="str">
            <v xml:space="preserve"> อ.แม่ทา</v>
          </cell>
          <cell r="L616" t="str">
            <v>02</v>
          </cell>
          <cell r="M616" t="str">
            <v xml:space="preserve"> 'ต.ทาสบเส้า'</v>
          </cell>
          <cell r="N616" t="str">
            <v>08</v>
          </cell>
          <cell r="O616" t="str">
            <v xml:space="preserve"> หมู่ 8</v>
          </cell>
          <cell r="P616" t="str">
            <v>01</v>
          </cell>
          <cell r="Q616" t="str">
            <v>เปิดดำเนินการ</v>
          </cell>
          <cell r="R616" t="str">
            <v xml:space="preserve">238 ม.8 ถ.แม่ทา-ท่าจักร </v>
          </cell>
          <cell r="S616" t="str">
            <v>51140</v>
          </cell>
          <cell r="V616" t="str">
            <v>21</v>
          </cell>
          <cell r="W616" t="str">
            <v>2.1 ทุติยภูมิระดับต้น</v>
          </cell>
          <cell r="AH616" t="str">
            <v>11140</v>
          </cell>
        </row>
        <row r="617">
          <cell r="A617" t="str">
            <v>001115400</v>
          </cell>
          <cell r="B617" t="str">
            <v>โรงพยาบาลแม่ทะ</v>
          </cell>
          <cell r="C617" t="str">
            <v>21002</v>
          </cell>
          <cell r="D617" t="str">
            <v>กระทรวงสาธารณสุข สำนักงานปลัดกระทรวงสาธารณสุข</v>
          </cell>
          <cell r="E617" t="str">
            <v>07</v>
          </cell>
          <cell r="F617" t="str">
            <v>โรงพยาบาลชุมชน</v>
          </cell>
          <cell r="G617" t="str">
            <v>30</v>
          </cell>
          <cell r="H617" t="str">
            <v>52</v>
          </cell>
          <cell r="I617" t="str">
            <v>จ.ลำปาง</v>
          </cell>
          <cell r="J617" t="str">
            <v>10</v>
          </cell>
          <cell r="K617" t="str">
            <v xml:space="preserve"> อ.แม่ทะ</v>
          </cell>
          <cell r="L617" t="str">
            <v>02</v>
          </cell>
          <cell r="M617" t="str">
            <v xml:space="preserve"> 'ต.นาครัว'</v>
          </cell>
          <cell r="N617" t="str">
            <v>02</v>
          </cell>
          <cell r="O617" t="str">
            <v xml:space="preserve"> หมู่ 2</v>
          </cell>
          <cell r="P617" t="str">
            <v>01</v>
          </cell>
          <cell r="Q617" t="str">
            <v>เปิดดำเนินการ</v>
          </cell>
          <cell r="V617" t="str">
            <v>21</v>
          </cell>
          <cell r="W617" t="str">
            <v>2.1 ทุติยภูมิระดับต้น</v>
          </cell>
          <cell r="AH617" t="str">
            <v>11154</v>
          </cell>
        </row>
        <row r="618">
          <cell r="A618" t="str">
            <v>001114800</v>
          </cell>
          <cell r="B618" t="str">
            <v>โรงพยาบาลเสริมงาม</v>
          </cell>
          <cell r="C618" t="str">
            <v>21002</v>
          </cell>
          <cell r="D618" t="str">
            <v>กระทรวงสาธารณสุข สำนักงานปลัดกระทรวงสาธารณสุข</v>
          </cell>
          <cell r="E618" t="str">
            <v>07</v>
          </cell>
          <cell r="F618" t="str">
            <v>โรงพยาบาลชุมชน</v>
          </cell>
          <cell r="G618" t="str">
            <v>30</v>
          </cell>
          <cell r="H618" t="str">
            <v>52</v>
          </cell>
          <cell r="I618" t="str">
            <v>จ.ลำปาง</v>
          </cell>
          <cell r="J618" t="str">
            <v>04</v>
          </cell>
          <cell r="K618" t="str">
            <v xml:space="preserve"> อ.เสริมงาม</v>
          </cell>
          <cell r="L618" t="str">
            <v>01</v>
          </cell>
          <cell r="M618" t="str">
            <v xml:space="preserve"> 'ต.ทุ่งงาม'</v>
          </cell>
          <cell r="N618" t="str">
            <v>01</v>
          </cell>
          <cell r="O618" t="str">
            <v xml:space="preserve"> หมู่ 1</v>
          </cell>
          <cell r="P618" t="str">
            <v>01</v>
          </cell>
          <cell r="Q618" t="str">
            <v>เปิดดำเนินการ</v>
          </cell>
          <cell r="V618" t="str">
            <v>21</v>
          </cell>
          <cell r="W618" t="str">
            <v>2.1 ทุติยภูมิระดับต้น</v>
          </cell>
          <cell r="AH618" t="str">
            <v>11148</v>
          </cell>
        </row>
        <row r="619">
          <cell r="A619" t="str">
            <v>001115600</v>
          </cell>
          <cell r="B619" t="str">
            <v>โรงพยาบาลห้างฉัตร</v>
          </cell>
          <cell r="C619" t="str">
            <v>21002</v>
          </cell>
          <cell r="D619" t="str">
            <v>กระทรวงสาธารณสุข สำนักงานปลัดกระทรวงสาธารณสุข</v>
          </cell>
          <cell r="E619" t="str">
            <v>07</v>
          </cell>
          <cell r="F619" t="str">
            <v>โรงพยาบาลชุมชน</v>
          </cell>
          <cell r="G619" t="str">
            <v>30</v>
          </cell>
          <cell r="H619" t="str">
            <v>52</v>
          </cell>
          <cell r="I619" t="str">
            <v>จ.ลำปาง</v>
          </cell>
          <cell r="J619" t="str">
            <v>12</v>
          </cell>
          <cell r="K619" t="str">
            <v xml:space="preserve"> อ.ห้างฉัตร</v>
          </cell>
          <cell r="L619" t="str">
            <v>01</v>
          </cell>
          <cell r="M619" t="str">
            <v xml:space="preserve"> 'ต.ห้างฉัตร'</v>
          </cell>
          <cell r="N619" t="str">
            <v>05</v>
          </cell>
          <cell r="O619" t="str">
            <v xml:space="preserve"> หมู่ 5</v>
          </cell>
          <cell r="P619" t="str">
            <v>01</v>
          </cell>
          <cell r="Q619" t="str">
            <v>เปิดดำเนินการ</v>
          </cell>
          <cell r="V619" t="str">
            <v>21</v>
          </cell>
          <cell r="W619" t="str">
            <v>2.1 ทุติยภูมิระดับต้น</v>
          </cell>
          <cell r="AH619" t="str">
            <v>11156</v>
          </cell>
        </row>
        <row r="620">
          <cell r="A620" t="str">
            <v>001116600</v>
          </cell>
          <cell r="B620" t="str">
            <v>โรงพยาบาลร้องกวาง</v>
          </cell>
          <cell r="C620" t="str">
            <v>21002</v>
          </cell>
          <cell r="D620" t="str">
            <v>กระทรวงสาธารณสุข สำนักงานปลัดกระทรวงสาธารณสุข</v>
          </cell>
          <cell r="E620" t="str">
            <v>07</v>
          </cell>
          <cell r="F620" t="str">
            <v>โรงพยาบาลชุมชน</v>
          </cell>
          <cell r="G620" t="str">
            <v>30</v>
          </cell>
          <cell r="H620" t="str">
            <v>54</v>
          </cell>
          <cell r="I620" t="str">
            <v>จ.แพร่</v>
          </cell>
          <cell r="J620" t="str">
            <v>02</v>
          </cell>
          <cell r="K620" t="str">
            <v xml:space="preserve"> อ.ร้องกวาง</v>
          </cell>
          <cell r="L620" t="str">
            <v>04</v>
          </cell>
          <cell r="M620" t="str">
            <v xml:space="preserve"> 'ต.ร้องเข็ม'</v>
          </cell>
          <cell r="N620" t="str">
            <v>06</v>
          </cell>
          <cell r="O620" t="str">
            <v xml:space="preserve"> หมู่ 6</v>
          </cell>
          <cell r="P620" t="str">
            <v>01</v>
          </cell>
          <cell r="Q620" t="str">
            <v>เปิดดำเนินการ</v>
          </cell>
          <cell r="R620" t="str">
            <v xml:space="preserve">เลขที  323   </v>
          </cell>
          <cell r="V620" t="str">
            <v>22</v>
          </cell>
          <cell r="W620" t="str">
            <v>2.2 ทุติยภูมิระดับกลาง</v>
          </cell>
          <cell r="AH620" t="str">
            <v>11166</v>
          </cell>
        </row>
        <row r="621">
          <cell r="A621" t="str">
            <v>001110800</v>
          </cell>
          <cell r="B621" t="str">
            <v>โรงพยาบาลเรณูนคร</v>
          </cell>
          <cell r="C621" t="str">
            <v>21002</v>
          </cell>
          <cell r="D621" t="str">
            <v>กระทรวงสาธารณสุข สำนักงานปลัดกระทรวงสาธารณสุข</v>
          </cell>
          <cell r="E621" t="str">
            <v>07</v>
          </cell>
          <cell r="F621" t="str">
            <v>โรงพยาบาลชุมชน</v>
          </cell>
          <cell r="G621" t="str">
            <v>30</v>
          </cell>
          <cell r="H621" t="str">
            <v>48</v>
          </cell>
          <cell r="I621" t="str">
            <v>จ.นครพนม</v>
          </cell>
          <cell r="J621" t="str">
            <v>06</v>
          </cell>
          <cell r="K621" t="str">
            <v xml:space="preserve"> อ.เรณูนคร</v>
          </cell>
          <cell r="L621" t="str">
            <v>02</v>
          </cell>
          <cell r="M621" t="str">
            <v xml:space="preserve"> 'ต.โพนทอง'</v>
          </cell>
          <cell r="N621" t="str">
            <v>09</v>
          </cell>
          <cell r="O621" t="str">
            <v xml:space="preserve"> หมู่ 9</v>
          </cell>
          <cell r="P621" t="str">
            <v>01</v>
          </cell>
          <cell r="Q621" t="str">
            <v>เปิดดำเนินการ</v>
          </cell>
          <cell r="R621" t="str">
            <v xml:space="preserve">91/2 ม.9 </v>
          </cell>
          <cell r="S621" t="str">
            <v>47170</v>
          </cell>
          <cell r="V621" t="str">
            <v>21</v>
          </cell>
          <cell r="W621" t="str">
            <v>2.1 ทุติยภูมิระดับต้น</v>
          </cell>
          <cell r="AH621" t="str">
            <v>11108</v>
          </cell>
        </row>
        <row r="622">
          <cell r="A622" t="str">
            <v>001110900</v>
          </cell>
          <cell r="B622" t="str">
            <v>โรงพยาบาลนาแก</v>
          </cell>
          <cell r="C622" t="str">
            <v>21002</v>
          </cell>
          <cell r="D622" t="str">
            <v>กระทรวงสาธารณสุข สำนักงานปลัดกระทรวงสาธารณสุข</v>
          </cell>
          <cell r="E622" t="str">
            <v>07</v>
          </cell>
          <cell r="F622" t="str">
            <v>โรงพยาบาลชุมชน</v>
          </cell>
          <cell r="G622" t="str">
            <v>60</v>
          </cell>
          <cell r="H622" t="str">
            <v>48</v>
          </cell>
          <cell r="I622" t="str">
            <v>จ.นครพนม</v>
          </cell>
          <cell r="J622" t="str">
            <v>07</v>
          </cell>
          <cell r="K622" t="str">
            <v xml:space="preserve"> อ.นาแก</v>
          </cell>
          <cell r="L622" t="str">
            <v>01</v>
          </cell>
          <cell r="M622" t="str">
            <v xml:space="preserve"> 'ต.นาแก'</v>
          </cell>
          <cell r="N622" t="str">
            <v>07</v>
          </cell>
          <cell r="O622" t="str">
            <v xml:space="preserve"> หมู่ 7</v>
          </cell>
          <cell r="P622" t="str">
            <v>01</v>
          </cell>
          <cell r="Q622" t="str">
            <v>เปิดดำเนินการ</v>
          </cell>
          <cell r="R622" t="str">
            <v xml:space="preserve">75 ม.7 ถ.สกล-นาแก </v>
          </cell>
          <cell r="S622" t="str">
            <v>48130</v>
          </cell>
          <cell r="V622" t="str">
            <v>21</v>
          </cell>
          <cell r="W622" t="str">
            <v>2.1 ทุติยภูมิระดับต้น</v>
          </cell>
          <cell r="AH622" t="str">
            <v>11109</v>
          </cell>
        </row>
        <row r="623">
          <cell r="A623" t="str">
            <v>001111000</v>
          </cell>
          <cell r="B623" t="str">
            <v>โรงพยาบาลศรีสงคราม</v>
          </cell>
          <cell r="C623" t="str">
            <v>21002</v>
          </cell>
          <cell r="D623" t="str">
            <v>กระทรวงสาธารณสุข สำนักงานปลัดกระทรวงสาธารณสุข</v>
          </cell>
          <cell r="E623" t="str">
            <v>07</v>
          </cell>
          <cell r="F623" t="str">
            <v>โรงพยาบาลชุมชน</v>
          </cell>
          <cell r="G623" t="str">
            <v>30</v>
          </cell>
          <cell r="H623" t="str">
            <v>48</v>
          </cell>
          <cell r="I623" t="str">
            <v>จ.นครพนม</v>
          </cell>
          <cell r="J623" t="str">
            <v>08</v>
          </cell>
          <cell r="K623" t="str">
            <v xml:space="preserve"> อ.ศรีสงคราม</v>
          </cell>
          <cell r="L623" t="str">
            <v>01</v>
          </cell>
          <cell r="M623" t="str">
            <v xml:space="preserve"> 'ต.ศรีสงคราม'</v>
          </cell>
          <cell r="N623" t="str">
            <v>01</v>
          </cell>
          <cell r="O623" t="str">
            <v xml:space="preserve"> หมู่ 1</v>
          </cell>
          <cell r="P623" t="str">
            <v>01</v>
          </cell>
          <cell r="Q623" t="str">
            <v>เปิดดำเนินการ</v>
          </cell>
          <cell r="R623" t="str">
            <v xml:space="preserve">ถ.ศรีสงคราม-ท่าดอกแก้ว </v>
          </cell>
          <cell r="S623" t="str">
            <v>48150</v>
          </cell>
          <cell r="V623" t="str">
            <v>21</v>
          </cell>
          <cell r="W623" t="str">
            <v>2.1 ทุติยภูมิระดับต้น</v>
          </cell>
          <cell r="AH623" t="str">
            <v>11110</v>
          </cell>
        </row>
        <row r="624">
          <cell r="A624" t="str">
            <v>001111100</v>
          </cell>
          <cell r="B624" t="str">
            <v>โรงพยาบาลนาหว้า</v>
          </cell>
          <cell r="C624" t="str">
            <v>21002</v>
          </cell>
          <cell r="D624" t="str">
            <v>กระทรวงสาธารณสุข สำนักงานปลัดกระทรวงสาธารณสุข</v>
          </cell>
          <cell r="E624" t="str">
            <v>07</v>
          </cell>
          <cell r="F624" t="str">
            <v>โรงพยาบาลชุมชน</v>
          </cell>
          <cell r="G624" t="str">
            <v>30</v>
          </cell>
          <cell r="H624" t="str">
            <v>48</v>
          </cell>
          <cell r="I624" t="str">
            <v>จ.นครพนม</v>
          </cell>
          <cell r="J624" t="str">
            <v>09</v>
          </cell>
          <cell r="K624" t="str">
            <v xml:space="preserve"> อ.นาหว้า</v>
          </cell>
          <cell r="L624" t="str">
            <v>01</v>
          </cell>
          <cell r="M624" t="str">
            <v xml:space="preserve"> 'ต.นาหว้า'</v>
          </cell>
          <cell r="N624" t="str">
            <v>05</v>
          </cell>
          <cell r="O624" t="str">
            <v xml:space="preserve"> หมู่ 5</v>
          </cell>
          <cell r="P624" t="str">
            <v>01</v>
          </cell>
          <cell r="Q624" t="str">
            <v>เปิดดำเนินการ</v>
          </cell>
          <cell r="R624" t="str">
            <v xml:space="preserve">121 ม.5 ถ.สุดใจ </v>
          </cell>
          <cell r="S624" t="str">
            <v>48180</v>
          </cell>
          <cell r="V624" t="str">
            <v>21</v>
          </cell>
          <cell r="W624" t="str">
            <v>2.1 ทุติยภูมิระดับต้น</v>
          </cell>
          <cell r="AH624" t="str">
            <v>11111</v>
          </cell>
        </row>
        <row r="625">
          <cell r="A625" t="str">
            <v>001111500</v>
          </cell>
          <cell r="B625" t="str">
            <v>โรงพยาบาลดงหลวง</v>
          </cell>
          <cell r="C625" t="str">
            <v>21002</v>
          </cell>
          <cell r="D625" t="str">
            <v>กระทรวงสาธารณสุข สำนักงานปลัดกระทรวงสาธารณสุข</v>
          </cell>
          <cell r="E625" t="str">
            <v>07</v>
          </cell>
          <cell r="F625" t="str">
            <v>โรงพยาบาลชุมชน</v>
          </cell>
          <cell r="G625" t="str">
            <v>30</v>
          </cell>
          <cell r="H625" t="str">
            <v>49</v>
          </cell>
          <cell r="I625" t="str">
            <v>จ.มุกดาหาร</v>
          </cell>
          <cell r="J625" t="str">
            <v>04</v>
          </cell>
          <cell r="K625" t="str">
            <v xml:space="preserve"> อ.ดงหลวง</v>
          </cell>
          <cell r="L625" t="str">
            <v>01</v>
          </cell>
          <cell r="M625" t="str">
            <v xml:space="preserve"> 'ต.ดงหลวง'</v>
          </cell>
          <cell r="N625" t="str">
            <v>03</v>
          </cell>
          <cell r="O625" t="str">
            <v xml:space="preserve"> หมู่ 3</v>
          </cell>
          <cell r="P625" t="str">
            <v>01</v>
          </cell>
          <cell r="Q625" t="str">
            <v>เปิดดำเนินการ</v>
          </cell>
          <cell r="R625" t="str">
            <v>93</v>
          </cell>
          <cell r="S625" t="str">
            <v>19140</v>
          </cell>
          <cell r="T625" t="str">
            <v>042697023</v>
          </cell>
          <cell r="U625" t="str">
            <v>04269723</v>
          </cell>
          <cell r="V625" t="str">
            <v>21</v>
          </cell>
          <cell r="W625" t="str">
            <v>2.1 ทุติยภูมิระดับต้น</v>
          </cell>
          <cell r="AH625" t="str">
            <v>11115</v>
          </cell>
        </row>
        <row r="626">
          <cell r="A626" t="str">
            <v>001111400</v>
          </cell>
          <cell r="B626" t="str">
            <v>โรงพยาบาลดอนตาล</v>
          </cell>
          <cell r="C626" t="str">
            <v>21002</v>
          </cell>
          <cell r="D626" t="str">
            <v>กระทรวงสาธารณสุข สำนักงานปลัดกระทรวงสาธารณสุข</v>
          </cell>
          <cell r="E626" t="str">
            <v>07</v>
          </cell>
          <cell r="F626" t="str">
            <v>โรงพยาบาลชุมชน</v>
          </cell>
          <cell r="G626" t="str">
            <v>30</v>
          </cell>
          <cell r="H626" t="str">
            <v>49</v>
          </cell>
          <cell r="I626" t="str">
            <v>จ.มุกดาหาร</v>
          </cell>
          <cell r="J626" t="str">
            <v>03</v>
          </cell>
          <cell r="K626" t="str">
            <v xml:space="preserve"> อ.ดอนตาล</v>
          </cell>
          <cell r="L626" t="str">
            <v>01</v>
          </cell>
          <cell r="M626" t="str">
            <v xml:space="preserve"> 'ต.ดอนตาล'</v>
          </cell>
          <cell r="N626" t="str">
            <v>07</v>
          </cell>
          <cell r="O626" t="str">
            <v xml:space="preserve"> หมู่ 7</v>
          </cell>
          <cell r="P626" t="str">
            <v>01</v>
          </cell>
          <cell r="Q626" t="str">
            <v>เปิดดำเนินการ</v>
          </cell>
          <cell r="R626" t="str">
            <v xml:space="preserve">250 ถ.ดอนตาล-ชานุมาน </v>
          </cell>
          <cell r="S626" t="str">
            <v>49120</v>
          </cell>
          <cell r="T626" t="str">
            <v>042689085</v>
          </cell>
          <cell r="U626" t="str">
            <v>042689123</v>
          </cell>
          <cell r="V626" t="str">
            <v>21</v>
          </cell>
          <cell r="W626" t="str">
            <v>2.1 ทุติยภูมิระดับต้น</v>
          </cell>
          <cell r="AH626" t="str">
            <v>11114</v>
          </cell>
        </row>
        <row r="627">
          <cell r="A627" t="str">
            <v>001109400</v>
          </cell>
          <cell r="B627" t="str">
            <v>โรงพยาบาลนิคมน้ำอูน</v>
          </cell>
          <cell r="C627" t="str">
            <v>21002</v>
          </cell>
          <cell r="D627" t="str">
            <v>กระทรวงสาธารณสุข สำนักงานปลัดกระทรวงสาธารณสุข</v>
          </cell>
          <cell r="E627" t="str">
            <v>07</v>
          </cell>
          <cell r="F627" t="str">
            <v>โรงพยาบาลชุมชน</v>
          </cell>
          <cell r="G627" t="str">
            <v>10</v>
          </cell>
          <cell r="H627" t="str">
            <v>47</v>
          </cell>
          <cell r="I627" t="str">
            <v>จ.สกลนคร</v>
          </cell>
          <cell r="J627" t="str">
            <v>07</v>
          </cell>
          <cell r="K627" t="str">
            <v xml:space="preserve"> อ.นิคมน้ำอูน</v>
          </cell>
          <cell r="L627" t="str">
            <v>02</v>
          </cell>
          <cell r="M627" t="str">
            <v xml:space="preserve"> 'ต.หนองปลิง'</v>
          </cell>
          <cell r="N627" t="str">
            <v>05</v>
          </cell>
          <cell r="O627" t="str">
            <v xml:space="preserve"> หมู่ 5</v>
          </cell>
          <cell r="P627" t="str">
            <v>01</v>
          </cell>
          <cell r="Q627" t="str">
            <v>เปิดดำเนินการ</v>
          </cell>
          <cell r="R627" t="str">
            <v xml:space="preserve">64  </v>
          </cell>
          <cell r="S627" t="str">
            <v>47270</v>
          </cell>
          <cell r="T627" t="str">
            <v>042789015</v>
          </cell>
          <cell r="U627" t="str">
            <v>042789016</v>
          </cell>
          <cell r="V627" t="str">
            <v>21</v>
          </cell>
          <cell r="W627" t="str">
            <v>2.1 ทุติยภูมิระดับต้น</v>
          </cell>
          <cell r="X627" t="str">
            <v>S</v>
          </cell>
          <cell r="Y627" t="str">
            <v xml:space="preserve">บริการ  </v>
          </cell>
          <cell r="AH627" t="str">
            <v>11094</v>
          </cell>
        </row>
        <row r="628">
          <cell r="A628" t="str">
            <v>001112500</v>
          </cell>
          <cell r="B628" t="str">
            <v>โรงพยาบาลฝาง</v>
          </cell>
          <cell r="C628" t="str">
            <v>21002</v>
          </cell>
          <cell r="D628" t="str">
            <v>กระทรวงสาธารณสุข สำนักงานปลัดกระทรวงสาธารณสุข</v>
          </cell>
          <cell r="E628" t="str">
            <v>07</v>
          </cell>
          <cell r="F628" t="str">
            <v>โรงพยาบาลชุมชน</v>
          </cell>
          <cell r="G628" t="str">
            <v>120</v>
          </cell>
          <cell r="H628" t="str">
            <v>50</v>
          </cell>
          <cell r="I628" t="str">
            <v>จ.เชียงใหม่</v>
          </cell>
          <cell r="J628" t="str">
            <v>09</v>
          </cell>
          <cell r="K628" t="str">
            <v xml:space="preserve"> อ.ฝาง</v>
          </cell>
          <cell r="L628" t="str">
            <v>01</v>
          </cell>
          <cell r="M628" t="str">
            <v xml:space="preserve"> 'ต.เวียง'</v>
          </cell>
          <cell r="N628" t="str">
            <v>04</v>
          </cell>
          <cell r="O628" t="str">
            <v xml:space="preserve"> หมู่ 4</v>
          </cell>
          <cell r="P628" t="str">
            <v>01</v>
          </cell>
          <cell r="Q628" t="str">
            <v>เปิดดำเนินการ</v>
          </cell>
          <cell r="R628" t="str">
            <v xml:space="preserve">30 ม.4 ถ.โชตนา </v>
          </cell>
          <cell r="S628" t="str">
            <v>50110</v>
          </cell>
          <cell r="V628" t="str">
            <v>21</v>
          </cell>
          <cell r="W628" t="str">
            <v>2.1 ทุติยภูมิระดับต้น</v>
          </cell>
          <cell r="AH628" t="str">
            <v>11125</v>
          </cell>
        </row>
        <row r="629">
          <cell r="A629" t="str">
            <v>001112400</v>
          </cell>
          <cell r="B629" t="str">
            <v>โรงพยาบาลสะเมิง</v>
          </cell>
          <cell r="C629" t="str">
            <v>21002</v>
          </cell>
          <cell r="D629" t="str">
            <v>กระทรวงสาธารณสุข สำนักงานปลัดกระทรวงสาธารณสุข</v>
          </cell>
          <cell r="E629" t="str">
            <v>07</v>
          </cell>
          <cell r="F629" t="str">
            <v>โรงพยาบาลชุมชน</v>
          </cell>
          <cell r="G629" t="str">
            <v>30</v>
          </cell>
          <cell r="H629" t="str">
            <v>50</v>
          </cell>
          <cell r="I629" t="str">
            <v>จ.เชียงใหม่</v>
          </cell>
          <cell r="J629" t="str">
            <v>08</v>
          </cell>
          <cell r="K629" t="str">
            <v xml:space="preserve"> อ.สะเมิง</v>
          </cell>
          <cell r="L629" t="str">
            <v>01</v>
          </cell>
          <cell r="M629" t="str">
            <v xml:space="preserve"> 'ต.สะเมิงใต้'</v>
          </cell>
          <cell r="N629" t="str">
            <v>10</v>
          </cell>
          <cell r="O629" t="str">
            <v xml:space="preserve"> หมู่ 10</v>
          </cell>
          <cell r="P629" t="str">
            <v>01</v>
          </cell>
          <cell r="Q629" t="str">
            <v>เปิดดำเนินการ</v>
          </cell>
          <cell r="R629" t="str">
            <v>191 ม.10 ถ.สะเมิง-เชียงใหม่</v>
          </cell>
          <cell r="S629" t="str">
            <v>50150</v>
          </cell>
          <cell r="V629" t="str">
            <v>21</v>
          </cell>
          <cell r="W629" t="str">
            <v>2.1 ทุติยภูมิระดับต้น</v>
          </cell>
          <cell r="AH629" t="str">
            <v>11124</v>
          </cell>
        </row>
        <row r="630">
          <cell r="A630" t="str">
            <v>001113400</v>
          </cell>
          <cell r="B630" t="str">
            <v>โรงพยาบาลอมก๋อย</v>
          </cell>
          <cell r="C630" t="str">
            <v>21002</v>
          </cell>
          <cell r="D630" t="str">
            <v>กระทรวงสาธารณสุข สำนักงานปลัดกระทรวงสาธารณสุข</v>
          </cell>
          <cell r="E630" t="str">
            <v>07</v>
          </cell>
          <cell r="F630" t="str">
            <v>โรงพยาบาลชุมชน</v>
          </cell>
          <cell r="G630" t="str">
            <v>30</v>
          </cell>
          <cell r="H630" t="str">
            <v>50</v>
          </cell>
          <cell r="I630" t="str">
            <v>จ.เชียงใหม่</v>
          </cell>
          <cell r="J630" t="str">
            <v>18</v>
          </cell>
          <cell r="K630" t="str">
            <v xml:space="preserve"> อ.อมก๋อย</v>
          </cell>
          <cell r="L630" t="str">
            <v>01</v>
          </cell>
          <cell r="M630" t="str">
            <v xml:space="preserve"> 'ต.อมก๋อย'</v>
          </cell>
          <cell r="N630" t="str">
            <v>01</v>
          </cell>
          <cell r="O630" t="str">
            <v xml:space="preserve"> หมู่ 1</v>
          </cell>
          <cell r="P630" t="str">
            <v>01</v>
          </cell>
          <cell r="Q630" t="str">
            <v>เปิดดำเนินการ</v>
          </cell>
          <cell r="R630" t="str">
            <v xml:space="preserve">262 ม.1 ถ.เจริญทัศนา </v>
          </cell>
          <cell r="S630" t="str">
            <v>50310</v>
          </cell>
          <cell r="V630" t="str">
            <v>21</v>
          </cell>
          <cell r="W630" t="str">
            <v>2.1 ทุติยภูมิระดับต้น</v>
          </cell>
          <cell r="AH630" t="str">
            <v>11134</v>
          </cell>
        </row>
        <row r="631">
          <cell r="A631" t="str">
            <v>001113500</v>
          </cell>
          <cell r="B631" t="str">
            <v>โรงพยาบาลสารภี</v>
          </cell>
          <cell r="C631" t="str">
            <v>21002</v>
          </cell>
          <cell r="D631" t="str">
            <v>กระทรวงสาธารณสุข สำนักงานปลัดกระทรวงสาธารณสุข</v>
          </cell>
          <cell r="E631" t="str">
            <v>07</v>
          </cell>
          <cell r="F631" t="str">
            <v>โรงพยาบาลชุมชน</v>
          </cell>
          <cell r="G631" t="str">
            <v>30</v>
          </cell>
          <cell r="H631" t="str">
            <v>50</v>
          </cell>
          <cell r="I631" t="str">
            <v>จ.เชียงใหม่</v>
          </cell>
          <cell r="J631" t="str">
            <v>19</v>
          </cell>
          <cell r="K631" t="str">
            <v xml:space="preserve"> อ.สารภี</v>
          </cell>
          <cell r="L631" t="str">
            <v>02</v>
          </cell>
          <cell r="M631" t="str">
            <v xml:space="preserve"> 'ต.สารภี'</v>
          </cell>
          <cell r="N631" t="str">
            <v>03</v>
          </cell>
          <cell r="O631" t="str">
            <v xml:space="preserve"> หมู่ 3</v>
          </cell>
          <cell r="P631" t="str">
            <v>01</v>
          </cell>
          <cell r="Q631" t="str">
            <v>เปิดดำเนินการ</v>
          </cell>
          <cell r="R631" t="str">
            <v xml:space="preserve">147 </v>
          </cell>
          <cell r="S631" t="str">
            <v>50140</v>
          </cell>
          <cell r="V631" t="str">
            <v>21</v>
          </cell>
          <cell r="W631" t="str">
            <v>2.1 ทุติยภูมิระดับต้น</v>
          </cell>
          <cell r="AH631" t="str">
            <v>11135</v>
          </cell>
        </row>
        <row r="632">
          <cell r="A632" t="str">
            <v>001113600</v>
          </cell>
          <cell r="B632" t="str">
            <v>โรงพยาบาลเวียงแหง</v>
          </cell>
          <cell r="C632" t="str">
            <v>21002</v>
          </cell>
          <cell r="D632" t="str">
            <v>กระทรวงสาธารณสุข สำนักงานปลัดกระทรวงสาธารณสุข</v>
          </cell>
          <cell r="E632" t="str">
            <v>07</v>
          </cell>
          <cell r="F632" t="str">
            <v>โรงพยาบาลชุมชน</v>
          </cell>
          <cell r="G632" t="str">
            <v>30</v>
          </cell>
          <cell r="H632" t="str">
            <v>50</v>
          </cell>
          <cell r="I632" t="str">
            <v>จ.เชียงใหม่</v>
          </cell>
          <cell r="J632" t="str">
            <v>20</v>
          </cell>
          <cell r="K632" t="str">
            <v xml:space="preserve"> อ.เวียงแหง</v>
          </cell>
          <cell r="L632" t="str">
            <v>01</v>
          </cell>
          <cell r="M632" t="str">
            <v xml:space="preserve"> 'ต.เมืองแหง'</v>
          </cell>
          <cell r="N632" t="str">
            <v>03</v>
          </cell>
          <cell r="O632" t="str">
            <v xml:space="preserve"> หมู่ 3</v>
          </cell>
          <cell r="P632" t="str">
            <v>01</v>
          </cell>
          <cell r="Q632" t="str">
            <v>เปิดดำเนินการ</v>
          </cell>
          <cell r="S632" t="str">
            <v>50350</v>
          </cell>
          <cell r="V632" t="str">
            <v>21</v>
          </cell>
          <cell r="W632" t="str">
            <v>2.1 ทุติยภูมิระดับต้น</v>
          </cell>
          <cell r="AH632" t="str">
            <v>11136</v>
          </cell>
        </row>
        <row r="633">
          <cell r="A633" t="str">
            <v>001112100</v>
          </cell>
          <cell r="B633" t="str">
            <v>โรงพยาบาลเชียงดาว</v>
          </cell>
          <cell r="C633" t="str">
            <v>21002</v>
          </cell>
          <cell r="D633" t="str">
            <v>กระทรวงสาธารณสุข สำนักงานปลัดกระทรวงสาธารณสุข</v>
          </cell>
          <cell r="E633" t="str">
            <v>07</v>
          </cell>
          <cell r="F633" t="str">
            <v>โรงพยาบาลชุมชน</v>
          </cell>
          <cell r="G633" t="str">
            <v>60</v>
          </cell>
          <cell r="H633" t="str">
            <v>50</v>
          </cell>
          <cell r="I633" t="str">
            <v>จ.เชียงใหม่</v>
          </cell>
          <cell r="J633" t="str">
            <v>04</v>
          </cell>
          <cell r="K633" t="str">
            <v xml:space="preserve"> อ.เชียงดาว</v>
          </cell>
          <cell r="L633" t="str">
            <v>01</v>
          </cell>
          <cell r="M633" t="str">
            <v xml:space="preserve"> 'ต.เชียงดาว'</v>
          </cell>
          <cell r="N633" t="str">
            <v>02</v>
          </cell>
          <cell r="O633" t="str">
            <v xml:space="preserve"> หมู่ 2</v>
          </cell>
          <cell r="P633" t="str">
            <v>01</v>
          </cell>
          <cell r="Q633" t="str">
            <v>เปิดดำเนินการ</v>
          </cell>
          <cell r="R633" t="str">
            <v xml:space="preserve">285 ม.2 ถ.โชตนา </v>
          </cell>
          <cell r="S633" t="str">
            <v>50170</v>
          </cell>
          <cell r="V633" t="str">
            <v>21</v>
          </cell>
          <cell r="W633" t="str">
            <v>2.1 ทุติยภูมิระดับต้น</v>
          </cell>
          <cell r="AH633" t="str">
            <v>11121</v>
          </cell>
        </row>
        <row r="634">
          <cell r="A634" t="str">
            <v>001112200</v>
          </cell>
          <cell r="B634" t="str">
            <v>โรงพยาบาลดอยสะเก็ด</v>
          </cell>
          <cell r="C634" t="str">
            <v>21002</v>
          </cell>
          <cell r="D634" t="str">
            <v>กระทรวงสาธารณสุข สำนักงานปลัดกระทรวงสาธารณสุข</v>
          </cell>
          <cell r="E634" t="str">
            <v>07</v>
          </cell>
          <cell r="F634" t="str">
            <v>โรงพยาบาลชุมชน</v>
          </cell>
          <cell r="G634" t="str">
            <v>60</v>
          </cell>
          <cell r="H634" t="str">
            <v>50</v>
          </cell>
          <cell r="I634" t="str">
            <v>จ.เชียงใหม่</v>
          </cell>
          <cell r="J634" t="str">
            <v>05</v>
          </cell>
          <cell r="K634" t="str">
            <v xml:space="preserve"> อ.ดอยสะเก็ด</v>
          </cell>
          <cell r="L634" t="str">
            <v>01</v>
          </cell>
          <cell r="M634" t="str">
            <v xml:space="preserve"> 'ต.เชิงดอย'</v>
          </cell>
          <cell r="N634" t="str">
            <v>08</v>
          </cell>
          <cell r="O634" t="str">
            <v xml:space="preserve"> หมู่ 8</v>
          </cell>
          <cell r="P634" t="str">
            <v>01</v>
          </cell>
          <cell r="Q634" t="str">
            <v>เปิดดำเนินการ</v>
          </cell>
          <cell r="R634" t="str">
            <v xml:space="preserve">2 ม.8 ถ.เชียงใหม่-ดอยสะเก็ด </v>
          </cell>
          <cell r="S634" t="str">
            <v>50220</v>
          </cell>
          <cell r="V634" t="str">
            <v>21</v>
          </cell>
          <cell r="W634" t="str">
            <v>2.1 ทุติยภูมิระดับต้น</v>
          </cell>
          <cell r="AH634" t="str">
            <v>11122</v>
          </cell>
        </row>
        <row r="635">
          <cell r="A635" t="str">
            <v>001112300</v>
          </cell>
          <cell r="B635" t="str">
            <v>โรงพยาบาลแม่แตง</v>
          </cell>
          <cell r="C635" t="str">
            <v>21002</v>
          </cell>
          <cell r="D635" t="str">
            <v>กระทรวงสาธารณสุข สำนักงานปลัดกระทรวงสาธารณสุข</v>
          </cell>
          <cell r="E635" t="str">
            <v>07</v>
          </cell>
          <cell r="F635" t="str">
            <v>โรงพยาบาลชุมชน</v>
          </cell>
          <cell r="G635" t="str">
            <v>60</v>
          </cell>
          <cell r="H635" t="str">
            <v>50</v>
          </cell>
          <cell r="I635" t="str">
            <v>จ.เชียงใหม่</v>
          </cell>
          <cell r="J635" t="str">
            <v>06</v>
          </cell>
          <cell r="K635" t="str">
            <v xml:space="preserve"> อ.แม่แตง</v>
          </cell>
          <cell r="L635" t="str">
            <v>01</v>
          </cell>
          <cell r="M635" t="str">
            <v xml:space="preserve"> 'ต.สันมหาพน'</v>
          </cell>
          <cell r="N635" t="str">
            <v>07</v>
          </cell>
          <cell r="O635" t="str">
            <v xml:space="preserve"> หมู่ 7</v>
          </cell>
          <cell r="P635" t="str">
            <v>01</v>
          </cell>
          <cell r="Q635" t="str">
            <v>เปิดดำเนินการ</v>
          </cell>
          <cell r="R635" t="str">
            <v xml:space="preserve">300 </v>
          </cell>
          <cell r="S635" t="str">
            <v>50150</v>
          </cell>
          <cell r="V635" t="str">
            <v>21</v>
          </cell>
          <cell r="W635" t="str">
            <v>2.1 ทุติยภูมิระดับต้น</v>
          </cell>
          <cell r="AH635" t="str">
            <v>11123</v>
          </cell>
        </row>
        <row r="636">
          <cell r="A636" t="str">
            <v>001112600</v>
          </cell>
          <cell r="B636" t="str">
            <v>โรงพยาบาลแม่อาย</v>
          </cell>
          <cell r="C636" t="str">
            <v>21002</v>
          </cell>
          <cell r="D636" t="str">
            <v>กระทรวงสาธารณสุข สำนักงานปลัดกระทรวงสาธารณสุข</v>
          </cell>
          <cell r="E636" t="str">
            <v>07</v>
          </cell>
          <cell r="F636" t="str">
            <v>โรงพยาบาลชุมชน</v>
          </cell>
          <cell r="G636" t="str">
            <v>60</v>
          </cell>
          <cell r="H636" t="str">
            <v>50</v>
          </cell>
          <cell r="I636" t="str">
            <v>จ.เชียงใหม่</v>
          </cell>
          <cell r="J636" t="str">
            <v>10</v>
          </cell>
          <cell r="K636" t="str">
            <v xml:space="preserve"> อ.แม่อาย</v>
          </cell>
          <cell r="L636" t="str">
            <v>01</v>
          </cell>
          <cell r="M636" t="str">
            <v xml:space="preserve"> 'ต.แม่อาย'</v>
          </cell>
          <cell r="N636" t="str">
            <v>08</v>
          </cell>
          <cell r="O636" t="str">
            <v xml:space="preserve"> หมู่ 8</v>
          </cell>
          <cell r="P636" t="str">
            <v>01</v>
          </cell>
          <cell r="Q636" t="str">
            <v>เปิดดำเนินการ</v>
          </cell>
          <cell r="R636" t="str">
            <v xml:space="preserve">191 ม.8 ถ.ฝาง-ท่าตอน </v>
          </cell>
          <cell r="S636" t="str">
            <v>50280</v>
          </cell>
          <cell r="V636" t="str">
            <v>21</v>
          </cell>
          <cell r="W636" t="str">
            <v>2.1 ทุติยภูมิระดับต้น</v>
          </cell>
          <cell r="AH636" t="str">
            <v>11126</v>
          </cell>
        </row>
        <row r="637">
          <cell r="A637" t="str">
            <v>001113200</v>
          </cell>
          <cell r="B637" t="str">
            <v>โรงพยาบาลฮอด</v>
          </cell>
          <cell r="C637" t="str">
            <v>21002</v>
          </cell>
          <cell r="D637" t="str">
            <v>กระทรวงสาธารณสุข สำนักงานปลัดกระทรวงสาธารณสุข</v>
          </cell>
          <cell r="E637" t="str">
            <v>07</v>
          </cell>
          <cell r="F637" t="str">
            <v>โรงพยาบาลชุมชน</v>
          </cell>
          <cell r="G637" t="str">
            <v>60</v>
          </cell>
          <cell r="H637" t="str">
            <v>50</v>
          </cell>
          <cell r="I637" t="str">
            <v>จ.เชียงใหม่</v>
          </cell>
          <cell r="J637" t="str">
            <v>16</v>
          </cell>
          <cell r="K637" t="str">
            <v xml:space="preserve"> อ.ฮอด</v>
          </cell>
          <cell r="L637" t="str">
            <v>01</v>
          </cell>
          <cell r="M637" t="str">
            <v xml:space="preserve"> 'ต.หางดง'</v>
          </cell>
          <cell r="N637" t="str">
            <v>10</v>
          </cell>
          <cell r="O637" t="str">
            <v xml:space="preserve"> หมู่ 10</v>
          </cell>
          <cell r="P637" t="str">
            <v>01</v>
          </cell>
          <cell r="Q637" t="str">
            <v>เปิดดำเนินการ</v>
          </cell>
          <cell r="R637" t="str">
            <v xml:space="preserve">294 </v>
          </cell>
          <cell r="S637" t="str">
            <v>50240</v>
          </cell>
          <cell r="V637" t="str">
            <v>21</v>
          </cell>
          <cell r="W637" t="str">
            <v>2.1 ทุติยภูมิระดับต้น</v>
          </cell>
          <cell r="AH637" t="str">
            <v>11132</v>
          </cell>
        </row>
        <row r="638">
          <cell r="A638" t="str">
            <v>001115300</v>
          </cell>
          <cell r="B638" t="str">
            <v>โรงพยาบาลแม่พริก</v>
          </cell>
          <cell r="C638" t="str">
            <v>21002</v>
          </cell>
          <cell r="D638" t="str">
            <v>กระทรวงสาธารณสุข สำนักงานปลัดกระทรวงสาธารณสุข</v>
          </cell>
          <cell r="E638" t="str">
            <v>07</v>
          </cell>
          <cell r="F638" t="str">
            <v>โรงพยาบาลชุมชน</v>
          </cell>
          <cell r="G638" t="str">
            <v>30</v>
          </cell>
          <cell r="H638" t="str">
            <v>52</v>
          </cell>
          <cell r="I638" t="str">
            <v>จ.ลำปาง</v>
          </cell>
          <cell r="J638" t="str">
            <v>09</v>
          </cell>
          <cell r="K638" t="str">
            <v xml:space="preserve"> อ.แม่พริก</v>
          </cell>
          <cell r="L638" t="str">
            <v>04</v>
          </cell>
          <cell r="M638" t="str">
            <v xml:space="preserve"> 'ต.พระบาทวังตวง'</v>
          </cell>
          <cell r="N638" t="str">
            <v>05</v>
          </cell>
          <cell r="O638" t="str">
            <v xml:space="preserve"> หมู่ 5</v>
          </cell>
          <cell r="P638" t="str">
            <v>01</v>
          </cell>
          <cell r="Q638" t="str">
            <v>เปิดดำเนินการ</v>
          </cell>
          <cell r="V638" t="str">
            <v>21</v>
          </cell>
          <cell r="W638" t="str">
            <v>2.1 ทุติยภูมิระดับต้น</v>
          </cell>
          <cell r="AH638" t="str">
            <v>11153</v>
          </cell>
        </row>
        <row r="639">
          <cell r="A639" t="str">
            <v>001115000</v>
          </cell>
          <cell r="B639" t="str">
            <v>โรงพยาบาลแจ้ห่ม</v>
          </cell>
          <cell r="C639" t="str">
            <v>21002</v>
          </cell>
          <cell r="D639" t="str">
            <v>กระทรวงสาธารณสุข สำนักงานปลัดกระทรวงสาธารณสุข</v>
          </cell>
          <cell r="E639" t="str">
            <v>07</v>
          </cell>
          <cell r="F639" t="str">
            <v>โรงพยาบาลชุมชน</v>
          </cell>
          <cell r="G639" t="str">
            <v>60</v>
          </cell>
          <cell r="H639" t="str">
            <v>52</v>
          </cell>
          <cell r="I639" t="str">
            <v>จ.ลำปาง</v>
          </cell>
          <cell r="J639" t="str">
            <v>06</v>
          </cell>
          <cell r="K639" t="str">
            <v xml:space="preserve"> อ.แจ้ห่ม</v>
          </cell>
          <cell r="L639" t="str">
            <v>07</v>
          </cell>
          <cell r="M639" t="str">
            <v xml:space="preserve"> 'ต.วิเชตนคร'</v>
          </cell>
          <cell r="N639" t="str">
            <v>03</v>
          </cell>
          <cell r="O639" t="str">
            <v xml:space="preserve"> หมู่ 3</v>
          </cell>
          <cell r="P639" t="str">
            <v>01</v>
          </cell>
          <cell r="Q639" t="str">
            <v>เปิดดำเนินการ</v>
          </cell>
          <cell r="V639" t="str">
            <v>21</v>
          </cell>
          <cell r="W639" t="str">
            <v>2.1 ทุติยภูมิระดับต้น</v>
          </cell>
          <cell r="AH639" t="str">
            <v>11150</v>
          </cell>
        </row>
        <row r="640">
          <cell r="A640" t="str">
            <v>001115500</v>
          </cell>
          <cell r="B640" t="str">
            <v>โรงพยาบาลสบปราบ</v>
          </cell>
          <cell r="C640" t="str">
            <v>21002</v>
          </cell>
          <cell r="D640" t="str">
            <v>กระทรวงสาธารณสุข สำนักงานปลัดกระทรวงสาธารณสุข</v>
          </cell>
          <cell r="E640" t="str">
            <v>07</v>
          </cell>
          <cell r="F640" t="str">
            <v>โรงพยาบาลชุมชน</v>
          </cell>
          <cell r="G640" t="str">
            <v>30</v>
          </cell>
          <cell r="H640" t="str">
            <v>52</v>
          </cell>
          <cell r="I640" t="str">
            <v>จ.ลำปาง</v>
          </cell>
          <cell r="J640" t="str">
            <v>11</v>
          </cell>
          <cell r="K640" t="str">
            <v xml:space="preserve"> อ.สบปราบ</v>
          </cell>
          <cell r="L640" t="str">
            <v>01</v>
          </cell>
          <cell r="M640" t="str">
            <v xml:space="preserve"> 'ต.สบปราบ'</v>
          </cell>
          <cell r="N640" t="str">
            <v>02</v>
          </cell>
          <cell r="O640" t="str">
            <v xml:space="preserve"> หมู่ 2</v>
          </cell>
          <cell r="P640" t="str">
            <v>01</v>
          </cell>
          <cell r="Q640" t="str">
            <v>เปิดดำเนินการ</v>
          </cell>
          <cell r="V640" t="str">
            <v>21</v>
          </cell>
          <cell r="W640" t="str">
            <v>2.1 ทุติยภูมิระดับต้น</v>
          </cell>
          <cell r="AH640" t="str">
            <v>11155</v>
          </cell>
        </row>
        <row r="641">
          <cell r="A641" t="str">
            <v>001116700</v>
          </cell>
          <cell r="B641" t="str">
            <v>โรงพยาบาลลอง</v>
          </cell>
          <cell r="C641" t="str">
            <v>21002</v>
          </cell>
          <cell r="D641" t="str">
            <v>กระทรวงสาธารณสุข สำนักงานปลัดกระทรวงสาธารณสุข</v>
          </cell>
          <cell r="E641" t="str">
            <v>07</v>
          </cell>
          <cell r="F641" t="str">
            <v>โรงพยาบาลชุมชน</v>
          </cell>
          <cell r="G641" t="str">
            <v>60</v>
          </cell>
          <cell r="H641" t="str">
            <v>54</v>
          </cell>
          <cell r="I641" t="str">
            <v>จ.แพร่</v>
          </cell>
          <cell r="J641" t="str">
            <v>03</v>
          </cell>
          <cell r="K641" t="str">
            <v xml:space="preserve"> อ.ลอง</v>
          </cell>
          <cell r="L641" t="str">
            <v>02</v>
          </cell>
          <cell r="M641" t="str">
            <v xml:space="preserve"> 'ต.บ้านปิน'</v>
          </cell>
          <cell r="N641" t="str">
            <v>06</v>
          </cell>
          <cell r="O641" t="str">
            <v xml:space="preserve"> หมู่ 6</v>
          </cell>
          <cell r="P641" t="str">
            <v>01</v>
          </cell>
          <cell r="Q641" t="str">
            <v>เปิดดำเนินการ</v>
          </cell>
          <cell r="R641" t="str">
            <v xml:space="preserve">เลขที  156   </v>
          </cell>
          <cell r="V641" t="str">
            <v>22</v>
          </cell>
          <cell r="W641" t="str">
            <v>2.2 ทุติยภูมิระดับกลาง</v>
          </cell>
          <cell r="AH641" t="str">
            <v>11167</v>
          </cell>
        </row>
        <row r="642">
          <cell r="A642" t="str">
            <v>001115800</v>
          </cell>
          <cell r="B642" t="str">
            <v>โรงพยาบาลตรอน</v>
          </cell>
          <cell r="C642" t="str">
            <v>21002</v>
          </cell>
          <cell r="D642" t="str">
            <v>กระทรวงสาธารณสุข สำนักงานปลัดกระทรวงสาธารณสุข</v>
          </cell>
          <cell r="E642" t="str">
            <v>07</v>
          </cell>
          <cell r="F642" t="str">
            <v>โรงพยาบาลชุมชน</v>
          </cell>
          <cell r="G642" t="str">
            <v>30</v>
          </cell>
          <cell r="H642" t="str">
            <v>53</v>
          </cell>
          <cell r="I642" t="str">
            <v>จ.อุตรดิตถ์</v>
          </cell>
          <cell r="J642" t="str">
            <v>02</v>
          </cell>
          <cell r="K642" t="str">
            <v xml:space="preserve"> อ.ตรอน</v>
          </cell>
          <cell r="L642" t="str">
            <v>02</v>
          </cell>
          <cell r="M642" t="str">
            <v xml:space="preserve"> 'ต.บ้านแก่ง'</v>
          </cell>
          <cell r="N642" t="str">
            <v>02</v>
          </cell>
          <cell r="O642" t="str">
            <v xml:space="preserve"> หมู่ 2</v>
          </cell>
          <cell r="P642" t="str">
            <v>01</v>
          </cell>
          <cell r="Q642" t="str">
            <v>เปิดดำเนินการ</v>
          </cell>
          <cell r="R642" t="str">
            <v>252</v>
          </cell>
          <cell r="S642" t="str">
            <v>53140</v>
          </cell>
          <cell r="T642" t="str">
            <v>055491337</v>
          </cell>
          <cell r="U642" t="str">
            <v>055481061</v>
          </cell>
          <cell r="V642" t="str">
            <v>22</v>
          </cell>
          <cell r="W642" t="str">
            <v>2.2 ทุติยภูมิระดับกลาง</v>
          </cell>
          <cell r="AH642" t="str">
            <v>11158</v>
          </cell>
        </row>
        <row r="643">
          <cell r="A643" t="str">
            <v>001115900</v>
          </cell>
          <cell r="B643" t="str">
            <v>โรงพยาบาลท่าปลา</v>
          </cell>
          <cell r="C643" t="str">
            <v>21002</v>
          </cell>
          <cell r="D643" t="str">
            <v>กระทรวงสาธารณสุข สำนักงานปลัดกระทรวงสาธารณสุข</v>
          </cell>
          <cell r="E643" t="str">
            <v>07</v>
          </cell>
          <cell r="F643" t="str">
            <v>โรงพยาบาลชุมชน</v>
          </cell>
          <cell r="G643" t="str">
            <v>30</v>
          </cell>
          <cell r="H643" t="str">
            <v>53</v>
          </cell>
          <cell r="I643" t="str">
            <v>จ.อุตรดิตถ์</v>
          </cell>
          <cell r="J643" t="str">
            <v>03</v>
          </cell>
          <cell r="K643" t="str">
            <v xml:space="preserve"> อ.ท่าปลา</v>
          </cell>
          <cell r="L643" t="str">
            <v>01</v>
          </cell>
          <cell r="M643" t="str">
            <v xml:space="preserve"> 'ต.ท่าปลา'</v>
          </cell>
          <cell r="N643" t="str">
            <v>01</v>
          </cell>
          <cell r="O643" t="str">
            <v xml:space="preserve"> หมู่ 1</v>
          </cell>
          <cell r="P643" t="str">
            <v>01</v>
          </cell>
          <cell r="Q643" t="str">
            <v>เปิดดำเนินการ</v>
          </cell>
          <cell r="R643" t="str">
            <v>139</v>
          </cell>
          <cell r="S643" t="str">
            <v>53150</v>
          </cell>
          <cell r="T643" t="str">
            <v>055499013</v>
          </cell>
          <cell r="U643" t="str">
            <v>055499519</v>
          </cell>
          <cell r="V643" t="str">
            <v>22</v>
          </cell>
          <cell r="W643" t="str">
            <v>2.2 ทุติยภูมิระดับกลาง</v>
          </cell>
          <cell r="AH643" t="str">
            <v>11159</v>
          </cell>
        </row>
        <row r="644">
          <cell r="A644" t="str">
            <v>001116100</v>
          </cell>
          <cell r="B644" t="str">
            <v>โรงพยาบาลฟากท่า</v>
          </cell>
          <cell r="C644" t="str">
            <v>21002</v>
          </cell>
          <cell r="D644" t="str">
            <v>กระทรวงสาธารณสุข สำนักงานปลัดกระทรวงสาธารณสุข</v>
          </cell>
          <cell r="E644" t="str">
            <v>07</v>
          </cell>
          <cell r="F644" t="str">
            <v>โรงพยาบาลชุมชน</v>
          </cell>
          <cell r="G644" t="str">
            <v>30</v>
          </cell>
          <cell r="H644" t="str">
            <v>53</v>
          </cell>
          <cell r="I644" t="str">
            <v>จ.อุตรดิตถ์</v>
          </cell>
          <cell r="J644" t="str">
            <v>05</v>
          </cell>
          <cell r="K644" t="str">
            <v xml:space="preserve"> อ.ฟากท่า</v>
          </cell>
          <cell r="L644" t="str">
            <v>01</v>
          </cell>
          <cell r="M644" t="str">
            <v xml:space="preserve"> 'ต.ฟากท่า'</v>
          </cell>
          <cell r="N644" t="str">
            <v>01</v>
          </cell>
          <cell r="O644" t="str">
            <v xml:space="preserve"> หมู่ 1</v>
          </cell>
          <cell r="P644" t="str">
            <v>01</v>
          </cell>
          <cell r="Q644" t="str">
            <v>เปิดดำเนินการ</v>
          </cell>
          <cell r="R644" t="str">
            <v>21</v>
          </cell>
          <cell r="S644" t="str">
            <v>53160</v>
          </cell>
          <cell r="T644" t="str">
            <v>055489339</v>
          </cell>
          <cell r="U644" t="str">
            <v>055489339</v>
          </cell>
          <cell r="V644" t="str">
            <v>22</v>
          </cell>
          <cell r="W644" t="str">
            <v>2.2 ทุติยภูมิระดับกลาง</v>
          </cell>
          <cell r="AH644" t="str">
            <v>11161</v>
          </cell>
        </row>
        <row r="645">
          <cell r="A645" t="str">
            <v>001116300</v>
          </cell>
          <cell r="B645" t="str">
            <v>โรงพยาบาลพิชัย</v>
          </cell>
          <cell r="C645" t="str">
            <v>21002</v>
          </cell>
          <cell r="D645" t="str">
            <v>กระทรวงสาธารณสุข สำนักงานปลัดกระทรวงสาธารณสุข</v>
          </cell>
          <cell r="E645" t="str">
            <v>07</v>
          </cell>
          <cell r="F645" t="str">
            <v>โรงพยาบาลชุมชน</v>
          </cell>
          <cell r="G645" t="str">
            <v>60</v>
          </cell>
          <cell r="H645" t="str">
            <v>53</v>
          </cell>
          <cell r="I645" t="str">
            <v>จ.อุตรดิตถ์</v>
          </cell>
          <cell r="J645" t="str">
            <v>07</v>
          </cell>
          <cell r="K645" t="str">
            <v xml:space="preserve"> อ.พิชัย</v>
          </cell>
          <cell r="L645" t="str">
            <v>01</v>
          </cell>
          <cell r="M645" t="str">
            <v xml:space="preserve"> 'ต.ในเมือง'</v>
          </cell>
          <cell r="N645" t="str">
            <v>01</v>
          </cell>
          <cell r="O645" t="str">
            <v xml:space="preserve"> หมู่ 1</v>
          </cell>
          <cell r="P645" t="str">
            <v>01</v>
          </cell>
          <cell r="Q645" t="str">
            <v>เปิดดำเนินการ</v>
          </cell>
          <cell r="R645" t="str">
            <v>-</v>
          </cell>
          <cell r="S645" t="str">
            <v>53120</v>
          </cell>
          <cell r="T645" t="str">
            <v>055421064</v>
          </cell>
          <cell r="U645" t="str">
            <v>055421064</v>
          </cell>
          <cell r="V645" t="str">
            <v>22</v>
          </cell>
          <cell r="W645" t="str">
            <v>2.2 ทุติยภูมิระดับกลาง</v>
          </cell>
          <cell r="AH645" t="str">
            <v>11163</v>
          </cell>
        </row>
        <row r="646">
          <cell r="A646" t="str">
            <v>001116500</v>
          </cell>
          <cell r="B646" t="str">
            <v>โรงพยาบาลทองแสนขัน</v>
          </cell>
          <cell r="C646" t="str">
            <v>21002</v>
          </cell>
          <cell r="D646" t="str">
            <v>กระทรวงสาธารณสุข สำนักงานปลัดกระทรวงสาธารณสุข</v>
          </cell>
          <cell r="E646" t="str">
            <v>07</v>
          </cell>
          <cell r="F646" t="str">
            <v>โรงพยาบาลชุมชน</v>
          </cell>
          <cell r="G646" t="str">
            <v>30</v>
          </cell>
          <cell r="H646" t="str">
            <v>53</v>
          </cell>
          <cell r="I646" t="str">
            <v>จ.อุตรดิตถ์</v>
          </cell>
          <cell r="J646" t="str">
            <v>09</v>
          </cell>
          <cell r="K646" t="str">
            <v xml:space="preserve"> อ.ทองแสนขัน</v>
          </cell>
          <cell r="L646" t="str">
            <v>02</v>
          </cell>
          <cell r="M646" t="str">
            <v xml:space="preserve"> 'ต.บ่อทอง'</v>
          </cell>
          <cell r="N646" t="str">
            <v>09</v>
          </cell>
          <cell r="O646" t="str">
            <v xml:space="preserve"> หมู่ 9</v>
          </cell>
          <cell r="P646" t="str">
            <v>01</v>
          </cell>
          <cell r="Q646" t="str">
            <v>เปิดดำเนินการ</v>
          </cell>
          <cell r="R646" t="str">
            <v xml:space="preserve">ม.9  </v>
          </cell>
          <cell r="S646" t="str">
            <v>53230</v>
          </cell>
          <cell r="T646" t="str">
            <v>055418035</v>
          </cell>
          <cell r="U646" t="str">
            <v>055418041</v>
          </cell>
          <cell r="V646" t="str">
            <v>22</v>
          </cell>
          <cell r="W646" t="str">
            <v>2.2 ทุติยภูมิระดับกลาง</v>
          </cell>
          <cell r="AH646" t="str">
            <v>11165</v>
          </cell>
        </row>
        <row r="647">
          <cell r="A647" t="str">
            <v>001115700</v>
          </cell>
          <cell r="B647" t="str">
            <v>โรงพยาบาลเมืองปาน</v>
          </cell>
          <cell r="C647" t="str">
            <v>21002</v>
          </cell>
          <cell r="D647" t="str">
            <v>กระทรวงสาธารณสุข สำนักงานปลัดกระทรวงสาธารณสุข</v>
          </cell>
          <cell r="E647" t="str">
            <v>07</v>
          </cell>
          <cell r="F647" t="str">
            <v>โรงพยาบาลชุมชน</v>
          </cell>
          <cell r="G647" t="str">
            <v>10</v>
          </cell>
          <cell r="H647" t="str">
            <v>52</v>
          </cell>
          <cell r="I647" t="str">
            <v>จ.ลำปาง</v>
          </cell>
          <cell r="J647" t="str">
            <v>13</v>
          </cell>
          <cell r="K647" t="str">
            <v xml:space="preserve"> อ.เมืองปาน</v>
          </cell>
          <cell r="L647" t="str">
            <v>01</v>
          </cell>
          <cell r="M647" t="str">
            <v xml:space="preserve"> 'ต.เมืองปาน'</v>
          </cell>
          <cell r="N647" t="str">
            <v>04</v>
          </cell>
          <cell r="O647" t="str">
            <v xml:space="preserve"> หมู่ 4</v>
          </cell>
          <cell r="P647" t="str">
            <v>01</v>
          </cell>
          <cell r="Q647" t="str">
            <v>เปิดดำเนินการ</v>
          </cell>
          <cell r="V647" t="str">
            <v>21</v>
          </cell>
          <cell r="W647" t="str">
            <v>2.1 ทุติยภูมิระดับต้น</v>
          </cell>
          <cell r="AH647" t="str">
            <v>11157</v>
          </cell>
        </row>
        <row r="648">
          <cell r="A648" t="str">
            <v>001121800</v>
          </cell>
          <cell r="B648" t="str">
            <v>โรงพยาบาลลาดยาว</v>
          </cell>
          <cell r="C648" t="str">
            <v>21002</v>
          </cell>
          <cell r="D648" t="str">
            <v>กระทรวงสาธารณสุข สำนักงานปลัดกระทรวงสาธารณสุข</v>
          </cell>
          <cell r="E648" t="str">
            <v>07</v>
          </cell>
          <cell r="F648" t="str">
            <v>โรงพยาบาลชุมชน</v>
          </cell>
          <cell r="G648" t="str">
            <v>60</v>
          </cell>
          <cell r="H648" t="str">
            <v>60</v>
          </cell>
          <cell r="I648" t="str">
            <v>จ.นครสวรรค์</v>
          </cell>
          <cell r="J648" t="str">
            <v>11</v>
          </cell>
          <cell r="K648" t="str">
            <v xml:space="preserve"> อ.ลาดยาว</v>
          </cell>
          <cell r="L648" t="str">
            <v>01</v>
          </cell>
          <cell r="M648" t="str">
            <v xml:space="preserve"> 'ต.ลาดยาว'</v>
          </cell>
          <cell r="N648" t="str">
            <v>08</v>
          </cell>
          <cell r="O648" t="str">
            <v xml:space="preserve"> หมู่ 8</v>
          </cell>
          <cell r="P648" t="str">
            <v>01</v>
          </cell>
          <cell r="Q648" t="str">
            <v>เปิดดำเนินการ</v>
          </cell>
          <cell r="V648" t="str">
            <v>22</v>
          </cell>
          <cell r="W648" t="str">
            <v>2.2 ทุติยภูมิระดับกลาง</v>
          </cell>
          <cell r="AH648" t="str">
            <v>11218</v>
          </cell>
        </row>
        <row r="649">
          <cell r="A649" t="str">
            <v>001121000</v>
          </cell>
          <cell r="B649" t="str">
            <v>โรงพยาบาลชุมแสง</v>
          </cell>
          <cell r="C649" t="str">
            <v>21002</v>
          </cell>
          <cell r="D649" t="str">
            <v>กระทรวงสาธารณสุข สำนักงานปลัดกระทรวงสาธารณสุข</v>
          </cell>
          <cell r="E649" t="str">
            <v>07</v>
          </cell>
          <cell r="F649" t="str">
            <v>โรงพยาบาลชุมชน</v>
          </cell>
          <cell r="G649" t="str">
            <v>30</v>
          </cell>
          <cell r="H649" t="str">
            <v>60</v>
          </cell>
          <cell r="I649" t="str">
            <v>จ.นครสวรรค์</v>
          </cell>
          <cell r="J649" t="str">
            <v>03</v>
          </cell>
          <cell r="K649" t="str">
            <v xml:space="preserve"> อ.ชุมแสง</v>
          </cell>
          <cell r="L649" t="str">
            <v>04</v>
          </cell>
          <cell r="M649" t="str">
            <v xml:space="preserve"> 'ต.เกยไชย'</v>
          </cell>
          <cell r="N649" t="str">
            <v>04</v>
          </cell>
          <cell r="O649" t="str">
            <v xml:space="preserve"> หมู่ 4</v>
          </cell>
          <cell r="P649" t="str">
            <v>01</v>
          </cell>
          <cell r="Q649" t="str">
            <v>เปิดดำเนินการ</v>
          </cell>
          <cell r="R649" t="str">
            <v xml:space="preserve">150 </v>
          </cell>
          <cell r="S649" t="str">
            <v>60120</v>
          </cell>
          <cell r="V649" t="str">
            <v>22</v>
          </cell>
          <cell r="W649" t="str">
            <v>2.2 ทุติยภูมิระดับกลาง</v>
          </cell>
          <cell r="AH649" t="str">
            <v>11210</v>
          </cell>
        </row>
        <row r="650">
          <cell r="A650" t="str">
            <v>001119400</v>
          </cell>
          <cell r="B650" t="str">
            <v>โรงพยาบาลแม่สาย</v>
          </cell>
          <cell r="C650" t="str">
            <v>21002</v>
          </cell>
          <cell r="D650" t="str">
            <v>กระทรวงสาธารณสุข สำนักงานปลัดกระทรวงสาธารณสุข</v>
          </cell>
          <cell r="E650" t="str">
            <v>07</v>
          </cell>
          <cell r="F650" t="str">
            <v>โรงพยาบาลชุมชน</v>
          </cell>
          <cell r="G650" t="str">
            <v>90</v>
          </cell>
          <cell r="H650" t="str">
            <v>57</v>
          </cell>
          <cell r="I650" t="str">
            <v>จ.เชียงราย</v>
          </cell>
          <cell r="J650" t="str">
            <v>09</v>
          </cell>
          <cell r="K650" t="str">
            <v xml:space="preserve"> อ.แม่สาย</v>
          </cell>
          <cell r="L650" t="str">
            <v>06</v>
          </cell>
          <cell r="M650" t="str">
            <v xml:space="preserve"> 'ต.เวียงพางคำ'</v>
          </cell>
          <cell r="N650" t="str">
            <v>10</v>
          </cell>
          <cell r="O650" t="str">
            <v xml:space="preserve"> หมู่ 10</v>
          </cell>
          <cell r="P650" t="str">
            <v>01</v>
          </cell>
          <cell r="Q650" t="str">
            <v>เปิดดำเนินการ</v>
          </cell>
          <cell r="R650" t="str">
            <v>101</v>
          </cell>
          <cell r="S650" t="str">
            <v>57130</v>
          </cell>
          <cell r="T650" t="str">
            <v>053-731300</v>
          </cell>
          <cell r="U650" t="str">
            <v>053731301</v>
          </cell>
          <cell r="V650" t="str">
            <v>21</v>
          </cell>
          <cell r="W650" t="str">
            <v>2.1 ทุติยภูมิระดับต้น</v>
          </cell>
          <cell r="X650" t="str">
            <v>S</v>
          </cell>
          <cell r="Y650" t="str">
            <v xml:space="preserve">บริการ  </v>
          </cell>
          <cell r="AH650" t="str">
            <v>11194</v>
          </cell>
        </row>
        <row r="651">
          <cell r="A651" t="str">
            <v>001120400</v>
          </cell>
          <cell r="B651" t="str">
            <v>โรงพยาบาลปาย</v>
          </cell>
          <cell r="C651" t="str">
            <v>21002</v>
          </cell>
          <cell r="D651" t="str">
            <v>กระทรวงสาธารณสุข สำนักงานปลัดกระทรวงสาธารณสุข</v>
          </cell>
          <cell r="E651" t="str">
            <v>07</v>
          </cell>
          <cell r="F651" t="str">
            <v>โรงพยาบาลชุมชน</v>
          </cell>
          <cell r="G651" t="str">
            <v>60</v>
          </cell>
          <cell r="H651" t="str">
            <v>58</v>
          </cell>
          <cell r="I651" t="str">
            <v>จ.แม่ฮ่องสอน</v>
          </cell>
          <cell r="J651" t="str">
            <v>03</v>
          </cell>
          <cell r="K651" t="str">
            <v xml:space="preserve"> อ.ปาย</v>
          </cell>
          <cell r="L651" t="str">
            <v>01</v>
          </cell>
          <cell r="M651" t="str">
            <v xml:space="preserve"> 'ต.เวียงใต้'</v>
          </cell>
          <cell r="N651" t="str">
            <v>01</v>
          </cell>
          <cell r="O651" t="str">
            <v xml:space="preserve"> หมู่ 1</v>
          </cell>
          <cell r="P651" t="str">
            <v>01</v>
          </cell>
          <cell r="Q651" t="str">
            <v>เปิดดำเนินการ</v>
          </cell>
          <cell r="S651" t="str">
            <v>58130</v>
          </cell>
          <cell r="V651" t="str">
            <v>21</v>
          </cell>
          <cell r="W651" t="str">
            <v>2.1 ทุติยภูมิระดับต้น</v>
          </cell>
          <cell r="AH651" t="str">
            <v>11204</v>
          </cell>
        </row>
        <row r="652">
          <cell r="A652" t="str">
            <v>001119200</v>
          </cell>
          <cell r="B652" t="str">
            <v>โรงพยาบาลแม่จัน</v>
          </cell>
          <cell r="C652" t="str">
            <v>21002</v>
          </cell>
          <cell r="D652" t="str">
            <v>กระทรวงสาธารณสุข สำนักงานปลัดกระทรวงสาธารณสุข</v>
          </cell>
          <cell r="E652" t="str">
            <v>07</v>
          </cell>
          <cell r="F652" t="str">
            <v>โรงพยาบาลชุมชน</v>
          </cell>
          <cell r="G652" t="str">
            <v>101</v>
          </cell>
          <cell r="H652" t="str">
            <v>57</v>
          </cell>
          <cell r="I652" t="str">
            <v>จ.เชียงราย</v>
          </cell>
          <cell r="J652" t="str">
            <v>07</v>
          </cell>
          <cell r="K652" t="str">
            <v xml:space="preserve"> อ.แม่จัน</v>
          </cell>
          <cell r="L652" t="str">
            <v>01</v>
          </cell>
          <cell r="M652" t="str">
            <v xml:space="preserve"> 'ต.แม่จัน'</v>
          </cell>
          <cell r="N652" t="str">
            <v>05</v>
          </cell>
          <cell r="O652" t="str">
            <v xml:space="preserve"> หมู่ 5</v>
          </cell>
          <cell r="P652" t="str">
            <v>01</v>
          </cell>
          <cell r="Q652" t="str">
            <v>เปิดดำเนินการ</v>
          </cell>
          <cell r="R652" t="str">
            <v xml:space="preserve">274 ม.5 ถ.พหลโยธิน </v>
          </cell>
          <cell r="S652" t="str">
            <v>57110</v>
          </cell>
          <cell r="T652" t="str">
            <v>053-771056</v>
          </cell>
          <cell r="U652" t="str">
            <v>053-660961</v>
          </cell>
          <cell r="V652" t="str">
            <v>21</v>
          </cell>
          <cell r="W652" t="str">
            <v>2.1 ทุติยภูมิระดับต้น</v>
          </cell>
          <cell r="X652" t="str">
            <v>S</v>
          </cell>
          <cell r="Y652" t="str">
            <v xml:space="preserve">บริการ  </v>
          </cell>
          <cell r="AH652" t="str">
            <v>11192</v>
          </cell>
        </row>
        <row r="653">
          <cell r="A653" t="str">
            <v>001120500</v>
          </cell>
          <cell r="B653" t="str">
            <v>โรงพยาบาลแม่สะเรียง</v>
          </cell>
          <cell r="C653" t="str">
            <v>21002</v>
          </cell>
          <cell r="D653" t="str">
            <v>กระทรวงสาธารณสุข สำนักงานปลัดกระทรวงสาธารณสุข</v>
          </cell>
          <cell r="E653" t="str">
            <v>07</v>
          </cell>
          <cell r="F653" t="str">
            <v>โรงพยาบาลชุมชน</v>
          </cell>
          <cell r="G653" t="str">
            <v>90</v>
          </cell>
          <cell r="H653" t="str">
            <v>58</v>
          </cell>
          <cell r="I653" t="str">
            <v>จ.แม่ฮ่องสอน</v>
          </cell>
          <cell r="J653" t="str">
            <v>04</v>
          </cell>
          <cell r="K653" t="str">
            <v xml:space="preserve"> อ.แม่สะเรียง</v>
          </cell>
          <cell r="L653" t="str">
            <v>02</v>
          </cell>
          <cell r="M653" t="str">
            <v xml:space="preserve"> 'ต.แม่สะเรียง'</v>
          </cell>
          <cell r="N653" t="str">
            <v>01</v>
          </cell>
          <cell r="O653" t="str">
            <v xml:space="preserve"> หมู่ 1</v>
          </cell>
          <cell r="P653" t="str">
            <v>01</v>
          </cell>
          <cell r="Q653" t="str">
            <v>เปิดดำเนินการ</v>
          </cell>
          <cell r="R653" t="str">
            <v xml:space="preserve">74 </v>
          </cell>
          <cell r="S653" t="str">
            <v>58110</v>
          </cell>
          <cell r="V653" t="str">
            <v>21</v>
          </cell>
          <cell r="W653" t="str">
            <v>2.1 ทุติยภูมิระดับต้น</v>
          </cell>
          <cell r="AH653" t="str">
            <v>11205</v>
          </cell>
        </row>
        <row r="654">
          <cell r="A654" t="str">
            <v>001118800</v>
          </cell>
          <cell r="B654" t="str">
            <v>โรงพยาบาลแม่ใจ</v>
          </cell>
          <cell r="C654" t="str">
            <v>21002</v>
          </cell>
          <cell r="D654" t="str">
            <v>กระทรวงสาธารณสุข สำนักงานปลัดกระทรวงสาธารณสุข</v>
          </cell>
          <cell r="E654" t="str">
            <v>07</v>
          </cell>
          <cell r="F654" t="str">
            <v>โรงพยาบาลชุมชน</v>
          </cell>
          <cell r="G654" t="str">
            <v>30</v>
          </cell>
          <cell r="H654" t="str">
            <v>56</v>
          </cell>
          <cell r="I654" t="str">
            <v>จ.พะเยา</v>
          </cell>
          <cell r="J654" t="str">
            <v>07</v>
          </cell>
          <cell r="K654" t="str">
            <v xml:space="preserve"> อ.แม่ใจ</v>
          </cell>
          <cell r="L654" t="str">
            <v>02</v>
          </cell>
          <cell r="M654" t="str">
            <v xml:space="preserve"> 'ต.ศรีถ้อย'</v>
          </cell>
          <cell r="N654" t="str">
            <v>09</v>
          </cell>
          <cell r="O654" t="str">
            <v xml:space="preserve"> หมู่ 9</v>
          </cell>
          <cell r="P654" t="str">
            <v>01</v>
          </cell>
          <cell r="Q654" t="str">
            <v>เปิดดำเนินการ</v>
          </cell>
          <cell r="R654" t="str">
            <v xml:space="preserve">ถ.พหลโยยิน  </v>
          </cell>
          <cell r="S654" t="str">
            <v>56130</v>
          </cell>
          <cell r="T654" t="str">
            <v>054-409600</v>
          </cell>
          <cell r="U654" t="str">
            <v>054-409604</v>
          </cell>
          <cell r="V654" t="str">
            <v>21</v>
          </cell>
          <cell r="W654" t="str">
            <v>2.1 ทุติยภูมิระดับต้น</v>
          </cell>
          <cell r="X654" t="str">
            <v>S</v>
          </cell>
          <cell r="Y654" t="str">
            <v xml:space="preserve">บริการ  </v>
          </cell>
          <cell r="AH654" t="str">
            <v>11188</v>
          </cell>
        </row>
        <row r="655">
          <cell r="A655" t="str">
            <v>001120700</v>
          </cell>
          <cell r="B655" t="str">
            <v>โรงพยาบาลสบเมย</v>
          </cell>
          <cell r="C655" t="str">
            <v>21002</v>
          </cell>
          <cell r="D655" t="str">
            <v>กระทรวงสาธารณสุข สำนักงานปลัดกระทรวงสาธารณสุข</v>
          </cell>
          <cell r="E655" t="str">
            <v>07</v>
          </cell>
          <cell r="F655" t="str">
            <v>โรงพยาบาลชุมชน</v>
          </cell>
          <cell r="G655" t="str">
            <v>10</v>
          </cell>
          <cell r="H655" t="str">
            <v>58</v>
          </cell>
          <cell r="I655" t="str">
            <v>จ.แม่ฮ่องสอน</v>
          </cell>
          <cell r="J655" t="str">
            <v>06</v>
          </cell>
          <cell r="K655" t="str">
            <v xml:space="preserve"> อ.สบเมย</v>
          </cell>
          <cell r="L655" t="str">
            <v>04</v>
          </cell>
          <cell r="M655" t="str">
            <v xml:space="preserve"> 'ต.แม่สวด'</v>
          </cell>
          <cell r="N655" t="str">
            <v>01</v>
          </cell>
          <cell r="O655" t="str">
            <v xml:space="preserve"> หมู่ 1</v>
          </cell>
          <cell r="P655" t="str">
            <v>01</v>
          </cell>
          <cell r="Q655" t="str">
            <v>เปิดดำเนินการ</v>
          </cell>
          <cell r="R655" t="str">
            <v xml:space="preserve">135 ม.1 </v>
          </cell>
          <cell r="S655" t="str">
            <v>58110</v>
          </cell>
          <cell r="V655" t="str">
            <v>21</v>
          </cell>
          <cell r="W655" t="str">
            <v>2.1 ทุติยภูมิระดับต้น</v>
          </cell>
          <cell r="AH655" t="str">
            <v>11207</v>
          </cell>
        </row>
        <row r="656">
          <cell r="A656" t="str">
            <v>001119600</v>
          </cell>
          <cell r="B656" t="str">
            <v>โรงพยาบาลเวียงป่าเป้า</v>
          </cell>
          <cell r="C656" t="str">
            <v>21002</v>
          </cell>
          <cell r="D656" t="str">
            <v>กระทรวงสาธารณสุข สำนักงานปลัดกระทรวงสาธารณสุข</v>
          </cell>
          <cell r="E656" t="str">
            <v>07</v>
          </cell>
          <cell r="F656" t="str">
            <v>โรงพยาบาลชุมชน</v>
          </cell>
          <cell r="G656" t="str">
            <v>60</v>
          </cell>
          <cell r="H656" t="str">
            <v>57</v>
          </cell>
          <cell r="I656" t="str">
            <v>จ.เชียงราย</v>
          </cell>
          <cell r="J656" t="str">
            <v>11</v>
          </cell>
          <cell r="K656" t="str">
            <v xml:space="preserve"> อ.เวียงป่าเป้า</v>
          </cell>
          <cell r="L656" t="str">
            <v>02</v>
          </cell>
          <cell r="M656" t="str">
            <v xml:space="preserve"> 'ต.เวียง'</v>
          </cell>
          <cell r="N656" t="str">
            <v>11</v>
          </cell>
          <cell r="O656" t="str">
            <v xml:space="preserve"> หมู่ 11</v>
          </cell>
          <cell r="P656" t="str">
            <v>01</v>
          </cell>
          <cell r="Q656" t="str">
            <v>เปิดดำเนินการ</v>
          </cell>
          <cell r="R656" t="str">
            <v>131 บ้านใหม่พัฒนา</v>
          </cell>
          <cell r="S656" t="str">
            <v>57170</v>
          </cell>
          <cell r="T656" t="str">
            <v>053-781342</v>
          </cell>
          <cell r="U656" t="str">
            <v>053-781343</v>
          </cell>
          <cell r="V656" t="str">
            <v>21</v>
          </cell>
          <cell r="W656" t="str">
            <v>2.1 ทุติยภูมิระดับต้น</v>
          </cell>
          <cell r="X656" t="str">
            <v>S</v>
          </cell>
          <cell r="Y656" t="str">
            <v xml:space="preserve">บริการ  </v>
          </cell>
          <cell r="AH656" t="str">
            <v>11196</v>
          </cell>
        </row>
        <row r="657">
          <cell r="A657" t="str">
            <v>001119700</v>
          </cell>
          <cell r="B657" t="str">
            <v>โรงพยาบาลพญาเม็งราย</v>
          </cell>
          <cell r="C657" t="str">
            <v>21002</v>
          </cell>
          <cell r="D657" t="str">
            <v>กระทรวงสาธารณสุข สำนักงานปลัดกระทรวงสาธารณสุข</v>
          </cell>
          <cell r="E657" t="str">
            <v>07</v>
          </cell>
          <cell r="F657" t="str">
            <v>โรงพยาบาลชุมชน</v>
          </cell>
          <cell r="G657" t="str">
            <v>30</v>
          </cell>
          <cell r="H657" t="str">
            <v>57</v>
          </cell>
          <cell r="I657" t="str">
            <v>จ.เชียงราย</v>
          </cell>
          <cell r="J657" t="str">
            <v>12</v>
          </cell>
          <cell r="K657" t="str">
            <v xml:space="preserve"> อ.พญาเม็งราย</v>
          </cell>
          <cell r="L657" t="str">
            <v>01</v>
          </cell>
          <cell r="M657" t="str">
            <v xml:space="preserve"> 'ต.แม่เปา'</v>
          </cell>
          <cell r="N657" t="str">
            <v>10</v>
          </cell>
          <cell r="O657" t="str">
            <v xml:space="preserve"> หมู่ 10</v>
          </cell>
          <cell r="P657" t="str">
            <v>01</v>
          </cell>
          <cell r="Q657" t="str">
            <v>เปิดดำเนินการ</v>
          </cell>
          <cell r="R657" t="str">
            <v>156 บ้านสันเชียงใหม่</v>
          </cell>
          <cell r="S657" t="str">
            <v>57290</v>
          </cell>
          <cell r="T657" t="str">
            <v>053-799033</v>
          </cell>
          <cell r="U657" t="str">
            <v>053-799124</v>
          </cell>
          <cell r="V657" t="str">
            <v>21</v>
          </cell>
          <cell r="W657" t="str">
            <v>2.1 ทุติยภูมิระดับต้น</v>
          </cell>
          <cell r="X657" t="str">
            <v>S</v>
          </cell>
          <cell r="Y657" t="str">
            <v xml:space="preserve">บริการ  </v>
          </cell>
          <cell r="AH657" t="str">
            <v>11197</v>
          </cell>
        </row>
        <row r="658">
          <cell r="A658" t="str">
            <v>001119500</v>
          </cell>
          <cell r="B658" t="str">
            <v>โรงพยาบาลแม่สรวย</v>
          </cell>
          <cell r="C658" t="str">
            <v>21002</v>
          </cell>
          <cell r="D658" t="str">
            <v>กระทรวงสาธารณสุข สำนักงานปลัดกระทรวงสาธารณสุข</v>
          </cell>
          <cell r="E658" t="str">
            <v>07</v>
          </cell>
          <cell r="F658" t="str">
            <v>โรงพยาบาลชุมชน</v>
          </cell>
          <cell r="G658" t="str">
            <v>60</v>
          </cell>
          <cell r="H658" t="str">
            <v>57</v>
          </cell>
          <cell r="I658" t="str">
            <v>จ.เชียงราย</v>
          </cell>
          <cell r="J658" t="str">
            <v>10</v>
          </cell>
          <cell r="K658" t="str">
            <v xml:space="preserve"> อ.แม่สรวย</v>
          </cell>
          <cell r="L658" t="str">
            <v>03</v>
          </cell>
          <cell r="M658" t="str">
            <v xml:space="preserve"> 'ต.แม่พริก'</v>
          </cell>
          <cell r="N658" t="str">
            <v>13</v>
          </cell>
          <cell r="O658" t="str">
            <v xml:space="preserve"> หมู่ 13</v>
          </cell>
          <cell r="P658" t="str">
            <v>01</v>
          </cell>
          <cell r="Q658" t="str">
            <v>เปิดดำเนินการ</v>
          </cell>
          <cell r="R658" t="str">
            <v>108บ้านป่าซางพัฒนา</v>
          </cell>
          <cell r="S658" t="str">
            <v>57180</v>
          </cell>
          <cell r="T658" t="str">
            <v>053-786017</v>
          </cell>
          <cell r="U658" t="str">
            <v>053-786017</v>
          </cell>
          <cell r="V658" t="str">
            <v>21</v>
          </cell>
          <cell r="W658" t="str">
            <v>2.1 ทุติยภูมิระดับต้น</v>
          </cell>
          <cell r="X658" t="str">
            <v>S</v>
          </cell>
          <cell r="Y658" t="str">
            <v xml:space="preserve">บริการ  </v>
          </cell>
          <cell r="AH658" t="str">
            <v>11195</v>
          </cell>
        </row>
        <row r="659">
          <cell r="A659" t="str">
            <v>001120000</v>
          </cell>
          <cell r="B659" t="str">
            <v>โรงพยาบาลแม่ฟ้าหลวง</v>
          </cell>
          <cell r="C659" t="str">
            <v>21002</v>
          </cell>
          <cell r="D659" t="str">
            <v>กระทรวงสาธารณสุข สำนักงานปลัดกระทรวงสาธารณสุข</v>
          </cell>
          <cell r="E659" t="str">
            <v>07</v>
          </cell>
          <cell r="F659" t="str">
            <v>โรงพยาบาลชุมชน</v>
          </cell>
          <cell r="G659" t="str">
            <v>30</v>
          </cell>
          <cell r="H659" t="str">
            <v>57</v>
          </cell>
          <cell r="I659" t="str">
            <v>จ.เชียงราย</v>
          </cell>
          <cell r="J659" t="str">
            <v>15</v>
          </cell>
          <cell r="K659" t="str">
            <v xml:space="preserve"> อ.แม่ฟ้าหลวง</v>
          </cell>
          <cell r="L659" t="str">
            <v>02</v>
          </cell>
          <cell r="M659" t="str">
            <v xml:space="preserve"> 'ต.แม่สลองใน'</v>
          </cell>
          <cell r="N659" t="str">
            <v>01</v>
          </cell>
          <cell r="O659" t="str">
            <v xml:space="preserve"> หมู่ 1</v>
          </cell>
          <cell r="P659" t="str">
            <v>01</v>
          </cell>
          <cell r="Q659" t="str">
            <v>เปิดดำเนินการ</v>
          </cell>
          <cell r="R659" t="str">
            <v>200 บ้านห้วยหยวกหินแตก</v>
          </cell>
          <cell r="S659" t="str">
            <v>57240</v>
          </cell>
          <cell r="T659" t="str">
            <v>053-730357</v>
          </cell>
          <cell r="U659" t="str">
            <v>053-730191</v>
          </cell>
          <cell r="V659" t="str">
            <v>21</v>
          </cell>
          <cell r="W659" t="str">
            <v>2.1 ทุติยภูมิระดับต้น</v>
          </cell>
          <cell r="X659" t="str">
            <v>S</v>
          </cell>
          <cell r="Y659" t="str">
            <v xml:space="preserve">บริการ  </v>
          </cell>
          <cell r="AH659" t="str">
            <v>11200</v>
          </cell>
        </row>
        <row r="660">
          <cell r="A660" t="str">
            <v>001119900</v>
          </cell>
          <cell r="B660" t="str">
            <v>โรงพยาบาลขุนตาล</v>
          </cell>
          <cell r="C660" t="str">
            <v>21002</v>
          </cell>
          <cell r="D660" t="str">
            <v>กระทรวงสาธารณสุข สำนักงานปลัดกระทรวงสาธารณสุข</v>
          </cell>
          <cell r="E660" t="str">
            <v>07</v>
          </cell>
          <cell r="F660" t="str">
            <v>โรงพยาบาลชุมชน</v>
          </cell>
          <cell r="G660" t="str">
            <v>30</v>
          </cell>
          <cell r="H660" t="str">
            <v>57</v>
          </cell>
          <cell r="I660" t="str">
            <v>จ.เชียงราย</v>
          </cell>
          <cell r="J660" t="str">
            <v>14</v>
          </cell>
          <cell r="K660" t="str">
            <v xml:space="preserve"> อ.ขุนตาล</v>
          </cell>
          <cell r="L660" t="str">
            <v>01</v>
          </cell>
          <cell r="M660" t="str">
            <v xml:space="preserve"> 'ต.ต้า'</v>
          </cell>
          <cell r="N660" t="str">
            <v>12</v>
          </cell>
          <cell r="O660" t="str">
            <v xml:space="preserve"> หมู่ 12</v>
          </cell>
          <cell r="P660" t="str">
            <v>01</v>
          </cell>
          <cell r="Q660" t="str">
            <v>เปิดดำเนินการ</v>
          </cell>
          <cell r="R660" t="str">
            <v>208 บ้านยางฮอมใหม่</v>
          </cell>
          <cell r="S660" t="str">
            <v>57340</v>
          </cell>
          <cell r="T660" t="str">
            <v>053-606221</v>
          </cell>
          <cell r="U660" t="str">
            <v>053-606220</v>
          </cell>
          <cell r="V660" t="str">
            <v>21</v>
          </cell>
          <cell r="W660" t="str">
            <v>2.1 ทุติยภูมิระดับต้น</v>
          </cell>
          <cell r="X660" t="str">
            <v>S</v>
          </cell>
          <cell r="Y660" t="str">
            <v xml:space="preserve">บริการ  </v>
          </cell>
          <cell r="AH660" t="str">
            <v>11199</v>
          </cell>
        </row>
        <row r="661">
          <cell r="A661" t="str">
            <v>001120200</v>
          </cell>
          <cell r="B661" t="str">
            <v>โรงพยาบาลเวียงเชียงรุ้ง</v>
          </cell>
          <cell r="C661" t="str">
            <v>21002</v>
          </cell>
          <cell r="D661" t="str">
            <v>กระทรวงสาธารณสุข สำนักงานปลัดกระทรวงสาธารณสุข</v>
          </cell>
          <cell r="E661" t="str">
            <v>07</v>
          </cell>
          <cell r="F661" t="str">
            <v>โรงพยาบาลชุมชน</v>
          </cell>
          <cell r="G661" t="str">
            <v>30</v>
          </cell>
          <cell r="H661" t="str">
            <v>57</v>
          </cell>
          <cell r="I661" t="str">
            <v>จ.เชียงราย</v>
          </cell>
          <cell r="J661" t="str">
            <v>17</v>
          </cell>
          <cell r="K661" t="str">
            <v xml:space="preserve"> อ.เวียงเชียงรุ้ง</v>
          </cell>
          <cell r="L661" t="str">
            <v>01</v>
          </cell>
          <cell r="M661" t="str">
            <v xml:space="preserve"> 'ต.ทุ่งก่อ'</v>
          </cell>
          <cell r="N661" t="str">
            <v>01</v>
          </cell>
          <cell r="O661" t="str">
            <v xml:space="preserve"> หมู่ 1</v>
          </cell>
          <cell r="P661" t="str">
            <v>01</v>
          </cell>
          <cell r="Q661" t="str">
            <v>เปิดดำเนินการ</v>
          </cell>
          <cell r="R661" t="str">
            <v>54 บ้านโป่ง</v>
          </cell>
          <cell r="S661" t="str">
            <v>57210</v>
          </cell>
          <cell r="T661" t="str">
            <v>053-953137</v>
          </cell>
          <cell r="U661" t="str">
            <v>053-608154</v>
          </cell>
          <cell r="V661" t="str">
            <v>21</v>
          </cell>
          <cell r="W661" t="str">
            <v>2.1 ทุติยภูมิระดับต้น</v>
          </cell>
          <cell r="X661" t="str">
            <v>S</v>
          </cell>
          <cell r="Y661" t="str">
            <v xml:space="preserve">บริการ  </v>
          </cell>
          <cell r="AH661" t="str">
            <v>11202</v>
          </cell>
        </row>
        <row r="662">
          <cell r="A662" t="str">
            <v>001119300</v>
          </cell>
          <cell r="B662" t="str">
            <v>โรงพยาบาลเชียงแสน</v>
          </cell>
          <cell r="C662" t="str">
            <v>21002</v>
          </cell>
          <cell r="D662" t="str">
            <v>กระทรวงสาธารณสุข สำนักงานปลัดกระทรวงสาธารณสุข</v>
          </cell>
          <cell r="E662" t="str">
            <v>07</v>
          </cell>
          <cell r="F662" t="str">
            <v>โรงพยาบาลชุมชน</v>
          </cell>
          <cell r="G662" t="str">
            <v>60</v>
          </cell>
          <cell r="H662" t="str">
            <v>57</v>
          </cell>
          <cell r="I662" t="str">
            <v>จ.เชียงราย</v>
          </cell>
          <cell r="J662" t="str">
            <v>08</v>
          </cell>
          <cell r="K662" t="str">
            <v xml:space="preserve"> อ.เชียงแสน</v>
          </cell>
          <cell r="L662" t="str">
            <v>01</v>
          </cell>
          <cell r="M662" t="str">
            <v xml:space="preserve"> 'ต.เวียง'</v>
          </cell>
          <cell r="N662" t="str">
            <v>06</v>
          </cell>
          <cell r="O662" t="str">
            <v xml:space="preserve"> หมู่ 6</v>
          </cell>
          <cell r="P662" t="str">
            <v>01</v>
          </cell>
          <cell r="Q662" t="str">
            <v>เปิดดำเนินการ</v>
          </cell>
          <cell r="R662" t="str">
            <v xml:space="preserve">104 ม.6 </v>
          </cell>
          <cell r="S662" t="str">
            <v>57150</v>
          </cell>
          <cell r="T662" t="str">
            <v>053-777017</v>
          </cell>
          <cell r="U662" t="str">
            <v>053-777035</v>
          </cell>
          <cell r="V662" t="str">
            <v>21</v>
          </cell>
          <cell r="W662" t="str">
            <v>2.1 ทุติยภูมิระดับต้น</v>
          </cell>
          <cell r="X662" t="str">
            <v>S</v>
          </cell>
          <cell r="Y662" t="str">
            <v xml:space="preserve">บริการ  </v>
          </cell>
          <cell r="AH662" t="str">
            <v>11193</v>
          </cell>
        </row>
        <row r="663">
          <cell r="A663" t="str">
            <v>001119100</v>
          </cell>
          <cell r="B663" t="str">
            <v>โรงพยาบาลป่าแดด</v>
          </cell>
          <cell r="C663" t="str">
            <v>21002</v>
          </cell>
          <cell r="D663" t="str">
            <v>กระทรวงสาธารณสุข สำนักงานปลัดกระทรวงสาธารณสุข</v>
          </cell>
          <cell r="E663" t="str">
            <v>07</v>
          </cell>
          <cell r="F663" t="str">
            <v>โรงพยาบาลชุมชน</v>
          </cell>
          <cell r="G663" t="str">
            <v>30</v>
          </cell>
          <cell r="H663" t="str">
            <v>57</v>
          </cell>
          <cell r="I663" t="str">
            <v>จ.เชียงราย</v>
          </cell>
          <cell r="J663" t="str">
            <v>06</v>
          </cell>
          <cell r="K663" t="str">
            <v xml:space="preserve"> อ.ป่าแดด</v>
          </cell>
          <cell r="L663" t="str">
            <v>01</v>
          </cell>
          <cell r="M663" t="str">
            <v xml:space="preserve"> 'ต.ป่าแดด'</v>
          </cell>
          <cell r="N663" t="str">
            <v>04</v>
          </cell>
          <cell r="O663" t="str">
            <v xml:space="preserve"> หมู่ 4</v>
          </cell>
          <cell r="P663" t="str">
            <v>01</v>
          </cell>
          <cell r="Q663" t="str">
            <v>เปิดดำเนินการ</v>
          </cell>
          <cell r="R663" t="str">
            <v xml:space="preserve">196 ม.4 </v>
          </cell>
          <cell r="S663" t="str">
            <v>57190</v>
          </cell>
          <cell r="T663" t="str">
            <v>053-654467</v>
          </cell>
          <cell r="U663" t="str">
            <v>053-654468</v>
          </cell>
          <cell r="V663" t="str">
            <v>21</v>
          </cell>
          <cell r="W663" t="str">
            <v>2.1 ทุติยภูมิระดับต้น</v>
          </cell>
          <cell r="X663" t="str">
            <v>S</v>
          </cell>
          <cell r="Y663" t="str">
            <v xml:space="preserve">บริการ  </v>
          </cell>
          <cell r="AH663" t="str">
            <v>11191</v>
          </cell>
        </row>
        <row r="664">
          <cell r="A664" t="str">
            <v>001119000</v>
          </cell>
          <cell r="B664" t="str">
            <v>โรงพยาบาลพาน</v>
          </cell>
          <cell r="C664" t="str">
            <v>21002</v>
          </cell>
          <cell r="D664" t="str">
            <v>กระทรวงสาธารณสุข สำนักงานปลัดกระทรวงสาธารณสุข</v>
          </cell>
          <cell r="E664" t="str">
            <v>07</v>
          </cell>
          <cell r="F664" t="str">
            <v>โรงพยาบาลชุมชน</v>
          </cell>
          <cell r="G664" t="str">
            <v>90</v>
          </cell>
          <cell r="H664" t="str">
            <v>57</v>
          </cell>
          <cell r="I664" t="str">
            <v>จ.เชียงราย</v>
          </cell>
          <cell r="J664" t="str">
            <v>05</v>
          </cell>
          <cell r="K664" t="str">
            <v xml:space="preserve"> อ.พาน</v>
          </cell>
          <cell r="L664" t="str">
            <v>09</v>
          </cell>
          <cell r="M664" t="str">
            <v xml:space="preserve"> 'ต.ม่วงคำ'</v>
          </cell>
          <cell r="N664" t="str">
            <v>01</v>
          </cell>
          <cell r="O664" t="str">
            <v xml:space="preserve"> หมู่ 1</v>
          </cell>
          <cell r="P664" t="str">
            <v>01</v>
          </cell>
          <cell r="Q664" t="str">
            <v>เปิดดำเนินการ</v>
          </cell>
          <cell r="R664" t="str">
            <v>516 ม.1 บ้านม่วงคำ</v>
          </cell>
          <cell r="S664" t="str">
            <v>57120</v>
          </cell>
          <cell r="T664" t="str">
            <v>053-721345</v>
          </cell>
          <cell r="U664" t="str">
            <v>053-721346</v>
          </cell>
          <cell r="V664" t="str">
            <v>21</v>
          </cell>
          <cell r="W664" t="str">
            <v>2.1 ทุติยภูมิระดับต้น</v>
          </cell>
          <cell r="X664" t="str">
            <v>S</v>
          </cell>
          <cell r="Y664" t="str">
            <v xml:space="preserve">บริการ  </v>
          </cell>
          <cell r="AH664" t="str">
            <v>11190</v>
          </cell>
        </row>
        <row r="665">
          <cell r="A665" t="str">
            <v>001120100</v>
          </cell>
          <cell r="B665" t="str">
            <v>โรงพยาบาลแม่ลาว</v>
          </cell>
          <cell r="C665" t="str">
            <v>21002</v>
          </cell>
          <cell r="D665" t="str">
            <v>กระทรวงสาธารณสุข สำนักงานปลัดกระทรวงสาธารณสุข</v>
          </cell>
          <cell r="E665" t="str">
            <v>07</v>
          </cell>
          <cell r="F665" t="str">
            <v>โรงพยาบาลชุมชน</v>
          </cell>
          <cell r="G665" t="str">
            <v>30</v>
          </cell>
          <cell r="H665" t="str">
            <v>57</v>
          </cell>
          <cell r="I665" t="str">
            <v>จ.เชียงราย</v>
          </cell>
          <cell r="J665" t="str">
            <v>16</v>
          </cell>
          <cell r="K665" t="str">
            <v xml:space="preserve"> อ.แม่ลาว</v>
          </cell>
          <cell r="L665" t="str">
            <v>02</v>
          </cell>
          <cell r="M665" t="str">
            <v xml:space="preserve"> 'ต.จอมหมอกแก้ว'</v>
          </cell>
          <cell r="N665" t="str">
            <v>03</v>
          </cell>
          <cell r="O665" t="str">
            <v xml:space="preserve"> หมู่ 3</v>
          </cell>
          <cell r="P665" t="str">
            <v>01</v>
          </cell>
          <cell r="Q665" t="str">
            <v>เปิดดำเนินการ</v>
          </cell>
          <cell r="R665" t="str">
            <v>309 บ้านห้วยส้านดอกจั่น</v>
          </cell>
          <cell r="S665" t="str">
            <v>57250</v>
          </cell>
          <cell r="T665" t="str">
            <v>053-603100</v>
          </cell>
          <cell r="U665" t="str">
            <v>053-603101</v>
          </cell>
          <cell r="V665" t="str">
            <v>21</v>
          </cell>
          <cell r="W665" t="str">
            <v>2.1 ทุติยภูมิระดับต้น</v>
          </cell>
          <cell r="X665" t="str">
            <v>S</v>
          </cell>
          <cell r="Y665" t="str">
            <v xml:space="preserve">บริการ  </v>
          </cell>
          <cell r="AH665" t="str">
            <v>11201</v>
          </cell>
        </row>
        <row r="666">
          <cell r="A666" t="str">
            <v>001117300</v>
          </cell>
          <cell r="B666" t="str">
            <v>โรงพยาบาลแม่จริม</v>
          </cell>
          <cell r="C666" t="str">
            <v>21002</v>
          </cell>
          <cell r="D666" t="str">
            <v>กระทรวงสาธารณสุข สำนักงานปลัดกระทรวงสาธารณสุข</v>
          </cell>
          <cell r="E666" t="str">
            <v>07</v>
          </cell>
          <cell r="F666" t="str">
            <v>โรงพยาบาลชุมชน</v>
          </cell>
          <cell r="G666" t="str">
            <v>30</v>
          </cell>
          <cell r="H666" t="str">
            <v>55</v>
          </cell>
          <cell r="I666" t="str">
            <v>จ.น่าน</v>
          </cell>
          <cell r="J666" t="str">
            <v>02</v>
          </cell>
          <cell r="K666" t="str">
            <v xml:space="preserve"> อ.แม่จริม</v>
          </cell>
          <cell r="L666" t="str">
            <v>02</v>
          </cell>
          <cell r="M666" t="str">
            <v xml:space="preserve"> 'ต.หนองแดง'</v>
          </cell>
          <cell r="N666" t="str">
            <v>04</v>
          </cell>
          <cell r="O666" t="str">
            <v xml:space="preserve"> หมู่ 4</v>
          </cell>
          <cell r="P666" t="str">
            <v>01</v>
          </cell>
          <cell r="Q666" t="str">
            <v>เปิดดำเนินการ</v>
          </cell>
          <cell r="R666" t="str">
            <v xml:space="preserve"> เลขที่ 218 </v>
          </cell>
          <cell r="S666" t="str">
            <v>55170</v>
          </cell>
          <cell r="T666" t="str">
            <v>054769036</v>
          </cell>
          <cell r="V666" t="str">
            <v>22</v>
          </cell>
          <cell r="W666" t="str">
            <v>2.2 ทุติยภูมิระดับกลาง</v>
          </cell>
          <cell r="AH666" t="str">
            <v>11173</v>
          </cell>
        </row>
        <row r="667">
          <cell r="A667" t="str">
            <v>001117400</v>
          </cell>
          <cell r="B667" t="str">
            <v>โรงพยาบาลบ้านหลวง</v>
          </cell>
          <cell r="C667" t="str">
            <v>21002</v>
          </cell>
          <cell r="D667" t="str">
            <v>กระทรวงสาธารณสุข สำนักงานปลัดกระทรวงสาธารณสุข</v>
          </cell>
          <cell r="E667" t="str">
            <v>07</v>
          </cell>
          <cell r="F667" t="str">
            <v>โรงพยาบาลชุมชน</v>
          </cell>
          <cell r="G667" t="str">
            <v>30</v>
          </cell>
          <cell r="H667" t="str">
            <v>55</v>
          </cell>
          <cell r="I667" t="str">
            <v>จ.น่าน</v>
          </cell>
          <cell r="J667" t="str">
            <v>03</v>
          </cell>
          <cell r="K667" t="str">
            <v xml:space="preserve"> อ.บ้านหลวง</v>
          </cell>
          <cell r="L667" t="str">
            <v>01</v>
          </cell>
          <cell r="M667" t="str">
            <v xml:space="preserve"> 'ต.บ้านฟ้า'</v>
          </cell>
          <cell r="N667" t="str">
            <v>05</v>
          </cell>
          <cell r="O667" t="str">
            <v xml:space="preserve"> หมู่ 5</v>
          </cell>
          <cell r="P667" t="str">
            <v>01</v>
          </cell>
          <cell r="Q667" t="str">
            <v>เปิดดำเนินการ</v>
          </cell>
          <cell r="R667" t="str">
            <v xml:space="preserve"> เลขที่ 102 </v>
          </cell>
          <cell r="S667" t="str">
            <v>55190</v>
          </cell>
          <cell r="T667" t="str">
            <v>054761060</v>
          </cell>
          <cell r="V667" t="str">
            <v>22</v>
          </cell>
          <cell r="W667" t="str">
            <v>2.2 ทุติยภูมิระดับกลาง</v>
          </cell>
          <cell r="AH667" t="str">
            <v>11174</v>
          </cell>
        </row>
        <row r="668">
          <cell r="A668" t="str">
            <v>001117500</v>
          </cell>
          <cell r="B668" t="str">
            <v>โรงพยาบาลนาน้อย</v>
          </cell>
          <cell r="C668" t="str">
            <v>21002</v>
          </cell>
          <cell r="D668" t="str">
            <v>กระทรวงสาธารณสุข สำนักงานปลัดกระทรวงสาธารณสุข</v>
          </cell>
          <cell r="E668" t="str">
            <v>07</v>
          </cell>
          <cell r="F668" t="str">
            <v>โรงพยาบาลชุมชน</v>
          </cell>
          <cell r="G668" t="str">
            <v>30</v>
          </cell>
          <cell r="H668" t="str">
            <v>55</v>
          </cell>
          <cell r="I668" t="str">
            <v>จ.น่าน</v>
          </cell>
          <cell r="J668" t="str">
            <v>04</v>
          </cell>
          <cell r="K668" t="str">
            <v xml:space="preserve"> อ.นาน้อย</v>
          </cell>
          <cell r="L668" t="str">
            <v>03</v>
          </cell>
          <cell r="M668" t="str">
            <v xml:space="preserve"> 'ต.ศรีษะเกษ'</v>
          </cell>
          <cell r="N668" t="str">
            <v>06</v>
          </cell>
          <cell r="O668" t="str">
            <v xml:space="preserve"> หมู่ 6</v>
          </cell>
          <cell r="P668" t="str">
            <v>01</v>
          </cell>
          <cell r="Q668" t="str">
            <v>เปิดดำเนินการ</v>
          </cell>
          <cell r="R668" t="str">
            <v xml:space="preserve"> เลขที่ 110 </v>
          </cell>
          <cell r="S668" t="str">
            <v>55150</v>
          </cell>
          <cell r="T668" t="str">
            <v>054789089</v>
          </cell>
          <cell r="V668" t="str">
            <v>22</v>
          </cell>
          <cell r="W668" t="str">
            <v>2.2 ทุติยภูมิระดับกลาง</v>
          </cell>
          <cell r="AH668" t="str">
            <v>11175</v>
          </cell>
        </row>
        <row r="669">
          <cell r="A669" t="str">
            <v>001117700</v>
          </cell>
          <cell r="B669" t="str">
            <v>โรงพยาบาลเวียงสา</v>
          </cell>
          <cell r="C669" t="str">
            <v>21002</v>
          </cell>
          <cell r="D669" t="str">
            <v>กระทรวงสาธารณสุข สำนักงานปลัดกระทรวงสาธารณสุข</v>
          </cell>
          <cell r="E669" t="str">
            <v>07</v>
          </cell>
          <cell r="F669" t="str">
            <v>โรงพยาบาลชุมชน</v>
          </cell>
          <cell r="G669" t="str">
            <v>60</v>
          </cell>
          <cell r="H669" t="str">
            <v>55</v>
          </cell>
          <cell r="I669" t="str">
            <v>จ.น่าน</v>
          </cell>
          <cell r="J669" t="str">
            <v>07</v>
          </cell>
          <cell r="K669" t="str">
            <v xml:space="preserve"> อ.เวียงสา</v>
          </cell>
          <cell r="L669" t="str">
            <v>01</v>
          </cell>
          <cell r="M669" t="str">
            <v xml:space="preserve"> 'ต.กลางเวียง'</v>
          </cell>
          <cell r="N669" t="str">
            <v>11</v>
          </cell>
          <cell r="O669" t="str">
            <v xml:space="preserve"> หมู่ 11</v>
          </cell>
          <cell r="P669" t="str">
            <v>01</v>
          </cell>
          <cell r="Q669" t="str">
            <v>เปิดดำเนินการ</v>
          </cell>
          <cell r="R669" t="str">
            <v xml:space="preserve"> เลขที่ 131 </v>
          </cell>
          <cell r="S669" t="str">
            <v>55110</v>
          </cell>
          <cell r="T669" t="str">
            <v>054752012</v>
          </cell>
          <cell r="V669" t="str">
            <v>22</v>
          </cell>
          <cell r="W669" t="str">
            <v>2.2 ทุติยภูมิระดับกลาง</v>
          </cell>
          <cell r="AH669" t="str">
            <v>11177</v>
          </cell>
        </row>
        <row r="670">
          <cell r="A670" t="str">
            <v>001117800</v>
          </cell>
          <cell r="B670" t="str">
            <v>โรงพยาบาลทุ่งช้าง</v>
          </cell>
          <cell r="C670" t="str">
            <v>21002</v>
          </cell>
          <cell r="D670" t="str">
            <v>กระทรวงสาธารณสุข สำนักงานปลัดกระทรวงสาธารณสุข</v>
          </cell>
          <cell r="E670" t="str">
            <v>07</v>
          </cell>
          <cell r="F670" t="str">
            <v>โรงพยาบาลชุมชน</v>
          </cell>
          <cell r="G670" t="str">
            <v>30</v>
          </cell>
          <cell r="H670" t="str">
            <v>55</v>
          </cell>
          <cell r="I670" t="str">
            <v>จ.น่าน</v>
          </cell>
          <cell r="J670" t="str">
            <v>08</v>
          </cell>
          <cell r="K670" t="str">
            <v xml:space="preserve"> อ.ทุ่งช้าง</v>
          </cell>
          <cell r="L670" t="str">
            <v>04</v>
          </cell>
          <cell r="M670" t="str">
            <v xml:space="preserve"> 'ต.ทุ่งช้าง'</v>
          </cell>
          <cell r="N670" t="str">
            <v>02</v>
          </cell>
          <cell r="O670" t="str">
            <v xml:space="preserve"> หมู่ 2</v>
          </cell>
          <cell r="P670" t="str">
            <v>01</v>
          </cell>
          <cell r="Q670" t="str">
            <v>เปิดดำเนินการ</v>
          </cell>
          <cell r="R670" t="str">
            <v xml:space="preserve">เลขที่  1    </v>
          </cell>
          <cell r="S670" t="str">
            <v>55130</v>
          </cell>
          <cell r="T670" t="str">
            <v>054795100</v>
          </cell>
          <cell r="V670" t="str">
            <v>22</v>
          </cell>
          <cell r="W670" t="str">
            <v>2.2 ทุติยภูมิระดับกลาง</v>
          </cell>
          <cell r="AH670" t="str">
            <v>11178</v>
          </cell>
        </row>
        <row r="671">
          <cell r="A671" t="str">
            <v>001117900</v>
          </cell>
          <cell r="B671" t="str">
            <v>โรงพยาบาลเชียงกลาง</v>
          </cell>
          <cell r="C671" t="str">
            <v>21002</v>
          </cell>
          <cell r="D671" t="str">
            <v>กระทรวงสาธารณสุข สำนักงานปลัดกระทรวงสาธารณสุข</v>
          </cell>
          <cell r="E671" t="str">
            <v>07</v>
          </cell>
          <cell r="F671" t="str">
            <v>โรงพยาบาลชุมชน</v>
          </cell>
          <cell r="G671" t="str">
            <v>30</v>
          </cell>
          <cell r="H671" t="str">
            <v>55</v>
          </cell>
          <cell r="I671" t="str">
            <v>จ.น่าน</v>
          </cell>
          <cell r="J671" t="str">
            <v>09</v>
          </cell>
          <cell r="K671" t="str">
            <v xml:space="preserve"> อ.เชียงกลาง</v>
          </cell>
          <cell r="L671" t="str">
            <v>01</v>
          </cell>
          <cell r="M671" t="str">
            <v xml:space="preserve"> 'ต.เชียงกลาง'</v>
          </cell>
          <cell r="N671" t="str">
            <v>05</v>
          </cell>
          <cell r="O671" t="str">
            <v xml:space="preserve"> หมู่ 5</v>
          </cell>
          <cell r="P671" t="str">
            <v>01</v>
          </cell>
          <cell r="Q671" t="str">
            <v>เปิดดำเนินการ</v>
          </cell>
          <cell r="R671" t="str">
            <v>563</v>
          </cell>
          <cell r="S671" t="str">
            <v>55160</v>
          </cell>
          <cell r="T671" t="str">
            <v>054797111</v>
          </cell>
          <cell r="V671" t="str">
            <v>22</v>
          </cell>
          <cell r="W671" t="str">
            <v>2.2 ทุติยภูมิระดับกลาง</v>
          </cell>
          <cell r="AH671" t="str">
            <v>11179</v>
          </cell>
        </row>
        <row r="672">
          <cell r="A672" t="str">
            <v>001118100</v>
          </cell>
          <cell r="B672" t="str">
            <v>โรงพยาบาลสันติสุข</v>
          </cell>
          <cell r="C672" t="str">
            <v>21002</v>
          </cell>
          <cell r="D672" t="str">
            <v>กระทรวงสาธารณสุข สำนักงานปลัดกระทรวงสาธารณสุข</v>
          </cell>
          <cell r="E672" t="str">
            <v>07</v>
          </cell>
          <cell r="F672" t="str">
            <v>โรงพยาบาลชุมชน</v>
          </cell>
          <cell r="G672" t="str">
            <v>30</v>
          </cell>
          <cell r="H672" t="str">
            <v>55</v>
          </cell>
          <cell r="I672" t="str">
            <v>จ.น่าน</v>
          </cell>
          <cell r="J672" t="str">
            <v>11</v>
          </cell>
          <cell r="K672" t="str">
            <v xml:space="preserve"> อ.สันติสุข</v>
          </cell>
          <cell r="L672" t="str">
            <v>01</v>
          </cell>
          <cell r="M672" t="str">
            <v xml:space="preserve"> 'ต.ดู่พงษ์'</v>
          </cell>
          <cell r="N672" t="str">
            <v>04</v>
          </cell>
          <cell r="O672" t="str">
            <v xml:space="preserve"> หมู่ 4</v>
          </cell>
          <cell r="P672" t="str">
            <v>01</v>
          </cell>
          <cell r="Q672" t="str">
            <v>เปิดดำเนินการ</v>
          </cell>
          <cell r="R672" t="str">
            <v xml:space="preserve">เลขที่ 205 </v>
          </cell>
          <cell r="S672" t="str">
            <v>55210</v>
          </cell>
          <cell r="T672" t="str">
            <v>054767045</v>
          </cell>
          <cell r="V672" t="str">
            <v>22</v>
          </cell>
          <cell r="W672" t="str">
            <v>2.2 ทุติยภูมิระดับกลาง</v>
          </cell>
          <cell r="AH672" t="str">
            <v>11181</v>
          </cell>
        </row>
        <row r="673">
          <cell r="A673" t="str">
            <v>001118200</v>
          </cell>
          <cell r="B673" t="str">
            <v>โรงพยาบาลบ่อเกลือ</v>
          </cell>
          <cell r="C673" t="str">
            <v>21002</v>
          </cell>
          <cell r="D673" t="str">
            <v>กระทรวงสาธารณสุข สำนักงานปลัดกระทรวงสาธารณสุข</v>
          </cell>
          <cell r="E673" t="str">
            <v>07</v>
          </cell>
          <cell r="F673" t="str">
            <v>โรงพยาบาลชุมชน</v>
          </cell>
          <cell r="G673" t="str">
            <v>10</v>
          </cell>
          <cell r="H673" t="str">
            <v>55</v>
          </cell>
          <cell r="I673" t="str">
            <v>จ.น่าน</v>
          </cell>
          <cell r="J673" t="str">
            <v>12</v>
          </cell>
          <cell r="K673" t="str">
            <v xml:space="preserve"> อ.บ่อเกลือ</v>
          </cell>
          <cell r="L673" t="str">
            <v>02</v>
          </cell>
          <cell r="M673" t="str">
            <v xml:space="preserve"> 'ต.บ่อเกลือใต้'</v>
          </cell>
          <cell r="N673" t="str">
            <v>03</v>
          </cell>
          <cell r="O673" t="str">
            <v xml:space="preserve"> หมู่ 3</v>
          </cell>
          <cell r="P673" t="str">
            <v>01</v>
          </cell>
          <cell r="Q673" t="str">
            <v>เปิดดำเนินการ</v>
          </cell>
          <cell r="R673" t="str">
            <v xml:space="preserve"> เลขที่ 188 </v>
          </cell>
          <cell r="S673" t="str">
            <v>55220</v>
          </cell>
          <cell r="T673" t="str">
            <v>0547708066</v>
          </cell>
          <cell r="V673" t="str">
            <v>22</v>
          </cell>
          <cell r="W673" t="str">
            <v>2.2 ทุติยภูมิระดับกลาง</v>
          </cell>
          <cell r="AH673" t="str">
            <v>11182</v>
          </cell>
        </row>
        <row r="674">
          <cell r="A674" t="str">
            <v>001118700</v>
          </cell>
          <cell r="B674" t="str">
            <v>โรงพยาบาลปง</v>
          </cell>
          <cell r="C674" t="str">
            <v>21002</v>
          </cell>
          <cell r="D674" t="str">
            <v>กระทรวงสาธารณสุข สำนักงานปลัดกระทรวงสาธารณสุข</v>
          </cell>
          <cell r="E674" t="str">
            <v>07</v>
          </cell>
          <cell r="F674" t="str">
            <v>โรงพยาบาลชุมชน</v>
          </cell>
          <cell r="G674" t="str">
            <v>30</v>
          </cell>
          <cell r="H674" t="str">
            <v>56</v>
          </cell>
          <cell r="I674" t="str">
            <v>จ.พะเยา</v>
          </cell>
          <cell r="J674" t="str">
            <v>06</v>
          </cell>
          <cell r="K674" t="str">
            <v xml:space="preserve"> อ.ปง</v>
          </cell>
          <cell r="L674" t="str">
            <v>06</v>
          </cell>
          <cell r="M674" t="str">
            <v xml:space="preserve"> 'ต.นาปรัง'</v>
          </cell>
          <cell r="N674" t="str">
            <v>01</v>
          </cell>
          <cell r="O674" t="str">
            <v xml:space="preserve"> หมู่ 1</v>
          </cell>
          <cell r="P674" t="str">
            <v>01</v>
          </cell>
          <cell r="Q674" t="str">
            <v>เปิดดำเนินการ</v>
          </cell>
          <cell r="R674" t="str">
            <v xml:space="preserve">395 </v>
          </cell>
          <cell r="S674" t="str">
            <v>56140</v>
          </cell>
          <cell r="T674" t="str">
            <v>054-497-225</v>
          </cell>
          <cell r="U674" t="str">
            <v>054-429510</v>
          </cell>
          <cell r="V674" t="str">
            <v>21</v>
          </cell>
          <cell r="W674" t="str">
            <v>2.1 ทุติยภูมิระดับต้น</v>
          </cell>
          <cell r="X674" t="str">
            <v>S</v>
          </cell>
          <cell r="Y674" t="str">
            <v xml:space="preserve">บริการ  </v>
          </cell>
          <cell r="AH674" t="str">
            <v>11187</v>
          </cell>
        </row>
        <row r="675">
          <cell r="A675" t="str">
            <v>001116900</v>
          </cell>
          <cell r="B675" t="str">
            <v>โรงพยาบาลสูงเม่น</v>
          </cell>
          <cell r="C675" t="str">
            <v>21002</v>
          </cell>
          <cell r="D675" t="str">
            <v>กระทรวงสาธารณสุข สำนักงานปลัดกระทรวงสาธารณสุข</v>
          </cell>
          <cell r="E675" t="str">
            <v>07</v>
          </cell>
          <cell r="F675" t="str">
            <v>โรงพยาบาลชุมชน</v>
          </cell>
          <cell r="G675" t="str">
            <v>30</v>
          </cell>
          <cell r="H675" t="str">
            <v>54</v>
          </cell>
          <cell r="I675" t="str">
            <v>จ.แพร่</v>
          </cell>
          <cell r="J675" t="str">
            <v>04</v>
          </cell>
          <cell r="K675" t="str">
            <v xml:space="preserve"> อ.สูงเม่น</v>
          </cell>
          <cell r="L675" t="str">
            <v>04</v>
          </cell>
          <cell r="M675" t="str">
            <v xml:space="preserve"> 'ต.ดอนมูล'</v>
          </cell>
          <cell r="N675" t="str">
            <v>06</v>
          </cell>
          <cell r="O675" t="str">
            <v xml:space="preserve"> หมู่ 6</v>
          </cell>
          <cell r="P675" t="str">
            <v>01</v>
          </cell>
          <cell r="Q675" t="str">
            <v>เปิดดำเนินการ</v>
          </cell>
          <cell r="R675" t="str">
            <v xml:space="preserve"> เลขที  118   </v>
          </cell>
          <cell r="V675" t="str">
            <v>22</v>
          </cell>
          <cell r="W675" t="str">
            <v>2.2 ทุติยภูมิระดับกลาง</v>
          </cell>
          <cell r="AH675" t="str">
            <v>11169</v>
          </cell>
        </row>
        <row r="676">
          <cell r="A676" t="str">
            <v>001117000</v>
          </cell>
          <cell r="B676" t="str">
            <v>โรงพยาบาลสอง</v>
          </cell>
          <cell r="C676" t="str">
            <v>21002</v>
          </cell>
          <cell r="D676" t="str">
            <v>กระทรวงสาธารณสุข สำนักงานปลัดกระทรวงสาธารณสุข</v>
          </cell>
          <cell r="E676" t="str">
            <v>07</v>
          </cell>
          <cell r="F676" t="str">
            <v>โรงพยาบาลชุมชน</v>
          </cell>
          <cell r="G676" t="str">
            <v>30</v>
          </cell>
          <cell r="H676" t="str">
            <v>54</v>
          </cell>
          <cell r="I676" t="str">
            <v>จ.แพร่</v>
          </cell>
          <cell r="J676" t="str">
            <v>06</v>
          </cell>
          <cell r="K676" t="str">
            <v xml:space="preserve"> อ.สอง</v>
          </cell>
          <cell r="L676" t="str">
            <v>01</v>
          </cell>
          <cell r="M676" t="str">
            <v xml:space="preserve"> 'ต.บ้านหนุน'</v>
          </cell>
          <cell r="N676" t="str">
            <v>04</v>
          </cell>
          <cell r="O676" t="str">
            <v xml:space="preserve"> หมู่ 4</v>
          </cell>
          <cell r="P676" t="str">
            <v>01</v>
          </cell>
          <cell r="Q676" t="str">
            <v>เปิดดำเนินการ</v>
          </cell>
          <cell r="R676" t="str">
            <v xml:space="preserve"> เลขที  475   </v>
          </cell>
          <cell r="V676" t="str">
            <v>22</v>
          </cell>
          <cell r="W676" t="str">
            <v>2.2 ทุติยภูมิระดับกลาง</v>
          </cell>
          <cell r="AH676" t="str">
            <v>11170</v>
          </cell>
        </row>
        <row r="677">
          <cell r="A677" t="str">
            <v>001117100</v>
          </cell>
          <cell r="B677" t="str">
            <v>โรงพยาบาลวังชิ้น</v>
          </cell>
          <cell r="C677" t="str">
            <v>21002</v>
          </cell>
          <cell r="D677" t="str">
            <v>กระทรวงสาธารณสุข สำนักงานปลัดกระทรวงสาธารณสุข</v>
          </cell>
          <cell r="E677" t="str">
            <v>07</v>
          </cell>
          <cell r="F677" t="str">
            <v>โรงพยาบาลชุมชน</v>
          </cell>
          <cell r="G677" t="str">
            <v>30</v>
          </cell>
          <cell r="H677" t="str">
            <v>54</v>
          </cell>
          <cell r="I677" t="str">
            <v>จ.แพร่</v>
          </cell>
          <cell r="J677" t="str">
            <v>07</v>
          </cell>
          <cell r="K677" t="str">
            <v xml:space="preserve"> อ.วังชิ้น</v>
          </cell>
          <cell r="L677" t="str">
            <v>01</v>
          </cell>
          <cell r="M677" t="str">
            <v xml:space="preserve"> 'ต.วังชิ้น'</v>
          </cell>
          <cell r="N677" t="str">
            <v>08</v>
          </cell>
          <cell r="O677" t="str">
            <v xml:space="preserve"> หมู่ 8</v>
          </cell>
          <cell r="P677" t="str">
            <v>01</v>
          </cell>
          <cell r="Q677" t="str">
            <v>เปิดดำเนินการ</v>
          </cell>
          <cell r="R677" t="str">
            <v xml:space="preserve">เลขที  115   </v>
          </cell>
          <cell r="V677" t="str">
            <v>22</v>
          </cell>
          <cell r="W677" t="str">
            <v>2.2 ทุติยภูมิระดับกลาง</v>
          </cell>
          <cell r="AH677" t="str">
            <v>11171</v>
          </cell>
        </row>
        <row r="678">
          <cell r="A678" t="str">
            <v>001117200</v>
          </cell>
          <cell r="B678" t="str">
            <v>โรงพยาบาลหนองม่วงไข่</v>
          </cell>
          <cell r="C678" t="str">
            <v>21002</v>
          </cell>
          <cell r="D678" t="str">
            <v>กระทรวงสาธารณสุข สำนักงานปลัดกระทรวงสาธารณสุข</v>
          </cell>
          <cell r="E678" t="str">
            <v>07</v>
          </cell>
          <cell r="F678" t="str">
            <v>โรงพยาบาลชุมชน</v>
          </cell>
          <cell r="G678" t="str">
            <v>30</v>
          </cell>
          <cell r="H678" t="str">
            <v>54</v>
          </cell>
          <cell r="I678" t="str">
            <v>จ.แพร่</v>
          </cell>
          <cell r="J678" t="str">
            <v>08</v>
          </cell>
          <cell r="K678" t="str">
            <v xml:space="preserve"> อ.หนองม่วงไข่</v>
          </cell>
          <cell r="L678" t="str">
            <v>03</v>
          </cell>
          <cell r="M678" t="str">
            <v xml:space="preserve"> 'ต.น้ำรัด'</v>
          </cell>
          <cell r="N678" t="str">
            <v>04</v>
          </cell>
          <cell r="O678" t="str">
            <v xml:space="preserve"> หมู่ 4</v>
          </cell>
          <cell r="P678" t="str">
            <v>01</v>
          </cell>
          <cell r="Q678" t="str">
            <v>เปิดดำเนินการ</v>
          </cell>
          <cell r="R678" t="str">
            <v xml:space="preserve"> เลขที  329   </v>
          </cell>
          <cell r="V678" t="str">
            <v>22</v>
          </cell>
          <cell r="W678" t="str">
            <v>2.2 ทุติยภูมิระดับกลาง</v>
          </cell>
          <cell r="AH678" t="str">
            <v>11172</v>
          </cell>
        </row>
        <row r="679">
          <cell r="A679" t="str">
            <v>001121900</v>
          </cell>
          <cell r="B679" t="str">
            <v>โรงพยาบาลตากฟ้า</v>
          </cell>
          <cell r="C679" t="str">
            <v>21002</v>
          </cell>
          <cell r="D679" t="str">
            <v>กระทรวงสาธารณสุข สำนักงานปลัดกระทรวงสาธารณสุข</v>
          </cell>
          <cell r="E679" t="str">
            <v>07</v>
          </cell>
          <cell r="F679" t="str">
            <v>โรงพยาบาลชุมชน</v>
          </cell>
          <cell r="G679" t="str">
            <v>30</v>
          </cell>
          <cell r="H679" t="str">
            <v>60</v>
          </cell>
          <cell r="I679" t="str">
            <v>จ.นครสวรรค์</v>
          </cell>
          <cell r="J679" t="str">
            <v>12</v>
          </cell>
          <cell r="K679" t="str">
            <v xml:space="preserve"> อ.ตากฟ้า</v>
          </cell>
          <cell r="L679" t="str">
            <v>01</v>
          </cell>
          <cell r="M679" t="str">
            <v xml:space="preserve"> 'ต.ตากฟ้า'</v>
          </cell>
          <cell r="N679" t="str">
            <v>01</v>
          </cell>
          <cell r="O679" t="str">
            <v xml:space="preserve"> หมู่ 1</v>
          </cell>
          <cell r="P679" t="str">
            <v>01</v>
          </cell>
          <cell r="Q679" t="str">
            <v>เปิดดำเนินการ</v>
          </cell>
          <cell r="R679" t="str">
            <v xml:space="preserve">330 ม.1 ถ.พหลโยธิน </v>
          </cell>
          <cell r="S679" t="str">
            <v>60190</v>
          </cell>
          <cell r="V679" t="str">
            <v>21</v>
          </cell>
          <cell r="W679" t="str">
            <v>2.1 ทุติยภูมิระดับต้น</v>
          </cell>
          <cell r="AH679" t="str">
            <v>11219</v>
          </cell>
        </row>
        <row r="680">
          <cell r="A680" t="str">
            <v>001120800</v>
          </cell>
          <cell r="B680" t="str">
            <v>โรงพยาบาลปางมะผ้า</v>
          </cell>
          <cell r="C680" t="str">
            <v>21002</v>
          </cell>
          <cell r="D680" t="str">
            <v>กระทรวงสาธารณสุข สำนักงานปลัดกระทรวงสาธารณสุข</v>
          </cell>
          <cell r="E680" t="str">
            <v>07</v>
          </cell>
          <cell r="F680" t="str">
            <v>โรงพยาบาลชุมชน</v>
          </cell>
          <cell r="G680" t="str">
            <v>10</v>
          </cell>
          <cell r="H680" t="str">
            <v>58</v>
          </cell>
          <cell r="I680" t="str">
            <v>จ.แม่ฮ่องสอน</v>
          </cell>
          <cell r="J680" t="str">
            <v>07</v>
          </cell>
          <cell r="K680" t="str">
            <v xml:space="preserve"> อ.ปางมะผ้า</v>
          </cell>
          <cell r="L680" t="str">
            <v>01</v>
          </cell>
          <cell r="M680" t="str">
            <v xml:space="preserve"> 'ต.สบป่อง'</v>
          </cell>
          <cell r="N680" t="str">
            <v>01</v>
          </cell>
          <cell r="O680" t="str">
            <v xml:space="preserve"> หมู่ 1</v>
          </cell>
          <cell r="P680" t="str">
            <v>01</v>
          </cell>
          <cell r="Q680" t="str">
            <v>เปิดดำเนินการ</v>
          </cell>
          <cell r="R680" t="str">
            <v xml:space="preserve">240 ม.1 </v>
          </cell>
          <cell r="S680" t="str">
            <v>58150</v>
          </cell>
          <cell r="V680" t="str">
            <v>21</v>
          </cell>
          <cell r="W680" t="str">
            <v>2.1 ทุติยภูมิระดับต้น</v>
          </cell>
          <cell r="AH680" t="str">
            <v>11208</v>
          </cell>
        </row>
        <row r="681">
          <cell r="A681" t="str">
            <v>001123100</v>
          </cell>
          <cell r="B681" t="str">
            <v>โรงพยาบาลขาณุวรลักษบุรี</v>
          </cell>
          <cell r="C681" t="str">
            <v>21002</v>
          </cell>
          <cell r="D681" t="str">
            <v>กระทรวงสาธารณสุข สำนักงานปลัดกระทรวงสาธารณสุข</v>
          </cell>
          <cell r="E681" t="str">
            <v>07</v>
          </cell>
          <cell r="F681" t="str">
            <v>โรงพยาบาลชุมชน</v>
          </cell>
          <cell r="G681" t="str">
            <v>60</v>
          </cell>
          <cell r="H681" t="str">
            <v>62</v>
          </cell>
          <cell r="I681" t="str">
            <v>จ.กำแพงเพชร</v>
          </cell>
          <cell r="J681" t="str">
            <v>04</v>
          </cell>
          <cell r="K681" t="str">
            <v xml:space="preserve"> อ.ขาณุวรลักษบุรี</v>
          </cell>
          <cell r="L681" t="str">
            <v>05</v>
          </cell>
          <cell r="M681" t="str">
            <v xml:space="preserve"> 'ต.แสนตอ'</v>
          </cell>
          <cell r="N681" t="str">
            <v>02</v>
          </cell>
          <cell r="O681" t="str">
            <v xml:space="preserve"> หมู่ 2</v>
          </cell>
          <cell r="P681" t="str">
            <v>01</v>
          </cell>
          <cell r="Q681" t="str">
            <v>เปิดดำเนินการ</v>
          </cell>
          <cell r="S681" t="str">
            <v>62130</v>
          </cell>
          <cell r="V681" t="str">
            <v>21</v>
          </cell>
          <cell r="W681" t="str">
            <v>2.1 ทุติยภูมิระดับต้น</v>
          </cell>
          <cell r="AH681" t="str">
            <v>11231</v>
          </cell>
        </row>
        <row r="682">
          <cell r="A682" t="str">
            <v>001121600</v>
          </cell>
          <cell r="B682" t="str">
            <v>โรงพยาบาลไพศาลี</v>
          </cell>
          <cell r="C682" t="str">
            <v>21002</v>
          </cell>
          <cell r="D682" t="str">
            <v>กระทรวงสาธารณสุข สำนักงานปลัดกระทรวงสาธารณสุข</v>
          </cell>
          <cell r="E682" t="str">
            <v>07</v>
          </cell>
          <cell r="F682" t="str">
            <v>โรงพยาบาลชุมชน</v>
          </cell>
          <cell r="G682" t="str">
            <v>30</v>
          </cell>
          <cell r="H682" t="str">
            <v>60</v>
          </cell>
          <cell r="I682" t="str">
            <v>จ.นครสวรรค์</v>
          </cell>
          <cell r="J682" t="str">
            <v>09</v>
          </cell>
          <cell r="K682" t="str">
            <v xml:space="preserve"> อ.ไพศาลี</v>
          </cell>
          <cell r="L682" t="str">
            <v>08</v>
          </cell>
          <cell r="M682" t="str">
            <v xml:space="preserve"> 'ต.ไพศาลี'</v>
          </cell>
          <cell r="N682" t="str">
            <v>08</v>
          </cell>
          <cell r="O682" t="str">
            <v xml:space="preserve"> หมู่ 8</v>
          </cell>
          <cell r="P682" t="str">
            <v>01</v>
          </cell>
          <cell r="Q682" t="str">
            <v>เปิดดำเนินการ</v>
          </cell>
          <cell r="R682" t="str">
            <v xml:space="preserve">700 ม.8 ถ.ไพศาลี-วังพิกุล </v>
          </cell>
          <cell r="S682" t="str">
            <v>60220</v>
          </cell>
          <cell r="V682" t="str">
            <v>21</v>
          </cell>
          <cell r="W682" t="str">
            <v>2.1 ทุติยภูมิระดับต้น</v>
          </cell>
          <cell r="AH682" t="str">
            <v>11216</v>
          </cell>
        </row>
        <row r="683">
          <cell r="A683" t="str">
            <v>001124100</v>
          </cell>
          <cell r="B683" t="str">
            <v>โรงพยาบาลท่าสองยาง</v>
          </cell>
          <cell r="C683" t="str">
            <v>21002</v>
          </cell>
          <cell r="D683" t="str">
            <v>กระทรวงสาธารณสุข สำนักงานปลัดกระทรวงสาธารณสุข</v>
          </cell>
          <cell r="E683" t="str">
            <v>07</v>
          </cell>
          <cell r="F683" t="str">
            <v>โรงพยาบาลชุมชน</v>
          </cell>
          <cell r="G683" t="str">
            <v>60</v>
          </cell>
          <cell r="H683" t="str">
            <v>63</v>
          </cell>
          <cell r="I683" t="str">
            <v>จ.ตาก</v>
          </cell>
          <cell r="J683" t="str">
            <v>05</v>
          </cell>
          <cell r="K683" t="str">
            <v xml:space="preserve"> อ.ท่าสองยาง</v>
          </cell>
          <cell r="L683" t="str">
            <v>02</v>
          </cell>
          <cell r="M683" t="str">
            <v xml:space="preserve"> 'ต.แม่ต้าน'</v>
          </cell>
          <cell r="N683" t="str">
            <v>02</v>
          </cell>
          <cell r="O683" t="str">
            <v xml:space="preserve"> หมู่ 2</v>
          </cell>
          <cell r="P683" t="str">
            <v>01</v>
          </cell>
          <cell r="Q683" t="str">
            <v>เปิดดำเนินการ</v>
          </cell>
          <cell r="R683" t="str">
            <v xml:space="preserve">357 บ้านแม่ต้าน </v>
          </cell>
          <cell r="S683" t="str">
            <v>63150</v>
          </cell>
          <cell r="T683" t="str">
            <v>055589009</v>
          </cell>
          <cell r="U683" t="str">
            <v>055589009</v>
          </cell>
          <cell r="V683" t="str">
            <v>21</v>
          </cell>
          <cell r="W683" t="str">
            <v>2.1 ทุติยภูมิระดับต้น</v>
          </cell>
          <cell r="Z683" t="str">
            <v>06</v>
          </cell>
          <cell r="AA683" t="str">
            <v>แก้ไข/เปลี่ยนแปลงจำนวนเตียง</v>
          </cell>
          <cell r="AB683" t="str">
            <v>ปรับจำนวนเตียง 30 เป็น 60</v>
          </cell>
          <cell r="AH683" t="str">
            <v>11241</v>
          </cell>
        </row>
        <row r="684">
          <cell r="A684" t="str">
            <v>001126000</v>
          </cell>
          <cell r="B684" t="str">
            <v>โรงพยาบาลบางมูลนาก</v>
          </cell>
          <cell r="C684" t="str">
            <v>21002</v>
          </cell>
          <cell r="D684" t="str">
            <v>กระทรวงสาธารณสุข สำนักงานปลัดกระทรวงสาธารณสุข</v>
          </cell>
          <cell r="E684" t="str">
            <v>07</v>
          </cell>
          <cell r="F684" t="str">
            <v>โรงพยาบาลชุมชน</v>
          </cell>
          <cell r="G684" t="str">
            <v>90</v>
          </cell>
          <cell r="H684" t="str">
            <v>66</v>
          </cell>
          <cell r="I684" t="str">
            <v>จ.พิจิตร</v>
          </cell>
          <cell r="J684" t="str">
            <v>05</v>
          </cell>
          <cell r="K684" t="str">
            <v xml:space="preserve"> อ.บางมูลนาก</v>
          </cell>
          <cell r="L684" t="str">
            <v>01</v>
          </cell>
          <cell r="M684" t="str">
            <v xml:space="preserve"> 'ต.บางมูลนาก'</v>
          </cell>
          <cell r="N684" t="str">
            <v>09</v>
          </cell>
          <cell r="O684" t="str">
            <v xml:space="preserve"> หมู่ 9</v>
          </cell>
          <cell r="P684" t="str">
            <v>01</v>
          </cell>
          <cell r="Q684" t="str">
            <v>เปิดดำเนินการ</v>
          </cell>
          <cell r="S684" t="str">
            <v>66120</v>
          </cell>
          <cell r="T684" t="str">
            <v>056631131</v>
          </cell>
          <cell r="U684" t="str">
            <v>056631132</v>
          </cell>
          <cell r="V684" t="str">
            <v>21</v>
          </cell>
          <cell r="W684" t="str">
            <v>2.1 ทุติยภูมิระดับต้น</v>
          </cell>
          <cell r="AH684" t="str">
            <v>11260</v>
          </cell>
        </row>
        <row r="685">
          <cell r="A685" t="str">
            <v>001123200</v>
          </cell>
          <cell r="B685" t="str">
            <v>โรงพยาบาลคลองขลุง</v>
          </cell>
          <cell r="C685" t="str">
            <v>21002</v>
          </cell>
          <cell r="D685" t="str">
            <v>กระทรวงสาธารณสุข สำนักงานปลัดกระทรวงสาธารณสุข</v>
          </cell>
          <cell r="E685" t="str">
            <v>07</v>
          </cell>
          <cell r="F685" t="str">
            <v>โรงพยาบาลชุมชน</v>
          </cell>
          <cell r="G685" t="str">
            <v>60</v>
          </cell>
          <cell r="H685" t="str">
            <v>62</v>
          </cell>
          <cell r="I685" t="str">
            <v>จ.กำแพงเพชร</v>
          </cell>
          <cell r="J685" t="str">
            <v>05</v>
          </cell>
          <cell r="K685" t="str">
            <v xml:space="preserve"> อ.คลองขลุง</v>
          </cell>
          <cell r="L685" t="str">
            <v>01</v>
          </cell>
          <cell r="M685" t="str">
            <v xml:space="preserve"> 'ต.คลองขลุง'</v>
          </cell>
          <cell r="N685" t="str">
            <v>10</v>
          </cell>
          <cell r="O685" t="str">
            <v xml:space="preserve"> หมู่ 10</v>
          </cell>
          <cell r="P685" t="str">
            <v>01</v>
          </cell>
          <cell r="Q685" t="str">
            <v>เปิดดำเนินการ</v>
          </cell>
          <cell r="R685" t="str">
            <v xml:space="preserve">315 ม.10 ถ.พหลโยธิน </v>
          </cell>
          <cell r="S685" t="str">
            <v>62120</v>
          </cell>
          <cell r="V685" t="str">
            <v>21</v>
          </cell>
          <cell r="W685" t="str">
            <v>2.1 ทุติยภูมิระดับต้น</v>
          </cell>
          <cell r="AH685" t="str">
            <v>11232</v>
          </cell>
        </row>
        <row r="686">
          <cell r="A686" t="str">
            <v>001123900</v>
          </cell>
          <cell r="B686" t="str">
            <v>โรงพยาบาลสามเงา</v>
          </cell>
          <cell r="C686" t="str">
            <v>21002</v>
          </cell>
          <cell r="D686" t="str">
            <v>กระทรวงสาธารณสุข สำนักงานปลัดกระทรวงสาธารณสุข</v>
          </cell>
          <cell r="E686" t="str">
            <v>07</v>
          </cell>
          <cell r="F686" t="str">
            <v>โรงพยาบาลชุมชน</v>
          </cell>
          <cell r="G686" t="str">
            <v>30</v>
          </cell>
          <cell r="H686" t="str">
            <v>63</v>
          </cell>
          <cell r="I686" t="str">
            <v>จ.ตาก</v>
          </cell>
          <cell r="J686" t="str">
            <v>03</v>
          </cell>
          <cell r="K686" t="str">
            <v xml:space="preserve"> อ.สามเงา</v>
          </cell>
          <cell r="L686" t="str">
            <v>01</v>
          </cell>
          <cell r="M686" t="str">
            <v xml:space="preserve"> 'ต.สามเงา'</v>
          </cell>
          <cell r="N686" t="str">
            <v>04</v>
          </cell>
          <cell r="O686" t="str">
            <v xml:space="preserve"> หมู่ 4</v>
          </cell>
          <cell r="P686" t="str">
            <v>01</v>
          </cell>
          <cell r="Q686" t="str">
            <v>เปิดดำเนินการ</v>
          </cell>
          <cell r="R686" t="str">
            <v xml:space="preserve">371 บ้านจัดสรร </v>
          </cell>
          <cell r="S686" t="str">
            <v>63130</v>
          </cell>
          <cell r="T686" t="str">
            <v>055549257</v>
          </cell>
          <cell r="U686" t="str">
            <v>055599672</v>
          </cell>
          <cell r="V686" t="str">
            <v>21</v>
          </cell>
          <cell r="W686" t="str">
            <v>2.1 ทุติยภูมิระดับต้น</v>
          </cell>
          <cell r="AH686" t="str">
            <v>11239</v>
          </cell>
        </row>
        <row r="687">
          <cell r="A687" t="str">
            <v>001124000</v>
          </cell>
          <cell r="B687" t="str">
            <v>โรงพยาบาลแม่ระมาด</v>
          </cell>
          <cell r="C687" t="str">
            <v>21002</v>
          </cell>
          <cell r="D687" t="str">
            <v>กระทรวงสาธารณสุข สำนักงานปลัดกระทรวงสาธารณสุข</v>
          </cell>
          <cell r="E687" t="str">
            <v>07</v>
          </cell>
          <cell r="F687" t="str">
            <v>โรงพยาบาลชุมชน</v>
          </cell>
          <cell r="G687" t="str">
            <v>60</v>
          </cell>
          <cell r="H687" t="str">
            <v>63</v>
          </cell>
          <cell r="I687" t="str">
            <v>จ.ตาก</v>
          </cell>
          <cell r="J687" t="str">
            <v>04</v>
          </cell>
          <cell r="K687" t="str">
            <v xml:space="preserve"> อ.แม่ระมาด</v>
          </cell>
          <cell r="L687" t="str">
            <v>01</v>
          </cell>
          <cell r="M687" t="str">
            <v xml:space="preserve"> 'ต.แม่ระมาด'</v>
          </cell>
          <cell r="N687" t="str">
            <v>04</v>
          </cell>
          <cell r="O687" t="str">
            <v xml:space="preserve"> หมู่ 4</v>
          </cell>
          <cell r="P687" t="str">
            <v>01</v>
          </cell>
          <cell r="Q687" t="str">
            <v>เปิดดำเนินการ</v>
          </cell>
          <cell r="R687" t="str">
            <v xml:space="preserve">251 บ้านแม่ระมาด </v>
          </cell>
          <cell r="S687" t="str">
            <v>63140</v>
          </cell>
          <cell r="T687" t="str">
            <v>055581229</v>
          </cell>
          <cell r="U687" t="str">
            <v>055581085</v>
          </cell>
          <cell r="V687" t="str">
            <v>21</v>
          </cell>
          <cell r="W687" t="str">
            <v>2.1 ทุติยภูมิระดับต้น</v>
          </cell>
          <cell r="AH687" t="str">
            <v>11240</v>
          </cell>
        </row>
        <row r="688">
          <cell r="A688" t="str">
            <v>001123800</v>
          </cell>
          <cell r="B688" t="str">
            <v>โรงพยาบาลบ้านตาก</v>
          </cell>
          <cell r="C688" t="str">
            <v>21002</v>
          </cell>
          <cell r="D688" t="str">
            <v>กระทรวงสาธารณสุข สำนักงานปลัดกระทรวงสาธารณสุข</v>
          </cell>
          <cell r="E688" t="str">
            <v>07</v>
          </cell>
          <cell r="F688" t="str">
            <v>โรงพยาบาลชุมชน</v>
          </cell>
          <cell r="G688" t="str">
            <v>60</v>
          </cell>
          <cell r="H688" t="str">
            <v>63</v>
          </cell>
          <cell r="I688" t="str">
            <v>จ.ตาก</v>
          </cell>
          <cell r="J688" t="str">
            <v>02</v>
          </cell>
          <cell r="K688" t="str">
            <v xml:space="preserve"> อ.บ้านตาก</v>
          </cell>
          <cell r="L688" t="str">
            <v>01</v>
          </cell>
          <cell r="M688" t="str">
            <v xml:space="preserve"> 'ต.ตากออก'</v>
          </cell>
          <cell r="N688" t="str">
            <v>07</v>
          </cell>
          <cell r="O688" t="str">
            <v xml:space="preserve"> หมู่ 7</v>
          </cell>
          <cell r="P688" t="str">
            <v>01</v>
          </cell>
          <cell r="Q688" t="str">
            <v>เปิดดำเนินการ</v>
          </cell>
          <cell r="R688" t="str">
            <v xml:space="preserve">บ้านตะฝั่งสูง </v>
          </cell>
          <cell r="S688" t="str">
            <v>63120</v>
          </cell>
          <cell r="T688" t="str">
            <v>055591023</v>
          </cell>
          <cell r="U688" t="str">
            <v>055591023</v>
          </cell>
          <cell r="V688" t="str">
            <v>21</v>
          </cell>
          <cell r="W688" t="str">
            <v>2.1 ทุติยภูมิระดับต้น</v>
          </cell>
          <cell r="AH688" t="str">
            <v>11238</v>
          </cell>
        </row>
        <row r="689">
          <cell r="A689" t="str">
            <v>001124200</v>
          </cell>
          <cell r="B689" t="str">
            <v>โรงพยาบาลพบพระ</v>
          </cell>
          <cell r="C689" t="str">
            <v>21002</v>
          </cell>
          <cell r="D689" t="str">
            <v>กระทรวงสาธารณสุข สำนักงานปลัดกระทรวงสาธารณสุข</v>
          </cell>
          <cell r="E689" t="str">
            <v>07</v>
          </cell>
          <cell r="F689" t="str">
            <v>โรงพยาบาลชุมชน</v>
          </cell>
          <cell r="G689" t="str">
            <v>30</v>
          </cell>
          <cell r="H689" t="str">
            <v>63</v>
          </cell>
          <cell r="I689" t="str">
            <v>จ.ตาก</v>
          </cell>
          <cell r="J689" t="str">
            <v>07</v>
          </cell>
          <cell r="K689" t="str">
            <v xml:space="preserve"> อ.พบพระ</v>
          </cell>
          <cell r="L689" t="str">
            <v>01</v>
          </cell>
          <cell r="M689" t="str">
            <v xml:space="preserve"> 'ต.พบพระ'</v>
          </cell>
          <cell r="N689" t="str">
            <v>02</v>
          </cell>
          <cell r="O689" t="str">
            <v xml:space="preserve"> หมู่ 2</v>
          </cell>
          <cell r="P689" t="str">
            <v>01</v>
          </cell>
          <cell r="Q689" t="str">
            <v>เปิดดำเนินการ</v>
          </cell>
          <cell r="R689" t="str">
            <v xml:space="preserve">บ้านพบพระกลาง </v>
          </cell>
          <cell r="S689" t="str">
            <v>63160</v>
          </cell>
          <cell r="T689" t="str">
            <v>055569023</v>
          </cell>
          <cell r="U689" t="str">
            <v>055569117</v>
          </cell>
          <cell r="V689" t="str">
            <v>21</v>
          </cell>
          <cell r="W689" t="str">
            <v>2.1 ทุติยภูมิระดับต้น</v>
          </cell>
          <cell r="AH689" t="str">
            <v>11242</v>
          </cell>
        </row>
        <row r="690">
          <cell r="A690" t="str">
            <v>001125700</v>
          </cell>
          <cell r="B690" t="str">
            <v>โรงพยาบาลเนินมะปราง</v>
          </cell>
          <cell r="C690" t="str">
            <v>21002</v>
          </cell>
          <cell r="D690" t="str">
            <v>กระทรวงสาธารณสุข สำนักงานปลัดกระทรวงสาธารณสุข</v>
          </cell>
          <cell r="E690" t="str">
            <v>07</v>
          </cell>
          <cell r="F690" t="str">
            <v>โรงพยาบาลชุมชน</v>
          </cell>
          <cell r="G690" t="str">
            <v>30</v>
          </cell>
          <cell r="H690" t="str">
            <v>65</v>
          </cell>
          <cell r="I690" t="str">
            <v>จ.พิษณุโลก</v>
          </cell>
          <cell r="J690" t="str">
            <v>09</v>
          </cell>
          <cell r="K690" t="str">
            <v xml:space="preserve"> อ.เนินมะปราง</v>
          </cell>
          <cell r="L690" t="str">
            <v>06</v>
          </cell>
          <cell r="M690" t="str">
            <v xml:space="preserve"> 'ต.เนินมะปราง'</v>
          </cell>
          <cell r="N690" t="str">
            <v>02</v>
          </cell>
          <cell r="O690" t="str">
            <v xml:space="preserve"> หมู่ 2</v>
          </cell>
          <cell r="P690" t="str">
            <v>01</v>
          </cell>
          <cell r="Q690" t="str">
            <v>เปิดดำเนินการ</v>
          </cell>
          <cell r="R690" t="str">
            <v>364 ม.2 บ้านเนินมะปราง</v>
          </cell>
          <cell r="V690" t="str">
            <v>21</v>
          </cell>
          <cell r="W690" t="str">
            <v>2.1 ทุติยภูมิระดับต้น</v>
          </cell>
          <cell r="AH690" t="str">
            <v>11257</v>
          </cell>
        </row>
        <row r="691">
          <cell r="A691" t="str">
            <v>001126400</v>
          </cell>
          <cell r="B691" t="str">
            <v>โรงพยาบาลชนแดน</v>
          </cell>
          <cell r="C691" t="str">
            <v>21002</v>
          </cell>
          <cell r="D691" t="str">
            <v>กระทรวงสาธารณสุข สำนักงานปลัดกระทรวงสาธารณสุข</v>
          </cell>
          <cell r="E691" t="str">
            <v>07</v>
          </cell>
          <cell r="F691" t="str">
            <v>โรงพยาบาลชุมชน</v>
          </cell>
          <cell r="G691" t="str">
            <v>60</v>
          </cell>
          <cell r="H691" t="str">
            <v>67</v>
          </cell>
          <cell r="I691" t="str">
            <v>จ.เพชรบูรณ์</v>
          </cell>
          <cell r="J691" t="str">
            <v>02</v>
          </cell>
          <cell r="K691" t="str">
            <v xml:space="preserve"> อ.ชนแดน</v>
          </cell>
          <cell r="L691" t="str">
            <v>01</v>
          </cell>
          <cell r="M691" t="str">
            <v xml:space="preserve"> 'ต.ชนแดน'</v>
          </cell>
          <cell r="N691" t="str">
            <v>07</v>
          </cell>
          <cell r="O691" t="str">
            <v xml:space="preserve"> หมู่ 7</v>
          </cell>
          <cell r="P691" t="str">
            <v>01</v>
          </cell>
          <cell r="Q691" t="str">
            <v>เปิดดำเนินการ</v>
          </cell>
          <cell r="R691" t="str">
            <v xml:space="preserve">415 ม.7 ถ.ชมฐีระเวช </v>
          </cell>
          <cell r="S691" t="str">
            <v>67150</v>
          </cell>
          <cell r="V691" t="str">
            <v>21</v>
          </cell>
          <cell r="W691" t="str">
            <v>2.1 ทุติยภูมิระดับต้น</v>
          </cell>
          <cell r="AH691" t="str">
            <v>11264</v>
          </cell>
        </row>
        <row r="692">
          <cell r="A692" t="str">
            <v>001126700</v>
          </cell>
          <cell r="B692" t="str">
            <v>โรงพยาบาลศรีเทพ</v>
          </cell>
          <cell r="C692" t="str">
            <v>21002</v>
          </cell>
          <cell r="D692" t="str">
            <v>กระทรวงสาธารณสุข สำนักงานปลัดกระทรวงสาธารณสุข</v>
          </cell>
          <cell r="E692" t="str">
            <v>07</v>
          </cell>
          <cell r="F692" t="str">
            <v>โรงพยาบาลชุมชน</v>
          </cell>
          <cell r="G692" t="str">
            <v>30</v>
          </cell>
          <cell r="H692" t="str">
            <v>67</v>
          </cell>
          <cell r="I692" t="str">
            <v>จ.เพชรบูรณ์</v>
          </cell>
          <cell r="J692" t="str">
            <v>06</v>
          </cell>
          <cell r="K692" t="str">
            <v xml:space="preserve"> อ.ศรีเทพ</v>
          </cell>
          <cell r="L692" t="str">
            <v>02</v>
          </cell>
          <cell r="M692" t="str">
            <v xml:space="preserve"> 'ต.สระกรวด'</v>
          </cell>
          <cell r="N692" t="str">
            <v>12</v>
          </cell>
          <cell r="O692" t="str">
            <v xml:space="preserve"> หมู่ 12</v>
          </cell>
          <cell r="P692" t="str">
            <v>01</v>
          </cell>
          <cell r="Q692" t="str">
            <v>เปิดดำเนินการ</v>
          </cell>
          <cell r="R692" t="str">
            <v xml:space="preserve">70 ม.12 ถ.ศรีเทพ-หนองมะค่า </v>
          </cell>
          <cell r="S692" t="str">
            <v>67170</v>
          </cell>
          <cell r="V692" t="str">
            <v>21</v>
          </cell>
          <cell r="W692" t="str">
            <v>2.1 ทุติยภูมิระดับต้น</v>
          </cell>
          <cell r="AH692" t="str">
            <v>11267</v>
          </cell>
        </row>
        <row r="693">
          <cell r="A693" t="str">
            <v>001126900</v>
          </cell>
          <cell r="B693" t="str">
            <v>โรงพยาบาลบึงสามพัน</v>
          </cell>
          <cell r="C693" t="str">
            <v>21002</v>
          </cell>
          <cell r="D693" t="str">
            <v>กระทรวงสาธารณสุข สำนักงานปลัดกระทรวงสาธารณสุข</v>
          </cell>
          <cell r="E693" t="str">
            <v>07</v>
          </cell>
          <cell r="F693" t="str">
            <v>โรงพยาบาลชุมชน</v>
          </cell>
          <cell r="G693" t="str">
            <v>60</v>
          </cell>
          <cell r="H693" t="str">
            <v>67</v>
          </cell>
          <cell r="I693" t="str">
            <v>จ.เพชรบูรณ์</v>
          </cell>
          <cell r="J693" t="str">
            <v>08</v>
          </cell>
          <cell r="K693" t="str">
            <v xml:space="preserve"> อ.บึงสามพัน</v>
          </cell>
          <cell r="L693" t="str">
            <v>01</v>
          </cell>
          <cell r="M693" t="str">
            <v xml:space="preserve"> 'ต.ซับสมอทอด'</v>
          </cell>
          <cell r="N693" t="str">
            <v>09</v>
          </cell>
          <cell r="O693" t="str">
            <v xml:space="preserve"> หมู่ 9</v>
          </cell>
          <cell r="P693" t="str">
            <v>01</v>
          </cell>
          <cell r="Q693" t="str">
            <v>เปิดดำเนินการ</v>
          </cell>
          <cell r="R693" t="str">
            <v xml:space="preserve">333 </v>
          </cell>
          <cell r="S693" t="str">
            <v>67160</v>
          </cell>
          <cell r="V693" t="str">
            <v>21</v>
          </cell>
          <cell r="W693" t="str">
            <v>2.1 ทุติยภูมิระดับต้น</v>
          </cell>
          <cell r="AH693" t="str">
            <v>11269</v>
          </cell>
        </row>
        <row r="694">
          <cell r="A694" t="str">
            <v>001127100</v>
          </cell>
          <cell r="B694" t="str">
            <v>โรงพยาบาลวังโป่ง</v>
          </cell>
          <cell r="C694" t="str">
            <v>21002</v>
          </cell>
          <cell r="D694" t="str">
            <v>กระทรวงสาธารณสุข สำนักงานปลัดกระทรวงสาธารณสุข</v>
          </cell>
          <cell r="E694" t="str">
            <v>07</v>
          </cell>
          <cell r="F694" t="str">
            <v>โรงพยาบาลชุมชน</v>
          </cell>
          <cell r="G694" t="str">
            <v>30</v>
          </cell>
          <cell r="H694" t="str">
            <v>67</v>
          </cell>
          <cell r="I694" t="str">
            <v>จ.เพชรบูรณ์</v>
          </cell>
          <cell r="J694" t="str">
            <v>10</v>
          </cell>
          <cell r="K694" t="str">
            <v xml:space="preserve"> อ.วังโป่ง</v>
          </cell>
          <cell r="L694" t="str">
            <v>01</v>
          </cell>
          <cell r="M694" t="str">
            <v xml:space="preserve"> 'ต.วังโป่ง'</v>
          </cell>
          <cell r="N694" t="str">
            <v>01</v>
          </cell>
          <cell r="O694" t="str">
            <v xml:space="preserve"> หมู่ 1</v>
          </cell>
          <cell r="P694" t="str">
            <v>01</v>
          </cell>
          <cell r="Q694" t="str">
            <v>เปิดดำเนินการ</v>
          </cell>
          <cell r="R694" t="str">
            <v xml:space="preserve">630 </v>
          </cell>
          <cell r="S694" t="str">
            <v>67240</v>
          </cell>
          <cell r="V694" t="str">
            <v>21</v>
          </cell>
          <cell r="W694" t="str">
            <v>2.1 ทุติยภูมิระดับต้น</v>
          </cell>
          <cell r="AH694" t="str">
            <v>11271</v>
          </cell>
        </row>
        <row r="695">
          <cell r="A695" t="str">
            <v>001127000</v>
          </cell>
          <cell r="B695" t="str">
            <v>โรงพยาบาลน้ำหนาว</v>
          </cell>
          <cell r="C695" t="str">
            <v>21002</v>
          </cell>
          <cell r="D695" t="str">
            <v>กระทรวงสาธารณสุข สำนักงานปลัดกระทรวงสาธารณสุข</v>
          </cell>
          <cell r="E695" t="str">
            <v>07</v>
          </cell>
          <cell r="F695" t="str">
            <v>โรงพยาบาลชุมชน</v>
          </cell>
          <cell r="G695" t="str">
            <v>10</v>
          </cell>
          <cell r="H695" t="str">
            <v>67</v>
          </cell>
          <cell r="I695" t="str">
            <v>จ.เพชรบูรณ์</v>
          </cell>
          <cell r="J695" t="str">
            <v>09</v>
          </cell>
          <cell r="K695" t="str">
            <v xml:space="preserve"> อ.น้ำหนาว</v>
          </cell>
          <cell r="L695" t="str">
            <v>01</v>
          </cell>
          <cell r="M695" t="str">
            <v xml:space="preserve"> 'ต.น้ำหนาว'</v>
          </cell>
          <cell r="N695" t="str">
            <v>05</v>
          </cell>
          <cell r="O695" t="str">
            <v xml:space="preserve"> หมู่ 5</v>
          </cell>
          <cell r="P695" t="str">
            <v>01</v>
          </cell>
          <cell r="Q695" t="str">
            <v>เปิดดำเนินการ</v>
          </cell>
          <cell r="R695" t="str">
            <v xml:space="preserve">333 </v>
          </cell>
          <cell r="S695" t="str">
            <v>67160</v>
          </cell>
          <cell r="V695" t="str">
            <v>21</v>
          </cell>
          <cell r="W695" t="str">
            <v>2.1 ทุติยภูมิระดับต้น</v>
          </cell>
          <cell r="AH695" t="str">
            <v>11270</v>
          </cell>
        </row>
        <row r="696">
          <cell r="A696" t="str">
            <v>001124600</v>
          </cell>
          <cell r="B696" t="str">
            <v>โรงพยาบาลกงไกรลาศ</v>
          </cell>
          <cell r="C696" t="str">
            <v>21002</v>
          </cell>
          <cell r="D696" t="str">
            <v>กระทรวงสาธารณสุข สำนักงานปลัดกระทรวงสาธารณสุข</v>
          </cell>
          <cell r="E696" t="str">
            <v>07</v>
          </cell>
          <cell r="F696" t="str">
            <v>โรงพยาบาลชุมชน</v>
          </cell>
          <cell r="G696" t="str">
            <v>30</v>
          </cell>
          <cell r="H696" t="str">
            <v>64</v>
          </cell>
          <cell r="I696" t="str">
            <v>จ.สุโขทัย</v>
          </cell>
          <cell r="J696" t="str">
            <v>04</v>
          </cell>
          <cell r="K696" t="str">
            <v xml:space="preserve"> อ.กงไกรลาศ</v>
          </cell>
          <cell r="L696" t="str">
            <v>01</v>
          </cell>
          <cell r="M696" t="str">
            <v xml:space="preserve"> 'ต.กง'</v>
          </cell>
          <cell r="N696" t="str">
            <v>02</v>
          </cell>
          <cell r="O696" t="str">
            <v xml:space="preserve"> หมู่ 2</v>
          </cell>
          <cell r="P696" t="str">
            <v>01</v>
          </cell>
          <cell r="Q696" t="str">
            <v>เปิดดำเนินการ</v>
          </cell>
          <cell r="R696" t="str">
            <v>ถ.สิงหวัฒน์</v>
          </cell>
          <cell r="S696" t="str">
            <v>64170</v>
          </cell>
          <cell r="T696" t="str">
            <v>055625248</v>
          </cell>
          <cell r="U696" t="str">
            <v>055691152</v>
          </cell>
          <cell r="V696" t="str">
            <v>21</v>
          </cell>
          <cell r="W696" t="str">
            <v>2.1 ทุติยภูมิระดับต้น</v>
          </cell>
          <cell r="AH696" t="str">
            <v>11246</v>
          </cell>
        </row>
        <row r="697">
          <cell r="A697" t="str">
            <v>001124400</v>
          </cell>
          <cell r="B697" t="str">
            <v>โรงพยาบาลบ้านด่านลานหอย</v>
          </cell>
          <cell r="C697" t="str">
            <v>21002</v>
          </cell>
          <cell r="D697" t="str">
            <v>กระทรวงสาธารณสุข สำนักงานปลัดกระทรวงสาธารณสุข</v>
          </cell>
          <cell r="E697" t="str">
            <v>07</v>
          </cell>
          <cell r="F697" t="str">
            <v>โรงพยาบาลชุมชน</v>
          </cell>
          <cell r="G697" t="str">
            <v>30</v>
          </cell>
          <cell r="H697" t="str">
            <v>64</v>
          </cell>
          <cell r="I697" t="str">
            <v>จ.สุโขทัย</v>
          </cell>
          <cell r="J697" t="str">
            <v>02</v>
          </cell>
          <cell r="K697" t="str">
            <v xml:space="preserve"> อ.บ้านด่านลานหอย</v>
          </cell>
          <cell r="L697" t="str">
            <v>02</v>
          </cell>
          <cell r="M697" t="str">
            <v xml:space="preserve"> 'ต.บ้านด่าน'</v>
          </cell>
          <cell r="N697" t="str">
            <v>02</v>
          </cell>
          <cell r="O697" t="str">
            <v xml:space="preserve"> หมู่ 2</v>
          </cell>
          <cell r="P697" t="str">
            <v>01</v>
          </cell>
          <cell r="Q697" t="str">
            <v>เปิดดำเนินการ</v>
          </cell>
          <cell r="R697" t="str">
            <v xml:space="preserve">ม. 02 </v>
          </cell>
          <cell r="V697" t="str">
            <v>21</v>
          </cell>
          <cell r="W697" t="str">
            <v>2.1 ทุติยภูมิระดับต้น</v>
          </cell>
          <cell r="AH697" t="str">
            <v>11244</v>
          </cell>
        </row>
        <row r="698">
          <cell r="A698" t="str">
            <v>001123300</v>
          </cell>
          <cell r="B698" t="str">
            <v>โรงพยาบาลพรานกระต่าย</v>
          </cell>
          <cell r="C698" t="str">
            <v>21002</v>
          </cell>
          <cell r="D698" t="str">
            <v>กระทรวงสาธารณสุข สำนักงานปลัดกระทรวงสาธารณสุข</v>
          </cell>
          <cell r="E698" t="str">
            <v>07</v>
          </cell>
          <cell r="F698" t="str">
            <v>โรงพยาบาลชุมชน</v>
          </cell>
          <cell r="G698" t="str">
            <v>60</v>
          </cell>
          <cell r="H698" t="str">
            <v>62</v>
          </cell>
          <cell r="I698" t="str">
            <v>จ.กำแพงเพชร</v>
          </cell>
          <cell r="J698" t="str">
            <v>06</v>
          </cell>
          <cell r="K698" t="str">
            <v xml:space="preserve"> อ.พรานกระต่าย</v>
          </cell>
          <cell r="L698" t="str">
            <v>01</v>
          </cell>
          <cell r="M698" t="str">
            <v xml:space="preserve"> 'ต.พรานกระต่าย'</v>
          </cell>
          <cell r="N698" t="str">
            <v>11</v>
          </cell>
          <cell r="O698" t="str">
            <v xml:space="preserve"> หมู่ 11</v>
          </cell>
          <cell r="P698" t="str">
            <v>01</v>
          </cell>
          <cell r="Q698" t="str">
            <v>เปิดดำเนินการ</v>
          </cell>
          <cell r="R698" t="str">
            <v xml:space="preserve">114 </v>
          </cell>
          <cell r="S698" t="str">
            <v>62110</v>
          </cell>
          <cell r="V698" t="str">
            <v>21</v>
          </cell>
          <cell r="W698" t="str">
            <v>2.1 ทุติยภูมิระดับต้น</v>
          </cell>
          <cell r="AH698" t="str">
            <v>11233</v>
          </cell>
        </row>
        <row r="699">
          <cell r="A699" t="str">
            <v>001123400</v>
          </cell>
          <cell r="B699" t="str">
            <v>โรงพยาบาลลานกระบือ</v>
          </cell>
          <cell r="C699" t="str">
            <v>21002</v>
          </cell>
          <cell r="D699" t="str">
            <v>กระทรวงสาธารณสุข สำนักงานปลัดกระทรวงสาธารณสุข</v>
          </cell>
          <cell r="E699" t="str">
            <v>07</v>
          </cell>
          <cell r="F699" t="str">
            <v>โรงพยาบาลชุมชน</v>
          </cell>
          <cell r="G699" t="str">
            <v>30</v>
          </cell>
          <cell r="H699" t="str">
            <v>62</v>
          </cell>
          <cell r="I699" t="str">
            <v>จ.กำแพงเพชร</v>
          </cell>
          <cell r="J699" t="str">
            <v>07</v>
          </cell>
          <cell r="K699" t="str">
            <v xml:space="preserve"> อ.ลานกระบือ</v>
          </cell>
          <cell r="L699" t="str">
            <v>01</v>
          </cell>
          <cell r="M699" t="str">
            <v xml:space="preserve"> 'ต.ลานกระบือ'</v>
          </cell>
          <cell r="N699" t="str">
            <v>06</v>
          </cell>
          <cell r="O699" t="str">
            <v xml:space="preserve"> หมู่ 6</v>
          </cell>
          <cell r="P699" t="str">
            <v>01</v>
          </cell>
          <cell r="Q699" t="str">
            <v>เปิดดำเนินการ</v>
          </cell>
          <cell r="R699" t="str">
            <v>62</v>
          </cell>
          <cell r="S699" t="str">
            <v>62170</v>
          </cell>
          <cell r="V699" t="str">
            <v>21</v>
          </cell>
          <cell r="W699" t="str">
            <v>2.1 ทุติยภูมิระดับต้น</v>
          </cell>
          <cell r="AH699" t="str">
            <v>11234</v>
          </cell>
        </row>
        <row r="700">
          <cell r="A700" t="str">
            <v>001123500</v>
          </cell>
          <cell r="B700" t="str">
            <v>โรงพยาบาลทรายทองวัฒนา</v>
          </cell>
          <cell r="C700" t="str">
            <v>21002</v>
          </cell>
          <cell r="D700" t="str">
            <v>กระทรวงสาธารณสุข สำนักงานปลัดกระทรวงสาธารณสุข</v>
          </cell>
          <cell r="E700" t="str">
            <v>07</v>
          </cell>
          <cell r="F700" t="str">
            <v>โรงพยาบาลชุมชน</v>
          </cell>
          <cell r="G700" t="str">
            <v>10</v>
          </cell>
          <cell r="H700" t="str">
            <v>62</v>
          </cell>
          <cell r="I700" t="str">
            <v>จ.กำแพงเพชร</v>
          </cell>
          <cell r="J700" t="str">
            <v>08</v>
          </cell>
          <cell r="K700" t="str">
            <v xml:space="preserve"> อ.ทรายทองวัฒนา</v>
          </cell>
          <cell r="L700" t="str">
            <v>01</v>
          </cell>
          <cell r="M700" t="str">
            <v xml:space="preserve"> 'ต.ทุ่งทราย'</v>
          </cell>
          <cell r="N700" t="str">
            <v>01</v>
          </cell>
          <cell r="O700" t="str">
            <v xml:space="preserve"> หมู่ 1</v>
          </cell>
          <cell r="P700" t="str">
            <v>01</v>
          </cell>
          <cell r="Q700" t="str">
            <v>เปิดดำเนินการ</v>
          </cell>
          <cell r="S700" t="str">
            <v>62190</v>
          </cell>
          <cell r="V700" t="str">
            <v>21</v>
          </cell>
          <cell r="W700" t="str">
            <v>2.1 ทุติยภูมิระดับต้น</v>
          </cell>
          <cell r="AH700" t="str">
            <v>11235</v>
          </cell>
        </row>
        <row r="701">
          <cell r="A701" t="str">
            <v>001122800</v>
          </cell>
          <cell r="B701" t="str">
            <v>โรงพยาบาลทุ่งโพธิ์ทะเล</v>
          </cell>
          <cell r="C701" t="str">
            <v>21002</v>
          </cell>
          <cell r="D701" t="str">
            <v>กระทรวงสาธารณสุข สำนักงานปลัดกระทรวงสาธารณสุข</v>
          </cell>
          <cell r="E701" t="str">
            <v>07</v>
          </cell>
          <cell r="F701" t="str">
            <v>โรงพยาบาลชุมชน</v>
          </cell>
          <cell r="G701" t="str">
            <v>10</v>
          </cell>
          <cell r="H701" t="str">
            <v>62</v>
          </cell>
          <cell r="I701" t="str">
            <v>จ.กำแพงเพชร</v>
          </cell>
          <cell r="J701" t="str">
            <v>01</v>
          </cell>
          <cell r="K701" t="str">
            <v xml:space="preserve"> อ.เมืองกำแพงเพชร</v>
          </cell>
          <cell r="L701" t="str">
            <v>12</v>
          </cell>
          <cell r="M701" t="str">
            <v xml:space="preserve"> 'ต.นิคมทุ่งโพธิ์ทะเล'</v>
          </cell>
          <cell r="N701" t="str">
            <v>12</v>
          </cell>
          <cell r="O701" t="str">
            <v xml:space="preserve"> หมู่ 12</v>
          </cell>
          <cell r="P701" t="str">
            <v>01</v>
          </cell>
          <cell r="Q701" t="str">
            <v>เปิดดำเนินการ</v>
          </cell>
          <cell r="S701" t="str">
            <v>62000</v>
          </cell>
          <cell r="V701" t="str">
            <v>21</v>
          </cell>
          <cell r="W701" t="str">
            <v>2.1 ทุติยภูมิระดับต้น</v>
          </cell>
          <cell r="AH701" t="str">
            <v>11228</v>
          </cell>
        </row>
        <row r="702">
          <cell r="A702" t="str">
            <v>001122900</v>
          </cell>
          <cell r="B702" t="str">
            <v>โรงพยาบาลไทรงาม</v>
          </cell>
          <cell r="C702" t="str">
            <v>21002</v>
          </cell>
          <cell r="D702" t="str">
            <v>กระทรวงสาธารณสุข สำนักงานปลัดกระทรวงสาธารณสุข</v>
          </cell>
          <cell r="E702" t="str">
            <v>07</v>
          </cell>
          <cell r="F702" t="str">
            <v>โรงพยาบาลชุมชน</v>
          </cell>
          <cell r="G702" t="str">
            <v>30</v>
          </cell>
          <cell r="H702" t="str">
            <v>62</v>
          </cell>
          <cell r="I702" t="str">
            <v>จ.กำแพงเพชร</v>
          </cell>
          <cell r="J702" t="str">
            <v>02</v>
          </cell>
          <cell r="K702" t="str">
            <v xml:space="preserve"> อ.ไทรงาม</v>
          </cell>
          <cell r="L702" t="str">
            <v>01</v>
          </cell>
          <cell r="M702" t="str">
            <v xml:space="preserve"> 'ต.ไทรงาม'</v>
          </cell>
          <cell r="N702" t="str">
            <v>04</v>
          </cell>
          <cell r="O702" t="str">
            <v xml:space="preserve"> หมู่ 4</v>
          </cell>
          <cell r="P702" t="str">
            <v>01</v>
          </cell>
          <cell r="Q702" t="str">
            <v>เปิดดำเนินการ</v>
          </cell>
          <cell r="R702" t="str">
            <v xml:space="preserve">1 </v>
          </cell>
          <cell r="S702" t="str">
            <v>62150</v>
          </cell>
          <cell r="V702" t="str">
            <v>21</v>
          </cell>
          <cell r="W702" t="str">
            <v>2.1 ทุติยภูมิระดับต้น</v>
          </cell>
          <cell r="AH702" t="str">
            <v>11229</v>
          </cell>
        </row>
        <row r="703">
          <cell r="A703" t="str">
            <v>001123000</v>
          </cell>
          <cell r="B703" t="str">
            <v>โรงพยาบาลคลองลาน</v>
          </cell>
          <cell r="C703" t="str">
            <v>21002</v>
          </cell>
          <cell r="D703" t="str">
            <v>กระทรวงสาธารณสุข สำนักงานปลัดกระทรวงสาธารณสุข</v>
          </cell>
          <cell r="E703" t="str">
            <v>07</v>
          </cell>
          <cell r="F703" t="str">
            <v>โรงพยาบาลชุมชน</v>
          </cell>
          <cell r="G703" t="str">
            <v>60</v>
          </cell>
          <cell r="H703" t="str">
            <v>62</v>
          </cell>
          <cell r="I703" t="str">
            <v>จ.กำแพงเพชร</v>
          </cell>
          <cell r="J703" t="str">
            <v>03</v>
          </cell>
          <cell r="K703" t="str">
            <v xml:space="preserve"> อ.คลองลาน</v>
          </cell>
          <cell r="L703" t="str">
            <v>01</v>
          </cell>
          <cell r="M703" t="str">
            <v xml:space="preserve"> 'ต.คลองน้ำไหล'</v>
          </cell>
          <cell r="N703" t="str">
            <v>09</v>
          </cell>
          <cell r="O703" t="str">
            <v xml:space="preserve"> หมู่ 9</v>
          </cell>
          <cell r="P703" t="str">
            <v>01</v>
          </cell>
          <cell r="Q703" t="str">
            <v>เปิดดำเนินการ</v>
          </cell>
          <cell r="R703" t="str">
            <v xml:space="preserve">9 </v>
          </cell>
          <cell r="S703" t="str">
            <v>62180</v>
          </cell>
          <cell r="V703" t="str">
            <v>21</v>
          </cell>
          <cell r="W703" t="str">
            <v>2.1 ทุติยภูมิระดับต้น</v>
          </cell>
          <cell r="AH703" t="str">
            <v>11230</v>
          </cell>
        </row>
        <row r="704">
          <cell r="A704" t="str">
            <v>001123600</v>
          </cell>
          <cell r="B704" t="str">
            <v>โรงพยาบาลปางศิลาทอง</v>
          </cell>
          <cell r="C704" t="str">
            <v>21002</v>
          </cell>
          <cell r="D704" t="str">
            <v>กระทรวงสาธารณสุข สำนักงานปลัดกระทรวงสาธารณสุข</v>
          </cell>
          <cell r="E704" t="str">
            <v>07</v>
          </cell>
          <cell r="F704" t="str">
            <v>โรงพยาบาลชุมชน</v>
          </cell>
          <cell r="G704" t="str">
            <v>30</v>
          </cell>
          <cell r="H704" t="str">
            <v>62</v>
          </cell>
          <cell r="I704" t="str">
            <v>จ.กำแพงเพชร</v>
          </cell>
          <cell r="J704" t="str">
            <v>09</v>
          </cell>
          <cell r="K704" t="str">
            <v xml:space="preserve"> อ.ปางศิลาทอง</v>
          </cell>
          <cell r="L704" t="str">
            <v>02</v>
          </cell>
          <cell r="M704" t="str">
            <v xml:space="preserve"> 'ต.หินดาต'</v>
          </cell>
          <cell r="N704" t="str">
            <v>04</v>
          </cell>
          <cell r="O704" t="str">
            <v xml:space="preserve"> หมู่ 4</v>
          </cell>
          <cell r="P704" t="str">
            <v>01</v>
          </cell>
          <cell r="Q704" t="str">
            <v>เปิดดำเนินการ</v>
          </cell>
          <cell r="S704" t="str">
            <v>62120</v>
          </cell>
          <cell r="V704" t="str">
            <v>21</v>
          </cell>
          <cell r="W704" t="str">
            <v>2.1 ทุติยภูมิระดับต้น</v>
          </cell>
          <cell r="AH704" t="str">
            <v>11236</v>
          </cell>
        </row>
        <row r="705">
          <cell r="A705" t="str">
            <v>001125800</v>
          </cell>
          <cell r="B705" t="str">
            <v>โรงพยาบาลวังทรายพูน</v>
          </cell>
          <cell r="C705" t="str">
            <v>21002</v>
          </cell>
          <cell r="D705" t="str">
            <v>กระทรวงสาธารณสุข สำนักงานปลัดกระทรวงสาธารณสุข</v>
          </cell>
          <cell r="E705" t="str">
            <v>07</v>
          </cell>
          <cell r="F705" t="str">
            <v>โรงพยาบาลชุมชน</v>
          </cell>
          <cell r="G705" t="str">
            <v>30</v>
          </cell>
          <cell r="H705" t="str">
            <v>66</v>
          </cell>
          <cell r="I705" t="str">
            <v>จ.พิจิตร</v>
          </cell>
          <cell r="J705" t="str">
            <v>02</v>
          </cell>
          <cell r="K705" t="str">
            <v xml:space="preserve"> อ.วังทรายพูน</v>
          </cell>
          <cell r="L705" t="str">
            <v>01</v>
          </cell>
          <cell r="M705" t="str">
            <v xml:space="preserve"> 'ต.วังทรายพูน'</v>
          </cell>
          <cell r="N705" t="str">
            <v>01</v>
          </cell>
          <cell r="O705" t="str">
            <v xml:space="preserve"> หมู่ 1</v>
          </cell>
          <cell r="P705" t="str">
            <v>01</v>
          </cell>
          <cell r="Q705" t="str">
            <v>เปิดดำเนินการ</v>
          </cell>
          <cell r="R705" t="str">
            <v>340</v>
          </cell>
          <cell r="T705" t="str">
            <v>056695032</v>
          </cell>
          <cell r="V705" t="str">
            <v>21</v>
          </cell>
          <cell r="W705" t="str">
            <v>2.1 ทุติยภูมิระดับต้น</v>
          </cell>
          <cell r="AH705" t="str">
            <v>11258</v>
          </cell>
        </row>
        <row r="706">
          <cell r="A706" t="str">
            <v>001126200</v>
          </cell>
          <cell r="B706" t="str">
            <v>โรงพยาบาลสามง่าม</v>
          </cell>
          <cell r="C706" t="str">
            <v>21002</v>
          </cell>
          <cell r="D706" t="str">
            <v>กระทรวงสาธารณสุข สำนักงานปลัดกระทรวงสาธารณสุข</v>
          </cell>
          <cell r="E706" t="str">
            <v>07</v>
          </cell>
          <cell r="F706" t="str">
            <v>โรงพยาบาลชุมชน</v>
          </cell>
          <cell r="G706" t="str">
            <v>60</v>
          </cell>
          <cell r="H706" t="str">
            <v>66</v>
          </cell>
          <cell r="I706" t="str">
            <v>จ.พิจิตร</v>
          </cell>
          <cell r="J706" t="str">
            <v>07</v>
          </cell>
          <cell r="K706" t="str">
            <v xml:space="preserve"> อ.สามง่าม</v>
          </cell>
          <cell r="L706" t="str">
            <v>01</v>
          </cell>
          <cell r="M706" t="str">
            <v xml:space="preserve"> 'ต.สามง่าม'</v>
          </cell>
          <cell r="N706" t="str">
            <v>05</v>
          </cell>
          <cell r="O706" t="str">
            <v xml:space="preserve"> หมู่ 5</v>
          </cell>
          <cell r="P706" t="str">
            <v>01</v>
          </cell>
          <cell r="Q706" t="str">
            <v>เปิดดำเนินการ</v>
          </cell>
          <cell r="R706" t="str">
            <v xml:space="preserve">104 </v>
          </cell>
          <cell r="S706" t="str">
            <v>66140</v>
          </cell>
          <cell r="T706" t="str">
            <v>056691228</v>
          </cell>
          <cell r="V706" t="str">
            <v>21</v>
          </cell>
          <cell r="W706" t="str">
            <v>2.1 ทุติยภูมิระดับต้น</v>
          </cell>
          <cell r="AH706" t="str">
            <v>11262</v>
          </cell>
        </row>
        <row r="707">
          <cell r="A707" t="str">
            <v>001126100</v>
          </cell>
          <cell r="B707" t="str">
            <v>โรงพยาบาลโพทะเล</v>
          </cell>
          <cell r="C707" t="str">
            <v>21002</v>
          </cell>
          <cell r="D707" t="str">
            <v>กระทรวงสาธารณสุข สำนักงานปลัดกระทรวงสาธารณสุข</v>
          </cell>
          <cell r="E707" t="str">
            <v>07</v>
          </cell>
          <cell r="F707" t="str">
            <v>โรงพยาบาลชุมชน</v>
          </cell>
          <cell r="G707" t="str">
            <v>30</v>
          </cell>
          <cell r="H707" t="str">
            <v>66</v>
          </cell>
          <cell r="I707" t="str">
            <v>จ.พิจิตร</v>
          </cell>
          <cell r="J707" t="str">
            <v>06</v>
          </cell>
          <cell r="K707" t="str">
            <v xml:space="preserve"> อ.โพทะเล</v>
          </cell>
          <cell r="L707" t="str">
            <v>01</v>
          </cell>
          <cell r="M707" t="str">
            <v xml:space="preserve"> 'ต.โพทะเล'</v>
          </cell>
          <cell r="N707" t="str">
            <v>02</v>
          </cell>
          <cell r="O707" t="str">
            <v xml:space="preserve"> หมู่ 2</v>
          </cell>
          <cell r="P707" t="str">
            <v>01</v>
          </cell>
          <cell r="Q707" t="str">
            <v>เปิดดำเนินการ</v>
          </cell>
          <cell r="R707" t="str">
            <v xml:space="preserve">762  ถ.โพทะเล-บรรพต </v>
          </cell>
          <cell r="S707" t="str">
            <v>66130</v>
          </cell>
          <cell r="V707" t="str">
            <v>21</v>
          </cell>
          <cell r="W707" t="str">
            <v>2.1 ทุติยภูมิระดับต้น</v>
          </cell>
          <cell r="AH707" t="str">
            <v>11261</v>
          </cell>
        </row>
        <row r="708">
          <cell r="A708" t="str">
            <v>001126300</v>
          </cell>
          <cell r="B708" t="str">
            <v>โรงพยาบาลทับคล้อ</v>
          </cell>
          <cell r="C708" t="str">
            <v>21002</v>
          </cell>
          <cell r="D708" t="str">
            <v>กระทรวงสาธารณสุข สำนักงานปลัดกระทรวงสาธารณสุข</v>
          </cell>
          <cell r="E708" t="str">
            <v>07</v>
          </cell>
          <cell r="F708" t="str">
            <v>โรงพยาบาลชุมชน</v>
          </cell>
          <cell r="G708" t="str">
            <v>30</v>
          </cell>
          <cell r="H708" t="str">
            <v>66</v>
          </cell>
          <cell r="I708" t="str">
            <v>จ.พิจิตร</v>
          </cell>
          <cell r="J708" t="str">
            <v>08</v>
          </cell>
          <cell r="K708" t="str">
            <v xml:space="preserve"> อ.ทับคล้อ</v>
          </cell>
          <cell r="L708" t="str">
            <v>02</v>
          </cell>
          <cell r="M708" t="str">
            <v xml:space="preserve"> 'ต.เขาทราย'</v>
          </cell>
          <cell r="N708" t="str">
            <v>04</v>
          </cell>
          <cell r="O708" t="str">
            <v xml:space="preserve"> หมู่ 4</v>
          </cell>
          <cell r="P708" t="str">
            <v>01</v>
          </cell>
          <cell r="Q708" t="str">
            <v>เปิดดำเนินการ</v>
          </cell>
          <cell r="R708" t="str">
            <v xml:space="preserve">54 ม.4 ถ.ชมฐีระเวช </v>
          </cell>
          <cell r="S708" t="str">
            <v>66150</v>
          </cell>
          <cell r="V708" t="str">
            <v>21</v>
          </cell>
          <cell r="W708" t="str">
            <v>2.1 ทุติยภูมิระดับต้น</v>
          </cell>
          <cell r="AH708" t="str">
            <v>11263</v>
          </cell>
        </row>
        <row r="709">
          <cell r="A709" t="str">
            <v>001122600</v>
          </cell>
          <cell r="B709" t="str">
            <v>โรงพยาบาลลานสัก</v>
          </cell>
          <cell r="C709" t="str">
            <v>21002</v>
          </cell>
          <cell r="D709" t="str">
            <v>กระทรวงสาธารณสุข สำนักงานปลัดกระทรวงสาธารณสุข</v>
          </cell>
          <cell r="E709" t="str">
            <v>07</v>
          </cell>
          <cell r="F709" t="str">
            <v>โรงพยาบาลชุมชน</v>
          </cell>
          <cell r="G709" t="str">
            <v>60</v>
          </cell>
          <cell r="H709" t="str">
            <v>61</v>
          </cell>
          <cell r="I709" t="str">
            <v>จ.อุทัยธานี</v>
          </cell>
          <cell r="J709" t="str">
            <v>07</v>
          </cell>
          <cell r="K709" t="str">
            <v xml:space="preserve"> อ.ลานสัก</v>
          </cell>
          <cell r="L709" t="str">
            <v>01</v>
          </cell>
          <cell r="M709" t="str">
            <v xml:space="preserve"> 'ต.ลานสัก'</v>
          </cell>
          <cell r="N709" t="str">
            <v>02</v>
          </cell>
          <cell r="O709" t="str">
            <v xml:space="preserve"> หมู่ 2</v>
          </cell>
          <cell r="P709" t="str">
            <v>01</v>
          </cell>
          <cell r="Q709" t="str">
            <v>เปิดดำเนินการ</v>
          </cell>
          <cell r="R709" t="str">
            <v xml:space="preserve">466 </v>
          </cell>
          <cell r="S709" t="str">
            <v>61160</v>
          </cell>
          <cell r="T709" t="str">
            <v>056537130</v>
          </cell>
          <cell r="U709" t="str">
            <v>056537133</v>
          </cell>
          <cell r="V709" t="str">
            <v>21</v>
          </cell>
          <cell r="W709" t="str">
            <v>2.1 ทุติยภูมิระดับต้น</v>
          </cell>
          <cell r="X709" t="str">
            <v>S</v>
          </cell>
          <cell r="Y709" t="str">
            <v xml:space="preserve">บริการ  </v>
          </cell>
          <cell r="AH709" t="str">
            <v>11226</v>
          </cell>
        </row>
        <row r="710">
          <cell r="A710" t="str">
            <v>001122100</v>
          </cell>
          <cell r="B710" t="str">
            <v>โรงพยาบาลทัพทัน</v>
          </cell>
          <cell r="C710" t="str">
            <v>21002</v>
          </cell>
          <cell r="D710" t="str">
            <v>กระทรวงสาธารณสุข สำนักงานปลัดกระทรวงสาธารณสุข</v>
          </cell>
          <cell r="E710" t="str">
            <v>07</v>
          </cell>
          <cell r="F710" t="str">
            <v>โรงพยาบาลชุมชน</v>
          </cell>
          <cell r="G710" t="str">
            <v>90</v>
          </cell>
          <cell r="H710" t="str">
            <v>61</v>
          </cell>
          <cell r="I710" t="str">
            <v>จ.อุทัยธานี</v>
          </cell>
          <cell r="J710" t="str">
            <v>02</v>
          </cell>
          <cell r="K710" t="str">
            <v xml:space="preserve"> อ.ทัพทัน</v>
          </cell>
          <cell r="L710" t="str">
            <v>01</v>
          </cell>
          <cell r="M710" t="str">
            <v xml:space="preserve"> 'ต.ทัพทัน'</v>
          </cell>
          <cell r="N710" t="str">
            <v>01</v>
          </cell>
          <cell r="O710" t="str">
            <v xml:space="preserve"> หมู่ 1</v>
          </cell>
          <cell r="P710" t="str">
            <v>01</v>
          </cell>
          <cell r="Q710" t="str">
            <v>เปิดดำเนินการ</v>
          </cell>
          <cell r="R710" t="str">
            <v xml:space="preserve">375 </v>
          </cell>
          <cell r="S710" t="str">
            <v>61120</v>
          </cell>
          <cell r="T710" t="str">
            <v>056540026</v>
          </cell>
          <cell r="U710" t="str">
            <v>056540025</v>
          </cell>
          <cell r="V710" t="str">
            <v>21</v>
          </cell>
          <cell r="W710" t="str">
            <v>2.1 ทุติยภูมิระดับต้น</v>
          </cell>
          <cell r="X710" t="str">
            <v>S</v>
          </cell>
          <cell r="Y710" t="str">
            <v xml:space="preserve">บริการ  </v>
          </cell>
          <cell r="AH710" t="str">
            <v>11221</v>
          </cell>
        </row>
        <row r="711">
          <cell r="A711" t="str">
            <v>001122200</v>
          </cell>
          <cell r="B711" t="str">
            <v>โรงพยาบาลสว่างอารมณ์</v>
          </cell>
          <cell r="C711" t="str">
            <v>21002</v>
          </cell>
          <cell r="D711" t="str">
            <v>กระทรวงสาธารณสุข สำนักงานปลัดกระทรวงสาธารณสุข</v>
          </cell>
          <cell r="E711" t="str">
            <v>07</v>
          </cell>
          <cell r="F711" t="str">
            <v>โรงพยาบาลชุมชน</v>
          </cell>
          <cell r="G711" t="str">
            <v>30</v>
          </cell>
          <cell r="H711" t="str">
            <v>61</v>
          </cell>
          <cell r="I711" t="str">
            <v>จ.อุทัยธานี</v>
          </cell>
          <cell r="J711" t="str">
            <v>03</v>
          </cell>
          <cell r="K711" t="str">
            <v xml:space="preserve"> อ.สว่างอารมณ์</v>
          </cell>
          <cell r="L711" t="str">
            <v>01</v>
          </cell>
          <cell r="M711" t="str">
            <v xml:space="preserve"> 'ต.สว่างอารมณ์'</v>
          </cell>
          <cell r="N711" t="str">
            <v>01</v>
          </cell>
          <cell r="O711" t="str">
            <v xml:space="preserve"> หมู่ 1</v>
          </cell>
          <cell r="P711" t="str">
            <v>01</v>
          </cell>
          <cell r="Q711" t="str">
            <v>เปิดดำเนินการ</v>
          </cell>
          <cell r="R711" t="str">
            <v xml:space="preserve"> 80 </v>
          </cell>
          <cell r="S711" t="str">
            <v>61150</v>
          </cell>
          <cell r="T711" t="str">
            <v>056599000</v>
          </cell>
          <cell r="U711" t="str">
            <v>056599000</v>
          </cell>
          <cell r="V711" t="str">
            <v>21</v>
          </cell>
          <cell r="W711" t="str">
            <v>2.1 ทุติยภูมิระดับต้น</v>
          </cell>
          <cell r="X711" t="str">
            <v>S</v>
          </cell>
          <cell r="Y711" t="str">
            <v xml:space="preserve">บริการ  </v>
          </cell>
          <cell r="AH711" t="str">
            <v>11222</v>
          </cell>
        </row>
        <row r="712">
          <cell r="A712" t="str">
            <v>001122300</v>
          </cell>
          <cell r="B712" t="str">
            <v>โรงพยาบาลหนองฉาง</v>
          </cell>
          <cell r="C712" t="str">
            <v>21002</v>
          </cell>
          <cell r="D712" t="str">
            <v>กระทรวงสาธารณสุข สำนักงานปลัดกระทรวงสาธารณสุข</v>
          </cell>
          <cell r="E712" t="str">
            <v>07</v>
          </cell>
          <cell r="F712" t="str">
            <v>โรงพยาบาลชุมชน</v>
          </cell>
          <cell r="G712" t="str">
            <v>60</v>
          </cell>
          <cell r="H712" t="str">
            <v>61</v>
          </cell>
          <cell r="I712" t="str">
            <v>จ.อุทัยธานี</v>
          </cell>
          <cell r="J712" t="str">
            <v>04</v>
          </cell>
          <cell r="K712" t="str">
            <v xml:space="preserve"> อ.หนองฉาง</v>
          </cell>
          <cell r="L712" t="str">
            <v>01</v>
          </cell>
          <cell r="M712" t="str">
            <v xml:space="preserve"> 'ต.หนองฉาง'</v>
          </cell>
          <cell r="N712" t="str">
            <v>05</v>
          </cell>
          <cell r="O712" t="str">
            <v xml:space="preserve"> หมู่ 5</v>
          </cell>
          <cell r="P712" t="str">
            <v>01</v>
          </cell>
          <cell r="Q712" t="str">
            <v>เปิดดำเนินการ</v>
          </cell>
          <cell r="R712" t="str">
            <v xml:space="preserve"> 345 </v>
          </cell>
          <cell r="S712" t="str">
            <v>61110</v>
          </cell>
          <cell r="T712" t="str">
            <v>056531141</v>
          </cell>
          <cell r="U712" t="str">
            <v>046531544</v>
          </cell>
          <cell r="V712" t="str">
            <v>21</v>
          </cell>
          <cell r="W712" t="str">
            <v>2.1 ทุติยภูมิระดับต้น</v>
          </cell>
          <cell r="X712" t="str">
            <v>S</v>
          </cell>
          <cell r="Y712" t="str">
            <v xml:space="preserve">บริการ  </v>
          </cell>
          <cell r="AH712" t="str">
            <v>11223</v>
          </cell>
        </row>
        <row r="713">
          <cell r="A713" t="str">
            <v>001122400</v>
          </cell>
          <cell r="B713" t="str">
            <v>โรงพยาบาลหนองขาหย่าง</v>
          </cell>
          <cell r="C713" t="str">
            <v>21002</v>
          </cell>
          <cell r="D713" t="str">
            <v>กระทรวงสาธารณสุข สำนักงานปลัดกระทรวงสาธารณสุข</v>
          </cell>
          <cell r="E713" t="str">
            <v>07</v>
          </cell>
          <cell r="F713" t="str">
            <v>โรงพยาบาลชุมชน</v>
          </cell>
          <cell r="G713" t="str">
            <v>10</v>
          </cell>
          <cell r="H713" t="str">
            <v>61</v>
          </cell>
          <cell r="I713" t="str">
            <v>จ.อุทัยธานี</v>
          </cell>
          <cell r="J713" t="str">
            <v>05</v>
          </cell>
          <cell r="K713" t="str">
            <v xml:space="preserve"> อ.หนองขาหย่าง</v>
          </cell>
          <cell r="L713" t="str">
            <v>01</v>
          </cell>
          <cell r="M713" t="str">
            <v xml:space="preserve"> 'ต.หนองขาหย่าง'</v>
          </cell>
          <cell r="N713" t="str">
            <v>05</v>
          </cell>
          <cell r="O713" t="str">
            <v xml:space="preserve"> หมู่ 5</v>
          </cell>
          <cell r="P713" t="str">
            <v>01</v>
          </cell>
          <cell r="Q713" t="str">
            <v>เปิดดำเนินการ</v>
          </cell>
          <cell r="R713" t="str">
            <v>41/1</v>
          </cell>
          <cell r="S713" t="str">
            <v>61130</v>
          </cell>
          <cell r="T713" t="str">
            <v>056545210</v>
          </cell>
          <cell r="U713" t="str">
            <v>056545213</v>
          </cell>
          <cell r="V713" t="str">
            <v>21</v>
          </cell>
          <cell r="W713" t="str">
            <v>2.1 ทุติยภูมิระดับต้น</v>
          </cell>
          <cell r="X713" t="str">
            <v>S</v>
          </cell>
          <cell r="Y713" t="str">
            <v xml:space="preserve">บริการ  </v>
          </cell>
          <cell r="AH713" t="str">
            <v>11224</v>
          </cell>
        </row>
        <row r="714">
          <cell r="A714" t="str">
            <v>001122700</v>
          </cell>
          <cell r="B714" t="str">
            <v>โรงพยาบาลห้วยคต</v>
          </cell>
          <cell r="C714" t="str">
            <v>21002</v>
          </cell>
          <cell r="D714" t="str">
            <v>กระทรวงสาธารณสุข สำนักงานปลัดกระทรวงสาธารณสุข</v>
          </cell>
          <cell r="E714" t="str">
            <v>07</v>
          </cell>
          <cell r="F714" t="str">
            <v>โรงพยาบาลชุมชน</v>
          </cell>
          <cell r="G714" t="str">
            <v>30</v>
          </cell>
          <cell r="H714" t="str">
            <v>61</v>
          </cell>
          <cell r="I714" t="str">
            <v>จ.อุทัยธานี</v>
          </cell>
          <cell r="J714" t="str">
            <v>08</v>
          </cell>
          <cell r="K714" t="str">
            <v xml:space="preserve"> อ.ห้วยคต</v>
          </cell>
          <cell r="L714" t="str">
            <v>01</v>
          </cell>
          <cell r="M714" t="str">
            <v xml:space="preserve"> 'ต.สุขฤทัย'</v>
          </cell>
          <cell r="N714" t="str">
            <v>05</v>
          </cell>
          <cell r="O714" t="str">
            <v xml:space="preserve"> หมู่ 5</v>
          </cell>
          <cell r="P714" t="str">
            <v>01</v>
          </cell>
          <cell r="Q714" t="str">
            <v>เปิดดำเนินการ</v>
          </cell>
          <cell r="R714" t="str">
            <v xml:space="preserve">127 </v>
          </cell>
          <cell r="S714" t="str">
            <v>61170</v>
          </cell>
          <cell r="T714" t="str">
            <v>056518008</v>
          </cell>
          <cell r="U714" t="str">
            <v>056518009</v>
          </cell>
          <cell r="V714" t="str">
            <v>21</v>
          </cell>
          <cell r="W714" t="str">
            <v>2.1 ทุติยภูมิระดับต้น</v>
          </cell>
          <cell r="X714" t="str">
            <v>S</v>
          </cell>
          <cell r="Y714" t="str">
            <v xml:space="preserve">บริการ  </v>
          </cell>
          <cell r="AH714" t="str">
            <v>11227</v>
          </cell>
        </row>
        <row r="715">
          <cell r="A715" t="str">
            <v>001126600</v>
          </cell>
          <cell r="B715" t="str">
            <v>โรงพยาบาลวิเชียรบุรี</v>
          </cell>
          <cell r="C715" t="str">
            <v>21002</v>
          </cell>
          <cell r="D715" t="str">
            <v>กระทรวงสาธารณสุข สำนักงานปลัดกระทรวงสาธารณสุข</v>
          </cell>
          <cell r="E715" t="str">
            <v>07</v>
          </cell>
          <cell r="F715" t="str">
            <v>โรงพยาบาลชุมชน</v>
          </cell>
          <cell r="G715" t="str">
            <v>90</v>
          </cell>
          <cell r="H715" t="str">
            <v>67</v>
          </cell>
          <cell r="I715" t="str">
            <v>จ.เพชรบูรณ์</v>
          </cell>
          <cell r="J715" t="str">
            <v>05</v>
          </cell>
          <cell r="K715" t="str">
            <v xml:space="preserve"> อ.วิเชียรบุรี</v>
          </cell>
          <cell r="L715" t="str">
            <v>02</v>
          </cell>
          <cell r="M715" t="str">
            <v xml:space="preserve"> 'ต.สระประดู่'</v>
          </cell>
          <cell r="N715" t="str">
            <v>01</v>
          </cell>
          <cell r="O715" t="str">
            <v xml:space="preserve"> หมู่ 1</v>
          </cell>
          <cell r="P715" t="str">
            <v>01</v>
          </cell>
          <cell r="Q715" t="str">
            <v>เปิดดำเนินการ</v>
          </cell>
          <cell r="R715" t="str">
            <v xml:space="preserve">227ม.1 ถ.สระบุรี-หล่มสัก </v>
          </cell>
          <cell r="S715" t="str">
            <v>67130</v>
          </cell>
          <cell r="V715" t="str">
            <v>23</v>
          </cell>
          <cell r="W715" t="str">
            <v>2.3 ทุติยภูมิระดับสูง</v>
          </cell>
          <cell r="AH715" t="str">
            <v>11266</v>
          </cell>
        </row>
        <row r="716">
          <cell r="A716" t="str">
            <v>001131000</v>
          </cell>
          <cell r="B716" t="str">
            <v>โรงพยาบาลชะอำ</v>
          </cell>
          <cell r="C716" t="str">
            <v>21002</v>
          </cell>
          <cell r="D716" t="str">
            <v>กระทรวงสาธารณสุข สำนักงานปลัดกระทรวงสาธารณสุข</v>
          </cell>
          <cell r="E716" t="str">
            <v>07</v>
          </cell>
          <cell r="F716" t="str">
            <v>โรงพยาบาลชุมชน</v>
          </cell>
          <cell r="G716" t="str">
            <v>60</v>
          </cell>
          <cell r="H716" t="str">
            <v>76</v>
          </cell>
          <cell r="I716" t="str">
            <v>จ.เพชรบุรี</v>
          </cell>
          <cell r="J716" t="str">
            <v>04</v>
          </cell>
          <cell r="K716" t="str">
            <v xml:space="preserve"> อ.ชะอำ</v>
          </cell>
          <cell r="L716" t="str">
            <v>01</v>
          </cell>
          <cell r="M716" t="str">
            <v xml:space="preserve"> 'ต.ชะอำ'</v>
          </cell>
          <cell r="N716" t="str">
            <v>00</v>
          </cell>
          <cell r="O716" t="str">
            <v xml:space="preserve"> หมู่ 0</v>
          </cell>
          <cell r="P716" t="str">
            <v>01</v>
          </cell>
          <cell r="Q716" t="str">
            <v>เปิดดำเนินการ</v>
          </cell>
          <cell r="R716" t="str">
            <v xml:space="preserve">8 ถ.ชะอำ-คลองเทียน </v>
          </cell>
          <cell r="S716" t="str">
            <v>76120</v>
          </cell>
          <cell r="T716" t="str">
            <v>032471007</v>
          </cell>
          <cell r="U716" t="str">
            <v>032471666</v>
          </cell>
          <cell r="V716" t="str">
            <v>22</v>
          </cell>
          <cell r="W716" t="str">
            <v>2.2 ทุติยภูมิระดับกลาง</v>
          </cell>
          <cell r="X716" t="str">
            <v>S</v>
          </cell>
          <cell r="Y716" t="str">
            <v xml:space="preserve">บริการ  </v>
          </cell>
          <cell r="AH716" t="str">
            <v>11310</v>
          </cell>
        </row>
        <row r="717">
          <cell r="A717" t="str">
            <v>001131700</v>
          </cell>
          <cell r="B717" t="str">
            <v>โรงพยาบาลบางสะพาน</v>
          </cell>
          <cell r="C717" t="str">
            <v>21002</v>
          </cell>
          <cell r="D717" t="str">
            <v>กระทรวงสาธารณสุข สำนักงานปลัดกระทรวงสาธารณสุข</v>
          </cell>
          <cell r="E717" t="str">
            <v>07</v>
          </cell>
          <cell r="F717" t="str">
            <v>โรงพยาบาลชุมชน</v>
          </cell>
          <cell r="G717" t="str">
            <v>90</v>
          </cell>
          <cell r="H717" t="str">
            <v>77</v>
          </cell>
          <cell r="I717" t="str">
            <v>จ.ประจวบคีรีขันธ์</v>
          </cell>
          <cell r="J717" t="str">
            <v>04</v>
          </cell>
          <cell r="K717" t="str">
            <v xml:space="preserve"> อ.บางสะพาน</v>
          </cell>
          <cell r="L717" t="str">
            <v>01</v>
          </cell>
          <cell r="M717" t="str">
            <v xml:space="preserve"> 'ต.กำเนิดนพคุณ'</v>
          </cell>
          <cell r="N717" t="str">
            <v>05</v>
          </cell>
          <cell r="O717" t="str">
            <v xml:space="preserve"> หมู่ 5</v>
          </cell>
          <cell r="P717" t="str">
            <v>01</v>
          </cell>
          <cell r="Q717" t="str">
            <v>เปิดดำเนินการ</v>
          </cell>
          <cell r="R717" t="str">
            <v xml:space="preserve">93 </v>
          </cell>
          <cell r="V717" t="str">
            <v>22</v>
          </cell>
          <cell r="W717" t="str">
            <v>2.2 ทุติยภูมิระดับกลาง</v>
          </cell>
          <cell r="AH717" t="str">
            <v>11317</v>
          </cell>
        </row>
        <row r="718">
          <cell r="A718" t="str">
            <v>001130200</v>
          </cell>
          <cell r="B718" t="str">
            <v>โรงพยาบาลสามพราน</v>
          </cell>
          <cell r="C718" t="str">
            <v>21002</v>
          </cell>
          <cell r="D718" t="str">
            <v>กระทรวงสาธารณสุข สำนักงานปลัดกระทรวงสาธารณสุข</v>
          </cell>
          <cell r="E718" t="str">
            <v>07</v>
          </cell>
          <cell r="F718" t="str">
            <v>โรงพยาบาลชุมชน</v>
          </cell>
          <cell r="G718" t="str">
            <v>60</v>
          </cell>
          <cell r="H718" t="str">
            <v>73</v>
          </cell>
          <cell r="I718" t="str">
            <v>จ.นครปฐม</v>
          </cell>
          <cell r="J718" t="str">
            <v>06</v>
          </cell>
          <cell r="K718" t="str">
            <v xml:space="preserve"> อ.สามพราน</v>
          </cell>
          <cell r="L718" t="str">
            <v>09</v>
          </cell>
          <cell r="M718" t="str">
            <v xml:space="preserve"> 'ต.ท่าตลาด'</v>
          </cell>
          <cell r="N718" t="str">
            <v>01</v>
          </cell>
          <cell r="O718" t="str">
            <v xml:space="preserve"> หมู่ 1</v>
          </cell>
          <cell r="P718" t="str">
            <v>01</v>
          </cell>
          <cell r="Q718" t="str">
            <v>เปิดดำเนินการ</v>
          </cell>
          <cell r="R718" t="str">
            <v xml:space="preserve">35/10  ถ.เพชรเกษม </v>
          </cell>
          <cell r="V718" t="str">
            <v>22</v>
          </cell>
          <cell r="W718" t="str">
            <v>2.2 ทุติยภูมิระดับกลาง</v>
          </cell>
          <cell r="AH718" t="str">
            <v>11302</v>
          </cell>
        </row>
        <row r="719">
          <cell r="A719" t="str">
            <v>001130700</v>
          </cell>
          <cell r="B719" t="str">
            <v>โรงพยาบาลอัมพวา</v>
          </cell>
          <cell r="C719" t="str">
            <v>21002</v>
          </cell>
          <cell r="D719" t="str">
            <v>กระทรวงสาธารณสุข สำนักงานปลัดกระทรวงสาธารณสุข</v>
          </cell>
          <cell r="E719" t="str">
            <v>07</v>
          </cell>
          <cell r="F719" t="str">
            <v>โรงพยาบาลชุมชน</v>
          </cell>
          <cell r="G719" t="str">
            <v>30</v>
          </cell>
          <cell r="H719" t="str">
            <v>75</v>
          </cell>
          <cell r="I719" t="str">
            <v>จ.สมุทรสงคราม</v>
          </cell>
          <cell r="J719" t="str">
            <v>03</v>
          </cell>
          <cell r="K719" t="str">
            <v xml:space="preserve"> อ.อัมพวา</v>
          </cell>
          <cell r="L719" t="str">
            <v>07</v>
          </cell>
          <cell r="M719" t="str">
            <v xml:space="preserve"> 'ต.แควอ้อม'</v>
          </cell>
          <cell r="N719" t="str">
            <v>07</v>
          </cell>
          <cell r="O719" t="str">
            <v xml:space="preserve"> หมู่ 7</v>
          </cell>
          <cell r="P719" t="str">
            <v>01</v>
          </cell>
          <cell r="Q719" t="str">
            <v>เปิดดำเนินการ</v>
          </cell>
          <cell r="R719" t="str">
            <v>43/1</v>
          </cell>
          <cell r="V719" t="str">
            <v>22</v>
          </cell>
          <cell r="W719" t="str">
            <v>2.2 ทุติยภูมิระดับกลาง</v>
          </cell>
          <cell r="AH719" t="str">
            <v>11307</v>
          </cell>
        </row>
        <row r="720">
          <cell r="A720" t="str">
            <v>001126500</v>
          </cell>
          <cell r="B720" t="str">
            <v>โรงพยาบาลหล่มสัก</v>
          </cell>
          <cell r="C720" t="str">
            <v>21002</v>
          </cell>
          <cell r="D720" t="str">
            <v>กระทรวงสาธารณสุข สำนักงานปลัดกระทรวงสาธารณสุข</v>
          </cell>
          <cell r="E720" t="str">
            <v>07</v>
          </cell>
          <cell r="F720" t="str">
            <v>โรงพยาบาลชุมชน</v>
          </cell>
          <cell r="G720" t="str">
            <v>90</v>
          </cell>
          <cell r="H720" t="str">
            <v>67</v>
          </cell>
          <cell r="I720" t="str">
            <v>จ.เพชรบูรณ์</v>
          </cell>
          <cell r="J720" t="str">
            <v>03</v>
          </cell>
          <cell r="K720" t="str">
            <v xml:space="preserve"> อ.หล่มสัก</v>
          </cell>
          <cell r="L720" t="str">
            <v>01</v>
          </cell>
          <cell r="M720" t="str">
            <v xml:space="preserve"> 'ต.หล่มสัก'</v>
          </cell>
          <cell r="N720" t="str">
            <v>00</v>
          </cell>
          <cell r="O720" t="str">
            <v xml:space="preserve"> หมู่ 0</v>
          </cell>
          <cell r="P720" t="str">
            <v>01</v>
          </cell>
          <cell r="Q720" t="str">
            <v>เปิดดำเนินการ</v>
          </cell>
          <cell r="R720" t="str">
            <v xml:space="preserve">15 ถ.สามัคคีชัย </v>
          </cell>
          <cell r="S720" t="str">
            <v>67110</v>
          </cell>
          <cell r="V720" t="str">
            <v>22</v>
          </cell>
          <cell r="W720" t="str">
            <v>2.2 ทุติยภูมิระดับกลาง</v>
          </cell>
          <cell r="AH720" t="str">
            <v>11265</v>
          </cell>
        </row>
        <row r="721">
          <cell r="A721" t="str">
            <v>001127900</v>
          </cell>
          <cell r="B721" t="str">
            <v>โรงพยาบาลสมเด็จพระปิยะมหาราชรมณียเขต</v>
          </cell>
          <cell r="C721" t="str">
            <v>21002</v>
          </cell>
          <cell r="D721" t="str">
            <v>กระทรวงสาธารณสุข สำนักงานปลัดกระทรวงสาธารณสุข</v>
          </cell>
          <cell r="E721" t="str">
            <v>07</v>
          </cell>
          <cell r="F721" t="str">
            <v>โรงพยาบาลชุมชน</v>
          </cell>
          <cell r="G721" t="str">
            <v>30</v>
          </cell>
          <cell r="H721" t="str">
            <v>71</v>
          </cell>
          <cell r="I721" t="str">
            <v>จ.กาญจนบุรี</v>
          </cell>
          <cell r="J721" t="str">
            <v>02</v>
          </cell>
          <cell r="K721" t="str">
            <v xml:space="preserve"> อ.ไทรโยค</v>
          </cell>
          <cell r="L721" t="str">
            <v>04</v>
          </cell>
          <cell r="M721" t="str">
            <v xml:space="preserve"> 'ต.ไทรโยค'</v>
          </cell>
          <cell r="N721" t="str">
            <v>07</v>
          </cell>
          <cell r="O721" t="str">
            <v xml:space="preserve"> หมู่ 7</v>
          </cell>
          <cell r="P721" t="str">
            <v>01</v>
          </cell>
          <cell r="Q721" t="str">
            <v>เปิดดำเนินการ</v>
          </cell>
          <cell r="S721" t="str">
            <v>71150</v>
          </cell>
          <cell r="T721" t="str">
            <v>034686027</v>
          </cell>
          <cell r="U721" t="str">
            <v>034686027</v>
          </cell>
          <cell r="V721" t="str">
            <v>21</v>
          </cell>
          <cell r="W721" t="str">
            <v>2.1 ทุติยภูมิระดับต้น</v>
          </cell>
          <cell r="X721" t="str">
            <v>S</v>
          </cell>
          <cell r="Y721" t="str">
            <v xml:space="preserve">บริการ  </v>
          </cell>
          <cell r="AH721" t="str">
            <v>11279</v>
          </cell>
        </row>
        <row r="722">
          <cell r="A722" t="str">
            <v>001129300</v>
          </cell>
          <cell r="B722" t="str">
            <v>โรงพยาบาลดอนเจดีย์</v>
          </cell>
          <cell r="C722" t="str">
            <v>21002</v>
          </cell>
          <cell r="D722" t="str">
            <v>กระทรวงสาธารณสุข สำนักงานปลัดกระทรวงสาธารณสุข</v>
          </cell>
          <cell r="E722" t="str">
            <v>07</v>
          </cell>
          <cell r="F722" t="str">
            <v>โรงพยาบาลชุมชน</v>
          </cell>
          <cell r="G722" t="str">
            <v>60</v>
          </cell>
          <cell r="H722" t="str">
            <v>72</v>
          </cell>
          <cell r="I722" t="str">
            <v>จ.สุพรรณบุรี</v>
          </cell>
          <cell r="J722" t="str">
            <v>06</v>
          </cell>
          <cell r="K722" t="str">
            <v xml:space="preserve"> อ.ดอนเจดีย์</v>
          </cell>
          <cell r="L722" t="str">
            <v>01</v>
          </cell>
          <cell r="M722" t="str">
            <v xml:space="preserve"> 'ต.ดอนเจดีย์'</v>
          </cell>
          <cell r="N722" t="str">
            <v>05</v>
          </cell>
          <cell r="O722" t="str">
            <v xml:space="preserve"> หมู่ 5</v>
          </cell>
          <cell r="P722" t="str">
            <v>01</v>
          </cell>
          <cell r="Q722" t="str">
            <v>เปิดดำเนินการ</v>
          </cell>
          <cell r="R722" t="str">
            <v xml:space="preserve">747 </v>
          </cell>
          <cell r="V722" t="str">
            <v>22</v>
          </cell>
          <cell r="W722" t="str">
            <v>2.2 ทุติยภูมิระดับกลาง</v>
          </cell>
          <cell r="AH722" t="str">
            <v>11293</v>
          </cell>
        </row>
        <row r="723">
          <cell r="A723" t="str">
            <v>001130100</v>
          </cell>
          <cell r="B723" t="str">
            <v>โรงพยาบาลบางเลน</v>
          </cell>
          <cell r="C723" t="str">
            <v>21002</v>
          </cell>
          <cell r="D723" t="str">
            <v>กระทรวงสาธารณสุข สำนักงานปลัดกระทรวงสาธารณสุข</v>
          </cell>
          <cell r="E723" t="str">
            <v>07</v>
          </cell>
          <cell r="F723" t="str">
            <v>โรงพยาบาลชุมชน</v>
          </cell>
          <cell r="G723" t="str">
            <v>83</v>
          </cell>
          <cell r="H723" t="str">
            <v>73</v>
          </cell>
          <cell r="I723" t="str">
            <v>จ.นครปฐม</v>
          </cell>
          <cell r="J723" t="str">
            <v>05</v>
          </cell>
          <cell r="K723" t="str">
            <v xml:space="preserve"> อ.บางเลน</v>
          </cell>
          <cell r="L723" t="str">
            <v>01</v>
          </cell>
          <cell r="M723" t="str">
            <v xml:space="preserve"> 'ต.บางเลน'</v>
          </cell>
          <cell r="N723" t="str">
            <v>06</v>
          </cell>
          <cell r="O723" t="str">
            <v xml:space="preserve"> หมู่ 6</v>
          </cell>
          <cell r="P723" t="str">
            <v>01</v>
          </cell>
          <cell r="Q723" t="str">
            <v>เปิดดำเนินการ</v>
          </cell>
          <cell r="R723" t="str">
            <v xml:space="preserve">80 </v>
          </cell>
          <cell r="V723" t="str">
            <v>22</v>
          </cell>
          <cell r="W723" t="str">
            <v>2.2 ทุติยภูมิระดับกลาง</v>
          </cell>
          <cell r="Z723" t="str">
            <v>06</v>
          </cell>
          <cell r="AA723" t="str">
            <v>แก้ไข/เปลี่ยนแปลงจำนวนเตียง</v>
          </cell>
          <cell r="AB723" t="str">
            <v>แก้ไขจำนวนเตียง จาก 60 เตียง เป็น 83 เตียงตามหนังสือ รพ.บางเลนที่ นฐ 0032.301/3069 ลงวันที่ 12 ธค.56</v>
          </cell>
          <cell r="AH723" t="str">
            <v>11301</v>
          </cell>
        </row>
        <row r="724">
          <cell r="A724" t="str">
            <v>001124800</v>
          </cell>
          <cell r="B724" t="str">
            <v>โรงพยาบาลสวรรคโลก</v>
          </cell>
          <cell r="C724" t="str">
            <v>21002</v>
          </cell>
          <cell r="D724" t="str">
            <v>กระทรวงสาธารณสุข สำนักงานปลัดกระทรวงสาธารณสุข</v>
          </cell>
          <cell r="E724" t="str">
            <v>07</v>
          </cell>
          <cell r="F724" t="str">
            <v>โรงพยาบาลชุมชน</v>
          </cell>
          <cell r="G724" t="str">
            <v>120</v>
          </cell>
          <cell r="H724" t="str">
            <v>64</v>
          </cell>
          <cell r="I724" t="str">
            <v>จ.สุโขทัย</v>
          </cell>
          <cell r="J724" t="str">
            <v>07</v>
          </cell>
          <cell r="K724" t="str">
            <v xml:space="preserve"> อ.สวรรคโลก</v>
          </cell>
          <cell r="L724" t="str">
            <v>01</v>
          </cell>
          <cell r="M724" t="str">
            <v xml:space="preserve"> 'ต.เมืองสวรรคโลก'</v>
          </cell>
          <cell r="N724" t="str">
            <v>04</v>
          </cell>
          <cell r="O724" t="str">
            <v xml:space="preserve"> หมู่ 4</v>
          </cell>
          <cell r="P724" t="str">
            <v>01</v>
          </cell>
          <cell r="Q724" t="str">
            <v>เปิดดำเนินการ</v>
          </cell>
          <cell r="R724" t="str">
            <v>ถ.จรดวิถึถ่อง</v>
          </cell>
          <cell r="S724" t="str">
            <v>64110</v>
          </cell>
          <cell r="T724" t="str">
            <v>055641592</v>
          </cell>
          <cell r="U724" t="str">
            <v>055641027</v>
          </cell>
          <cell r="V724" t="str">
            <v>21</v>
          </cell>
          <cell r="W724" t="str">
            <v>2.1 ทุติยภูมิระดับต้น</v>
          </cell>
          <cell r="AH724" t="str">
            <v>11248</v>
          </cell>
        </row>
        <row r="725">
          <cell r="A725" t="str">
            <v>001128000</v>
          </cell>
          <cell r="B725" t="str">
            <v>โรงพยาบาลบ่อพลอย</v>
          </cell>
          <cell r="C725" t="str">
            <v>21002</v>
          </cell>
          <cell r="D725" t="str">
            <v>กระทรวงสาธารณสุข สำนักงานปลัดกระทรวงสาธารณสุข</v>
          </cell>
          <cell r="E725" t="str">
            <v>07</v>
          </cell>
          <cell r="F725" t="str">
            <v>โรงพยาบาลชุมชน</v>
          </cell>
          <cell r="G725" t="str">
            <v>70</v>
          </cell>
          <cell r="H725" t="str">
            <v>71</v>
          </cell>
          <cell r="I725" t="str">
            <v>จ.กาญจนบุรี</v>
          </cell>
          <cell r="J725" t="str">
            <v>03</v>
          </cell>
          <cell r="K725" t="str">
            <v xml:space="preserve"> อ.บ่อพลอย</v>
          </cell>
          <cell r="L725" t="str">
            <v>01</v>
          </cell>
          <cell r="M725" t="str">
            <v xml:space="preserve"> 'ต.บ่อพลอย'</v>
          </cell>
          <cell r="N725" t="str">
            <v>01</v>
          </cell>
          <cell r="O725" t="str">
            <v xml:space="preserve"> หมู่ 1</v>
          </cell>
          <cell r="P725" t="str">
            <v>01</v>
          </cell>
          <cell r="Q725" t="str">
            <v>เปิดดำเนินการ</v>
          </cell>
          <cell r="S725" t="str">
            <v>71160</v>
          </cell>
          <cell r="T725" t="str">
            <v>034581139</v>
          </cell>
          <cell r="U725" t="str">
            <v>034581160</v>
          </cell>
          <cell r="V725" t="str">
            <v>22</v>
          </cell>
          <cell r="W725" t="str">
            <v>2.2 ทุติยภูมิระดับกลาง</v>
          </cell>
          <cell r="X725" t="str">
            <v>S</v>
          </cell>
          <cell r="Y725" t="str">
            <v xml:space="preserve">บริการ  </v>
          </cell>
          <cell r="AH725" t="str">
            <v>11280</v>
          </cell>
        </row>
        <row r="726">
          <cell r="A726" t="str">
            <v>001128100</v>
          </cell>
          <cell r="B726" t="str">
            <v>โรงพยาบาลท่ากระดาน</v>
          </cell>
          <cell r="C726" t="str">
            <v>21002</v>
          </cell>
          <cell r="D726" t="str">
            <v>กระทรวงสาธารณสุข สำนักงานปลัดกระทรวงสาธารณสุข</v>
          </cell>
          <cell r="E726" t="str">
            <v>07</v>
          </cell>
          <cell r="F726" t="str">
            <v>โรงพยาบาลชุมชน</v>
          </cell>
          <cell r="G726" t="str">
            <v>30</v>
          </cell>
          <cell r="H726" t="str">
            <v>71</v>
          </cell>
          <cell r="I726" t="str">
            <v>จ.กาญจนบุรี</v>
          </cell>
          <cell r="J726" t="str">
            <v>04</v>
          </cell>
          <cell r="K726" t="str">
            <v xml:space="preserve"> อ.ศรีสวัสดิ์</v>
          </cell>
          <cell r="L726" t="str">
            <v>04</v>
          </cell>
          <cell r="M726" t="str">
            <v xml:space="preserve"> 'ต.ท่ากระดาน'</v>
          </cell>
          <cell r="N726" t="str">
            <v>02</v>
          </cell>
          <cell r="O726" t="str">
            <v xml:space="preserve"> หมู่ 2</v>
          </cell>
          <cell r="P726" t="str">
            <v>01</v>
          </cell>
          <cell r="Q726" t="str">
            <v>เปิดดำเนินการ</v>
          </cell>
          <cell r="R726" t="str">
            <v>187</v>
          </cell>
          <cell r="S726" t="str">
            <v>71520</v>
          </cell>
          <cell r="T726" t="str">
            <v>034696118</v>
          </cell>
          <cell r="U726" t="str">
            <v>034696117</v>
          </cell>
          <cell r="V726" t="str">
            <v>21</v>
          </cell>
          <cell r="W726" t="str">
            <v>2.1 ทุติยภูมิระดับต้น</v>
          </cell>
          <cell r="X726" t="str">
            <v>S</v>
          </cell>
          <cell r="Y726" t="str">
            <v xml:space="preserve">บริการ  </v>
          </cell>
          <cell r="AH726" t="str">
            <v>11281</v>
          </cell>
        </row>
        <row r="727">
          <cell r="A727" t="str">
            <v>001128500</v>
          </cell>
          <cell r="B727" t="str">
            <v>โรงพยาบาลเจ้าคุณไพบูลย์พนมทวน</v>
          </cell>
          <cell r="C727" t="str">
            <v>21002</v>
          </cell>
          <cell r="D727" t="str">
            <v>กระทรวงสาธารณสุข สำนักงานปลัดกระทรวงสาธารณสุข</v>
          </cell>
          <cell r="E727" t="str">
            <v>07</v>
          </cell>
          <cell r="F727" t="str">
            <v>โรงพยาบาลชุมชน</v>
          </cell>
          <cell r="G727" t="str">
            <v>60</v>
          </cell>
          <cell r="H727" t="str">
            <v>71</v>
          </cell>
          <cell r="I727" t="str">
            <v>จ.กาญจนบุรี</v>
          </cell>
          <cell r="J727" t="str">
            <v>09</v>
          </cell>
          <cell r="K727" t="str">
            <v xml:space="preserve"> อ.พนมทวน</v>
          </cell>
          <cell r="L727" t="str">
            <v>01</v>
          </cell>
          <cell r="M727" t="str">
            <v xml:space="preserve"> 'ต.พนมทวน'</v>
          </cell>
          <cell r="N727" t="str">
            <v>08</v>
          </cell>
          <cell r="O727" t="str">
            <v xml:space="preserve"> หมู่ 8</v>
          </cell>
          <cell r="P727" t="str">
            <v>01</v>
          </cell>
          <cell r="Q727" t="str">
            <v>เปิดดำเนินการ</v>
          </cell>
          <cell r="R727" t="str">
            <v>406</v>
          </cell>
          <cell r="S727" t="str">
            <v>71140</v>
          </cell>
          <cell r="T727" t="str">
            <v>034630409</v>
          </cell>
          <cell r="U727" t="str">
            <v>034630407</v>
          </cell>
          <cell r="V727" t="str">
            <v>21</v>
          </cell>
          <cell r="W727" t="str">
            <v>2.1 ทุติยภูมิระดับต้น</v>
          </cell>
          <cell r="X727" t="str">
            <v>S</v>
          </cell>
          <cell r="Y727" t="str">
            <v xml:space="preserve">บริการ  </v>
          </cell>
          <cell r="AH727" t="str">
            <v>11285</v>
          </cell>
        </row>
        <row r="728">
          <cell r="A728" t="str">
            <v>001128400</v>
          </cell>
          <cell r="B728" t="str">
            <v>โรงพยาบาลสังขละบุรี</v>
          </cell>
          <cell r="C728" t="str">
            <v>21002</v>
          </cell>
          <cell r="D728" t="str">
            <v>กระทรวงสาธารณสุข สำนักงานปลัดกระทรวงสาธารณสุข</v>
          </cell>
          <cell r="E728" t="str">
            <v>07</v>
          </cell>
          <cell r="F728" t="str">
            <v>โรงพยาบาลชุมชน</v>
          </cell>
          <cell r="G728" t="str">
            <v>51</v>
          </cell>
          <cell r="H728" t="str">
            <v>71</v>
          </cell>
          <cell r="I728" t="str">
            <v>จ.กาญจนบุรี</v>
          </cell>
          <cell r="J728" t="str">
            <v>08</v>
          </cell>
          <cell r="K728" t="str">
            <v xml:space="preserve"> อ.สังขละบุรี</v>
          </cell>
          <cell r="L728" t="str">
            <v>01</v>
          </cell>
          <cell r="M728" t="str">
            <v xml:space="preserve"> 'ต.หนองลู'</v>
          </cell>
          <cell r="N728" t="str">
            <v>03</v>
          </cell>
          <cell r="O728" t="str">
            <v xml:space="preserve"> หมู่ 3</v>
          </cell>
          <cell r="P728" t="str">
            <v>01</v>
          </cell>
          <cell r="Q728" t="str">
            <v>เปิดดำเนินการ</v>
          </cell>
          <cell r="S728" t="str">
            <v>71240</v>
          </cell>
          <cell r="T728" t="str">
            <v>034595058</v>
          </cell>
          <cell r="U728" t="str">
            <v>034595538</v>
          </cell>
          <cell r="V728" t="str">
            <v>21</v>
          </cell>
          <cell r="W728" t="str">
            <v>2.1 ทุติยภูมิระดับต้น</v>
          </cell>
          <cell r="X728" t="str">
            <v>S</v>
          </cell>
          <cell r="Y728" t="str">
            <v xml:space="preserve">บริการ  </v>
          </cell>
          <cell r="AH728" t="str">
            <v>11284</v>
          </cell>
        </row>
        <row r="729">
          <cell r="A729" t="str">
            <v>001128300</v>
          </cell>
          <cell r="B729" t="str">
            <v>โรงพยาบาลทองผาภูมิ</v>
          </cell>
          <cell r="C729" t="str">
            <v>21002</v>
          </cell>
          <cell r="D729" t="str">
            <v>กระทรวงสาธารณสุข สำนักงานปลัดกระทรวงสาธารณสุข</v>
          </cell>
          <cell r="E729" t="str">
            <v>07</v>
          </cell>
          <cell r="F729" t="str">
            <v>โรงพยาบาลชุมชน</v>
          </cell>
          <cell r="G729" t="str">
            <v>90</v>
          </cell>
          <cell r="H729" t="str">
            <v>71</v>
          </cell>
          <cell r="I729" t="str">
            <v>จ.กาญจนบุรี</v>
          </cell>
          <cell r="J729" t="str">
            <v>07</v>
          </cell>
          <cell r="K729" t="str">
            <v xml:space="preserve"> อ.ทองผาภูมิ</v>
          </cell>
          <cell r="L729" t="str">
            <v>01</v>
          </cell>
          <cell r="M729" t="str">
            <v xml:space="preserve"> 'ต.ท่าขนุน'</v>
          </cell>
          <cell r="N729" t="str">
            <v>01</v>
          </cell>
          <cell r="O729" t="str">
            <v xml:space="preserve"> หมู่ 1</v>
          </cell>
          <cell r="P729" t="str">
            <v>01</v>
          </cell>
          <cell r="Q729" t="str">
            <v>เปิดดำเนินการ</v>
          </cell>
          <cell r="R729" t="str">
            <v>279</v>
          </cell>
          <cell r="S729" t="str">
            <v>71180</v>
          </cell>
          <cell r="T729" t="str">
            <v>034599601</v>
          </cell>
          <cell r="U729" t="str">
            <v>034599097</v>
          </cell>
          <cell r="V729" t="str">
            <v>22</v>
          </cell>
          <cell r="W729" t="str">
            <v>2.2 ทุติยภูมิระดับกลาง</v>
          </cell>
          <cell r="X729" t="str">
            <v>S</v>
          </cell>
          <cell r="Y729" t="str">
            <v xml:space="preserve">บริการ  </v>
          </cell>
          <cell r="AH729" t="str">
            <v>11283</v>
          </cell>
        </row>
        <row r="730">
          <cell r="A730" t="str">
            <v>001129700</v>
          </cell>
          <cell r="B730" t="str">
            <v>โรงพยาบาลกำแพงแสน</v>
          </cell>
          <cell r="C730" t="str">
            <v>21002</v>
          </cell>
          <cell r="D730" t="str">
            <v>กระทรวงสาธารณสุข สำนักงานปลัดกระทรวงสาธารณสุข</v>
          </cell>
          <cell r="E730" t="str">
            <v>07</v>
          </cell>
          <cell r="F730" t="str">
            <v>โรงพยาบาลชุมชน</v>
          </cell>
          <cell r="G730" t="str">
            <v>60</v>
          </cell>
          <cell r="H730" t="str">
            <v>73</v>
          </cell>
          <cell r="I730" t="str">
            <v>จ.นครปฐม</v>
          </cell>
          <cell r="J730" t="str">
            <v>02</v>
          </cell>
          <cell r="K730" t="str">
            <v xml:space="preserve"> อ.กำแพงแสน</v>
          </cell>
          <cell r="L730" t="str">
            <v>01</v>
          </cell>
          <cell r="M730" t="str">
            <v xml:space="preserve"> 'ต.ทุ่งกระพังโหม'</v>
          </cell>
          <cell r="N730" t="str">
            <v>04</v>
          </cell>
          <cell r="O730" t="str">
            <v xml:space="preserve"> หมู่ 4</v>
          </cell>
          <cell r="P730" t="str">
            <v>01</v>
          </cell>
          <cell r="Q730" t="str">
            <v>เปิดดำเนินการ</v>
          </cell>
          <cell r="R730" t="str">
            <v xml:space="preserve">47 </v>
          </cell>
          <cell r="V730" t="str">
            <v>22</v>
          </cell>
          <cell r="W730" t="str">
            <v>2.2 ทุติยภูมิระดับกลาง</v>
          </cell>
          <cell r="AH730" t="str">
            <v>11297</v>
          </cell>
        </row>
        <row r="731">
          <cell r="A731" t="str">
            <v>001133400</v>
          </cell>
          <cell r="B731" t="str">
            <v>โรงพยาบาลร่อนพิบูลย์</v>
          </cell>
          <cell r="C731" t="str">
            <v>21002</v>
          </cell>
          <cell r="D731" t="str">
            <v>กระทรวงสาธารณสุข สำนักงานปลัดกระทรวงสาธารณสุข</v>
          </cell>
          <cell r="E731" t="str">
            <v>07</v>
          </cell>
          <cell r="F731" t="str">
            <v>โรงพยาบาลชุมชน</v>
          </cell>
          <cell r="G731" t="str">
            <v>30</v>
          </cell>
          <cell r="H731" t="str">
            <v>80</v>
          </cell>
          <cell r="I731" t="str">
            <v>จ.นครศรีธรรมราช</v>
          </cell>
          <cell r="J731" t="str">
            <v>13</v>
          </cell>
          <cell r="K731" t="str">
            <v xml:space="preserve"> อ.ร่อนพิบูลย์</v>
          </cell>
          <cell r="L731" t="str">
            <v>01</v>
          </cell>
          <cell r="M731" t="str">
            <v xml:space="preserve"> 'ต.ร่อนพิบูลย์'</v>
          </cell>
          <cell r="N731" t="str">
            <v>13</v>
          </cell>
          <cell r="O731" t="str">
            <v xml:space="preserve"> หมู่ 13</v>
          </cell>
          <cell r="P731" t="str">
            <v>01</v>
          </cell>
          <cell r="Q731" t="str">
            <v>เปิดดำเนินการ</v>
          </cell>
          <cell r="R731" t="str">
            <v xml:space="preserve">ม.13 </v>
          </cell>
          <cell r="V731" t="str">
            <v>22</v>
          </cell>
          <cell r="W731" t="str">
            <v>2.2 ทุติยภูมิระดับกลาง</v>
          </cell>
          <cell r="AH731" t="str">
            <v>11334</v>
          </cell>
        </row>
        <row r="732">
          <cell r="A732" t="str">
            <v>001133300</v>
          </cell>
          <cell r="B732" t="str">
            <v>โรงพยาบาลปากพนัง</v>
          </cell>
          <cell r="C732" t="str">
            <v>21002</v>
          </cell>
          <cell r="D732" t="str">
            <v>กระทรวงสาธารณสุข สำนักงานปลัดกระทรวงสาธารณสุข</v>
          </cell>
          <cell r="E732" t="str">
            <v>07</v>
          </cell>
          <cell r="F732" t="str">
            <v>โรงพยาบาลชุมชน</v>
          </cell>
          <cell r="G732" t="str">
            <v>30</v>
          </cell>
          <cell r="H732" t="str">
            <v>80</v>
          </cell>
          <cell r="I732" t="str">
            <v>จ.นครศรีธรรมราช</v>
          </cell>
          <cell r="J732" t="str">
            <v>12</v>
          </cell>
          <cell r="K732" t="str">
            <v xml:space="preserve"> อ.ปากพนัง</v>
          </cell>
          <cell r="L732" t="str">
            <v>14</v>
          </cell>
          <cell r="M732" t="str">
            <v xml:space="preserve"> 'ต.ปากพนังฝั่งตะวันออก'</v>
          </cell>
          <cell r="N732" t="str">
            <v>00</v>
          </cell>
          <cell r="O732" t="str">
            <v xml:space="preserve"> หมู่ 0</v>
          </cell>
          <cell r="P732" t="str">
            <v>01</v>
          </cell>
          <cell r="Q732" t="str">
            <v>เปิดดำเนินการ</v>
          </cell>
          <cell r="V732" t="str">
            <v>22</v>
          </cell>
          <cell r="W732" t="str">
            <v>2.2 ทุติยภูมิระดับกลาง</v>
          </cell>
          <cell r="AH732" t="str">
            <v>11333</v>
          </cell>
        </row>
        <row r="733">
          <cell r="A733" t="str">
            <v>001132200</v>
          </cell>
          <cell r="B733" t="str">
            <v>โรงพยาบาลพรหมคีรี</v>
          </cell>
          <cell r="C733" t="str">
            <v>21002</v>
          </cell>
          <cell r="D733" t="str">
            <v>กระทรวงสาธารณสุข สำนักงานปลัดกระทรวงสาธารณสุข</v>
          </cell>
          <cell r="E733" t="str">
            <v>07</v>
          </cell>
          <cell r="F733" t="str">
            <v>โรงพยาบาลชุมชน</v>
          </cell>
          <cell r="G733" t="str">
            <v>30</v>
          </cell>
          <cell r="H733" t="str">
            <v>80</v>
          </cell>
          <cell r="I733" t="str">
            <v>จ.นครศรีธรรมราช</v>
          </cell>
          <cell r="J733" t="str">
            <v>02</v>
          </cell>
          <cell r="K733" t="str">
            <v xml:space="preserve"> อ.พรหมคีรี</v>
          </cell>
          <cell r="L733" t="str">
            <v>01</v>
          </cell>
          <cell r="M733" t="str">
            <v xml:space="preserve"> 'ต.พรหมโลก'</v>
          </cell>
          <cell r="N733" t="str">
            <v>09</v>
          </cell>
          <cell r="O733" t="str">
            <v xml:space="preserve"> หมู่ 9</v>
          </cell>
          <cell r="P733" t="str">
            <v>01</v>
          </cell>
          <cell r="Q733" t="str">
            <v>เปิดดำเนินการ</v>
          </cell>
          <cell r="R733" t="str">
            <v xml:space="preserve">17 ม.1 </v>
          </cell>
          <cell r="V733" t="str">
            <v>21</v>
          </cell>
          <cell r="W733" t="str">
            <v>2.1 ทุติยภูมิระดับต้น</v>
          </cell>
          <cell r="AH733" t="str">
            <v>11322</v>
          </cell>
        </row>
        <row r="734">
          <cell r="A734" t="str">
            <v>001127200</v>
          </cell>
          <cell r="B734" t="str">
            <v>โรงพยาบาลเขาค้อ</v>
          </cell>
          <cell r="C734" t="str">
            <v>21002</v>
          </cell>
          <cell r="D734" t="str">
            <v>กระทรวงสาธารณสุข สำนักงานปลัดกระทรวงสาธารณสุข</v>
          </cell>
          <cell r="E734" t="str">
            <v>07</v>
          </cell>
          <cell r="F734" t="str">
            <v>โรงพยาบาลชุมชน</v>
          </cell>
          <cell r="G734" t="str">
            <v>30</v>
          </cell>
          <cell r="H734" t="str">
            <v>67</v>
          </cell>
          <cell r="I734" t="str">
            <v>จ.เพชรบูรณ์</v>
          </cell>
          <cell r="J734" t="str">
            <v>11</v>
          </cell>
          <cell r="K734" t="str">
            <v xml:space="preserve"> อ.เขาค้อ</v>
          </cell>
          <cell r="L734" t="str">
            <v>03</v>
          </cell>
          <cell r="M734" t="str">
            <v xml:space="preserve"> 'ต.เขาค้อ'</v>
          </cell>
          <cell r="N734" t="str">
            <v>01</v>
          </cell>
          <cell r="O734" t="str">
            <v xml:space="preserve"> หมู่ 1</v>
          </cell>
          <cell r="P734" t="str">
            <v>01</v>
          </cell>
          <cell r="Q734" t="str">
            <v>เปิดดำเนินการ</v>
          </cell>
          <cell r="R734" t="str">
            <v xml:space="preserve">75 ม.1 </v>
          </cell>
          <cell r="S734" t="str">
            <v>67270</v>
          </cell>
          <cell r="V734" t="str">
            <v>22</v>
          </cell>
          <cell r="W734" t="str">
            <v>2.2 ทุติยภูมิระดับกลาง</v>
          </cell>
          <cell r="AH734" t="str">
            <v>11272</v>
          </cell>
        </row>
        <row r="735">
          <cell r="A735" t="str">
            <v>001129500</v>
          </cell>
          <cell r="B735" t="str">
            <v>โรงพยาบาลอู่ทอง</v>
          </cell>
          <cell r="C735" t="str">
            <v>21002</v>
          </cell>
          <cell r="D735" t="str">
            <v>กระทรวงสาธารณสุข สำนักงานปลัดกระทรวงสาธารณสุข</v>
          </cell>
          <cell r="E735" t="str">
            <v>07</v>
          </cell>
          <cell r="F735" t="str">
            <v>โรงพยาบาลชุมชน</v>
          </cell>
          <cell r="G735" t="str">
            <v>134</v>
          </cell>
          <cell r="H735" t="str">
            <v>72</v>
          </cell>
          <cell r="I735" t="str">
            <v>จ.สุพรรณบุรี</v>
          </cell>
          <cell r="J735" t="str">
            <v>09</v>
          </cell>
          <cell r="K735" t="str">
            <v xml:space="preserve"> อ.อู่ทอง</v>
          </cell>
          <cell r="L735" t="str">
            <v>03</v>
          </cell>
          <cell r="M735" t="str">
            <v xml:space="preserve"> 'ต.จรเข้สามพัน'</v>
          </cell>
          <cell r="N735" t="str">
            <v>15</v>
          </cell>
          <cell r="O735" t="str">
            <v xml:space="preserve"> หมู่ 15</v>
          </cell>
          <cell r="P735" t="str">
            <v>01</v>
          </cell>
          <cell r="Q735" t="str">
            <v>เปิดดำเนินการ</v>
          </cell>
          <cell r="R735" t="str">
            <v>220</v>
          </cell>
          <cell r="V735" t="str">
            <v>22</v>
          </cell>
          <cell r="W735" t="str">
            <v>2.2 ทุติยภูมิระดับกลาง</v>
          </cell>
          <cell r="Z735" t="str">
            <v>01</v>
          </cell>
          <cell r="AA735" t="str">
            <v>ตั้งใหม่</v>
          </cell>
          <cell r="AH735" t="str">
            <v>11295</v>
          </cell>
        </row>
        <row r="736">
          <cell r="A736" t="str">
            <v>001128700</v>
          </cell>
          <cell r="B736" t="str">
            <v>โรงพยาบาลด่านมะขามเตี้ย</v>
          </cell>
          <cell r="C736" t="str">
            <v>21002</v>
          </cell>
          <cell r="D736" t="str">
            <v>กระทรวงสาธารณสุข สำนักงานปลัดกระทรวงสาธารณสุข</v>
          </cell>
          <cell r="E736" t="str">
            <v>07</v>
          </cell>
          <cell r="F736" t="str">
            <v>โรงพยาบาลชุมชน</v>
          </cell>
          <cell r="G736" t="str">
            <v>30</v>
          </cell>
          <cell r="H736" t="str">
            <v>71</v>
          </cell>
          <cell r="I736" t="str">
            <v>จ.กาญจนบุรี</v>
          </cell>
          <cell r="J736" t="str">
            <v>11</v>
          </cell>
          <cell r="K736" t="str">
            <v xml:space="preserve"> อ.ด่านมะขามเตี้ย</v>
          </cell>
          <cell r="L736" t="str">
            <v>01</v>
          </cell>
          <cell r="M736" t="str">
            <v xml:space="preserve"> 'ต.ด่านมะขามเตี้ย'</v>
          </cell>
          <cell r="N736" t="str">
            <v>01</v>
          </cell>
          <cell r="O736" t="str">
            <v xml:space="preserve"> หมู่ 1</v>
          </cell>
          <cell r="P736" t="str">
            <v>01</v>
          </cell>
          <cell r="Q736" t="str">
            <v>เปิดดำเนินการ</v>
          </cell>
          <cell r="S736" t="str">
            <v>71260</v>
          </cell>
          <cell r="T736" t="str">
            <v>034642347</v>
          </cell>
          <cell r="U736" t="str">
            <v>034642102</v>
          </cell>
          <cell r="V736" t="str">
            <v>21</v>
          </cell>
          <cell r="W736" t="str">
            <v>2.1 ทุติยภูมิระดับต้น</v>
          </cell>
          <cell r="X736" t="str">
            <v>S</v>
          </cell>
          <cell r="Y736" t="str">
            <v xml:space="preserve">บริการ  </v>
          </cell>
          <cell r="AH736" t="str">
            <v>11287</v>
          </cell>
        </row>
        <row r="737">
          <cell r="A737" t="str">
            <v>001128600</v>
          </cell>
          <cell r="B737" t="str">
            <v>โรงพยาบาลเลาขวัญ</v>
          </cell>
          <cell r="C737" t="str">
            <v>21002</v>
          </cell>
          <cell r="D737" t="str">
            <v>กระทรวงสาธารณสุข สำนักงานปลัดกระทรวงสาธารณสุข</v>
          </cell>
          <cell r="E737" t="str">
            <v>07</v>
          </cell>
          <cell r="F737" t="str">
            <v>โรงพยาบาลชุมชน</v>
          </cell>
          <cell r="G737" t="str">
            <v>30</v>
          </cell>
          <cell r="H737" t="str">
            <v>71</v>
          </cell>
          <cell r="I737" t="str">
            <v>จ.กาญจนบุรี</v>
          </cell>
          <cell r="J737" t="str">
            <v>10</v>
          </cell>
          <cell r="K737" t="str">
            <v xml:space="preserve"> อ.เลาขวัญ</v>
          </cell>
          <cell r="L737" t="str">
            <v>01</v>
          </cell>
          <cell r="M737" t="str">
            <v xml:space="preserve"> 'ต.เลาขวัญ'</v>
          </cell>
          <cell r="N737" t="str">
            <v>06</v>
          </cell>
          <cell r="O737" t="str">
            <v xml:space="preserve"> หมู่ 6</v>
          </cell>
          <cell r="P737" t="str">
            <v>01</v>
          </cell>
          <cell r="Q737" t="str">
            <v>เปิดดำเนินการ</v>
          </cell>
          <cell r="S737" t="str">
            <v>71210</v>
          </cell>
          <cell r="T737" t="str">
            <v>034576157</v>
          </cell>
          <cell r="U737" t="str">
            <v>034576050</v>
          </cell>
          <cell r="V737" t="str">
            <v>21</v>
          </cell>
          <cell r="W737" t="str">
            <v>2.1 ทุติยภูมิระดับต้น</v>
          </cell>
          <cell r="X737" t="str">
            <v>S</v>
          </cell>
          <cell r="Y737" t="str">
            <v xml:space="preserve">บริการ  </v>
          </cell>
          <cell r="AH737" t="str">
            <v>11286</v>
          </cell>
        </row>
        <row r="738">
          <cell r="A738" t="str">
            <v>001127800</v>
          </cell>
          <cell r="B738" t="str">
            <v>โรงพยาบาลไทรโยค</v>
          </cell>
          <cell r="C738" t="str">
            <v>21002</v>
          </cell>
          <cell r="D738" t="str">
            <v>กระทรวงสาธารณสุข สำนักงานปลัดกระทรวงสาธารณสุข</v>
          </cell>
          <cell r="E738" t="str">
            <v>07</v>
          </cell>
          <cell r="F738" t="str">
            <v>โรงพยาบาลชุมชน</v>
          </cell>
          <cell r="G738" t="str">
            <v>60</v>
          </cell>
          <cell r="H738" t="str">
            <v>71</v>
          </cell>
          <cell r="I738" t="str">
            <v>จ.กาญจนบุรี</v>
          </cell>
          <cell r="J738" t="str">
            <v>02</v>
          </cell>
          <cell r="K738" t="str">
            <v xml:space="preserve"> อ.ไทรโยค</v>
          </cell>
          <cell r="L738" t="str">
            <v>01</v>
          </cell>
          <cell r="M738" t="str">
            <v xml:space="preserve"> 'ต.ลุ่มสุ่ม'</v>
          </cell>
          <cell r="N738" t="str">
            <v>01</v>
          </cell>
          <cell r="O738" t="str">
            <v xml:space="preserve"> หมู่ 1</v>
          </cell>
          <cell r="P738" t="str">
            <v>01</v>
          </cell>
          <cell r="Q738" t="str">
            <v>เปิดดำเนินการ</v>
          </cell>
          <cell r="R738" t="str">
            <v>22</v>
          </cell>
          <cell r="S738" t="str">
            <v>71150</v>
          </cell>
          <cell r="T738" t="str">
            <v>034591300</v>
          </cell>
          <cell r="U738" t="str">
            <v>034591302</v>
          </cell>
          <cell r="V738" t="str">
            <v>21</v>
          </cell>
          <cell r="W738" t="str">
            <v>2.1 ทุติยภูมิระดับต้น</v>
          </cell>
          <cell r="X738" t="str">
            <v>S</v>
          </cell>
          <cell r="Y738" t="str">
            <v xml:space="preserve">บริการ  </v>
          </cell>
          <cell r="AH738" t="str">
            <v>11278</v>
          </cell>
        </row>
        <row r="739">
          <cell r="A739" t="str">
            <v>001129900</v>
          </cell>
          <cell r="B739" t="str">
            <v>โรงพยาบาลห้วยพลู</v>
          </cell>
          <cell r="C739" t="str">
            <v>21002</v>
          </cell>
          <cell r="D739" t="str">
            <v>กระทรวงสาธารณสุข สำนักงานปลัดกระทรวงสาธารณสุข</v>
          </cell>
          <cell r="E739" t="str">
            <v>07</v>
          </cell>
          <cell r="F739" t="str">
            <v>โรงพยาบาลชุมชน</v>
          </cell>
          <cell r="G739" t="str">
            <v>60</v>
          </cell>
          <cell r="H739" t="str">
            <v>73</v>
          </cell>
          <cell r="I739" t="str">
            <v>จ.นครปฐม</v>
          </cell>
          <cell r="J739" t="str">
            <v>03</v>
          </cell>
          <cell r="K739" t="str">
            <v xml:space="preserve"> อ.นครชัยศรี</v>
          </cell>
          <cell r="L739" t="str">
            <v>18</v>
          </cell>
          <cell r="M739" t="str">
            <v xml:space="preserve"> 'ต.ห้วยพลู'</v>
          </cell>
          <cell r="N739" t="str">
            <v>01</v>
          </cell>
          <cell r="O739" t="str">
            <v xml:space="preserve"> หมู่ 1</v>
          </cell>
          <cell r="P739" t="str">
            <v>01</v>
          </cell>
          <cell r="Q739" t="str">
            <v>เปิดดำเนินการ</v>
          </cell>
          <cell r="R739" t="str">
            <v xml:space="preserve">1/1 </v>
          </cell>
          <cell r="V739" t="str">
            <v>21</v>
          </cell>
          <cell r="W739" t="str">
            <v>2.1 ทุติยภูมิระดับต้น</v>
          </cell>
          <cell r="AH739" t="str">
            <v>11299</v>
          </cell>
        </row>
        <row r="740">
          <cell r="A740" t="str">
            <v>001130000</v>
          </cell>
          <cell r="B740" t="str">
            <v>โรงพยาบาลดอนตูม</v>
          </cell>
          <cell r="C740" t="str">
            <v>21002</v>
          </cell>
          <cell r="D740" t="str">
            <v>กระทรวงสาธารณสุข สำนักงานปลัดกระทรวงสาธารณสุข</v>
          </cell>
          <cell r="E740" t="str">
            <v>07</v>
          </cell>
          <cell r="F740" t="str">
            <v>โรงพยาบาลชุมชน</v>
          </cell>
          <cell r="G740" t="str">
            <v>30</v>
          </cell>
          <cell r="H740" t="str">
            <v>73</v>
          </cell>
          <cell r="I740" t="str">
            <v>จ.นครปฐม</v>
          </cell>
          <cell r="J740" t="str">
            <v>04</v>
          </cell>
          <cell r="K740" t="str">
            <v xml:space="preserve"> อ.ดอนตูม</v>
          </cell>
          <cell r="L740" t="str">
            <v>01</v>
          </cell>
          <cell r="M740" t="str">
            <v xml:space="preserve"> 'ต.สามง่าม'</v>
          </cell>
          <cell r="N740" t="str">
            <v>05</v>
          </cell>
          <cell r="O740" t="str">
            <v xml:space="preserve"> หมู่ 5</v>
          </cell>
          <cell r="P740" t="str">
            <v>01</v>
          </cell>
          <cell r="Q740" t="str">
            <v>เปิดดำเนินการ</v>
          </cell>
          <cell r="R740" t="str">
            <v xml:space="preserve">183 ม.5 ถ.คงทอง </v>
          </cell>
          <cell r="V740" t="str">
            <v>21</v>
          </cell>
          <cell r="W740" t="str">
            <v>2.1 ทุติยภูมิระดับต้น</v>
          </cell>
          <cell r="AH740" t="str">
            <v>11300</v>
          </cell>
        </row>
        <row r="741">
          <cell r="A741" t="str">
            <v>001127400</v>
          </cell>
          <cell r="B741" t="str">
            <v>โรงพยาบาลบางแพ</v>
          </cell>
          <cell r="C741" t="str">
            <v>21002</v>
          </cell>
          <cell r="D741" t="str">
            <v>กระทรวงสาธารณสุข สำนักงานปลัดกระทรวงสาธารณสุข</v>
          </cell>
          <cell r="E741" t="str">
            <v>07</v>
          </cell>
          <cell r="F741" t="str">
            <v>โรงพยาบาลชุมชน</v>
          </cell>
          <cell r="G741" t="str">
            <v>60</v>
          </cell>
          <cell r="H741" t="str">
            <v>70</v>
          </cell>
          <cell r="I741" t="str">
            <v>จ.ราชบุรี</v>
          </cell>
          <cell r="J741" t="str">
            <v>06</v>
          </cell>
          <cell r="K741" t="str">
            <v xml:space="preserve"> อ.บางแพ</v>
          </cell>
          <cell r="L741" t="str">
            <v>02</v>
          </cell>
          <cell r="M741" t="str">
            <v xml:space="preserve"> 'ต.วังเย็น'</v>
          </cell>
          <cell r="N741" t="str">
            <v>05</v>
          </cell>
          <cell r="O741" t="str">
            <v xml:space="preserve"> หมู่ 5</v>
          </cell>
          <cell r="P741" t="str">
            <v>01</v>
          </cell>
          <cell r="Q741" t="str">
            <v>เปิดดำเนินการ</v>
          </cell>
          <cell r="R741" t="str">
            <v xml:space="preserve">124 </v>
          </cell>
          <cell r="V741" t="str">
            <v>21</v>
          </cell>
          <cell r="W741" t="str">
            <v>2.1 ทุติยภูมิระดับต้น</v>
          </cell>
          <cell r="AH741" t="str">
            <v>11274</v>
          </cell>
        </row>
        <row r="742">
          <cell r="A742" t="str">
            <v>001127500</v>
          </cell>
          <cell r="B742" t="str">
            <v>โรงพยาบาลเจ็ดเสมียน</v>
          </cell>
          <cell r="C742" t="str">
            <v>21002</v>
          </cell>
          <cell r="D742" t="str">
            <v>กระทรวงสาธารณสุข สำนักงานปลัดกระทรวงสาธารณสุข</v>
          </cell>
          <cell r="E742" t="str">
            <v>07</v>
          </cell>
          <cell r="F742" t="str">
            <v>โรงพยาบาลชุมชน</v>
          </cell>
          <cell r="G742" t="str">
            <v>30</v>
          </cell>
          <cell r="H742" t="str">
            <v>70</v>
          </cell>
          <cell r="I742" t="str">
            <v>จ.ราชบุรี</v>
          </cell>
          <cell r="J742" t="str">
            <v>07</v>
          </cell>
          <cell r="K742" t="str">
            <v xml:space="preserve"> อ.โพธาราม</v>
          </cell>
          <cell r="L742" t="str">
            <v>09</v>
          </cell>
          <cell r="M742" t="str">
            <v xml:space="preserve"> 'ต.เจ็ดเสมียน'</v>
          </cell>
          <cell r="N742" t="str">
            <v>02</v>
          </cell>
          <cell r="O742" t="str">
            <v xml:space="preserve"> หมู่ 2</v>
          </cell>
          <cell r="P742" t="str">
            <v>01</v>
          </cell>
          <cell r="Q742" t="str">
            <v>เปิดดำเนินการ</v>
          </cell>
          <cell r="R742" t="str">
            <v xml:space="preserve">132/2 </v>
          </cell>
          <cell r="V742" t="str">
            <v>21</v>
          </cell>
          <cell r="W742" t="str">
            <v>2.1 ทุติยภูมิระดับต้น</v>
          </cell>
          <cell r="AH742" t="str">
            <v>11275</v>
          </cell>
        </row>
        <row r="743">
          <cell r="A743" t="str">
            <v>001127600</v>
          </cell>
          <cell r="B743" t="str">
            <v>โรงพยาบาลปากท่อ</v>
          </cell>
          <cell r="C743" t="str">
            <v>21002</v>
          </cell>
          <cell r="D743" t="str">
            <v>กระทรวงสาธารณสุข สำนักงานปลัดกระทรวงสาธารณสุข</v>
          </cell>
          <cell r="E743" t="str">
            <v>07</v>
          </cell>
          <cell r="F743" t="str">
            <v>โรงพยาบาลชุมชน</v>
          </cell>
          <cell r="G743" t="str">
            <v>30</v>
          </cell>
          <cell r="H743" t="str">
            <v>70</v>
          </cell>
          <cell r="I743" t="str">
            <v>จ.ราชบุรี</v>
          </cell>
          <cell r="J743" t="str">
            <v>08</v>
          </cell>
          <cell r="K743" t="str">
            <v xml:space="preserve"> อ.ปากท่อ</v>
          </cell>
          <cell r="L743" t="str">
            <v>05</v>
          </cell>
          <cell r="M743" t="str">
            <v xml:space="preserve"> 'ต.ปากท่อ'</v>
          </cell>
          <cell r="N743" t="str">
            <v>08</v>
          </cell>
          <cell r="O743" t="str">
            <v xml:space="preserve"> หมู่ 8</v>
          </cell>
          <cell r="P743" t="str">
            <v>01</v>
          </cell>
          <cell r="Q743" t="str">
            <v>เปิดดำเนินการ</v>
          </cell>
          <cell r="R743" t="str">
            <v xml:space="preserve">201/10 </v>
          </cell>
          <cell r="V743" t="str">
            <v>21</v>
          </cell>
          <cell r="W743" t="str">
            <v>2.1 ทุติยภูมิระดับต้น</v>
          </cell>
          <cell r="AH743" t="str">
            <v>11276</v>
          </cell>
        </row>
        <row r="744">
          <cell r="A744" t="str">
            <v>001129400</v>
          </cell>
          <cell r="B744" t="str">
            <v>โรงพยาบาลสามชุก</v>
          </cell>
          <cell r="C744" t="str">
            <v>21002</v>
          </cell>
          <cell r="D744" t="str">
            <v>กระทรวงสาธารณสุข สำนักงานปลัดกระทรวงสาธารณสุข</v>
          </cell>
          <cell r="E744" t="str">
            <v>07</v>
          </cell>
          <cell r="F744" t="str">
            <v>โรงพยาบาลชุมชน</v>
          </cell>
          <cell r="G744" t="str">
            <v>60</v>
          </cell>
          <cell r="H744" t="str">
            <v>72</v>
          </cell>
          <cell r="I744" t="str">
            <v>จ.สุพรรณบุรี</v>
          </cell>
          <cell r="J744" t="str">
            <v>08</v>
          </cell>
          <cell r="K744" t="str">
            <v xml:space="preserve"> อ.สามชุก</v>
          </cell>
          <cell r="L744" t="str">
            <v>04</v>
          </cell>
          <cell r="M744" t="str">
            <v xml:space="preserve"> 'ต.หนองผักนาก'</v>
          </cell>
          <cell r="N744" t="str">
            <v>07</v>
          </cell>
          <cell r="O744" t="str">
            <v xml:space="preserve"> หมู่ 7</v>
          </cell>
          <cell r="P744" t="str">
            <v>01</v>
          </cell>
          <cell r="Q744" t="str">
            <v>เปิดดำเนินการ</v>
          </cell>
          <cell r="R744" t="str">
            <v xml:space="preserve">4/1 </v>
          </cell>
          <cell r="V744" t="str">
            <v>22</v>
          </cell>
          <cell r="W744" t="str">
            <v>2.2 ทุติยภูมิระดับกลาง</v>
          </cell>
          <cell r="AH744" t="str">
            <v>11294</v>
          </cell>
        </row>
        <row r="745">
          <cell r="A745" t="str">
            <v>001124900</v>
          </cell>
          <cell r="B745" t="str">
            <v>โรงพยาบาลศรีนคร</v>
          </cell>
          <cell r="C745" t="str">
            <v>21002</v>
          </cell>
          <cell r="D745" t="str">
            <v>กระทรวงสาธารณสุข สำนักงานปลัดกระทรวงสาธารณสุข</v>
          </cell>
          <cell r="E745" t="str">
            <v>07</v>
          </cell>
          <cell r="F745" t="str">
            <v>โรงพยาบาลชุมชน</v>
          </cell>
          <cell r="G745" t="str">
            <v>30</v>
          </cell>
          <cell r="H745" t="str">
            <v>64</v>
          </cell>
          <cell r="I745" t="str">
            <v>จ.สุโขทัย</v>
          </cell>
          <cell r="J745" t="str">
            <v>08</v>
          </cell>
          <cell r="K745" t="str">
            <v xml:space="preserve"> อ.ศรีนคร</v>
          </cell>
          <cell r="L745" t="str">
            <v>01</v>
          </cell>
          <cell r="M745" t="str">
            <v xml:space="preserve"> 'ต.ศรีนคร'</v>
          </cell>
          <cell r="N745" t="str">
            <v>03</v>
          </cell>
          <cell r="O745" t="str">
            <v xml:space="preserve"> หมู่ 3</v>
          </cell>
          <cell r="P745" t="str">
            <v>01</v>
          </cell>
          <cell r="Q745" t="str">
            <v>เปิดดำเนินการ</v>
          </cell>
          <cell r="R745" t="str">
            <v>ถ.สวรรคโลก-ศรีนคร</v>
          </cell>
          <cell r="S745" t="str">
            <v>64180</v>
          </cell>
          <cell r="T745" t="str">
            <v>055652725</v>
          </cell>
          <cell r="U745" t="str">
            <v>05562726</v>
          </cell>
          <cell r="V745" t="str">
            <v>21</v>
          </cell>
          <cell r="W745" t="str">
            <v>2.1 ทุติยภูมิระดับต้น</v>
          </cell>
          <cell r="AH745" t="str">
            <v>11249</v>
          </cell>
        </row>
        <row r="746">
          <cell r="A746" t="str">
            <v>001124500</v>
          </cell>
          <cell r="B746" t="str">
            <v>โรงพยาบาลคีรีมาศ</v>
          </cell>
          <cell r="C746" t="str">
            <v>21002</v>
          </cell>
          <cell r="D746" t="str">
            <v>กระทรวงสาธารณสุข สำนักงานปลัดกระทรวงสาธารณสุข</v>
          </cell>
          <cell r="E746" t="str">
            <v>07</v>
          </cell>
          <cell r="F746" t="str">
            <v>โรงพยาบาลชุมชน</v>
          </cell>
          <cell r="G746" t="str">
            <v>30</v>
          </cell>
          <cell r="H746" t="str">
            <v>64</v>
          </cell>
          <cell r="I746" t="str">
            <v>จ.สุโขทัย</v>
          </cell>
          <cell r="J746" t="str">
            <v>03</v>
          </cell>
          <cell r="K746" t="str">
            <v xml:space="preserve"> อ.คีรีมาศ</v>
          </cell>
          <cell r="L746" t="str">
            <v>01</v>
          </cell>
          <cell r="M746" t="str">
            <v xml:space="preserve"> 'ต.โตนด'</v>
          </cell>
          <cell r="N746" t="str">
            <v>07</v>
          </cell>
          <cell r="O746" t="str">
            <v xml:space="preserve"> หมู่ 7</v>
          </cell>
          <cell r="P746" t="str">
            <v>01</v>
          </cell>
          <cell r="Q746" t="str">
            <v>เปิดดำเนินการ</v>
          </cell>
          <cell r="R746" t="str">
            <v>ถ.สุโขทัย-กำแพงเพชร</v>
          </cell>
          <cell r="S746" t="str">
            <v>64160</v>
          </cell>
          <cell r="T746" t="str">
            <v>055695145</v>
          </cell>
          <cell r="U746" t="str">
            <v>055693097</v>
          </cell>
          <cell r="V746" t="str">
            <v>21</v>
          </cell>
          <cell r="W746" t="str">
            <v>2.1 ทุติยภูมิระดับต้น</v>
          </cell>
          <cell r="AH746" t="str">
            <v>11245</v>
          </cell>
        </row>
        <row r="747">
          <cell r="A747" t="str">
            <v>001125000</v>
          </cell>
          <cell r="B747" t="str">
            <v>โรงพยาบาลทุ่งเสลี่ยม</v>
          </cell>
          <cell r="C747" t="str">
            <v>21002</v>
          </cell>
          <cell r="D747" t="str">
            <v>กระทรวงสาธารณสุข สำนักงานปลัดกระทรวงสาธารณสุข</v>
          </cell>
          <cell r="E747" t="str">
            <v>07</v>
          </cell>
          <cell r="F747" t="str">
            <v>โรงพยาบาลชุมชน</v>
          </cell>
          <cell r="G747" t="str">
            <v>30</v>
          </cell>
          <cell r="H747" t="str">
            <v>64</v>
          </cell>
          <cell r="I747" t="str">
            <v>จ.สุโขทัย</v>
          </cell>
          <cell r="J747" t="str">
            <v>09</v>
          </cell>
          <cell r="K747" t="str">
            <v xml:space="preserve"> อ.ทุ่งเสลี่ยม</v>
          </cell>
          <cell r="L747" t="str">
            <v>03</v>
          </cell>
          <cell r="M747" t="str">
            <v xml:space="preserve"> 'ต.ทุ่งเสลี่ยม'</v>
          </cell>
          <cell r="N747" t="str">
            <v>08</v>
          </cell>
          <cell r="O747" t="str">
            <v xml:space="preserve"> หมู่ 8</v>
          </cell>
          <cell r="P747" t="str">
            <v>01</v>
          </cell>
          <cell r="Q747" t="str">
            <v>เปิดดำเนินการ</v>
          </cell>
          <cell r="R747" t="str">
            <v>ถ.สุโขทัย-เถิน</v>
          </cell>
          <cell r="S747" t="str">
            <v>64150</v>
          </cell>
          <cell r="T747" t="str">
            <v>055659175</v>
          </cell>
          <cell r="U747" t="str">
            <v>055659411</v>
          </cell>
          <cell r="V747" t="str">
            <v>21</v>
          </cell>
          <cell r="W747" t="str">
            <v>2.1 ทุติยภูมิระดับต้น</v>
          </cell>
          <cell r="AH747" t="str">
            <v>11250</v>
          </cell>
        </row>
        <row r="748">
          <cell r="A748" t="str">
            <v>001130300</v>
          </cell>
          <cell r="B748" t="str">
            <v>โรงพยาบาลพุทธมณฑล</v>
          </cell>
          <cell r="C748" t="str">
            <v>21002</v>
          </cell>
          <cell r="D748" t="str">
            <v>กระทรวงสาธารณสุข สำนักงานปลัดกระทรวงสาธารณสุข</v>
          </cell>
          <cell r="E748" t="str">
            <v>07</v>
          </cell>
          <cell r="F748" t="str">
            <v>โรงพยาบาลชุมชน</v>
          </cell>
          <cell r="G748" t="str">
            <v>10</v>
          </cell>
          <cell r="H748" t="str">
            <v>73</v>
          </cell>
          <cell r="I748" t="str">
            <v>จ.นครปฐม</v>
          </cell>
          <cell r="J748" t="str">
            <v>07</v>
          </cell>
          <cell r="K748" t="str">
            <v xml:space="preserve"> อ.พุทธมณฑล</v>
          </cell>
          <cell r="L748" t="str">
            <v>01</v>
          </cell>
          <cell r="M748" t="str">
            <v xml:space="preserve"> 'ต.ศาลายา'</v>
          </cell>
          <cell r="N748" t="str">
            <v>01</v>
          </cell>
          <cell r="O748" t="str">
            <v xml:space="preserve"> หมู่ 1</v>
          </cell>
          <cell r="P748" t="str">
            <v>01</v>
          </cell>
          <cell r="Q748" t="str">
            <v>เปิดดำเนินการ</v>
          </cell>
          <cell r="V748" t="str">
            <v>21</v>
          </cell>
          <cell r="W748" t="str">
            <v>2.1 ทุติยภูมิระดับต้น</v>
          </cell>
          <cell r="AB748" t="str">
            <v xml:space="preserve">แก้ไชชื่อ รพ.พุทธมลฑล เป็น รพ.พุทธมณฑล </v>
          </cell>
          <cell r="AH748" t="str">
            <v>11303</v>
          </cell>
        </row>
        <row r="749">
          <cell r="A749" t="str">
            <v>001135700</v>
          </cell>
          <cell r="B749" t="str">
            <v>โรงพยาบาลกาญจนดิษฐ์</v>
          </cell>
          <cell r="C749" t="str">
            <v>21002</v>
          </cell>
          <cell r="D749" t="str">
            <v>กระทรวงสาธารณสุข สำนักงานปลัดกระทรวงสาธารณสุข</v>
          </cell>
          <cell r="E749" t="str">
            <v>07</v>
          </cell>
          <cell r="F749" t="str">
            <v>โรงพยาบาลชุมชน</v>
          </cell>
          <cell r="G749" t="str">
            <v>60</v>
          </cell>
          <cell r="H749" t="str">
            <v>84</v>
          </cell>
          <cell r="I749" t="str">
            <v>จ.สุราษฎร์ธานี</v>
          </cell>
          <cell r="J749" t="str">
            <v>02</v>
          </cell>
          <cell r="K749" t="str">
            <v xml:space="preserve"> อ.กาญจนดิษฐ์</v>
          </cell>
          <cell r="L749" t="str">
            <v>07</v>
          </cell>
          <cell r="M749" t="str">
            <v xml:space="preserve"> 'ต.พลายวาส'</v>
          </cell>
          <cell r="N749" t="str">
            <v>09</v>
          </cell>
          <cell r="O749" t="str">
            <v xml:space="preserve"> หมู่ 9</v>
          </cell>
          <cell r="P749" t="str">
            <v>01</v>
          </cell>
          <cell r="Q749" t="str">
            <v>เปิดดำเนินการ</v>
          </cell>
          <cell r="R749" t="str">
            <v xml:space="preserve">776 ม.9 ถ.สุราษฎร์-นครศรี </v>
          </cell>
          <cell r="S749" t="str">
            <v>84160</v>
          </cell>
          <cell r="T749" t="str">
            <v>077244518</v>
          </cell>
          <cell r="U749" t="str">
            <v>077255263t</v>
          </cell>
          <cell r="V749" t="str">
            <v>22</v>
          </cell>
          <cell r="W749" t="str">
            <v>2.2 ทุติยภูมิระดับกลาง</v>
          </cell>
          <cell r="X749" t="str">
            <v>S</v>
          </cell>
          <cell r="Y749" t="str">
            <v xml:space="preserve">บริการ  </v>
          </cell>
          <cell r="AH749" t="str">
            <v>11357</v>
          </cell>
        </row>
        <row r="750">
          <cell r="A750" t="str">
            <v>001135600</v>
          </cell>
          <cell r="B750" t="str">
            <v>โรงพยาบาลถลาง</v>
          </cell>
          <cell r="C750" t="str">
            <v>21002</v>
          </cell>
          <cell r="D750" t="str">
            <v>กระทรวงสาธารณสุข สำนักงานปลัดกระทรวงสาธารณสุข</v>
          </cell>
          <cell r="E750" t="str">
            <v>07</v>
          </cell>
          <cell r="F750" t="str">
            <v>โรงพยาบาลชุมชน</v>
          </cell>
          <cell r="G750" t="str">
            <v>66</v>
          </cell>
          <cell r="H750" t="str">
            <v>83</v>
          </cell>
          <cell r="I750" t="str">
            <v>จ.ภูเก็ต</v>
          </cell>
          <cell r="J750" t="str">
            <v>03</v>
          </cell>
          <cell r="K750" t="str">
            <v xml:space="preserve"> อ.ถลาง</v>
          </cell>
          <cell r="L750" t="str">
            <v>01</v>
          </cell>
          <cell r="M750" t="str">
            <v xml:space="preserve"> 'ต.เทพกระษัตรี'</v>
          </cell>
          <cell r="N750" t="str">
            <v>01</v>
          </cell>
          <cell r="O750" t="str">
            <v xml:space="preserve"> หมู่ 1</v>
          </cell>
          <cell r="P750" t="str">
            <v>01</v>
          </cell>
          <cell r="Q750" t="str">
            <v>เปิดดำเนินการ</v>
          </cell>
          <cell r="R750" t="str">
            <v xml:space="preserve">358  ถ.เทพกระษัตรี  </v>
          </cell>
          <cell r="S750" t="str">
            <v>83110</v>
          </cell>
          <cell r="T750" t="str">
            <v>076311033</v>
          </cell>
          <cell r="U750" t="str">
            <v>076275096</v>
          </cell>
          <cell r="V750" t="str">
            <v>22</v>
          </cell>
          <cell r="W750" t="str">
            <v>2.2 ทุติยภูมิระดับกลาง</v>
          </cell>
          <cell r="AH750" t="str">
            <v>11356</v>
          </cell>
        </row>
        <row r="751">
          <cell r="A751" t="str">
            <v>001135500</v>
          </cell>
          <cell r="B751" t="str">
            <v>โรงพยาบาลป่าตอง</v>
          </cell>
          <cell r="C751" t="str">
            <v>21002</v>
          </cell>
          <cell r="D751" t="str">
            <v>กระทรวงสาธารณสุข สำนักงานปลัดกระทรวงสาธารณสุข</v>
          </cell>
          <cell r="E751" t="str">
            <v>07</v>
          </cell>
          <cell r="F751" t="str">
            <v>โรงพยาบาลชุมชน</v>
          </cell>
          <cell r="G751" t="str">
            <v>60</v>
          </cell>
          <cell r="H751" t="str">
            <v>83</v>
          </cell>
          <cell r="I751" t="str">
            <v>จ.ภูเก็ต</v>
          </cell>
          <cell r="J751" t="str">
            <v>02</v>
          </cell>
          <cell r="K751" t="str">
            <v xml:space="preserve"> อ.กะทู้</v>
          </cell>
          <cell r="L751" t="str">
            <v>02</v>
          </cell>
          <cell r="M751" t="str">
            <v xml:space="preserve"> 'ต.ป่าตอง'</v>
          </cell>
          <cell r="N751" t="str">
            <v>03</v>
          </cell>
          <cell r="O751" t="str">
            <v xml:space="preserve"> หมู่ 3</v>
          </cell>
          <cell r="P751" t="str">
            <v>01</v>
          </cell>
          <cell r="Q751" t="str">
            <v>เปิดดำเนินการ</v>
          </cell>
          <cell r="R751" t="str">
            <v xml:space="preserve">57 ถ.ไสน้ำเย็น </v>
          </cell>
          <cell r="S751" t="str">
            <v>83150</v>
          </cell>
          <cell r="T751" t="str">
            <v>076342633</v>
          </cell>
          <cell r="U751" t="str">
            <v>076340617</v>
          </cell>
          <cell r="V751" t="str">
            <v>22</v>
          </cell>
          <cell r="W751" t="str">
            <v>2.2 ทุติยภูมิระดับกลาง</v>
          </cell>
          <cell r="AH751" t="str">
            <v>11355</v>
          </cell>
        </row>
        <row r="752">
          <cell r="A752" t="str">
            <v>001131900</v>
          </cell>
          <cell r="B752" t="str">
            <v>โรงพยาบาลปราณบุรี</v>
          </cell>
          <cell r="C752" t="str">
            <v>21002</v>
          </cell>
          <cell r="D752" t="str">
            <v>กระทรวงสาธารณสุข สำนักงานปลัดกระทรวงสาธารณสุข</v>
          </cell>
          <cell r="E752" t="str">
            <v>07</v>
          </cell>
          <cell r="F752" t="str">
            <v>โรงพยาบาลชุมชน</v>
          </cell>
          <cell r="G752" t="str">
            <v>30</v>
          </cell>
          <cell r="H752" t="str">
            <v>77</v>
          </cell>
          <cell r="I752" t="str">
            <v>จ.ประจวบคีรีขันธ์</v>
          </cell>
          <cell r="J752" t="str">
            <v>06</v>
          </cell>
          <cell r="K752" t="str">
            <v xml:space="preserve"> อ.ปราณบุรี</v>
          </cell>
          <cell r="L752" t="str">
            <v>08</v>
          </cell>
          <cell r="M752" t="str">
            <v xml:space="preserve"> 'ต.วังก์พง'</v>
          </cell>
          <cell r="N752" t="str">
            <v>05</v>
          </cell>
          <cell r="O752" t="str">
            <v xml:space="preserve"> หมู่ 5</v>
          </cell>
          <cell r="P752" t="str">
            <v>01</v>
          </cell>
          <cell r="Q752" t="str">
            <v>เปิดดำเนินการ</v>
          </cell>
          <cell r="R752" t="str">
            <v xml:space="preserve">19 </v>
          </cell>
          <cell r="V752" t="str">
            <v>21</v>
          </cell>
          <cell r="W752" t="str">
            <v>2.1 ทุติยภูมิระดับต้น</v>
          </cell>
          <cell r="AH752" t="str">
            <v>11319</v>
          </cell>
        </row>
        <row r="753">
          <cell r="A753" t="str">
            <v>001132600</v>
          </cell>
          <cell r="B753" t="str">
            <v>โรงพยาบาลพิปูน</v>
          </cell>
          <cell r="C753" t="str">
            <v>21002</v>
          </cell>
          <cell r="D753" t="str">
            <v>กระทรวงสาธารณสุข สำนักงานปลัดกระทรวงสาธารณสุข</v>
          </cell>
          <cell r="E753" t="str">
            <v>07</v>
          </cell>
          <cell r="F753" t="str">
            <v>โรงพยาบาลชุมชน</v>
          </cell>
          <cell r="G753" t="str">
            <v>30</v>
          </cell>
          <cell r="H753" t="str">
            <v>80</v>
          </cell>
          <cell r="I753" t="str">
            <v>จ.นครศรีธรรมราช</v>
          </cell>
          <cell r="J753" t="str">
            <v>05</v>
          </cell>
          <cell r="K753" t="str">
            <v xml:space="preserve"> อ.พิปูน</v>
          </cell>
          <cell r="L753" t="str">
            <v>04</v>
          </cell>
          <cell r="M753" t="str">
            <v xml:space="preserve"> 'ต.ยางค้อม'</v>
          </cell>
          <cell r="N753" t="str">
            <v>05</v>
          </cell>
          <cell r="O753" t="str">
            <v xml:space="preserve"> หมู่ 5</v>
          </cell>
          <cell r="P753" t="str">
            <v>01</v>
          </cell>
          <cell r="Q753" t="str">
            <v>เปิดดำเนินการ</v>
          </cell>
          <cell r="R753" t="str">
            <v xml:space="preserve">ม.5 </v>
          </cell>
          <cell r="V753" t="str">
            <v>21</v>
          </cell>
          <cell r="W753" t="str">
            <v>2.1 ทุติยภูมิระดับต้น</v>
          </cell>
          <cell r="AH753" t="str">
            <v>11326</v>
          </cell>
        </row>
        <row r="754">
          <cell r="A754" t="str">
            <v>001132700</v>
          </cell>
          <cell r="B754" t="str">
            <v>โรงพยาบาลเชียรใหญ่</v>
          </cell>
          <cell r="C754" t="str">
            <v>21002</v>
          </cell>
          <cell r="D754" t="str">
            <v>กระทรวงสาธารณสุข สำนักงานปลัดกระทรวงสาธารณสุข</v>
          </cell>
          <cell r="E754" t="str">
            <v>07</v>
          </cell>
          <cell r="F754" t="str">
            <v>โรงพยาบาลชุมชน</v>
          </cell>
          <cell r="G754" t="str">
            <v>30</v>
          </cell>
          <cell r="H754" t="str">
            <v>80</v>
          </cell>
          <cell r="I754" t="str">
            <v>จ.นครศรีธรรมราช</v>
          </cell>
          <cell r="J754" t="str">
            <v>06</v>
          </cell>
          <cell r="K754" t="str">
            <v xml:space="preserve"> อ.เชียรใหญ่</v>
          </cell>
          <cell r="L754" t="str">
            <v>07</v>
          </cell>
          <cell r="M754" t="str">
            <v xml:space="preserve"> 'ต.ท้องลำเจียก'</v>
          </cell>
          <cell r="N754" t="str">
            <v>01</v>
          </cell>
          <cell r="O754" t="str">
            <v xml:space="preserve"> หมู่ 1</v>
          </cell>
          <cell r="P754" t="str">
            <v>01</v>
          </cell>
          <cell r="Q754" t="str">
            <v>เปิดดำเนินการ</v>
          </cell>
          <cell r="R754" t="str">
            <v xml:space="preserve">ม.1 </v>
          </cell>
          <cell r="V754" t="str">
            <v>21</v>
          </cell>
          <cell r="W754" t="str">
            <v>2.1 ทุติยภูมิระดับต้น</v>
          </cell>
          <cell r="AH754" t="str">
            <v>11327</v>
          </cell>
        </row>
        <row r="755">
          <cell r="A755" t="str">
            <v>001133600</v>
          </cell>
          <cell r="B755" t="str">
            <v>โรงพยาบาลขนอม</v>
          </cell>
          <cell r="C755" t="str">
            <v>21002</v>
          </cell>
          <cell r="D755" t="str">
            <v>กระทรวงสาธารณสุข สำนักงานปลัดกระทรวงสาธารณสุข</v>
          </cell>
          <cell r="E755" t="str">
            <v>07</v>
          </cell>
          <cell r="F755" t="str">
            <v>โรงพยาบาลชุมชน</v>
          </cell>
          <cell r="G755" t="str">
            <v>30</v>
          </cell>
          <cell r="H755" t="str">
            <v>80</v>
          </cell>
          <cell r="I755" t="str">
            <v>จ.นครศรีธรรมราช</v>
          </cell>
          <cell r="J755" t="str">
            <v>15</v>
          </cell>
          <cell r="K755" t="str">
            <v xml:space="preserve"> อ.ขนอม</v>
          </cell>
          <cell r="L755" t="str">
            <v>01</v>
          </cell>
          <cell r="M755" t="str">
            <v xml:space="preserve"> 'ต.ขนอม'</v>
          </cell>
          <cell r="N755" t="str">
            <v>03</v>
          </cell>
          <cell r="O755" t="str">
            <v xml:space="preserve"> หมู่ 3</v>
          </cell>
          <cell r="P755" t="str">
            <v>01</v>
          </cell>
          <cell r="Q755" t="str">
            <v>เปิดดำเนินการ</v>
          </cell>
          <cell r="V755" t="str">
            <v>21</v>
          </cell>
          <cell r="W755" t="str">
            <v>2.1 ทุติยภูมิระดับต้น</v>
          </cell>
          <cell r="AH755" t="str">
            <v>11336</v>
          </cell>
        </row>
        <row r="756">
          <cell r="A756" t="str">
            <v>001132800</v>
          </cell>
          <cell r="B756" t="str">
            <v>โรงพยาบาลชะอวด</v>
          </cell>
          <cell r="C756" t="str">
            <v>21002</v>
          </cell>
          <cell r="D756" t="str">
            <v>กระทรวงสาธารณสุข สำนักงานปลัดกระทรวงสาธารณสุข</v>
          </cell>
          <cell r="E756" t="str">
            <v>07</v>
          </cell>
          <cell r="F756" t="str">
            <v>โรงพยาบาลชุมชน</v>
          </cell>
          <cell r="G756" t="str">
            <v>30</v>
          </cell>
          <cell r="H756" t="str">
            <v>80</v>
          </cell>
          <cell r="I756" t="str">
            <v>จ.นครศรีธรรมราช</v>
          </cell>
          <cell r="J756" t="str">
            <v>07</v>
          </cell>
          <cell r="K756" t="str">
            <v xml:space="preserve"> อ.ชะอวด</v>
          </cell>
          <cell r="L756" t="str">
            <v>01</v>
          </cell>
          <cell r="M756" t="str">
            <v xml:space="preserve"> 'ต.ชะอวด'</v>
          </cell>
          <cell r="N756" t="str">
            <v>08</v>
          </cell>
          <cell r="O756" t="str">
            <v xml:space="preserve"> หมู่ 8</v>
          </cell>
          <cell r="P756" t="str">
            <v>01</v>
          </cell>
          <cell r="Q756" t="str">
            <v>เปิดดำเนินการ</v>
          </cell>
          <cell r="R756" t="str">
            <v xml:space="preserve">23 </v>
          </cell>
          <cell r="V756" t="str">
            <v>21</v>
          </cell>
          <cell r="W756" t="str">
            <v>2.1 ทุติยภูมิระดับต้น</v>
          </cell>
          <cell r="AH756" t="str">
            <v>11328</v>
          </cell>
        </row>
        <row r="757">
          <cell r="A757" t="str">
            <v>001133200</v>
          </cell>
          <cell r="B757" t="str">
            <v>โรงพยาบาลทุ่งใหญ่</v>
          </cell>
          <cell r="C757" t="str">
            <v>21002</v>
          </cell>
          <cell r="D757" t="str">
            <v>กระทรวงสาธารณสุข สำนักงานปลัดกระทรวงสาธารณสุข</v>
          </cell>
          <cell r="E757" t="str">
            <v>07</v>
          </cell>
          <cell r="F757" t="str">
            <v>โรงพยาบาลชุมชน</v>
          </cell>
          <cell r="G757" t="str">
            <v>60</v>
          </cell>
          <cell r="H757" t="str">
            <v>80</v>
          </cell>
          <cell r="I757" t="str">
            <v>จ.นครศรีธรรมราช</v>
          </cell>
          <cell r="J757" t="str">
            <v>11</v>
          </cell>
          <cell r="K757" t="str">
            <v xml:space="preserve"> อ.ทุ่งใหญ่</v>
          </cell>
          <cell r="L757" t="str">
            <v>01</v>
          </cell>
          <cell r="M757" t="str">
            <v xml:space="preserve"> 'ต.ท่ายาง'</v>
          </cell>
          <cell r="N757" t="str">
            <v>02</v>
          </cell>
          <cell r="O757" t="str">
            <v xml:space="preserve"> หมู่ 2</v>
          </cell>
          <cell r="P757" t="str">
            <v>01</v>
          </cell>
          <cell r="Q757" t="str">
            <v>เปิดดำเนินการ</v>
          </cell>
          <cell r="R757" t="str">
            <v xml:space="preserve">599 </v>
          </cell>
          <cell r="V757" t="str">
            <v>21</v>
          </cell>
          <cell r="W757" t="str">
            <v>2.1 ทุติยภูมิระดับต้น</v>
          </cell>
          <cell r="AH757" t="str">
            <v>11332</v>
          </cell>
        </row>
        <row r="758">
          <cell r="A758" t="str">
            <v>001133700</v>
          </cell>
          <cell r="B758" t="str">
            <v>โรงพยาบาลหัวไทร</v>
          </cell>
          <cell r="C758" t="str">
            <v>21002</v>
          </cell>
          <cell r="D758" t="str">
            <v>กระทรวงสาธารณสุข สำนักงานปลัดกระทรวงสาธารณสุข</v>
          </cell>
          <cell r="E758" t="str">
            <v>07</v>
          </cell>
          <cell r="F758" t="str">
            <v>โรงพยาบาลชุมชน</v>
          </cell>
          <cell r="G758" t="str">
            <v>30</v>
          </cell>
          <cell r="H758" t="str">
            <v>80</v>
          </cell>
          <cell r="I758" t="str">
            <v>จ.นครศรีธรรมราช</v>
          </cell>
          <cell r="J758" t="str">
            <v>16</v>
          </cell>
          <cell r="K758" t="str">
            <v xml:space="preserve"> อ.หัวไทร</v>
          </cell>
          <cell r="L758" t="str">
            <v>01</v>
          </cell>
          <cell r="M758" t="str">
            <v xml:space="preserve"> 'ต.หัวไทร'</v>
          </cell>
          <cell r="N758" t="str">
            <v>04</v>
          </cell>
          <cell r="O758" t="str">
            <v xml:space="preserve"> หมู่ 4</v>
          </cell>
          <cell r="P758" t="str">
            <v>01</v>
          </cell>
          <cell r="Q758" t="str">
            <v>เปิดดำเนินการ</v>
          </cell>
          <cell r="R758" t="str">
            <v xml:space="preserve">16 </v>
          </cell>
          <cell r="V758" t="str">
            <v>21</v>
          </cell>
          <cell r="W758" t="str">
            <v>2.1 ทุติยภูมิระดับต้น</v>
          </cell>
          <cell r="AH758" t="str">
            <v>11337</v>
          </cell>
        </row>
        <row r="759">
          <cell r="A759" t="str">
            <v>001134900</v>
          </cell>
          <cell r="B759" t="str">
            <v>โรงพยาบาลตะกั่วทุ่ง</v>
          </cell>
          <cell r="C759" t="str">
            <v>21002</v>
          </cell>
          <cell r="D759" t="str">
            <v>กระทรวงสาธารณสุข สำนักงานปลัดกระทรวงสาธารณสุข</v>
          </cell>
          <cell r="E759" t="str">
            <v>07</v>
          </cell>
          <cell r="F759" t="str">
            <v>โรงพยาบาลชุมชน</v>
          </cell>
          <cell r="G759" t="str">
            <v>30</v>
          </cell>
          <cell r="H759" t="str">
            <v>82</v>
          </cell>
          <cell r="I759" t="str">
            <v>จ.พังงา</v>
          </cell>
          <cell r="J759" t="str">
            <v>04</v>
          </cell>
          <cell r="K759" t="str">
            <v xml:space="preserve"> อ.ตะกั่วทุ่ง</v>
          </cell>
          <cell r="L759" t="str">
            <v>06</v>
          </cell>
          <cell r="M759" t="str">
            <v xml:space="preserve"> 'ต.โคกกลอย'</v>
          </cell>
          <cell r="N759" t="str">
            <v>02</v>
          </cell>
          <cell r="O759" t="str">
            <v xml:space="preserve"> หมู่ 2</v>
          </cell>
          <cell r="P759" t="str">
            <v>01</v>
          </cell>
          <cell r="Q759" t="str">
            <v>เปิดดำเนินการ</v>
          </cell>
          <cell r="R759" t="str">
            <v xml:space="preserve">69/2 </v>
          </cell>
          <cell r="S759" t="str">
            <v>82130</v>
          </cell>
          <cell r="T759" t="str">
            <v>076581395</v>
          </cell>
          <cell r="U759" t="str">
            <v>076581395</v>
          </cell>
          <cell r="V759" t="str">
            <v>21</v>
          </cell>
          <cell r="W759" t="str">
            <v>2.1 ทุติยภูมิระดับต้น</v>
          </cell>
          <cell r="AH759" t="str">
            <v>11349</v>
          </cell>
        </row>
        <row r="760">
          <cell r="A760" t="str">
            <v>001133000</v>
          </cell>
          <cell r="B760" t="str">
            <v>โรงพยาบาลทุ่งสง</v>
          </cell>
          <cell r="C760" t="str">
            <v>21002</v>
          </cell>
          <cell r="D760" t="str">
            <v>กระทรวงสาธารณสุข สำนักงานปลัดกระทรวงสาธารณสุข</v>
          </cell>
          <cell r="E760" t="str">
            <v>07</v>
          </cell>
          <cell r="F760" t="str">
            <v>โรงพยาบาลชุมชน</v>
          </cell>
          <cell r="G760" t="str">
            <v>150</v>
          </cell>
          <cell r="H760" t="str">
            <v>80</v>
          </cell>
          <cell r="I760" t="str">
            <v>จ.นครศรีธรรมราช</v>
          </cell>
          <cell r="J760" t="str">
            <v>09</v>
          </cell>
          <cell r="K760" t="str">
            <v xml:space="preserve"> อ.ทุ่งสง</v>
          </cell>
          <cell r="L760" t="str">
            <v>01</v>
          </cell>
          <cell r="M760" t="str">
            <v xml:space="preserve"> 'ต.ปากแพรก'</v>
          </cell>
          <cell r="N760" t="str">
            <v>00</v>
          </cell>
          <cell r="O760" t="str">
            <v xml:space="preserve"> หมู่ 0</v>
          </cell>
          <cell r="P760" t="str">
            <v>01</v>
          </cell>
          <cell r="Q760" t="str">
            <v>เปิดดำเนินการ</v>
          </cell>
          <cell r="R760" t="str">
            <v xml:space="preserve">277 ถ.ชัยชุมพล </v>
          </cell>
          <cell r="V760" t="str">
            <v>23</v>
          </cell>
          <cell r="W760" t="str">
            <v>2.3 ทุติยภูมิระดับสูง</v>
          </cell>
          <cell r="AH760" t="str">
            <v>11330</v>
          </cell>
        </row>
        <row r="761">
          <cell r="A761" t="str">
            <v>001133100</v>
          </cell>
          <cell r="B761" t="str">
            <v>โรงพยาบาลนาบอน</v>
          </cell>
          <cell r="C761" t="str">
            <v>21002</v>
          </cell>
          <cell r="D761" t="str">
            <v>กระทรวงสาธารณสุข สำนักงานปลัดกระทรวงสาธารณสุข</v>
          </cell>
          <cell r="E761" t="str">
            <v>07</v>
          </cell>
          <cell r="F761" t="str">
            <v>โรงพยาบาลชุมชน</v>
          </cell>
          <cell r="G761" t="str">
            <v>30</v>
          </cell>
          <cell r="H761" t="str">
            <v>80</v>
          </cell>
          <cell r="I761" t="str">
            <v>จ.นครศรีธรรมราช</v>
          </cell>
          <cell r="J761" t="str">
            <v>10</v>
          </cell>
          <cell r="K761" t="str">
            <v xml:space="preserve"> อ.นาบอน</v>
          </cell>
          <cell r="L761" t="str">
            <v>01</v>
          </cell>
          <cell r="M761" t="str">
            <v xml:space="preserve"> 'ต.นาบอน'</v>
          </cell>
          <cell r="N761" t="str">
            <v>02</v>
          </cell>
          <cell r="O761" t="str">
            <v xml:space="preserve"> หมู่ 2</v>
          </cell>
          <cell r="P761" t="str">
            <v>01</v>
          </cell>
          <cell r="Q761" t="str">
            <v>เปิดดำเนินการ</v>
          </cell>
          <cell r="R761" t="str">
            <v xml:space="preserve">244 </v>
          </cell>
          <cell r="V761" t="str">
            <v>21</v>
          </cell>
          <cell r="W761" t="str">
            <v>2.1 ทุติยภูมิระดับต้น</v>
          </cell>
          <cell r="AH761" t="str">
            <v>11331</v>
          </cell>
        </row>
        <row r="762">
          <cell r="A762" t="str">
            <v>001133800</v>
          </cell>
          <cell r="B762" t="str">
            <v>โรงพยาบาลบางขัน</v>
          </cell>
          <cell r="C762" t="str">
            <v>21002</v>
          </cell>
          <cell r="D762" t="str">
            <v>กระทรวงสาธารณสุข สำนักงานปลัดกระทรวงสาธารณสุข</v>
          </cell>
          <cell r="E762" t="str">
            <v>07</v>
          </cell>
          <cell r="F762" t="str">
            <v>โรงพยาบาลชุมชน</v>
          </cell>
          <cell r="G762" t="str">
            <v>30</v>
          </cell>
          <cell r="H762" t="str">
            <v>80</v>
          </cell>
          <cell r="I762" t="str">
            <v>จ.นครศรีธรรมราช</v>
          </cell>
          <cell r="J762" t="str">
            <v>17</v>
          </cell>
          <cell r="K762" t="str">
            <v xml:space="preserve"> อ.บางขัน</v>
          </cell>
          <cell r="L762" t="str">
            <v>02</v>
          </cell>
          <cell r="M762" t="str">
            <v xml:space="preserve"> 'ต.บ้านลำนาว'</v>
          </cell>
          <cell r="N762" t="str">
            <v>01</v>
          </cell>
          <cell r="O762" t="str">
            <v xml:space="preserve"> หมู่ 1</v>
          </cell>
          <cell r="P762" t="str">
            <v>01</v>
          </cell>
          <cell r="Q762" t="str">
            <v>เปิดดำเนินการ</v>
          </cell>
          <cell r="R762" t="str">
            <v>3 ม.1 ต.บ้านลำนาว</v>
          </cell>
          <cell r="V762" t="str">
            <v>21</v>
          </cell>
          <cell r="W762" t="str">
            <v>2.1 ทุติยภูมิระดับต้น</v>
          </cell>
          <cell r="AH762" t="str">
            <v>11338</v>
          </cell>
        </row>
        <row r="763">
          <cell r="A763" t="str">
            <v>001136400</v>
          </cell>
          <cell r="B763" t="str">
            <v>โรงพยาบาลพนม</v>
          </cell>
          <cell r="C763" t="str">
            <v>21002</v>
          </cell>
          <cell r="D763" t="str">
            <v>กระทรวงสาธารณสุข สำนักงานปลัดกระทรวงสาธารณสุข</v>
          </cell>
          <cell r="E763" t="str">
            <v>07</v>
          </cell>
          <cell r="F763" t="str">
            <v>โรงพยาบาลชุมชน</v>
          </cell>
          <cell r="G763" t="str">
            <v>30</v>
          </cell>
          <cell r="H763" t="str">
            <v>84</v>
          </cell>
          <cell r="I763" t="str">
            <v>จ.สุราษฎร์ธานี</v>
          </cell>
          <cell r="J763" t="str">
            <v>10</v>
          </cell>
          <cell r="K763" t="str">
            <v xml:space="preserve"> อ.พนม</v>
          </cell>
          <cell r="L763" t="str">
            <v>05</v>
          </cell>
          <cell r="M763" t="str">
            <v xml:space="preserve"> 'ต.พังกาญจน์'</v>
          </cell>
          <cell r="N763" t="str">
            <v>03</v>
          </cell>
          <cell r="O763" t="str">
            <v xml:space="preserve"> หมู่ 3</v>
          </cell>
          <cell r="P763" t="str">
            <v>01</v>
          </cell>
          <cell r="Q763" t="str">
            <v>เปิดดำเนินการ</v>
          </cell>
          <cell r="R763" t="str">
            <v xml:space="preserve">60 </v>
          </cell>
          <cell r="S763" t="str">
            <v>84250</v>
          </cell>
          <cell r="T763" t="str">
            <v>077399125</v>
          </cell>
          <cell r="U763" t="str">
            <v>077399084</v>
          </cell>
          <cell r="V763" t="str">
            <v>21</v>
          </cell>
          <cell r="W763" t="str">
            <v>2.1 ทุติยภูมิระดับต้น</v>
          </cell>
          <cell r="X763" t="str">
            <v>S</v>
          </cell>
          <cell r="Y763" t="str">
            <v xml:space="preserve">บริการ  </v>
          </cell>
          <cell r="AH763" t="str">
            <v>11364</v>
          </cell>
        </row>
        <row r="764">
          <cell r="A764" t="str">
            <v>001134300</v>
          </cell>
          <cell r="B764" t="str">
            <v>โรงพยาบาลอ่าวลึก</v>
          </cell>
          <cell r="C764" t="str">
            <v>21002</v>
          </cell>
          <cell r="D764" t="str">
            <v>กระทรวงสาธารณสุข สำนักงานปลัดกระทรวงสาธารณสุข</v>
          </cell>
          <cell r="E764" t="str">
            <v>07</v>
          </cell>
          <cell r="F764" t="str">
            <v>โรงพยาบาลชุมชน</v>
          </cell>
          <cell r="G764" t="str">
            <v>60</v>
          </cell>
          <cell r="H764" t="str">
            <v>81</v>
          </cell>
          <cell r="I764" t="str">
            <v>จ.กระบี่</v>
          </cell>
          <cell r="J764" t="str">
            <v>05</v>
          </cell>
          <cell r="K764" t="str">
            <v xml:space="preserve"> อ.อ่าวลึก</v>
          </cell>
          <cell r="L764" t="str">
            <v>01</v>
          </cell>
          <cell r="M764" t="str">
            <v xml:space="preserve"> 'ต.อ่าวลึกใต้'</v>
          </cell>
          <cell r="N764" t="str">
            <v>07</v>
          </cell>
          <cell r="O764" t="str">
            <v xml:space="preserve"> หมู่ 7</v>
          </cell>
          <cell r="P764" t="str">
            <v>01</v>
          </cell>
          <cell r="Q764" t="str">
            <v>เปิดดำเนินการ</v>
          </cell>
          <cell r="R764" t="str">
            <v>3/1</v>
          </cell>
          <cell r="S764" t="str">
            <v>81110</v>
          </cell>
          <cell r="T764" t="str">
            <v>075619105</v>
          </cell>
          <cell r="V764" t="str">
            <v>21</v>
          </cell>
          <cell r="W764" t="str">
            <v>2.1 ทุติยภูมิระดับต้น</v>
          </cell>
          <cell r="AH764" t="str">
            <v>11343</v>
          </cell>
        </row>
        <row r="765">
          <cell r="A765" t="str">
            <v>001130900</v>
          </cell>
          <cell r="B765" t="str">
            <v>โรงพยาบาลหนองหญ้าปล้อง</v>
          </cell>
          <cell r="C765" t="str">
            <v>21002</v>
          </cell>
          <cell r="D765" t="str">
            <v>กระทรวงสาธารณสุข สำนักงานปลัดกระทรวงสาธารณสุข</v>
          </cell>
          <cell r="E765" t="str">
            <v>07</v>
          </cell>
          <cell r="F765" t="str">
            <v>โรงพยาบาลชุมชน</v>
          </cell>
          <cell r="G765" t="str">
            <v>30</v>
          </cell>
          <cell r="H765" t="str">
            <v>76</v>
          </cell>
          <cell r="I765" t="str">
            <v>จ.เพชรบุรี</v>
          </cell>
          <cell r="J765" t="str">
            <v>03</v>
          </cell>
          <cell r="K765" t="str">
            <v xml:space="preserve"> อ.หนองหญ้าปล้อง</v>
          </cell>
          <cell r="L765" t="str">
            <v>01</v>
          </cell>
          <cell r="M765" t="str">
            <v xml:space="preserve"> 'ต.หนองหญ้าปล้อง'</v>
          </cell>
          <cell r="N765" t="str">
            <v>11</v>
          </cell>
          <cell r="O765" t="str">
            <v xml:space="preserve"> หมู่ 11</v>
          </cell>
          <cell r="P765" t="str">
            <v>01</v>
          </cell>
          <cell r="Q765" t="str">
            <v>เปิดดำเนินการ</v>
          </cell>
          <cell r="R765" t="str">
            <v>192</v>
          </cell>
          <cell r="S765" t="str">
            <v>76160</v>
          </cell>
          <cell r="T765" t="str">
            <v>032494353</v>
          </cell>
          <cell r="U765" t="str">
            <v>032494353</v>
          </cell>
          <cell r="V765" t="str">
            <v>21</v>
          </cell>
          <cell r="W765" t="str">
            <v>2.1 ทุติยภูมิระดับต้น</v>
          </cell>
          <cell r="X765" t="str">
            <v>S</v>
          </cell>
          <cell r="Y765" t="str">
            <v xml:space="preserve">บริการ  </v>
          </cell>
          <cell r="Z765" t="str">
            <v>01</v>
          </cell>
          <cell r="AA765" t="str">
            <v>ตั้งใหม่</v>
          </cell>
          <cell r="AH765" t="str">
            <v>11309</v>
          </cell>
        </row>
        <row r="766">
          <cell r="A766" t="str">
            <v>001131600</v>
          </cell>
          <cell r="B766" t="str">
            <v>โรงพยาบาลทับสะแก</v>
          </cell>
          <cell r="C766" t="str">
            <v>21002</v>
          </cell>
          <cell r="D766" t="str">
            <v>กระทรวงสาธารณสุข สำนักงานปลัดกระทรวงสาธารณสุข</v>
          </cell>
          <cell r="E766" t="str">
            <v>07</v>
          </cell>
          <cell r="F766" t="str">
            <v>โรงพยาบาลชุมชน</v>
          </cell>
          <cell r="G766" t="str">
            <v>60</v>
          </cell>
          <cell r="H766" t="str">
            <v>77</v>
          </cell>
          <cell r="I766" t="str">
            <v>จ.ประจวบคีรีขันธ์</v>
          </cell>
          <cell r="J766" t="str">
            <v>03</v>
          </cell>
          <cell r="K766" t="str">
            <v xml:space="preserve"> อ.ทับสะแก</v>
          </cell>
          <cell r="L766" t="str">
            <v>03</v>
          </cell>
          <cell r="M766" t="str">
            <v xml:space="preserve"> 'ต.นาหูกวาง'</v>
          </cell>
          <cell r="N766" t="str">
            <v>06</v>
          </cell>
          <cell r="O766" t="str">
            <v xml:space="preserve"> หมู่ 6</v>
          </cell>
          <cell r="P766" t="str">
            <v>01</v>
          </cell>
          <cell r="Q766" t="str">
            <v>เปิดดำเนินการ</v>
          </cell>
          <cell r="R766" t="str">
            <v xml:space="preserve">111  ถ.เพชรเกษม </v>
          </cell>
          <cell r="V766" t="str">
            <v>21</v>
          </cell>
          <cell r="W766" t="str">
            <v>2.1 ทุติยภูมิระดับต้น</v>
          </cell>
          <cell r="AH766" t="str">
            <v>11316</v>
          </cell>
        </row>
        <row r="767">
          <cell r="A767" t="str">
            <v>001131800</v>
          </cell>
          <cell r="B767" t="str">
            <v>โรงพยาบาลบางสะพานน้อย</v>
          </cell>
          <cell r="C767" t="str">
            <v>21002</v>
          </cell>
          <cell r="D767" t="str">
            <v>กระทรวงสาธารณสุข สำนักงานปลัดกระทรวงสาธารณสุข</v>
          </cell>
          <cell r="E767" t="str">
            <v>07</v>
          </cell>
          <cell r="F767" t="str">
            <v>โรงพยาบาลชุมชน</v>
          </cell>
          <cell r="G767" t="str">
            <v>30</v>
          </cell>
          <cell r="H767" t="str">
            <v>77</v>
          </cell>
          <cell r="I767" t="str">
            <v>จ.ประจวบคีรีขันธ์</v>
          </cell>
          <cell r="J767" t="str">
            <v>05</v>
          </cell>
          <cell r="K767" t="str">
            <v xml:space="preserve"> อ.บางสะพานน้อย</v>
          </cell>
          <cell r="L767" t="str">
            <v>01</v>
          </cell>
          <cell r="M767" t="str">
            <v xml:space="preserve"> 'ต.ปากแพรก'</v>
          </cell>
          <cell r="N767" t="str">
            <v>04</v>
          </cell>
          <cell r="O767" t="str">
            <v xml:space="preserve"> หมู่ 4</v>
          </cell>
          <cell r="P767" t="str">
            <v>01</v>
          </cell>
          <cell r="Q767" t="str">
            <v>เปิดดำเนินการ</v>
          </cell>
          <cell r="R767" t="str">
            <v xml:space="preserve">60/2 </v>
          </cell>
          <cell r="V767" t="str">
            <v>21</v>
          </cell>
          <cell r="W767" t="str">
            <v>2.1 ทุติยภูมิระดับต้น</v>
          </cell>
          <cell r="AH767" t="str">
            <v>11318</v>
          </cell>
        </row>
        <row r="768">
          <cell r="A768" t="str">
            <v>001131200</v>
          </cell>
          <cell r="B768" t="str">
            <v>โรงพยาบาลบ้านลาด</v>
          </cell>
          <cell r="C768" t="str">
            <v>21002</v>
          </cell>
          <cell r="D768" t="str">
            <v>กระทรวงสาธารณสุข สำนักงานปลัดกระทรวงสาธารณสุข</v>
          </cell>
          <cell r="E768" t="str">
            <v>07</v>
          </cell>
          <cell r="F768" t="str">
            <v>โรงพยาบาลชุมชน</v>
          </cell>
          <cell r="G768" t="str">
            <v>30</v>
          </cell>
          <cell r="H768" t="str">
            <v>76</v>
          </cell>
          <cell r="I768" t="str">
            <v>จ.เพชรบุรี</v>
          </cell>
          <cell r="J768" t="str">
            <v>06</v>
          </cell>
          <cell r="K768" t="str">
            <v xml:space="preserve"> อ.บ้านลาด</v>
          </cell>
          <cell r="L768" t="str">
            <v>16</v>
          </cell>
          <cell r="M768" t="str">
            <v xml:space="preserve"> 'ต.ท่าช้าง'</v>
          </cell>
          <cell r="N768" t="str">
            <v>08</v>
          </cell>
          <cell r="O768" t="str">
            <v xml:space="preserve"> หมู่ 8</v>
          </cell>
          <cell r="P768" t="str">
            <v>01</v>
          </cell>
          <cell r="Q768" t="str">
            <v>เปิดดำเนินการ</v>
          </cell>
          <cell r="R768" t="str">
            <v xml:space="preserve">131 </v>
          </cell>
          <cell r="S768" t="str">
            <v>76150</v>
          </cell>
          <cell r="T768" t="str">
            <v>032491051</v>
          </cell>
          <cell r="U768" t="str">
            <v>032491242</v>
          </cell>
          <cell r="V768" t="str">
            <v>21</v>
          </cell>
          <cell r="W768" t="str">
            <v>2.1 ทุติยภูมิระดับต้น</v>
          </cell>
          <cell r="X768" t="str">
            <v>S</v>
          </cell>
          <cell r="Y768" t="str">
            <v xml:space="preserve">บริการ  </v>
          </cell>
          <cell r="AH768" t="str">
            <v>11312</v>
          </cell>
        </row>
        <row r="769">
          <cell r="A769" t="str">
            <v>001131300</v>
          </cell>
          <cell r="B769" t="str">
            <v>โรงพยาบาลบ้านแหลม</v>
          </cell>
          <cell r="C769" t="str">
            <v>21002</v>
          </cell>
          <cell r="D769" t="str">
            <v>กระทรวงสาธารณสุข สำนักงานปลัดกระทรวงสาธารณสุข</v>
          </cell>
          <cell r="E769" t="str">
            <v>07</v>
          </cell>
          <cell r="F769" t="str">
            <v>โรงพยาบาลชุมชน</v>
          </cell>
          <cell r="G769" t="str">
            <v>30</v>
          </cell>
          <cell r="H769" t="str">
            <v>76</v>
          </cell>
          <cell r="I769" t="str">
            <v>จ.เพชรบุรี</v>
          </cell>
          <cell r="J769" t="str">
            <v>07</v>
          </cell>
          <cell r="K769" t="str">
            <v xml:space="preserve"> อ.บ้านแหลม</v>
          </cell>
          <cell r="L769" t="str">
            <v>01</v>
          </cell>
          <cell r="M769" t="str">
            <v xml:space="preserve"> 'ต.บ้านแหลม'</v>
          </cell>
          <cell r="N769" t="str">
            <v>03</v>
          </cell>
          <cell r="O769" t="str">
            <v xml:space="preserve"> หมู่ 3</v>
          </cell>
          <cell r="P769" t="str">
            <v>01</v>
          </cell>
          <cell r="Q769" t="str">
            <v>เปิดดำเนินการ</v>
          </cell>
          <cell r="R769" t="str">
            <v xml:space="preserve">238 </v>
          </cell>
          <cell r="S769" t="str">
            <v>76110</v>
          </cell>
          <cell r="T769" t="str">
            <v>032481144</v>
          </cell>
          <cell r="U769" t="str">
            <v>032481144</v>
          </cell>
          <cell r="V769" t="str">
            <v>21</v>
          </cell>
          <cell r="W769" t="str">
            <v>2.1 ทุติยภูมิระดับต้น</v>
          </cell>
          <cell r="X769" t="str">
            <v>S</v>
          </cell>
          <cell r="Y769" t="str">
            <v xml:space="preserve">บริการ  </v>
          </cell>
          <cell r="AH769" t="str">
            <v>11313</v>
          </cell>
        </row>
        <row r="770">
          <cell r="A770" t="str">
            <v>001131100</v>
          </cell>
          <cell r="B770" t="str">
            <v>โรงพยาบาลท่ายาง</v>
          </cell>
          <cell r="C770" t="str">
            <v>21002</v>
          </cell>
          <cell r="D770" t="str">
            <v>กระทรวงสาธารณสุข สำนักงานปลัดกระทรวงสาธารณสุข</v>
          </cell>
          <cell r="E770" t="str">
            <v>07</v>
          </cell>
          <cell r="F770" t="str">
            <v>โรงพยาบาลชุมชน</v>
          </cell>
          <cell r="G770" t="str">
            <v>60</v>
          </cell>
          <cell r="H770" t="str">
            <v>76</v>
          </cell>
          <cell r="I770" t="str">
            <v>จ.เพชรบุรี</v>
          </cell>
          <cell r="J770" t="str">
            <v>05</v>
          </cell>
          <cell r="K770" t="str">
            <v xml:space="preserve"> อ.ท่ายาง</v>
          </cell>
          <cell r="L770" t="str">
            <v>01</v>
          </cell>
          <cell r="M770" t="str">
            <v xml:space="preserve"> 'ต.ท่ายาง'</v>
          </cell>
          <cell r="N770" t="str">
            <v>01</v>
          </cell>
          <cell r="O770" t="str">
            <v xml:space="preserve"> หมู่ 1</v>
          </cell>
          <cell r="P770" t="str">
            <v>01</v>
          </cell>
          <cell r="Q770" t="str">
            <v>เปิดดำเนินการ</v>
          </cell>
          <cell r="R770" t="str">
            <v xml:space="preserve">259/6 </v>
          </cell>
          <cell r="S770" t="str">
            <v>76130</v>
          </cell>
          <cell r="T770" t="str">
            <v>032461100</v>
          </cell>
          <cell r="U770" t="str">
            <v>032461100</v>
          </cell>
          <cell r="V770" t="str">
            <v>21</v>
          </cell>
          <cell r="W770" t="str">
            <v>2.1 ทุติยภูมิระดับต้น</v>
          </cell>
          <cell r="X770" t="str">
            <v>S</v>
          </cell>
          <cell r="Y770" t="str">
            <v xml:space="preserve">บริการ  </v>
          </cell>
          <cell r="AH770" t="str">
            <v>11311</v>
          </cell>
        </row>
        <row r="771">
          <cell r="A771" t="str">
            <v>001131400</v>
          </cell>
          <cell r="B771" t="str">
            <v>โรงพยาบาลแก่งกระจาน</v>
          </cell>
          <cell r="C771" t="str">
            <v>21002</v>
          </cell>
          <cell r="D771" t="str">
            <v>กระทรวงสาธารณสุข สำนักงานปลัดกระทรวงสาธารณสุข</v>
          </cell>
          <cell r="E771" t="str">
            <v>07</v>
          </cell>
          <cell r="F771" t="str">
            <v>โรงพยาบาลชุมชน</v>
          </cell>
          <cell r="G771" t="str">
            <v>30</v>
          </cell>
          <cell r="H771" t="str">
            <v>76</v>
          </cell>
          <cell r="I771" t="str">
            <v>จ.เพชรบุรี</v>
          </cell>
          <cell r="J771" t="str">
            <v>08</v>
          </cell>
          <cell r="K771" t="str">
            <v xml:space="preserve"> อ.แก่งกระจาน</v>
          </cell>
          <cell r="L771" t="str">
            <v>03</v>
          </cell>
          <cell r="M771" t="str">
            <v xml:space="preserve"> 'ต.วังจันทร์'</v>
          </cell>
          <cell r="N771" t="str">
            <v>05</v>
          </cell>
          <cell r="O771" t="str">
            <v xml:space="preserve"> หมู่ 5</v>
          </cell>
          <cell r="P771" t="str">
            <v>01</v>
          </cell>
          <cell r="Q771" t="str">
            <v>เปิดดำเนินการ</v>
          </cell>
          <cell r="R771" t="str">
            <v xml:space="preserve">6  ถ.เขื่อนเพชร </v>
          </cell>
          <cell r="S771" t="str">
            <v>76170</v>
          </cell>
          <cell r="T771" t="str">
            <v>03245925</v>
          </cell>
          <cell r="U771" t="str">
            <v>032459091</v>
          </cell>
          <cell r="V771" t="str">
            <v>21</v>
          </cell>
          <cell r="W771" t="str">
            <v>2.1 ทุติยภูมิระดับต้น</v>
          </cell>
          <cell r="X771" t="str">
            <v>S</v>
          </cell>
          <cell r="Y771" t="str">
            <v xml:space="preserve">บริการ  </v>
          </cell>
          <cell r="Z771" t="str">
            <v>01</v>
          </cell>
          <cell r="AA771" t="str">
            <v>ตั้งใหม่</v>
          </cell>
          <cell r="AH771" t="str">
            <v>11314</v>
          </cell>
        </row>
        <row r="772">
          <cell r="A772" t="str">
            <v>001133900</v>
          </cell>
          <cell r="B772" t="str">
            <v>โรงพยาบาลถ้ำพรรณรา</v>
          </cell>
          <cell r="C772" t="str">
            <v>21002</v>
          </cell>
          <cell r="D772" t="str">
            <v>กระทรวงสาธารณสุข สำนักงานปลัดกระทรวงสาธารณสุข</v>
          </cell>
          <cell r="E772" t="str">
            <v>07</v>
          </cell>
          <cell r="F772" t="str">
            <v>โรงพยาบาลชุมชน</v>
          </cell>
          <cell r="G772" t="str">
            <v>10</v>
          </cell>
          <cell r="H772" t="str">
            <v>80</v>
          </cell>
          <cell r="I772" t="str">
            <v>จ.นครศรีธรรมราช</v>
          </cell>
          <cell r="J772" t="str">
            <v>18</v>
          </cell>
          <cell r="K772" t="str">
            <v xml:space="preserve"> อ.ถ้ำพรรณรา</v>
          </cell>
          <cell r="L772" t="str">
            <v>01</v>
          </cell>
          <cell r="M772" t="str">
            <v xml:space="preserve"> 'ต.ถ้ำพรรณรา'</v>
          </cell>
          <cell r="N772" t="str">
            <v>02</v>
          </cell>
          <cell r="O772" t="str">
            <v xml:space="preserve"> หมู่ 2</v>
          </cell>
          <cell r="P772" t="str">
            <v>01</v>
          </cell>
          <cell r="Q772" t="str">
            <v>เปิดดำเนินการ</v>
          </cell>
          <cell r="R772" t="str">
            <v>ม.2 ต.ถ้ำพรรณรา</v>
          </cell>
          <cell r="V772" t="str">
            <v>21</v>
          </cell>
          <cell r="W772" t="str">
            <v>2.1 ทุติยภูมิระดับต้น</v>
          </cell>
          <cell r="AH772" t="str">
            <v>11339</v>
          </cell>
        </row>
        <row r="773">
          <cell r="A773" t="str">
            <v>001132400</v>
          </cell>
          <cell r="B773" t="str">
            <v>โรงพยาบาลลานสะกา</v>
          </cell>
          <cell r="C773" t="str">
            <v>21002</v>
          </cell>
          <cell r="D773" t="str">
            <v>กระทรวงสาธารณสุข สำนักงานปลัดกระทรวงสาธารณสุข</v>
          </cell>
          <cell r="E773" t="str">
            <v>07</v>
          </cell>
          <cell r="F773" t="str">
            <v>โรงพยาบาลชุมชน</v>
          </cell>
          <cell r="G773" t="str">
            <v>30</v>
          </cell>
          <cell r="H773" t="str">
            <v>80</v>
          </cell>
          <cell r="I773" t="str">
            <v>จ.นครศรีธรรมราช</v>
          </cell>
          <cell r="J773" t="str">
            <v>03</v>
          </cell>
          <cell r="K773" t="str">
            <v xml:space="preserve"> อ.ลานสกา</v>
          </cell>
          <cell r="L773" t="str">
            <v>01</v>
          </cell>
          <cell r="M773" t="str">
            <v xml:space="preserve"> 'ต.เขาแก้ว'</v>
          </cell>
          <cell r="N773" t="str">
            <v>01</v>
          </cell>
          <cell r="O773" t="str">
            <v xml:space="preserve"> หมู่ 1</v>
          </cell>
          <cell r="P773" t="str">
            <v>01</v>
          </cell>
          <cell r="Q773" t="str">
            <v>เปิดดำเนินการ</v>
          </cell>
          <cell r="R773" t="str">
            <v xml:space="preserve">ม.1 </v>
          </cell>
          <cell r="V773" t="str">
            <v>21</v>
          </cell>
          <cell r="W773" t="str">
            <v>2.1 ทุติยภูมิระดับต้น</v>
          </cell>
          <cell r="AH773" t="str">
            <v>11324</v>
          </cell>
        </row>
        <row r="774">
          <cell r="A774" t="str">
            <v>001135800</v>
          </cell>
          <cell r="B774" t="str">
            <v>โรงพยาบาลดอนสัก</v>
          </cell>
          <cell r="C774" t="str">
            <v>21002</v>
          </cell>
          <cell r="D774" t="str">
            <v>กระทรวงสาธารณสุข สำนักงานปลัดกระทรวงสาธารณสุข</v>
          </cell>
          <cell r="E774" t="str">
            <v>07</v>
          </cell>
          <cell r="F774" t="str">
            <v>โรงพยาบาลชุมชน</v>
          </cell>
          <cell r="G774" t="str">
            <v>30</v>
          </cell>
          <cell r="H774" t="str">
            <v>84</v>
          </cell>
          <cell r="I774" t="str">
            <v>จ.สุราษฎร์ธานี</v>
          </cell>
          <cell r="J774" t="str">
            <v>03</v>
          </cell>
          <cell r="K774" t="str">
            <v xml:space="preserve"> อ.ดอนสัก</v>
          </cell>
          <cell r="L774" t="str">
            <v>01</v>
          </cell>
          <cell r="M774" t="str">
            <v xml:space="preserve"> 'ต.ดอนสัก'</v>
          </cell>
          <cell r="N774" t="str">
            <v>05</v>
          </cell>
          <cell r="O774" t="str">
            <v xml:space="preserve"> หมู่ 5</v>
          </cell>
          <cell r="P774" t="str">
            <v>01</v>
          </cell>
          <cell r="Q774" t="str">
            <v>เปิดดำเนินการ</v>
          </cell>
          <cell r="R774" t="str">
            <v xml:space="preserve">13/2 </v>
          </cell>
          <cell r="S774" t="str">
            <v>84220</v>
          </cell>
          <cell r="T774" t="str">
            <v>077371400</v>
          </cell>
          <cell r="U774" t="str">
            <v>077371179</v>
          </cell>
          <cell r="V774" t="str">
            <v>21</v>
          </cell>
          <cell r="W774" t="str">
            <v>2.1 ทุติยภูมิระดับต้น</v>
          </cell>
          <cell r="X774" t="str">
            <v>S</v>
          </cell>
          <cell r="Y774" t="str">
            <v xml:space="preserve">บริการ  </v>
          </cell>
          <cell r="AH774" t="str">
            <v>11358</v>
          </cell>
        </row>
        <row r="775">
          <cell r="A775" t="str">
            <v>001135900</v>
          </cell>
          <cell r="B775" t="str">
            <v>โรงพยาบาลเกาะพงัน</v>
          </cell>
          <cell r="C775" t="str">
            <v>21002</v>
          </cell>
          <cell r="D775" t="str">
            <v>กระทรวงสาธารณสุข สำนักงานปลัดกระทรวงสาธารณสุข</v>
          </cell>
          <cell r="E775" t="str">
            <v>07</v>
          </cell>
          <cell r="F775" t="str">
            <v>โรงพยาบาลชุมชน</v>
          </cell>
          <cell r="G775" t="str">
            <v>30</v>
          </cell>
          <cell r="H775" t="str">
            <v>84</v>
          </cell>
          <cell r="I775" t="str">
            <v>จ.สุราษฎร์ธานี</v>
          </cell>
          <cell r="J775" t="str">
            <v>05</v>
          </cell>
          <cell r="K775" t="str">
            <v xml:space="preserve"> อ.เกาะพะงัน</v>
          </cell>
          <cell r="L775" t="str">
            <v>01</v>
          </cell>
          <cell r="M775" t="str">
            <v xml:space="preserve"> 'ต.เกาะพะงัน'</v>
          </cell>
          <cell r="N775" t="str">
            <v>04</v>
          </cell>
          <cell r="O775" t="str">
            <v xml:space="preserve"> หมู่ 4</v>
          </cell>
          <cell r="P775" t="str">
            <v>01</v>
          </cell>
          <cell r="Q775" t="str">
            <v>เปิดดำเนินการ</v>
          </cell>
          <cell r="R775" t="str">
            <v xml:space="preserve">6 </v>
          </cell>
          <cell r="S775" t="str">
            <v>84280</v>
          </cell>
          <cell r="T775" t="str">
            <v>077238315</v>
          </cell>
          <cell r="U775" t="str">
            <v>077238316</v>
          </cell>
          <cell r="V775" t="str">
            <v>21</v>
          </cell>
          <cell r="W775" t="str">
            <v>2.1 ทุติยภูมิระดับต้น</v>
          </cell>
          <cell r="X775" t="str">
            <v>S</v>
          </cell>
          <cell r="Y775" t="str">
            <v xml:space="preserve">บริการ  </v>
          </cell>
          <cell r="AH775" t="str">
            <v>11359</v>
          </cell>
        </row>
        <row r="776">
          <cell r="A776" t="str">
            <v>001134000</v>
          </cell>
          <cell r="B776" t="str">
            <v>โรงพยาบาลเขาพนม</v>
          </cell>
          <cell r="C776" t="str">
            <v>21002</v>
          </cell>
          <cell r="D776" t="str">
            <v>กระทรวงสาธารณสุข สำนักงานปลัดกระทรวงสาธารณสุข</v>
          </cell>
          <cell r="E776" t="str">
            <v>07</v>
          </cell>
          <cell r="F776" t="str">
            <v>โรงพยาบาลชุมชน</v>
          </cell>
          <cell r="G776" t="str">
            <v>45</v>
          </cell>
          <cell r="H776" t="str">
            <v>81</v>
          </cell>
          <cell r="I776" t="str">
            <v>จ.กระบี่</v>
          </cell>
          <cell r="J776" t="str">
            <v>02</v>
          </cell>
          <cell r="K776" t="str">
            <v xml:space="preserve"> อ.เขาพนม</v>
          </cell>
          <cell r="L776" t="str">
            <v>01</v>
          </cell>
          <cell r="M776" t="str">
            <v xml:space="preserve"> 'ต.เขาพนม'</v>
          </cell>
          <cell r="N776" t="str">
            <v>09</v>
          </cell>
          <cell r="O776" t="str">
            <v xml:space="preserve"> หมู่ 9</v>
          </cell>
          <cell r="P776" t="str">
            <v>01</v>
          </cell>
          <cell r="Q776" t="str">
            <v>เปิดดำเนินการ</v>
          </cell>
          <cell r="S776" t="str">
            <v>81140</v>
          </cell>
          <cell r="T776" t="str">
            <v>075689031</v>
          </cell>
          <cell r="U776" t="str">
            <v>075689511</v>
          </cell>
          <cell r="V776" t="str">
            <v>21</v>
          </cell>
          <cell r="W776" t="str">
            <v>2.1 ทุติยภูมิระดับต้น</v>
          </cell>
          <cell r="AH776" t="str">
            <v>11340</v>
          </cell>
        </row>
        <row r="777">
          <cell r="A777" t="str">
            <v>001134100</v>
          </cell>
          <cell r="B777" t="str">
            <v>โรงพยาบาลเกาะลันตา</v>
          </cell>
          <cell r="C777" t="str">
            <v>21002</v>
          </cell>
          <cell r="D777" t="str">
            <v>กระทรวงสาธารณสุข สำนักงานปลัดกระทรวงสาธารณสุข</v>
          </cell>
          <cell r="E777" t="str">
            <v>07</v>
          </cell>
          <cell r="F777" t="str">
            <v>โรงพยาบาลชุมชน</v>
          </cell>
          <cell r="G777" t="str">
            <v>10</v>
          </cell>
          <cell r="H777" t="str">
            <v>81</v>
          </cell>
          <cell r="I777" t="str">
            <v>จ.กระบี่</v>
          </cell>
          <cell r="J777" t="str">
            <v>03</v>
          </cell>
          <cell r="K777" t="str">
            <v xml:space="preserve"> อ.เกาะลันตา</v>
          </cell>
          <cell r="L777" t="str">
            <v>01</v>
          </cell>
          <cell r="M777" t="str">
            <v xml:space="preserve"> 'ต.เกาะลันตาใหญ่'</v>
          </cell>
          <cell r="N777" t="str">
            <v>01</v>
          </cell>
          <cell r="O777" t="str">
            <v xml:space="preserve"> หมู่ 1</v>
          </cell>
          <cell r="P777" t="str">
            <v>01</v>
          </cell>
          <cell r="Q777" t="str">
            <v>เปิดดำเนินการ</v>
          </cell>
          <cell r="R777" t="str">
            <v>118/1</v>
          </cell>
          <cell r="S777" t="str">
            <v>81150</v>
          </cell>
          <cell r="T777" t="str">
            <v>075697017</v>
          </cell>
          <cell r="V777" t="str">
            <v>21</v>
          </cell>
          <cell r="W777" t="str">
            <v>2.1 ทุติยภูมิระดับต้น</v>
          </cell>
          <cell r="AH777" t="str">
            <v>11341</v>
          </cell>
        </row>
        <row r="778">
          <cell r="A778" t="str">
            <v>001134400</v>
          </cell>
          <cell r="B778" t="str">
            <v>โรงพยาบาลปลายพระยา</v>
          </cell>
          <cell r="C778" t="str">
            <v>21002</v>
          </cell>
          <cell r="D778" t="str">
            <v>กระทรวงสาธารณสุข สำนักงานปลัดกระทรวงสาธารณสุข</v>
          </cell>
          <cell r="E778" t="str">
            <v>07</v>
          </cell>
          <cell r="F778" t="str">
            <v>โรงพยาบาลชุมชน</v>
          </cell>
          <cell r="G778" t="str">
            <v>30</v>
          </cell>
          <cell r="H778" t="str">
            <v>81</v>
          </cell>
          <cell r="I778" t="str">
            <v>จ.กระบี่</v>
          </cell>
          <cell r="J778" t="str">
            <v>06</v>
          </cell>
          <cell r="K778" t="str">
            <v xml:space="preserve"> อ.ปลายพระยา</v>
          </cell>
          <cell r="L778" t="str">
            <v>01</v>
          </cell>
          <cell r="M778" t="str">
            <v xml:space="preserve"> 'ต.ปลายพระยา'</v>
          </cell>
          <cell r="N778" t="str">
            <v>05</v>
          </cell>
          <cell r="O778" t="str">
            <v xml:space="preserve"> หมู่ 5</v>
          </cell>
          <cell r="P778" t="str">
            <v>01</v>
          </cell>
          <cell r="Q778" t="str">
            <v>เปิดดำเนินการ</v>
          </cell>
          <cell r="S778" t="str">
            <v>81160</v>
          </cell>
          <cell r="T778" t="str">
            <v>075687454</v>
          </cell>
          <cell r="U778" t="str">
            <v>075687125</v>
          </cell>
          <cell r="V778" t="str">
            <v>21</v>
          </cell>
          <cell r="W778" t="str">
            <v>2.1 ทุติยภูมิระดับต้น</v>
          </cell>
          <cell r="AH778" t="str">
            <v>11344</v>
          </cell>
        </row>
        <row r="779">
          <cell r="A779" t="str">
            <v>001134500</v>
          </cell>
          <cell r="B779" t="str">
            <v>โรงพยาบาลลำทับ</v>
          </cell>
          <cell r="C779" t="str">
            <v>21002</v>
          </cell>
          <cell r="D779" t="str">
            <v>กระทรวงสาธารณสุข สำนักงานปลัดกระทรวงสาธารณสุข</v>
          </cell>
          <cell r="E779" t="str">
            <v>07</v>
          </cell>
          <cell r="F779" t="str">
            <v>โรงพยาบาลชุมชน</v>
          </cell>
          <cell r="G779" t="str">
            <v>30</v>
          </cell>
          <cell r="H779" t="str">
            <v>81</v>
          </cell>
          <cell r="I779" t="str">
            <v>จ.กระบี่</v>
          </cell>
          <cell r="J779" t="str">
            <v>07</v>
          </cell>
          <cell r="K779" t="str">
            <v xml:space="preserve"> อ.ลำทับ</v>
          </cell>
          <cell r="L779" t="str">
            <v>01</v>
          </cell>
          <cell r="M779" t="str">
            <v xml:space="preserve"> 'ต.ลำทับ'</v>
          </cell>
          <cell r="N779" t="str">
            <v>05</v>
          </cell>
          <cell r="O779" t="str">
            <v xml:space="preserve"> หมู่ 5</v>
          </cell>
          <cell r="P779" t="str">
            <v>01</v>
          </cell>
          <cell r="Q779" t="str">
            <v>เปิดดำเนินการ</v>
          </cell>
          <cell r="R779" t="str">
            <v>94</v>
          </cell>
          <cell r="S779" t="str">
            <v>81120</v>
          </cell>
          <cell r="T779" t="str">
            <v>075643255</v>
          </cell>
          <cell r="V779" t="str">
            <v>21</v>
          </cell>
          <cell r="W779" t="str">
            <v>2.1 ทุติยภูมิระดับต้น</v>
          </cell>
          <cell r="AH779" t="str">
            <v>11345</v>
          </cell>
        </row>
        <row r="780">
          <cell r="A780" t="str">
            <v>001134600</v>
          </cell>
          <cell r="B780" t="str">
            <v>โรงพยาบาลเหนือคลอง</v>
          </cell>
          <cell r="C780" t="str">
            <v>21002</v>
          </cell>
          <cell r="D780" t="str">
            <v>กระทรวงสาธารณสุข สำนักงานปลัดกระทรวงสาธารณสุข</v>
          </cell>
          <cell r="E780" t="str">
            <v>07</v>
          </cell>
          <cell r="F780" t="str">
            <v>โรงพยาบาลชุมชน</v>
          </cell>
          <cell r="G780" t="str">
            <v>30</v>
          </cell>
          <cell r="H780" t="str">
            <v>81</v>
          </cell>
          <cell r="I780" t="str">
            <v>จ.กระบี่</v>
          </cell>
          <cell r="J780" t="str">
            <v>08</v>
          </cell>
          <cell r="K780" t="str">
            <v xml:space="preserve"> อ.เหนือคลอง</v>
          </cell>
          <cell r="L780" t="str">
            <v>01</v>
          </cell>
          <cell r="M780" t="str">
            <v xml:space="preserve"> 'ต.เหนือคลอง'</v>
          </cell>
          <cell r="N780" t="str">
            <v>01</v>
          </cell>
          <cell r="O780" t="str">
            <v xml:space="preserve"> หมู่ 1</v>
          </cell>
          <cell r="P780" t="str">
            <v>01</v>
          </cell>
          <cell r="Q780" t="str">
            <v>เปิดดำเนินการ</v>
          </cell>
          <cell r="S780" t="str">
            <v>81130</v>
          </cell>
          <cell r="T780" t="str">
            <v>075636596</v>
          </cell>
          <cell r="V780" t="str">
            <v>21</v>
          </cell>
          <cell r="W780" t="str">
            <v>2.1 ทุติยภูมิระดับต้น</v>
          </cell>
          <cell r="AH780" t="str">
            <v>11346</v>
          </cell>
        </row>
        <row r="781">
          <cell r="A781" t="str">
            <v>001134200</v>
          </cell>
          <cell r="B781" t="str">
            <v>โรงพยาบาลคลองท่อม</v>
          </cell>
          <cell r="C781" t="str">
            <v>21002</v>
          </cell>
          <cell r="D781" t="str">
            <v>กระทรวงสาธารณสุข สำนักงานปลัดกระทรวงสาธารณสุข</v>
          </cell>
          <cell r="E781" t="str">
            <v>07</v>
          </cell>
          <cell r="F781" t="str">
            <v>โรงพยาบาลชุมชน</v>
          </cell>
          <cell r="G781" t="str">
            <v>30</v>
          </cell>
          <cell r="H781" t="str">
            <v>81</v>
          </cell>
          <cell r="I781" t="str">
            <v>จ.กระบี่</v>
          </cell>
          <cell r="J781" t="str">
            <v>04</v>
          </cell>
          <cell r="K781" t="str">
            <v xml:space="preserve"> อ.คลองท่อม</v>
          </cell>
          <cell r="L781" t="str">
            <v>01</v>
          </cell>
          <cell r="M781" t="str">
            <v xml:space="preserve"> 'ต.คลองท่อมใต้'</v>
          </cell>
          <cell r="N781" t="str">
            <v>09</v>
          </cell>
          <cell r="O781" t="str">
            <v xml:space="preserve"> หมู่ 9</v>
          </cell>
          <cell r="P781" t="str">
            <v>01</v>
          </cell>
          <cell r="Q781" t="str">
            <v>เปิดดำเนินการ</v>
          </cell>
          <cell r="R781" t="str">
            <v>79</v>
          </cell>
          <cell r="S781" t="str">
            <v>81120</v>
          </cell>
          <cell r="T781" t="str">
            <v>075640320</v>
          </cell>
          <cell r="V781" t="str">
            <v>21</v>
          </cell>
          <cell r="W781" t="str">
            <v>2.1 ทุติยภูมิระดับต้น</v>
          </cell>
          <cell r="AH781" t="str">
            <v>11342</v>
          </cell>
        </row>
        <row r="782">
          <cell r="A782" t="str">
            <v>001135200</v>
          </cell>
          <cell r="B782" t="str">
            <v>โรงพยาบาลคุระบุรีชัยพัฒน์</v>
          </cell>
          <cell r="C782" t="str">
            <v>21002</v>
          </cell>
          <cell r="D782" t="str">
            <v>กระทรวงสาธารณสุข สำนักงานปลัดกระทรวงสาธารณสุข</v>
          </cell>
          <cell r="E782" t="str">
            <v>07</v>
          </cell>
          <cell r="F782" t="str">
            <v>โรงพยาบาลชุมชน</v>
          </cell>
          <cell r="G782" t="str">
            <v>30</v>
          </cell>
          <cell r="H782" t="str">
            <v>82</v>
          </cell>
          <cell r="I782" t="str">
            <v>จ.พังงา</v>
          </cell>
          <cell r="J782" t="str">
            <v>06</v>
          </cell>
          <cell r="K782" t="str">
            <v xml:space="preserve"> อ.คุระบุรี</v>
          </cell>
          <cell r="L782" t="str">
            <v>01</v>
          </cell>
          <cell r="M782" t="str">
            <v xml:space="preserve"> 'ต.คุระ'</v>
          </cell>
          <cell r="N782" t="str">
            <v>01</v>
          </cell>
          <cell r="O782" t="str">
            <v xml:space="preserve"> หมู่ 1</v>
          </cell>
          <cell r="P782" t="str">
            <v>01</v>
          </cell>
          <cell r="Q782" t="str">
            <v>เปิดดำเนินการ</v>
          </cell>
          <cell r="R782" t="str">
            <v xml:space="preserve">374  ถ.เพชรเกษม </v>
          </cell>
          <cell r="S782" t="str">
            <v>82150</v>
          </cell>
          <cell r="T782" t="str">
            <v>076461079</v>
          </cell>
          <cell r="U782" t="str">
            <v>076491379</v>
          </cell>
          <cell r="V782" t="str">
            <v>21</v>
          </cell>
          <cell r="W782" t="str">
            <v>2.1 ทุติยภูมิระดับต้น</v>
          </cell>
          <cell r="AH782" t="str">
            <v>11352</v>
          </cell>
        </row>
        <row r="783">
          <cell r="A783" t="str">
            <v>001135300</v>
          </cell>
          <cell r="B783" t="str">
            <v>โรงพยาบาลทับปุด</v>
          </cell>
          <cell r="C783" t="str">
            <v>21002</v>
          </cell>
          <cell r="D783" t="str">
            <v>กระทรวงสาธารณสุข สำนักงานปลัดกระทรวงสาธารณสุข</v>
          </cell>
          <cell r="E783" t="str">
            <v>07</v>
          </cell>
          <cell r="F783" t="str">
            <v>โรงพยาบาลชุมชน</v>
          </cell>
          <cell r="G783" t="str">
            <v>30</v>
          </cell>
          <cell r="H783" t="str">
            <v>82</v>
          </cell>
          <cell r="I783" t="str">
            <v>จ.พังงา</v>
          </cell>
          <cell r="J783" t="str">
            <v>07</v>
          </cell>
          <cell r="K783" t="str">
            <v xml:space="preserve"> อ.ทับปุด</v>
          </cell>
          <cell r="L783" t="str">
            <v>01</v>
          </cell>
          <cell r="M783" t="str">
            <v xml:space="preserve"> 'ต.ทับปุด'</v>
          </cell>
          <cell r="N783" t="str">
            <v>01</v>
          </cell>
          <cell r="O783" t="str">
            <v xml:space="preserve"> หมู่ 1</v>
          </cell>
          <cell r="P783" t="str">
            <v>01</v>
          </cell>
          <cell r="Q783" t="str">
            <v>เปิดดำเนินการ</v>
          </cell>
          <cell r="R783" t="str">
            <v xml:space="preserve">125  ถ.พังงา-ทับปุดสายใหม่ </v>
          </cell>
          <cell r="S783" t="str">
            <v>82180</v>
          </cell>
          <cell r="T783" t="str">
            <v>076599019</v>
          </cell>
          <cell r="U783" t="str">
            <v>076599115</v>
          </cell>
          <cell r="V783" t="str">
            <v>21</v>
          </cell>
          <cell r="W783" t="str">
            <v>2.1 ทุติยภูมิระดับต้น</v>
          </cell>
          <cell r="AH783" t="str">
            <v>11353</v>
          </cell>
        </row>
        <row r="784">
          <cell r="A784" t="str">
            <v>001137300</v>
          </cell>
          <cell r="B784" t="str">
            <v>โรงพยาบาลกระบุรี</v>
          </cell>
          <cell r="C784" t="str">
            <v>21002</v>
          </cell>
          <cell r="D784" t="str">
            <v>กระทรวงสาธารณสุข สำนักงานปลัดกระทรวงสาธารณสุข</v>
          </cell>
          <cell r="E784" t="str">
            <v>07</v>
          </cell>
          <cell r="F784" t="str">
            <v>โรงพยาบาลชุมชน</v>
          </cell>
          <cell r="G784" t="str">
            <v>30</v>
          </cell>
          <cell r="H784" t="str">
            <v>85</v>
          </cell>
          <cell r="I784" t="str">
            <v>จ.ระนอง</v>
          </cell>
          <cell r="J784" t="str">
            <v>04</v>
          </cell>
          <cell r="K784" t="str">
            <v xml:space="preserve"> อ.กระบุรี</v>
          </cell>
          <cell r="L784" t="str">
            <v>01</v>
          </cell>
          <cell r="M784" t="str">
            <v xml:space="preserve"> 'ต.น้ำจืด'</v>
          </cell>
          <cell r="N784" t="str">
            <v>03</v>
          </cell>
          <cell r="O784" t="str">
            <v xml:space="preserve"> หมู่ 3</v>
          </cell>
          <cell r="P784" t="str">
            <v>01</v>
          </cell>
          <cell r="Q784" t="str">
            <v>เปิดดำเนินการ</v>
          </cell>
          <cell r="R784" t="str">
            <v xml:space="preserve">168 </v>
          </cell>
          <cell r="S784" t="str">
            <v>85110</v>
          </cell>
          <cell r="T784" t="str">
            <v>077891036</v>
          </cell>
          <cell r="V784" t="str">
            <v>21</v>
          </cell>
          <cell r="W784" t="str">
            <v>2.1 ทุติยภูมิระดับต้น</v>
          </cell>
          <cell r="X784" t="str">
            <v>S</v>
          </cell>
          <cell r="Y784" t="str">
            <v xml:space="preserve">บริการ  </v>
          </cell>
          <cell r="AH784" t="str">
            <v>11373</v>
          </cell>
        </row>
        <row r="785">
          <cell r="A785" t="str">
            <v>001136300</v>
          </cell>
          <cell r="B785" t="str">
            <v>โรงพยาบาลบ้านตาขุน</v>
          </cell>
          <cell r="C785" t="str">
            <v>21002</v>
          </cell>
          <cell r="D785" t="str">
            <v>กระทรวงสาธารณสุข สำนักงานปลัดกระทรวงสาธารณสุข</v>
          </cell>
          <cell r="E785" t="str">
            <v>07</v>
          </cell>
          <cell r="F785" t="str">
            <v>โรงพยาบาลชุมชน</v>
          </cell>
          <cell r="G785" t="str">
            <v>10</v>
          </cell>
          <cell r="H785" t="str">
            <v>84</v>
          </cell>
          <cell r="I785" t="str">
            <v>จ.สุราษฎร์ธานี</v>
          </cell>
          <cell r="J785" t="str">
            <v>09</v>
          </cell>
          <cell r="K785" t="str">
            <v xml:space="preserve"> อ.บ้านตาขุน</v>
          </cell>
          <cell r="L785" t="str">
            <v>01</v>
          </cell>
          <cell r="M785" t="str">
            <v xml:space="preserve"> 'ต.เขาวง'</v>
          </cell>
          <cell r="N785" t="str">
            <v>03</v>
          </cell>
          <cell r="O785" t="str">
            <v xml:space="preserve"> หมู่ 3</v>
          </cell>
          <cell r="P785" t="str">
            <v>01</v>
          </cell>
          <cell r="Q785" t="str">
            <v>เปิดดำเนินการ</v>
          </cell>
          <cell r="R785" t="str">
            <v xml:space="preserve">74 </v>
          </cell>
          <cell r="S785" t="str">
            <v>84230</v>
          </cell>
          <cell r="T785" t="str">
            <v>077397373</v>
          </cell>
          <cell r="U785" t="str">
            <v>077261046</v>
          </cell>
          <cell r="V785" t="str">
            <v>21</v>
          </cell>
          <cell r="W785" t="str">
            <v>2.1 ทุติยภูมิระดับต้น</v>
          </cell>
          <cell r="X785" t="str">
            <v>S</v>
          </cell>
          <cell r="Y785" t="str">
            <v xml:space="preserve">บริการ  </v>
          </cell>
          <cell r="AH785" t="str">
            <v>11363</v>
          </cell>
        </row>
        <row r="786">
          <cell r="A786" t="str">
            <v>001137800</v>
          </cell>
          <cell r="B786" t="str">
            <v>โรงพยาบาลมาบอำมฤต</v>
          </cell>
          <cell r="C786" t="str">
            <v>21002</v>
          </cell>
          <cell r="D786" t="str">
            <v>กระทรวงสาธารณสุข สำนักงานปลัดกระทรวงสาธารณสุข</v>
          </cell>
          <cell r="E786" t="str">
            <v>07</v>
          </cell>
          <cell r="F786" t="str">
            <v>โรงพยาบาลชุมชน</v>
          </cell>
          <cell r="G786" t="str">
            <v>10</v>
          </cell>
          <cell r="H786" t="str">
            <v>86</v>
          </cell>
          <cell r="I786" t="str">
            <v>จ.ชุมพร</v>
          </cell>
          <cell r="J786" t="str">
            <v>03</v>
          </cell>
          <cell r="K786" t="str">
            <v xml:space="preserve"> อ.ปะทิว</v>
          </cell>
          <cell r="L786" t="str">
            <v>05</v>
          </cell>
          <cell r="M786" t="str">
            <v xml:space="preserve"> 'ต.ดอนยาง'</v>
          </cell>
          <cell r="N786" t="str">
            <v>12</v>
          </cell>
          <cell r="O786" t="str">
            <v xml:space="preserve"> หมู่ 12</v>
          </cell>
          <cell r="P786" t="str">
            <v>01</v>
          </cell>
          <cell r="Q786" t="str">
            <v>เปิดดำเนินการ</v>
          </cell>
          <cell r="V786" t="str">
            <v>21</v>
          </cell>
          <cell r="W786" t="str">
            <v>2.1 ทุติยภูมิระดับต้น</v>
          </cell>
          <cell r="AH786" t="str">
            <v>11378</v>
          </cell>
        </row>
        <row r="787">
          <cell r="A787" t="str">
            <v>001138000</v>
          </cell>
          <cell r="B787" t="str">
            <v>โรงพยาบาลปากน้ำหลังสวน</v>
          </cell>
          <cell r="C787" t="str">
            <v>21002</v>
          </cell>
          <cell r="D787" t="str">
            <v>กระทรวงสาธารณสุข สำนักงานปลัดกระทรวงสาธารณสุข</v>
          </cell>
          <cell r="E787" t="str">
            <v>07</v>
          </cell>
          <cell r="F787" t="str">
            <v>โรงพยาบาลชุมชน</v>
          </cell>
          <cell r="G787" t="str">
            <v>10</v>
          </cell>
          <cell r="H787" t="str">
            <v>86</v>
          </cell>
          <cell r="I787" t="str">
            <v>จ.ชุมพร</v>
          </cell>
          <cell r="J787" t="str">
            <v>04</v>
          </cell>
          <cell r="K787" t="str">
            <v xml:space="preserve"> อ.หลังสวน</v>
          </cell>
          <cell r="L787" t="str">
            <v>09</v>
          </cell>
          <cell r="M787" t="str">
            <v xml:space="preserve"> 'ต.ปากน้ำ'</v>
          </cell>
          <cell r="N787" t="str">
            <v>04</v>
          </cell>
          <cell r="O787" t="str">
            <v xml:space="preserve"> หมู่ 4</v>
          </cell>
          <cell r="P787" t="str">
            <v>01</v>
          </cell>
          <cell r="Q787" t="str">
            <v>เปิดดำเนินการ</v>
          </cell>
          <cell r="V787" t="str">
            <v>21</v>
          </cell>
          <cell r="W787" t="str">
            <v>2.1 ทุติยภูมิระดับต้น</v>
          </cell>
          <cell r="AH787" t="str">
            <v>11380</v>
          </cell>
        </row>
        <row r="788">
          <cell r="A788" t="str">
            <v>001138100</v>
          </cell>
          <cell r="B788" t="str">
            <v>โรงพยาบาลละแม</v>
          </cell>
          <cell r="C788" t="str">
            <v>21002</v>
          </cell>
          <cell r="D788" t="str">
            <v>กระทรวงสาธารณสุข สำนักงานปลัดกระทรวงสาธารณสุข</v>
          </cell>
          <cell r="E788" t="str">
            <v>07</v>
          </cell>
          <cell r="F788" t="str">
            <v>โรงพยาบาลชุมชน</v>
          </cell>
          <cell r="G788" t="str">
            <v>30</v>
          </cell>
          <cell r="H788" t="str">
            <v>86</v>
          </cell>
          <cell r="I788" t="str">
            <v>จ.ชุมพร</v>
          </cell>
          <cell r="J788" t="str">
            <v>05</v>
          </cell>
          <cell r="K788" t="str">
            <v xml:space="preserve"> อ.ละแม</v>
          </cell>
          <cell r="L788" t="str">
            <v>01</v>
          </cell>
          <cell r="M788" t="str">
            <v xml:space="preserve"> 'ต.ละแม'</v>
          </cell>
          <cell r="N788" t="str">
            <v>07</v>
          </cell>
          <cell r="O788" t="str">
            <v xml:space="preserve"> หมู่ 7</v>
          </cell>
          <cell r="P788" t="str">
            <v>01</v>
          </cell>
          <cell r="Q788" t="str">
            <v>เปิดดำเนินการ</v>
          </cell>
          <cell r="V788" t="str">
            <v>21</v>
          </cell>
          <cell r="W788" t="str">
            <v>2.1 ทุติยภูมิระดับต้น</v>
          </cell>
          <cell r="AH788" t="str">
            <v>11381</v>
          </cell>
        </row>
        <row r="789">
          <cell r="A789" t="str">
            <v>001138300</v>
          </cell>
          <cell r="B789" t="str">
            <v>โรงพยาบาลสวี</v>
          </cell>
          <cell r="C789" t="str">
            <v>21002</v>
          </cell>
          <cell r="D789" t="str">
            <v>กระทรวงสาธารณสุข สำนักงานปลัดกระทรวงสาธารณสุข</v>
          </cell>
          <cell r="E789" t="str">
            <v>07</v>
          </cell>
          <cell r="F789" t="str">
            <v>โรงพยาบาลชุมชน</v>
          </cell>
          <cell r="G789" t="str">
            <v>60</v>
          </cell>
          <cell r="H789" t="str">
            <v>86</v>
          </cell>
          <cell r="I789" t="str">
            <v>จ.ชุมพร</v>
          </cell>
          <cell r="J789" t="str">
            <v>07</v>
          </cell>
          <cell r="K789" t="str">
            <v xml:space="preserve"> อ.สวี</v>
          </cell>
          <cell r="L789" t="str">
            <v>01</v>
          </cell>
          <cell r="M789" t="str">
            <v xml:space="preserve"> 'ต.นาโพธิ์'</v>
          </cell>
          <cell r="N789" t="str">
            <v>07</v>
          </cell>
          <cell r="O789" t="str">
            <v xml:space="preserve"> หมู่ 7</v>
          </cell>
          <cell r="P789" t="str">
            <v>01</v>
          </cell>
          <cell r="Q789" t="str">
            <v>เปิดดำเนินการ</v>
          </cell>
          <cell r="R789" t="str">
            <v xml:space="preserve">120 </v>
          </cell>
          <cell r="V789" t="str">
            <v>21</v>
          </cell>
          <cell r="W789" t="str">
            <v>2.1 ทุติยภูมิระดับต้น</v>
          </cell>
          <cell r="AH789" t="str">
            <v>11383</v>
          </cell>
        </row>
        <row r="790">
          <cell r="A790" t="str">
            <v>001136500</v>
          </cell>
          <cell r="B790" t="str">
            <v>โรงพยาบาลท่าฉาง</v>
          </cell>
          <cell r="C790" t="str">
            <v>21002</v>
          </cell>
          <cell r="D790" t="str">
            <v>กระทรวงสาธารณสุข สำนักงานปลัดกระทรวงสาธารณสุข</v>
          </cell>
          <cell r="E790" t="str">
            <v>07</v>
          </cell>
          <cell r="F790" t="str">
            <v>โรงพยาบาลชุมชน</v>
          </cell>
          <cell r="G790" t="str">
            <v>30</v>
          </cell>
          <cell r="H790" t="str">
            <v>84</v>
          </cell>
          <cell r="I790" t="str">
            <v>จ.สุราษฎร์ธานี</v>
          </cell>
          <cell r="J790" t="str">
            <v>11</v>
          </cell>
          <cell r="K790" t="str">
            <v xml:space="preserve"> อ.ท่าฉาง</v>
          </cell>
          <cell r="L790" t="str">
            <v>01</v>
          </cell>
          <cell r="M790" t="str">
            <v xml:space="preserve"> 'ต.ท่าฉาง'</v>
          </cell>
          <cell r="N790" t="str">
            <v>01</v>
          </cell>
          <cell r="O790" t="str">
            <v xml:space="preserve"> หมู่ 1</v>
          </cell>
          <cell r="P790" t="str">
            <v>01</v>
          </cell>
          <cell r="Q790" t="str">
            <v>เปิดดำเนินการ</v>
          </cell>
          <cell r="S790" t="str">
            <v>84150</v>
          </cell>
          <cell r="T790" t="str">
            <v>077389111</v>
          </cell>
          <cell r="U790" t="str">
            <v>077260031</v>
          </cell>
          <cell r="V790" t="str">
            <v>21</v>
          </cell>
          <cell r="W790" t="str">
            <v>2.1 ทุติยภูมิระดับต้น</v>
          </cell>
          <cell r="X790" t="str">
            <v>S</v>
          </cell>
          <cell r="Y790" t="str">
            <v xml:space="preserve">บริการ  </v>
          </cell>
          <cell r="AH790" t="str">
            <v>11365</v>
          </cell>
        </row>
        <row r="791">
          <cell r="A791" t="str">
            <v>001138200</v>
          </cell>
          <cell r="B791" t="str">
            <v>โรงพยาบาลพะโต๊ะ</v>
          </cell>
          <cell r="C791" t="str">
            <v>21002</v>
          </cell>
          <cell r="D791" t="str">
            <v>กระทรวงสาธารณสุข สำนักงานปลัดกระทรวงสาธารณสุข</v>
          </cell>
          <cell r="E791" t="str">
            <v>07</v>
          </cell>
          <cell r="F791" t="str">
            <v>โรงพยาบาลชุมชน</v>
          </cell>
          <cell r="G791" t="str">
            <v>30</v>
          </cell>
          <cell r="H791" t="str">
            <v>86</v>
          </cell>
          <cell r="I791" t="str">
            <v>จ.ชุมพร</v>
          </cell>
          <cell r="J791" t="str">
            <v>06</v>
          </cell>
          <cell r="K791" t="str">
            <v xml:space="preserve"> อ.พะโต๊ะ</v>
          </cell>
          <cell r="L791" t="str">
            <v>01</v>
          </cell>
          <cell r="M791" t="str">
            <v xml:space="preserve"> 'ต.พะโต๊ะ'</v>
          </cell>
          <cell r="N791" t="str">
            <v>08</v>
          </cell>
          <cell r="O791" t="str">
            <v xml:space="preserve"> หมู่ 8</v>
          </cell>
          <cell r="P791" t="str">
            <v>01</v>
          </cell>
          <cell r="Q791" t="str">
            <v>เปิดดำเนินการ</v>
          </cell>
          <cell r="V791" t="str">
            <v>21</v>
          </cell>
          <cell r="W791" t="str">
            <v>2.1 ทุติยภูมิระดับต้น</v>
          </cell>
          <cell r="AH791" t="str">
            <v>11382</v>
          </cell>
        </row>
        <row r="792">
          <cell r="A792" t="str">
            <v>001135400</v>
          </cell>
          <cell r="B792" t="str">
            <v>โรงพยาบาลท้ายเหมืองชัยพัฒน์</v>
          </cell>
          <cell r="C792" t="str">
            <v>21002</v>
          </cell>
          <cell r="D792" t="str">
            <v>กระทรวงสาธารณสุข สำนักงานปลัดกระทรวงสาธารณสุข</v>
          </cell>
          <cell r="E792" t="str">
            <v>07</v>
          </cell>
          <cell r="F792" t="str">
            <v>โรงพยาบาลชุมชน</v>
          </cell>
          <cell r="G792" t="str">
            <v>30</v>
          </cell>
          <cell r="H792" t="str">
            <v>82</v>
          </cell>
          <cell r="I792" t="str">
            <v>จ.พังงา</v>
          </cell>
          <cell r="J792" t="str">
            <v>08</v>
          </cell>
          <cell r="K792" t="str">
            <v xml:space="preserve"> อ.ท้ายเหมือง</v>
          </cell>
          <cell r="L792" t="str">
            <v>01</v>
          </cell>
          <cell r="M792" t="str">
            <v xml:space="preserve"> 'ต.ท้ายเหมือง'</v>
          </cell>
          <cell r="N792" t="str">
            <v>09</v>
          </cell>
          <cell r="O792" t="str">
            <v xml:space="preserve"> หมู่ 9</v>
          </cell>
          <cell r="P792" t="str">
            <v>01</v>
          </cell>
          <cell r="Q792" t="str">
            <v>เปิดดำเนินการ</v>
          </cell>
          <cell r="R792" t="str">
            <v xml:space="preserve">166  ถ.เพชรเกษม </v>
          </cell>
          <cell r="S792" t="str">
            <v>82120</v>
          </cell>
          <cell r="T792" t="str">
            <v>076571505</v>
          </cell>
          <cell r="U792" t="str">
            <v>076572125</v>
          </cell>
          <cell r="V792" t="str">
            <v>21</v>
          </cell>
          <cell r="W792" t="str">
            <v>2.1 ทุติยภูมิระดับต้น</v>
          </cell>
          <cell r="X792" t="str">
            <v>S</v>
          </cell>
          <cell r="Y792" t="str">
            <v xml:space="preserve">บริการ  </v>
          </cell>
          <cell r="Z792" t="str">
            <v>02</v>
          </cell>
          <cell r="AA792" t="str">
            <v>แก้ไขชื่อ</v>
          </cell>
          <cell r="AB792" t="str">
            <v>แก้ชื่อโรงพยาบาลท้ายเหมือง เป็น โรงพยาบาลท้ายเหมืองชัยพัฒน์</v>
          </cell>
          <cell r="AH792" t="str">
            <v>11354</v>
          </cell>
        </row>
        <row r="793">
          <cell r="A793" t="str">
            <v>001140200</v>
          </cell>
          <cell r="B793" t="str">
            <v>โรงพยาบาลควนโดน</v>
          </cell>
          <cell r="C793" t="str">
            <v>21002</v>
          </cell>
          <cell r="D793" t="str">
            <v>กระทรวงสาธารณสุข สำนักงานปลัดกระทรวงสาธารณสุข</v>
          </cell>
          <cell r="E793" t="str">
            <v>07</v>
          </cell>
          <cell r="F793" t="str">
            <v>โรงพยาบาลชุมชน</v>
          </cell>
          <cell r="G793" t="str">
            <v>10</v>
          </cell>
          <cell r="H793" t="str">
            <v>91</v>
          </cell>
          <cell r="I793" t="str">
            <v>จ.สตูล</v>
          </cell>
          <cell r="J793" t="str">
            <v>02</v>
          </cell>
          <cell r="K793" t="str">
            <v xml:space="preserve"> อ.ควนโดน</v>
          </cell>
          <cell r="L793" t="str">
            <v>02</v>
          </cell>
          <cell r="M793" t="str">
            <v xml:space="preserve"> 'ต.ควนสตอ'</v>
          </cell>
          <cell r="N793" t="str">
            <v>06</v>
          </cell>
          <cell r="O793" t="str">
            <v xml:space="preserve"> หมู่ 6</v>
          </cell>
          <cell r="P793" t="str">
            <v>01</v>
          </cell>
          <cell r="Q793" t="str">
            <v>เปิดดำเนินการ</v>
          </cell>
          <cell r="V793" t="str">
            <v>21</v>
          </cell>
          <cell r="W793" t="str">
            <v>2.1 ทุติยภูมิระดับต้น</v>
          </cell>
          <cell r="AH793" t="str">
            <v>11402</v>
          </cell>
        </row>
        <row r="794">
          <cell r="A794" t="str">
            <v>001140300</v>
          </cell>
          <cell r="B794" t="str">
            <v>โรงพยาบาลควนกาหลง</v>
          </cell>
          <cell r="C794" t="str">
            <v>21002</v>
          </cell>
          <cell r="D794" t="str">
            <v>กระทรวงสาธารณสุข สำนักงานปลัดกระทรวงสาธารณสุข</v>
          </cell>
          <cell r="E794" t="str">
            <v>07</v>
          </cell>
          <cell r="F794" t="str">
            <v>โรงพยาบาลชุมชน</v>
          </cell>
          <cell r="G794" t="str">
            <v>30</v>
          </cell>
          <cell r="H794" t="str">
            <v>91</v>
          </cell>
          <cell r="I794" t="str">
            <v>จ.สตูล</v>
          </cell>
          <cell r="J794" t="str">
            <v>03</v>
          </cell>
          <cell r="K794" t="str">
            <v xml:space="preserve"> อ.ควนกาหลง</v>
          </cell>
          <cell r="L794" t="str">
            <v>02</v>
          </cell>
          <cell r="M794" t="str">
            <v xml:space="preserve"> 'ต.ควนกาหลง'</v>
          </cell>
          <cell r="N794" t="str">
            <v>07</v>
          </cell>
          <cell r="O794" t="str">
            <v xml:space="preserve"> หมู่ 7</v>
          </cell>
          <cell r="P794" t="str">
            <v>01</v>
          </cell>
          <cell r="Q794" t="str">
            <v>เปิดดำเนินการ</v>
          </cell>
          <cell r="V794" t="str">
            <v>21</v>
          </cell>
          <cell r="W794" t="str">
            <v>2.1 ทุติยภูมิระดับต้น</v>
          </cell>
          <cell r="AH794" t="str">
            <v>11403</v>
          </cell>
        </row>
        <row r="795">
          <cell r="A795" t="str">
            <v>001140400</v>
          </cell>
          <cell r="B795" t="str">
            <v>โรงพยาบาลท่าแพ</v>
          </cell>
          <cell r="C795" t="str">
            <v>21002</v>
          </cell>
          <cell r="D795" t="str">
            <v>กระทรวงสาธารณสุข สำนักงานปลัดกระทรวงสาธารณสุข</v>
          </cell>
          <cell r="E795" t="str">
            <v>07</v>
          </cell>
          <cell r="F795" t="str">
            <v>โรงพยาบาลชุมชน</v>
          </cell>
          <cell r="G795" t="str">
            <v>10</v>
          </cell>
          <cell r="H795" t="str">
            <v>91</v>
          </cell>
          <cell r="I795" t="str">
            <v>จ.สตูล</v>
          </cell>
          <cell r="J795" t="str">
            <v>04</v>
          </cell>
          <cell r="K795" t="str">
            <v xml:space="preserve"> อ.ท่าแพ</v>
          </cell>
          <cell r="L795" t="str">
            <v>01</v>
          </cell>
          <cell r="M795" t="str">
            <v xml:space="preserve"> 'ต.ท่าแพ'</v>
          </cell>
          <cell r="N795" t="str">
            <v>02</v>
          </cell>
          <cell r="O795" t="str">
            <v xml:space="preserve"> หมู่ 2</v>
          </cell>
          <cell r="P795" t="str">
            <v>01</v>
          </cell>
          <cell r="Q795" t="str">
            <v>เปิดดำเนินการ</v>
          </cell>
          <cell r="V795" t="str">
            <v>21</v>
          </cell>
          <cell r="W795" t="str">
            <v>2.1 ทุติยภูมิระดับต้น</v>
          </cell>
          <cell r="AH795" t="str">
            <v>11404</v>
          </cell>
        </row>
        <row r="796">
          <cell r="A796" t="str">
            <v>001138700</v>
          </cell>
          <cell r="B796" t="str">
            <v>โรงพยาบาลจะนะ</v>
          </cell>
          <cell r="C796" t="str">
            <v>21002</v>
          </cell>
          <cell r="D796" t="str">
            <v>กระทรวงสาธารณสุข สำนักงานปลัดกระทรวงสาธารณสุข</v>
          </cell>
          <cell r="E796" t="str">
            <v>07</v>
          </cell>
          <cell r="F796" t="str">
            <v>โรงพยาบาลชุมชน</v>
          </cell>
          <cell r="G796" t="str">
            <v>60</v>
          </cell>
          <cell r="H796" t="str">
            <v>90</v>
          </cell>
          <cell r="I796" t="str">
            <v>จ.สงขลา</v>
          </cell>
          <cell r="J796" t="str">
            <v>03</v>
          </cell>
          <cell r="K796" t="str">
            <v xml:space="preserve"> อ.จะนะ</v>
          </cell>
          <cell r="L796" t="str">
            <v>01</v>
          </cell>
          <cell r="M796" t="str">
            <v xml:space="preserve"> 'ต.บ้านนา'</v>
          </cell>
          <cell r="N796" t="str">
            <v>02</v>
          </cell>
          <cell r="O796" t="str">
            <v xml:space="preserve"> หมู่ 2</v>
          </cell>
          <cell r="P796" t="str">
            <v>01</v>
          </cell>
          <cell r="Q796" t="str">
            <v>เปิดดำเนินการ</v>
          </cell>
          <cell r="S796" t="str">
            <v>90130</v>
          </cell>
          <cell r="T796" t="str">
            <v>074207067</v>
          </cell>
          <cell r="U796" t="str">
            <v>074207067</v>
          </cell>
          <cell r="V796" t="str">
            <v>22</v>
          </cell>
          <cell r="W796" t="str">
            <v>2.2 ทุติยภูมิระดับกลาง</v>
          </cell>
          <cell r="X796" t="str">
            <v>S</v>
          </cell>
          <cell r="Y796" t="str">
            <v xml:space="preserve">บริการ  </v>
          </cell>
          <cell r="Z796" t="str">
            <v>06</v>
          </cell>
          <cell r="AA796" t="str">
            <v>แก้ไข/เปลี่ยนแปลงจำนวนเตียง</v>
          </cell>
          <cell r="AB796" t="str">
            <v>เพิ่มเตียง จาก 30 เป้น 60 และระดับจาก 2.1 เป็น 2.2 ตามหนังสือ สสจ.แจ้ง ที่ สข0032.002/1236</v>
          </cell>
          <cell r="AH796" t="str">
            <v>11387</v>
          </cell>
        </row>
        <row r="797">
          <cell r="A797" t="str">
            <v>001140600</v>
          </cell>
          <cell r="B797" t="str">
            <v>โรงพยาบาลทุ่งหว้า</v>
          </cell>
          <cell r="C797" t="str">
            <v>21002</v>
          </cell>
          <cell r="D797" t="str">
            <v>กระทรวงสาธารณสุข สำนักงานปลัดกระทรวงสาธารณสุข</v>
          </cell>
          <cell r="E797" t="str">
            <v>07</v>
          </cell>
          <cell r="F797" t="str">
            <v>โรงพยาบาลชุมชน</v>
          </cell>
          <cell r="G797" t="str">
            <v>10</v>
          </cell>
          <cell r="H797" t="str">
            <v>91</v>
          </cell>
          <cell r="I797" t="str">
            <v>จ.สตูล</v>
          </cell>
          <cell r="J797" t="str">
            <v>06</v>
          </cell>
          <cell r="K797" t="str">
            <v xml:space="preserve"> อ.ทุ่งหว้า</v>
          </cell>
          <cell r="L797" t="str">
            <v>01</v>
          </cell>
          <cell r="M797" t="str">
            <v xml:space="preserve"> 'ต.ทุ่งหว้า'</v>
          </cell>
          <cell r="N797" t="str">
            <v>08</v>
          </cell>
          <cell r="O797" t="str">
            <v xml:space="preserve"> หมู่ 8</v>
          </cell>
          <cell r="P797" t="str">
            <v>01</v>
          </cell>
          <cell r="Q797" t="str">
            <v>เปิดดำเนินการ</v>
          </cell>
          <cell r="V797" t="str">
            <v>21</v>
          </cell>
          <cell r="W797" t="str">
            <v>2.1 ทุติยภูมิระดับต้น</v>
          </cell>
          <cell r="AH797" t="str">
            <v>11406</v>
          </cell>
        </row>
        <row r="798">
          <cell r="A798" t="str">
            <v>001136100</v>
          </cell>
          <cell r="B798" t="str">
            <v>โรงพยาบาลท่าชนะ</v>
          </cell>
          <cell r="C798" t="str">
            <v>21002</v>
          </cell>
          <cell r="D798" t="str">
            <v>กระทรวงสาธารณสุข สำนักงานปลัดกระทรวงสาธารณสุข</v>
          </cell>
          <cell r="E798" t="str">
            <v>07</v>
          </cell>
          <cell r="F798" t="str">
            <v>โรงพยาบาลชุมชน</v>
          </cell>
          <cell r="G798" t="str">
            <v>30</v>
          </cell>
          <cell r="H798" t="str">
            <v>84</v>
          </cell>
          <cell r="I798" t="str">
            <v>จ.สุราษฎร์ธานี</v>
          </cell>
          <cell r="J798" t="str">
            <v>07</v>
          </cell>
          <cell r="K798" t="str">
            <v xml:space="preserve"> อ.ท่าชนะ</v>
          </cell>
          <cell r="L798" t="str">
            <v>01</v>
          </cell>
          <cell r="M798" t="str">
            <v xml:space="preserve"> 'ต.ท่าชนะ'</v>
          </cell>
          <cell r="N798" t="str">
            <v>10</v>
          </cell>
          <cell r="O798" t="str">
            <v xml:space="preserve"> หมู่ 10</v>
          </cell>
          <cell r="P798" t="str">
            <v>01</v>
          </cell>
          <cell r="Q798" t="str">
            <v>เปิดดำเนินการ</v>
          </cell>
          <cell r="R798" t="str">
            <v xml:space="preserve">1115 </v>
          </cell>
          <cell r="S798" t="str">
            <v>84170</v>
          </cell>
          <cell r="T798" t="str">
            <v>077381246</v>
          </cell>
          <cell r="U798" t="str">
            <v>077381167</v>
          </cell>
          <cell r="V798" t="str">
            <v>21</v>
          </cell>
          <cell r="W798" t="str">
            <v>2.1 ทุติยภูมิระดับต้น</v>
          </cell>
          <cell r="X798" t="str">
            <v>S</v>
          </cell>
          <cell r="Y798" t="str">
            <v xml:space="preserve">บริการ  </v>
          </cell>
          <cell r="AH798" t="str">
            <v>11361</v>
          </cell>
        </row>
        <row r="799">
          <cell r="A799" t="str">
            <v>001136800</v>
          </cell>
          <cell r="B799" t="str">
            <v>โรงพยาบาลเคียนซา</v>
          </cell>
          <cell r="C799" t="str">
            <v>21002</v>
          </cell>
          <cell r="D799" t="str">
            <v>กระทรวงสาธารณสุข สำนักงานปลัดกระทรวงสาธารณสุข</v>
          </cell>
          <cell r="E799" t="str">
            <v>07</v>
          </cell>
          <cell r="F799" t="str">
            <v>โรงพยาบาลชุมชน</v>
          </cell>
          <cell r="G799" t="str">
            <v>30</v>
          </cell>
          <cell r="H799" t="str">
            <v>84</v>
          </cell>
          <cell r="I799" t="str">
            <v>จ.สุราษฎร์ธานี</v>
          </cell>
          <cell r="J799" t="str">
            <v>14</v>
          </cell>
          <cell r="K799" t="str">
            <v xml:space="preserve"> อ.เคียนซา</v>
          </cell>
          <cell r="L799" t="str">
            <v>01</v>
          </cell>
          <cell r="M799" t="str">
            <v xml:space="preserve"> 'ต.เคียนซา'</v>
          </cell>
          <cell r="N799" t="str">
            <v>02</v>
          </cell>
          <cell r="O799" t="str">
            <v xml:space="preserve"> หมู่ 2</v>
          </cell>
          <cell r="P799" t="str">
            <v>01</v>
          </cell>
          <cell r="Q799" t="str">
            <v>เปิดดำเนินการ</v>
          </cell>
          <cell r="R799" t="str">
            <v xml:space="preserve">195 </v>
          </cell>
          <cell r="S799" t="str">
            <v>84260</v>
          </cell>
          <cell r="T799" t="str">
            <v>077387189</v>
          </cell>
          <cell r="U799" t="str">
            <v>077387190</v>
          </cell>
          <cell r="V799" t="str">
            <v>21</v>
          </cell>
          <cell r="W799" t="str">
            <v>2.1 ทุติยภูมิระดับต้น</v>
          </cell>
          <cell r="X799" t="str">
            <v>S</v>
          </cell>
          <cell r="Y799" t="str">
            <v xml:space="preserve">บริการ  </v>
          </cell>
          <cell r="AH799" t="str">
            <v>11368</v>
          </cell>
        </row>
        <row r="800">
          <cell r="A800" t="str">
            <v>001136200</v>
          </cell>
          <cell r="B800" t="str">
            <v>โรงพยาบาลคีรีรัฐนิคม</v>
          </cell>
          <cell r="C800" t="str">
            <v>21002</v>
          </cell>
          <cell r="D800" t="str">
            <v>กระทรวงสาธารณสุข สำนักงานปลัดกระทรวงสาธารณสุข</v>
          </cell>
          <cell r="E800" t="str">
            <v>07</v>
          </cell>
          <cell r="F800" t="str">
            <v>โรงพยาบาลชุมชน</v>
          </cell>
          <cell r="G800" t="str">
            <v>30</v>
          </cell>
          <cell r="H800" t="str">
            <v>84</v>
          </cell>
          <cell r="I800" t="str">
            <v>จ.สุราษฎร์ธานี</v>
          </cell>
          <cell r="J800" t="str">
            <v>08</v>
          </cell>
          <cell r="K800" t="str">
            <v xml:space="preserve"> อ.คีรีรัฐนิคม</v>
          </cell>
          <cell r="L800" t="str">
            <v>08</v>
          </cell>
          <cell r="M800" t="str">
            <v xml:space="preserve"> 'ต.ย่านยาว'</v>
          </cell>
          <cell r="N800" t="str">
            <v>07</v>
          </cell>
          <cell r="O800" t="str">
            <v xml:space="preserve"> หมู่ 7</v>
          </cell>
          <cell r="P800" t="str">
            <v>01</v>
          </cell>
          <cell r="Q800" t="str">
            <v>เปิดดำเนินการ</v>
          </cell>
          <cell r="R800" t="str">
            <v xml:space="preserve">41 </v>
          </cell>
          <cell r="S800" t="str">
            <v>84180</v>
          </cell>
          <cell r="T800" t="str">
            <v>077391117</v>
          </cell>
          <cell r="U800" t="str">
            <v>077391117</v>
          </cell>
          <cell r="V800" t="str">
            <v>21</v>
          </cell>
          <cell r="W800" t="str">
            <v>2.1 ทุติยภูมิระดับต้น</v>
          </cell>
          <cell r="X800" t="str">
            <v>S</v>
          </cell>
          <cell r="Y800" t="str">
            <v xml:space="preserve">บริการ  </v>
          </cell>
          <cell r="AH800" t="str">
            <v>11362</v>
          </cell>
        </row>
        <row r="801">
          <cell r="A801" t="str">
            <v>001132300</v>
          </cell>
          <cell r="B801" t="str">
            <v>โรงพยาบาลละอุ่น</v>
          </cell>
          <cell r="C801" t="str">
            <v>21002</v>
          </cell>
          <cell r="D801" t="str">
            <v>กระทรวงสาธารณสุข สำนักงานปลัดกระทรวงสาธารณสุข</v>
          </cell>
          <cell r="E801" t="str">
            <v>07</v>
          </cell>
          <cell r="F801" t="str">
            <v>โรงพยาบาลชุมชน</v>
          </cell>
          <cell r="G801" t="str">
            <v>10</v>
          </cell>
          <cell r="H801" t="str">
            <v>85</v>
          </cell>
          <cell r="I801" t="str">
            <v>จ.ระนอง</v>
          </cell>
          <cell r="J801" t="str">
            <v>02</v>
          </cell>
          <cell r="K801" t="str">
            <v xml:space="preserve"> อ.ละอุ่น</v>
          </cell>
          <cell r="L801" t="str">
            <v>03</v>
          </cell>
          <cell r="M801" t="str">
            <v xml:space="preserve"> 'ต.บางพระใต้'</v>
          </cell>
          <cell r="N801" t="str">
            <v>03</v>
          </cell>
          <cell r="O801" t="str">
            <v xml:space="preserve"> หมู่ 3</v>
          </cell>
          <cell r="P801" t="str">
            <v>01</v>
          </cell>
          <cell r="Q801" t="str">
            <v>เปิดดำเนินการ</v>
          </cell>
          <cell r="R801" t="str">
            <v xml:space="preserve">11 </v>
          </cell>
          <cell r="S801" t="str">
            <v>85130</v>
          </cell>
          <cell r="T801" t="str">
            <v>077899315</v>
          </cell>
          <cell r="U801" t="str">
            <v>077899101</v>
          </cell>
          <cell r="V801" t="str">
            <v>21</v>
          </cell>
          <cell r="W801" t="str">
            <v>2.1 ทุติยภูมิระดับต้น</v>
          </cell>
          <cell r="X801" t="str">
            <v>S</v>
          </cell>
          <cell r="Y801" t="str">
            <v xml:space="preserve">บริการ  </v>
          </cell>
          <cell r="AH801" t="str">
            <v>11323</v>
          </cell>
        </row>
        <row r="802">
          <cell r="A802" t="str">
            <v>001136600</v>
          </cell>
          <cell r="B802" t="str">
            <v>โรงพยาบาลบ้านนาสาร</v>
          </cell>
          <cell r="C802" t="str">
            <v>21002</v>
          </cell>
          <cell r="D802" t="str">
            <v>กระทรวงสาธารณสุข สำนักงานปลัดกระทรวงสาธารณสุข</v>
          </cell>
          <cell r="E802" t="str">
            <v>07</v>
          </cell>
          <cell r="F802" t="str">
            <v>โรงพยาบาลชุมชน</v>
          </cell>
          <cell r="G802" t="str">
            <v>60</v>
          </cell>
          <cell r="H802" t="str">
            <v>84</v>
          </cell>
          <cell r="I802" t="str">
            <v>จ.สุราษฎร์ธานี</v>
          </cell>
          <cell r="J802" t="str">
            <v>12</v>
          </cell>
          <cell r="K802" t="str">
            <v xml:space="preserve"> อ.บ้านนาสาร</v>
          </cell>
          <cell r="L802" t="str">
            <v>01</v>
          </cell>
          <cell r="M802" t="str">
            <v xml:space="preserve"> 'ต.นาสาร'</v>
          </cell>
          <cell r="N802" t="str">
            <v>00</v>
          </cell>
          <cell r="O802" t="str">
            <v xml:space="preserve"> หมู่ 0</v>
          </cell>
          <cell r="P802" t="str">
            <v>01</v>
          </cell>
          <cell r="Q802" t="str">
            <v>เปิดดำเนินการ</v>
          </cell>
          <cell r="R802" t="str">
            <v xml:space="preserve">83/4 ถ.คลองหา </v>
          </cell>
          <cell r="S802" t="str">
            <v>84120</v>
          </cell>
          <cell r="T802" t="str">
            <v>077341415</v>
          </cell>
          <cell r="U802" t="str">
            <v>077341057</v>
          </cell>
          <cell r="V802" t="str">
            <v>22</v>
          </cell>
          <cell r="W802" t="str">
            <v>2.2 ทุติยภูมิระดับกลาง</v>
          </cell>
          <cell r="X802" t="str">
            <v>S</v>
          </cell>
          <cell r="Y802" t="str">
            <v xml:space="preserve">บริการ  </v>
          </cell>
          <cell r="AH802" t="str">
            <v>11366</v>
          </cell>
        </row>
        <row r="803">
          <cell r="A803" t="str">
            <v>001138500</v>
          </cell>
          <cell r="B803" t="str">
            <v>โรงพยาบาลทุ่งตะโก</v>
          </cell>
          <cell r="C803" t="str">
            <v>21002</v>
          </cell>
          <cell r="D803" t="str">
            <v>กระทรวงสาธารณสุข สำนักงานปลัดกระทรวงสาธารณสุข</v>
          </cell>
          <cell r="E803" t="str">
            <v>07</v>
          </cell>
          <cell r="F803" t="str">
            <v>โรงพยาบาลชุมชน</v>
          </cell>
          <cell r="G803" t="str">
            <v>10</v>
          </cell>
          <cell r="H803" t="str">
            <v>86</v>
          </cell>
          <cell r="I803" t="str">
            <v>จ.ชุมพร</v>
          </cell>
          <cell r="J803" t="str">
            <v>08</v>
          </cell>
          <cell r="K803" t="str">
            <v xml:space="preserve"> อ.ทุ่งตะโก</v>
          </cell>
          <cell r="L803" t="str">
            <v>02</v>
          </cell>
          <cell r="M803" t="str">
            <v xml:space="preserve"> 'ต.ทุ่งตะไคร'</v>
          </cell>
          <cell r="N803" t="str">
            <v>01</v>
          </cell>
          <cell r="O803" t="str">
            <v xml:space="preserve"> หมู่ 1</v>
          </cell>
          <cell r="P803" t="str">
            <v>01</v>
          </cell>
          <cell r="Q803" t="str">
            <v>เปิดดำเนินการ</v>
          </cell>
          <cell r="V803" t="str">
            <v>22</v>
          </cell>
          <cell r="W803" t="str">
            <v>2.2 ทุติยภูมิระดับกลาง</v>
          </cell>
          <cell r="AH803" t="str">
            <v>11385</v>
          </cell>
        </row>
        <row r="804">
          <cell r="A804" t="str">
            <v>001140500</v>
          </cell>
          <cell r="B804" t="str">
            <v>โรงพยาบาลละงู</v>
          </cell>
          <cell r="C804" t="str">
            <v>21002</v>
          </cell>
          <cell r="D804" t="str">
            <v>กระทรวงสาธารณสุข สำนักงานปลัดกระทรวงสาธารณสุข</v>
          </cell>
          <cell r="E804" t="str">
            <v>07</v>
          </cell>
          <cell r="F804" t="str">
            <v>โรงพยาบาลชุมชน</v>
          </cell>
          <cell r="G804" t="str">
            <v>30</v>
          </cell>
          <cell r="H804" t="str">
            <v>91</v>
          </cell>
          <cell r="I804" t="str">
            <v>จ.สตูล</v>
          </cell>
          <cell r="J804" t="str">
            <v>05</v>
          </cell>
          <cell r="K804" t="str">
            <v xml:space="preserve"> อ.ละงู</v>
          </cell>
          <cell r="L804" t="str">
            <v>01</v>
          </cell>
          <cell r="M804" t="str">
            <v xml:space="preserve"> 'ต.กำแพง'</v>
          </cell>
          <cell r="N804" t="str">
            <v>06</v>
          </cell>
          <cell r="O804" t="str">
            <v xml:space="preserve"> หมู่ 6</v>
          </cell>
          <cell r="P804" t="str">
            <v>01</v>
          </cell>
          <cell r="Q804" t="str">
            <v>เปิดดำเนินการ</v>
          </cell>
          <cell r="V804" t="str">
            <v>22</v>
          </cell>
          <cell r="W804" t="str">
            <v>2.2 ทุติยภูมิระดับกลาง</v>
          </cell>
          <cell r="AH804" t="str">
            <v>11405</v>
          </cell>
        </row>
        <row r="805">
          <cell r="A805" t="str">
            <v>001137700</v>
          </cell>
          <cell r="B805" t="str">
            <v>โรงพยาบาลปะทิว</v>
          </cell>
          <cell r="C805" t="str">
            <v>21002</v>
          </cell>
          <cell r="D805" t="str">
            <v>กระทรวงสาธารณสุข สำนักงานปลัดกระทรวงสาธารณสุข</v>
          </cell>
          <cell r="E805" t="str">
            <v>07</v>
          </cell>
          <cell r="F805" t="str">
            <v>โรงพยาบาลชุมชน</v>
          </cell>
          <cell r="G805" t="str">
            <v>60</v>
          </cell>
          <cell r="H805" t="str">
            <v>86</v>
          </cell>
          <cell r="I805" t="str">
            <v>จ.ชุมพร</v>
          </cell>
          <cell r="J805" t="str">
            <v>03</v>
          </cell>
          <cell r="K805" t="str">
            <v xml:space="preserve"> อ.ปะทิว</v>
          </cell>
          <cell r="L805" t="str">
            <v>01</v>
          </cell>
          <cell r="M805" t="str">
            <v xml:space="preserve"> 'ต.บางสน'</v>
          </cell>
          <cell r="N805" t="str">
            <v>07</v>
          </cell>
          <cell r="O805" t="str">
            <v xml:space="preserve"> หมู่ 7</v>
          </cell>
          <cell r="P805" t="str">
            <v>01</v>
          </cell>
          <cell r="Q805" t="str">
            <v>เปิดดำเนินการ</v>
          </cell>
          <cell r="V805" t="str">
            <v>21</v>
          </cell>
          <cell r="W805" t="str">
            <v>2.1 ทุติยภูมิระดับต้น</v>
          </cell>
          <cell r="AH805" t="str">
            <v>11377</v>
          </cell>
        </row>
        <row r="806">
          <cell r="A806" t="str">
            <v>001136900</v>
          </cell>
          <cell r="B806" t="str">
            <v>โรงพยาบาลพระแสง</v>
          </cell>
          <cell r="C806" t="str">
            <v>21002</v>
          </cell>
          <cell r="D806" t="str">
            <v>กระทรวงสาธารณสุข สำนักงานปลัดกระทรวงสาธารณสุข</v>
          </cell>
          <cell r="E806" t="str">
            <v>07</v>
          </cell>
          <cell r="F806" t="str">
            <v>โรงพยาบาลชุมชน</v>
          </cell>
          <cell r="G806" t="str">
            <v>30</v>
          </cell>
          <cell r="H806" t="str">
            <v>84</v>
          </cell>
          <cell r="I806" t="str">
            <v>จ.สุราษฎร์ธานี</v>
          </cell>
          <cell r="J806" t="str">
            <v>16</v>
          </cell>
          <cell r="K806" t="str">
            <v xml:space="preserve"> อ.พระแสง</v>
          </cell>
          <cell r="L806" t="str">
            <v>01</v>
          </cell>
          <cell r="M806" t="str">
            <v xml:space="preserve"> 'ต.อิปัน'</v>
          </cell>
          <cell r="N806" t="str">
            <v>01</v>
          </cell>
          <cell r="O806" t="str">
            <v xml:space="preserve"> หมู่ 1</v>
          </cell>
          <cell r="P806" t="str">
            <v>01</v>
          </cell>
          <cell r="Q806" t="str">
            <v>เปิดดำเนินการ</v>
          </cell>
          <cell r="R806" t="str">
            <v xml:space="preserve">42 </v>
          </cell>
          <cell r="S806" t="str">
            <v>84120</v>
          </cell>
          <cell r="T806" t="str">
            <v>077369098</v>
          </cell>
          <cell r="U806" t="str">
            <v>077369052</v>
          </cell>
          <cell r="V806" t="str">
            <v>21</v>
          </cell>
          <cell r="W806" t="str">
            <v>2.1 ทุติยภูมิระดับต้น</v>
          </cell>
          <cell r="X806" t="str">
            <v>S</v>
          </cell>
          <cell r="Y806" t="str">
            <v xml:space="preserve">บริการ  </v>
          </cell>
          <cell r="AH806" t="str">
            <v>11369</v>
          </cell>
        </row>
        <row r="807">
          <cell r="A807" t="str">
            <v>001137000</v>
          </cell>
          <cell r="B807" t="str">
            <v>โรงพยาบาลพุนพิน</v>
          </cell>
          <cell r="C807" t="str">
            <v>21002</v>
          </cell>
          <cell r="D807" t="str">
            <v>กระทรวงสาธารณสุข สำนักงานปลัดกระทรวงสาธารณสุข</v>
          </cell>
          <cell r="E807" t="str">
            <v>07</v>
          </cell>
          <cell r="F807" t="str">
            <v>โรงพยาบาลชุมชน</v>
          </cell>
          <cell r="G807" t="str">
            <v>60</v>
          </cell>
          <cell r="H807" t="str">
            <v>84</v>
          </cell>
          <cell r="I807" t="str">
            <v>จ.สุราษฎร์ธานี</v>
          </cell>
          <cell r="J807" t="str">
            <v>17</v>
          </cell>
          <cell r="K807" t="str">
            <v xml:space="preserve"> อ.พุนพิน</v>
          </cell>
          <cell r="L807" t="str">
            <v>01</v>
          </cell>
          <cell r="M807" t="str">
            <v xml:space="preserve"> 'ต.ท่าข้าม'</v>
          </cell>
          <cell r="N807" t="str">
            <v>03</v>
          </cell>
          <cell r="O807" t="str">
            <v xml:space="preserve"> หมู่ 3</v>
          </cell>
          <cell r="P807" t="str">
            <v>01</v>
          </cell>
          <cell r="Q807" t="str">
            <v>เปิดดำเนินการ</v>
          </cell>
          <cell r="R807" t="str">
            <v xml:space="preserve">166 ถ.ธราธิบดี </v>
          </cell>
          <cell r="S807" t="str">
            <v>84130</v>
          </cell>
          <cell r="T807" t="str">
            <v>077311121</v>
          </cell>
          <cell r="U807" t="str">
            <v>077311385</v>
          </cell>
          <cell r="V807" t="str">
            <v>21</v>
          </cell>
          <cell r="W807" t="str">
            <v>2.1 ทุติยภูมิระดับต้น</v>
          </cell>
          <cell r="X807" t="str">
            <v>S</v>
          </cell>
          <cell r="Y807" t="str">
            <v xml:space="preserve">บริการ  </v>
          </cell>
          <cell r="AH807" t="str">
            <v>11370</v>
          </cell>
        </row>
        <row r="808">
          <cell r="A808" t="str">
            <v>001137100</v>
          </cell>
          <cell r="B808" t="str">
            <v>โรงพยาบาลชัยบุรี</v>
          </cell>
          <cell r="C808" t="str">
            <v>21002</v>
          </cell>
          <cell r="D808" t="str">
            <v>กระทรวงสาธารณสุข สำนักงานปลัดกระทรวงสาธารณสุข</v>
          </cell>
          <cell r="E808" t="str">
            <v>07</v>
          </cell>
          <cell r="F808" t="str">
            <v>โรงพยาบาลชุมชน</v>
          </cell>
          <cell r="G808" t="str">
            <v>31</v>
          </cell>
          <cell r="H808" t="str">
            <v>84</v>
          </cell>
          <cell r="I808" t="str">
            <v>จ.สุราษฎร์ธานี</v>
          </cell>
          <cell r="J808" t="str">
            <v>18</v>
          </cell>
          <cell r="K808" t="str">
            <v xml:space="preserve"> อ.ชัยบุรี</v>
          </cell>
          <cell r="L808" t="str">
            <v>01</v>
          </cell>
          <cell r="M808" t="str">
            <v xml:space="preserve"> 'ต.สองแพรก'</v>
          </cell>
          <cell r="N808" t="str">
            <v>03</v>
          </cell>
          <cell r="O808" t="str">
            <v xml:space="preserve"> หมู่ 3</v>
          </cell>
          <cell r="P808" t="str">
            <v>01</v>
          </cell>
          <cell r="Q808" t="str">
            <v>เปิดดำเนินการ</v>
          </cell>
          <cell r="R808" t="str">
            <v xml:space="preserve">114 ถ.เขาพนม-ชัยบุรี </v>
          </cell>
          <cell r="S808" t="str">
            <v>84120</v>
          </cell>
          <cell r="T808" t="str">
            <v>077367075</v>
          </cell>
          <cell r="U808" t="str">
            <v>077367336</v>
          </cell>
          <cell r="V808" t="str">
            <v>21</v>
          </cell>
          <cell r="W808" t="str">
            <v>2.1 ทุติยภูมิระดับต้น</v>
          </cell>
          <cell r="X808" t="str">
            <v>S</v>
          </cell>
          <cell r="Y808" t="str">
            <v xml:space="preserve">บริการ  </v>
          </cell>
          <cell r="AH808" t="str">
            <v>11371</v>
          </cell>
        </row>
        <row r="809">
          <cell r="A809" t="str">
            <v>001137400</v>
          </cell>
          <cell r="B809" t="str">
            <v>โรงพยาบาลสุขสำราญ</v>
          </cell>
          <cell r="C809" t="str">
            <v>21002</v>
          </cell>
          <cell r="D809" t="str">
            <v>กระทรวงสาธารณสุข สำนักงานปลัดกระทรวงสาธารณสุข</v>
          </cell>
          <cell r="E809" t="str">
            <v>07</v>
          </cell>
          <cell r="F809" t="str">
            <v>โรงพยาบาลชุมชน</v>
          </cell>
          <cell r="G809" t="str">
            <v>10</v>
          </cell>
          <cell r="H809" t="str">
            <v>85</v>
          </cell>
          <cell r="I809" t="str">
            <v>จ.ระนอง</v>
          </cell>
          <cell r="J809" t="str">
            <v>05</v>
          </cell>
          <cell r="K809" t="str">
            <v xml:space="preserve"> อ.สุขสำราญ</v>
          </cell>
          <cell r="L809" t="str">
            <v>02</v>
          </cell>
          <cell r="M809" t="str">
            <v xml:space="preserve"> 'ต.กำพวน'</v>
          </cell>
          <cell r="N809" t="str">
            <v>05</v>
          </cell>
          <cell r="O809" t="str">
            <v xml:space="preserve"> หมู่ 5</v>
          </cell>
          <cell r="P809" t="str">
            <v>01</v>
          </cell>
          <cell r="Q809" t="str">
            <v>เปิดดำเนินการ</v>
          </cell>
          <cell r="R809" t="str">
            <v>57/2</v>
          </cell>
          <cell r="S809" t="str">
            <v>85120</v>
          </cell>
          <cell r="T809" t="str">
            <v>077844143</v>
          </cell>
          <cell r="U809" t="str">
            <v>077844142</v>
          </cell>
          <cell r="V809" t="str">
            <v>22</v>
          </cell>
          <cell r="W809" t="str">
            <v>2.2 ทุติยภูมิระดับกลาง</v>
          </cell>
          <cell r="X809" t="str">
            <v>S</v>
          </cell>
          <cell r="Y809" t="str">
            <v xml:space="preserve">บริการ  </v>
          </cell>
          <cell r="AH809" t="str">
            <v>11374</v>
          </cell>
        </row>
        <row r="810">
          <cell r="A810" t="str">
            <v>001138600</v>
          </cell>
          <cell r="B810" t="str">
            <v>โรงพยาบาลสทิงพระ</v>
          </cell>
          <cell r="C810" t="str">
            <v>21002</v>
          </cell>
          <cell r="D810" t="str">
            <v>กระทรวงสาธารณสุข สำนักงานปลัดกระทรวงสาธารณสุข</v>
          </cell>
          <cell r="E810" t="str">
            <v>07</v>
          </cell>
          <cell r="F810" t="str">
            <v>โรงพยาบาลชุมชน</v>
          </cell>
          <cell r="G810" t="str">
            <v>30</v>
          </cell>
          <cell r="H810" t="str">
            <v>90</v>
          </cell>
          <cell r="I810" t="str">
            <v>จ.สงขลา</v>
          </cell>
          <cell r="J810" t="str">
            <v>02</v>
          </cell>
          <cell r="K810" t="str">
            <v xml:space="preserve"> อ.สทิงพระ</v>
          </cell>
          <cell r="L810" t="str">
            <v>01</v>
          </cell>
          <cell r="M810" t="str">
            <v xml:space="preserve"> 'ต.จะทิ้งพระ'</v>
          </cell>
          <cell r="N810" t="str">
            <v>01</v>
          </cell>
          <cell r="O810" t="str">
            <v xml:space="preserve"> หมู่ 1</v>
          </cell>
          <cell r="P810" t="str">
            <v>01</v>
          </cell>
          <cell r="Q810" t="str">
            <v>เปิดดำเนินการ</v>
          </cell>
          <cell r="R810" t="str">
            <v>96</v>
          </cell>
          <cell r="S810" t="str">
            <v>90190</v>
          </cell>
          <cell r="T810" t="str">
            <v>074397038</v>
          </cell>
          <cell r="U810" t="str">
            <v>074397109</v>
          </cell>
          <cell r="V810" t="str">
            <v>21</v>
          </cell>
          <cell r="W810" t="str">
            <v>2.1 ทุติยภูมิระดับต้น</v>
          </cell>
          <cell r="AH810" t="str">
            <v>11386</v>
          </cell>
        </row>
        <row r="811">
          <cell r="A811" t="str">
            <v>001139000</v>
          </cell>
          <cell r="B811" t="str">
            <v>โรงพยาบาลเทพา</v>
          </cell>
          <cell r="C811" t="str">
            <v>21002</v>
          </cell>
          <cell r="D811" t="str">
            <v>กระทรวงสาธารณสุข สำนักงานปลัดกระทรวงสาธารณสุข</v>
          </cell>
          <cell r="E811" t="str">
            <v>07</v>
          </cell>
          <cell r="F811" t="str">
            <v>โรงพยาบาลชุมชน</v>
          </cell>
          <cell r="G811" t="str">
            <v>60</v>
          </cell>
          <cell r="H811" t="str">
            <v>90</v>
          </cell>
          <cell r="I811" t="str">
            <v>จ.สงขลา</v>
          </cell>
          <cell r="J811" t="str">
            <v>05</v>
          </cell>
          <cell r="K811" t="str">
            <v xml:space="preserve"> อ.เทพา</v>
          </cell>
          <cell r="L811" t="str">
            <v>01</v>
          </cell>
          <cell r="M811" t="str">
            <v xml:space="preserve"> 'ต.เทพา'</v>
          </cell>
          <cell r="N811" t="str">
            <v>05</v>
          </cell>
          <cell r="O811" t="str">
            <v xml:space="preserve"> หมู่ 5</v>
          </cell>
          <cell r="P811" t="str">
            <v>01</v>
          </cell>
          <cell r="Q811" t="str">
            <v>เปิดดำเนินการ</v>
          </cell>
          <cell r="R811" t="str">
            <v xml:space="preserve">207  ถ.เทพา-ลำไพล  </v>
          </cell>
          <cell r="S811" t="str">
            <v>90150</v>
          </cell>
          <cell r="T811" t="str">
            <v>074376359</v>
          </cell>
          <cell r="U811" t="str">
            <v>074376359</v>
          </cell>
          <cell r="V811" t="str">
            <v>22</v>
          </cell>
          <cell r="W811" t="str">
            <v>2.2 ทุติยภูมิระดับกลาง</v>
          </cell>
          <cell r="X811" t="str">
            <v>S</v>
          </cell>
          <cell r="Y811" t="str">
            <v xml:space="preserve">บริการ  </v>
          </cell>
          <cell r="Z811" t="str">
            <v>06</v>
          </cell>
          <cell r="AA811" t="str">
            <v>แก้ไข/เปลี่ยนแปลงจำนวนเตียง</v>
          </cell>
          <cell r="AB811" t="str">
            <v>เพิ่มเตียง จาก 30 เป้น 60 และระดับจาก 2.1 เป็น 2.2 ตามหนังสือ สสจ.แจ้ง ที่ สข0032.002/1236</v>
          </cell>
          <cell r="AH811" t="str">
            <v>11390</v>
          </cell>
        </row>
        <row r="812">
          <cell r="A812" t="str">
            <v>001139200</v>
          </cell>
          <cell r="B812" t="str">
            <v>โรงพยาบาลระโนด</v>
          </cell>
          <cell r="C812" t="str">
            <v>21002</v>
          </cell>
          <cell r="D812" t="str">
            <v>กระทรวงสาธารณสุข สำนักงานปลัดกระทรวงสาธารณสุข</v>
          </cell>
          <cell r="E812" t="str">
            <v>07</v>
          </cell>
          <cell r="F812" t="str">
            <v>โรงพยาบาลชุมชน</v>
          </cell>
          <cell r="G812" t="str">
            <v>60</v>
          </cell>
          <cell r="H812" t="str">
            <v>90</v>
          </cell>
          <cell r="I812" t="str">
            <v>จ.สงขลา</v>
          </cell>
          <cell r="J812" t="str">
            <v>07</v>
          </cell>
          <cell r="K812" t="str">
            <v xml:space="preserve"> อ.ระโนด</v>
          </cell>
          <cell r="L812" t="str">
            <v>01</v>
          </cell>
          <cell r="M812" t="str">
            <v xml:space="preserve"> 'ต.ระโนด'</v>
          </cell>
          <cell r="N812" t="str">
            <v>05</v>
          </cell>
          <cell r="O812" t="str">
            <v xml:space="preserve"> หมู่ 5</v>
          </cell>
          <cell r="P812" t="str">
            <v>01</v>
          </cell>
          <cell r="Q812" t="str">
            <v>เปิดดำเนินการ</v>
          </cell>
          <cell r="R812" t="str">
            <v xml:space="preserve">5/1  ถ.ระโนด-หัวเขาแดง </v>
          </cell>
          <cell r="S812" t="str">
            <v>90140</v>
          </cell>
          <cell r="T812" t="str">
            <v>074392174</v>
          </cell>
          <cell r="U812" t="str">
            <v>074393121</v>
          </cell>
          <cell r="V812" t="str">
            <v>22</v>
          </cell>
          <cell r="W812" t="str">
            <v>2.2 ทุติยภูมิระดับกลาง</v>
          </cell>
          <cell r="X812" t="str">
            <v>S</v>
          </cell>
          <cell r="Y812" t="str">
            <v xml:space="preserve">บริการ  </v>
          </cell>
          <cell r="AH812" t="str">
            <v>11392</v>
          </cell>
        </row>
        <row r="813">
          <cell r="A813" t="str">
            <v>001139300</v>
          </cell>
          <cell r="B813" t="str">
            <v>โรงพยาบาลกระแสสินธุ์</v>
          </cell>
          <cell r="C813" t="str">
            <v>21002</v>
          </cell>
          <cell r="D813" t="str">
            <v>กระทรวงสาธารณสุข สำนักงานปลัดกระทรวงสาธารณสุข</v>
          </cell>
          <cell r="E813" t="str">
            <v>07</v>
          </cell>
          <cell r="F813" t="str">
            <v>โรงพยาบาลชุมชน</v>
          </cell>
          <cell r="G813" t="str">
            <v>30</v>
          </cell>
          <cell r="H813" t="str">
            <v>90</v>
          </cell>
          <cell r="I813" t="str">
            <v>จ.สงขลา</v>
          </cell>
          <cell r="J813" t="str">
            <v>08</v>
          </cell>
          <cell r="K813" t="str">
            <v xml:space="preserve"> อ.กระแสสินธุ์</v>
          </cell>
          <cell r="L813" t="str">
            <v>03</v>
          </cell>
          <cell r="M813" t="str">
            <v xml:space="preserve"> 'ต.เชิงแส'</v>
          </cell>
          <cell r="N813" t="str">
            <v>03</v>
          </cell>
          <cell r="O813" t="str">
            <v xml:space="preserve"> หมู่ 3</v>
          </cell>
          <cell r="P813" t="str">
            <v>01</v>
          </cell>
          <cell r="Q813" t="str">
            <v>เปิดดำเนินการ</v>
          </cell>
          <cell r="S813" t="str">
            <v>90270</v>
          </cell>
          <cell r="T813" t="str">
            <v>074399841</v>
          </cell>
          <cell r="U813" t="str">
            <v>074399843</v>
          </cell>
          <cell r="V813" t="str">
            <v>21</v>
          </cell>
          <cell r="W813" t="str">
            <v>2.1 ทุติยภูมิระดับต้น</v>
          </cell>
          <cell r="X813" t="str">
            <v>S</v>
          </cell>
          <cell r="Y813" t="str">
            <v xml:space="preserve">บริการ  </v>
          </cell>
          <cell r="AH813" t="str">
            <v>11393</v>
          </cell>
        </row>
        <row r="814">
          <cell r="A814" t="str">
            <v>001139400</v>
          </cell>
          <cell r="B814" t="str">
            <v>โรงพยาบาลรัตภูมิ</v>
          </cell>
          <cell r="C814" t="str">
            <v>21002</v>
          </cell>
          <cell r="D814" t="str">
            <v>กระทรวงสาธารณสุข สำนักงานปลัดกระทรวงสาธารณสุข</v>
          </cell>
          <cell r="E814" t="str">
            <v>07</v>
          </cell>
          <cell r="F814" t="str">
            <v>โรงพยาบาลชุมชน</v>
          </cell>
          <cell r="G814" t="str">
            <v>30</v>
          </cell>
          <cell r="H814" t="str">
            <v>90</v>
          </cell>
          <cell r="I814" t="str">
            <v>จ.สงขลา</v>
          </cell>
          <cell r="J814" t="str">
            <v>09</v>
          </cell>
          <cell r="K814" t="str">
            <v xml:space="preserve"> อ.รัตภูมิ</v>
          </cell>
          <cell r="L814" t="str">
            <v>01</v>
          </cell>
          <cell r="M814" t="str">
            <v xml:space="preserve"> 'ต.กำแพงเพชร'</v>
          </cell>
          <cell r="N814" t="str">
            <v>01</v>
          </cell>
          <cell r="O814" t="str">
            <v xml:space="preserve"> หมู่ 1</v>
          </cell>
          <cell r="P814" t="str">
            <v>01</v>
          </cell>
          <cell r="Q814" t="str">
            <v>เปิดดำเนินการ</v>
          </cell>
          <cell r="R814" t="str">
            <v xml:space="preserve">289  ถ.ยนตรการกำธร </v>
          </cell>
          <cell r="S814" t="str">
            <v>90180</v>
          </cell>
          <cell r="T814" t="str">
            <v>07443090</v>
          </cell>
          <cell r="U814" t="str">
            <v>074430390</v>
          </cell>
          <cell r="V814" t="str">
            <v>21</v>
          </cell>
          <cell r="W814" t="str">
            <v>2.1 ทุติยภูมิระดับต้น</v>
          </cell>
          <cell r="X814" t="str">
            <v>S</v>
          </cell>
          <cell r="Y814" t="str">
            <v xml:space="preserve">บริการ  </v>
          </cell>
          <cell r="AH814" t="str">
            <v>11394</v>
          </cell>
        </row>
        <row r="815">
          <cell r="A815" t="str">
            <v>001139100</v>
          </cell>
          <cell r="B815" t="str">
            <v>โรงพยาบาลสะบ้าย้อย</v>
          </cell>
          <cell r="C815" t="str">
            <v>21002</v>
          </cell>
          <cell r="D815" t="str">
            <v>กระทรวงสาธารณสุข สำนักงานปลัดกระทรวงสาธารณสุข</v>
          </cell>
          <cell r="E815" t="str">
            <v>07</v>
          </cell>
          <cell r="F815" t="str">
            <v>โรงพยาบาลชุมชน</v>
          </cell>
          <cell r="G815" t="str">
            <v>60</v>
          </cell>
          <cell r="H815" t="str">
            <v>90</v>
          </cell>
          <cell r="I815" t="str">
            <v>จ.สงขลา</v>
          </cell>
          <cell r="J815" t="str">
            <v>06</v>
          </cell>
          <cell r="K815" t="str">
            <v xml:space="preserve"> อ.สะบ้าย้อย</v>
          </cell>
          <cell r="L815" t="str">
            <v>01</v>
          </cell>
          <cell r="M815" t="str">
            <v xml:space="preserve"> 'ต.สะบ้าย้อย'</v>
          </cell>
          <cell r="N815" t="str">
            <v>01</v>
          </cell>
          <cell r="O815" t="str">
            <v xml:space="preserve"> หมู่ 1</v>
          </cell>
          <cell r="P815" t="str">
            <v>01</v>
          </cell>
          <cell r="Q815" t="str">
            <v>เปิดดำเนินการ</v>
          </cell>
          <cell r="R815" t="str">
            <v xml:space="preserve">2/17 </v>
          </cell>
          <cell r="S815" t="str">
            <v>90210</v>
          </cell>
          <cell r="T815" t="str">
            <v>074377100</v>
          </cell>
          <cell r="U815" t="str">
            <v>074377100</v>
          </cell>
          <cell r="V815" t="str">
            <v>22</v>
          </cell>
          <cell r="W815" t="str">
            <v>2.2 ทุติยภูมิระดับกลาง</v>
          </cell>
          <cell r="X815" t="str">
            <v>S</v>
          </cell>
          <cell r="Y815" t="str">
            <v xml:space="preserve">บริการ  </v>
          </cell>
          <cell r="Z815" t="str">
            <v>06</v>
          </cell>
          <cell r="AA815" t="str">
            <v>แก้ไข/เปลี่ยนแปลงจำนวนเตียง</v>
          </cell>
          <cell r="AB815" t="str">
            <v>เพิ่มเตียง จาก 30 เป้น 60 และระดับจาก 2.1 เป็น 2.2 ตามหนังสือ สสจ.แจ้ง ที่ สข0032.002/1236</v>
          </cell>
          <cell r="AH815" t="str">
            <v>11391</v>
          </cell>
        </row>
        <row r="816">
          <cell r="A816" t="str">
            <v>001140100</v>
          </cell>
          <cell r="B816" t="str">
            <v>โรงพยาบาลคลองหอยโข่ง</v>
          </cell>
          <cell r="C816" t="str">
            <v>21002</v>
          </cell>
          <cell r="D816" t="str">
            <v>กระทรวงสาธารณสุข สำนักงานปลัดกระทรวงสาธารณสุข</v>
          </cell>
          <cell r="E816" t="str">
            <v>07</v>
          </cell>
          <cell r="F816" t="str">
            <v>โรงพยาบาลชุมชน</v>
          </cell>
          <cell r="G816" t="str">
            <v>30</v>
          </cell>
          <cell r="H816" t="str">
            <v>90</v>
          </cell>
          <cell r="I816" t="str">
            <v>จ.สงขลา</v>
          </cell>
          <cell r="J816" t="str">
            <v>16</v>
          </cell>
          <cell r="K816" t="str">
            <v xml:space="preserve"> อ.คลองหอยโข่ง</v>
          </cell>
          <cell r="L816" t="str">
            <v>01</v>
          </cell>
          <cell r="M816" t="str">
            <v xml:space="preserve"> 'ต.คลองหอยโข่ง'</v>
          </cell>
          <cell r="N816" t="str">
            <v>01</v>
          </cell>
          <cell r="O816" t="str">
            <v xml:space="preserve"> หมู่ 1</v>
          </cell>
          <cell r="P816" t="str">
            <v>01</v>
          </cell>
          <cell r="Q816" t="str">
            <v>เปิดดำเนินการ</v>
          </cell>
          <cell r="R816" t="str">
            <v xml:space="preserve">21 </v>
          </cell>
          <cell r="S816" t="str">
            <v>90230</v>
          </cell>
          <cell r="T816" t="str">
            <v>074473488</v>
          </cell>
          <cell r="U816" t="str">
            <v>074473499</v>
          </cell>
          <cell r="V816" t="str">
            <v>21</v>
          </cell>
          <cell r="W816" t="str">
            <v>2.1 ทุติยภูมิระดับต้น</v>
          </cell>
          <cell r="X816" t="str">
            <v>S</v>
          </cell>
          <cell r="Y816" t="str">
            <v xml:space="preserve">บริการ  </v>
          </cell>
          <cell r="AH816" t="str">
            <v>11401</v>
          </cell>
        </row>
        <row r="817">
          <cell r="A817" t="str">
            <v>001141700</v>
          </cell>
          <cell r="B817" t="str">
            <v>โรงพยาบาลควนขนุน</v>
          </cell>
          <cell r="C817" t="str">
            <v>21002</v>
          </cell>
          <cell r="D817" t="str">
            <v>กระทรวงสาธารณสุข สำนักงานปลัดกระทรวงสาธารณสุข</v>
          </cell>
          <cell r="E817" t="str">
            <v>07</v>
          </cell>
          <cell r="F817" t="str">
            <v>โรงพยาบาลชุมชน</v>
          </cell>
          <cell r="G817" t="str">
            <v>90</v>
          </cell>
          <cell r="H817" t="str">
            <v>93</v>
          </cell>
          <cell r="I817" t="str">
            <v>จ.พัทลุง</v>
          </cell>
          <cell r="J817" t="str">
            <v>05</v>
          </cell>
          <cell r="K817" t="str">
            <v xml:space="preserve"> อ.ควนขนุน</v>
          </cell>
          <cell r="L817" t="str">
            <v>01</v>
          </cell>
          <cell r="M817" t="str">
            <v xml:space="preserve"> 'ต.ควนขนุน'</v>
          </cell>
          <cell r="N817" t="str">
            <v>09</v>
          </cell>
          <cell r="O817" t="str">
            <v xml:space="preserve"> หมู่ 9</v>
          </cell>
          <cell r="P817" t="str">
            <v>01</v>
          </cell>
          <cell r="Q817" t="str">
            <v>เปิดดำเนินการ</v>
          </cell>
          <cell r="R817" t="str">
            <v>232</v>
          </cell>
          <cell r="S817" t="str">
            <v>93110</v>
          </cell>
          <cell r="T817" t="str">
            <v>074682071</v>
          </cell>
          <cell r="U817" t="str">
            <v>074681781</v>
          </cell>
          <cell r="V817" t="str">
            <v>21</v>
          </cell>
          <cell r="W817" t="str">
            <v>2.1 ทุติยภูมิระดับต้น</v>
          </cell>
          <cell r="X817" t="str">
            <v>S</v>
          </cell>
          <cell r="Y817" t="str">
            <v xml:space="preserve">บริการ  </v>
          </cell>
          <cell r="AH817" t="str">
            <v>11417</v>
          </cell>
        </row>
        <row r="818">
          <cell r="A818" t="str">
            <v>001141900</v>
          </cell>
          <cell r="B818" t="str">
            <v>โรงพยาบาลศรีบรรพต</v>
          </cell>
          <cell r="C818" t="str">
            <v>21002</v>
          </cell>
          <cell r="D818" t="str">
            <v>กระทรวงสาธารณสุข สำนักงานปลัดกระทรวงสาธารณสุข</v>
          </cell>
          <cell r="E818" t="str">
            <v>07</v>
          </cell>
          <cell r="F818" t="str">
            <v>โรงพยาบาลชุมชน</v>
          </cell>
          <cell r="G818" t="str">
            <v>30</v>
          </cell>
          <cell r="H818" t="str">
            <v>93</v>
          </cell>
          <cell r="I818" t="str">
            <v>จ.พัทลุง</v>
          </cell>
          <cell r="J818" t="str">
            <v>07</v>
          </cell>
          <cell r="K818" t="str">
            <v xml:space="preserve"> อ.ศรีบรรพต</v>
          </cell>
          <cell r="L818" t="str">
            <v>01</v>
          </cell>
          <cell r="M818" t="str">
            <v xml:space="preserve"> 'ต.เขาย่า'</v>
          </cell>
          <cell r="N818" t="str">
            <v>09</v>
          </cell>
          <cell r="O818" t="str">
            <v xml:space="preserve"> หมู่ 9</v>
          </cell>
          <cell r="P818" t="str">
            <v>01</v>
          </cell>
          <cell r="Q818" t="str">
            <v>เปิดดำเนินการ</v>
          </cell>
          <cell r="S818" t="str">
            <v>93190</v>
          </cell>
          <cell r="T818" t="str">
            <v>074689106</v>
          </cell>
          <cell r="U818" t="str">
            <v>074689106</v>
          </cell>
          <cell r="V818" t="str">
            <v>21</v>
          </cell>
          <cell r="W818" t="str">
            <v>2.1 ทุติยภูมิระดับต้น</v>
          </cell>
          <cell r="X818" t="str">
            <v>S</v>
          </cell>
          <cell r="Y818" t="str">
            <v xml:space="preserve">บริการ  </v>
          </cell>
          <cell r="AH818" t="str">
            <v>11419</v>
          </cell>
        </row>
        <row r="819">
          <cell r="A819" t="str">
            <v>001142000</v>
          </cell>
          <cell r="B819" t="str">
            <v>โรงพยาบาลป่าบอน</v>
          </cell>
          <cell r="C819" t="str">
            <v>21002</v>
          </cell>
          <cell r="D819" t="str">
            <v>กระทรวงสาธารณสุข สำนักงานปลัดกระทรวงสาธารณสุข</v>
          </cell>
          <cell r="E819" t="str">
            <v>07</v>
          </cell>
          <cell r="F819" t="str">
            <v>โรงพยาบาลชุมชน</v>
          </cell>
          <cell r="G819" t="str">
            <v>30</v>
          </cell>
          <cell r="H819" t="str">
            <v>93</v>
          </cell>
          <cell r="I819" t="str">
            <v>จ.พัทลุง</v>
          </cell>
          <cell r="J819" t="str">
            <v>08</v>
          </cell>
          <cell r="K819" t="str">
            <v xml:space="preserve"> อ.ป่าบอน</v>
          </cell>
          <cell r="L819" t="str">
            <v>06</v>
          </cell>
          <cell r="M819" t="str">
            <v xml:space="preserve"> 'ต.วังใหม่'</v>
          </cell>
          <cell r="N819" t="str">
            <v>08</v>
          </cell>
          <cell r="O819" t="str">
            <v xml:space="preserve"> หมู่ 8</v>
          </cell>
          <cell r="P819" t="str">
            <v>01</v>
          </cell>
          <cell r="Q819" t="str">
            <v>เปิดดำเนินการ</v>
          </cell>
          <cell r="R819" t="str">
            <v xml:space="preserve">ถ.เพชรเกษม </v>
          </cell>
          <cell r="S819" t="str">
            <v>93170</v>
          </cell>
          <cell r="T819" t="str">
            <v>074625100</v>
          </cell>
          <cell r="U819" t="str">
            <v>074625100</v>
          </cell>
          <cell r="V819" t="str">
            <v>21</v>
          </cell>
          <cell r="W819" t="str">
            <v>2.1 ทุติยภูมิระดับต้น</v>
          </cell>
          <cell r="X819" t="str">
            <v>S</v>
          </cell>
          <cell r="Y819" t="str">
            <v xml:space="preserve">บริการ  </v>
          </cell>
          <cell r="AH819" t="str">
            <v>11420</v>
          </cell>
        </row>
        <row r="820">
          <cell r="A820" t="str">
            <v>001142100</v>
          </cell>
          <cell r="B820" t="str">
            <v>โรงพยาบาลบางแก้ว</v>
          </cell>
          <cell r="C820" t="str">
            <v>21002</v>
          </cell>
          <cell r="D820" t="str">
            <v>กระทรวงสาธารณสุข สำนักงานปลัดกระทรวงสาธารณสุข</v>
          </cell>
          <cell r="E820" t="str">
            <v>07</v>
          </cell>
          <cell r="F820" t="str">
            <v>โรงพยาบาลชุมชน</v>
          </cell>
          <cell r="G820" t="str">
            <v>30</v>
          </cell>
          <cell r="H820" t="str">
            <v>93</v>
          </cell>
          <cell r="I820" t="str">
            <v>จ.พัทลุง</v>
          </cell>
          <cell r="J820" t="str">
            <v>09</v>
          </cell>
          <cell r="K820" t="str">
            <v xml:space="preserve"> อ.บางแก้ว</v>
          </cell>
          <cell r="L820" t="str">
            <v>01</v>
          </cell>
          <cell r="M820" t="str">
            <v xml:space="preserve"> 'ต.ท่ามะเดื่อ'</v>
          </cell>
          <cell r="N820" t="str">
            <v>01</v>
          </cell>
          <cell r="O820" t="str">
            <v xml:space="preserve"> หมู่ 1</v>
          </cell>
          <cell r="P820" t="str">
            <v>01</v>
          </cell>
          <cell r="Q820" t="str">
            <v>เปิดดำเนินการ</v>
          </cell>
          <cell r="R820" t="str">
            <v xml:space="preserve">609 </v>
          </cell>
          <cell r="S820" t="str">
            <v>93140</v>
          </cell>
          <cell r="T820" t="str">
            <v>074697381</v>
          </cell>
          <cell r="U820" t="str">
            <v>074697381</v>
          </cell>
          <cell r="V820" t="str">
            <v>21</v>
          </cell>
          <cell r="W820" t="str">
            <v>2.1 ทุติยภูมิระดับต้น</v>
          </cell>
          <cell r="X820" t="str">
            <v>S</v>
          </cell>
          <cell r="Y820" t="str">
            <v xml:space="preserve">บริการ  </v>
          </cell>
          <cell r="AH820" t="str">
            <v>11421</v>
          </cell>
        </row>
        <row r="821">
          <cell r="A821" t="str">
            <v>001140700</v>
          </cell>
          <cell r="B821" t="str">
            <v>โรงพยาบาลกันตัง</v>
          </cell>
          <cell r="C821" t="str">
            <v>21002</v>
          </cell>
          <cell r="D821" t="str">
            <v>กระทรวงสาธารณสุข สำนักงานปลัดกระทรวงสาธารณสุข</v>
          </cell>
          <cell r="E821" t="str">
            <v>07</v>
          </cell>
          <cell r="F821" t="str">
            <v>โรงพยาบาลชุมชน</v>
          </cell>
          <cell r="G821" t="str">
            <v>60</v>
          </cell>
          <cell r="H821" t="str">
            <v>92</v>
          </cell>
          <cell r="I821" t="str">
            <v>จ.ตรัง</v>
          </cell>
          <cell r="J821" t="str">
            <v>02</v>
          </cell>
          <cell r="K821" t="str">
            <v xml:space="preserve"> อ.กันตัง</v>
          </cell>
          <cell r="L821" t="str">
            <v>04</v>
          </cell>
          <cell r="M821" t="str">
            <v xml:space="preserve"> 'ต.บางเป้า'</v>
          </cell>
          <cell r="N821" t="str">
            <v>02</v>
          </cell>
          <cell r="O821" t="str">
            <v xml:space="preserve"> หมู่ 2</v>
          </cell>
          <cell r="P821" t="str">
            <v>01</v>
          </cell>
          <cell r="Q821" t="str">
            <v>เปิดดำเนินการ</v>
          </cell>
          <cell r="R821" t="str">
            <v xml:space="preserve">17 </v>
          </cell>
          <cell r="S821" t="str">
            <v>92110</v>
          </cell>
          <cell r="V821" t="str">
            <v>21</v>
          </cell>
          <cell r="W821" t="str">
            <v>2.1 ทุติยภูมิระดับต้น</v>
          </cell>
          <cell r="X821" t="str">
            <v>S</v>
          </cell>
          <cell r="Y821" t="str">
            <v xml:space="preserve">บริการ  </v>
          </cell>
          <cell r="AH821" t="str">
            <v>11407</v>
          </cell>
        </row>
        <row r="822">
          <cell r="A822" t="str">
            <v>001142200</v>
          </cell>
          <cell r="B822" t="str">
            <v>โรงพยาบาลป่าพะยอม</v>
          </cell>
          <cell r="C822" t="str">
            <v>21002</v>
          </cell>
          <cell r="D822" t="str">
            <v>กระทรวงสาธารณสุข สำนักงานปลัดกระทรวงสาธารณสุข</v>
          </cell>
          <cell r="E822" t="str">
            <v>07</v>
          </cell>
          <cell r="F822" t="str">
            <v>โรงพยาบาลชุมชน</v>
          </cell>
          <cell r="G822" t="str">
            <v>30</v>
          </cell>
          <cell r="H822" t="str">
            <v>93</v>
          </cell>
          <cell r="I822" t="str">
            <v>จ.พัทลุง</v>
          </cell>
          <cell r="J822" t="str">
            <v>10</v>
          </cell>
          <cell r="K822" t="str">
            <v xml:space="preserve"> อ.ป่าพะยอม</v>
          </cell>
          <cell r="L822" t="str">
            <v>01</v>
          </cell>
          <cell r="M822" t="str">
            <v xml:space="preserve"> 'ต.ป่าพะยอม'</v>
          </cell>
          <cell r="N822" t="str">
            <v>01</v>
          </cell>
          <cell r="O822" t="str">
            <v xml:space="preserve"> หมู่ 1</v>
          </cell>
          <cell r="P822" t="str">
            <v>01</v>
          </cell>
          <cell r="Q822" t="str">
            <v>เปิดดำเนินการ</v>
          </cell>
          <cell r="R822" t="str">
            <v xml:space="preserve">29 ถ.เพชรเกษม </v>
          </cell>
          <cell r="S822" t="str">
            <v>93160</v>
          </cell>
          <cell r="T822" t="str">
            <v>074624163</v>
          </cell>
          <cell r="U822" t="str">
            <v>074624110</v>
          </cell>
          <cell r="V822" t="str">
            <v>21</v>
          </cell>
          <cell r="W822" t="str">
            <v>2.1 ทุติยภูมิระดับต้น</v>
          </cell>
          <cell r="X822" t="str">
            <v>S</v>
          </cell>
          <cell r="Y822" t="str">
            <v xml:space="preserve">บริการ  </v>
          </cell>
          <cell r="AH822" t="str">
            <v>11422</v>
          </cell>
        </row>
        <row r="823">
          <cell r="A823" t="str">
            <v>001142700</v>
          </cell>
          <cell r="B823" t="str">
            <v>โรงพยาบาลทุ่งยางแดง</v>
          </cell>
          <cell r="C823" t="str">
            <v>21002</v>
          </cell>
          <cell r="D823" t="str">
            <v>กระทรวงสาธารณสุข สำนักงานปลัดกระทรวงสาธารณสุข</v>
          </cell>
          <cell r="E823" t="str">
            <v>07</v>
          </cell>
          <cell r="F823" t="str">
            <v>โรงพยาบาลชุมชน</v>
          </cell>
          <cell r="G823" t="str">
            <v>30</v>
          </cell>
          <cell r="H823" t="str">
            <v>94</v>
          </cell>
          <cell r="I823" t="str">
            <v>จ.ปัตตานี</v>
          </cell>
          <cell r="J823" t="str">
            <v>06</v>
          </cell>
          <cell r="K823" t="str">
            <v xml:space="preserve"> อ.ทุ่งยางแดง</v>
          </cell>
          <cell r="L823" t="str">
            <v>01</v>
          </cell>
          <cell r="M823" t="str">
            <v xml:space="preserve"> 'ต.ตะโละแมะนา'</v>
          </cell>
          <cell r="N823" t="str">
            <v>01</v>
          </cell>
          <cell r="O823" t="str">
            <v xml:space="preserve"> หมู่ 1</v>
          </cell>
          <cell r="P823" t="str">
            <v>01</v>
          </cell>
          <cell r="Q823" t="str">
            <v>เปิดดำเนินการ</v>
          </cell>
          <cell r="R823" t="str">
            <v>95</v>
          </cell>
          <cell r="S823" t="str">
            <v>94140</v>
          </cell>
          <cell r="T823" t="str">
            <v>0733489070</v>
          </cell>
          <cell r="U823" t="str">
            <v>073489170</v>
          </cell>
          <cell r="V823" t="str">
            <v>21</v>
          </cell>
          <cell r="W823" t="str">
            <v>2.1 ทุติยภูมิระดับต้น</v>
          </cell>
          <cell r="X823" t="str">
            <v>S</v>
          </cell>
          <cell r="Y823" t="str">
            <v xml:space="preserve">บริการ  </v>
          </cell>
          <cell r="AH823" t="str">
            <v>11427</v>
          </cell>
        </row>
        <row r="824">
          <cell r="A824" t="str">
            <v>001143900</v>
          </cell>
          <cell r="B824" t="str">
            <v>โรงพยาบาลศรีสาคร</v>
          </cell>
          <cell r="C824" t="str">
            <v>21002</v>
          </cell>
          <cell r="D824" t="str">
            <v>กระทรวงสาธารณสุข สำนักงานปลัดกระทรวงสาธารณสุข</v>
          </cell>
          <cell r="E824" t="str">
            <v>07</v>
          </cell>
          <cell r="F824" t="str">
            <v>โรงพยาบาลชุมชน</v>
          </cell>
          <cell r="G824" t="str">
            <v>10</v>
          </cell>
          <cell r="H824" t="str">
            <v>96</v>
          </cell>
          <cell r="I824" t="str">
            <v>จ.นราธิวาส</v>
          </cell>
          <cell r="J824" t="str">
            <v>07</v>
          </cell>
          <cell r="K824" t="str">
            <v xml:space="preserve"> อ.ศรีสาคร</v>
          </cell>
          <cell r="L824" t="str">
            <v>01</v>
          </cell>
          <cell r="M824" t="str">
            <v xml:space="preserve"> 'ต.ซากอ'</v>
          </cell>
          <cell r="N824" t="str">
            <v>02</v>
          </cell>
          <cell r="O824" t="str">
            <v xml:space="preserve"> หมู่ 2</v>
          </cell>
          <cell r="P824" t="str">
            <v>01</v>
          </cell>
          <cell r="Q824" t="str">
            <v>เปิดดำเนินการ</v>
          </cell>
          <cell r="R824" t="str">
            <v>108</v>
          </cell>
          <cell r="S824" t="str">
            <v>96210</v>
          </cell>
          <cell r="V824" t="str">
            <v>21</v>
          </cell>
          <cell r="W824" t="str">
            <v>2.1 ทุติยภูมิระดับต้น</v>
          </cell>
          <cell r="AH824" t="str">
            <v>11439</v>
          </cell>
        </row>
        <row r="825">
          <cell r="A825" t="str">
            <v>001142300</v>
          </cell>
          <cell r="B825" t="str">
            <v>โรงพยาบาลโคกโพธิ์</v>
          </cell>
          <cell r="C825" t="str">
            <v>21002</v>
          </cell>
          <cell r="D825" t="str">
            <v>กระทรวงสาธารณสุข สำนักงานปลัดกระทรวงสาธารณสุข</v>
          </cell>
          <cell r="E825" t="str">
            <v>07</v>
          </cell>
          <cell r="F825" t="str">
            <v>โรงพยาบาลชุมชน</v>
          </cell>
          <cell r="G825" t="str">
            <v>60</v>
          </cell>
          <cell r="H825" t="str">
            <v>94</v>
          </cell>
          <cell r="I825" t="str">
            <v>จ.ปัตตานี</v>
          </cell>
          <cell r="J825" t="str">
            <v>02</v>
          </cell>
          <cell r="K825" t="str">
            <v xml:space="preserve"> อ.โคกโพธิ์</v>
          </cell>
          <cell r="L825" t="str">
            <v>02</v>
          </cell>
          <cell r="M825" t="str">
            <v xml:space="preserve"> 'ต.มะกรูด'</v>
          </cell>
          <cell r="N825" t="str">
            <v>03</v>
          </cell>
          <cell r="O825" t="str">
            <v xml:space="preserve"> หมู่ 3</v>
          </cell>
          <cell r="P825" t="str">
            <v>01</v>
          </cell>
          <cell r="Q825" t="str">
            <v>เปิดดำเนินการ</v>
          </cell>
          <cell r="R825" t="str">
            <v xml:space="preserve">40/2 ถ.เพชรเกษม </v>
          </cell>
          <cell r="S825" t="str">
            <v>94120</v>
          </cell>
          <cell r="T825" t="str">
            <v>073431353</v>
          </cell>
          <cell r="V825" t="str">
            <v>22</v>
          </cell>
          <cell r="W825" t="str">
            <v>2.2 ทุติยภูมิระดับกลาง</v>
          </cell>
          <cell r="X825" t="str">
            <v>S</v>
          </cell>
          <cell r="Y825" t="str">
            <v xml:space="preserve">บริการ  </v>
          </cell>
          <cell r="AH825" t="str">
            <v>11423</v>
          </cell>
        </row>
        <row r="826">
          <cell r="A826" t="str">
            <v>001141100</v>
          </cell>
          <cell r="B826" t="str">
            <v>โรงพยาบาลห้วยยอด</v>
          </cell>
          <cell r="C826" t="str">
            <v>21002</v>
          </cell>
          <cell r="D826" t="str">
            <v>กระทรวงสาธารณสุข สำนักงานปลัดกระทรวงสาธารณสุข</v>
          </cell>
          <cell r="E826" t="str">
            <v>07</v>
          </cell>
          <cell r="F826" t="str">
            <v>โรงพยาบาลชุมชน</v>
          </cell>
          <cell r="G826" t="str">
            <v>90</v>
          </cell>
          <cell r="H826" t="str">
            <v>92</v>
          </cell>
          <cell r="I826" t="str">
            <v>จ.ตรัง</v>
          </cell>
          <cell r="J826" t="str">
            <v>06</v>
          </cell>
          <cell r="K826" t="str">
            <v xml:space="preserve"> อ.ห้วยยอด</v>
          </cell>
          <cell r="L826" t="str">
            <v>08</v>
          </cell>
          <cell r="M826" t="str">
            <v xml:space="preserve"> 'ต.เขาขาว'</v>
          </cell>
          <cell r="N826" t="str">
            <v>02</v>
          </cell>
          <cell r="O826" t="str">
            <v xml:space="preserve"> หมู่ 2</v>
          </cell>
          <cell r="P826" t="str">
            <v>01</v>
          </cell>
          <cell r="Q826" t="str">
            <v>เปิดดำเนินการ</v>
          </cell>
          <cell r="R826" t="str">
            <v>17</v>
          </cell>
          <cell r="S826" t="str">
            <v>92130</v>
          </cell>
          <cell r="V826" t="str">
            <v>22</v>
          </cell>
          <cell r="W826" t="str">
            <v>2.2 ทุติยภูมิระดับกลาง</v>
          </cell>
          <cell r="X826" t="str">
            <v>S</v>
          </cell>
          <cell r="Y826" t="str">
            <v xml:space="preserve">บริการ  </v>
          </cell>
          <cell r="Z826" t="str">
            <v>01</v>
          </cell>
          <cell r="AA826" t="str">
            <v>ตั้งใหม่</v>
          </cell>
          <cell r="AH826" t="str">
            <v>11411</v>
          </cell>
        </row>
        <row r="827">
          <cell r="A827" t="str">
            <v>001144900</v>
          </cell>
          <cell r="B827" t="str">
            <v>โรงพยาบาลสมเด็จพระยุพราชกุฉินารายณ์</v>
          </cell>
          <cell r="C827" t="str">
            <v>21002</v>
          </cell>
          <cell r="D827" t="str">
            <v>กระทรวงสาธารณสุข สำนักงานปลัดกระทรวงสาธารณสุข</v>
          </cell>
          <cell r="E827" t="str">
            <v>07</v>
          </cell>
          <cell r="F827" t="str">
            <v>โรงพยาบาลชุมชน</v>
          </cell>
          <cell r="G827" t="str">
            <v>90</v>
          </cell>
          <cell r="H827" t="str">
            <v>46</v>
          </cell>
          <cell r="I827" t="str">
            <v>จ.กาฬสินธุ์</v>
          </cell>
          <cell r="J827" t="str">
            <v>05</v>
          </cell>
          <cell r="K827" t="str">
            <v xml:space="preserve"> อ.กุฉินารายณ์</v>
          </cell>
          <cell r="L827" t="str">
            <v>01</v>
          </cell>
          <cell r="M827" t="str">
            <v xml:space="preserve"> 'ต.บัวขาว'</v>
          </cell>
          <cell r="N827" t="str">
            <v>13</v>
          </cell>
          <cell r="O827" t="str">
            <v xml:space="preserve"> หมู่ 13</v>
          </cell>
          <cell r="P827" t="str">
            <v>01</v>
          </cell>
          <cell r="Q827" t="str">
            <v>เปิดดำเนินการ</v>
          </cell>
          <cell r="R827" t="str">
            <v>19</v>
          </cell>
          <cell r="V827" t="str">
            <v>22</v>
          </cell>
          <cell r="W827" t="str">
            <v>2.2 ทุติยภูมิระดับกลาง</v>
          </cell>
          <cell r="AH827" t="str">
            <v>11449</v>
          </cell>
        </row>
        <row r="828">
          <cell r="A828" t="str">
            <v>001143400</v>
          </cell>
          <cell r="B828" t="str">
            <v>โรงพยาบาลรามัน</v>
          </cell>
          <cell r="C828" t="str">
            <v>21002</v>
          </cell>
          <cell r="D828" t="str">
            <v>กระทรวงสาธารณสุข สำนักงานปลัดกระทรวงสาธารณสุข</v>
          </cell>
          <cell r="E828" t="str">
            <v>07</v>
          </cell>
          <cell r="F828" t="str">
            <v>โรงพยาบาลชุมชน</v>
          </cell>
          <cell r="G828" t="str">
            <v>60</v>
          </cell>
          <cell r="H828" t="str">
            <v>95</v>
          </cell>
          <cell r="I828" t="str">
            <v>จ.ยะลา</v>
          </cell>
          <cell r="J828" t="str">
            <v>06</v>
          </cell>
          <cell r="K828" t="str">
            <v xml:space="preserve"> อ.รามัน</v>
          </cell>
          <cell r="L828" t="str">
            <v>01</v>
          </cell>
          <cell r="M828" t="str">
            <v xml:space="preserve"> 'ต.กายูบอเกาะ'</v>
          </cell>
          <cell r="N828" t="str">
            <v>01</v>
          </cell>
          <cell r="O828" t="str">
            <v xml:space="preserve"> หมู่ 1</v>
          </cell>
          <cell r="P828" t="str">
            <v>01</v>
          </cell>
          <cell r="Q828" t="str">
            <v>เปิดดำเนินการ</v>
          </cell>
          <cell r="R828" t="str">
            <v xml:space="preserve">207  ถ.เมืองรามัน </v>
          </cell>
          <cell r="S828" t="str">
            <v>95140</v>
          </cell>
          <cell r="T828" t="str">
            <v>073295023</v>
          </cell>
          <cell r="U828" t="str">
            <v>073295499</v>
          </cell>
          <cell r="V828" t="str">
            <v>22</v>
          </cell>
          <cell r="W828" t="str">
            <v>2.2 ทุติยภูมิระดับกลาง</v>
          </cell>
          <cell r="X828" t="str">
            <v>S</v>
          </cell>
          <cell r="Y828" t="str">
            <v xml:space="preserve">บริการ  </v>
          </cell>
          <cell r="AH828" t="str">
            <v>11434</v>
          </cell>
        </row>
        <row r="829">
          <cell r="A829" t="str">
            <v>001141500</v>
          </cell>
          <cell r="B829" t="str">
            <v>โรงพยาบาลเขาชัยสน</v>
          </cell>
          <cell r="C829" t="str">
            <v>21002</v>
          </cell>
          <cell r="D829" t="str">
            <v>กระทรวงสาธารณสุข สำนักงานปลัดกระทรวงสาธารณสุข</v>
          </cell>
          <cell r="E829" t="str">
            <v>07</v>
          </cell>
          <cell r="F829" t="str">
            <v>โรงพยาบาลชุมชน</v>
          </cell>
          <cell r="G829" t="str">
            <v>30</v>
          </cell>
          <cell r="H829" t="str">
            <v>93</v>
          </cell>
          <cell r="I829" t="str">
            <v>จ.พัทลุง</v>
          </cell>
          <cell r="J829" t="str">
            <v>03</v>
          </cell>
          <cell r="K829" t="str">
            <v xml:space="preserve"> อ.เขาชัยสน</v>
          </cell>
          <cell r="L829" t="str">
            <v>01</v>
          </cell>
          <cell r="M829" t="str">
            <v xml:space="preserve"> 'ต.เขาชัยสน'</v>
          </cell>
          <cell r="N829" t="str">
            <v>03</v>
          </cell>
          <cell r="O829" t="str">
            <v xml:space="preserve"> หมู่ 3</v>
          </cell>
          <cell r="P829" t="str">
            <v>01</v>
          </cell>
          <cell r="Q829" t="str">
            <v>เปิดดำเนินการ</v>
          </cell>
          <cell r="R829" t="str">
            <v xml:space="preserve">543 </v>
          </cell>
          <cell r="S829" t="str">
            <v>93130</v>
          </cell>
          <cell r="T829" t="str">
            <v>074691031</v>
          </cell>
          <cell r="U829" t="str">
            <v>074691508</v>
          </cell>
          <cell r="V829" t="str">
            <v>21</v>
          </cell>
          <cell r="W829" t="str">
            <v>2.1 ทุติยภูมิระดับต้น</v>
          </cell>
          <cell r="X829" t="str">
            <v>S</v>
          </cell>
          <cell r="Y829" t="str">
            <v xml:space="preserve">บริการ  </v>
          </cell>
          <cell r="AH829" t="str">
            <v>11415</v>
          </cell>
        </row>
        <row r="830">
          <cell r="A830" t="str">
            <v>001141600</v>
          </cell>
          <cell r="B830" t="str">
            <v>โรงพยาบาลตะโหมด</v>
          </cell>
          <cell r="C830" t="str">
            <v>21002</v>
          </cell>
          <cell r="D830" t="str">
            <v>กระทรวงสาธารณสุข สำนักงานปลัดกระทรวงสาธารณสุข</v>
          </cell>
          <cell r="E830" t="str">
            <v>07</v>
          </cell>
          <cell r="F830" t="str">
            <v>โรงพยาบาลชุมชน</v>
          </cell>
          <cell r="G830" t="str">
            <v>30</v>
          </cell>
          <cell r="H830" t="str">
            <v>93</v>
          </cell>
          <cell r="I830" t="str">
            <v>จ.พัทลุง</v>
          </cell>
          <cell r="J830" t="str">
            <v>04</v>
          </cell>
          <cell r="K830" t="str">
            <v xml:space="preserve"> อ.ตะโหมด</v>
          </cell>
          <cell r="L830" t="str">
            <v>01</v>
          </cell>
          <cell r="M830" t="str">
            <v xml:space="preserve"> 'ต.แม่ขรี'</v>
          </cell>
          <cell r="N830" t="str">
            <v>01</v>
          </cell>
          <cell r="O830" t="str">
            <v xml:space="preserve"> หมู่ 1</v>
          </cell>
          <cell r="P830" t="str">
            <v>01</v>
          </cell>
          <cell r="Q830" t="str">
            <v>เปิดดำเนินการ</v>
          </cell>
          <cell r="R830" t="str">
            <v xml:space="preserve">29 ม.1 ถ.เพชรเกษม  </v>
          </cell>
          <cell r="S830" t="str">
            <v>93160</v>
          </cell>
          <cell r="T830" t="str">
            <v>074695140</v>
          </cell>
          <cell r="U830" t="str">
            <v>074633114</v>
          </cell>
          <cell r="V830" t="str">
            <v>21</v>
          </cell>
          <cell r="W830" t="str">
            <v>2.1 ทุติยภูมิระดับต้น</v>
          </cell>
          <cell r="X830" t="str">
            <v>S</v>
          </cell>
          <cell r="Y830" t="str">
            <v xml:space="preserve">บริการ  </v>
          </cell>
          <cell r="AH830" t="str">
            <v>11416</v>
          </cell>
        </row>
        <row r="831">
          <cell r="A831" t="str">
            <v>001141800</v>
          </cell>
          <cell r="B831" t="str">
            <v>โรงพยาบาลปากพะยูน</v>
          </cell>
          <cell r="C831" t="str">
            <v>21002</v>
          </cell>
          <cell r="D831" t="str">
            <v>กระทรวงสาธารณสุข สำนักงานปลัดกระทรวงสาธารณสุข</v>
          </cell>
          <cell r="E831" t="str">
            <v>07</v>
          </cell>
          <cell r="F831" t="str">
            <v>โรงพยาบาลชุมชน</v>
          </cell>
          <cell r="G831" t="str">
            <v>30</v>
          </cell>
          <cell r="H831" t="str">
            <v>93</v>
          </cell>
          <cell r="I831" t="str">
            <v>จ.พัทลุง</v>
          </cell>
          <cell r="J831" t="str">
            <v>06</v>
          </cell>
          <cell r="K831" t="str">
            <v xml:space="preserve"> อ.ปากพะยูน</v>
          </cell>
          <cell r="L831" t="str">
            <v>01</v>
          </cell>
          <cell r="M831" t="str">
            <v xml:space="preserve"> 'ต.ปากพะยูน'</v>
          </cell>
          <cell r="N831" t="str">
            <v>01</v>
          </cell>
          <cell r="O831" t="str">
            <v xml:space="preserve"> หมู่ 1</v>
          </cell>
          <cell r="P831" t="str">
            <v>01</v>
          </cell>
          <cell r="Q831" t="str">
            <v>เปิดดำเนินการ</v>
          </cell>
          <cell r="S831" t="str">
            <v>93120</v>
          </cell>
          <cell r="T831" t="str">
            <v>074699023</v>
          </cell>
          <cell r="U831" t="str">
            <v>074699023</v>
          </cell>
          <cell r="V831" t="str">
            <v>21</v>
          </cell>
          <cell r="W831" t="str">
            <v>2.1 ทุติยภูมิระดับต้น</v>
          </cell>
          <cell r="X831" t="str">
            <v>S</v>
          </cell>
          <cell r="Y831" t="str">
            <v xml:space="preserve">บริการ  </v>
          </cell>
          <cell r="AH831" t="str">
            <v>11418</v>
          </cell>
        </row>
        <row r="832">
          <cell r="A832" t="str">
            <v>001141400</v>
          </cell>
          <cell r="B832" t="str">
            <v>โรงพยาบาลกงหรา</v>
          </cell>
          <cell r="C832" t="str">
            <v>21002</v>
          </cell>
          <cell r="D832" t="str">
            <v>กระทรวงสาธารณสุข สำนักงานปลัดกระทรวงสาธารณสุข</v>
          </cell>
          <cell r="E832" t="str">
            <v>07</v>
          </cell>
          <cell r="F832" t="str">
            <v>โรงพยาบาลชุมชน</v>
          </cell>
          <cell r="G832" t="str">
            <v>30</v>
          </cell>
          <cell r="H832" t="str">
            <v>93</v>
          </cell>
          <cell r="I832" t="str">
            <v>จ.พัทลุง</v>
          </cell>
          <cell r="J832" t="str">
            <v>02</v>
          </cell>
          <cell r="K832" t="str">
            <v xml:space="preserve"> อ.กงหรา</v>
          </cell>
          <cell r="L832" t="str">
            <v>04</v>
          </cell>
          <cell r="M832" t="str">
            <v xml:space="preserve"> 'ต.คลองทรายขาว'</v>
          </cell>
          <cell r="N832" t="str">
            <v>01</v>
          </cell>
          <cell r="O832" t="str">
            <v xml:space="preserve"> หมู่ 1</v>
          </cell>
          <cell r="P832" t="str">
            <v>01</v>
          </cell>
          <cell r="Q832" t="str">
            <v>เปิดดำเนินการ</v>
          </cell>
          <cell r="R832" t="str">
            <v xml:space="preserve">164 </v>
          </cell>
          <cell r="S832" t="str">
            <v>93180</v>
          </cell>
          <cell r="T832" t="str">
            <v>074687076</v>
          </cell>
          <cell r="U832" t="str">
            <v>074687077</v>
          </cell>
          <cell r="V832" t="str">
            <v>21</v>
          </cell>
          <cell r="W832" t="str">
            <v>2.1 ทุติยภูมิระดับต้น</v>
          </cell>
          <cell r="X832" t="str">
            <v>S</v>
          </cell>
          <cell r="Y832" t="str">
            <v xml:space="preserve">บริการ  </v>
          </cell>
          <cell r="AH832" t="str">
            <v>11414</v>
          </cell>
        </row>
        <row r="833">
          <cell r="A833" t="str">
            <v>001140800</v>
          </cell>
          <cell r="B833" t="str">
            <v>โรงพยาบาลย่านตาขาว</v>
          </cell>
          <cell r="C833" t="str">
            <v>21002</v>
          </cell>
          <cell r="D833" t="str">
            <v>กระทรวงสาธารณสุข สำนักงานปลัดกระทรวงสาธารณสุข</v>
          </cell>
          <cell r="E833" t="str">
            <v>07</v>
          </cell>
          <cell r="F833" t="str">
            <v>โรงพยาบาลชุมชน</v>
          </cell>
          <cell r="G833" t="str">
            <v>60</v>
          </cell>
          <cell r="H833" t="str">
            <v>92</v>
          </cell>
          <cell r="I833" t="str">
            <v>จ.ตรัง</v>
          </cell>
          <cell r="J833" t="str">
            <v>03</v>
          </cell>
          <cell r="K833" t="str">
            <v xml:space="preserve"> อ.ย่านตาขาว</v>
          </cell>
          <cell r="L833" t="str">
            <v>01</v>
          </cell>
          <cell r="M833" t="str">
            <v xml:space="preserve"> 'ต.ย่านตาขาว'</v>
          </cell>
          <cell r="N833" t="str">
            <v>06</v>
          </cell>
          <cell r="O833" t="str">
            <v xml:space="preserve"> หมู่ 6</v>
          </cell>
          <cell r="P833" t="str">
            <v>01</v>
          </cell>
          <cell r="Q833" t="str">
            <v>เปิดดำเนินการ</v>
          </cell>
          <cell r="R833" t="str">
            <v>39</v>
          </cell>
          <cell r="S833" t="str">
            <v>92140</v>
          </cell>
          <cell r="V833" t="str">
            <v>21</v>
          </cell>
          <cell r="W833" t="str">
            <v>2.1 ทุติยภูมิระดับต้น</v>
          </cell>
          <cell r="X833" t="str">
            <v>S</v>
          </cell>
          <cell r="Y833" t="str">
            <v xml:space="preserve">บริการ  </v>
          </cell>
          <cell r="AH833" t="str">
            <v>11408</v>
          </cell>
        </row>
        <row r="834">
          <cell r="A834" t="str">
            <v>001140900</v>
          </cell>
          <cell r="B834" t="str">
            <v>โรงพยาบาลปะเหลียน</v>
          </cell>
          <cell r="C834" t="str">
            <v>21002</v>
          </cell>
          <cell r="D834" t="str">
            <v>กระทรวงสาธารณสุข สำนักงานปลัดกระทรวงสาธารณสุข</v>
          </cell>
          <cell r="E834" t="str">
            <v>07</v>
          </cell>
          <cell r="F834" t="str">
            <v>โรงพยาบาลชุมชน</v>
          </cell>
          <cell r="G834" t="str">
            <v>30</v>
          </cell>
          <cell r="H834" t="str">
            <v>92</v>
          </cell>
          <cell r="I834" t="str">
            <v>จ.ตรัง</v>
          </cell>
          <cell r="J834" t="str">
            <v>04</v>
          </cell>
          <cell r="K834" t="str">
            <v xml:space="preserve"> อ.ปะเหลียน</v>
          </cell>
          <cell r="L834" t="str">
            <v>01</v>
          </cell>
          <cell r="M834" t="str">
            <v xml:space="preserve"> 'ต.ท่าข้าม'</v>
          </cell>
          <cell r="N834" t="str">
            <v>01</v>
          </cell>
          <cell r="O834" t="str">
            <v xml:space="preserve"> หมู่ 1</v>
          </cell>
          <cell r="P834" t="str">
            <v>01</v>
          </cell>
          <cell r="Q834" t="str">
            <v>เปิดดำเนินการ</v>
          </cell>
          <cell r="R834" t="str">
            <v xml:space="preserve">293 </v>
          </cell>
          <cell r="S834" t="str">
            <v>92120</v>
          </cell>
          <cell r="V834" t="str">
            <v>21</v>
          </cell>
          <cell r="W834" t="str">
            <v>2.1 ทุติยภูมิระดับต้น</v>
          </cell>
          <cell r="X834" t="str">
            <v>S</v>
          </cell>
          <cell r="Y834" t="str">
            <v xml:space="preserve">บริการ  </v>
          </cell>
          <cell r="AH834" t="str">
            <v>11409</v>
          </cell>
        </row>
        <row r="835">
          <cell r="A835" t="str">
            <v>001141300</v>
          </cell>
          <cell r="B835" t="str">
            <v>โรงพยาบาลนาโยง</v>
          </cell>
          <cell r="C835" t="str">
            <v>21002</v>
          </cell>
          <cell r="D835" t="str">
            <v>กระทรวงสาธารณสุข สำนักงานปลัดกระทรวงสาธารณสุข</v>
          </cell>
          <cell r="E835" t="str">
            <v>07</v>
          </cell>
          <cell r="F835" t="str">
            <v>โรงพยาบาลชุมชน</v>
          </cell>
          <cell r="G835" t="str">
            <v>30</v>
          </cell>
          <cell r="H835" t="str">
            <v>92</v>
          </cell>
          <cell r="I835" t="str">
            <v>จ.ตรัง</v>
          </cell>
          <cell r="J835" t="str">
            <v>08</v>
          </cell>
          <cell r="K835" t="str">
            <v xml:space="preserve"> อ.นาโยง</v>
          </cell>
          <cell r="L835" t="str">
            <v>01</v>
          </cell>
          <cell r="M835" t="str">
            <v xml:space="preserve"> 'ต.นาโยงเหนือ'</v>
          </cell>
          <cell r="N835" t="str">
            <v>02</v>
          </cell>
          <cell r="O835" t="str">
            <v xml:space="preserve"> หมู่ 2</v>
          </cell>
          <cell r="P835" t="str">
            <v>01</v>
          </cell>
          <cell r="Q835" t="str">
            <v>เปิดดำเนินการ</v>
          </cell>
          <cell r="R835" t="str">
            <v xml:space="preserve">216 </v>
          </cell>
          <cell r="S835" t="str">
            <v>92170</v>
          </cell>
          <cell r="V835" t="str">
            <v>21</v>
          </cell>
          <cell r="W835" t="str">
            <v>2.1 ทุติยภูมิระดับต้น</v>
          </cell>
          <cell r="X835" t="str">
            <v>S</v>
          </cell>
          <cell r="Y835" t="str">
            <v xml:space="preserve">บริการ  </v>
          </cell>
          <cell r="AH835" t="str">
            <v>11413</v>
          </cell>
        </row>
        <row r="836">
          <cell r="A836" t="str">
            <v>001141200</v>
          </cell>
          <cell r="B836" t="str">
            <v>โรงพยาบาลวังวิเศษ</v>
          </cell>
          <cell r="C836" t="str">
            <v>21002</v>
          </cell>
          <cell r="D836" t="str">
            <v>กระทรวงสาธารณสุข สำนักงานปลัดกระทรวงสาธารณสุข</v>
          </cell>
          <cell r="E836" t="str">
            <v>07</v>
          </cell>
          <cell r="F836" t="str">
            <v>โรงพยาบาลชุมชน</v>
          </cell>
          <cell r="G836" t="str">
            <v>30</v>
          </cell>
          <cell r="H836" t="str">
            <v>92</v>
          </cell>
          <cell r="I836" t="str">
            <v>จ.ตรัง</v>
          </cell>
          <cell r="J836" t="str">
            <v>07</v>
          </cell>
          <cell r="K836" t="str">
            <v xml:space="preserve"> อ.วังวิเศษ</v>
          </cell>
          <cell r="L836" t="str">
            <v>05</v>
          </cell>
          <cell r="M836" t="str">
            <v xml:space="preserve"> 'ต.วังมะปรางเหนือ'</v>
          </cell>
          <cell r="N836" t="str">
            <v>07</v>
          </cell>
          <cell r="O836" t="str">
            <v xml:space="preserve"> หมู่ 7</v>
          </cell>
          <cell r="P836" t="str">
            <v>01</v>
          </cell>
          <cell r="Q836" t="str">
            <v>เปิดดำเนินการ</v>
          </cell>
          <cell r="R836" t="str">
            <v xml:space="preserve">239 </v>
          </cell>
          <cell r="S836" t="str">
            <v>92220</v>
          </cell>
          <cell r="V836" t="str">
            <v>21</v>
          </cell>
          <cell r="W836" t="str">
            <v>2.1 ทุติยภูมิระดับต้น</v>
          </cell>
          <cell r="X836" t="str">
            <v>S</v>
          </cell>
          <cell r="Y836" t="str">
            <v xml:space="preserve">บริการ  </v>
          </cell>
          <cell r="AH836" t="str">
            <v>11412</v>
          </cell>
        </row>
        <row r="837">
          <cell r="A837" t="str">
            <v>001144000</v>
          </cell>
          <cell r="B837" t="str">
            <v>โรงพยาบาลแว้ง</v>
          </cell>
          <cell r="C837" t="str">
            <v>21002</v>
          </cell>
          <cell r="D837" t="str">
            <v>กระทรวงสาธารณสุข สำนักงานปลัดกระทรวงสาธารณสุข</v>
          </cell>
          <cell r="E837" t="str">
            <v>07</v>
          </cell>
          <cell r="F837" t="str">
            <v>โรงพยาบาลชุมชน</v>
          </cell>
          <cell r="G837" t="str">
            <v>30</v>
          </cell>
          <cell r="H837" t="str">
            <v>96</v>
          </cell>
          <cell r="I837" t="str">
            <v>จ.นราธิวาส</v>
          </cell>
          <cell r="J837" t="str">
            <v>08</v>
          </cell>
          <cell r="K837" t="str">
            <v xml:space="preserve"> อ.แว้ง</v>
          </cell>
          <cell r="L837" t="str">
            <v>01</v>
          </cell>
          <cell r="M837" t="str">
            <v xml:space="preserve"> 'ต.แว้ง'</v>
          </cell>
          <cell r="N837" t="str">
            <v>07</v>
          </cell>
          <cell r="O837" t="str">
            <v xml:space="preserve"> หมู่ 7</v>
          </cell>
          <cell r="P837" t="str">
            <v>01</v>
          </cell>
          <cell r="Q837" t="str">
            <v>เปิดดำเนินการ</v>
          </cell>
          <cell r="R837" t="str">
            <v xml:space="preserve">263 </v>
          </cell>
          <cell r="S837" t="str">
            <v>96160</v>
          </cell>
          <cell r="V837" t="str">
            <v>21</v>
          </cell>
          <cell r="W837" t="str">
            <v>2.1 ทุติยภูมิระดับต้น</v>
          </cell>
          <cell r="AH837" t="str">
            <v>11440</v>
          </cell>
        </row>
        <row r="838">
          <cell r="A838" t="str">
            <v>001142800</v>
          </cell>
          <cell r="B838" t="str">
            <v>โรงพยาบาลไม้แก่น</v>
          </cell>
          <cell r="C838" t="str">
            <v>21002</v>
          </cell>
          <cell r="D838" t="str">
            <v>กระทรวงสาธารณสุข สำนักงานปลัดกระทรวงสาธารณสุข</v>
          </cell>
          <cell r="E838" t="str">
            <v>07</v>
          </cell>
          <cell r="F838" t="str">
            <v>โรงพยาบาลชุมชน</v>
          </cell>
          <cell r="G838" t="str">
            <v>30</v>
          </cell>
          <cell r="H838" t="str">
            <v>94</v>
          </cell>
          <cell r="I838" t="str">
            <v>จ.ปัตตานี</v>
          </cell>
          <cell r="J838" t="str">
            <v>08</v>
          </cell>
          <cell r="K838" t="str">
            <v xml:space="preserve"> อ.ไม้แก่น</v>
          </cell>
          <cell r="L838" t="str">
            <v>01</v>
          </cell>
          <cell r="M838" t="str">
            <v xml:space="preserve"> 'ต.ไทรทอง'</v>
          </cell>
          <cell r="N838" t="str">
            <v>04</v>
          </cell>
          <cell r="O838" t="str">
            <v xml:space="preserve"> หมู่ 4</v>
          </cell>
          <cell r="P838" t="str">
            <v>01</v>
          </cell>
          <cell r="Q838" t="str">
            <v>เปิดดำเนินการ</v>
          </cell>
          <cell r="R838" t="str">
            <v xml:space="preserve">108 </v>
          </cell>
          <cell r="S838" t="str">
            <v>94000</v>
          </cell>
          <cell r="T838" t="str">
            <v>073481111</v>
          </cell>
          <cell r="V838" t="str">
            <v>21</v>
          </cell>
          <cell r="W838" t="str">
            <v>2.1 ทุติยภูมิระดับต้น</v>
          </cell>
          <cell r="X838" t="str">
            <v>S</v>
          </cell>
          <cell r="Y838" t="str">
            <v xml:space="preserve">บริการ  </v>
          </cell>
          <cell r="AH838" t="str">
            <v>11428</v>
          </cell>
        </row>
        <row r="839">
          <cell r="A839" t="str">
            <v>001142600</v>
          </cell>
          <cell r="B839" t="str">
            <v>โรงพยาบาลมายอ</v>
          </cell>
          <cell r="C839" t="str">
            <v>21002</v>
          </cell>
          <cell r="D839" t="str">
            <v>กระทรวงสาธารณสุข สำนักงานปลัดกระทรวงสาธารณสุข</v>
          </cell>
          <cell r="E839" t="str">
            <v>07</v>
          </cell>
          <cell r="F839" t="str">
            <v>โรงพยาบาลชุมชน</v>
          </cell>
          <cell r="G839" t="str">
            <v>30</v>
          </cell>
          <cell r="H839" t="str">
            <v>94</v>
          </cell>
          <cell r="I839" t="str">
            <v>จ.ปัตตานี</v>
          </cell>
          <cell r="J839" t="str">
            <v>05</v>
          </cell>
          <cell r="K839" t="str">
            <v xml:space="preserve"> อ.มายอ</v>
          </cell>
          <cell r="L839" t="str">
            <v>01</v>
          </cell>
          <cell r="M839" t="str">
            <v xml:space="preserve"> 'ต.มายอ'</v>
          </cell>
          <cell r="N839" t="str">
            <v>01</v>
          </cell>
          <cell r="O839" t="str">
            <v xml:space="preserve"> หมู่ 1</v>
          </cell>
          <cell r="P839" t="str">
            <v>01</v>
          </cell>
          <cell r="Q839" t="str">
            <v>เปิดดำเนินการ</v>
          </cell>
          <cell r="R839" t="str">
            <v xml:space="preserve">147/2  ถ.มายอ-ปาลัส </v>
          </cell>
          <cell r="S839" t="str">
            <v>94140</v>
          </cell>
          <cell r="T839" t="str">
            <v>073497248</v>
          </cell>
          <cell r="U839" t="str">
            <v>073497249</v>
          </cell>
          <cell r="V839" t="str">
            <v>21</v>
          </cell>
          <cell r="W839" t="str">
            <v>2.1 ทุติยภูมิระดับต้น</v>
          </cell>
          <cell r="X839" t="str">
            <v>S</v>
          </cell>
          <cell r="Y839" t="str">
            <v xml:space="preserve">บริการ  </v>
          </cell>
          <cell r="AH839" t="str">
            <v>11426</v>
          </cell>
        </row>
        <row r="840">
          <cell r="A840" t="str">
            <v>001142900</v>
          </cell>
          <cell r="B840" t="str">
            <v>โรงพยาบาลยะหริ่ง</v>
          </cell>
          <cell r="C840" t="str">
            <v>21002</v>
          </cell>
          <cell r="D840" t="str">
            <v>กระทรวงสาธารณสุข สำนักงานปลัดกระทรวงสาธารณสุข</v>
          </cell>
          <cell r="E840" t="str">
            <v>07</v>
          </cell>
          <cell r="F840" t="str">
            <v>โรงพยาบาลชุมชน</v>
          </cell>
          <cell r="G840" t="str">
            <v>30</v>
          </cell>
          <cell r="H840" t="str">
            <v>94</v>
          </cell>
          <cell r="I840" t="str">
            <v>จ.ปัตตานี</v>
          </cell>
          <cell r="J840" t="str">
            <v>09</v>
          </cell>
          <cell r="K840" t="str">
            <v xml:space="preserve"> อ.ยะหริ่ง</v>
          </cell>
          <cell r="L840" t="str">
            <v>08</v>
          </cell>
          <cell r="M840" t="str">
            <v xml:space="preserve"> 'ต.ยามู'</v>
          </cell>
          <cell r="N840" t="str">
            <v>02</v>
          </cell>
          <cell r="O840" t="str">
            <v xml:space="preserve"> หมู่ 2</v>
          </cell>
          <cell r="P840" t="str">
            <v>01</v>
          </cell>
          <cell r="Q840" t="str">
            <v>เปิดดำเนินการ</v>
          </cell>
          <cell r="R840" t="str">
            <v>183ู</v>
          </cell>
          <cell r="S840" t="str">
            <v>94150</v>
          </cell>
          <cell r="T840" t="str">
            <v>073491316</v>
          </cell>
          <cell r="V840" t="str">
            <v>21</v>
          </cell>
          <cell r="W840" t="str">
            <v>2.1 ทุติยภูมิระดับต้น</v>
          </cell>
          <cell r="X840" t="str">
            <v>S</v>
          </cell>
          <cell r="Y840" t="str">
            <v xml:space="preserve">บริการ  </v>
          </cell>
          <cell r="AH840" t="str">
            <v>11429</v>
          </cell>
        </row>
        <row r="841">
          <cell r="A841" t="str">
            <v>001143100</v>
          </cell>
          <cell r="B841" t="str">
            <v>โรงพยาบาลแม่ลาน</v>
          </cell>
          <cell r="C841" t="str">
            <v>21002</v>
          </cell>
          <cell r="D841" t="str">
            <v>กระทรวงสาธารณสุข สำนักงานปลัดกระทรวงสาธารณสุข</v>
          </cell>
          <cell r="E841" t="str">
            <v>07</v>
          </cell>
          <cell r="F841" t="str">
            <v>โรงพยาบาลชุมชน</v>
          </cell>
          <cell r="G841" t="str">
            <v>10</v>
          </cell>
          <cell r="H841" t="str">
            <v>94</v>
          </cell>
          <cell r="I841" t="str">
            <v>จ.ปัตตานี</v>
          </cell>
          <cell r="J841" t="str">
            <v>12</v>
          </cell>
          <cell r="K841" t="str">
            <v xml:space="preserve"> อ.แม่ลาน</v>
          </cell>
          <cell r="L841" t="str">
            <v>01</v>
          </cell>
          <cell r="M841" t="str">
            <v xml:space="preserve"> 'ต.แม่ลาน'</v>
          </cell>
          <cell r="N841" t="str">
            <v>06</v>
          </cell>
          <cell r="O841" t="str">
            <v xml:space="preserve"> หมู่ 6</v>
          </cell>
          <cell r="P841" t="str">
            <v>01</v>
          </cell>
          <cell r="Q841" t="str">
            <v>เปิดดำเนินการ</v>
          </cell>
          <cell r="R841" t="str">
            <v xml:space="preserve">128  ถ.บ้านนางโจ-ปรีดี </v>
          </cell>
          <cell r="S841" t="str">
            <v>94180</v>
          </cell>
          <cell r="T841" t="str">
            <v>073356171</v>
          </cell>
          <cell r="V841" t="str">
            <v>21</v>
          </cell>
          <cell r="W841" t="str">
            <v>2.1 ทุติยภูมิระดับต้น</v>
          </cell>
          <cell r="X841" t="str">
            <v>S</v>
          </cell>
          <cell r="Y841" t="str">
            <v xml:space="preserve">บริการ  </v>
          </cell>
          <cell r="AH841" t="str">
            <v>11431</v>
          </cell>
        </row>
        <row r="842">
          <cell r="A842" t="str">
            <v>001142400</v>
          </cell>
          <cell r="B842" t="str">
            <v>โรงพยาบาลหนองจิก</v>
          </cell>
          <cell r="C842" t="str">
            <v>21002</v>
          </cell>
          <cell r="D842" t="str">
            <v>กระทรวงสาธารณสุข สำนักงานปลัดกระทรวงสาธารณสุข</v>
          </cell>
          <cell r="E842" t="str">
            <v>07</v>
          </cell>
          <cell r="F842" t="str">
            <v>โรงพยาบาลชุมชน</v>
          </cell>
          <cell r="G842" t="str">
            <v>48</v>
          </cell>
          <cell r="H842" t="str">
            <v>94</v>
          </cell>
          <cell r="I842" t="str">
            <v>จ.ปัตตานี</v>
          </cell>
          <cell r="J842" t="str">
            <v>03</v>
          </cell>
          <cell r="K842" t="str">
            <v xml:space="preserve"> อ.หนองจิก</v>
          </cell>
          <cell r="L842" t="str">
            <v>05</v>
          </cell>
          <cell r="M842" t="str">
            <v xml:space="preserve"> 'ต.ตุยง'</v>
          </cell>
          <cell r="N842" t="str">
            <v>02</v>
          </cell>
          <cell r="O842" t="str">
            <v xml:space="preserve"> หมู่ 2</v>
          </cell>
          <cell r="P842" t="str">
            <v>01</v>
          </cell>
          <cell r="Q842" t="str">
            <v>เปิดดำเนินการ</v>
          </cell>
          <cell r="R842" t="str">
            <v xml:space="preserve">223 ถ.เพชรเกษม </v>
          </cell>
          <cell r="S842" t="str">
            <v>94170</v>
          </cell>
          <cell r="T842" t="str">
            <v>073371174</v>
          </cell>
          <cell r="V842" t="str">
            <v>21</v>
          </cell>
          <cell r="W842" t="str">
            <v>2.1 ทุติยภูมิระดับต้น</v>
          </cell>
          <cell r="X842" t="str">
            <v>S</v>
          </cell>
          <cell r="Y842" t="str">
            <v xml:space="preserve">บริการ  </v>
          </cell>
          <cell r="AH842" t="str">
            <v>11424</v>
          </cell>
        </row>
        <row r="843">
          <cell r="A843" t="str">
            <v>001139600</v>
          </cell>
          <cell r="B843" t="str">
            <v>โรงพยาบาลนาหม่อม</v>
          </cell>
          <cell r="C843" t="str">
            <v>21002</v>
          </cell>
          <cell r="D843" t="str">
            <v>กระทรวงสาธารณสุข สำนักงานปลัดกระทรวงสาธารณสุข</v>
          </cell>
          <cell r="E843" t="str">
            <v>07</v>
          </cell>
          <cell r="F843" t="str">
            <v>โรงพยาบาลชุมชน</v>
          </cell>
          <cell r="G843" t="str">
            <v>30</v>
          </cell>
          <cell r="H843" t="str">
            <v>90</v>
          </cell>
          <cell r="I843" t="str">
            <v>จ.สงขลา</v>
          </cell>
          <cell r="J843" t="str">
            <v>12</v>
          </cell>
          <cell r="K843" t="str">
            <v xml:space="preserve"> อ.นาหม่อม</v>
          </cell>
          <cell r="L843" t="str">
            <v>02</v>
          </cell>
          <cell r="M843" t="str">
            <v xml:space="preserve"> 'ต.พิจิตร'</v>
          </cell>
          <cell r="N843" t="str">
            <v>03</v>
          </cell>
          <cell r="O843" t="str">
            <v xml:space="preserve"> หมู่ 3</v>
          </cell>
          <cell r="P843" t="str">
            <v>01</v>
          </cell>
          <cell r="Q843" t="str">
            <v>เปิดดำเนินการ</v>
          </cell>
          <cell r="S843" t="str">
            <v>90310</v>
          </cell>
          <cell r="T843" t="str">
            <v>074593774</v>
          </cell>
          <cell r="U843" t="str">
            <v>074593774</v>
          </cell>
          <cell r="V843" t="str">
            <v>21</v>
          </cell>
          <cell r="W843" t="str">
            <v>2.1 ทุติยภูมิระดับต้น</v>
          </cell>
          <cell r="X843" t="str">
            <v>S</v>
          </cell>
          <cell r="Y843" t="str">
            <v xml:space="preserve">บริการ  </v>
          </cell>
          <cell r="AH843" t="str">
            <v>11396</v>
          </cell>
        </row>
        <row r="844">
          <cell r="A844" t="str">
            <v>001139700</v>
          </cell>
          <cell r="B844" t="str">
            <v>โรงพยาบาลควนเนียง</v>
          </cell>
          <cell r="C844" t="str">
            <v>21002</v>
          </cell>
          <cell r="D844" t="str">
            <v>กระทรวงสาธารณสุข สำนักงานปลัดกระทรวงสาธารณสุข</v>
          </cell>
          <cell r="E844" t="str">
            <v>07</v>
          </cell>
          <cell r="F844" t="str">
            <v>โรงพยาบาลชุมชน</v>
          </cell>
          <cell r="G844" t="str">
            <v>30</v>
          </cell>
          <cell r="H844" t="str">
            <v>90</v>
          </cell>
          <cell r="I844" t="str">
            <v>จ.สงขลา</v>
          </cell>
          <cell r="J844" t="str">
            <v>13</v>
          </cell>
          <cell r="K844" t="str">
            <v xml:space="preserve"> อ.ควนเนียง</v>
          </cell>
          <cell r="L844" t="str">
            <v>01</v>
          </cell>
          <cell r="M844" t="str">
            <v xml:space="preserve"> 'ต.รัตภูมิ'</v>
          </cell>
          <cell r="N844" t="str">
            <v>10</v>
          </cell>
          <cell r="O844" t="str">
            <v xml:space="preserve"> หมู่ 10</v>
          </cell>
          <cell r="P844" t="str">
            <v>01</v>
          </cell>
          <cell r="Q844" t="str">
            <v>เปิดดำเนินการ</v>
          </cell>
          <cell r="R844" t="str">
            <v xml:space="preserve">1 </v>
          </cell>
          <cell r="S844" t="str">
            <v>90220</v>
          </cell>
          <cell r="T844" t="str">
            <v>074386646</v>
          </cell>
          <cell r="U844" t="str">
            <v>074386646</v>
          </cell>
          <cell r="V844" t="str">
            <v>21</v>
          </cell>
          <cell r="W844" t="str">
            <v>2.1 ทุติยภูมิระดับต้น</v>
          </cell>
          <cell r="X844" t="str">
            <v>S</v>
          </cell>
          <cell r="Y844" t="str">
            <v xml:space="preserve">บริการ  </v>
          </cell>
          <cell r="AH844" t="str">
            <v>11397</v>
          </cell>
        </row>
        <row r="845">
          <cell r="A845" t="str">
            <v>001139800</v>
          </cell>
          <cell r="B845" t="str">
            <v>โรงพยาบาลปาดังเบซาร์</v>
          </cell>
          <cell r="C845" t="str">
            <v>21002</v>
          </cell>
          <cell r="D845" t="str">
            <v>กระทรวงสาธารณสุข สำนักงานปลัดกระทรวงสาธารณสุข</v>
          </cell>
          <cell r="E845" t="str">
            <v>07</v>
          </cell>
          <cell r="F845" t="str">
            <v>โรงพยาบาลชุมชน</v>
          </cell>
          <cell r="G845" t="str">
            <v>30</v>
          </cell>
          <cell r="H845" t="str">
            <v>90</v>
          </cell>
          <cell r="I845" t="str">
            <v>จ.สงขลา</v>
          </cell>
          <cell r="J845" t="str">
            <v>10</v>
          </cell>
          <cell r="K845" t="str">
            <v xml:space="preserve"> อ.สะเดา</v>
          </cell>
          <cell r="L845" t="str">
            <v>07</v>
          </cell>
          <cell r="M845" t="str">
            <v xml:space="preserve"> 'ต.ปาดังเบซาร์'</v>
          </cell>
          <cell r="N845" t="str">
            <v>09</v>
          </cell>
          <cell r="O845" t="str">
            <v xml:space="preserve"> หมู่ 9</v>
          </cell>
          <cell r="P845" t="str">
            <v>01</v>
          </cell>
          <cell r="Q845" t="str">
            <v>เปิดดำเนินการ</v>
          </cell>
          <cell r="R845" t="str">
            <v xml:space="preserve">42 ถ.ปาดังเบซาร์ </v>
          </cell>
          <cell r="S845" t="str">
            <v>90240</v>
          </cell>
          <cell r="T845" t="str">
            <v>074522503</v>
          </cell>
          <cell r="U845" t="str">
            <v>074522503</v>
          </cell>
          <cell r="V845" t="str">
            <v>21</v>
          </cell>
          <cell r="W845" t="str">
            <v>2.1 ทุติยภูมิระดับต้น</v>
          </cell>
          <cell r="X845" t="str">
            <v>S</v>
          </cell>
          <cell r="Y845" t="str">
            <v xml:space="preserve">บริการ  </v>
          </cell>
          <cell r="AH845" t="str">
            <v>11398</v>
          </cell>
        </row>
        <row r="846">
          <cell r="A846" t="str">
            <v>001139900</v>
          </cell>
          <cell r="B846" t="str">
            <v>โรงพยาบาลบางกล่ำ</v>
          </cell>
          <cell r="C846" t="str">
            <v>21002</v>
          </cell>
          <cell r="D846" t="str">
            <v>กระทรวงสาธารณสุข สำนักงานปลัดกระทรวงสาธารณสุข</v>
          </cell>
          <cell r="E846" t="str">
            <v>07</v>
          </cell>
          <cell r="F846" t="str">
            <v>โรงพยาบาลชุมชน</v>
          </cell>
          <cell r="G846" t="str">
            <v>30</v>
          </cell>
          <cell r="H846" t="str">
            <v>90</v>
          </cell>
          <cell r="I846" t="str">
            <v>จ.สงขลา</v>
          </cell>
          <cell r="J846" t="str">
            <v>14</v>
          </cell>
          <cell r="K846" t="str">
            <v xml:space="preserve"> อ.บางกล่ำ</v>
          </cell>
          <cell r="L846" t="str">
            <v>01</v>
          </cell>
          <cell r="M846" t="str">
            <v xml:space="preserve"> 'ต.บางกล่ำ'</v>
          </cell>
          <cell r="N846" t="str">
            <v>01</v>
          </cell>
          <cell r="O846" t="str">
            <v xml:space="preserve"> หมู่ 1</v>
          </cell>
          <cell r="P846" t="str">
            <v>01</v>
          </cell>
          <cell r="Q846" t="str">
            <v>เปิดดำเนินการ</v>
          </cell>
          <cell r="R846" t="str">
            <v xml:space="preserve">117 </v>
          </cell>
          <cell r="S846" t="str">
            <v>90110</v>
          </cell>
          <cell r="T846" t="str">
            <v>074328221</v>
          </cell>
          <cell r="U846" t="str">
            <v>074328221</v>
          </cell>
          <cell r="V846" t="str">
            <v>21</v>
          </cell>
          <cell r="W846" t="str">
            <v>2.1 ทุติยภูมิระดับต้น</v>
          </cell>
          <cell r="X846" t="str">
            <v>S</v>
          </cell>
          <cell r="Y846" t="str">
            <v xml:space="preserve">บริการ  </v>
          </cell>
          <cell r="AH846" t="str">
            <v>11399</v>
          </cell>
        </row>
        <row r="847">
          <cell r="A847" t="str">
            <v>001140000</v>
          </cell>
          <cell r="B847" t="str">
            <v>โรงพยาบาลสิงหนคร</v>
          </cell>
          <cell r="C847" t="str">
            <v>21002</v>
          </cell>
          <cell r="D847" t="str">
            <v>กระทรวงสาธารณสุข สำนักงานปลัดกระทรวงสาธารณสุข</v>
          </cell>
          <cell r="E847" t="str">
            <v>07</v>
          </cell>
          <cell r="F847" t="str">
            <v>โรงพยาบาลชุมชน</v>
          </cell>
          <cell r="G847" t="str">
            <v>30</v>
          </cell>
          <cell r="H847" t="str">
            <v>90</v>
          </cell>
          <cell r="I847" t="str">
            <v>จ.สงขลา</v>
          </cell>
          <cell r="J847" t="str">
            <v>15</v>
          </cell>
          <cell r="K847" t="str">
            <v xml:space="preserve"> อ.สิงหนคร</v>
          </cell>
          <cell r="L847" t="str">
            <v>02</v>
          </cell>
          <cell r="M847" t="str">
            <v xml:space="preserve"> 'ต.สทิงหม้อ'</v>
          </cell>
          <cell r="N847" t="str">
            <v>05</v>
          </cell>
          <cell r="O847" t="str">
            <v xml:space="preserve"> หมู่ 5</v>
          </cell>
          <cell r="P847" t="str">
            <v>01</v>
          </cell>
          <cell r="Q847" t="str">
            <v>เปิดดำเนินการ</v>
          </cell>
          <cell r="R847" t="str">
            <v>80/1</v>
          </cell>
          <cell r="S847" t="str">
            <v>90280</v>
          </cell>
          <cell r="T847" t="str">
            <v>074332902</v>
          </cell>
          <cell r="U847" t="str">
            <v>074332005</v>
          </cell>
          <cell r="V847" t="str">
            <v>21</v>
          </cell>
          <cell r="W847" t="str">
            <v>2.1 ทุติยภูมิระดับต้น</v>
          </cell>
          <cell r="X847" t="str">
            <v>S</v>
          </cell>
          <cell r="Y847" t="str">
            <v xml:space="preserve">บริการ  </v>
          </cell>
          <cell r="AH847" t="str">
            <v>11400</v>
          </cell>
        </row>
        <row r="848">
          <cell r="A848" t="str">
            <v>001144400</v>
          </cell>
          <cell r="B848" t="str">
            <v>โรงพยาบาลสมเด็จพระยุพราชเลิงนกทา</v>
          </cell>
          <cell r="C848" t="str">
            <v>21002</v>
          </cell>
          <cell r="D848" t="str">
            <v>กระทรวงสาธารณสุข สำนักงานปลัดกระทรวงสาธารณสุข</v>
          </cell>
          <cell r="E848" t="str">
            <v>07</v>
          </cell>
          <cell r="F848" t="str">
            <v>โรงพยาบาลชุมชน</v>
          </cell>
          <cell r="G848" t="str">
            <v>60</v>
          </cell>
          <cell r="H848" t="str">
            <v>35</v>
          </cell>
          <cell r="I848" t="str">
            <v>จ.ยโสธร</v>
          </cell>
          <cell r="J848" t="str">
            <v>08</v>
          </cell>
          <cell r="K848" t="str">
            <v xml:space="preserve"> อ.เลิงนกทา</v>
          </cell>
          <cell r="L848" t="str">
            <v>03</v>
          </cell>
          <cell r="M848" t="str">
            <v xml:space="preserve"> 'ต.สวาท'</v>
          </cell>
          <cell r="N848" t="str">
            <v>01</v>
          </cell>
          <cell r="O848" t="str">
            <v xml:space="preserve"> หมู่ 1</v>
          </cell>
          <cell r="P848" t="str">
            <v>01</v>
          </cell>
          <cell r="Q848" t="str">
            <v>เปิดดำเนินการ</v>
          </cell>
          <cell r="V848" t="str">
            <v>22</v>
          </cell>
          <cell r="W848" t="str">
            <v>2.2 ทุติยภูมิระดับกลาง</v>
          </cell>
          <cell r="AH848" t="str">
            <v>11444</v>
          </cell>
        </row>
        <row r="849">
          <cell r="A849" t="str">
            <v>001146000</v>
          </cell>
          <cell r="B849" t="str">
            <v>โรงพยาบาลสมเด็จพระยุพราชสายบุรี</v>
          </cell>
          <cell r="C849" t="str">
            <v>21002</v>
          </cell>
          <cell r="D849" t="str">
            <v>กระทรวงสาธารณสุข สำนักงานปลัดกระทรวงสาธารณสุข</v>
          </cell>
          <cell r="E849" t="str">
            <v>07</v>
          </cell>
          <cell r="F849" t="str">
            <v>โรงพยาบาลชุมชน</v>
          </cell>
          <cell r="G849" t="str">
            <v>60</v>
          </cell>
          <cell r="H849" t="str">
            <v>94</v>
          </cell>
          <cell r="I849" t="str">
            <v>จ.ปัตตานี</v>
          </cell>
          <cell r="J849" t="str">
            <v>07</v>
          </cell>
          <cell r="K849" t="str">
            <v xml:space="preserve"> อ.สายบุรี</v>
          </cell>
          <cell r="L849" t="str">
            <v>01</v>
          </cell>
          <cell r="M849" t="str">
            <v xml:space="preserve"> 'ต.ตะลุบัน'</v>
          </cell>
          <cell r="N849" t="str">
            <v>00</v>
          </cell>
          <cell r="O849" t="str">
            <v xml:space="preserve"> หมู่ 0</v>
          </cell>
          <cell r="P849" t="str">
            <v>01</v>
          </cell>
          <cell r="Q849" t="str">
            <v>เปิดดำเนินการ</v>
          </cell>
          <cell r="R849" t="str">
            <v>162 ถ.ท่าเสด็จ</v>
          </cell>
          <cell r="V849" t="str">
            <v>22</v>
          </cell>
          <cell r="W849" t="str">
            <v>2.2 ทุติยภูมิระดับกลาง</v>
          </cell>
          <cell r="AH849" t="str">
            <v>11460</v>
          </cell>
        </row>
        <row r="850">
          <cell r="A850" t="str">
            <v>001145800</v>
          </cell>
          <cell r="B850" t="str">
            <v>โรงพยาบาลสมเด็จพระยุพราชจอมบึง</v>
          </cell>
          <cell r="C850" t="str">
            <v>21002</v>
          </cell>
          <cell r="D850" t="str">
            <v>กระทรวงสาธารณสุข สำนักงานปลัดกระทรวงสาธารณสุข</v>
          </cell>
          <cell r="E850" t="str">
            <v>07</v>
          </cell>
          <cell r="F850" t="str">
            <v>โรงพยาบาลชุมชน</v>
          </cell>
          <cell r="G850" t="str">
            <v>60</v>
          </cell>
          <cell r="H850" t="str">
            <v>70</v>
          </cell>
          <cell r="I850" t="str">
            <v>จ.ราชบุรี</v>
          </cell>
          <cell r="J850" t="str">
            <v>02</v>
          </cell>
          <cell r="K850" t="str">
            <v xml:space="preserve"> อ.จอมบึง</v>
          </cell>
          <cell r="L850" t="str">
            <v>01</v>
          </cell>
          <cell r="M850" t="str">
            <v xml:space="preserve"> 'ต.จอมบึง'</v>
          </cell>
          <cell r="N850" t="str">
            <v>08</v>
          </cell>
          <cell r="O850" t="str">
            <v xml:space="preserve"> หมู่ 8</v>
          </cell>
          <cell r="P850" t="str">
            <v>01</v>
          </cell>
          <cell r="Q850" t="str">
            <v>เปิดดำเนินการ</v>
          </cell>
          <cell r="R850" t="str">
            <v xml:space="preserve">5 </v>
          </cell>
          <cell r="V850" t="str">
            <v>21</v>
          </cell>
          <cell r="W850" t="str">
            <v>2.1 ทุติยภูมิระดับต้น</v>
          </cell>
          <cell r="AH850" t="str">
            <v>11458</v>
          </cell>
        </row>
        <row r="851">
          <cell r="A851" t="str">
            <v>001381900</v>
          </cell>
          <cell r="B851" t="str">
            <v>โรงพยาบาลหลวงพ่อเปิ่น</v>
          </cell>
          <cell r="C851" t="str">
            <v>21002</v>
          </cell>
          <cell r="D851" t="str">
            <v>กระทรวงสาธารณสุข สำนักงานปลัดกระทรวงสาธารณสุข</v>
          </cell>
          <cell r="E851" t="str">
            <v>07</v>
          </cell>
          <cell r="F851" t="str">
            <v>โรงพยาบาลชุมชน</v>
          </cell>
          <cell r="G851" t="str">
            <v>30</v>
          </cell>
          <cell r="H851" t="str">
            <v>73</v>
          </cell>
          <cell r="I851" t="str">
            <v>จ.นครปฐม</v>
          </cell>
          <cell r="J851" t="str">
            <v>03</v>
          </cell>
          <cell r="K851" t="str">
            <v xml:space="preserve"> อ.นครชัยศรี</v>
          </cell>
          <cell r="L851" t="str">
            <v>21</v>
          </cell>
          <cell r="M851" t="str">
            <v xml:space="preserve"> 'ต.บางแก้วฟ้า'</v>
          </cell>
          <cell r="N851" t="str">
            <v>02</v>
          </cell>
          <cell r="O851" t="str">
            <v xml:space="preserve"> หมู่ 2</v>
          </cell>
          <cell r="P851" t="str">
            <v>01</v>
          </cell>
          <cell r="Q851" t="str">
            <v>เปิดดำเนินการ</v>
          </cell>
          <cell r="V851" t="str">
            <v>21</v>
          </cell>
          <cell r="W851" t="str">
            <v>2.1 ทุติยภูมิระดับต้น</v>
          </cell>
          <cell r="AH851" t="str">
            <v>13819</v>
          </cell>
        </row>
        <row r="852">
          <cell r="A852" t="str">
            <v>001144700</v>
          </cell>
          <cell r="B852" t="str">
            <v>โรงพยาบาลสมเด็จพระยุพราชด่านซ้าย</v>
          </cell>
          <cell r="C852" t="str">
            <v>21002</v>
          </cell>
          <cell r="D852" t="str">
            <v>กระทรวงสาธารณสุข สำนักงานปลัดกระทรวงสาธารณสุข</v>
          </cell>
          <cell r="E852" t="str">
            <v>07</v>
          </cell>
          <cell r="F852" t="str">
            <v>โรงพยาบาลชุมชน</v>
          </cell>
          <cell r="G852" t="str">
            <v>60</v>
          </cell>
          <cell r="H852" t="str">
            <v>42</v>
          </cell>
          <cell r="I852" t="str">
            <v>จ.เลย</v>
          </cell>
          <cell r="J852" t="str">
            <v>05</v>
          </cell>
          <cell r="K852" t="str">
            <v xml:space="preserve"> อ.ด่านซ้าย</v>
          </cell>
          <cell r="L852" t="str">
            <v>01</v>
          </cell>
          <cell r="M852" t="str">
            <v xml:space="preserve"> 'ต.ด่านซ้าย'</v>
          </cell>
          <cell r="N852" t="str">
            <v>03</v>
          </cell>
          <cell r="O852" t="str">
            <v xml:space="preserve"> หมู่ 3</v>
          </cell>
          <cell r="P852" t="str">
            <v>01</v>
          </cell>
          <cell r="Q852" t="str">
            <v>เปิดดำเนินการ</v>
          </cell>
          <cell r="S852" t="str">
            <v>42120</v>
          </cell>
          <cell r="T852" t="str">
            <v>042891314</v>
          </cell>
          <cell r="U852" t="str">
            <v>0428911276</v>
          </cell>
          <cell r="V852" t="str">
            <v>22</v>
          </cell>
          <cell r="W852" t="str">
            <v>2.2 ทุติยภูมิระดับกลาง</v>
          </cell>
          <cell r="X852" t="str">
            <v>S</v>
          </cell>
          <cell r="Y852" t="str">
            <v xml:space="preserve">บริการ  </v>
          </cell>
          <cell r="AH852" t="str">
            <v>11447</v>
          </cell>
        </row>
        <row r="853">
          <cell r="A853" t="str">
            <v>001145900</v>
          </cell>
          <cell r="B853" t="str">
            <v>โรงพยาบาลสมเด็จพระยุพราชเวียงสระ</v>
          </cell>
          <cell r="C853" t="str">
            <v>21002</v>
          </cell>
          <cell r="D853" t="str">
            <v>กระทรวงสาธารณสุข สำนักงานปลัดกระทรวงสาธารณสุข</v>
          </cell>
          <cell r="E853" t="str">
            <v>07</v>
          </cell>
          <cell r="F853" t="str">
            <v>โรงพยาบาลชุมชน</v>
          </cell>
          <cell r="G853" t="str">
            <v>60</v>
          </cell>
          <cell r="H853" t="str">
            <v>84</v>
          </cell>
          <cell r="I853" t="str">
            <v>จ.สุราษฎร์ธานี</v>
          </cell>
          <cell r="J853" t="str">
            <v>15</v>
          </cell>
          <cell r="K853" t="str">
            <v xml:space="preserve"> อ.เวียงสระ</v>
          </cell>
          <cell r="L853" t="str">
            <v>01</v>
          </cell>
          <cell r="M853" t="str">
            <v xml:space="preserve"> 'ต.เวียงสระ'</v>
          </cell>
          <cell r="N853" t="str">
            <v>10</v>
          </cell>
          <cell r="O853" t="str">
            <v xml:space="preserve"> หมู่ 10</v>
          </cell>
          <cell r="P853" t="str">
            <v>01</v>
          </cell>
          <cell r="Q853" t="str">
            <v>เปิดดำเนินการ</v>
          </cell>
          <cell r="R853" t="str">
            <v xml:space="preserve">204/16 </v>
          </cell>
          <cell r="S853" t="str">
            <v>84190</v>
          </cell>
          <cell r="T853" t="str">
            <v>077362013</v>
          </cell>
          <cell r="U853" t="str">
            <v>077361283</v>
          </cell>
          <cell r="V853" t="str">
            <v>22</v>
          </cell>
          <cell r="W853" t="str">
            <v>2.2 ทุติยภูมิระดับกลาง</v>
          </cell>
          <cell r="X853" t="str">
            <v>S</v>
          </cell>
          <cell r="Y853" t="str">
            <v xml:space="preserve">บริการ  </v>
          </cell>
          <cell r="AH853" t="str">
            <v>11459</v>
          </cell>
        </row>
        <row r="854">
          <cell r="A854" t="str">
            <v>001164300</v>
          </cell>
          <cell r="B854" t="str">
            <v>โรงพยาบาลดอยหล่อ</v>
          </cell>
          <cell r="C854" t="str">
            <v>21002</v>
          </cell>
          <cell r="D854" t="str">
            <v>กระทรวงสาธารณสุข สำนักงานปลัดกระทรวงสาธารณสุข</v>
          </cell>
          <cell r="E854" t="str">
            <v>07</v>
          </cell>
          <cell r="F854" t="str">
            <v>โรงพยาบาลชุมชน</v>
          </cell>
          <cell r="G854" t="str">
            <v>30</v>
          </cell>
          <cell r="H854" t="str">
            <v>50</v>
          </cell>
          <cell r="I854" t="str">
            <v>จ.เชียงใหม่</v>
          </cell>
          <cell r="J854" t="str">
            <v>24</v>
          </cell>
          <cell r="K854" t="str">
            <v xml:space="preserve"> อ.ดอยหล่อ</v>
          </cell>
          <cell r="L854" t="str">
            <v>01</v>
          </cell>
          <cell r="M854" t="str">
            <v xml:space="preserve"> 'ต.ดอยหล่อ'</v>
          </cell>
          <cell r="N854" t="str">
            <v>05</v>
          </cell>
          <cell r="O854" t="str">
            <v xml:space="preserve"> หมู่ 5</v>
          </cell>
          <cell r="P854" t="str">
            <v>01</v>
          </cell>
          <cell r="Q854" t="str">
            <v>เปิดดำเนินการ</v>
          </cell>
          <cell r="S854" t="str">
            <v>50160</v>
          </cell>
          <cell r="V854" t="str">
            <v>22</v>
          </cell>
          <cell r="W854" t="str">
            <v>2.2 ทุติยภูมิระดับกลาง</v>
          </cell>
          <cell r="AH854" t="str">
            <v>11643</v>
          </cell>
        </row>
        <row r="855">
          <cell r="A855" t="str">
            <v>001145400</v>
          </cell>
          <cell r="B855" t="str">
            <v>โรงพยาบาลสมเด็จพระยุพราชเชียงของ</v>
          </cell>
          <cell r="C855" t="str">
            <v>21002</v>
          </cell>
          <cell r="D855" t="str">
            <v>กระทรวงสาธารณสุข สำนักงานปลัดกระทรวงสาธารณสุข</v>
          </cell>
          <cell r="E855" t="str">
            <v>07</v>
          </cell>
          <cell r="F855" t="str">
            <v>โรงพยาบาลชุมชน</v>
          </cell>
          <cell r="G855" t="str">
            <v>90</v>
          </cell>
          <cell r="H855" t="str">
            <v>57</v>
          </cell>
          <cell r="I855" t="str">
            <v>จ.เชียงราย</v>
          </cell>
          <cell r="J855" t="str">
            <v>03</v>
          </cell>
          <cell r="K855" t="str">
            <v xml:space="preserve"> อ.เชียงของ</v>
          </cell>
          <cell r="L855" t="str">
            <v>01</v>
          </cell>
          <cell r="M855" t="str">
            <v xml:space="preserve"> 'ต.เวียง'</v>
          </cell>
          <cell r="N855" t="str">
            <v>10</v>
          </cell>
          <cell r="O855" t="str">
            <v xml:space="preserve"> หมู่ 10</v>
          </cell>
          <cell r="P855" t="str">
            <v>01</v>
          </cell>
          <cell r="Q855" t="str">
            <v>เปิดดำเนินการ</v>
          </cell>
          <cell r="R855" t="str">
            <v>351</v>
          </cell>
          <cell r="S855" t="str">
            <v>57140</v>
          </cell>
          <cell r="T855" t="str">
            <v>053-791206</v>
          </cell>
          <cell r="U855" t="str">
            <v>053-791207</v>
          </cell>
          <cell r="V855" t="str">
            <v>21</v>
          </cell>
          <cell r="W855" t="str">
            <v>2.1 ทุติยภูมิระดับต้น</v>
          </cell>
          <cell r="X855" t="str">
            <v>S</v>
          </cell>
          <cell r="Y855" t="str">
            <v xml:space="preserve">บริการ  </v>
          </cell>
          <cell r="AH855" t="str">
            <v>11454</v>
          </cell>
        </row>
        <row r="856">
          <cell r="A856" t="str">
            <v>001146400</v>
          </cell>
          <cell r="B856" t="str">
            <v>โรงพยาบาลกะพ้อ</v>
          </cell>
          <cell r="C856" t="str">
            <v>21002</v>
          </cell>
          <cell r="D856" t="str">
            <v>กระทรวงสาธารณสุข สำนักงานปลัดกระทรวงสาธารณสุข</v>
          </cell>
          <cell r="E856" t="str">
            <v>07</v>
          </cell>
          <cell r="F856" t="str">
            <v>โรงพยาบาลชุมชน</v>
          </cell>
          <cell r="G856" t="str">
            <v>10</v>
          </cell>
          <cell r="H856" t="str">
            <v>94</v>
          </cell>
          <cell r="I856" t="str">
            <v>จ.ปัตตานี</v>
          </cell>
          <cell r="J856" t="str">
            <v>11</v>
          </cell>
          <cell r="K856" t="str">
            <v xml:space="preserve"> อ.กะพ้อ</v>
          </cell>
          <cell r="L856" t="str">
            <v>01</v>
          </cell>
          <cell r="M856" t="str">
            <v xml:space="preserve"> 'ต.กะรุบี'</v>
          </cell>
          <cell r="N856" t="str">
            <v>01</v>
          </cell>
          <cell r="O856" t="str">
            <v xml:space="preserve"> หมู่ 1</v>
          </cell>
          <cell r="P856" t="str">
            <v>01</v>
          </cell>
          <cell r="Q856" t="str">
            <v>เปิดดำเนินการ</v>
          </cell>
          <cell r="S856" t="str">
            <v>94140</v>
          </cell>
          <cell r="T856" t="str">
            <v>073497248</v>
          </cell>
          <cell r="U856" t="str">
            <v>073497249</v>
          </cell>
          <cell r="V856" t="str">
            <v>21</v>
          </cell>
          <cell r="W856" t="str">
            <v>2.1 ทุติยภูมิระดับต้น</v>
          </cell>
          <cell r="X856" t="str">
            <v>S</v>
          </cell>
          <cell r="Y856" t="str">
            <v xml:space="preserve">บริการ  </v>
          </cell>
          <cell r="AH856" t="str">
            <v>11464</v>
          </cell>
        </row>
        <row r="857">
          <cell r="A857" t="str">
            <v>001145600</v>
          </cell>
          <cell r="B857" t="str">
            <v>โรงพยาบาลสมเด็จพระยุพราชตะพานหิน</v>
          </cell>
          <cell r="C857" t="str">
            <v>21002</v>
          </cell>
          <cell r="D857" t="str">
            <v>กระทรวงสาธารณสุข สำนักงานปลัดกระทรวงสาธารณสุข</v>
          </cell>
          <cell r="E857" t="str">
            <v>07</v>
          </cell>
          <cell r="F857" t="str">
            <v>โรงพยาบาลชุมชน</v>
          </cell>
          <cell r="G857" t="str">
            <v>90</v>
          </cell>
          <cell r="H857" t="str">
            <v>66</v>
          </cell>
          <cell r="I857" t="str">
            <v>จ.พิจิตร</v>
          </cell>
          <cell r="J857" t="str">
            <v>04</v>
          </cell>
          <cell r="K857" t="str">
            <v xml:space="preserve"> อ.ตะพานหิน</v>
          </cell>
          <cell r="L857" t="str">
            <v>01</v>
          </cell>
          <cell r="M857" t="str">
            <v xml:space="preserve"> 'ต.ตะพานหิน'</v>
          </cell>
          <cell r="N857" t="str">
            <v>00</v>
          </cell>
          <cell r="O857" t="str">
            <v xml:space="preserve"> หมู่ 0</v>
          </cell>
          <cell r="P857" t="str">
            <v>01</v>
          </cell>
          <cell r="Q857" t="str">
            <v>เปิดดำเนินการ</v>
          </cell>
          <cell r="V857" t="str">
            <v>21</v>
          </cell>
          <cell r="W857" t="str">
            <v>2.1 ทุติยภูมิระดับต้น</v>
          </cell>
          <cell r="AH857" t="str">
            <v>11456</v>
          </cell>
        </row>
        <row r="858">
          <cell r="A858" t="str">
            <v>001145300</v>
          </cell>
          <cell r="B858" t="str">
            <v>โรงพยาบาลสมเด็จพระยุพราชปัว</v>
          </cell>
          <cell r="C858" t="str">
            <v>21002</v>
          </cell>
          <cell r="D858" t="str">
            <v>กระทรวงสาธารณสุข สำนักงานปลัดกระทรวงสาธารณสุข</v>
          </cell>
          <cell r="E858" t="str">
            <v>07</v>
          </cell>
          <cell r="F858" t="str">
            <v>โรงพยาบาลชุมชน</v>
          </cell>
          <cell r="G858" t="str">
            <v>90</v>
          </cell>
          <cell r="H858" t="str">
            <v>55</v>
          </cell>
          <cell r="I858" t="str">
            <v>จ.น่าน</v>
          </cell>
          <cell r="J858" t="str">
            <v>05</v>
          </cell>
          <cell r="K858" t="str">
            <v xml:space="preserve"> อ.ปัว</v>
          </cell>
          <cell r="L858" t="str">
            <v>14</v>
          </cell>
          <cell r="M858" t="str">
            <v xml:space="preserve"> 'ต.วรนคร'</v>
          </cell>
          <cell r="N858" t="str">
            <v>06</v>
          </cell>
          <cell r="O858" t="str">
            <v xml:space="preserve"> หมู่ 6</v>
          </cell>
          <cell r="P858" t="str">
            <v>01</v>
          </cell>
          <cell r="Q858" t="str">
            <v>เปิดดำเนินการ</v>
          </cell>
          <cell r="R858" t="str">
            <v xml:space="preserve"> เลขที่ 70  </v>
          </cell>
          <cell r="S858" t="str">
            <v>55120</v>
          </cell>
          <cell r="T858" t="str">
            <v>054791104</v>
          </cell>
          <cell r="V858" t="str">
            <v>22</v>
          </cell>
          <cell r="W858" t="str">
            <v>2.2 ทุติยภูมิระดับกลาง</v>
          </cell>
          <cell r="AH858" t="str">
            <v>11453</v>
          </cell>
        </row>
        <row r="859">
          <cell r="A859" t="str">
            <v>001144500</v>
          </cell>
          <cell r="B859" t="str">
            <v>โรงพยาบาลสมเด็จพระยุพราชกระนวน</v>
          </cell>
          <cell r="C859" t="str">
            <v>21002</v>
          </cell>
          <cell r="D859" t="str">
            <v>กระทรวงสาธารณสุข สำนักงานปลัดกระทรวงสาธารณสุข</v>
          </cell>
          <cell r="E859" t="str">
            <v>07</v>
          </cell>
          <cell r="F859" t="str">
            <v>โรงพยาบาลชุมชน</v>
          </cell>
          <cell r="G859" t="str">
            <v>90</v>
          </cell>
          <cell r="H859" t="str">
            <v>40</v>
          </cell>
          <cell r="I859" t="str">
            <v>จ.ขอนแก่น</v>
          </cell>
          <cell r="J859" t="str">
            <v>09</v>
          </cell>
          <cell r="K859" t="str">
            <v xml:space="preserve"> อ.กระนวน</v>
          </cell>
          <cell r="L859" t="str">
            <v>01</v>
          </cell>
          <cell r="M859" t="str">
            <v xml:space="preserve"> 'ต.หนองโก'</v>
          </cell>
          <cell r="N859" t="str">
            <v>11</v>
          </cell>
          <cell r="O859" t="str">
            <v xml:space="preserve"> หมู่ 11</v>
          </cell>
          <cell r="P859" t="str">
            <v>01</v>
          </cell>
          <cell r="Q859" t="str">
            <v>เปิดดำเนินการ</v>
          </cell>
          <cell r="R859" t="str">
            <v xml:space="preserve">1 </v>
          </cell>
          <cell r="S859" t="str">
            <v>40170</v>
          </cell>
          <cell r="T859" t="str">
            <v>043251302</v>
          </cell>
          <cell r="V859" t="str">
            <v>22</v>
          </cell>
          <cell r="W859" t="str">
            <v>2.2 ทุติยภูมิระดับกลาง</v>
          </cell>
          <cell r="X859" t="str">
            <v>S</v>
          </cell>
          <cell r="Y859" t="str">
            <v xml:space="preserve">บริการ  </v>
          </cell>
          <cell r="AH859" t="str">
            <v>11445</v>
          </cell>
        </row>
        <row r="860">
          <cell r="A860" t="str">
            <v>002198400</v>
          </cell>
          <cell r="B860" t="str">
            <v>โรงพยาบาล๕๐ พรรษา มหาวชิราลงกรณ์</v>
          </cell>
          <cell r="C860" t="str">
            <v>21002</v>
          </cell>
          <cell r="D860" t="str">
            <v>กระทรวงสาธารณสุข สำนักงานปลัดกระทรวงสาธารณสุข</v>
          </cell>
          <cell r="E860" t="str">
            <v>07</v>
          </cell>
          <cell r="F860" t="str">
            <v>โรงพยาบาลชุมชน</v>
          </cell>
          <cell r="G860" t="str">
            <v>80</v>
          </cell>
          <cell r="H860" t="str">
            <v>34</v>
          </cell>
          <cell r="I860" t="str">
            <v>จ.อุบลราชธานี</v>
          </cell>
          <cell r="J860" t="str">
            <v>01</v>
          </cell>
          <cell r="K860" t="str">
            <v xml:space="preserve"> อ.เมืองอุบลราชธานี</v>
          </cell>
          <cell r="L860" t="str">
            <v>12</v>
          </cell>
          <cell r="M860" t="str">
            <v xml:space="preserve"> 'ต.ไร่น้อย'</v>
          </cell>
          <cell r="N860" t="str">
            <v>00</v>
          </cell>
          <cell r="O860" t="str">
            <v xml:space="preserve"> หมู่ 0</v>
          </cell>
          <cell r="P860" t="str">
            <v>01</v>
          </cell>
          <cell r="Q860" t="str">
            <v>เปิดดำเนินการ</v>
          </cell>
          <cell r="R860" t="str">
            <v xml:space="preserve">300  ถนนอุบล-ตระการ </v>
          </cell>
          <cell r="S860" t="str">
            <v>34000</v>
          </cell>
          <cell r="T860" t="str">
            <v>-</v>
          </cell>
          <cell r="V860" t="str">
            <v>23</v>
          </cell>
          <cell r="W860" t="str">
            <v>2.3 ทุติยภูมิระดับสูง</v>
          </cell>
          <cell r="AH860" t="str">
            <v>21984</v>
          </cell>
        </row>
        <row r="861">
          <cell r="A861" t="str">
            <v>001413200</v>
          </cell>
          <cell r="B861" t="str">
            <v>โรงพยาบาลซำสูง</v>
          </cell>
          <cell r="C861" t="str">
            <v>21002</v>
          </cell>
          <cell r="D861" t="str">
            <v>กระทรวงสาธารณสุข สำนักงานปลัดกระทรวงสาธารณสุข</v>
          </cell>
          <cell r="E861" t="str">
            <v>07</v>
          </cell>
          <cell r="F861" t="str">
            <v>โรงพยาบาลชุมชน</v>
          </cell>
          <cell r="G861" t="str">
            <v>30</v>
          </cell>
          <cell r="H861" t="str">
            <v>40</v>
          </cell>
          <cell r="I861" t="str">
            <v>จ.ขอนแก่น</v>
          </cell>
          <cell r="J861" t="str">
            <v>21</v>
          </cell>
          <cell r="K861" t="str">
            <v xml:space="preserve"> อ.ซำสูง</v>
          </cell>
          <cell r="L861" t="str">
            <v>01</v>
          </cell>
          <cell r="M861" t="str">
            <v xml:space="preserve"> 'ต.กระนวน'</v>
          </cell>
          <cell r="N861" t="str">
            <v>03</v>
          </cell>
          <cell r="O861" t="str">
            <v xml:space="preserve"> หมู่ 3</v>
          </cell>
          <cell r="P861" t="str">
            <v>01</v>
          </cell>
          <cell r="Q861" t="str">
            <v>เปิดดำเนินการ</v>
          </cell>
          <cell r="R861" t="str">
            <v xml:space="preserve">231 </v>
          </cell>
          <cell r="S861" t="str">
            <v>40170</v>
          </cell>
          <cell r="T861" t="str">
            <v>043219192</v>
          </cell>
          <cell r="V861" t="str">
            <v>21</v>
          </cell>
          <cell r="W861" t="str">
            <v>2.1 ทุติยภูมิระดับต้น</v>
          </cell>
          <cell r="X861" t="str">
            <v>S</v>
          </cell>
          <cell r="Y861" t="str">
            <v xml:space="preserve">บริการ  </v>
          </cell>
          <cell r="AH861" t="str">
            <v>14132</v>
          </cell>
        </row>
        <row r="862">
          <cell r="A862" t="str">
            <v>001146100</v>
          </cell>
          <cell r="B862" t="str">
            <v>โรงพยาบาลสมเด็จพระยุพราชยะหา</v>
          </cell>
          <cell r="C862" t="str">
            <v>21002</v>
          </cell>
          <cell r="D862" t="str">
            <v>กระทรวงสาธารณสุข สำนักงานปลัดกระทรวงสาธารณสุข</v>
          </cell>
          <cell r="E862" t="str">
            <v>07</v>
          </cell>
          <cell r="F862" t="str">
            <v>โรงพยาบาลชุมชน</v>
          </cell>
          <cell r="G862" t="str">
            <v>77</v>
          </cell>
          <cell r="H862" t="str">
            <v>95</v>
          </cell>
          <cell r="I862" t="str">
            <v>จ.ยะลา</v>
          </cell>
          <cell r="J862" t="str">
            <v>05</v>
          </cell>
          <cell r="K862" t="str">
            <v xml:space="preserve"> อ.ยะหา</v>
          </cell>
          <cell r="L862" t="str">
            <v>01</v>
          </cell>
          <cell r="M862" t="str">
            <v xml:space="preserve"> 'ต.ยะหา'</v>
          </cell>
          <cell r="N862" t="str">
            <v>06</v>
          </cell>
          <cell r="O862" t="str">
            <v xml:space="preserve"> หมู่ 6</v>
          </cell>
          <cell r="P862" t="str">
            <v>01</v>
          </cell>
          <cell r="Q862" t="str">
            <v>เปิดดำเนินการ</v>
          </cell>
          <cell r="S862" t="str">
            <v>95120</v>
          </cell>
          <cell r="T862" t="str">
            <v>073291023</v>
          </cell>
          <cell r="U862" t="str">
            <v>073224422</v>
          </cell>
          <cell r="V862" t="str">
            <v>22</v>
          </cell>
          <cell r="W862" t="str">
            <v>2.2 ทุติยภูมิระดับกลาง</v>
          </cell>
          <cell r="X862" t="str">
            <v>S</v>
          </cell>
          <cell r="Y862" t="str">
            <v xml:space="preserve">บริการ  </v>
          </cell>
          <cell r="AH862" t="str">
            <v>11461</v>
          </cell>
        </row>
        <row r="863">
          <cell r="A863" t="str">
            <v>001145000</v>
          </cell>
          <cell r="B863" t="str">
            <v>โรงพยาบาลสมเด็จพระยุพราชสว่างแดนดิน</v>
          </cell>
          <cell r="C863" t="str">
            <v>21002</v>
          </cell>
          <cell r="D863" t="str">
            <v>กระทรวงสาธารณสุข สำนักงานปลัดกระทรวงสาธารณสุข</v>
          </cell>
          <cell r="E863" t="str">
            <v>07</v>
          </cell>
          <cell r="F863" t="str">
            <v>โรงพยาบาลชุมชน</v>
          </cell>
          <cell r="G863" t="str">
            <v>102</v>
          </cell>
          <cell r="H863" t="str">
            <v>47</v>
          </cell>
          <cell r="I863" t="str">
            <v>จ.สกลนคร</v>
          </cell>
          <cell r="J863" t="str">
            <v>12</v>
          </cell>
          <cell r="K863" t="str">
            <v xml:space="preserve"> อ.สว่างแดนดิน</v>
          </cell>
          <cell r="L863" t="str">
            <v>01</v>
          </cell>
          <cell r="M863" t="str">
            <v xml:space="preserve"> 'ต.สว่างแดนดิน'</v>
          </cell>
          <cell r="N863" t="str">
            <v>11</v>
          </cell>
          <cell r="O863" t="str">
            <v xml:space="preserve"> หมู่ 11</v>
          </cell>
          <cell r="P863" t="str">
            <v>01</v>
          </cell>
          <cell r="Q863" t="str">
            <v>เปิดดำเนินการ</v>
          </cell>
          <cell r="R863" t="str">
            <v xml:space="preserve">291  ถ.ภูมิภักดี  </v>
          </cell>
          <cell r="S863" t="str">
            <v>47110</v>
          </cell>
          <cell r="T863" t="str">
            <v>042721111</v>
          </cell>
          <cell r="U863" t="str">
            <v>042721636</v>
          </cell>
          <cell r="V863" t="str">
            <v>21</v>
          </cell>
          <cell r="W863" t="str">
            <v>2.1 ทุติยภูมิระดับต้น</v>
          </cell>
          <cell r="X863" t="str">
            <v>S</v>
          </cell>
          <cell r="Y863" t="str">
            <v xml:space="preserve">บริการ  </v>
          </cell>
          <cell r="AH863" t="str">
            <v>11450</v>
          </cell>
        </row>
        <row r="864">
          <cell r="A864" t="str">
            <v>001144300</v>
          </cell>
          <cell r="B864" t="str">
            <v>โรงพยาบาลสมเด็จพระยุพราชเดชอุดม</v>
          </cell>
          <cell r="C864" t="str">
            <v>21002</v>
          </cell>
          <cell r="D864" t="str">
            <v>กระทรวงสาธารณสุข สำนักงานปลัดกระทรวงสาธารณสุข</v>
          </cell>
          <cell r="E864" t="str">
            <v>07</v>
          </cell>
          <cell r="F864" t="str">
            <v>โรงพยาบาลชุมชน</v>
          </cell>
          <cell r="G864" t="str">
            <v>90</v>
          </cell>
          <cell r="H864" t="str">
            <v>34</v>
          </cell>
          <cell r="I864" t="str">
            <v>จ.อุบลราชธานี</v>
          </cell>
          <cell r="J864" t="str">
            <v>07</v>
          </cell>
          <cell r="K864" t="str">
            <v xml:space="preserve"> อ.เดชอุดม</v>
          </cell>
          <cell r="L864" t="str">
            <v>01</v>
          </cell>
          <cell r="M864" t="str">
            <v xml:space="preserve"> 'ต.เมืองเดช'</v>
          </cell>
          <cell r="N864" t="str">
            <v>19</v>
          </cell>
          <cell r="O864" t="str">
            <v xml:space="preserve"> หมู่ 19</v>
          </cell>
          <cell r="P864" t="str">
            <v>01</v>
          </cell>
          <cell r="Q864" t="str">
            <v>เปิดดำเนินการ</v>
          </cell>
          <cell r="V864" t="str">
            <v>23</v>
          </cell>
          <cell r="W864" t="str">
            <v>2.3 ทุติยภูมิระดับสูง</v>
          </cell>
          <cell r="AH864" t="str">
            <v>11443</v>
          </cell>
        </row>
        <row r="865">
          <cell r="A865" t="str">
            <v>001144800</v>
          </cell>
          <cell r="B865" t="str">
            <v>โรงพยาบาลสมเด็จพระยุพราชท่าบ่อ</v>
          </cell>
          <cell r="C865" t="str">
            <v>21002</v>
          </cell>
          <cell r="D865" t="str">
            <v>กระทรวงสาธารณสุข สำนักงานปลัดกระทรวงสาธารณสุข</v>
          </cell>
          <cell r="E865" t="str">
            <v>07</v>
          </cell>
          <cell r="F865" t="str">
            <v>โรงพยาบาลชุมชน</v>
          </cell>
          <cell r="G865" t="str">
            <v>150</v>
          </cell>
          <cell r="H865" t="str">
            <v>43</v>
          </cell>
          <cell r="I865" t="str">
            <v>จ.หนองคาย</v>
          </cell>
          <cell r="J865" t="str">
            <v>02</v>
          </cell>
          <cell r="K865" t="str">
            <v xml:space="preserve"> อ.ท่าบ่อ</v>
          </cell>
          <cell r="L865" t="str">
            <v>01</v>
          </cell>
          <cell r="M865" t="str">
            <v xml:space="preserve"> 'ต.ท่าบ่อ'</v>
          </cell>
          <cell r="N865" t="str">
            <v>13</v>
          </cell>
          <cell r="O865" t="str">
            <v xml:space="preserve"> หมู่ 13</v>
          </cell>
          <cell r="P865" t="str">
            <v>01</v>
          </cell>
          <cell r="Q865" t="str">
            <v>เปิดดำเนินการ</v>
          </cell>
          <cell r="R865" t="str">
            <v xml:space="preserve">161  </v>
          </cell>
          <cell r="S865" t="str">
            <v>43110</v>
          </cell>
          <cell r="T865" t="str">
            <v>042431015</v>
          </cell>
          <cell r="U865" t="str">
            <v>042431287</v>
          </cell>
          <cell r="V865" t="str">
            <v>22</v>
          </cell>
          <cell r="W865" t="str">
            <v>2.2 ทุติยภูมิระดับกลาง</v>
          </cell>
          <cell r="X865" t="str">
            <v>S</v>
          </cell>
          <cell r="Y865" t="str">
            <v xml:space="preserve">บริการ  </v>
          </cell>
          <cell r="AH865" t="str">
            <v>11448</v>
          </cell>
        </row>
        <row r="866">
          <cell r="A866" t="str">
            <v>001166000</v>
          </cell>
          <cell r="B866" t="str">
            <v>โรงพยาบาลจุฬาภรณ์</v>
          </cell>
          <cell r="C866" t="str">
            <v>21002</v>
          </cell>
          <cell r="D866" t="str">
            <v>กระทรวงสาธารณสุข สำนักงานปลัดกระทรวงสาธารณสุข</v>
          </cell>
          <cell r="E866" t="str">
            <v>07</v>
          </cell>
          <cell r="F866" t="str">
            <v>โรงพยาบาลชุมชน</v>
          </cell>
          <cell r="G866" t="str">
            <v>30</v>
          </cell>
          <cell r="H866" t="str">
            <v>80</v>
          </cell>
          <cell r="I866" t="str">
            <v>จ.นครศรีธรรมราช</v>
          </cell>
          <cell r="J866" t="str">
            <v>19</v>
          </cell>
          <cell r="K866" t="str">
            <v xml:space="preserve"> อ.จุฬาภรณ์</v>
          </cell>
          <cell r="L866" t="str">
            <v>06</v>
          </cell>
          <cell r="M866" t="str">
            <v xml:space="preserve"> 'ต.สามตำบล'</v>
          </cell>
          <cell r="N866" t="str">
            <v>04</v>
          </cell>
          <cell r="O866" t="str">
            <v xml:space="preserve"> หมู่ 4</v>
          </cell>
          <cell r="P866" t="str">
            <v>01</v>
          </cell>
          <cell r="Q866" t="str">
            <v>เปิดดำเนินการ</v>
          </cell>
          <cell r="R866" t="str">
            <v xml:space="preserve">111 </v>
          </cell>
          <cell r="V866" t="str">
            <v>21</v>
          </cell>
          <cell r="W866" t="str">
            <v>2.1 ทุติยภูมิระดับต้น</v>
          </cell>
          <cell r="AH866" t="str">
            <v>11660</v>
          </cell>
        </row>
        <row r="867">
          <cell r="A867" t="str">
            <v>001145500</v>
          </cell>
          <cell r="B867" t="str">
            <v>โรงพยาบาลสมเด็จพระยุพราชนครไทย</v>
          </cell>
          <cell r="C867" t="str">
            <v>21002</v>
          </cell>
          <cell r="D867" t="str">
            <v>กระทรวงสาธารณสุข สำนักงานปลัดกระทรวงสาธารณสุข</v>
          </cell>
          <cell r="E867" t="str">
            <v>07</v>
          </cell>
          <cell r="F867" t="str">
            <v>โรงพยาบาลชุมชน</v>
          </cell>
          <cell r="G867" t="str">
            <v>60</v>
          </cell>
          <cell r="H867" t="str">
            <v>65</v>
          </cell>
          <cell r="I867" t="str">
            <v>จ.พิษณุโลก</v>
          </cell>
          <cell r="J867" t="str">
            <v>02</v>
          </cell>
          <cell r="K867" t="str">
            <v xml:space="preserve"> อ.นครไทย</v>
          </cell>
          <cell r="L867" t="str">
            <v>01</v>
          </cell>
          <cell r="M867" t="str">
            <v xml:space="preserve"> 'ต.นครไทย'</v>
          </cell>
          <cell r="N867" t="str">
            <v>07</v>
          </cell>
          <cell r="O867" t="str">
            <v xml:space="preserve"> หมู่ 7</v>
          </cell>
          <cell r="P867" t="str">
            <v>01</v>
          </cell>
          <cell r="Q867" t="str">
            <v>เปิดดำเนินการ</v>
          </cell>
          <cell r="R867" t="str">
            <v xml:space="preserve">111 </v>
          </cell>
          <cell r="V867" t="str">
            <v>21</v>
          </cell>
          <cell r="W867" t="str">
            <v>2.1 ทุติยภูมิระดับต้น</v>
          </cell>
          <cell r="AH867" t="str">
            <v>11455</v>
          </cell>
        </row>
        <row r="868">
          <cell r="A868" t="str">
            <v>001380600</v>
          </cell>
          <cell r="B868" t="str">
            <v>โรงพยาบาลกาบัง</v>
          </cell>
          <cell r="C868" t="str">
            <v>21002</v>
          </cell>
          <cell r="D868" t="str">
            <v>กระทรวงสาธารณสุข สำนักงานปลัดกระทรวงสาธารณสุข</v>
          </cell>
          <cell r="E868" t="str">
            <v>07</v>
          </cell>
          <cell r="F868" t="str">
            <v>โรงพยาบาลชุมชน</v>
          </cell>
          <cell r="G868" t="str">
            <v>30</v>
          </cell>
          <cell r="H868" t="str">
            <v>95</v>
          </cell>
          <cell r="I868" t="str">
            <v>จ.ยะลา</v>
          </cell>
          <cell r="J868" t="str">
            <v>07</v>
          </cell>
          <cell r="K868" t="str">
            <v xml:space="preserve"> อ.กาบัง</v>
          </cell>
          <cell r="L868" t="str">
            <v>01</v>
          </cell>
          <cell r="M868" t="str">
            <v xml:space="preserve"> 'ต.กาบัง'</v>
          </cell>
          <cell r="N868" t="str">
            <v>05</v>
          </cell>
          <cell r="O868" t="str">
            <v xml:space="preserve"> หมู่ 5</v>
          </cell>
          <cell r="P868" t="str">
            <v>01</v>
          </cell>
          <cell r="Q868" t="str">
            <v>เปิดดำเนินการ</v>
          </cell>
          <cell r="S868" t="str">
            <v>95120</v>
          </cell>
          <cell r="V868" t="str">
            <v>21</v>
          </cell>
          <cell r="W868" t="str">
            <v>2.1 ทุติยภูมิระดับต้น</v>
          </cell>
          <cell r="AH868" t="str">
            <v>13806</v>
          </cell>
        </row>
        <row r="869">
          <cell r="A869" t="str">
            <v>001501000</v>
          </cell>
          <cell r="B869" t="str">
            <v>โรงพยาบาลเจาะไอร้อง</v>
          </cell>
          <cell r="C869" t="str">
            <v>21002</v>
          </cell>
          <cell r="D869" t="str">
            <v>กระทรวงสาธารณสุข สำนักงานปลัดกระทรวงสาธารณสุข</v>
          </cell>
          <cell r="E869" t="str">
            <v>07</v>
          </cell>
          <cell r="F869" t="str">
            <v>โรงพยาบาลชุมชน</v>
          </cell>
          <cell r="G869" t="str">
            <v>10</v>
          </cell>
          <cell r="H869" t="str">
            <v>96</v>
          </cell>
          <cell r="I869" t="str">
            <v>จ.นราธิวาส</v>
          </cell>
          <cell r="J869" t="str">
            <v>13</v>
          </cell>
          <cell r="K869" t="str">
            <v xml:space="preserve"> อ.เจาะไอร้อง</v>
          </cell>
          <cell r="L869" t="str">
            <v>01</v>
          </cell>
          <cell r="M869" t="str">
            <v xml:space="preserve"> 'ต.จวบ'</v>
          </cell>
          <cell r="N869" t="str">
            <v>01</v>
          </cell>
          <cell r="O869" t="str">
            <v xml:space="preserve"> หมู่ 1</v>
          </cell>
          <cell r="P869" t="str">
            <v>01</v>
          </cell>
          <cell r="Q869" t="str">
            <v>เปิดดำเนินการ</v>
          </cell>
          <cell r="S869" t="str">
            <v>96130</v>
          </cell>
          <cell r="V869" t="str">
            <v>21</v>
          </cell>
          <cell r="W869" t="str">
            <v>2.1 ทุติยภูมิระดับต้น</v>
          </cell>
          <cell r="AH869" t="str">
            <v>15010</v>
          </cell>
        </row>
        <row r="870">
          <cell r="A870" t="str">
            <v>001381700</v>
          </cell>
          <cell r="B870" t="str">
            <v>โรงพยาบาลเขาฉกรรจ์</v>
          </cell>
          <cell r="C870" t="str">
            <v>21002</v>
          </cell>
          <cell r="D870" t="str">
            <v>กระทรวงสาธารณสุข สำนักงานปลัดกระทรวงสาธารณสุข</v>
          </cell>
          <cell r="E870" t="str">
            <v>07</v>
          </cell>
          <cell r="F870" t="str">
            <v>โรงพยาบาลชุมชน</v>
          </cell>
          <cell r="G870" t="str">
            <v>30</v>
          </cell>
          <cell r="H870" t="str">
            <v>27</v>
          </cell>
          <cell r="I870" t="str">
            <v>จ.สระแก้ว</v>
          </cell>
          <cell r="J870" t="str">
            <v>07</v>
          </cell>
          <cell r="K870" t="str">
            <v xml:space="preserve"> อ.เขาฉกรรจ์</v>
          </cell>
          <cell r="L870" t="str">
            <v>01</v>
          </cell>
          <cell r="M870" t="str">
            <v xml:space="preserve"> 'ต.เขาฉกรรจ์'</v>
          </cell>
          <cell r="N870" t="str">
            <v>06</v>
          </cell>
          <cell r="O870" t="str">
            <v xml:space="preserve"> หมู่ 6</v>
          </cell>
          <cell r="P870" t="str">
            <v>01</v>
          </cell>
          <cell r="Q870" t="str">
            <v>เปิดดำเนินการ</v>
          </cell>
          <cell r="V870" t="str">
            <v>21</v>
          </cell>
          <cell r="W870" t="str">
            <v>2.1 ทุติยภูมิระดับต้น</v>
          </cell>
          <cell r="AH870" t="str">
            <v>13817</v>
          </cell>
        </row>
        <row r="871">
          <cell r="A871" t="str">
            <v>001165400</v>
          </cell>
          <cell r="B871" t="str">
            <v>โรงพยาบาลวิภาวดี</v>
          </cell>
          <cell r="C871" t="str">
            <v>21002</v>
          </cell>
          <cell r="D871" t="str">
            <v>กระทรวงสาธารณสุข สำนักงานปลัดกระทรวงสาธารณสุข</v>
          </cell>
          <cell r="E871" t="str">
            <v>07</v>
          </cell>
          <cell r="F871" t="str">
            <v>โรงพยาบาลชุมชน</v>
          </cell>
          <cell r="G871" t="str">
            <v>30</v>
          </cell>
          <cell r="H871" t="str">
            <v>84</v>
          </cell>
          <cell r="I871" t="str">
            <v>จ.สุราษฎร์ธานี</v>
          </cell>
          <cell r="J871" t="str">
            <v>19</v>
          </cell>
          <cell r="K871" t="str">
            <v xml:space="preserve"> อ.วิภาวดี</v>
          </cell>
          <cell r="L871" t="str">
            <v>02</v>
          </cell>
          <cell r="M871" t="str">
            <v xml:space="preserve"> 'ต.ตะกุกเหนือ'</v>
          </cell>
          <cell r="N871" t="str">
            <v>04</v>
          </cell>
          <cell r="O871" t="str">
            <v xml:space="preserve"> หมู่ 4</v>
          </cell>
          <cell r="P871" t="str">
            <v>01</v>
          </cell>
          <cell r="Q871" t="str">
            <v>เปิดดำเนินการ</v>
          </cell>
          <cell r="S871" t="str">
            <v>84180</v>
          </cell>
          <cell r="T871" t="str">
            <v>077292144</v>
          </cell>
          <cell r="U871" t="str">
            <v>077292135</v>
          </cell>
          <cell r="V871" t="str">
            <v>21</v>
          </cell>
          <cell r="W871" t="str">
            <v>2.1 ทุติยภูมิระดับต้น</v>
          </cell>
          <cell r="X871" t="str">
            <v>S</v>
          </cell>
          <cell r="Y871" t="str">
            <v xml:space="preserve">บริการ  </v>
          </cell>
          <cell r="AH871" t="str">
            <v>11654</v>
          </cell>
        </row>
        <row r="872">
          <cell r="A872" t="str">
            <v>001143300</v>
          </cell>
          <cell r="B872" t="str">
            <v>โรงพยาบาลธารโต</v>
          </cell>
          <cell r="C872" t="str">
            <v>21002</v>
          </cell>
          <cell r="D872" t="str">
            <v>กระทรวงสาธารณสุข สำนักงานปลัดกระทรวงสาธารณสุข</v>
          </cell>
          <cell r="E872" t="str">
            <v>07</v>
          </cell>
          <cell r="F872" t="str">
            <v>โรงพยาบาลชุมชน</v>
          </cell>
          <cell r="G872" t="str">
            <v>30</v>
          </cell>
          <cell r="H872" t="str">
            <v>95</v>
          </cell>
          <cell r="I872" t="str">
            <v>จ.ยะลา</v>
          </cell>
          <cell r="J872" t="str">
            <v>04</v>
          </cell>
          <cell r="K872" t="str">
            <v xml:space="preserve"> อ.ธารโต</v>
          </cell>
          <cell r="L872" t="str">
            <v>01</v>
          </cell>
          <cell r="M872" t="str">
            <v xml:space="preserve"> 'ต.ธารโต'</v>
          </cell>
          <cell r="N872" t="str">
            <v>01</v>
          </cell>
          <cell r="O872" t="str">
            <v xml:space="preserve"> หมู่ 1</v>
          </cell>
          <cell r="P872" t="str">
            <v>01</v>
          </cell>
          <cell r="Q872" t="str">
            <v>เปิดดำเนินการ</v>
          </cell>
          <cell r="R872" t="str">
            <v xml:space="preserve">104 ถ.สุขยางค์ </v>
          </cell>
          <cell r="S872" t="str">
            <v>95150</v>
          </cell>
          <cell r="T872" t="str">
            <v>073297041</v>
          </cell>
          <cell r="U872" t="str">
            <v>073297077</v>
          </cell>
          <cell r="V872" t="str">
            <v>21</v>
          </cell>
          <cell r="W872" t="str">
            <v>2.1 ทุติยภูมิระดับต้น</v>
          </cell>
          <cell r="X872" t="str">
            <v>S</v>
          </cell>
          <cell r="Y872" t="str">
            <v xml:space="preserve">บริการ  </v>
          </cell>
          <cell r="AH872" t="str">
            <v>11433</v>
          </cell>
        </row>
        <row r="873">
          <cell r="A873" t="str">
            <v>001145200</v>
          </cell>
          <cell r="B873" t="str">
            <v>โรงพยาบาลสมเด็จพระยุพราชเด่นชัย</v>
          </cell>
          <cell r="C873" t="str">
            <v>21002</v>
          </cell>
          <cell r="D873" t="str">
            <v>กระทรวงสาธารณสุข สำนักงานปลัดกระทรวงสาธารณสุข</v>
          </cell>
          <cell r="E873" t="str">
            <v>07</v>
          </cell>
          <cell r="F873" t="str">
            <v>โรงพยาบาลชุมชน</v>
          </cell>
          <cell r="G873" t="str">
            <v>30</v>
          </cell>
          <cell r="H873" t="str">
            <v>54</v>
          </cell>
          <cell r="I873" t="str">
            <v>จ.แพร่</v>
          </cell>
          <cell r="J873" t="str">
            <v>05</v>
          </cell>
          <cell r="K873" t="str">
            <v xml:space="preserve"> อ.เด่นชัย</v>
          </cell>
          <cell r="L873" t="str">
            <v>01</v>
          </cell>
          <cell r="M873" t="str">
            <v xml:space="preserve"> 'ต.เด่นชัย'</v>
          </cell>
          <cell r="N873" t="str">
            <v>09</v>
          </cell>
          <cell r="O873" t="str">
            <v xml:space="preserve"> หมู่ 9</v>
          </cell>
          <cell r="P873" t="str">
            <v>01</v>
          </cell>
          <cell r="Q873" t="str">
            <v>เปิดดำเนินการ</v>
          </cell>
          <cell r="R873" t="str">
            <v xml:space="preserve">เลขที  545   </v>
          </cell>
          <cell r="V873" t="str">
            <v>22</v>
          </cell>
          <cell r="W873" t="str">
            <v>2.2 ทุติยภูมิระดับกลาง</v>
          </cell>
          <cell r="AH873" t="str">
            <v>11452</v>
          </cell>
        </row>
        <row r="874">
          <cell r="A874" t="str">
            <v>001413800</v>
          </cell>
          <cell r="B874" t="str">
            <v>โรงพยาบาลท่าโรงช้าง</v>
          </cell>
          <cell r="C874" t="str">
            <v>21002</v>
          </cell>
          <cell r="D874" t="str">
            <v>กระทรวงสาธารณสุข สำนักงานปลัดกระทรวงสาธารณสุข</v>
          </cell>
          <cell r="E874" t="str">
            <v>07</v>
          </cell>
          <cell r="F874" t="str">
            <v>โรงพยาบาลชุมชน</v>
          </cell>
          <cell r="G874" t="str">
            <v>30</v>
          </cell>
          <cell r="H874" t="str">
            <v>84</v>
          </cell>
          <cell r="I874" t="str">
            <v>จ.สุราษฎร์ธานี</v>
          </cell>
          <cell r="J874" t="str">
            <v>17</v>
          </cell>
          <cell r="K874" t="str">
            <v xml:space="preserve"> อ.พุนพิน</v>
          </cell>
          <cell r="L874" t="str">
            <v>06</v>
          </cell>
          <cell r="M874" t="str">
            <v xml:space="preserve"> 'ต.ท่าโรงช้าง'</v>
          </cell>
          <cell r="N874" t="str">
            <v>03</v>
          </cell>
          <cell r="O874" t="str">
            <v xml:space="preserve"> หมู่ 3</v>
          </cell>
          <cell r="P874" t="str">
            <v>01</v>
          </cell>
          <cell r="Q874" t="str">
            <v>เปิดดำเนินการ</v>
          </cell>
          <cell r="R874" t="str">
            <v xml:space="preserve">114 </v>
          </cell>
          <cell r="S874" t="str">
            <v>84130</v>
          </cell>
          <cell r="T874" t="str">
            <v>077357164</v>
          </cell>
          <cell r="U874" t="str">
            <v>077357168</v>
          </cell>
          <cell r="V874" t="str">
            <v>22</v>
          </cell>
          <cell r="W874" t="str">
            <v>2.2 ทุติยภูมิระดับกลาง</v>
          </cell>
          <cell r="X874" t="str">
            <v>S</v>
          </cell>
          <cell r="Y874" t="str">
            <v xml:space="preserve">บริการ  </v>
          </cell>
          <cell r="AH874" t="str">
            <v>14138</v>
          </cell>
        </row>
        <row r="875">
          <cell r="A875" t="str">
            <v>001413600</v>
          </cell>
          <cell r="B875" t="str">
            <v>โรงพยาบาลศุกร์ศิริศรีสวัสดิ์</v>
          </cell>
          <cell r="C875" t="str">
            <v>21002</v>
          </cell>
          <cell r="D875" t="str">
            <v>กระทรวงสาธารณสุข สำนักงานปลัดกระทรวงสาธารณสุข</v>
          </cell>
          <cell r="E875" t="str">
            <v>07</v>
          </cell>
          <cell r="F875" t="str">
            <v>โรงพยาบาลชุมชน</v>
          </cell>
          <cell r="G875" t="str">
            <v>30</v>
          </cell>
          <cell r="H875" t="str">
            <v>71</v>
          </cell>
          <cell r="I875" t="str">
            <v>จ.กาญจนบุรี</v>
          </cell>
          <cell r="J875" t="str">
            <v>04</v>
          </cell>
          <cell r="K875" t="str">
            <v xml:space="preserve"> อ.ศรีสวัสดิ์</v>
          </cell>
          <cell r="L875" t="str">
            <v>02</v>
          </cell>
          <cell r="M875" t="str">
            <v xml:space="preserve"> 'ต.ด่านแม่แฉลบ'</v>
          </cell>
          <cell r="N875" t="str">
            <v>03</v>
          </cell>
          <cell r="O875" t="str">
            <v xml:space="preserve"> หมู่ 3</v>
          </cell>
          <cell r="P875" t="str">
            <v>01</v>
          </cell>
          <cell r="Q875" t="str">
            <v>เปิดดำเนินการ</v>
          </cell>
          <cell r="S875" t="str">
            <v>71250</v>
          </cell>
          <cell r="T875" t="str">
            <v>034597069</v>
          </cell>
          <cell r="U875" t="str">
            <v>034597111</v>
          </cell>
          <cell r="V875" t="str">
            <v>21</v>
          </cell>
          <cell r="W875" t="str">
            <v>2.1 ทุติยภูมิระดับต้น</v>
          </cell>
          <cell r="X875" t="str">
            <v>S</v>
          </cell>
          <cell r="Y875" t="str">
            <v xml:space="preserve">บริการ  </v>
          </cell>
          <cell r="AH875" t="str">
            <v>14136</v>
          </cell>
        </row>
        <row r="876">
          <cell r="A876" t="str">
            <v>001413900</v>
          </cell>
          <cell r="B876" t="str">
            <v>โรงพยาบาลรัษฎา</v>
          </cell>
          <cell r="C876" t="str">
            <v>21002</v>
          </cell>
          <cell r="D876" t="str">
            <v>กระทรวงสาธารณสุข สำนักงานปลัดกระทรวงสาธารณสุข</v>
          </cell>
          <cell r="E876" t="str">
            <v>07</v>
          </cell>
          <cell r="F876" t="str">
            <v>โรงพยาบาลชุมชน</v>
          </cell>
          <cell r="G876" t="str">
            <v>30</v>
          </cell>
          <cell r="H876" t="str">
            <v>92</v>
          </cell>
          <cell r="I876" t="str">
            <v>จ.ตรัง</v>
          </cell>
          <cell r="J876" t="str">
            <v>09</v>
          </cell>
          <cell r="K876" t="str">
            <v xml:space="preserve"> อ.รัษฎา</v>
          </cell>
          <cell r="L876" t="str">
            <v>01</v>
          </cell>
          <cell r="M876" t="str">
            <v xml:space="preserve"> 'ต.ควนเมา'</v>
          </cell>
          <cell r="N876" t="str">
            <v>00</v>
          </cell>
          <cell r="O876" t="str">
            <v xml:space="preserve"> หมู่ 0</v>
          </cell>
          <cell r="P876" t="str">
            <v>01</v>
          </cell>
          <cell r="Q876" t="str">
            <v>เปิดดำเนินการ</v>
          </cell>
          <cell r="R876" t="str">
            <v>184</v>
          </cell>
          <cell r="S876" t="str">
            <v>92160</v>
          </cell>
          <cell r="V876" t="str">
            <v>21</v>
          </cell>
          <cell r="W876" t="str">
            <v>2.1 ทุติยภูมิระดับต้น</v>
          </cell>
          <cell r="X876" t="str">
            <v>S</v>
          </cell>
          <cell r="Y876" t="str">
            <v xml:space="preserve">บริการ  </v>
          </cell>
          <cell r="AH876" t="str">
            <v>14139</v>
          </cell>
        </row>
        <row r="877">
          <cell r="A877" t="str">
            <v>001413500</v>
          </cell>
          <cell r="B877" t="str">
            <v>โรงพยาบาลบึงสามัคคี</v>
          </cell>
          <cell r="C877" t="str">
            <v>21002</v>
          </cell>
          <cell r="D877" t="str">
            <v>กระทรวงสาธารณสุข สำนักงานปลัดกระทรวงสาธารณสุข</v>
          </cell>
          <cell r="E877" t="str">
            <v>07</v>
          </cell>
          <cell r="F877" t="str">
            <v>โรงพยาบาลชุมชน</v>
          </cell>
          <cell r="G877" t="str">
            <v>30</v>
          </cell>
          <cell r="H877" t="str">
            <v>62</v>
          </cell>
          <cell r="I877" t="str">
            <v>จ.กำแพงเพชร</v>
          </cell>
          <cell r="J877" t="str">
            <v>10</v>
          </cell>
          <cell r="K877" t="str">
            <v xml:space="preserve"> อ.บึงสามัคคี</v>
          </cell>
          <cell r="L877" t="str">
            <v>03</v>
          </cell>
          <cell r="M877" t="str">
            <v xml:space="preserve"> 'ต.ระหาน'</v>
          </cell>
          <cell r="N877" t="str">
            <v>07</v>
          </cell>
          <cell r="O877" t="str">
            <v xml:space="preserve"> หมู่ 7</v>
          </cell>
          <cell r="P877" t="str">
            <v>01</v>
          </cell>
          <cell r="Q877" t="str">
            <v>เปิดดำเนินการ</v>
          </cell>
          <cell r="S877" t="str">
            <v>62210</v>
          </cell>
          <cell r="V877" t="str">
            <v>21</v>
          </cell>
          <cell r="W877" t="str">
            <v>2.1 ทุติยภูมิระดับต้น</v>
          </cell>
          <cell r="AH877" t="str">
            <v>14135</v>
          </cell>
        </row>
        <row r="878">
          <cell r="A878" t="str">
            <v>001080100</v>
          </cell>
          <cell r="B878" t="str">
            <v>โรงพยาบาลท่าช้าง</v>
          </cell>
          <cell r="C878" t="str">
            <v>21002</v>
          </cell>
          <cell r="D878" t="str">
            <v>กระทรวงสาธารณสุข สำนักงานปลัดกระทรวงสาธารณสุข</v>
          </cell>
          <cell r="E878" t="str">
            <v>07</v>
          </cell>
          <cell r="F878" t="str">
            <v>โรงพยาบาลชุมชน</v>
          </cell>
          <cell r="G878" t="str">
            <v>30</v>
          </cell>
          <cell r="H878" t="str">
            <v>17</v>
          </cell>
          <cell r="I878" t="str">
            <v>จ.สิงห์บุรี</v>
          </cell>
          <cell r="J878" t="str">
            <v>05</v>
          </cell>
          <cell r="K878" t="str">
            <v xml:space="preserve"> อ.ท่าช้าง</v>
          </cell>
          <cell r="L878" t="str">
            <v>02</v>
          </cell>
          <cell r="M878" t="str">
            <v xml:space="preserve"> 'ต.โพประจักษ์'</v>
          </cell>
          <cell r="N878" t="str">
            <v>04</v>
          </cell>
          <cell r="O878" t="str">
            <v xml:space="preserve"> หมู่ 4</v>
          </cell>
          <cell r="P878" t="str">
            <v>01</v>
          </cell>
          <cell r="Q878" t="str">
            <v>เปิดดำเนินการ</v>
          </cell>
          <cell r="R878" t="str">
            <v xml:space="preserve">76/4 </v>
          </cell>
          <cell r="S878" t="str">
            <v>16140</v>
          </cell>
          <cell r="T878" t="str">
            <v>036-595117</v>
          </cell>
          <cell r="U878" t="str">
            <v>036-595497</v>
          </cell>
          <cell r="V878" t="str">
            <v>22</v>
          </cell>
          <cell r="W878" t="str">
            <v>2.2 ทุติยภูมิระดับกลาง</v>
          </cell>
          <cell r="X878" t="str">
            <v>S</v>
          </cell>
          <cell r="Y878" t="str">
            <v xml:space="preserve">บริการ  </v>
          </cell>
          <cell r="AH878" t="str">
            <v>10801</v>
          </cell>
        </row>
        <row r="879">
          <cell r="A879" t="str">
            <v>001069200</v>
          </cell>
          <cell r="B879" t="str">
            <v>โรงพยาบาลสิงห์บุรี</v>
          </cell>
          <cell r="C879" t="str">
            <v>21002</v>
          </cell>
          <cell r="D879" t="str">
            <v>กระทรวงสาธารณสุข สำนักงานปลัดกระทรวงสาธารณสุข</v>
          </cell>
          <cell r="E879" t="str">
            <v>06</v>
          </cell>
          <cell r="F879" t="str">
            <v>โรงพยาบาลทั่วไป</v>
          </cell>
          <cell r="G879" t="str">
            <v>310</v>
          </cell>
          <cell r="H879" t="str">
            <v>17</v>
          </cell>
          <cell r="I879" t="str">
            <v>จ.สิงห์บุรี</v>
          </cell>
          <cell r="J879" t="str">
            <v>01</v>
          </cell>
          <cell r="K879" t="str">
            <v xml:space="preserve"> อ.เมืองสิงห์บุรี</v>
          </cell>
          <cell r="L879" t="str">
            <v>01</v>
          </cell>
          <cell r="M879" t="str">
            <v xml:space="preserve"> 'ต.บางพุทรา'</v>
          </cell>
          <cell r="N879" t="str">
            <v>00</v>
          </cell>
          <cell r="O879" t="str">
            <v xml:space="preserve"> หมู่ 0</v>
          </cell>
          <cell r="P879" t="str">
            <v>01</v>
          </cell>
          <cell r="Q879" t="str">
            <v>เปิดดำเนินการ</v>
          </cell>
          <cell r="R879" t="str">
            <v>917/3</v>
          </cell>
          <cell r="S879" t="str">
            <v>16000</v>
          </cell>
          <cell r="T879" t="str">
            <v>036-511060</v>
          </cell>
          <cell r="U879" t="str">
            <v>036-522515</v>
          </cell>
          <cell r="V879" t="str">
            <v>23</v>
          </cell>
          <cell r="W879" t="str">
            <v>2.3 ทุติยภูมิระดับสูง</v>
          </cell>
          <cell r="X879" t="str">
            <v>S</v>
          </cell>
          <cell r="Y879" t="str">
            <v xml:space="preserve">บริการ  </v>
          </cell>
          <cell r="AH879" t="str">
            <v>10692</v>
          </cell>
        </row>
        <row r="880">
          <cell r="A880" t="str">
            <v>001069000</v>
          </cell>
          <cell r="B880" t="str">
            <v>โรงพยาบาลพระนารายณ์มหาราช</v>
          </cell>
          <cell r="C880" t="str">
            <v>21002</v>
          </cell>
          <cell r="D880" t="str">
            <v>กระทรวงสาธารณสุข สำนักงานปลัดกระทรวงสาธารณสุข</v>
          </cell>
          <cell r="E880" t="str">
            <v>06</v>
          </cell>
          <cell r="F880" t="str">
            <v>โรงพยาบาลทั่วไป</v>
          </cell>
          <cell r="G880" t="str">
            <v>428</v>
          </cell>
          <cell r="H880" t="str">
            <v>16</v>
          </cell>
          <cell r="I880" t="str">
            <v>จ.ลพบุรี</v>
          </cell>
          <cell r="J880" t="str">
            <v>01</v>
          </cell>
          <cell r="K880" t="str">
            <v xml:space="preserve"> อ.เมืองลพบุรี</v>
          </cell>
          <cell r="L880" t="str">
            <v>06</v>
          </cell>
          <cell r="M880" t="str">
            <v xml:space="preserve"> 'ต.เขาสามยอด'</v>
          </cell>
          <cell r="N880" t="str">
            <v>01</v>
          </cell>
          <cell r="O880" t="str">
            <v xml:space="preserve"> หมู่ 1</v>
          </cell>
          <cell r="P880" t="str">
            <v>01</v>
          </cell>
          <cell r="Q880" t="str">
            <v>เปิดดำเนินการ</v>
          </cell>
          <cell r="R880" t="str">
            <v>260 ชุมชน 4 สันติสุข  ถ.พหลโยธิน เทศบาลเมืองเขาสามยอด</v>
          </cell>
          <cell r="S880" t="str">
            <v>15000</v>
          </cell>
          <cell r="T880" t="str">
            <v>036-621537</v>
          </cell>
          <cell r="U880" t="str">
            <v>036-412018</v>
          </cell>
          <cell r="V880" t="str">
            <v>23</v>
          </cell>
          <cell r="W880" t="str">
            <v>2.3 ทุติยภูมิระดับสูง</v>
          </cell>
          <cell r="X880" t="str">
            <v>S</v>
          </cell>
          <cell r="Y880" t="str">
            <v xml:space="preserve">บริการ  </v>
          </cell>
          <cell r="Z880" t="str">
            <v>02</v>
          </cell>
          <cell r="AA880" t="str">
            <v>แก้ไขชื่อ</v>
          </cell>
          <cell r="AB880" t="str">
            <v>เปลี่ยน จาก รพ.ลพบุรี เป็น รพ.พระนารายณ์มหาราช</v>
          </cell>
          <cell r="AH880" t="str">
            <v>10690</v>
          </cell>
        </row>
        <row r="881">
          <cell r="A881" t="str">
            <v>001079000</v>
          </cell>
          <cell r="B881" t="str">
            <v>โรงพยาบาลโคกสำโรง</v>
          </cell>
          <cell r="C881" t="str">
            <v>21002</v>
          </cell>
          <cell r="D881" t="str">
            <v>กระทรวงสาธารณสุข สำนักงานปลัดกระทรวงสาธารณสุข</v>
          </cell>
          <cell r="E881" t="str">
            <v>07</v>
          </cell>
          <cell r="F881" t="str">
            <v>โรงพยาบาลชุมชน</v>
          </cell>
          <cell r="G881" t="str">
            <v>120</v>
          </cell>
          <cell r="H881" t="str">
            <v>16</v>
          </cell>
          <cell r="I881" t="str">
            <v>จ.ลพบุรี</v>
          </cell>
          <cell r="J881" t="str">
            <v>03</v>
          </cell>
          <cell r="K881" t="str">
            <v xml:space="preserve"> อ.โคกสำโรง</v>
          </cell>
          <cell r="L881" t="str">
            <v>01</v>
          </cell>
          <cell r="M881" t="str">
            <v xml:space="preserve"> 'ต.โคกสำโรง'</v>
          </cell>
          <cell r="N881" t="str">
            <v>05</v>
          </cell>
          <cell r="O881" t="str">
            <v xml:space="preserve"> หมู่ 5</v>
          </cell>
          <cell r="P881" t="str">
            <v>01</v>
          </cell>
          <cell r="Q881" t="str">
            <v>เปิดดำเนินการ</v>
          </cell>
          <cell r="R881" t="str">
            <v>54/15 ถนนสุระนารายณ์</v>
          </cell>
          <cell r="S881" t="str">
            <v>15120</v>
          </cell>
          <cell r="T881" t="str">
            <v>036-624942</v>
          </cell>
          <cell r="U881" t="str">
            <v>036-624950</v>
          </cell>
          <cell r="V881" t="str">
            <v>22</v>
          </cell>
          <cell r="W881" t="str">
            <v>2.2 ทุติยภูมิระดับกลาง</v>
          </cell>
          <cell r="X881" t="str">
            <v>S</v>
          </cell>
          <cell r="Y881" t="str">
            <v xml:space="preserve">บริการ  </v>
          </cell>
          <cell r="AH881" t="str">
            <v>10790</v>
          </cell>
        </row>
        <row r="882">
          <cell r="A882" t="str">
            <v>001079700</v>
          </cell>
          <cell r="B882" t="str">
            <v>โรงพยาบาลหนองม่วง</v>
          </cell>
          <cell r="C882" t="str">
            <v>21002</v>
          </cell>
          <cell r="D882" t="str">
            <v>กระทรวงสาธารณสุข สำนักงานปลัดกระทรวงสาธารณสุข</v>
          </cell>
          <cell r="E882" t="str">
            <v>07</v>
          </cell>
          <cell r="F882" t="str">
            <v>โรงพยาบาลชุมชน</v>
          </cell>
          <cell r="G882" t="str">
            <v>30</v>
          </cell>
          <cell r="H882" t="str">
            <v>16</v>
          </cell>
          <cell r="I882" t="str">
            <v>จ.ลพบุรี</v>
          </cell>
          <cell r="J882" t="str">
            <v>11</v>
          </cell>
          <cell r="K882" t="str">
            <v xml:space="preserve"> อ.หนองม่วง</v>
          </cell>
          <cell r="L882" t="str">
            <v>01</v>
          </cell>
          <cell r="M882" t="str">
            <v xml:space="preserve"> 'ต.หนองม่วง'</v>
          </cell>
          <cell r="N882" t="str">
            <v>07</v>
          </cell>
          <cell r="O882" t="str">
            <v xml:space="preserve"> หมู่ 7</v>
          </cell>
          <cell r="P882" t="str">
            <v>01</v>
          </cell>
          <cell r="Q882" t="str">
            <v>เปิดดำเนินการ</v>
          </cell>
          <cell r="R882" t="str">
            <v>7/24 ถนนพหลโยธิน</v>
          </cell>
          <cell r="S882" t="str">
            <v>15170</v>
          </cell>
          <cell r="T882" t="str">
            <v>036-431585</v>
          </cell>
          <cell r="U882" t="str">
            <v>036-648412</v>
          </cell>
          <cell r="V882" t="str">
            <v>22</v>
          </cell>
          <cell r="W882" t="str">
            <v>2.2 ทุติยภูมิระดับกลาง</v>
          </cell>
          <cell r="X882" t="str">
            <v>S</v>
          </cell>
          <cell r="Y882" t="str">
            <v xml:space="preserve">บริการ  </v>
          </cell>
          <cell r="AH882" t="str">
            <v>10797</v>
          </cell>
        </row>
        <row r="883">
          <cell r="A883" t="str">
            <v>001079300</v>
          </cell>
          <cell r="B883" t="str">
            <v>โรงพยาบาลท่าหลวง</v>
          </cell>
          <cell r="C883" t="str">
            <v>21002</v>
          </cell>
          <cell r="D883" t="str">
            <v>กระทรวงสาธารณสุข สำนักงานปลัดกระทรวงสาธารณสุข</v>
          </cell>
          <cell r="E883" t="str">
            <v>07</v>
          </cell>
          <cell r="F883" t="str">
            <v>โรงพยาบาลชุมชน</v>
          </cell>
          <cell r="G883" t="str">
            <v>35</v>
          </cell>
          <cell r="H883" t="str">
            <v>16</v>
          </cell>
          <cell r="I883" t="str">
            <v>จ.ลพบุรี</v>
          </cell>
          <cell r="J883" t="str">
            <v>07</v>
          </cell>
          <cell r="K883" t="str">
            <v xml:space="preserve"> อ.ท่าหลวง</v>
          </cell>
          <cell r="L883" t="str">
            <v>01</v>
          </cell>
          <cell r="M883" t="str">
            <v xml:space="preserve"> 'ต.ท่าหลวง'</v>
          </cell>
          <cell r="N883" t="str">
            <v>09</v>
          </cell>
          <cell r="O883" t="str">
            <v xml:space="preserve"> หมู่ 9</v>
          </cell>
          <cell r="P883" t="str">
            <v>01</v>
          </cell>
          <cell r="Q883" t="str">
            <v>เปิดดำเนินการ</v>
          </cell>
          <cell r="R883" t="str">
            <v>29 ถนนชัยบาดาล-ด่านขุนทด</v>
          </cell>
          <cell r="S883" t="str">
            <v>15230</v>
          </cell>
          <cell r="T883" t="str">
            <v>036-497105</v>
          </cell>
          <cell r="U883" t="str">
            <v>036-646342</v>
          </cell>
          <cell r="V883" t="str">
            <v>21</v>
          </cell>
          <cell r="W883" t="str">
            <v>2.1 ทุติยภูมิระดับต้น</v>
          </cell>
          <cell r="X883" t="str">
            <v>S</v>
          </cell>
          <cell r="Y883" t="str">
            <v xml:space="preserve">บริการ  </v>
          </cell>
          <cell r="AH883" t="str">
            <v>10793</v>
          </cell>
        </row>
        <row r="884">
          <cell r="A884" t="str">
            <v>002469200</v>
          </cell>
          <cell r="B884" t="str">
            <v>โรงพยาบาลเฉลิมพระเกียรติ</v>
          </cell>
          <cell r="C884" t="str">
            <v>21002</v>
          </cell>
          <cell r="D884" t="str">
            <v>กระทรวงสาธารณสุข สำนักงานปลัดกระทรวงสาธารณสุข</v>
          </cell>
          <cell r="E884" t="str">
            <v>07</v>
          </cell>
          <cell r="F884" t="str">
            <v>โรงพยาบาลชุมชน</v>
          </cell>
          <cell r="G884" t="str">
            <v>30</v>
          </cell>
          <cell r="H884" t="str">
            <v>30</v>
          </cell>
          <cell r="I884" t="str">
            <v>จ.นครราชสีมา</v>
          </cell>
          <cell r="J884" t="str">
            <v>32</v>
          </cell>
          <cell r="K884" t="str">
            <v xml:space="preserve"> อ.เฉลิมพระเกียรติ</v>
          </cell>
          <cell r="L884" t="str">
            <v>02</v>
          </cell>
          <cell r="M884" t="str">
            <v xml:space="preserve"> 'ต.ท่าช้าง'</v>
          </cell>
          <cell r="N884" t="str">
            <v>15</v>
          </cell>
          <cell r="O884" t="str">
            <v xml:space="preserve"> หมู่ 15</v>
          </cell>
          <cell r="P884" t="str">
            <v>01</v>
          </cell>
          <cell r="Q884" t="str">
            <v>เปิดดำเนินการ</v>
          </cell>
          <cell r="R884" t="str">
            <v>เลขที่ 444</v>
          </cell>
          <cell r="S884" t="str">
            <v>30230</v>
          </cell>
          <cell r="T884" t="str">
            <v>081-7900797</v>
          </cell>
          <cell r="V884" t="str">
            <v>21</v>
          </cell>
          <cell r="W884" t="str">
            <v>2.1 ทุติยภูมิระดับต้น</v>
          </cell>
          <cell r="X884" t="str">
            <v>S</v>
          </cell>
          <cell r="Y884" t="str">
            <v xml:space="preserve">บริการ  </v>
          </cell>
          <cell r="AC884" t="str">
            <v>2011-05-11</v>
          </cell>
          <cell r="AE884" t="str">
            <v>2011-06-01</v>
          </cell>
          <cell r="AH884" t="str">
            <v>24692</v>
          </cell>
        </row>
      </sheetData>
      <sheetData sheetId="3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ealthoffice"/>
      <sheetName val="รพศรพทรพช883"/>
      <sheetName val="t3_รพศรพทรพช883"/>
    </sheetNames>
    <sheetDataSet>
      <sheetData sheetId="0" refreshError="1"/>
      <sheetData sheetId="1" refreshError="1"/>
      <sheetData sheetId="2">
        <row r="1">
          <cell r="A1" t="str">
            <v>รหัส9หลัก</v>
          </cell>
          <cell r="B1" t="str">
            <v>ชื่อหน่วยงาน</v>
          </cell>
          <cell r="C1" t="str">
            <v>รหัสสังกัด</v>
          </cell>
          <cell r="D1" t="str">
            <v>สังกัด</v>
          </cell>
          <cell r="E1" t="str">
            <v>รหัสประเภท</v>
          </cell>
          <cell r="F1" t="str">
            <v>ประเภท</v>
          </cell>
          <cell r="G1" t="str">
            <v>จำนวนเตียง</v>
          </cell>
          <cell r="H1" t="str">
            <v>รหัสจังหวัด</v>
          </cell>
          <cell r="I1" t="str">
            <v>จังหวัด</v>
          </cell>
          <cell r="J1" t="str">
            <v>รหัสอำเภอ</v>
          </cell>
          <cell r="K1" t="str">
            <v>อำเภอ</v>
          </cell>
          <cell r="L1" t="str">
            <v>รหัสตำบล</v>
          </cell>
          <cell r="M1" t="str">
            <v>ตำบล</v>
          </cell>
          <cell r="N1" t="str">
            <v>รหัสหมู่</v>
          </cell>
          <cell r="O1" t="str">
            <v>หมู่</v>
          </cell>
          <cell r="P1" t="str">
            <v>สถานะ</v>
          </cell>
          <cell r="Q1" t="str">
            <v>สถานะการเปิดบริการ</v>
          </cell>
          <cell r="R1" t="str">
            <v>ที่อยู่</v>
          </cell>
          <cell r="S1" t="str">
            <v>รหัสไปรษณีย์</v>
          </cell>
          <cell r="T1" t="str">
            <v>โทรศัพท์</v>
          </cell>
          <cell r="U1" t="str">
            <v>โทรสาร</v>
          </cell>
          <cell r="V1" t="str">
            <v>รหัสระดับการบริการ</v>
          </cell>
          <cell r="W1" t="str">
            <v>ระดับการบริการ</v>
          </cell>
          <cell r="X1" t="str">
            <v>รหัสประเภทบริการ</v>
          </cell>
          <cell r="Y1" t="str">
            <v>ประเภทบริการ</v>
          </cell>
          <cell r="Z1" t="str">
            <v>รหัสการเปลี่ยนแปลง</v>
          </cell>
          <cell r="AA1" t="str">
            <v>ชื่อการเปลี่ยนแปลง</v>
          </cell>
          <cell r="AB1" t="str">
            <v>หมายเหตุ</v>
          </cell>
          <cell r="AC1" t="str">
            <v>วันที่กำหนดรหัส</v>
          </cell>
          <cell r="AD1" t="str">
            <v>วันที่ยกเลิกรหัส</v>
          </cell>
          <cell r="AE1" t="str">
            <v>วันที่เปิดบริการ</v>
          </cell>
          <cell r="AF1" t="str">
            <v>วันที่ปิดบริการ</v>
          </cell>
          <cell r="AG1" t="str">
            <v>วันที่ปรับปรุงข้อมูลล่าสุด</v>
          </cell>
          <cell r="AH1" t="str">
            <v>รหัส5หลัก</v>
          </cell>
        </row>
        <row r="2">
          <cell r="A2" t="str">
            <v>001084500</v>
          </cell>
          <cell r="B2" t="str">
            <v>โรงพยาบาลคลองใหญ่</v>
          </cell>
          <cell r="C2" t="str">
            <v>21002</v>
          </cell>
          <cell r="D2" t="str">
            <v>กระทรวงสาธารณสุข สำนักงานปลัดกระทรวงสาธารณสุข</v>
          </cell>
          <cell r="E2" t="str">
            <v>07</v>
          </cell>
          <cell r="F2" t="str">
            <v>โรงพยาบาลชุมชน</v>
          </cell>
          <cell r="G2" t="str">
            <v>36</v>
          </cell>
          <cell r="H2" t="str">
            <v>23</v>
          </cell>
          <cell r="I2" t="str">
            <v>จ.ตราด</v>
          </cell>
          <cell r="J2" t="str">
            <v>02</v>
          </cell>
          <cell r="K2" t="str">
            <v xml:space="preserve"> อ.คลองใหญ่</v>
          </cell>
          <cell r="L2" t="str">
            <v>01</v>
          </cell>
          <cell r="M2" t="str">
            <v xml:space="preserve"> 'ต.คลองใหญ่'</v>
          </cell>
          <cell r="N2" t="str">
            <v>09</v>
          </cell>
          <cell r="O2" t="str">
            <v xml:space="preserve"> หมู่ 9</v>
          </cell>
          <cell r="P2" t="str">
            <v>01</v>
          </cell>
          <cell r="Q2" t="str">
            <v>เปิดดำเนินการ</v>
          </cell>
          <cell r="R2" t="str">
            <v xml:space="preserve">1 ม.9 ถ.ธนากิจอนุสรณ์ </v>
          </cell>
          <cell r="S2" t="str">
            <v>23110</v>
          </cell>
          <cell r="T2" t="str">
            <v>039-581116</v>
          </cell>
          <cell r="U2" t="str">
            <v>039-581044</v>
          </cell>
          <cell r="V2" t="str">
            <v>21</v>
          </cell>
          <cell r="W2" t="str">
            <v>2.1 ทุติยภูมิระดับต้น</v>
          </cell>
          <cell r="X2" t="str">
            <v>S</v>
          </cell>
          <cell r="Y2" t="str">
            <v xml:space="preserve">บริการ  </v>
          </cell>
          <cell r="AH2" t="str">
            <v>10845</v>
          </cell>
        </row>
        <row r="3">
          <cell r="A3" t="str">
            <v>001136000</v>
          </cell>
          <cell r="B3" t="str">
            <v>โรงพยาบาลไชยา</v>
          </cell>
          <cell r="C3" t="str">
            <v>21002</v>
          </cell>
          <cell r="D3" t="str">
            <v>กระทรวงสาธารณสุข สำนักงานปลัดกระทรวงสาธารณสุข</v>
          </cell>
          <cell r="E3" t="str">
            <v>07</v>
          </cell>
          <cell r="F3" t="str">
            <v>โรงพยาบาลชุมชน</v>
          </cell>
          <cell r="G3" t="str">
            <v>30</v>
          </cell>
          <cell r="H3" t="str">
            <v>84</v>
          </cell>
          <cell r="I3" t="str">
            <v>จ.สุราษฎร์ธานี</v>
          </cell>
          <cell r="J3" t="str">
            <v>06</v>
          </cell>
          <cell r="K3" t="str">
            <v xml:space="preserve"> อ.ไชยา</v>
          </cell>
          <cell r="L3" t="str">
            <v>01</v>
          </cell>
          <cell r="M3" t="str">
            <v xml:space="preserve"> 'ต.ตลาดไชยา'</v>
          </cell>
          <cell r="N3" t="str">
            <v>01</v>
          </cell>
          <cell r="O3" t="str">
            <v xml:space="preserve"> หมู่ 1</v>
          </cell>
          <cell r="P3" t="str">
            <v>01</v>
          </cell>
          <cell r="Q3" t="str">
            <v>เปิดดำเนินการ</v>
          </cell>
          <cell r="R3" t="str">
            <v>ถ.รักษ์นรกิจ</v>
          </cell>
          <cell r="S3" t="str">
            <v>84110</v>
          </cell>
          <cell r="T3" t="str">
            <v>077431466</v>
          </cell>
          <cell r="U3" t="str">
            <v>077431190</v>
          </cell>
          <cell r="V3" t="str">
            <v>21</v>
          </cell>
          <cell r="W3" t="str">
            <v>2.1 ทุติยภูมิระดับต้น</v>
          </cell>
          <cell r="X3" t="str">
            <v>S</v>
          </cell>
          <cell r="Y3" t="str">
            <v xml:space="preserve">บริการ  </v>
          </cell>
          <cell r="AH3" t="str">
            <v>11360</v>
          </cell>
        </row>
        <row r="4">
          <cell r="A4" t="str">
            <v>001067400</v>
          </cell>
          <cell r="B4" t="str">
            <v>โรงพยาบาลเชียงรายประชานุเคราะห์</v>
          </cell>
          <cell r="C4" t="str">
            <v>21002</v>
          </cell>
          <cell r="D4" t="str">
            <v>กระทรวงสาธารณสุข สำนักงานปลัดกระทรวงสาธารณสุข</v>
          </cell>
          <cell r="E4" t="str">
            <v>05</v>
          </cell>
          <cell r="F4" t="str">
            <v>โรงพยาบาลศูนย์</v>
          </cell>
          <cell r="G4" t="str">
            <v>756</v>
          </cell>
          <cell r="H4" t="str">
            <v>57</v>
          </cell>
          <cell r="I4" t="str">
            <v>จ.เชียงราย</v>
          </cell>
          <cell r="J4" t="str">
            <v>01</v>
          </cell>
          <cell r="K4" t="str">
            <v xml:space="preserve"> อ.เมืองเชียงราย</v>
          </cell>
          <cell r="L4" t="str">
            <v>01</v>
          </cell>
          <cell r="M4" t="str">
            <v xml:space="preserve"> 'ต.เวียง'</v>
          </cell>
          <cell r="N4" t="str">
            <v>00</v>
          </cell>
          <cell r="O4" t="str">
            <v xml:space="preserve"> หมู่ 0</v>
          </cell>
          <cell r="P4" t="str">
            <v>01</v>
          </cell>
          <cell r="Q4" t="str">
            <v>เปิดดำเนินการ</v>
          </cell>
          <cell r="R4" t="str">
            <v xml:space="preserve">1039  ถ.สถานพยาบาล </v>
          </cell>
          <cell r="S4" t="str">
            <v>57000</v>
          </cell>
          <cell r="T4" t="str">
            <v>053-711300</v>
          </cell>
          <cell r="U4" t="str">
            <v>053-713044</v>
          </cell>
          <cell r="V4" t="str">
            <v>31</v>
          </cell>
          <cell r="W4" t="str">
            <v>3.1 ตติยภูมิ</v>
          </cell>
          <cell r="X4" t="str">
            <v>S</v>
          </cell>
          <cell r="Y4" t="str">
            <v xml:space="preserve">บริการ  </v>
          </cell>
          <cell r="AH4" t="str">
            <v>10674</v>
          </cell>
        </row>
        <row r="5">
          <cell r="A5" t="str">
            <v>001141000</v>
          </cell>
          <cell r="B5" t="str">
            <v>โรงพยาบาลสิเกา</v>
          </cell>
          <cell r="C5" t="str">
            <v>21002</v>
          </cell>
          <cell r="D5" t="str">
            <v>กระทรวงสาธารณสุข สำนักงานปลัดกระทรวงสาธารณสุข</v>
          </cell>
          <cell r="E5" t="str">
            <v>07</v>
          </cell>
          <cell r="F5" t="str">
            <v>โรงพยาบาลชุมชน</v>
          </cell>
          <cell r="G5" t="str">
            <v>60</v>
          </cell>
          <cell r="H5" t="str">
            <v>92</v>
          </cell>
          <cell r="I5" t="str">
            <v>จ.ตรัง</v>
          </cell>
          <cell r="J5" t="str">
            <v>05</v>
          </cell>
          <cell r="K5" t="str">
            <v xml:space="preserve"> อ.สิเกา</v>
          </cell>
          <cell r="L5" t="str">
            <v>01</v>
          </cell>
          <cell r="M5" t="str">
            <v xml:space="preserve"> 'ต.บ่อหิน'</v>
          </cell>
          <cell r="N5" t="str">
            <v>06</v>
          </cell>
          <cell r="O5" t="str">
            <v xml:space="preserve"> หมู่ 6</v>
          </cell>
          <cell r="P5" t="str">
            <v>01</v>
          </cell>
          <cell r="Q5" t="str">
            <v>เปิดดำเนินการ</v>
          </cell>
          <cell r="R5" t="str">
            <v>231</v>
          </cell>
          <cell r="S5" t="str">
            <v>92150</v>
          </cell>
          <cell r="V5" t="str">
            <v>21</v>
          </cell>
          <cell r="W5" t="str">
            <v>2.1 ทุติยภูมิระดับต้น</v>
          </cell>
          <cell r="X5" t="str">
            <v>S</v>
          </cell>
          <cell r="Y5" t="str">
            <v xml:space="preserve">บริการ  </v>
          </cell>
          <cell r="AH5" t="str">
            <v>11410</v>
          </cell>
        </row>
        <row r="6">
          <cell r="A6" t="str">
            <v>001134700</v>
          </cell>
          <cell r="B6" t="str">
            <v>โรงพยาบาลเกาะยาวชัยพัฒน์</v>
          </cell>
          <cell r="C6" t="str">
            <v>21002</v>
          </cell>
          <cell r="D6" t="str">
            <v>กระทรวงสาธารณสุข สำนักงานปลัดกระทรวงสาธารณสุข</v>
          </cell>
          <cell r="E6" t="str">
            <v>07</v>
          </cell>
          <cell r="F6" t="str">
            <v>โรงพยาบาลชุมชน</v>
          </cell>
          <cell r="G6" t="str">
            <v>30</v>
          </cell>
          <cell r="H6" t="str">
            <v>82</v>
          </cell>
          <cell r="I6" t="str">
            <v>จ.พังงา</v>
          </cell>
          <cell r="J6" t="str">
            <v>02</v>
          </cell>
          <cell r="K6" t="str">
            <v xml:space="preserve"> อ.เกาะยาว</v>
          </cell>
          <cell r="L6" t="str">
            <v>01</v>
          </cell>
          <cell r="M6" t="str">
            <v xml:space="preserve"> 'ต.เกาะยาวน้อย'</v>
          </cell>
          <cell r="N6" t="str">
            <v>02</v>
          </cell>
          <cell r="O6" t="str">
            <v xml:space="preserve"> หมู่ 2</v>
          </cell>
          <cell r="P6" t="str">
            <v>01</v>
          </cell>
          <cell r="Q6" t="str">
            <v>เปิดดำเนินการ</v>
          </cell>
          <cell r="R6" t="str">
            <v xml:space="preserve">52/3 </v>
          </cell>
          <cell r="S6" t="str">
            <v>82160</v>
          </cell>
          <cell r="T6" t="str">
            <v>076597119</v>
          </cell>
          <cell r="U6" t="str">
            <v>076597119</v>
          </cell>
          <cell r="V6" t="str">
            <v>21</v>
          </cell>
          <cell r="W6" t="str">
            <v>2.1 ทุติยภูมิระดับต้น</v>
          </cell>
          <cell r="AH6" t="str">
            <v>11347</v>
          </cell>
        </row>
        <row r="7">
          <cell r="A7" t="str">
            <v>001108900</v>
          </cell>
          <cell r="B7" t="str">
            <v>โรงพยาบาลกุสุมาลย์</v>
          </cell>
          <cell r="C7" t="str">
            <v>21002</v>
          </cell>
          <cell r="D7" t="str">
            <v>กระทรวงสาธารณสุข สำนักงานปลัดกระทรวงสาธารณสุข</v>
          </cell>
          <cell r="E7" t="str">
            <v>07</v>
          </cell>
          <cell r="F7" t="str">
            <v>โรงพยาบาลชุมชน</v>
          </cell>
          <cell r="G7" t="str">
            <v>35</v>
          </cell>
          <cell r="H7" t="str">
            <v>47</v>
          </cell>
          <cell r="I7" t="str">
            <v>จ.สกลนคร</v>
          </cell>
          <cell r="J7" t="str">
            <v>02</v>
          </cell>
          <cell r="K7" t="str">
            <v xml:space="preserve"> อ.กุสุมาลย์</v>
          </cell>
          <cell r="L7" t="str">
            <v>02</v>
          </cell>
          <cell r="M7" t="str">
            <v xml:space="preserve"> 'ต.นาโพธิ์'</v>
          </cell>
          <cell r="N7" t="str">
            <v>11</v>
          </cell>
          <cell r="O7" t="str">
            <v xml:space="preserve"> หมู่ 11</v>
          </cell>
          <cell r="P7" t="str">
            <v>01</v>
          </cell>
          <cell r="Q7" t="str">
            <v>เปิดดำเนินการ</v>
          </cell>
          <cell r="R7" t="str">
            <v xml:space="preserve">  ถ.สกลนคร-นครพนม  </v>
          </cell>
          <cell r="S7" t="str">
            <v>47210</v>
          </cell>
          <cell r="T7" t="str">
            <v>042769041</v>
          </cell>
          <cell r="U7" t="str">
            <v>042769123</v>
          </cell>
          <cell r="V7" t="str">
            <v>21</v>
          </cell>
          <cell r="W7" t="str">
            <v>2.1 ทุติยภูมิระดับต้น</v>
          </cell>
          <cell r="X7" t="str">
            <v>S</v>
          </cell>
          <cell r="Y7" t="str">
            <v xml:space="preserve">บริการ  </v>
          </cell>
          <cell r="AH7" t="str">
            <v>11089</v>
          </cell>
        </row>
        <row r="8">
          <cell r="A8" t="str">
            <v>002132300</v>
          </cell>
          <cell r="B8" t="str">
            <v>โรงพยาบาลพระอาจารย์แบน  ธนากโร</v>
          </cell>
          <cell r="C8" t="str">
            <v>21002</v>
          </cell>
          <cell r="D8" t="str">
            <v>กระทรวงสาธารณสุข สำนักงานปลัดกระทรวงสาธารณสุข</v>
          </cell>
          <cell r="E8" t="str">
            <v>07</v>
          </cell>
          <cell r="F8" t="str">
            <v>โรงพยาบาลชุมชน</v>
          </cell>
          <cell r="G8" t="str">
            <v>90</v>
          </cell>
          <cell r="H8" t="str">
            <v>47</v>
          </cell>
          <cell r="I8" t="str">
            <v>จ.สกลนคร</v>
          </cell>
          <cell r="J8" t="str">
            <v>18</v>
          </cell>
          <cell r="K8" t="str">
            <v xml:space="preserve"> อ.ภูพาน</v>
          </cell>
          <cell r="L8" t="str">
            <v>03</v>
          </cell>
          <cell r="M8" t="str">
            <v xml:space="preserve"> 'ต.โคกภู'</v>
          </cell>
          <cell r="N8" t="str">
            <v>00</v>
          </cell>
          <cell r="O8" t="str">
            <v xml:space="preserve"> หมู่ 0</v>
          </cell>
          <cell r="P8" t="str">
            <v>01</v>
          </cell>
          <cell r="Q8" t="str">
            <v>เปิดดำเนินการ</v>
          </cell>
          <cell r="R8" t="str">
            <v xml:space="preserve">288 ถ.สกลนคร-กาฬสินธุ์ </v>
          </cell>
          <cell r="S8" t="str">
            <v>47180</v>
          </cell>
          <cell r="T8" t="str">
            <v>0422708123</v>
          </cell>
          <cell r="U8" t="str">
            <v>0422708123</v>
          </cell>
          <cell r="V8" t="str">
            <v>22</v>
          </cell>
          <cell r="W8" t="str">
            <v>2.2 ทุติยภูมิระดับกลาง</v>
          </cell>
          <cell r="X8" t="str">
            <v>S</v>
          </cell>
          <cell r="Y8" t="str">
            <v xml:space="preserve">บริการ  </v>
          </cell>
          <cell r="AH8" t="str">
            <v>21323</v>
          </cell>
        </row>
        <row r="9">
          <cell r="A9" t="str">
            <v>001112700</v>
          </cell>
          <cell r="B9" t="str">
            <v>โรงพยาบาลพร้าว</v>
          </cell>
          <cell r="C9" t="str">
            <v>21002</v>
          </cell>
          <cell r="D9" t="str">
            <v>กระทรวงสาธารณสุข สำนักงานปลัดกระทรวงสาธารณสุข</v>
          </cell>
          <cell r="E9" t="str">
            <v>07</v>
          </cell>
          <cell r="F9" t="str">
            <v>โรงพยาบาลชุมชน</v>
          </cell>
          <cell r="G9" t="str">
            <v>60</v>
          </cell>
          <cell r="H9" t="str">
            <v>50</v>
          </cell>
          <cell r="I9" t="str">
            <v>จ.เชียงใหม่</v>
          </cell>
          <cell r="J9" t="str">
            <v>11</v>
          </cell>
          <cell r="K9" t="str">
            <v xml:space="preserve"> อ.พร้าว</v>
          </cell>
          <cell r="L9" t="str">
            <v>01</v>
          </cell>
          <cell r="M9" t="str">
            <v xml:space="preserve"> 'ต.เวียง'</v>
          </cell>
          <cell r="N9" t="str">
            <v>04</v>
          </cell>
          <cell r="O9" t="str">
            <v xml:space="preserve"> หมู่ 4</v>
          </cell>
          <cell r="P9" t="str">
            <v>01</v>
          </cell>
          <cell r="Q9" t="str">
            <v>เปิดดำเนินการ</v>
          </cell>
          <cell r="R9" t="str">
            <v xml:space="preserve">181 ม.4 </v>
          </cell>
          <cell r="S9" t="str">
            <v>50190</v>
          </cell>
          <cell r="V9" t="str">
            <v>22</v>
          </cell>
          <cell r="W9" t="str">
            <v>2.2 ทุติยภูมิระดับกลาง</v>
          </cell>
          <cell r="AH9" t="str">
            <v>11127</v>
          </cell>
        </row>
        <row r="10">
          <cell r="A10" t="str">
            <v>001069700</v>
          </cell>
          <cell r="B10" t="str">
            <v>โรงพยาบาลพุทธโสธร</v>
          </cell>
          <cell r="C10" t="str">
            <v>21002</v>
          </cell>
          <cell r="D10" t="str">
            <v>กระทรวงสาธารณสุข สำนักงานปลัดกระทรวงสาธารณสุข</v>
          </cell>
          <cell r="E10" t="str">
            <v>06</v>
          </cell>
          <cell r="F10" t="str">
            <v>โรงพยาบาลทั่วไป</v>
          </cell>
          <cell r="G10" t="str">
            <v>503</v>
          </cell>
          <cell r="H10" t="str">
            <v>24</v>
          </cell>
          <cell r="I10" t="str">
            <v>จ.ฉะเชิงเทรา</v>
          </cell>
          <cell r="J10" t="str">
            <v>01</v>
          </cell>
          <cell r="K10" t="str">
            <v xml:space="preserve"> อ.เมืองฉะเชิงเทรา</v>
          </cell>
          <cell r="L10" t="str">
            <v>01</v>
          </cell>
          <cell r="M10" t="str">
            <v xml:space="preserve"> 'ต.หน้าเมือง'</v>
          </cell>
          <cell r="N10" t="str">
            <v>00</v>
          </cell>
          <cell r="O10" t="str">
            <v xml:space="preserve"> หมู่ 0</v>
          </cell>
          <cell r="P10" t="str">
            <v>01</v>
          </cell>
          <cell r="Q10" t="str">
            <v>เปิดดำเนินการ</v>
          </cell>
          <cell r="R10" t="str">
            <v>174 ถ.มรุพงษ์  (เขตเทศบาลเมืองฉะเชิงเทรา)</v>
          </cell>
          <cell r="S10" t="str">
            <v>24000</v>
          </cell>
          <cell r="T10" t="str">
            <v>0 38-51 1033</v>
          </cell>
          <cell r="U10" t="str">
            <v>038-514722-3'</v>
          </cell>
          <cell r="W10" t="str">
            <v>31</v>
          </cell>
          <cell r="X10" t="str">
            <v>3.1 ตติยภูมิ</v>
          </cell>
          <cell r="AA10" t="str">
            <v>02</v>
          </cell>
          <cell r="AB10" t="str">
            <v>แก้ไขชื่อ</v>
          </cell>
          <cell r="AC10" t="str">
            <v>แก้ไขชื่อ โรงพยาบาลเมืองฉะเชิงเทรา เป็น โรงพยาบาลพุทธโสธรและแก้ไขจำนวนเตียง</v>
          </cell>
          <cell r="AH10" t="str">
            <v>10697</v>
          </cell>
        </row>
        <row r="11">
          <cell r="A11" t="str">
            <v>001066700</v>
          </cell>
          <cell r="B11" t="str">
            <v>โรงพยาบาลบุรีรัมย์</v>
          </cell>
          <cell r="C11" t="str">
            <v>21002</v>
          </cell>
          <cell r="D11" t="str">
            <v>กระทรวงสาธารณสุข สำนักงานปลัดกระทรวงสาธารณสุข</v>
          </cell>
          <cell r="E11" t="str">
            <v>05</v>
          </cell>
          <cell r="F11" t="str">
            <v>โรงพยาบาลศูนย์</v>
          </cell>
          <cell r="G11" t="str">
            <v>625</v>
          </cell>
          <cell r="H11" t="str">
            <v>31</v>
          </cell>
          <cell r="I11" t="str">
            <v>จ.บุรีรัมย์</v>
          </cell>
          <cell r="J11" t="str">
            <v>01</v>
          </cell>
          <cell r="K11" t="str">
            <v xml:space="preserve"> อ.เมืองบุรีรัมย์</v>
          </cell>
          <cell r="L11" t="str">
            <v>01</v>
          </cell>
          <cell r="M11" t="str">
            <v xml:space="preserve"> 'ต.ในเมือง'</v>
          </cell>
          <cell r="N11" t="str">
            <v>05</v>
          </cell>
          <cell r="O11" t="str">
            <v xml:space="preserve"> หมู่ 5</v>
          </cell>
          <cell r="P11" t="str">
            <v>01</v>
          </cell>
          <cell r="Q11" t="str">
            <v>เปิดดำเนินการ</v>
          </cell>
          <cell r="R11" t="str">
            <v xml:space="preserve">1 ถนนหนัาสถานีรถไฟ </v>
          </cell>
          <cell r="S11" t="str">
            <v>31000</v>
          </cell>
          <cell r="T11" t="str">
            <v>044-615002</v>
          </cell>
          <cell r="V11" t="str">
            <v>31</v>
          </cell>
          <cell r="W11" t="str">
            <v>3.1 ตติยภูมิ</v>
          </cell>
          <cell r="Z11" t="str">
            <v>01</v>
          </cell>
          <cell r="AA11" t="str">
            <v>ตั้งใหม่</v>
          </cell>
          <cell r="AB11" t="str">
            <v>แก้ไขที่ตั้ง หมู่เป็น ม.5</v>
          </cell>
          <cell r="AH11" t="str">
            <v>10667</v>
          </cell>
        </row>
        <row r="12">
          <cell r="A12" t="str">
            <v>001104200</v>
          </cell>
          <cell r="B12" t="str">
            <v>โรงพยาบาลโพนพิสัย</v>
          </cell>
          <cell r="C12" t="str">
            <v>21002</v>
          </cell>
          <cell r="D12" t="str">
            <v>กระทรวงสาธารณสุข สำนักงานปลัดกระทรวงสาธารณสุข</v>
          </cell>
          <cell r="E12" t="str">
            <v>07</v>
          </cell>
          <cell r="F12" t="str">
            <v>โรงพยาบาลชุมชน</v>
          </cell>
          <cell r="G12" t="str">
            <v>60</v>
          </cell>
          <cell r="H12" t="str">
            <v>43</v>
          </cell>
          <cell r="I12" t="str">
            <v>จ.หนองคาย</v>
          </cell>
          <cell r="J12" t="str">
            <v>05</v>
          </cell>
          <cell r="K12" t="str">
            <v xml:space="preserve"> อ.โพนพิสัย</v>
          </cell>
          <cell r="L12" t="str">
            <v>01</v>
          </cell>
          <cell r="M12" t="str">
            <v xml:space="preserve"> 'ต.จุมพล'</v>
          </cell>
          <cell r="N12" t="str">
            <v>03</v>
          </cell>
          <cell r="O12" t="str">
            <v xml:space="preserve"> หมู่ 3</v>
          </cell>
          <cell r="P12" t="str">
            <v>01</v>
          </cell>
          <cell r="Q12" t="str">
            <v>เปิดดำเนินการ</v>
          </cell>
          <cell r="R12" t="str">
            <v xml:space="preserve">77  </v>
          </cell>
          <cell r="S12" t="str">
            <v>43120</v>
          </cell>
          <cell r="T12" t="str">
            <v>042471204</v>
          </cell>
          <cell r="U12" t="str">
            <v>042471668</v>
          </cell>
          <cell r="V12" t="str">
            <v>22</v>
          </cell>
          <cell r="W12" t="str">
            <v>2.2 ทุติยภูมิระดับกลาง</v>
          </cell>
          <cell r="X12" t="str">
            <v>S</v>
          </cell>
          <cell r="Y12" t="str">
            <v xml:space="preserve">บริการ  </v>
          </cell>
          <cell r="AH12" t="str">
            <v>11042</v>
          </cell>
        </row>
        <row r="13">
          <cell r="A13" t="str">
            <v>001086200</v>
          </cell>
          <cell r="B13" t="str">
            <v>โรงพยาบาลศรีมโหสถ</v>
          </cell>
          <cell r="C13" t="str">
            <v>21002</v>
          </cell>
          <cell r="D13" t="str">
            <v>กระทรวงสาธารณสุข สำนักงานปลัดกระทรวงสาธารณสุข</v>
          </cell>
          <cell r="E13" t="str">
            <v>07</v>
          </cell>
          <cell r="F13" t="str">
            <v>โรงพยาบาลชุมชน</v>
          </cell>
          <cell r="G13" t="str">
            <v>30</v>
          </cell>
          <cell r="H13" t="str">
            <v>25</v>
          </cell>
          <cell r="I13" t="str">
            <v>จ.ปราจีนบุรี</v>
          </cell>
          <cell r="J13" t="str">
            <v>09</v>
          </cell>
          <cell r="K13" t="str">
            <v xml:space="preserve"> อ.ศรีมโหสถ</v>
          </cell>
          <cell r="L13" t="str">
            <v>01</v>
          </cell>
          <cell r="M13" t="str">
            <v xml:space="preserve"> 'ต.โคกปีบ'</v>
          </cell>
          <cell r="N13" t="str">
            <v>04</v>
          </cell>
          <cell r="O13" t="str">
            <v xml:space="preserve"> หมู่ 4</v>
          </cell>
          <cell r="P13" t="str">
            <v>01</v>
          </cell>
          <cell r="Q13" t="str">
            <v>เปิดดำเนินการ</v>
          </cell>
          <cell r="R13" t="str">
            <v xml:space="preserve">189  ถ.สุวินทวงศ์ บ้านโคกปีบ </v>
          </cell>
          <cell r="V13" t="str">
            <v>21</v>
          </cell>
          <cell r="W13" t="str">
            <v>2.1 ทุติยภูมิระดับต้น</v>
          </cell>
          <cell r="AH13" t="str">
            <v>10862</v>
          </cell>
        </row>
        <row r="14">
          <cell r="A14" t="str">
            <v>002482100</v>
          </cell>
          <cell r="B14" t="str">
            <v>โรงพยาบาลนาเยีย</v>
          </cell>
          <cell r="C14" t="str">
            <v>21002</v>
          </cell>
          <cell r="D14" t="str">
            <v>กระทรวงสาธารณสุข สำนักงานปลัดกระทรวงสาธารณสุข</v>
          </cell>
          <cell r="E14" t="str">
            <v>07</v>
          </cell>
          <cell r="F14" t="str">
            <v>โรงพยาบาลชุมชน</v>
          </cell>
          <cell r="G14" t="str">
            <v>30</v>
          </cell>
          <cell r="H14" t="str">
            <v>34</v>
          </cell>
          <cell r="I14" t="str">
            <v>จ.อุบลราชธานี</v>
          </cell>
          <cell r="J14" t="str">
            <v>29</v>
          </cell>
          <cell r="K14" t="str">
            <v xml:space="preserve"> อ.นาเยีย</v>
          </cell>
          <cell r="L14" t="str">
            <v>01</v>
          </cell>
          <cell r="M14" t="str">
            <v xml:space="preserve"> 'ต.นาเยีย'</v>
          </cell>
          <cell r="N14" t="str">
            <v>00</v>
          </cell>
          <cell r="O14" t="str">
            <v xml:space="preserve"> หมู่ 0</v>
          </cell>
          <cell r="P14" t="str">
            <v>01</v>
          </cell>
          <cell r="Q14" t="str">
            <v>เปิดดำเนินการ</v>
          </cell>
          <cell r="V14" t="str">
            <v>21</v>
          </cell>
          <cell r="W14" t="str">
            <v>2.1 ทุติยภูมิระดับต้น</v>
          </cell>
          <cell r="X14" t="str">
            <v>S</v>
          </cell>
          <cell r="Y14" t="str">
            <v xml:space="preserve">บริการ  </v>
          </cell>
          <cell r="Z14" t="str">
            <v>00</v>
          </cell>
          <cell r="AC14" t="str">
            <v>2012-05-02</v>
          </cell>
          <cell r="AH14" t="str">
            <v>24821</v>
          </cell>
        </row>
        <row r="15">
          <cell r="A15" t="str">
            <v>001078200</v>
          </cell>
          <cell r="B15" t="str">
            <v>โรงพยาบาลไชโย</v>
          </cell>
          <cell r="C15" t="str">
            <v>21002</v>
          </cell>
          <cell r="D15" t="str">
            <v>กระทรวงสาธารณสุข สำนักงานปลัดกระทรวงสาธารณสุข</v>
          </cell>
          <cell r="E15" t="str">
            <v>07</v>
          </cell>
          <cell r="F15" t="str">
            <v>โรงพยาบาลชุมชน</v>
          </cell>
          <cell r="G15" t="str">
            <v>30</v>
          </cell>
          <cell r="H15" t="str">
            <v>15</v>
          </cell>
          <cell r="I15" t="str">
            <v>จ.อ่างทอง</v>
          </cell>
          <cell r="J15" t="str">
            <v>02</v>
          </cell>
          <cell r="K15" t="str">
            <v xml:space="preserve"> อ.ไชโย</v>
          </cell>
          <cell r="L15" t="str">
            <v>06</v>
          </cell>
          <cell r="M15" t="str">
            <v xml:space="preserve"> 'ต.ไชโย'</v>
          </cell>
          <cell r="N15" t="str">
            <v>05</v>
          </cell>
          <cell r="O15" t="str">
            <v xml:space="preserve"> หมู่ 5</v>
          </cell>
          <cell r="P15" t="str">
            <v>01</v>
          </cell>
          <cell r="Q15" t="str">
            <v>เปิดดำเนินการ</v>
          </cell>
          <cell r="R15" t="str">
            <v xml:space="preserve">80 ม.5 ถ.สิงห์บุรี-อ่างทอง </v>
          </cell>
          <cell r="V15" t="str">
            <v>21</v>
          </cell>
          <cell r="W15" t="str">
            <v>2.1 ทุติยภูมิระดับต้น</v>
          </cell>
          <cell r="Z15" t="str">
            <v>04</v>
          </cell>
          <cell r="AA15" t="str">
            <v>แก้ไข/เปลี่ยนแปลงที่ตั้ง</v>
          </cell>
          <cell r="AB15" t="str">
            <v>เพิ่มเป็น 30 เตียง ตามมติ อกพ.สป</v>
          </cell>
          <cell r="AH15" t="str">
            <v>10782</v>
          </cell>
        </row>
        <row r="16">
          <cell r="A16" t="str">
            <v>002495600</v>
          </cell>
          <cell r="B16" t="str">
            <v>โรงพยาบาลเวียงหนองล่อง</v>
          </cell>
          <cell r="C16" t="str">
            <v>21002</v>
          </cell>
          <cell r="D16" t="str">
            <v>กระทรวงสาธารณสุข สำนักงานปลัดกระทรวงสาธารณสุข</v>
          </cell>
          <cell r="E16" t="str">
            <v>07</v>
          </cell>
          <cell r="F16" t="str">
            <v>โรงพยาบาลชุมชน</v>
          </cell>
          <cell r="G16" t="str">
            <v>30</v>
          </cell>
          <cell r="H16" t="str">
            <v>51</v>
          </cell>
          <cell r="I16" t="str">
            <v>จ.ลำพูน</v>
          </cell>
          <cell r="J16" t="str">
            <v>08</v>
          </cell>
          <cell r="K16" t="str">
            <v xml:space="preserve"> อ.เวียงหนองล่อง</v>
          </cell>
          <cell r="L16" t="str">
            <v>03</v>
          </cell>
          <cell r="M16" t="str">
            <v xml:space="preserve"> 'ต.วังผาง'</v>
          </cell>
          <cell r="N16" t="str">
            <v>09</v>
          </cell>
          <cell r="O16" t="str">
            <v xml:space="preserve"> หมู่ 9</v>
          </cell>
          <cell r="P16" t="str">
            <v>01</v>
          </cell>
          <cell r="Q16" t="str">
            <v>เปิดดำเนินการ</v>
          </cell>
          <cell r="S16" t="str">
            <v>51120</v>
          </cell>
          <cell r="T16" t="str">
            <v>0873018898</v>
          </cell>
          <cell r="V16" t="str">
            <v>10</v>
          </cell>
          <cell r="W16" t="str">
            <v>1 ปฐมภูมิ</v>
          </cell>
          <cell r="X16" t="str">
            <v>S</v>
          </cell>
          <cell r="Y16" t="str">
            <v xml:space="preserve">บริการ  </v>
          </cell>
          <cell r="Z16" t="str">
            <v>06</v>
          </cell>
          <cell r="AA16" t="str">
            <v>แก้ไข/เปลี่ยนแปลงจำนวนเตียง</v>
          </cell>
          <cell r="AC16" t="str">
            <v>2012-07-03</v>
          </cell>
          <cell r="AE16" t="str">
            <v>2012-07-01</v>
          </cell>
          <cell r="AH16" t="str">
            <v>24956</v>
          </cell>
        </row>
        <row r="17">
          <cell r="A17" t="str">
            <v>002501700</v>
          </cell>
          <cell r="B17" t="str">
            <v>โรงพยาบาลภูเพียง</v>
          </cell>
          <cell r="C17" t="str">
            <v>21002</v>
          </cell>
          <cell r="D17" t="str">
            <v>กระทรวงสาธารณสุข สำนักงานปลัดกระทรวงสาธารณสุข</v>
          </cell>
          <cell r="E17" t="str">
            <v>07</v>
          </cell>
          <cell r="F17" t="str">
            <v>โรงพยาบาลชุมชน</v>
          </cell>
          <cell r="G17" t="str">
            <v>30</v>
          </cell>
          <cell r="H17" t="str">
            <v>55</v>
          </cell>
          <cell r="I17" t="str">
            <v>จ.น่าน</v>
          </cell>
          <cell r="J17" t="str">
            <v>14</v>
          </cell>
          <cell r="K17" t="str">
            <v xml:space="preserve"> อ.ภูเพียง</v>
          </cell>
          <cell r="L17" t="str">
            <v>01</v>
          </cell>
          <cell r="M17" t="str">
            <v xml:space="preserve"> 'ต.ม่วงตึ๊ด'</v>
          </cell>
          <cell r="N17" t="str">
            <v>00</v>
          </cell>
          <cell r="P17" t="str">
            <v>01</v>
          </cell>
          <cell r="Q17" t="str">
            <v>เปิดดำเนินการ</v>
          </cell>
          <cell r="S17" t="str">
            <v>55000</v>
          </cell>
          <cell r="T17" t="str">
            <v>0897006073</v>
          </cell>
          <cell r="V17" t="str">
            <v>21</v>
          </cell>
          <cell r="W17" t="str">
            <v>2.1 ทุติยภูมิระดับต้น</v>
          </cell>
          <cell r="X17" t="str">
            <v>S</v>
          </cell>
          <cell r="Y17" t="str">
            <v xml:space="preserve">บริการ  </v>
          </cell>
          <cell r="AC17" t="str">
            <v>2012-09-20</v>
          </cell>
          <cell r="AE17" t="str">
            <v>2012-09-17</v>
          </cell>
          <cell r="AH17" t="str">
            <v>25017</v>
          </cell>
        </row>
        <row r="18">
          <cell r="A18" t="str">
            <v>001082300</v>
          </cell>
          <cell r="B18" t="str">
            <v>โรงพยาบาลแหลมฉบัง</v>
          </cell>
          <cell r="C18" t="str">
            <v>21002</v>
          </cell>
          <cell r="D18" t="str">
            <v>กระทรวงสาธารณสุข สำนักงานปลัดกระทรวงสาธารณสุข</v>
          </cell>
          <cell r="E18" t="str">
            <v>07</v>
          </cell>
          <cell r="F18" t="str">
            <v>โรงพยาบาลชุมชน</v>
          </cell>
          <cell r="G18" t="str">
            <v>114</v>
          </cell>
          <cell r="H18" t="str">
            <v>20</v>
          </cell>
          <cell r="I18" t="str">
            <v>จ.ชลบุรี</v>
          </cell>
          <cell r="J18" t="str">
            <v>07</v>
          </cell>
          <cell r="K18" t="str">
            <v xml:space="preserve"> อ.ศรีราชา</v>
          </cell>
          <cell r="L18" t="str">
            <v>03</v>
          </cell>
          <cell r="M18" t="str">
            <v xml:space="preserve"> 'ต.ทุ่งสุขลา'</v>
          </cell>
          <cell r="N18" t="str">
            <v>07</v>
          </cell>
          <cell r="O18" t="str">
            <v xml:space="preserve"> หมู่ 7</v>
          </cell>
          <cell r="P18" t="str">
            <v>01</v>
          </cell>
          <cell r="Q18" t="str">
            <v>เปิดดำเนินการ</v>
          </cell>
          <cell r="V18" t="str">
            <v>22</v>
          </cell>
          <cell r="W18" t="str">
            <v>2.2 ทุติยภูมิระดับกลาง</v>
          </cell>
          <cell r="X18" t="str">
            <v>S</v>
          </cell>
          <cell r="Y18" t="str">
            <v xml:space="preserve">บริการ  </v>
          </cell>
          <cell r="Z18" t="str">
            <v>02</v>
          </cell>
          <cell r="AA18" t="str">
            <v>แก้ไขชื่อ</v>
          </cell>
          <cell r="AB18" t="str">
            <v>เปลี่ยนชื่อรพ.อ่าวอุดม เป็น รพ.แหลมฉบัง ตามหนังสือสำนักบริหารการสาธารณสุข ที่ 0228.04.3/5918 ลงวันที่ 26 ตค.55 เตียง จาก90 เป็น114 เตียง</v>
          </cell>
          <cell r="AH18" t="str">
            <v>10823</v>
          </cell>
        </row>
        <row r="19">
          <cell r="A19" t="str">
            <v>001077500</v>
          </cell>
          <cell r="B19" t="str">
            <v>โรงพยาบาลภาชี</v>
          </cell>
          <cell r="C19" t="str">
            <v>21002</v>
          </cell>
          <cell r="D19" t="str">
            <v>กระทรวงสาธารณสุข สำนักงานปลัดกระทรวงสาธารณสุข</v>
          </cell>
          <cell r="E19" t="str">
            <v>07</v>
          </cell>
          <cell r="F19" t="str">
            <v>โรงพยาบาลชุมชน</v>
          </cell>
          <cell r="G19" t="str">
            <v>30</v>
          </cell>
          <cell r="H19" t="str">
            <v>14</v>
          </cell>
          <cell r="I19" t="str">
            <v>จ.พระนครศรีอยุธยา</v>
          </cell>
          <cell r="J19" t="str">
            <v>09</v>
          </cell>
          <cell r="K19" t="str">
            <v xml:space="preserve"> อ.ภาชี</v>
          </cell>
          <cell r="L19" t="str">
            <v>01</v>
          </cell>
          <cell r="M19" t="str">
            <v xml:space="preserve"> 'ต.ภาชี'</v>
          </cell>
          <cell r="N19" t="str">
            <v>05</v>
          </cell>
          <cell r="O19" t="str">
            <v xml:space="preserve"> หมู่ 5</v>
          </cell>
          <cell r="P19" t="str">
            <v>01</v>
          </cell>
          <cell r="Q19" t="str">
            <v>เปิดดำเนินการ</v>
          </cell>
          <cell r="R19" t="str">
            <v>15 ม.5 ถ.ผักไห่-ป่าโมก</v>
          </cell>
          <cell r="V19" t="str">
            <v>21</v>
          </cell>
          <cell r="W19" t="str">
            <v>2.1 ทุติยภูมิระดับต้น</v>
          </cell>
          <cell r="AB19" t="str">
            <v>แก้ไขค่าพิกัด</v>
          </cell>
          <cell r="AH19" t="str">
            <v>10775</v>
          </cell>
        </row>
        <row r="20">
          <cell r="A20" t="str">
            <v>001139500</v>
          </cell>
          <cell r="B20" t="str">
            <v>โรงพยาบาลสะเดา</v>
          </cell>
          <cell r="C20" t="str">
            <v>21002</v>
          </cell>
          <cell r="D20" t="str">
            <v>กระทรวงสาธารณสุข สำนักงานปลัดกระทรวงสาธารณสุข</v>
          </cell>
          <cell r="E20" t="str">
            <v>07</v>
          </cell>
          <cell r="F20" t="str">
            <v>โรงพยาบาลชุมชน</v>
          </cell>
          <cell r="G20" t="str">
            <v>30</v>
          </cell>
          <cell r="H20" t="str">
            <v>90</v>
          </cell>
          <cell r="I20" t="str">
            <v>จ.สงขลา</v>
          </cell>
          <cell r="J20" t="str">
            <v>10</v>
          </cell>
          <cell r="K20" t="str">
            <v xml:space="preserve"> อ.สะเดา</v>
          </cell>
          <cell r="L20" t="str">
            <v>01</v>
          </cell>
          <cell r="M20" t="str">
            <v xml:space="preserve"> 'ต.สะเดา'</v>
          </cell>
          <cell r="N20" t="str">
            <v>00</v>
          </cell>
          <cell r="O20" t="str">
            <v xml:space="preserve"> หมู่ 0</v>
          </cell>
          <cell r="P20" t="str">
            <v>01</v>
          </cell>
          <cell r="Q20" t="str">
            <v>เปิดดำเนินการ</v>
          </cell>
          <cell r="R20" t="str">
            <v xml:space="preserve">110 ถ.ปาดังเบซาร์ </v>
          </cell>
          <cell r="S20" t="str">
            <v>90120</v>
          </cell>
          <cell r="T20" t="str">
            <v>074411288</v>
          </cell>
          <cell r="U20" t="str">
            <v>074414236</v>
          </cell>
          <cell r="V20" t="str">
            <v>21</v>
          </cell>
          <cell r="W20" t="str">
            <v>2.1 ทุติยภูมิระดับต้น</v>
          </cell>
          <cell r="X20" t="str">
            <v>S</v>
          </cell>
          <cell r="Y20" t="str">
            <v xml:space="preserve">บริการ  </v>
          </cell>
          <cell r="AH20" t="str">
            <v>11395</v>
          </cell>
        </row>
        <row r="21">
          <cell r="A21" t="str">
            <v>001103100</v>
          </cell>
          <cell r="B21" t="str">
            <v>โรงพยาบาลเชียงคาน</v>
          </cell>
          <cell r="C21" t="str">
            <v>21002</v>
          </cell>
          <cell r="D21" t="str">
            <v>กระทรวงสาธารณสุข สำนักงานปลัดกระทรวงสาธารณสุข</v>
          </cell>
          <cell r="E21" t="str">
            <v>07</v>
          </cell>
          <cell r="F21" t="str">
            <v>โรงพยาบาลชุมชน</v>
          </cell>
          <cell r="G21" t="str">
            <v>30</v>
          </cell>
          <cell r="H21" t="str">
            <v>42</v>
          </cell>
          <cell r="I21" t="str">
            <v>จ.เลย</v>
          </cell>
          <cell r="J21" t="str">
            <v>03</v>
          </cell>
          <cell r="K21" t="str">
            <v xml:space="preserve"> อ.เชียงคาน</v>
          </cell>
          <cell r="L21" t="str">
            <v>01</v>
          </cell>
          <cell r="M21" t="str">
            <v xml:space="preserve"> 'ต.เชียงคาน'</v>
          </cell>
          <cell r="N21" t="str">
            <v>02</v>
          </cell>
          <cell r="O21" t="str">
            <v xml:space="preserve"> หมู่ 2</v>
          </cell>
          <cell r="P21" t="str">
            <v>01</v>
          </cell>
          <cell r="Q21" t="str">
            <v>เปิดดำเนินการ</v>
          </cell>
          <cell r="R21" t="str">
            <v xml:space="preserve">427  ถ.เชียงคาน - ปากชม </v>
          </cell>
          <cell r="S21" t="str">
            <v>42110</v>
          </cell>
          <cell r="T21" t="str">
            <v>042821101</v>
          </cell>
          <cell r="U21" t="str">
            <v>042821101</v>
          </cell>
          <cell r="V21" t="str">
            <v>21</v>
          </cell>
          <cell r="W21" t="str">
            <v>2.1 ทุติยภูมิระดับต้น</v>
          </cell>
          <cell r="X21" t="str">
            <v>S</v>
          </cell>
          <cell r="Y21" t="str">
            <v xml:space="preserve">บริการ  </v>
          </cell>
          <cell r="AH21" t="str">
            <v>11031</v>
          </cell>
        </row>
        <row r="22">
          <cell r="A22" t="str">
            <v>001110600</v>
          </cell>
          <cell r="B22" t="str">
            <v>โรงพยาบาลบ้านแพง</v>
          </cell>
          <cell r="C22" t="str">
            <v>21002</v>
          </cell>
          <cell r="D22" t="str">
            <v>กระทรวงสาธารณสุข สำนักงานปลัดกระทรวงสาธารณสุข</v>
          </cell>
          <cell r="E22" t="str">
            <v>07</v>
          </cell>
          <cell r="F22" t="str">
            <v>โรงพยาบาลชุมชน</v>
          </cell>
          <cell r="G22" t="str">
            <v>30</v>
          </cell>
          <cell r="H22" t="str">
            <v>48</v>
          </cell>
          <cell r="I22" t="str">
            <v>จ.นครพนม</v>
          </cell>
          <cell r="J22" t="str">
            <v>04</v>
          </cell>
          <cell r="K22" t="str">
            <v xml:space="preserve"> อ.บ้านแพง</v>
          </cell>
          <cell r="L22" t="str">
            <v>01</v>
          </cell>
          <cell r="M22" t="str">
            <v xml:space="preserve"> 'ต.บ้านแพง'</v>
          </cell>
          <cell r="N22" t="str">
            <v>02</v>
          </cell>
          <cell r="O22" t="str">
            <v xml:space="preserve"> หมู่ 2</v>
          </cell>
          <cell r="P22" t="str">
            <v>01</v>
          </cell>
          <cell r="Q22" t="str">
            <v>เปิดดำเนินการ</v>
          </cell>
          <cell r="R22" t="str">
            <v xml:space="preserve">339 ม.2 ถ.หนองคาย-นครพนม </v>
          </cell>
          <cell r="S22" t="str">
            <v>48140</v>
          </cell>
          <cell r="V22" t="str">
            <v>21</v>
          </cell>
          <cell r="W22" t="str">
            <v>2.1 ทุติยภูมิระดับต้น</v>
          </cell>
          <cell r="AH22" t="str">
            <v>11106</v>
          </cell>
        </row>
        <row r="23">
          <cell r="A23" t="str">
            <v>001106300</v>
          </cell>
          <cell r="B23" t="str">
            <v>โรงพยาบาลจตุรพักตรพิมาน</v>
          </cell>
          <cell r="C23" t="str">
            <v>21002</v>
          </cell>
          <cell r="D23" t="str">
            <v>กระทรวงสาธารณสุข สำนักงานปลัดกระทรวงสาธารณสุข</v>
          </cell>
          <cell r="E23" t="str">
            <v>07</v>
          </cell>
          <cell r="F23" t="str">
            <v>โรงพยาบาลชุมชน</v>
          </cell>
          <cell r="G23" t="str">
            <v>30</v>
          </cell>
          <cell r="H23" t="str">
            <v>45</v>
          </cell>
          <cell r="I23" t="str">
            <v>จ.ร้อยเอ็ด</v>
          </cell>
          <cell r="J23" t="str">
            <v>04</v>
          </cell>
          <cell r="K23" t="str">
            <v xml:space="preserve"> อ.จตุรพักตรพิมาน</v>
          </cell>
          <cell r="L23" t="str">
            <v>01</v>
          </cell>
          <cell r="M23" t="str">
            <v xml:space="preserve"> 'ต.หัวช้าง'</v>
          </cell>
          <cell r="N23" t="str">
            <v>04</v>
          </cell>
          <cell r="O23" t="str">
            <v xml:space="preserve"> หมู่ 4</v>
          </cell>
          <cell r="P23" t="str">
            <v>01</v>
          </cell>
          <cell r="Q23" t="str">
            <v>เปิดดำเนินการ</v>
          </cell>
          <cell r="R23" t="str">
            <v xml:space="preserve">165 ม.4 ถ.ปัทมานนท์ </v>
          </cell>
          <cell r="S23" t="str">
            <v>45180</v>
          </cell>
          <cell r="V23" t="str">
            <v>21</v>
          </cell>
          <cell r="W23" t="str">
            <v>2.1 ทุติยภูมิระดับต้น</v>
          </cell>
          <cell r="AH23" t="str">
            <v>11063</v>
          </cell>
        </row>
        <row r="24">
          <cell r="A24" t="str">
            <v>001096600</v>
          </cell>
          <cell r="B24" t="str">
            <v>โรงพยาบาลป่าติ้ว</v>
          </cell>
          <cell r="C24" t="str">
            <v>21002</v>
          </cell>
          <cell r="D24" t="str">
            <v>กระทรวงสาธารณสุข สำนักงานปลัดกระทรวงสาธารณสุข</v>
          </cell>
          <cell r="E24" t="str">
            <v>07</v>
          </cell>
          <cell r="F24" t="str">
            <v>โรงพยาบาลชุมชน</v>
          </cell>
          <cell r="G24" t="str">
            <v>30</v>
          </cell>
          <cell r="H24" t="str">
            <v>35</v>
          </cell>
          <cell r="I24" t="str">
            <v>จ.ยโสธร</v>
          </cell>
          <cell r="J24" t="str">
            <v>05</v>
          </cell>
          <cell r="K24" t="str">
            <v xml:space="preserve"> อ.ป่าติ้ว</v>
          </cell>
          <cell r="L24" t="str">
            <v>01</v>
          </cell>
          <cell r="M24" t="str">
            <v xml:space="preserve"> 'ต.โพธิ์ไทร'</v>
          </cell>
          <cell r="N24" t="str">
            <v>04</v>
          </cell>
          <cell r="O24" t="str">
            <v xml:space="preserve"> หมู่ 4</v>
          </cell>
          <cell r="P24" t="str">
            <v>01</v>
          </cell>
          <cell r="Q24" t="str">
            <v>เปิดดำเนินการ</v>
          </cell>
          <cell r="R24" t="str">
            <v>294 ม.4 ถ.อรุณประเสริฐ</v>
          </cell>
          <cell r="S24" t="str">
            <v>35150</v>
          </cell>
          <cell r="V24" t="str">
            <v>21</v>
          </cell>
          <cell r="W24" t="str">
            <v>2.1 ทุติยภูมิระดับต้น</v>
          </cell>
          <cell r="AH24" t="str">
            <v>10966</v>
          </cell>
        </row>
        <row r="25">
          <cell r="A25" t="str">
            <v>001098700</v>
          </cell>
          <cell r="B25" t="str">
            <v>โรงพยาบาลพนา</v>
          </cell>
          <cell r="C25" t="str">
            <v>21002</v>
          </cell>
          <cell r="D25" t="str">
            <v>กระทรวงสาธารณสุข สำนักงานปลัดกระทรวงสาธารณสุข</v>
          </cell>
          <cell r="E25" t="str">
            <v>07</v>
          </cell>
          <cell r="F25" t="str">
            <v>โรงพยาบาลชุมชน</v>
          </cell>
          <cell r="G25" t="str">
            <v>10</v>
          </cell>
          <cell r="H25" t="str">
            <v>37</v>
          </cell>
          <cell r="I25" t="str">
            <v>จ.อำนาจเจริญ</v>
          </cell>
          <cell r="J25" t="str">
            <v>04</v>
          </cell>
          <cell r="K25" t="str">
            <v xml:space="preserve"> อ.พนา</v>
          </cell>
          <cell r="L25" t="str">
            <v>04</v>
          </cell>
          <cell r="M25" t="str">
            <v xml:space="preserve"> 'ต.พระเหลา'</v>
          </cell>
          <cell r="N25" t="str">
            <v>10</v>
          </cell>
          <cell r="O25" t="str">
            <v xml:space="preserve"> หมู่ 10</v>
          </cell>
          <cell r="P25" t="str">
            <v>01</v>
          </cell>
          <cell r="Q25" t="str">
            <v>เปิดดำเนินการ</v>
          </cell>
          <cell r="R25" t="str">
            <v xml:space="preserve">255 ม.10 ถ.อุปชิด </v>
          </cell>
          <cell r="S25" t="str">
            <v>37180</v>
          </cell>
          <cell r="V25" t="str">
            <v>22</v>
          </cell>
          <cell r="W25" t="str">
            <v>2.2 ทุติยภูมิระดับกลาง</v>
          </cell>
          <cell r="AH25" t="str">
            <v>10987</v>
          </cell>
        </row>
        <row r="26">
          <cell r="A26" t="str">
            <v>001097100</v>
          </cell>
          <cell r="B26" t="str">
            <v>โรงพยาบาลคอนสวรรค์</v>
          </cell>
          <cell r="C26" t="str">
            <v>21002</v>
          </cell>
          <cell r="D26" t="str">
            <v>กระทรวงสาธารณสุข สำนักงานปลัดกระทรวงสาธารณสุข</v>
          </cell>
          <cell r="E26" t="str">
            <v>07</v>
          </cell>
          <cell r="F26" t="str">
            <v>โรงพยาบาลชุมชน</v>
          </cell>
          <cell r="G26" t="str">
            <v>30</v>
          </cell>
          <cell r="H26" t="str">
            <v>36</v>
          </cell>
          <cell r="I26" t="str">
            <v>จ.ชัยภูมิ</v>
          </cell>
          <cell r="J26" t="str">
            <v>03</v>
          </cell>
          <cell r="K26" t="str">
            <v xml:space="preserve"> อ.คอนสวรรค์</v>
          </cell>
          <cell r="L26" t="str">
            <v>01</v>
          </cell>
          <cell r="M26" t="str">
            <v xml:space="preserve"> 'ต.คอนสวรรค์'</v>
          </cell>
          <cell r="N26" t="str">
            <v>13</v>
          </cell>
          <cell r="O26" t="str">
            <v xml:space="preserve"> หมู่ 13</v>
          </cell>
          <cell r="P26" t="str">
            <v>01</v>
          </cell>
          <cell r="Q26" t="str">
            <v>เปิดดำเนินการ</v>
          </cell>
          <cell r="R26" t="str">
            <v xml:space="preserve">431 ถ.คอนสวรรค์ -แก้งคร้อ </v>
          </cell>
          <cell r="V26" t="str">
            <v>21</v>
          </cell>
          <cell r="W26" t="str">
            <v>2.1 ทุติยภูมิระดับต้น</v>
          </cell>
          <cell r="AH26" t="str">
            <v>10971</v>
          </cell>
        </row>
        <row r="27">
          <cell r="A27" t="str">
            <v>001088500</v>
          </cell>
          <cell r="B27" t="str">
            <v>โรงพยาบาลห้วยแถลง</v>
          </cell>
          <cell r="C27" t="str">
            <v>21002</v>
          </cell>
          <cell r="D27" t="str">
            <v>กระทรวงสาธารณสุข สำนักงานปลัดกระทรวงสาธารณสุข</v>
          </cell>
          <cell r="E27" t="str">
            <v>07</v>
          </cell>
          <cell r="F27" t="str">
            <v>โรงพยาบาลชุมชน</v>
          </cell>
          <cell r="G27" t="str">
            <v>30</v>
          </cell>
          <cell r="H27" t="str">
            <v>30</v>
          </cell>
          <cell r="I27" t="str">
            <v>จ.นครราชสีมา</v>
          </cell>
          <cell r="J27" t="str">
            <v>16</v>
          </cell>
          <cell r="K27" t="str">
            <v xml:space="preserve"> อ.ห้วยแถลง</v>
          </cell>
          <cell r="L27" t="str">
            <v>01</v>
          </cell>
          <cell r="M27" t="str">
            <v xml:space="preserve"> 'ต.ห้วยแถลง'</v>
          </cell>
          <cell r="N27" t="str">
            <v>01</v>
          </cell>
          <cell r="O27" t="str">
            <v xml:space="preserve"> หมู่ 1</v>
          </cell>
          <cell r="P27" t="str">
            <v>01</v>
          </cell>
          <cell r="Q27" t="str">
            <v>เปิดดำเนินการ</v>
          </cell>
          <cell r="R27" t="str">
            <v xml:space="preserve">422 </v>
          </cell>
          <cell r="V27" t="str">
            <v>21</v>
          </cell>
          <cell r="W27" t="str">
            <v>2.1 ทุติยภูมิระดับต้น</v>
          </cell>
          <cell r="AH27" t="str">
            <v>10885</v>
          </cell>
        </row>
        <row r="28">
          <cell r="A28" t="str">
            <v>001090700</v>
          </cell>
          <cell r="B28" t="str">
            <v>โรงพยาบาลนาโพธิ์</v>
          </cell>
          <cell r="C28" t="str">
            <v>21002</v>
          </cell>
          <cell r="D28" t="str">
            <v>กระทรวงสาธารณสุข สำนักงานปลัดกระทรวงสาธารณสุข</v>
          </cell>
          <cell r="E28" t="str">
            <v>07</v>
          </cell>
          <cell r="F28" t="str">
            <v>โรงพยาบาลชุมชน</v>
          </cell>
          <cell r="G28" t="str">
            <v>30</v>
          </cell>
          <cell r="H28" t="str">
            <v>31</v>
          </cell>
          <cell r="I28" t="str">
            <v>จ.บุรีรัมย์</v>
          </cell>
          <cell r="J28" t="str">
            <v>13</v>
          </cell>
          <cell r="K28" t="str">
            <v xml:space="preserve"> อ.นาโพธิ์</v>
          </cell>
          <cell r="L28" t="str">
            <v>05</v>
          </cell>
          <cell r="M28" t="str">
            <v xml:space="preserve"> 'ต.ศรีสว่าง'</v>
          </cell>
          <cell r="N28" t="str">
            <v>08</v>
          </cell>
          <cell r="O28" t="str">
            <v xml:space="preserve"> หมู่ 8</v>
          </cell>
          <cell r="P28" t="str">
            <v>01</v>
          </cell>
          <cell r="Q28" t="str">
            <v>เปิดดำเนินการ</v>
          </cell>
          <cell r="R28" t="str">
            <v xml:space="preserve">103 </v>
          </cell>
          <cell r="V28" t="str">
            <v>22</v>
          </cell>
          <cell r="W28" t="str">
            <v>2.2 ทุติยภูมิระดับกลาง</v>
          </cell>
          <cell r="AH28" t="str">
            <v>10907</v>
          </cell>
        </row>
        <row r="29">
          <cell r="A29" t="str">
            <v>001120600</v>
          </cell>
          <cell r="B29" t="str">
            <v>โรงพยาบาลแม่ลาน้อย</v>
          </cell>
          <cell r="C29" t="str">
            <v>21002</v>
          </cell>
          <cell r="D29" t="str">
            <v>กระทรวงสาธารณสุข สำนักงานปลัดกระทรวงสาธารณสุข</v>
          </cell>
          <cell r="E29" t="str">
            <v>07</v>
          </cell>
          <cell r="F29" t="str">
            <v>โรงพยาบาลชุมชน</v>
          </cell>
          <cell r="G29" t="str">
            <v>10</v>
          </cell>
          <cell r="H29" t="str">
            <v>58</v>
          </cell>
          <cell r="I29" t="str">
            <v>จ.แม่ฮ่องสอน</v>
          </cell>
          <cell r="J29" t="str">
            <v>05</v>
          </cell>
          <cell r="K29" t="str">
            <v xml:space="preserve"> อ.แม่ลาน้อย</v>
          </cell>
          <cell r="L29" t="str">
            <v>08</v>
          </cell>
          <cell r="M29" t="str">
            <v xml:space="preserve"> 'ต.ขุนแม่ลาน้อย'</v>
          </cell>
          <cell r="N29" t="str">
            <v>09</v>
          </cell>
          <cell r="O29" t="str">
            <v xml:space="preserve"> หมู่ 9</v>
          </cell>
          <cell r="P29" t="str">
            <v>01</v>
          </cell>
          <cell r="Q29" t="str">
            <v>เปิดดำเนินการ</v>
          </cell>
          <cell r="R29" t="str">
            <v>79 ถ.เชียงใหม่-</v>
          </cell>
          <cell r="S29" t="str">
            <v>58120</v>
          </cell>
          <cell r="V29" t="str">
            <v>21</v>
          </cell>
          <cell r="W29" t="str">
            <v>2.1 ทุติยภูมิระดับต้น</v>
          </cell>
          <cell r="AH29" t="str">
            <v>11206</v>
          </cell>
        </row>
        <row r="30">
          <cell r="A30" t="str">
            <v>001120300</v>
          </cell>
          <cell r="B30" t="str">
            <v>โรงพยาบาลขุนยวม</v>
          </cell>
          <cell r="C30" t="str">
            <v>21002</v>
          </cell>
          <cell r="D30" t="str">
            <v>กระทรวงสาธารณสุข สำนักงานปลัดกระทรวงสาธารณสุข</v>
          </cell>
          <cell r="E30" t="str">
            <v>07</v>
          </cell>
          <cell r="F30" t="str">
            <v>โรงพยาบาลชุมชน</v>
          </cell>
          <cell r="G30" t="str">
            <v>10</v>
          </cell>
          <cell r="H30" t="str">
            <v>58</v>
          </cell>
          <cell r="I30" t="str">
            <v>จ.แม่ฮ่องสอน</v>
          </cell>
          <cell r="J30" t="str">
            <v>02</v>
          </cell>
          <cell r="K30" t="str">
            <v xml:space="preserve"> อ.ขุนยวม</v>
          </cell>
          <cell r="L30" t="str">
            <v>01</v>
          </cell>
          <cell r="M30" t="str">
            <v xml:space="preserve"> 'ต.ขุนยวม'</v>
          </cell>
          <cell r="N30" t="str">
            <v>01</v>
          </cell>
          <cell r="O30" t="str">
            <v xml:space="preserve"> หมู่ 1</v>
          </cell>
          <cell r="P30" t="str">
            <v>01</v>
          </cell>
          <cell r="Q30" t="str">
            <v>เปิดดำเนินการ</v>
          </cell>
          <cell r="R30" t="str">
            <v xml:space="preserve">455 ถ.กริชสุวรรณ </v>
          </cell>
          <cell r="S30" t="str">
            <v>58140</v>
          </cell>
          <cell r="V30" t="str">
            <v>21</v>
          </cell>
          <cell r="W30" t="str">
            <v>2.1 ทุติยภูมิระดับต้น</v>
          </cell>
          <cell r="X30" t="str">
            <v>S</v>
          </cell>
          <cell r="Y30" t="str">
            <v xml:space="preserve">บริการ  </v>
          </cell>
          <cell r="AH30" t="str">
            <v>11203</v>
          </cell>
        </row>
        <row r="31">
          <cell r="A31" t="str">
            <v>001115100</v>
          </cell>
          <cell r="B31" t="str">
            <v>โรงพยาบาลวังเหนือ</v>
          </cell>
          <cell r="C31" t="str">
            <v>21002</v>
          </cell>
          <cell r="D31" t="str">
            <v>กระทรวงสาธารณสุข สำนักงานปลัดกระทรวงสาธารณสุข</v>
          </cell>
          <cell r="E31" t="str">
            <v>07</v>
          </cell>
          <cell r="F31" t="str">
            <v>โรงพยาบาลชุมชน</v>
          </cell>
          <cell r="G31" t="str">
            <v>30</v>
          </cell>
          <cell r="H31" t="str">
            <v>52</v>
          </cell>
          <cell r="I31" t="str">
            <v>จ.ลำปาง</v>
          </cell>
          <cell r="J31" t="str">
            <v>07</v>
          </cell>
          <cell r="K31" t="str">
            <v xml:space="preserve"> อ.วังเหนือ</v>
          </cell>
          <cell r="L31" t="str">
            <v>02</v>
          </cell>
          <cell r="M31" t="str">
            <v xml:space="preserve"> 'ต.วังเหนือ'</v>
          </cell>
          <cell r="N31" t="str">
            <v>04</v>
          </cell>
          <cell r="O31" t="str">
            <v xml:space="preserve"> หมู่ 4</v>
          </cell>
          <cell r="P31" t="str">
            <v>01</v>
          </cell>
          <cell r="Q31" t="str">
            <v>เปิดดำเนินการ</v>
          </cell>
          <cell r="V31" t="str">
            <v>21</v>
          </cell>
          <cell r="W31" t="str">
            <v>2.1 ทุติยภูมิระดับต้น</v>
          </cell>
          <cell r="AH31" t="str">
            <v>11151</v>
          </cell>
        </row>
        <row r="32">
          <cell r="A32" t="str">
            <v>001118000</v>
          </cell>
          <cell r="B32" t="str">
            <v>โรงพยาบาลนาหมื่น</v>
          </cell>
          <cell r="C32" t="str">
            <v>21002</v>
          </cell>
          <cell r="D32" t="str">
            <v>กระทรวงสาธารณสุข สำนักงานปลัดกระทรวงสาธารณสุข</v>
          </cell>
          <cell r="E32" t="str">
            <v>07</v>
          </cell>
          <cell r="F32" t="str">
            <v>โรงพยาบาลชุมชน</v>
          </cell>
          <cell r="G32" t="str">
            <v>30</v>
          </cell>
          <cell r="H32" t="str">
            <v>55</v>
          </cell>
          <cell r="I32" t="str">
            <v>จ.น่าน</v>
          </cell>
          <cell r="J32" t="str">
            <v>10</v>
          </cell>
          <cell r="K32" t="str">
            <v xml:space="preserve"> อ.นาหมื่น</v>
          </cell>
          <cell r="L32" t="str">
            <v>01</v>
          </cell>
          <cell r="M32" t="str">
            <v xml:space="preserve"> 'ต.นาทะนุง'</v>
          </cell>
          <cell r="N32" t="str">
            <v>14</v>
          </cell>
          <cell r="O32" t="str">
            <v xml:space="preserve"> หมู่ 14</v>
          </cell>
          <cell r="P32" t="str">
            <v>01</v>
          </cell>
          <cell r="Q32" t="str">
            <v>เปิดดำเนินการ</v>
          </cell>
          <cell r="R32" t="str">
            <v xml:space="preserve">เลขที่ 78  </v>
          </cell>
          <cell r="S32" t="str">
            <v>55180</v>
          </cell>
          <cell r="T32" t="str">
            <v>054787013</v>
          </cell>
          <cell r="V32" t="str">
            <v>22</v>
          </cell>
          <cell r="W32" t="str">
            <v>2.2 ทุติยภูมิระดับกลาง</v>
          </cell>
          <cell r="AH32" t="str">
            <v>11180</v>
          </cell>
        </row>
        <row r="33">
          <cell r="A33" t="str">
            <v>001126800</v>
          </cell>
          <cell r="B33" t="str">
            <v>โรงพยาบาลหนองไผ่</v>
          </cell>
          <cell r="C33" t="str">
            <v>21002</v>
          </cell>
          <cell r="D33" t="str">
            <v>กระทรวงสาธารณสุข สำนักงานปลัดกระทรวงสาธารณสุข</v>
          </cell>
          <cell r="E33" t="str">
            <v>07</v>
          </cell>
          <cell r="F33" t="str">
            <v>โรงพยาบาลชุมชน</v>
          </cell>
          <cell r="G33" t="str">
            <v>60</v>
          </cell>
          <cell r="H33" t="str">
            <v>67</v>
          </cell>
          <cell r="I33" t="str">
            <v>จ.เพชรบูรณ์</v>
          </cell>
          <cell r="J33" t="str">
            <v>07</v>
          </cell>
          <cell r="K33" t="str">
            <v xml:space="preserve"> อ.หนองไผ่</v>
          </cell>
          <cell r="L33" t="str">
            <v>10</v>
          </cell>
          <cell r="M33" t="str">
            <v xml:space="preserve"> 'ต.หนองไผ่'</v>
          </cell>
          <cell r="N33" t="str">
            <v>06</v>
          </cell>
          <cell r="O33" t="str">
            <v xml:space="preserve"> หมู่ 6</v>
          </cell>
          <cell r="P33" t="str">
            <v>01</v>
          </cell>
          <cell r="Q33" t="str">
            <v>เปิดดำเนินการ</v>
          </cell>
          <cell r="R33" t="str">
            <v xml:space="preserve">655 ม.6 ถ.สระบุรี-หล่มสัก </v>
          </cell>
          <cell r="S33" t="str">
            <v>67140</v>
          </cell>
          <cell r="V33" t="str">
            <v>21</v>
          </cell>
          <cell r="W33" t="str">
            <v>2.1 ทุติยภูมิระดับต้น</v>
          </cell>
          <cell r="AH33" t="str">
            <v>11268</v>
          </cell>
        </row>
        <row r="34">
          <cell r="A34" t="str">
            <v>001124700</v>
          </cell>
          <cell r="B34" t="str">
            <v>โรงพยาบาลศรีสัชนาลัย</v>
          </cell>
          <cell r="C34" t="str">
            <v>21002</v>
          </cell>
          <cell r="D34" t="str">
            <v>กระทรวงสาธารณสุข สำนักงานปลัดกระทรวงสาธารณสุข</v>
          </cell>
          <cell r="E34" t="str">
            <v>07</v>
          </cell>
          <cell r="F34" t="str">
            <v>โรงพยาบาลชุมชน</v>
          </cell>
          <cell r="G34" t="str">
            <v>60</v>
          </cell>
          <cell r="H34" t="str">
            <v>64</v>
          </cell>
          <cell r="I34" t="str">
            <v>จ.สุโขทัย</v>
          </cell>
          <cell r="J34" t="str">
            <v>05</v>
          </cell>
          <cell r="K34" t="str">
            <v xml:space="preserve"> อ.ศรีสัชนาลัย</v>
          </cell>
          <cell r="L34" t="str">
            <v>01</v>
          </cell>
          <cell r="M34" t="str">
            <v xml:space="preserve"> 'ต.หาดเสี้ยว'</v>
          </cell>
          <cell r="N34" t="str">
            <v>03</v>
          </cell>
          <cell r="O34" t="str">
            <v xml:space="preserve"> หมู่ 3</v>
          </cell>
          <cell r="P34" t="str">
            <v>01</v>
          </cell>
          <cell r="Q34" t="str">
            <v>เปิดดำเนินการ</v>
          </cell>
          <cell r="R34" t="str">
            <v>ถ.สุโขทัย-อุตรดิตถ์</v>
          </cell>
          <cell r="S34" t="str">
            <v>64130</v>
          </cell>
          <cell r="T34" t="str">
            <v>055671484</v>
          </cell>
          <cell r="U34" t="str">
            <v>055673137</v>
          </cell>
          <cell r="V34" t="str">
            <v>21</v>
          </cell>
          <cell r="W34" t="str">
            <v>2.1 ทุติยภูมิระดับต้น</v>
          </cell>
          <cell r="AH34" t="str">
            <v>11247</v>
          </cell>
        </row>
        <row r="35">
          <cell r="A35" t="str">
            <v>001116400</v>
          </cell>
          <cell r="B35" t="str">
            <v>โรงพยาบาลลับแล</v>
          </cell>
          <cell r="C35" t="str">
            <v>21002</v>
          </cell>
          <cell r="D35" t="str">
            <v>กระทรวงสาธารณสุข สำนักงานปลัดกระทรวงสาธารณสุข</v>
          </cell>
          <cell r="E35" t="str">
            <v>07</v>
          </cell>
          <cell r="F35" t="str">
            <v>โรงพยาบาลชุมชน</v>
          </cell>
          <cell r="G35" t="str">
            <v>30</v>
          </cell>
          <cell r="H35" t="str">
            <v>53</v>
          </cell>
          <cell r="I35" t="str">
            <v>จ.อุตรดิตถ์</v>
          </cell>
          <cell r="J35" t="str">
            <v>08</v>
          </cell>
          <cell r="K35" t="str">
            <v xml:space="preserve"> อ.ลับแล</v>
          </cell>
          <cell r="L35" t="str">
            <v>05</v>
          </cell>
          <cell r="M35" t="str">
            <v xml:space="preserve"> 'ต.ชัยจุมพล'</v>
          </cell>
          <cell r="N35" t="str">
            <v>01</v>
          </cell>
          <cell r="O35" t="str">
            <v xml:space="preserve"> หมู่ 1</v>
          </cell>
          <cell r="P35" t="str">
            <v>01</v>
          </cell>
          <cell r="Q35" t="str">
            <v>เปิดดำเนินการ</v>
          </cell>
          <cell r="R35" t="str">
            <v>163</v>
          </cell>
          <cell r="S35" t="str">
            <v>53130</v>
          </cell>
          <cell r="T35" t="str">
            <v>055431345</v>
          </cell>
          <cell r="U35" t="str">
            <v>055432104</v>
          </cell>
          <cell r="V35" t="str">
            <v>22</v>
          </cell>
          <cell r="W35" t="str">
            <v>2.2 ทุติยภูมิระดับกลาง</v>
          </cell>
          <cell r="AH35" t="str">
            <v>11164</v>
          </cell>
        </row>
        <row r="36">
          <cell r="A36" t="str">
            <v>001130400</v>
          </cell>
          <cell r="B36" t="str">
            <v>โรงพยาบาลกระทุ่มแบน</v>
          </cell>
          <cell r="C36" t="str">
            <v>21002</v>
          </cell>
          <cell r="D36" t="str">
            <v>กระทรวงสาธารณสุข สำนักงานปลัดกระทรวงสาธารณสุข</v>
          </cell>
          <cell r="E36" t="str">
            <v>06</v>
          </cell>
          <cell r="F36" t="str">
            <v>โรงพยาบาลทั่วไป</v>
          </cell>
          <cell r="G36" t="str">
            <v>120</v>
          </cell>
          <cell r="H36" t="str">
            <v>74</v>
          </cell>
          <cell r="I36" t="str">
            <v>จ.สมุทรสาคร</v>
          </cell>
          <cell r="J36" t="str">
            <v>02</v>
          </cell>
          <cell r="K36" t="str">
            <v xml:space="preserve"> อ.กระทุ่มแบน</v>
          </cell>
          <cell r="L36" t="str">
            <v>01</v>
          </cell>
          <cell r="M36" t="str">
            <v xml:space="preserve"> 'ต.ตลาดกระทุ่มแบน'</v>
          </cell>
          <cell r="N36" t="str">
            <v>00</v>
          </cell>
          <cell r="O36" t="str">
            <v xml:space="preserve"> หมู่ 0</v>
          </cell>
          <cell r="P36" t="str">
            <v>01</v>
          </cell>
          <cell r="Q36" t="str">
            <v>เปิดดำเนินการ</v>
          </cell>
          <cell r="R36" t="str">
            <v xml:space="preserve">450/4  </v>
          </cell>
          <cell r="S36" t="str">
            <v>74110</v>
          </cell>
          <cell r="T36" t="str">
            <v>034844430</v>
          </cell>
          <cell r="U36" t="str">
            <v>034470410</v>
          </cell>
          <cell r="V36" t="str">
            <v>22</v>
          </cell>
          <cell r="W36" t="str">
            <v>2.2 ทุติยภูมิระดับกลาง</v>
          </cell>
          <cell r="X36" t="str">
            <v>S</v>
          </cell>
          <cell r="Y36" t="str">
            <v xml:space="preserve">บริการ  </v>
          </cell>
          <cell r="Z36" t="str">
            <v>05</v>
          </cell>
          <cell r="AA36" t="str">
            <v>แก้ไข/เปลี่ยนแปลงประเภท</v>
          </cell>
          <cell r="AB36" t="str">
            <v>เปลี่ยนประเภทจากรพช เป็นรพท. รับแจ้งจากกลุ่มสบส. ที่สธ0201.032/914 วันที่ 25 มค.56</v>
          </cell>
          <cell r="AH36" t="str">
            <v>11304</v>
          </cell>
        </row>
        <row r="37">
          <cell r="A37" t="str">
            <v>001074100</v>
          </cell>
          <cell r="B37" t="str">
            <v>โรงพยาบาลวชิระภูเก็ต</v>
          </cell>
          <cell r="C37" t="str">
            <v>21002</v>
          </cell>
          <cell r="D37" t="str">
            <v>กระทรวงสาธารณสุข สำนักงานปลัดกระทรวงสาธารณสุข</v>
          </cell>
          <cell r="E37" t="str">
            <v>05</v>
          </cell>
          <cell r="F37" t="str">
            <v>โรงพยาบาลศูนย์</v>
          </cell>
          <cell r="G37" t="str">
            <v>503</v>
          </cell>
          <cell r="H37" t="str">
            <v>83</v>
          </cell>
          <cell r="I37" t="str">
            <v>จ.ภูเก็ต</v>
          </cell>
          <cell r="J37" t="str">
            <v>01</v>
          </cell>
          <cell r="K37" t="str">
            <v xml:space="preserve"> อ.เมืองภูเก็ต</v>
          </cell>
          <cell r="L37" t="str">
            <v>01</v>
          </cell>
          <cell r="M37" t="str">
            <v xml:space="preserve"> 'ต.ตลาดใหญ่'</v>
          </cell>
          <cell r="N37" t="str">
            <v>00</v>
          </cell>
          <cell r="O37" t="str">
            <v xml:space="preserve"> หมู่ 0</v>
          </cell>
          <cell r="P37" t="str">
            <v>01</v>
          </cell>
          <cell r="Q37" t="str">
            <v>เปิดดำเนินการ</v>
          </cell>
          <cell r="R37" t="str">
            <v xml:space="preserve">353 ถ.เยาวราช </v>
          </cell>
          <cell r="S37" t="str">
            <v>83000</v>
          </cell>
          <cell r="T37" t="str">
            <v>076361234</v>
          </cell>
          <cell r="V37" t="str">
            <v>31</v>
          </cell>
          <cell r="W37" t="str">
            <v>3.1 ตติยภูมิ</v>
          </cell>
          <cell r="Z37" t="str">
            <v>05</v>
          </cell>
          <cell r="AA37" t="str">
            <v>แก้ไข/เปลี่ยนแปลงประเภท</v>
          </cell>
          <cell r="AB37" t="str">
            <v>เปลี่ยนประเภทจาก รพท.เป็นรพศ. รับแจ้งจาก สบส. ที่สธ0201.032/914 วันที่ 25 มค.56</v>
          </cell>
          <cell r="AH37" t="str">
            <v>10741</v>
          </cell>
        </row>
        <row r="38">
          <cell r="A38" t="str">
            <v>002784000</v>
          </cell>
          <cell r="B38" t="str">
            <v>โรงพยาบาลสีดา</v>
          </cell>
          <cell r="C38" t="str">
            <v>21002</v>
          </cell>
          <cell r="D38" t="str">
            <v>กระทรวงสาธารณสุข สำนักงานปลัดกระทรวงสาธารณสุข</v>
          </cell>
          <cell r="E38" t="str">
            <v>07</v>
          </cell>
          <cell r="F38" t="str">
            <v>โรงพยาบาลชุมชน</v>
          </cell>
          <cell r="G38" t="str">
            <v>30</v>
          </cell>
          <cell r="H38" t="str">
            <v>30</v>
          </cell>
          <cell r="I38" t="str">
            <v>จ.นครราชสีมา</v>
          </cell>
          <cell r="J38" t="str">
            <v>31</v>
          </cell>
          <cell r="K38" t="str">
            <v xml:space="preserve"> อ.สีดา</v>
          </cell>
          <cell r="L38" t="str">
            <v>01</v>
          </cell>
          <cell r="M38" t="str">
            <v xml:space="preserve"> 'ต.สีดา'</v>
          </cell>
          <cell r="N38" t="str">
            <v>01</v>
          </cell>
          <cell r="O38" t="str">
            <v xml:space="preserve"> หมู่ 1</v>
          </cell>
          <cell r="P38" t="str">
            <v>01</v>
          </cell>
          <cell r="Q38" t="str">
            <v>เปิดดำเนินการ</v>
          </cell>
          <cell r="S38" t="str">
            <v>30430</v>
          </cell>
          <cell r="T38" t="str">
            <v>044329234</v>
          </cell>
          <cell r="U38" t="str">
            <v>044329234</v>
          </cell>
          <cell r="X38" t="str">
            <v>S</v>
          </cell>
          <cell r="Y38" t="str">
            <v xml:space="preserve">บริการ  </v>
          </cell>
          <cell r="Z38" t="str">
            <v>01</v>
          </cell>
          <cell r="AA38" t="str">
            <v>ตั้งใหม่</v>
          </cell>
          <cell r="AC38" t="str">
            <v>2013-03-04</v>
          </cell>
          <cell r="AE38" t="str">
            <v>2013-02-01</v>
          </cell>
          <cell r="AH38" t="str">
            <v>27840</v>
          </cell>
        </row>
        <row r="39">
          <cell r="A39" t="str">
            <v>002505800</v>
          </cell>
          <cell r="B39" t="str">
            <v>โรงพยาบาลกู่แก้ว</v>
          </cell>
          <cell r="C39" t="str">
            <v>21002</v>
          </cell>
          <cell r="D39" t="str">
            <v>กระทรวงสาธารณสุข สำนักงานปลัดกระทรวงสาธารณสุข</v>
          </cell>
          <cell r="E39" t="str">
            <v>07</v>
          </cell>
          <cell r="F39" t="str">
            <v>โรงพยาบาลชุมชน</v>
          </cell>
          <cell r="G39" t="str">
            <v>30</v>
          </cell>
          <cell r="H39" t="str">
            <v>41</v>
          </cell>
          <cell r="I39" t="str">
            <v>จ.อุดรธานี</v>
          </cell>
          <cell r="J39" t="str">
            <v>24</v>
          </cell>
          <cell r="K39" t="str">
            <v xml:space="preserve"> อ.กู่แก้ว</v>
          </cell>
          <cell r="L39" t="str">
            <v>01</v>
          </cell>
          <cell r="M39" t="str">
            <v xml:space="preserve"> 'ต.บ้านจีต'</v>
          </cell>
          <cell r="N39" t="str">
            <v>07</v>
          </cell>
          <cell r="O39" t="str">
            <v xml:space="preserve"> หมู่ 7</v>
          </cell>
          <cell r="P39" t="str">
            <v>01</v>
          </cell>
          <cell r="Q39" t="str">
            <v>เปิดดำเนินการ</v>
          </cell>
          <cell r="S39" t="str">
            <v>41130</v>
          </cell>
          <cell r="T39" t="str">
            <v>042256115</v>
          </cell>
          <cell r="U39" t="str">
            <v>042256115</v>
          </cell>
          <cell r="X39" t="str">
            <v>S</v>
          </cell>
          <cell r="Y39" t="str">
            <v xml:space="preserve">บริการ  </v>
          </cell>
          <cell r="Z39" t="str">
            <v>01</v>
          </cell>
          <cell r="AA39" t="str">
            <v>ตั้งใหม่</v>
          </cell>
          <cell r="AC39" t="str">
            <v>2013-02-04</v>
          </cell>
          <cell r="AE39" t="str">
            <v>2013-02-03</v>
          </cell>
          <cell r="AH39" t="str">
            <v>25058</v>
          </cell>
        </row>
        <row r="40">
          <cell r="A40" t="str">
            <v>002505900</v>
          </cell>
          <cell r="B40" t="str">
            <v>โรงพยาบาลประจักษ์ศิลปาคม</v>
          </cell>
          <cell r="C40" t="str">
            <v>21002</v>
          </cell>
          <cell r="D40" t="str">
            <v>กระทรวงสาธารณสุข สำนักงานปลัดกระทรวงสาธารณสุข</v>
          </cell>
          <cell r="E40" t="str">
            <v>07</v>
          </cell>
          <cell r="F40" t="str">
            <v>โรงพยาบาลชุมชน</v>
          </cell>
          <cell r="G40" t="str">
            <v>30</v>
          </cell>
          <cell r="H40" t="str">
            <v>41</v>
          </cell>
          <cell r="I40" t="str">
            <v>จ.อุดรธานี</v>
          </cell>
          <cell r="J40" t="str">
            <v>25</v>
          </cell>
          <cell r="K40" t="str">
            <v xml:space="preserve"> อ.ประจักษ์ศิลปาคม</v>
          </cell>
          <cell r="L40" t="str">
            <v>01</v>
          </cell>
          <cell r="M40" t="str">
            <v xml:space="preserve"> 'ต.นาม่วง'</v>
          </cell>
          <cell r="N40" t="str">
            <v>03</v>
          </cell>
          <cell r="O40" t="str">
            <v xml:space="preserve"> หมู่ 3</v>
          </cell>
          <cell r="P40" t="str">
            <v>01</v>
          </cell>
          <cell r="Q40" t="str">
            <v>เปิดดำเนินการ</v>
          </cell>
          <cell r="S40" t="str">
            <v>41110</v>
          </cell>
          <cell r="X40" t="str">
            <v>S</v>
          </cell>
          <cell r="Y40" t="str">
            <v xml:space="preserve">บริการ  </v>
          </cell>
          <cell r="Z40" t="str">
            <v>01</v>
          </cell>
          <cell r="AA40" t="str">
            <v>ตั้งใหม่</v>
          </cell>
          <cell r="AC40" t="str">
            <v>2013-02-04</v>
          </cell>
          <cell r="AE40" t="str">
            <v>2013-01-01</v>
          </cell>
          <cell r="AH40" t="str">
            <v>25059</v>
          </cell>
        </row>
        <row r="41">
          <cell r="A41" t="str">
            <v>002783900</v>
          </cell>
          <cell r="B41" t="str">
            <v>โรงพยาบาลบัวลาย</v>
          </cell>
          <cell r="C41" t="str">
            <v>21002</v>
          </cell>
          <cell r="D41" t="str">
            <v>กระทรวงสาธารณสุข สำนักงานปลัดกระทรวงสาธารณสุข</v>
          </cell>
          <cell r="E41" t="str">
            <v>07</v>
          </cell>
          <cell r="F41" t="str">
            <v>โรงพยาบาลชุมชน</v>
          </cell>
          <cell r="G41" t="str">
            <v>30</v>
          </cell>
          <cell r="H41" t="str">
            <v>30</v>
          </cell>
          <cell r="I41" t="str">
            <v>จ.นครราชสีมา</v>
          </cell>
          <cell r="J41" t="str">
            <v>30</v>
          </cell>
          <cell r="K41" t="str">
            <v xml:space="preserve"> อ.บัวลาย</v>
          </cell>
          <cell r="L41" t="str">
            <v>01</v>
          </cell>
          <cell r="M41" t="str">
            <v xml:space="preserve"> 'ต.เมืองพะไล'</v>
          </cell>
          <cell r="N41" t="str">
            <v>05</v>
          </cell>
          <cell r="O41" t="str">
            <v xml:space="preserve"> หมู่ 5</v>
          </cell>
          <cell r="P41" t="str">
            <v>01</v>
          </cell>
          <cell r="Q41" t="str">
            <v>เปิดดำเนินการ</v>
          </cell>
          <cell r="R41" t="str">
            <v>55</v>
          </cell>
          <cell r="S41" t="str">
            <v>30120</v>
          </cell>
          <cell r="T41" t="str">
            <v>044-495002</v>
          </cell>
          <cell r="U41" t="str">
            <v>044449201</v>
          </cell>
          <cell r="X41" t="str">
            <v>S</v>
          </cell>
          <cell r="Y41" t="str">
            <v xml:space="preserve">บริการ  </v>
          </cell>
          <cell r="Z41" t="str">
            <v>01</v>
          </cell>
          <cell r="AA41" t="str">
            <v>ตั้งใหม่</v>
          </cell>
          <cell r="AC41" t="str">
            <v>2013-03-04</v>
          </cell>
          <cell r="AE41" t="str">
            <v>2013-02-01</v>
          </cell>
          <cell r="AH41" t="str">
            <v>27839</v>
          </cell>
        </row>
        <row r="42">
          <cell r="A42" t="str">
            <v>002784100</v>
          </cell>
          <cell r="B42" t="str">
            <v>โรงพยาบาลเทพารักษ์</v>
          </cell>
          <cell r="C42" t="str">
            <v>21002</v>
          </cell>
          <cell r="D42" t="str">
            <v>กระทรวงสาธารณสุข สำนักงานปลัดกระทรวงสาธารณสุข</v>
          </cell>
          <cell r="E42" t="str">
            <v>07</v>
          </cell>
          <cell r="F42" t="str">
            <v>โรงพยาบาลชุมชน</v>
          </cell>
          <cell r="G42" t="str">
            <v>30</v>
          </cell>
          <cell r="H42" t="str">
            <v>30</v>
          </cell>
          <cell r="I42" t="str">
            <v>จ.นครราชสีมา</v>
          </cell>
          <cell r="J42" t="str">
            <v>26</v>
          </cell>
          <cell r="K42" t="str">
            <v xml:space="preserve"> อ.เทพารักษ์</v>
          </cell>
          <cell r="L42" t="str">
            <v>01</v>
          </cell>
          <cell r="M42" t="str">
            <v xml:space="preserve"> 'ต.สำนักตะคร้อ'</v>
          </cell>
          <cell r="N42" t="str">
            <v>14</v>
          </cell>
          <cell r="O42" t="str">
            <v xml:space="preserve"> หมู่ 14</v>
          </cell>
          <cell r="P42" t="str">
            <v>01</v>
          </cell>
          <cell r="Q42" t="str">
            <v>เปิดดำเนินการ</v>
          </cell>
          <cell r="R42" t="str">
            <v>222</v>
          </cell>
          <cell r="S42" t="str">
            <v>30210</v>
          </cell>
          <cell r="T42" t="str">
            <v>044-208208-10*201</v>
          </cell>
          <cell r="X42" t="str">
            <v>S</v>
          </cell>
          <cell r="Y42" t="str">
            <v xml:space="preserve">บริการ  </v>
          </cell>
          <cell r="Z42" t="str">
            <v>01</v>
          </cell>
          <cell r="AA42" t="str">
            <v>ตั้งใหม่</v>
          </cell>
          <cell r="AC42" t="str">
            <v>2013-03-04</v>
          </cell>
          <cell r="AE42" t="str">
            <v>2013-04-01</v>
          </cell>
          <cell r="AH42" t="str">
            <v>27841</v>
          </cell>
        </row>
        <row r="43">
          <cell r="A43" t="str">
            <v>002744300</v>
          </cell>
          <cell r="B43" t="str">
            <v>โรงพยาบาลวังเจ้า</v>
          </cell>
          <cell r="C43" t="str">
            <v>21002</v>
          </cell>
          <cell r="D43" t="str">
            <v>กระทรวงสาธารณสุข สำนักงานปลัดกระทรวงสาธารณสุข</v>
          </cell>
          <cell r="E43" t="str">
            <v>07</v>
          </cell>
          <cell r="F43" t="str">
            <v>โรงพยาบาลชุมชน</v>
          </cell>
          <cell r="G43" t="str">
            <v>30</v>
          </cell>
          <cell r="H43" t="str">
            <v>63</v>
          </cell>
          <cell r="I43" t="str">
            <v>จ.ตาก</v>
          </cell>
          <cell r="J43" t="str">
            <v>09</v>
          </cell>
          <cell r="K43" t="str">
            <v xml:space="preserve"> อ.วังเจ้า</v>
          </cell>
          <cell r="L43" t="str">
            <v>01</v>
          </cell>
          <cell r="M43" t="str">
            <v xml:space="preserve"> 'ต.เชียงทอง'</v>
          </cell>
          <cell r="N43" t="str">
            <v>02</v>
          </cell>
          <cell r="O43" t="str">
            <v xml:space="preserve"> หมู่ 2</v>
          </cell>
          <cell r="P43" t="str">
            <v>01</v>
          </cell>
          <cell r="Q43" t="str">
            <v>เปิดดำเนินการ</v>
          </cell>
          <cell r="R43" t="str">
            <v xml:space="preserve">บ้านสบยม </v>
          </cell>
          <cell r="S43" t="str">
            <v>63000</v>
          </cell>
          <cell r="T43" t="str">
            <v>0892980982</v>
          </cell>
          <cell r="V43" t="str">
            <v>23</v>
          </cell>
          <cell r="W43" t="str">
            <v>2.3 ทุติยภูมิระดับสูง</v>
          </cell>
          <cell r="X43" t="str">
            <v>S</v>
          </cell>
          <cell r="Y43" t="str">
            <v xml:space="preserve">บริการ  </v>
          </cell>
          <cell r="Z43" t="str">
            <v>01</v>
          </cell>
          <cell r="AA43" t="str">
            <v>ตั้งใหม่</v>
          </cell>
          <cell r="AC43" t="str">
            <v>2013-02-21</v>
          </cell>
          <cell r="AH43" t="str">
            <v>27443</v>
          </cell>
        </row>
        <row r="44">
          <cell r="A44" t="str">
            <v>001071000</v>
          </cell>
          <cell r="B44" t="str">
            <v>โรงพยาบาลสกลนคร</v>
          </cell>
          <cell r="C44" t="str">
            <v>21002</v>
          </cell>
          <cell r="D44" t="str">
            <v>กระทรวงสาธารณสุข สำนักงานปลัดกระทรวงสาธารณสุข</v>
          </cell>
          <cell r="E44" t="str">
            <v>05</v>
          </cell>
          <cell r="F44" t="str">
            <v>โรงพยาบาลศูนย์</v>
          </cell>
          <cell r="G44" t="str">
            <v>600</v>
          </cell>
          <cell r="H44" t="str">
            <v>47</v>
          </cell>
          <cell r="I44" t="str">
            <v>จ.สกลนคร</v>
          </cell>
          <cell r="J44" t="str">
            <v>01</v>
          </cell>
          <cell r="K44" t="str">
            <v xml:space="preserve"> อ.เมืองสกลนคร</v>
          </cell>
          <cell r="L44" t="str">
            <v>01</v>
          </cell>
          <cell r="M44" t="str">
            <v xml:space="preserve"> 'ต.ธาตุเชิงชุม'</v>
          </cell>
          <cell r="N44" t="str">
            <v>00</v>
          </cell>
          <cell r="O44" t="str">
            <v xml:space="preserve"> หมู่ 0</v>
          </cell>
          <cell r="P44" t="str">
            <v>01</v>
          </cell>
          <cell r="Q44" t="str">
            <v>เปิดดำเนินการ</v>
          </cell>
          <cell r="R44" t="str">
            <v xml:space="preserve">1041 ถ.เจริญเมือง  </v>
          </cell>
          <cell r="S44" t="str">
            <v>47000</v>
          </cell>
          <cell r="T44" t="str">
            <v>042711636</v>
          </cell>
          <cell r="U44" t="str">
            <v xml:space="preserve"> 042 711615'</v>
          </cell>
          <cell r="V44" t="str">
            <v>042711037</v>
          </cell>
          <cell r="W44" t="str">
            <v>31</v>
          </cell>
          <cell r="X44" t="str">
            <v>3.1 ตติยภูมิ</v>
          </cell>
          <cell r="Y44" t="str">
            <v>S</v>
          </cell>
          <cell r="Z44" t="str">
            <v xml:space="preserve">บริการ  </v>
          </cell>
          <cell r="AA44" t="str">
            <v>05</v>
          </cell>
          <cell r="AB44" t="str">
            <v>แก้ไข/เปลี่ยนแปลงประเภท</v>
          </cell>
          <cell r="AC44" t="str">
            <v>เปลี่ยนประเภทจาก รพท.เป็นรพศ. รับแจ้งจากกลุ่มสบส. ที่สธ0201.032/914 วันที่ 25 มค.56</v>
          </cell>
          <cell r="AH44" t="str">
            <v>10710</v>
          </cell>
        </row>
        <row r="45">
          <cell r="A45" t="str">
            <v>002784400</v>
          </cell>
          <cell r="B45" t="str">
            <v>โรงพยาบาลโนนนารายณ์</v>
          </cell>
          <cell r="C45" t="str">
            <v>21002</v>
          </cell>
          <cell r="D45" t="str">
            <v>กระทรวงสาธารณสุข สำนักงานปลัดกระทรวงสาธารณสุข</v>
          </cell>
          <cell r="E45" t="str">
            <v>07</v>
          </cell>
          <cell r="F45" t="str">
            <v>โรงพยาบาลชุมชน</v>
          </cell>
          <cell r="G45" t="str">
            <v>30</v>
          </cell>
          <cell r="H45" t="str">
            <v>32</v>
          </cell>
          <cell r="I45" t="str">
            <v>จ.สุรินทร์</v>
          </cell>
          <cell r="J45" t="str">
            <v>17</v>
          </cell>
          <cell r="K45" t="str">
            <v xml:space="preserve"> อ.โนนนารายณ์</v>
          </cell>
          <cell r="L45" t="str">
            <v>01</v>
          </cell>
          <cell r="M45" t="str">
            <v xml:space="preserve"> 'ต.หนองหลวง'</v>
          </cell>
          <cell r="N45" t="str">
            <v>06</v>
          </cell>
          <cell r="O45" t="str">
            <v xml:space="preserve"> หมู่ 6</v>
          </cell>
          <cell r="P45" t="str">
            <v>01</v>
          </cell>
          <cell r="Q45" t="str">
            <v>เปิดดำเนินการ</v>
          </cell>
          <cell r="R45" t="str">
            <v>บ้านโนนสั้น</v>
          </cell>
          <cell r="T45" t="str">
            <v>044-518402*108</v>
          </cell>
          <cell r="V45" t="str">
            <v>21</v>
          </cell>
          <cell r="W45" t="str">
            <v>2.1 ทุติยภูมิระดับต้น</v>
          </cell>
          <cell r="X45" t="str">
            <v>S</v>
          </cell>
          <cell r="Y45" t="str">
            <v xml:space="preserve">บริการ  </v>
          </cell>
          <cell r="Z45" t="str">
            <v>01</v>
          </cell>
          <cell r="AA45" t="str">
            <v>ตั้งใหม่</v>
          </cell>
          <cell r="AC45" t="str">
            <v>2013-03-05</v>
          </cell>
          <cell r="AE45" t="str">
            <v>2012-12-01</v>
          </cell>
          <cell r="AH45" t="str">
            <v>27844</v>
          </cell>
        </row>
        <row r="46">
          <cell r="A46" t="str">
            <v>002796800</v>
          </cell>
          <cell r="B46" t="str">
            <v>โรงพยาบาลน้ำขุ่น</v>
          </cell>
          <cell r="C46" t="str">
            <v>21002</v>
          </cell>
          <cell r="D46" t="str">
            <v>กระทรวงสาธารณสุข สำนักงานปลัดกระทรวงสาธารณสุข</v>
          </cell>
          <cell r="E46" t="str">
            <v>07</v>
          </cell>
          <cell r="F46" t="str">
            <v>โรงพยาบาลชุมชน</v>
          </cell>
          <cell r="G46" t="str">
            <v>30</v>
          </cell>
          <cell r="H46" t="str">
            <v>34</v>
          </cell>
          <cell r="I46" t="str">
            <v>จ.อุบลราชธานี</v>
          </cell>
          <cell r="J46" t="str">
            <v>33</v>
          </cell>
          <cell r="K46" t="str">
            <v xml:space="preserve"> อ.น้ำขุ่น</v>
          </cell>
          <cell r="L46" t="str">
            <v>03</v>
          </cell>
          <cell r="M46" t="str">
            <v xml:space="preserve"> 'ต.ขี้เหล็ก'</v>
          </cell>
          <cell r="N46" t="str">
            <v>05</v>
          </cell>
          <cell r="O46" t="str">
            <v xml:space="preserve"> หมู่ 5</v>
          </cell>
          <cell r="P46" t="str">
            <v>01</v>
          </cell>
          <cell r="Q46" t="str">
            <v>เปิดดำเนินการ</v>
          </cell>
          <cell r="R46" t="str">
            <v>บ้านตาโอง</v>
          </cell>
          <cell r="S46" t="str">
            <v>34260</v>
          </cell>
          <cell r="T46" t="str">
            <v>081-8782883</v>
          </cell>
          <cell r="V46" t="str">
            <v>21</v>
          </cell>
          <cell r="W46" t="str">
            <v>2.1 ทุติยภูมิระดับต้น</v>
          </cell>
          <cell r="X46" t="str">
            <v>S</v>
          </cell>
          <cell r="Y46" t="str">
            <v xml:space="preserve">บริการ  </v>
          </cell>
          <cell r="Z46" t="str">
            <v>01</v>
          </cell>
          <cell r="AA46" t="str">
            <v>ตั้งใหม่</v>
          </cell>
          <cell r="AC46" t="str">
            <v>2013-03-13</v>
          </cell>
          <cell r="AE46" t="str">
            <v>2013-04-01</v>
          </cell>
          <cell r="AH46" t="str">
            <v>27968</v>
          </cell>
        </row>
        <row r="47">
          <cell r="A47" t="str">
            <v>002784300</v>
          </cell>
          <cell r="B47" t="str">
            <v>โรงพยาบาลศรีณรงค์</v>
          </cell>
          <cell r="C47" t="str">
            <v>21002</v>
          </cell>
          <cell r="D47" t="str">
            <v>กระทรวงสาธารณสุข สำนักงานปลัดกระทรวงสาธารณสุข</v>
          </cell>
          <cell r="E47" t="str">
            <v>07</v>
          </cell>
          <cell r="F47" t="str">
            <v>โรงพยาบาลชุมชน</v>
          </cell>
          <cell r="G47" t="str">
            <v>30</v>
          </cell>
          <cell r="H47" t="str">
            <v>32</v>
          </cell>
          <cell r="I47" t="str">
            <v>จ.สุรินทร์</v>
          </cell>
          <cell r="J47" t="str">
            <v>15</v>
          </cell>
          <cell r="K47" t="str">
            <v xml:space="preserve"> อ.ศรีณรงค์</v>
          </cell>
          <cell r="L47" t="str">
            <v>01</v>
          </cell>
          <cell r="M47" t="str">
            <v xml:space="preserve"> 'ต.ณรงค์'</v>
          </cell>
          <cell r="N47" t="str">
            <v>02</v>
          </cell>
          <cell r="O47" t="str">
            <v xml:space="preserve"> หมู่ 2</v>
          </cell>
          <cell r="P47" t="str">
            <v>01</v>
          </cell>
          <cell r="Q47" t="str">
            <v>เปิดดำเนินการ</v>
          </cell>
          <cell r="R47" t="str">
            <v>บ้านพระโกฎิ</v>
          </cell>
          <cell r="S47" t="str">
            <v>13150</v>
          </cell>
          <cell r="T47" t="str">
            <v>044-518402*108</v>
          </cell>
          <cell r="V47" t="str">
            <v>21</v>
          </cell>
          <cell r="W47" t="str">
            <v>2.1 ทุติยภูมิระดับต้น</v>
          </cell>
          <cell r="Z47" t="str">
            <v>01</v>
          </cell>
          <cell r="AA47" t="str">
            <v>ตั้งใหม่</v>
          </cell>
          <cell r="AC47" t="str">
            <v>2013-03-05</v>
          </cell>
          <cell r="AE47" t="str">
            <v>2012-12-01</v>
          </cell>
          <cell r="AH47" t="str">
            <v>27843</v>
          </cell>
        </row>
        <row r="48">
          <cell r="A48" t="str">
            <v>002796700</v>
          </cell>
          <cell r="B48" t="str">
            <v>โรงพยาบาลสว่างวีระวงศ์</v>
          </cell>
          <cell r="C48" t="str">
            <v>21002</v>
          </cell>
          <cell r="D48" t="str">
            <v>กระทรวงสาธารณสุข สำนักงานปลัดกระทรวงสาธารณสุข</v>
          </cell>
          <cell r="E48" t="str">
            <v>07</v>
          </cell>
          <cell r="F48" t="str">
            <v>โรงพยาบาลชุมชน</v>
          </cell>
          <cell r="G48" t="str">
            <v>30</v>
          </cell>
          <cell r="H48" t="str">
            <v>34</v>
          </cell>
          <cell r="I48" t="str">
            <v>จ.อุบลราชธานี</v>
          </cell>
          <cell r="J48" t="str">
            <v>32</v>
          </cell>
          <cell r="K48" t="str">
            <v xml:space="preserve"> อ.สว่างวีระวงศ์</v>
          </cell>
          <cell r="L48" t="str">
            <v>04</v>
          </cell>
          <cell r="M48" t="str">
            <v xml:space="preserve"> 'ต.สว่าง'</v>
          </cell>
          <cell r="N48" t="str">
            <v>12</v>
          </cell>
          <cell r="O48" t="str">
            <v xml:space="preserve"> หมู่ 12</v>
          </cell>
          <cell r="P48" t="str">
            <v>01</v>
          </cell>
          <cell r="Q48" t="str">
            <v>เปิดดำเนินการ</v>
          </cell>
          <cell r="R48" t="str">
            <v>บ้านนิคมปลาหลาย</v>
          </cell>
          <cell r="S48" t="str">
            <v>34190</v>
          </cell>
          <cell r="T48" t="str">
            <v>081-8782883</v>
          </cell>
          <cell r="V48" t="str">
            <v>21</v>
          </cell>
          <cell r="W48" t="str">
            <v>2.1 ทุติยภูมิระดับต้น</v>
          </cell>
          <cell r="X48" t="str">
            <v>S</v>
          </cell>
          <cell r="Y48" t="str">
            <v xml:space="preserve">บริการ  </v>
          </cell>
          <cell r="Z48" t="str">
            <v>01</v>
          </cell>
          <cell r="AA48" t="str">
            <v>ตั้งใหม่</v>
          </cell>
          <cell r="AC48" t="str">
            <v>2013-03-13</v>
          </cell>
          <cell r="AE48" t="str">
            <v>2013-04-01</v>
          </cell>
          <cell r="AH48" t="str">
            <v>27967</v>
          </cell>
        </row>
        <row r="49">
          <cell r="A49" t="str">
            <v>002784200</v>
          </cell>
          <cell r="B49" t="str">
            <v>โรงพยาบาลเขวาสินรินทร์</v>
          </cell>
          <cell r="C49" t="str">
            <v>21002</v>
          </cell>
          <cell r="D49" t="str">
            <v>กระทรวงสาธารณสุข สำนักงานปลัดกระทรวงสาธารณสุข</v>
          </cell>
          <cell r="E49" t="str">
            <v>07</v>
          </cell>
          <cell r="F49" t="str">
            <v>โรงพยาบาลชุมชน</v>
          </cell>
          <cell r="G49" t="str">
            <v>30</v>
          </cell>
          <cell r="H49" t="str">
            <v>32</v>
          </cell>
          <cell r="I49" t="str">
            <v>จ.สุรินทร์</v>
          </cell>
          <cell r="J49" t="str">
            <v>16</v>
          </cell>
          <cell r="K49" t="str">
            <v xml:space="preserve"> อ.วาสินรินทร์</v>
          </cell>
          <cell r="L49" t="str">
            <v>01</v>
          </cell>
          <cell r="M49" t="str">
            <v xml:space="preserve"> 'ต.เขวาสินรินทร์'</v>
          </cell>
          <cell r="N49" t="str">
            <v>06</v>
          </cell>
          <cell r="O49" t="str">
            <v xml:space="preserve"> หมู่ 6</v>
          </cell>
          <cell r="P49" t="str">
            <v>01</v>
          </cell>
          <cell r="Q49" t="str">
            <v>เปิดดำเนินการ</v>
          </cell>
          <cell r="R49" t="str">
            <v>บ้านสดอ</v>
          </cell>
          <cell r="S49" t="str">
            <v>32000</v>
          </cell>
          <cell r="T49" t="str">
            <v>044-582400</v>
          </cell>
          <cell r="U49" t="str">
            <v>044582402</v>
          </cell>
          <cell r="V49" t="str">
            <v>21</v>
          </cell>
          <cell r="W49" t="str">
            <v>2.1 ทุติยภูมิระดับต้น</v>
          </cell>
          <cell r="X49" t="str">
            <v>S</v>
          </cell>
          <cell r="Y49" t="str">
            <v xml:space="preserve">บริการ  </v>
          </cell>
          <cell r="Z49" t="str">
            <v>01</v>
          </cell>
          <cell r="AA49" t="str">
            <v>ตั้งใหม่</v>
          </cell>
          <cell r="AC49" t="str">
            <v>2013-03-05</v>
          </cell>
          <cell r="AE49" t="str">
            <v>2012-12-01</v>
          </cell>
          <cell r="AH49" t="str">
            <v>27842</v>
          </cell>
        </row>
        <row r="50">
          <cell r="A50" t="str">
            <v>001071300</v>
          </cell>
          <cell r="B50" t="str">
            <v>โรงพยาบาลนครพิงค์</v>
          </cell>
          <cell r="C50" t="str">
            <v>21002</v>
          </cell>
          <cell r="D50" t="str">
            <v>กระทรวงสาธารณสุข สำนักงานปลัดกระทรวงสาธารณสุข</v>
          </cell>
          <cell r="E50" t="str">
            <v>05</v>
          </cell>
          <cell r="F50" t="str">
            <v>โรงพยาบาลศูนย์</v>
          </cell>
          <cell r="G50" t="str">
            <v>673</v>
          </cell>
          <cell r="H50" t="str">
            <v>50</v>
          </cell>
          <cell r="I50" t="str">
            <v>จ.เชียงใหม่</v>
          </cell>
          <cell r="J50" t="str">
            <v>07</v>
          </cell>
          <cell r="K50" t="str">
            <v xml:space="preserve"> อ.แม่ริม</v>
          </cell>
          <cell r="L50" t="str">
            <v>09</v>
          </cell>
          <cell r="M50" t="str">
            <v xml:space="preserve"> 'ต.แม่สา'</v>
          </cell>
          <cell r="N50" t="str">
            <v>04</v>
          </cell>
          <cell r="O50" t="str">
            <v xml:space="preserve"> หมู่ 4</v>
          </cell>
          <cell r="P50" t="str">
            <v>01</v>
          </cell>
          <cell r="Q50" t="str">
            <v>เปิดดำเนินการ</v>
          </cell>
          <cell r="R50" t="str">
            <v xml:space="preserve">159 ม.4 ถ.โชตินา </v>
          </cell>
          <cell r="S50" t="str">
            <v>50000</v>
          </cell>
          <cell r="T50" t="str">
            <v>053-999200</v>
          </cell>
          <cell r="V50" t="str">
            <v>31</v>
          </cell>
          <cell r="W50" t="str">
            <v>3.1 ตติยภูมิ</v>
          </cell>
          <cell r="X50" t="str">
            <v>S</v>
          </cell>
          <cell r="Y50" t="str">
            <v xml:space="preserve">บริการ  </v>
          </cell>
          <cell r="Z50" t="str">
            <v>04</v>
          </cell>
          <cell r="AA50" t="str">
            <v>แก้ไข/เปลี่ยนแปลงที่ตั้ง</v>
          </cell>
          <cell r="AB50" t="str">
            <v xml:space="preserve">เพิ่มเตียง เดิม 665 เป็น 673 จากมติของ อ.ก.พ. สป. </v>
          </cell>
          <cell r="AH50" t="str">
            <v>10713</v>
          </cell>
        </row>
        <row r="51">
          <cell r="A51" t="str">
            <v>002797400</v>
          </cell>
          <cell r="B51" t="str">
            <v>โรงพยาบาลหนองมะโมง</v>
          </cell>
          <cell r="C51" t="str">
            <v>21002</v>
          </cell>
          <cell r="D51" t="str">
            <v>กระทรวงสาธารณสุข สำนักงานปลัดกระทรวงสาธารณสุข</v>
          </cell>
          <cell r="E51" t="str">
            <v>07</v>
          </cell>
          <cell r="F51" t="str">
            <v>โรงพยาบาลชุมชน</v>
          </cell>
          <cell r="G51" t="str">
            <v>30</v>
          </cell>
          <cell r="H51" t="str">
            <v>18</v>
          </cell>
          <cell r="I51" t="str">
            <v>จ.ชัยนาท</v>
          </cell>
          <cell r="J51" t="str">
            <v>07</v>
          </cell>
          <cell r="K51" t="str">
            <v xml:space="preserve"> อ.หนองมะโมง</v>
          </cell>
          <cell r="L51" t="str">
            <v>01</v>
          </cell>
          <cell r="M51" t="str">
            <v xml:space="preserve"> 'ต.หนองมะโมง'</v>
          </cell>
          <cell r="N51" t="str">
            <v>01</v>
          </cell>
          <cell r="O51" t="str">
            <v xml:space="preserve"> หมู่ 1</v>
          </cell>
          <cell r="P51" t="str">
            <v>01</v>
          </cell>
          <cell r="Q51" t="str">
            <v>เปิดดำเนินการ</v>
          </cell>
          <cell r="S51" t="str">
            <v>17120</v>
          </cell>
          <cell r="T51" t="str">
            <v>0812814302</v>
          </cell>
          <cell r="X51" t="str">
            <v>S</v>
          </cell>
          <cell r="Y51" t="str">
            <v xml:space="preserve">บริการ  </v>
          </cell>
          <cell r="Z51" t="str">
            <v>01</v>
          </cell>
          <cell r="AA51" t="str">
            <v>ตั้งใหม่</v>
          </cell>
          <cell r="AC51" t="str">
            <v>2013-03-28</v>
          </cell>
          <cell r="AE51" t="str">
            <v>2013-10-01</v>
          </cell>
          <cell r="AH51" t="str">
            <v>27974</v>
          </cell>
        </row>
        <row r="52">
          <cell r="A52" t="str">
            <v>002797500</v>
          </cell>
          <cell r="B52" t="str">
            <v>โรงพยาบาลเนินขาม</v>
          </cell>
          <cell r="C52" t="str">
            <v>21002</v>
          </cell>
          <cell r="D52" t="str">
            <v>กระทรวงสาธารณสุข สำนักงานปลัดกระทรวงสาธารณสุข</v>
          </cell>
          <cell r="E52" t="str">
            <v>07</v>
          </cell>
          <cell r="F52" t="str">
            <v>โรงพยาบาลชุมชน</v>
          </cell>
          <cell r="G52" t="str">
            <v>30</v>
          </cell>
          <cell r="H52" t="str">
            <v>18</v>
          </cell>
          <cell r="I52" t="str">
            <v>จ.ชัยนาท</v>
          </cell>
          <cell r="J52" t="str">
            <v>08</v>
          </cell>
          <cell r="K52" t="str">
            <v xml:space="preserve"> อ.เนินขาม</v>
          </cell>
          <cell r="L52" t="str">
            <v>01</v>
          </cell>
          <cell r="M52" t="str">
            <v xml:space="preserve"> 'ต.เนินขาม'</v>
          </cell>
          <cell r="N52" t="str">
            <v>14</v>
          </cell>
          <cell r="O52" t="str">
            <v xml:space="preserve"> หมู่ 14</v>
          </cell>
          <cell r="P52" t="str">
            <v>01</v>
          </cell>
          <cell r="Q52" t="str">
            <v>เปิดดำเนินการ</v>
          </cell>
          <cell r="S52" t="str">
            <v>17120</v>
          </cell>
          <cell r="T52" t="str">
            <v>0812824203</v>
          </cell>
          <cell r="Z52" t="str">
            <v>01</v>
          </cell>
          <cell r="AA52" t="str">
            <v>ตั้งใหม่</v>
          </cell>
          <cell r="AC52" t="str">
            <v>2013-03-28</v>
          </cell>
          <cell r="AH52" t="str">
            <v>27975</v>
          </cell>
        </row>
        <row r="53">
          <cell r="A53" t="str">
            <v>002797600</v>
          </cell>
          <cell r="B53" t="str">
            <v>โรงพยาบาลเหล่าเสือโก้ก</v>
          </cell>
          <cell r="C53" t="str">
            <v>21002</v>
          </cell>
          <cell r="D53" t="str">
            <v>กระทรวงสาธารณสุข สำนักงานปลัดกระทรวงสาธารณสุข</v>
          </cell>
          <cell r="E53" t="str">
            <v>07</v>
          </cell>
          <cell r="F53" t="str">
            <v>โรงพยาบาลชุมชน</v>
          </cell>
          <cell r="G53" t="str">
            <v>30</v>
          </cell>
          <cell r="H53" t="str">
            <v>34</v>
          </cell>
          <cell r="I53" t="str">
            <v>จ.อุบลราชธานี</v>
          </cell>
          <cell r="J53" t="str">
            <v>31</v>
          </cell>
          <cell r="K53" t="str">
            <v xml:space="preserve"> อ.เหล่าเสือโก้ก</v>
          </cell>
          <cell r="L53" t="str">
            <v>01</v>
          </cell>
          <cell r="M53" t="str">
            <v xml:space="preserve"> 'ต.เหล่าเสือโก้ก'</v>
          </cell>
          <cell r="N53" t="str">
            <v>06</v>
          </cell>
          <cell r="O53" t="str">
            <v xml:space="preserve"> หมู่ 6</v>
          </cell>
          <cell r="P53" t="str">
            <v>01</v>
          </cell>
          <cell r="Q53" t="str">
            <v>เปิดดำเนินการ</v>
          </cell>
          <cell r="R53" t="str">
            <v>บ้านเหล่าเสือโก้ก</v>
          </cell>
          <cell r="S53" t="str">
            <v>34000</v>
          </cell>
          <cell r="T53" t="str">
            <v>081 8782883</v>
          </cell>
          <cell r="X53" t="str">
            <v>S</v>
          </cell>
          <cell r="Y53" t="str">
            <v xml:space="preserve">บริการ  </v>
          </cell>
          <cell r="Z53" t="str">
            <v>01</v>
          </cell>
          <cell r="AA53" t="str">
            <v>ตั้งใหม่</v>
          </cell>
          <cell r="AC53" t="str">
            <v>2013-04-01</v>
          </cell>
          <cell r="AE53" t="str">
            <v>2013-04-01</v>
          </cell>
          <cell r="AH53" t="str">
            <v>27976</v>
          </cell>
        </row>
        <row r="54">
          <cell r="A54" t="str">
            <v>002797800</v>
          </cell>
          <cell r="B54" t="str">
            <v>โรงพยาบาลสากเหล็ก</v>
          </cell>
          <cell r="C54" t="str">
            <v>21002</v>
          </cell>
          <cell r="D54" t="str">
            <v>กระทรวงสาธารณสุข สำนักงานปลัดกระทรวงสาธารณสุข</v>
          </cell>
          <cell r="E54" t="str">
            <v>07</v>
          </cell>
          <cell r="F54" t="str">
            <v>โรงพยาบาลชุมชน</v>
          </cell>
          <cell r="G54" t="str">
            <v>30</v>
          </cell>
          <cell r="H54" t="str">
            <v>66</v>
          </cell>
          <cell r="I54" t="str">
            <v>จ.พิจิตร</v>
          </cell>
          <cell r="J54" t="str">
            <v>09</v>
          </cell>
          <cell r="K54" t="str">
            <v xml:space="preserve"> อ.สากเหล็ก</v>
          </cell>
          <cell r="L54" t="str">
            <v>01</v>
          </cell>
          <cell r="M54" t="str">
            <v xml:space="preserve"> 'ต.สากเหล็ก'</v>
          </cell>
          <cell r="N54" t="str">
            <v>12</v>
          </cell>
          <cell r="O54" t="str">
            <v xml:space="preserve"> หมู่ 12</v>
          </cell>
          <cell r="P54" t="str">
            <v>01</v>
          </cell>
          <cell r="Q54" t="str">
            <v>เปิดดำเนินการ</v>
          </cell>
          <cell r="S54" t="str">
            <v>66160</v>
          </cell>
          <cell r="T54" t="str">
            <v>056990354</v>
          </cell>
          <cell r="X54" t="str">
            <v>S</v>
          </cell>
          <cell r="Y54" t="str">
            <v xml:space="preserve">บริการ  </v>
          </cell>
          <cell r="Z54" t="str">
            <v>01</v>
          </cell>
          <cell r="AA54" t="str">
            <v>ตั้งใหม่</v>
          </cell>
          <cell r="AC54" t="str">
            <v>2013-04-03</v>
          </cell>
          <cell r="AE54" t="str">
            <v>2013-06-01</v>
          </cell>
          <cell r="AH54" t="str">
            <v>27978</v>
          </cell>
        </row>
        <row r="55">
          <cell r="A55" t="str">
            <v>002797900</v>
          </cell>
          <cell r="B55" t="str">
            <v>โรงพยาบาลบึงนาราง</v>
          </cell>
          <cell r="C55" t="str">
            <v>21002</v>
          </cell>
          <cell r="D55" t="str">
            <v>กระทรวงสาธารณสุข สำนักงานปลัดกระทรวงสาธารณสุข</v>
          </cell>
          <cell r="E55" t="str">
            <v>07</v>
          </cell>
          <cell r="F55" t="str">
            <v>โรงพยาบาลชุมชน</v>
          </cell>
          <cell r="G55" t="str">
            <v>30</v>
          </cell>
          <cell r="H55" t="str">
            <v>66</v>
          </cell>
          <cell r="I55" t="str">
            <v>จ.พิจิตร</v>
          </cell>
          <cell r="J55" t="str">
            <v>10</v>
          </cell>
          <cell r="K55" t="str">
            <v xml:space="preserve"> อ.บึงนาราง</v>
          </cell>
          <cell r="L55" t="str">
            <v>05</v>
          </cell>
          <cell r="M55" t="str">
            <v xml:space="preserve"> 'ต.บึงนาราง'</v>
          </cell>
          <cell r="N55" t="str">
            <v>02</v>
          </cell>
          <cell r="O55" t="str">
            <v xml:space="preserve"> หมู่ 2</v>
          </cell>
          <cell r="P55" t="str">
            <v>01</v>
          </cell>
          <cell r="Q55" t="str">
            <v>เปิดดำเนินการ</v>
          </cell>
          <cell r="S55" t="str">
            <v>66130</v>
          </cell>
          <cell r="T55" t="str">
            <v>056990354</v>
          </cell>
          <cell r="Z55" t="str">
            <v>01</v>
          </cell>
          <cell r="AA55" t="str">
            <v>ตั้งใหม่</v>
          </cell>
          <cell r="AC55" t="str">
            <v>2013-04-03</v>
          </cell>
          <cell r="AE55" t="str">
            <v>2013-06-01</v>
          </cell>
          <cell r="AH55" t="str">
            <v>27979</v>
          </cell>
        </row>
        <row r="56">
          <cell r="A56" t="str">
            <v>002798000</v>
          </cell>
          <cell r="B56" t="str">
            <v>โรงพยาบาลดงเจริญ</v>
          </cell>
          <cell r="C56" t="str">
            <v>21002</v>
          </cell>
          <cell r="D56" t="str">
            <v>กระทรวงสาธารณสุข สำนักงานปลัดกระทรวงสาธารณสุข</v>
          </cell>
          <cell r="E56" t="str">
            <v>07</v>
          </cell>
          <cell r="F56" t="str">
            <v>โรงพยาบาลชุมชน</v>
          </cell>
          <cell r="G56" t="str">
            <v>30</v>
          </cell>
          <cell r="H56" t="str">
            <v>66</v>
          </cell>
          <cell r="I56" t="str">
            <v>จ.พิจิตร</v>
          </cell>
          <cell r="J56" t="str">
            <v>11</v>
          </cell>
          <cell r="K56" t="str">
            <v xml:space="preserve"> อ.ดงเจริญ</v>
          </cell>
          <cell r="L56" t="str">
            <v>05</v>
          </cell>
          <cell r="M56" t="str">
            <v xml:space="preserve"> 'ต.สำนักขุนเณร'</v>
          </cell>
          <cell r="N56" t="str">
            <v>02</v>
          </cell>
          <cell r="O56" t="str">
            <v xml:space="preserve"> หมู่ 2</v>
          </cell>
          <cell r="P56" t="str">
            <v>01</v>
          </cell>
          <cell r="Q56" t="str">
            <v>เปิดดำเนินการ</v>
          </cell>
          <cell r="R56" t="str">
            <v>111</v>
          </cell>
          <cell r="S56" t="str">
            <v>66210</v>
          </cell>
          <cell r="T56" t="str">
            <v>056990354</v>
          </cell>
          <cell r="X56" t="str">
            <v>S</v>
          </cell>
          <cell r="Y56" t="str">
            <v xml:space="preserve">บริการ  </v>
          </cell>
          <cell r="Z56" t="str">
            <v>01</v>
          </cell>
          <cell r="AA56" t="str">
            <v>ตั้งใหม่</v>
          </cell>
          <cell r="AC56" t="str">
            <v>2013-04-03</v>
          </cell>
          <cell r="AE56" t="str">
            <v>2013-06-01</v>
          </cell>
          <cell r="AH56" t="str">
            <v>27980</v>
          </cell>
        </row>
        <row r="57">
          <cell r="A57" t="str">
            <v>002798800</v>
          </cell>
          <cell r="B57" t="str">
            <v>โรงพยาบาลทุ่งเขาหลวง</v>
          </cell>
          <cell r="C57" t="str">
            <v>21002</v>
          </cell>
          <cell r="D57" t="str">
            <v>กระทรวงสาธารณสุข สำนักงานปลัดกระทรวงสาธารณสุข</v>
          </cell>
          <cell r="E57" t="str">
            <v>07</v>
          </cell>
          <cell r="F57" t="str">
            <v>โรงพยาบาลชุมชน</v>
          </cell>
          <cell r="G57" t="str">
            <v>10</v>
          </cell>
          <cell r="H57" t="str">
            <v>45</v>
          </cell>
          <cell r="I57" t="str">
            <v>จ.ร้อยเอ็ด</v>
          </cell>
          <cell r="J57" t="str">
            <v>20</v>
          </cell>
          <cell r="K57" t="str">
            <v xml:space="preserve"> อ.ทุ่งเขาหลวง</v>
          </cell>
          <cell r="L57" t="str">
            <v>01</v>
          </cell>
          <cell r="M57" t="str">
            <v xml:space="preserve"> 'ต.ทุ่งเขาหลวง'</v>
          </cell>
          <cell r="N57" t="str">
            <v>07</v>
          </cell>
          <cell r="O57" t="str">
            <v xml:space="preserve"> หมู่ 7</v>
          </cell>
          <cell r="P57" t="str">
            <v>01</v>
          </cell>
          <cell r="Q57" t="str">
            <v>เปิดดำเนินการ</v>
          </cell>
          <cell r="R57" t="str">
            <v>201</v>
          </cell>
          <cell r="S57" t="str">
            <v>45170</v>
          </cell>
          <cell r="T57" t="str">
            <v>043557126</v>
          </cell>
          <cell r="X57" t="str">
            <v>S</v>
          </cell>
          <cell r="Y57" t="str">
            <v xml:space="preserve">บริการ  </v>
          </cell>
          <cell r="Z57" t="str">
            <v>01</v>
          </cell>
          <cell r="AA57" t="str">
            <v>ตั้งใหม่</v>
          </cell>
          <cell r="AC57" t="str">
            <v>2013-04-22</v>
          </cell>
          <cell r="AE57" t="str">
            <v>2013-05-01</v>
          </cell>
          <cell r="AH57" t="str">
            <v>27988</v>
          </cell>
        </row>
        <row r="58">
          <cell r="A58" t="str">
            <v>002798900</v>
          </cell>
          <cell r="B58" t="str">
            <v>โรงพยาบาลเชียงขวัญ</v>
          </cell>
          <cell r="C58" t="str">
            <v>21002</v>
          </cell>
          <cell r="D58" t="str">
            <v>กระทรวงสาธารณสุข สำนักงานปลัดกระทรวงสาธารณสุข</v>
          </cell>
          <cell r="E58" t="str">
            <v>07</v>
          </cell>
          <cell r="F58" t="str">
            <v>โรงพยาบาลชุมชน</v>
          </cell>
          <cell r="G58" t="str">
            <v>10</v>
          </cell>
          <cell r="H58" t="str">
            <v>45</v>
          </cell>
          <cell r="I58" t="str">
            <v>จ.ร้อยเอ็ด</v>
          </cell>
          <cell r="J58" t="str">
            <v>18</v>
          </cell>
          <cell r="K58" t="str">
            <v xml:space="preserve"> อ.เชียงขวัญ</v>
          </cell>
          <cell r="L58" t="str">
            <v>03</v>
          </cell>
          <cell r="M58" t="str">
            <v xml:space="preserve"> 'ต.พระธาตุ'</v>
          </cell>
          <cell r="N58" t="str">
            <v>02</v>
          </cell>
          <cell r="O58" t="str">
            <v xml:space="preserve"> หมู่ 2</v>
          </cell>
          <cell r="P58" t="str">
            <v>01</v>
          </cell>
          <cell r="Q58" t="str">
            <v>เปิดดำเนินการ</v>
          </cell>
          <cell r="R58" t="str">
            <v>199</v>
          </cell>
          <cell r="S58" t="str">
            <v>45000</v>
          </cell>
          <cell r="X58" t="str">
            <v>S</v>
          </cell>
          <cell r="Y58" t="str">
            <v xml:space="preserve">บริการ  </v>
          </cell>
          <cell r="Z58" t="str">
            <v>01</v>
          </cell>
          <cell r="AA58" t="str">
            <v>ตั้งใหม่</v>
          </cell>
          <cell r="AC58" t="str">
            <v>2013-04-22</v>
          </cell>
          <cell r="AE58" t="str">
            <v>2013-05-01</v>
          </cell>
          <cell r="AH58" t="str">
            <v>27989</v>
          </cell>
        </row>
        <row r="59">
          <cell r="A59" t="str">
            <v>002799000</v>
          </cell>
          <cell r="B59" t="str">
            <v>โรงพยาบาลหนองฮี</v>
          </cell>
          <cell r="C59" t="str">
            <v>21002</v>
          </cell>
          <cell r="D59" t="str">
            <v>กระทรวงสาธารณสุข สำนักงานปลัดกระทรวงสาธารณสุข</v>
          </cell>
          <cell r="E59" t="str">
            <v>07</v>
          </cell>
          <cell r="F59" t="str">
            <v>โรงพยาบาลชุมชน</v>
          </cell>
          <cell r="G59" t="str">
            <v>10</v>
          </cell>
          <cell r="H59" t="str">
            <v>45</v>
          </cell>
          <cell r="I59" t="str">
            <v>จ.ร้อยเอ็ด</v>
          </cell>
          <cell r="J59" t="str">
            <v>19</v>
          </cell>
          <cell r="K59" t="str">
            <v xml:space="preserve"> อ.หนองฮี</v>
          </cell>
          <cell r="L59" t="str">
            <v>01</v>
          </cell>
          <cell r="M59" t="str">
            <v xml:space="preserve"> 'ต.หนองฮี'</v>
          </cell>
          <cell r="N59" t="str">
            <v>10</v>
          </cell>
          <cell r="O59" t="str">
            <v xml:space="preserve"> หมู่ 10</v>
          </cell>
          <cell r="P59" t="str">
            <v>01</v>
          </cell>
          <cell r="Q59" t="str">
            <v>เปิดดำเนินการ</v>
          </cell>
          <cell r="R59" t="str">
            <v>120</v>
          </cell>
          <cell r="S59" t="str">
            <v>45140</v>
          </cell>
          <cell r="T59" t="str">
            <v>0435066167</v>
          </cell>
          <cell r="U59" t="str">
            <v>0435066167</v>
          </cell>
          <cell r="X59" t="str">
            <v>S</v>
          </cell>
          <cell r="Y59" t="str">
            <v xml:space="preserve">บริการ  </v>
          </cell>
          <cell r="Z59" t="str">
            <v>01</v>
          </cell>
          <cell r="AA59" t="str">
            <v>ตั้งใหม่</v>
          </cell>
          <cell r="AC59" t="str">
            <v>2013-04-22</v>
          </cell>
          <cell r="AE59" t="str">
            <v>2013-05-01</v>
          </cell>
          <cell r="AH59" t="str">
            <v>27990</v>
          </cell>
        </row>
        <row r="60">
          <cell r="A60" t="str">
            <v>002403200</v>
          </cell>
          <cell r="B60" t="str">
            <v>โรงพยาบาลนาตาล</v>
          </cell>
          <cell r="C60" t="str">
            <v>21002</v>
          </cell>
          <cell r="D60" t="str">
            <v>กระทรวงสาธารณสุข สำนักงานปลัดกระทรวงสาธารณสุข</v>
          </cell>
          <cell r="E60" t="str">
            <v>07</v>
          </cell>
          <cell r="F60" t="str">
            <v>โรงพยาบาลชุมชน</v>
          </cell>
          <cell r="G60" t="str">
            <v>10</v>
          </cell>
          <cell r="H60" t="str">
            <v>34</v>
          </cell>
          <cell r="I60" t="str">
            <v>จ.อุบลราชธานี</v>
          </cell>
          <cell r="J60" t="str">
            <v>30</v>
          </cell>
          <cell r="K60" t="str">
            <v xml:space="preserve"> อ.นาตาล</v>
          </cell>
          <cell r="L60" t="str">
            <v>01</v>
          </cell>
          <cell r="M60" t="str">
            <v xml:space="preserve"> 'ต.นาตาล'</v>
          </cell>
          <cell r="N60" t="str">
            <v>05</v>
          </cell>
          <cell r="O60" t="str">
            <v xml:space="preserve"> หมู่ 5</v>
          </cell>
          <cell r="P60" t="str">
            <v>01</v>
          </cell>
          <cell r="Q60" t="str">
            <v>เปิดดำเนินการ</v>
          </cell>
          <cell r="R60" t="str">
            <v>ที่ตั้ง 169</v>
          </cell>
          <cell r="S60" t="str">
            <v>24170</v>
          </cell>
          <cell r="V60" t="str">
            <v>21</v>
          </cell>
          <cell r="W60" t="str">
            <v>2.1 ทุติยภูมิระดับต้น</v>
          </cell>
          <cell r="X60" t="str">
            <v>S</v>
          </cell>
          <cell r="Y60" t="str">
            <v xml:space="preserve">บริการ  </v>
          </cell>
          <cell r="AB60" t="str">
            <v xml:space="preserve">เป็นรพช.ที่เปิดให้บริการเฉพาะ OPD ก่อน จำนวนเตียงตามกรอบเป็น 30 </v>
          </cell>
          <cell r="AC60" t="str">
            <v>2010-01-18</v>
          </cell>
          <cell r="AE60" t="str">
            <v>2010-01-18</v>
          </cell>
          <cell r="AH60" t="str">
            <v>24032</v>
          </cell>
        </row>
        <row r="61">
          <cell r="A61" t="str">
            <v>002800600</v>
          </cell>
          <cell r="B61" t="str">
            <v>โรงพยาบาลเกาะจันทร์</v>
          </cell>
          <cell r="C61" t="str">
            <v>21002</v>
          </cell>
          <cell r="D61" t="str">
            <v>กระทรวงสาธารณสุข สำนักงานปลัดกระทรวงสาธารณสุข</v>
          </cell>
          <cell r="E61" t="str">
            <v>07</v>
          </cell>
          <cell r="F61" t="str">
            <v>โรงพยาบาลชุมชน</v>
          </cell>
          <cell r="G61" t="str">
            <v>30</v>
          </cell>
          <cell r="H61" t="str">
            <v>20</v>
          </cell>
          <cell r="I61" t="str">
            <v>จ.ชลบุรี</v>
          </cell>
          <cell r="J61" t="str">
            <v>11</v>
          </cell>
          <cell r="K61" t="str">
            <v xml:space="preserve"> อ.เกาะจันทร์</v>
          </cell>
          <cell r="L61" t="str">
            <v>01</v>
          </cell>
          <cell r="M61" t="str">
            <v xml:space="preserve"> 'ต.เกาะจันทร์'</v>
          </cell>
          <cell r="N61" t="str">
            <v>14</v>
          </cell>
          <cell r="O61" t="str">
            <v xml:space="preserve"> หมู่ 14</v>
          </cell>
          <cell r="P61" t="str">
            <v>01</v>
          </cell>
          <cell r="Q61" t="str">
            <v>เปิดดำเนินการ</v>
          </cell>
          <cell r="R61" t="str">
            <v>เลขที่ 1</v>
          </cell>
          <cell r="S61" t="str">
            <v>20240</v>
          </cell>
          <cell r="X61" t="str">
            <v>S</v>
          </cell>
          <cell r="Y61" t="str">
            <v xml:space="preserve">บริการ  </v>
          </cell>
          <cell r="Z61" t="str">
            <v>01</v>
          </cell>
          <cell r="AA61" t="str">
            <v>ตั้งใหม่</v>
          </cell>
          <cell r="AC61" t="str">
            <v>2013-06-13</v>
          </cell>
          <cell r="AH61" t="str">
            <v>28006</v>
          </cell>
        </row>
        <row r="62">
          <cell r="A62" t="str">
            <v>002801000</v>
          </cell>
          <cell r="B62" t="str">
            <v>โรงพยาบาลโกสัมพีนคร</v>
          </cell>
          <cell r="C62" t="str">
            <v>21002</v>
          </cell>
          <cell r="D62" t="str">
            <v>กระทรวงสาธารณสุข สำนักงานปลัดกระทรวงสาธารณสุข</v>
          </cell>
          <cell r="E62" t="str">
            <v>07</v>
          </cell>
          <cell r="F62" t="str">
            <v>โรงพยาบาลชุมชน</v>
          </cell>
          <cell r="G62" t="str">
            <v>30</v>
          </cell>
          <cell r="H62" t="str">
            <v>62</v>
          </cell>
          <cell r="I62" t="str">
            <v>จ.กำแพงเพชร</v>
          </cell>
          <cell r="J62" t="str">
            <v>11</v>
          </cell>
          <cell r="K62" t="str">
            <v xml:space="preserve"> อ.โกสัมพีนคร</v>
          </cell>
          <cell r="L62" t="str">
            <v>01</v>
          </cell>
          <cell r="M62" t="str">
            <v xml:space="preserve"> 'ต.โกสัมพี'</v>
          </cell>
          <cell r="N62" t="str">
            <v>03</v>
          </cell>
          <cell r="O62" t="str">
            <v xml:space="preserve"> หมู่ 3</v>
          </cell>
          <cell r="P62" t="str">
            <v>01</v>
          </cell>
          <cell r="Q62" t="str">
            <v>เปิดดำเนินการ</v>
          </cell>
          <cell r="R62" t="str">
            <v>บ้านคลองเมือง</v>
          </cell>
          <cell r="S62" t="str">
            <v>62000</v>
          </cell>
          <cell r="X62" t="str">
            <v>S</v>
          </cell>
          <cell r="Y62" t="str">
            <v xml:space="preserve">บริการ  </v>
          </cell>
          <cell r="Z62" t="str">
            <v>01</v>
          </cell>
          <cell r="AA62" t="str">
            <v>ตั้งใหม่</v>
          </cell>
          <cell r="AC62" t="str">
            <v>2013-07-01</v>
          </cell>
          <cell r="AE62" t="str">
            <v>2013-08-15</v>
          </cell>
          <cell r="AH62" t="str">
            <v>28010</v>
          </cell>
        </row>
        <row r="63">
          <cell r="A63" t="str">
            <v>001128200</v>
          </cell>
          <cell r="B63" t="str">
            <v>โรงพยาบาลสมเด็จพระสังฆราชองค์ที่ ๑๙</v>
          </cell>
          <cell r="C63" t="str">
            <v>21002</v>
          </cell>
          <cell r="D63" t="str">
            <v>กระทรวงสาธารณสุข สำนักงานปลัดกระทรวงสาธารณสุข</v>
          </cell>
          <cell r="E63" t="str">
            <v>07</v>
          </cell>
          <cell r="F63" t="str">
            <v>โรงพยาบาลชุมชน</v>
          </cell>
          <cell r="G63" t="str">
            <v>120</v>
          </cell>
          <cell r="H63" t="str">
            <v>71</v>
          </cell>
          <cell r="I63" t="str">
            <v>จ.กาญจนบุรี</v>
          </cell>
          <cell r="J63" t="str">
            <v>06</v>
          </cell>
          <cell r="K63" t="str">
            <v xml:space="preserve"> อ.ท่าม่วง</v>
          </cell>
          <cell r="L63" t="str">
            <v>01</v>
          </cell>
          <cell r="M63" t="str">
            <v xml:space="preserve"> 'ต.ท่าม่วง'</v>
          </cell>
          <cell r="N63" t="str">
            <v>01</v>
          </cell>
          <cell r="O63" t="str">
            <v xml:space="preserve"> หมู่ 1</v>
          </cell>
          <cell r="P63" t="str">
            <v>01</v>
          </cell>
          <cell r="Q63" t="str">
            <v>เปิดดำเนินการ</v>
          </cell>
          <cell r="R63" t="str">
            <v>978/1</v>
          </cell>
          <cell r="S63" t="str">
            <v>71110</v>
          </cell>
          <cell r="T63" t="str">
            <v>034611033</v>
          </cell>
          <cell r="U63" t="str">
            <v>034613489</v>
          </cell>
          <cell r="V63" t="str">
            <v>22</v>
          </cell>
          <cell r="W63" t="str">
            <v>2.2 ทุติยภูมิระดับกลาง</v>
          </cell>
          <cell r="X63" t="str">
            <v>S</v>
          </cell>
          <cell r="Y63" t="str">
            <v xml:space="preserve">บริการ  </v>
          </cell>
          <cell r="Z63" t="str">
            <v>02</v>
          </cell>
          <cell r="AA63" t="str">
            <v>แก้ไขชื่อ</v>
          </cell>
          <cell r="AB63" t="str">
            <v>แก้ไขชื่อจาก รพ.ท่าม่วง เป็นรพ.สมเด็จพระสังฆราชองค์ที่ ๑๙ ตามหนังสือ สำนักเลขานุการสมเด็จพระสังหราช วัดบวรฯที่ พ ๐๕๖๙/๒๕๕๖</v>
          </cell>
          <cell r="AH63" t="str">
            <v>11282</v>
          </cell>
        </row>
        <row r="64">
          <cell r="A64" t="str">
            <v>000400700</v>
          </cell>
          <cell r="B64" t="str">
            <v>โรงพยาบาลซับใหญ่</v>
          </cell>
          <cell r="C64" t="str">
            <v>21002</v>
          </cell>
          <cell r="D64" t="str">
            <v>กระทรวงสาธารณสุข สำนักงานปลัดกระทรวงสาธารณสุข</v>
          </cell>
          <cell r="E64" t="str">
            <v>07</v>
          </cell>
          <cell r="F64" t="str">
            <v>โรงพยาบาลชุมชน</v>
          </cell>
          <cell r="G64" t="str">
            <v>30</v>
          </cell>
          <cell r="H64" t="str">
            <v>36</v>
          </cell>
          <cell r="I64" t="str">
            <v>จ.ชัยภูมิ</v>
          </cell>
          <cell r="J64" t="str">
            <v>16</v>
          </cell>
          <cell r="K64" t="str">
            <v xml:space="preserve"> อ.อำเภอซับใหญ่</v>
          </cell>
          <cell r="L64" t="str">
            <v>01</v>
          </cell>
          <cell r="M64" t="str">
            <v xml:space="preserve"> 'ต.ซับใหญ่'</v>
          </cell>
          <cell r="N64" t="str">
            <v>01</v>
          </cell>
          <cell r="O64" t="str">
            <v xml:space="preserve"> หมู่ 1</v>
          </cell>
          <cell r="P64" t="str">
            <v>01</v>
          </cell>
          <cell r="Q64" t="str">
            <v>เปิดดำเนินการ</v>
          </cell>
          <cell r="R64" t="str">
            <v>บ้านซับใหญ่</v>
          </cell>
          <cell r="S64" t="str">
            <v>36130</v>
          </cell>
          <cell r="T64" t="str">
            <v>044731044</v>
          </cell>
          <cell r="AB64" t="str">
            <v>ยกฐานะรพ.สต.ซับใหญ่ รหัส 04007 เป็น  รพช.ซับใหญ่ รหัสเดิม 04007</v>
          </cell>
          <cell r="AH64" t="str">
            <v>04007</v>
          </cell>
        </row>
        <row r="65">
          <cell r="A65" t="str">
            <v>002801500</v>
          </cell>
          <cell r="B65" t="str">
            <v>โรงพยาบาลโพธิ์ศรีสุวรรณ</v>
          </cell>
          <cell r="C65" t="str">
            <v>21002</v>
          </cell>
          <cell r="D65" t="str">
            <v>กระทรวงสาธารณสุข สำนักงานปลัดกระทรวงสาธารณสุข</v>
          </cell>
          <cell r="E65" t="str">
            <v>07</v>
          </cell>
          <cell r="F65" t="str">
            <v>โรงพยาบาลชุมชน</v>
          </cell>
          <cell r="G65" t="str">
            <v>30</v>
          </cell>
          <cell r="H65" t="str">
            <v>33</v>
          </cell>
          <cell r="I65" t="str">
            <v>จ.ศรีสะเกษ</v>
          </cell>
          <cell r="J65" t="str">
            <v>21</v>
          </cell>
          <cell r="K65" t="str">
            <v xml:space="preserve"> อ.ศรีสุวรรณ</v>
          </cell>
          <cell r="L65" t="str">
            <v>02</v>
          </cell>
          <cell r="M65" t="str">
            <v xml:space="preserve"> 'ต.เสียว'</v>
          </cell>
          <cell r="N65" t="str">
            <v>05</v>
          </cell>
          <cell r="O65" t="str">
            <v xml:space="preserve"> หมู่ 5</v>
          </cell>
          <cell r="P65" t="str">
            <v>01</v>
          </cell>
          <cell r="Q65" t="str">
            <v>เปิดดำเนินการ</v>
          </cell>
          <cell r="R65" t="str">
            <v>58 บ้านหนองแคน</v>
          </cell>
          <cell r="S65" t="str">
            <v>33120</v>
          </cell>
          <cell r="T65" t="str">
            <v>045604053</v>
          </cell>
          <cell r="U65" t="str">
            <v>045604121</v>
          </cell>
          <cell r="X65" t="str">
            <v>S</v>
          </cell>
          <cell r="Y65" t="str">
            <v xml:space="preserve">บริการ  </v>
          </cell>
          <cell r="Z65" t="str">
            <v>01</v>
          </cell>
          <cell r="AA65" t="str">
            <v>ตั้งใหม่</v>
          </cell>
          <cell r="AC65" t="str">
            <v>2013-07-09</v>
          </cell>
          <cell r="AE65" t="str">
            <v>2013-10-01</v>
          </cell>
          <cell r="AH65" t="str">
            <v>28015</v>
          </cell>
        </row>
        <row r="66">
          <cell r="A66" t="str">
            <v>002801600</v>
          </cell>
          <cell r="B66" t="str">
            <v>โรงพยาบาลศิลาลาด</v>
          </cell>
          <cell r="C66" t="str">
            <v>21002</v>
          </cell>
          <cell r="D66" t="str">
            <v>กระทรวงสาธารณสุข สำนักงานปลัดกระทรวงสาธารณสุข</v>
          </cell>
          <cell r="E66" t="str">
            <v>07</v>
          </cell>
          <cell r="F66" t="str">
            <v>โรงพยาบาลชุมชน</v>
          </cell>
          <cell r="G66" t="str">
            <v>30</v>
          </cell>
          <cell r="H66" t="str">
            <v>33</v>
          </cell>
          <cell r="I66" t="str">
            <v>จ.ศรีสะเกษ</v>
          </cell>
          <cell r="J66" t="str">
            <v>22</v>
          </cell>
          <cell r="K66" t="str">
            <v xml:space="preserve"> อ.ศิลาลาด</v>
          </cell>
          <cell r="L66" t="str">
            <v>01</v>
          </cell>
          <cell r="M66" t="str">
            <v xml:space="preserve"> 'ต.กุง'</v>
          </cell>
          <cell r="N66" t="str">
            <v>05</v>
          </cell>
          <cell r="O66" t="str">
            <v xml:space="preserve"> หมู่ 5</v>
          </cell>
          <cell r="P66" t="str">
            <v>01</v>
          </cell>
          <cell r="Q66" t="str">
            <v>เปิดดำเนินการ</v>
          </cell>
          <cell r="R66" t="str">
            <v>108 บ้านสงยาง</v>
          </cell>
          <cell r="S66" t="str">
            <v>33160</v>
          </cell>
          <cell r="T66" t="str">
            <v>045668123</v>
          </cell>
          <cell r="U66" t="str">
            <v>045668123</v>
          </cell>
          <cell r="X66" t="str">
            <v>S</v>
          </cell>
          <cell r="Y66" t="str">
            <v xml:space="preserve">บริการ  </v>
          </cell>
          <cell r="Z66" t="str">
            <v>01</v>
          </cell>
          <cell r="AA66" t="str">
            <v>ตั้งใหม่</v>
          </cell>
          <cell r="AC66" t="str">
            <v>2013-07-09</v>
          </cell>
          <cell r="AE66" t="str">
            <v>2013-10-01</v>
          </cell>
          <cell r="AH66" t="str">
            <v>28016</v>
          </cell>
        </row>
        <row r="67">
          <cell r="A67" t="str">
            <v>002801700</v>
          </cell>
          <cell r="B67" t="str">
            <v>โรงพยาบาลนาคู</v>
          </cell>
          <cell r="C67" t="str">
            <v>21002</v>
          </cell>
          <cell r="D67" t="str">
            <v>กระทรวงสาธารณสุข สำนักงานปลัดกระทรวงสาธารณสุข</v>
          </cell>
          <cell r="E67" t="str">
            <v>07</v>
          </cell>
          <cell r="F67" t="str">
            <v>โรงพยาบาลชุมชน</v>
          </cell>
          <cell r="G67" t="str">
            <v>30</v>
          </cell>
          <cell r="H67" t="str">
            <v>46</v>
          </cell>
          <cell r="I67" t="str">
            <v>จ.กาฬสินธุ์</v>
          </cell>
          <cell r="J67" t="str">
            <v>16</v>
          </cell>
          <cell r="K67" t="str">
            <v xml:space="preserve"> อ.นาคู</v>
          </cell>
          <cell r="L67" t="str">
            <v>01</v>
          </cell>
          <cell r="M67" t="str">
            <v xml:space="preserve"> 'ต.นาคู'</v>
          </cell>
          <cell r="N67" t="str">
            <v>09</v>
          </cell>
          <cell r="O67" t="str">
            <v xml:space="preserve"> หมู่ 9</v>
          </cell>
          <cell r="P67" t="str">
            <v>01</v>
          </cell>
          <cell r="Q67" t="str">
            <v>เปิดดำเนินการ</v>
          </cell>
          <cell r="R67" t="str">
            <v>319</v>
          </cell>
          <cell r="S67" t="str">
            <v>46160</v>
          </cell>
          <cell r="T67" t="str">
            <v>0873748222</v>
          </cell>
          <cell r="X67" t="str">
            <v>S</v>
          </cell>
          <cell r="Y67" t="str">
            <v xml:space="preserve">บริการ  </v>
          </cell>
          <cell r="Z67" t="str">
            <v>01</v>
          </cell>
          <cell r="AA67" t="str">
            <v>ตั้งใหม่</v>
          </cell>
          <cell r="AC67" t="str">
            <v>2013-07-12</v>
          </cell>
          <cell r="AE67" t="str">
            <v>2013-06-03</v>
          </cell>
          <cell r="AH67" t="str">
            <v>28017</v>
          </cell>
        </row>
        <row r="68">
          <cell r="A68" t="str">
            <v>001124300</v>
          </cell>
          <cell r="B68" t="str">
            <v>โรงพยาบาลอุ้มผาง</v>
          </cell>
          <cell r="C68" t="str">
            <v>21002</v>
          </cell>
          <cell r="D68" t="str">
            <v>กระทรวงสาธารณสุข สำนักงานปลัดกระทรวงสาธารณสุข</v>
          </cell>
          <cell r="E68" t="str">
            <v>07</v>
          </cell>
          <cell r="F68" t="str">
            <v>โรงพยาบาลชุมชน</v>
          </cell>
          <cell r="G68" t="str">
            <v>60</v>
          </cell>
          <cell r="H68" t="str">
            <v>63</v>
          </cell>
          <cell r="I68" t="str">
            <v>จ.ตาก</v>
          </cell>
          <cell r="J68" t="str">
            <v>08</v>
          </cell>
          <cell r="K68" t="str">
            <v xml:space="preserve"> อ.อุ้มผาง</v>
          </cell>
          <cell r="L68" t="str">
            <v>01</v>
          </cell>
          <cell r="M68" t="str">
            <v xml:space="preserve"> 'ต.อุ้มผาง'</v>
          </cell>
          <cell r="N68" t="str">
            <v>01</v>
          </cell>
          <cell r="O68" t="str">
            <v xml:space="preserve"> หมู่ 1</v>
          </cell>
          <cell r="P68" t="str">
            <v>01</v>
          </cell>
          <cell r="Q68" t="str">
            <v>เปิดดำเนินการ</v>
          </cell>
          <cell r="R68" t="str">
            <v>159 บ้านอุ้มผาง ประเวศไพรวัลย์</v>
          </cell>
          <cell r="S68" t="str">
            <v>63170</v>
          </cell>
          <cell r="T68" t="str">
            <v>055561270</v>
          </cell>
          <cell r="U68" t="str">
            <v>055561016</v>
          </cell>
          <cell r="V68" t="str">
            <v>21</v>
          </cell>
          <cell r="W68" t="str">
            <v>2.1 ทุติยภูมิระดับต้น</v>
          </cell>
          <cell r="Z68" t="str">
            <v>06</v>
          </cell>
          <cell r="AA68" t="str">
            <v>แก้ไข/เปลี่ยนแปลงจำนวนเตียง</v>
          </cell>
          <cell r="AB68" t="str">
            <v>ปรับจำนวนเตียง 30 เป็น 60</v>
          </cell>
          <cell r="AH68" t="str">
            <v>11243</v>
          </cell>
        </row>
        <row r="69">
          <cell r="A69" t="str">
            <v>002802000</v>
          </cell>
          <cell r="B69" t="str">
            <v>โรงพยาบาลบ้านด่าน</v>
          </cell>
          <cell r="C69" t="str">
            <v>21002</v>
          </cell>
          <cell r="D69" t="str">
            <v>กระทรวงสาธารณสุข สำนักงานปลัดกระทรวงสาธารณสุข</v>
          </cell>
          <cell r="E69" t="str">
            <v>07</v>
          </cell>
          <cell r="F69" t="str">
            <v>โรงพยาบาลชุมชน</v>
          </cell>
          <cell r="G69" t="str">
            <v>10</v>
          </cell>
          <cell r="H69" t="str">
            <v>31</v>
          </cell>
          <cell r="I69" t="str">
            <v>จ.บุรีรัมย์</v>
          </cell>
          <cell r="J69" t="str">
            <v>21</v>
          </cell>
          <cell r="K69" t="str">
            <v xml:space="preserve"> อ.บ้านด่าน</v>
          </cell>
          <cell r="L69" t="str">
            <v>01</v>
          </cell>
          <cell r="M69" t="str">
            <v xml:space="preserve"> 'ต.บ้านด่าน'</v>
          </cell>
          <cell r="N69" t="str">
            <v>09</v>
          </cell>
          <cell r="O69" t="str">
            <v xml:space="preserve"> หมู่ 9</v>
          </cell>
          <cell r="P69" t="str">
            <v>01</v>
          </cell>
          <cell r="Q69" t="str">
            <v>เปิดดำเนินการ</v>
          </cell>
          <cell r="R69" t="str">
            <v>192</v>
          </cell>
          <cell r="S69" t="str">
            <v>31000</v>
          </cell>
          <cell r="T69" t="str">
            <v>044664005</v>
          </cell>
          <cell r="X69" t="str">
            <v>S</v>
          </cell>
          <cell r="Y69" t="str">
            <v xml:space="preserve">บริการ  </v>
          </cell>
          <cell r="Z69" t="str">
            <v>01</v>
          </cell>
          <cell r="AA69" t="str">
            <v>ตั้งใหม่</v>
          </cell>
          <cell r="AC69" t="str">
            <v>2013-07-24</v>
          </cell>
          <cell r="AE69" t="str">
            <v>2013-04-01</v>
          </cell>
          <cell r="AH69" t="str">
            <v>28020</v>
          </cell>
        </row>
        <row r="70">
          <cell r="A70" t="str">
            <v>001074500</v>
          </cell>
          <cell r="B70" t="str">
            <v>โรงพยาบาลสงขลา</v>
          </cell>
          <cell r="C70" t="str">
            <v>21002</v>
          </cell>
          <cell r="D70" t="str">
            <v>กระทรวงสาธารณสุข สำนักงานปลัดกระทรวงสาธารณสุข</v>
          </cell>
          <cell r="E70" t="str">
            <v>06</v>
          </cell>
          <cell r="F70" t="str">
            <v>โรงพยาบาลทั่วไป</v>
          </cell>
          <cell r="G70" t="str">
            <v>508</v>
          </cell>
          <cell r="H70" t="str">
            <v>90</v>
          </cell>
          <cell r="I70" t="str">
            <v>จ.สงขลา</v>
          </cell>
          <cell r="J70" t="str">
            <v>01</v>
          </cell>
          <cell r="K70" t="str">
            <v xml:space="preserve"> อ.เมืองสงขลา</v>
          </cell>
          <cell r="L70" t="str">
            <v>03</v>
          </cell>
          <cell r="M70" t="str">
            <v xml:space="preserve"> 'ต.เกาะแต้ว'</v>
          </cell>
          <cell r="N70" t="str">
            <v>00</v>
          </cell>
          <cell r="O70" t="str">
            <v xml:space="preserve"> หมู่ 0</v>
          </cell>
          <cell r="P70" t="str">
            <v>01</v>
          </cell>
          <cell r="Q70" t="str">
            <v>เปิดดำเนินการ</v>
          </cell>
          <cell r="R70" t="str">
            <v xml:space="preserve"> 666 ถ.สงขลา-ระโนด</v>
          </cell>
          <cell r="S70" t="str">
            <v>90100</v>
          </cell>
          <cell r="T70" t="str">
            <v>074338100</v>
          </cell>
          <cell r="U70" t="str">
            <v>074480058</v>
          </cell>
          <cell r="V70" t="str">
            <v>23</v>
          </cell>
          <cell r="W70" t="str">
            <v>2.3 ทุติยภูมิระดับสูง</v>
          </cell>
          <cell r="X70" t="str">
            <v>S</v>
          </cell>
          <cell r="Y70" t="str">
            <v xml:space="preserve">บริการ  </v>
          </cell>
          <cell r="Z70" t="str">
            <v>04</v>
          </cell>
          <cell r="AA70" t="str">
            <v>แก้ไข/เปลี่ยนแปลงที่ตั้ง</v>
          </cell>
          <cell r="AB70" t="str">
            <v>แก้ไขที่ตั้ง  และเปลี่ยนจำนวนเตียง จาก 480 เป็น 508 ตามหนังสือที่สข 0032.002/4039 ลงวันที่ 29 กค 56</v>
          </cell>
          <cell r="AH70" t="str">
            <v>10745</v>
          </cell>
        </row>
        <row r="71">
          <cell r="A71" t="str">
            <v>002877800</v>
          </cell>
          <cell r="B71" t="str">
            <v>โรงพยาบาลโพธิ์ตาก</v>
          </cell>
          <cell r="C71" t="str">
            <v>21002</v>
          </cell>
          <cell r="D71" t="str">
            <v>กระทรวงสาธารณสุข สำนักงานปลัดกระทรวงสาธารณสุข</v>
          </cell>
          <cell r="E71" t="str">
            <v>07</v>
          </cell>
          <cell r="F71" t="str">
            <v>โรงพยาบาลชุมชน</v>
          </cell>
          <cell r="G71" t="str">
            <v>10</v>
          </cell>
          <cell r="H71" t="str">
            <v>43</v>
          </cell>
          <cell r="I71" t="str">
            <v>จ.หนองคาย</v>
          </cell>
          <cell r="J71" t="str">
            <v>17</v>
          </cell>
          <cell r="K71" t="str">
            <v xml:space="preserve"> อ.โพธิ์ตาก</v>
          </cell>
          <cell r="L71" t="str">
            <v>01</v>
          </cell>
          <cell r="M71" t="str">
            <v xml:space="preserve"> 'ต.โพธิ์ตาก'</v>
          </cell>
          <cell r="N71" t="str">
            <v>07</v>
          </cell>
          <cell r="O71" t="str">
            <v xml:space="preserve"> หมู่ 7</v>
          </cell>
          <cell r="P71" t="str">
            <v>01</v>
          </cell>
          <cell r="Q71" t="str">
            <v>เปิดดำเนินการ</v>
          </cell>
          <cell r="R71" t="str">
            <v>90</v>
          </cell>
          <cell r="S71" t="str">
            <v>43130</v>
          </cell>
          <cell r="V71" t="str">
            <v>10</v>
          </cell>
          <cell r="W71" t="str">
            <v>1 ปฐมภูมิ</v>
          </cell>
          <cell r="X71" t="str">
            <v>S</v>
          </cell>
          <cell r="Y71" t="str">
            <v xml:space="preserve">บริการ  </v>
          </cell>
          <cell r="Z71" t="str">
            <v>01</v>
          </cell>
          <cell r="AA71" t="str">
            <v>ตั้งใหม่</v>
          </cell>
          <cell r="AC71" t="str">
            <v>2013-08-21</v>
          </cell>
          <cell r="AH71" t="str">
            <v>28778</v>
          </cell>
        </row>
        <row r="72">
          <cell r="A72" t="str">
            <v>002801400</v>
          </cell>
          <cell r="B72" t="str">
            <v>โรงพยาบาลพยุห์</v>
          </cell>
          <cell r="C72" t="str">
            <v>21002</v>
          </cell>
          <cell r="D72" t="str">
            <v>กระทรวงสาธารณสุข สำนักงานปลัดกระทรวงสาธารณสุข</v>
          </cell>
          <cell r="E72" t="str">
            <v>07</v>
          </cell>
          <cell r="F72" t="str">
            <v>โรงพยาบาลชุมชน</v>
          </cell>
          <cell r="G72" t="str">
            <v>30</v>
          </cell>
          <cell r="H72" t="str">
            <v>33</v>
          </cell>
          <cell r="I72" t="str">
            <v>จ.ศรีสะเกษ</v>
          </cell>
          <cell r="J72" t="str">
            <v>20</v>
          </cell>
          <cell r="K72" t="str">
            <v xml:space="preserve"> อ.พยุห์</v>
          </cell>
          <cell r="L72" t="str">
            <v>01</v>
          </cell>
          <cell r="M72" t="str">
            <v xml:space="preserve"> 'ต.พยุห์'</v>
          </cell>
          <cell r="N72" t="str">
            <v>02</v>
          </cell>
          <cell r="O72" t="str">
            <v xml:space="preserve"> หมู่ 2</v>
          </cell>
          <cell r="P72" t="str">
            <v>01</v>
          </cell>
          <cell r="Q72" t="str">
            <v>เปิดดำเนินการ</v>
          </cell>
          <cell r="R72" t="str">
            <v>209 บ้านหนองหว้า</v>
          </cell>
          <cell r="S72" t="str">
            <v>33230</v>
          </cell>
          <cell r="T72" t="str">
            <v>045607121</v>
          </cell>
          <cell r="U72" t="str">
            <v>045607121</v>
          </cell>
          <cell r="X72" t="str">
            <v>S</v>
          </cell>
          <cell r="Y72" t="str">
            <v xml:space="preserve">บริการ  </v>
          </cell>
          <cell r="Z72" t="str">
            <v>01</v>
          </cell>
          <cell r="AA72" t="str">
            <v>ตั้งใหม่</v>
          </cell>
          <cell r="AC72" t="str">
            <v>2013-07-09</v>
          </cell>
          <cell r="AE72" t="str">
            <v>2013-10-01</v>
          </cell>
          <cell r="AH72" t="str">
            <v>28014</v>
          </cell>
        </row>
        <row r="73">
          <cell r="A73" t="str">
            <v>002878500</v>
          </cell>
          <cell r="B73" t="str">
            <v>โรงพยาบาลบางเสาธง</v>
          </cell>
          <cell r="C73" t="str">
            <v>21002</v>
          </cell>
          <cell r="D73" t="str">
            <v>กระทรวงสาธารณสุข สำนักงานปลัดกระทรวงสาธารณสุข</v>
          </cell>
          <cell r="E73" t="str">
            <v>07</v>
          </cell>
          <cell r="F73" t="str">
            <v>โรงพยาบาลชุมชน</v>
          </cell>
          <cell r="G73" t="str">
            <v>30</v>
          </cell>
          <cell r="H73" t="str">
            <v>11</v>
          </cell>
          <cell r="I73" t="str">
            <v>จ.สมุทรปราการ</v>
          </cell>
          <cell r="J73" t="str">
            <v>06</v>
          </cell>
          <cell r="K73" t="str">
            <v xml:space="preserve"> อ.บางเสาธง</v>
          </cell>
          <cell r="L73" t="str">
            <v>01</v>
          </cell>
          <cell r="M73" t="str">
            <v xml:space="preserve"> 'ต.บางเสาธง'</v>
          </cell>
          <cell r="N73" t="str">
            <v>12</v>
          </cell>
          <cell r="O73" t="str">
            <v xml:space="preserve"> หมู่ 12</v>
          </cell>
          <cell r="P73" t="str">
            <v>01</v>
          </cell>
          <cell r="Q73" t="str">
            <v>เปิดดำเนินการ</v>
          </cell>
          <cell r="S73" t="str">
            <v>10540</v>
          </cell>
          <cell r="T73" t="str">
            <v>023895980</v>
          </cell>
          <cell r="V73" t="str">
            <v>10</v>
          </cell>
          <cell r="W73" t="str">
            <v>1 ปฐมภูมิ</v>
          </cell>
          <cell r="X73" t="str">
            <v>S</v>
          </cell>
          <cell r="Y73" t="str">
            <v xml:space="preserve">บริการ  </v>
          </cell>
          <cell r="Z73" t="str">
            <v>01</v>
          </cell>
          <cell r="AA73" t="str">
            <v>ตั้งใหม่</v>
          </cell>
          <cell r="AC73" t="str">
            <v>2013-09-05</v>
          </cell>
          <cell r="AE73" t="str">
            <v>2015-01-01</v>
          </cell>
          <cell r="AH73" t="str">
            <v>28785</v>
          </cell>
        </row>
        <row r="74">
          <cell r="A74" t="str">
            <v>002878600</v>
          </cell>
          <cell r="B74" t="str">
            <v>โรงพยาบาลมะนัง</v>
          </cell>
          <cell r="C74" t="str">
            <v>21002</v>
          </cell>
          <cell r="D74" t="str">
            <v>กระทรวงสาธารณสุข สำนักงานปลัดกระทรวงสาธารณสุข</v>
          </cell>
          <cell r="E74" t="str">
            <v>07</v>
          </cell>
          <cell r="F74" t="str">
            <v>โรงพยาบาลชุมชน</v>
          </cell>
          <cell r="G74" t="str">
            <v>30</v>
          </cell>
          <cell r="H74" t="str">
            <v>91</v>
          </cell>
          <cell r="I74" t="str">
            <v>จ.สตูล</v>
          </cell>
          <cell r="J74" t="str">
            <v>07</v>
          </cell>
          <cell r="K74" t="str">
            <v xml:space="preserve"> อ.มะนัง</v>
          </cell>
          <cell r="L74" t="str">
            <v>01</v>
          </cell>
          <cell r="M74" t="str">
            <v xml:space="preserve"> 'ต.ปาล์มพัฒนา'</v>
          </cell>
          <cell r="N74" t="str">
            <v>01</v>
          </cell>
          <cell r="O74" t="str">
            <v xml:space="preserve"> หมู่ 1</v>
          </cell>
          <cell r="P74" t="str">
            <v>01</v>
          </cell>
          <cell r="Q74" t="str">
            <v>เปิดดำเนินการ</v>
          </cell>
          <cell r="S74" t="str">
            <v>91130</v>
          </cell>
          <cell r="X74" t="str">
            <v>S</v>
          </cell>
          <cell r="Y74" t="str">
            <v xml:space="preserve">บริการ  </v>
          </cell>
          <cell r="Z74" t="str">
            <v>01</v>
          </cell>
          <cell r="AA74" t="str">
            <v>ตั้งใหม่</v>
          </cell>
          <cell r="AC74" t="str">
            <v>2013-09-05</v>
          </cell>
          <cell r="AE74" t="str">
            <v>2013-10-01</v>
          </cell>
          <cell r="AH74" t="str">
            <v>28786</v>
          </cell>
        </row>
        <row r="75">
          <cell r="A75" t="str">
            <v>002878900</v>
          </cell>
          <cell r="B75" t="str">
            <v>โรงพยาบาลฆ้องชัย</v>
          </cell>
          <cell r="C75" t="str">
            <v>21002</v>
          </cell>
          <cell r="D75" t="str">
            <v>กระทรวงสาธารณสุข สำนักงานปลัดกระทรวงสาธารณสุข</v>
          </cell>
          <cell r="E75" t="str">
            <v>07</v>
          </cell>
          <cell r="F75" t="str">
            <v>โรงพยาบาลชุมชน</v>
          </cell>
          <cell r="G75" t="str">
            <v>30</v>
          </cell>
          <cell r="H75" t="str">
            <v>46</v>
          </cell>
          <cell r="I75" t="str">
            <v>จ.กาฬสินธุ์</v>
          </cell>
          <cell r="J75" t="str">
            <v>18</v>
          </cell>
          <cell r="K75" t="str">
            <v xml:space="preserve"> อ.ฆ้องชัย</v>
          </cell>
          <cell r="L75" t="str">
            <v>01</v>
          </cell>
          <cell r="M75" t="str">
            <v xml:space="preserve"> 'ต.ฆ้องชัยพัฒนา'</v>
          </cell>
          <cell r="N75" t="str">
            <v>11</v>
          </cell>
          <cell r="O75" t="str">
            <v xml:space="preserve"> หมู่ 11</v>
          </cell>
          <cell r="P75" t="str">
            <v>01</v>
          </cell>
          <cell r="Q75" t="str">
            <v>เปิดดำเนินการ</v>
          </cell>
          <cell r="S75" t="str">
            <v>46130</v>
          </cell>
          <cell r="X75" t="str">
            <v>S</v>
          </cell>
          <cell r="Y75" t="str">
            <v xml:space="preserve">บริการ  </v>
          </cell>
          <cell r="Z75" t="str">
            <v>01</v>
          </cell>
          <cell r="AA75" t="str">
            <v>ตั้งใหม่</v>
          </cell>
          <cell r="AC75" t="str">
            <v>2013-09-10</v>
          </cell>
          <cell r="AE75" t="str">
            <v>2013-08-15</v>
          </cell>
          <cell r="AH75" t="str">
            <v>28789</v>
          </cell>
        </row>
        <row r="76">
          <cell r="A76" t="str">
            <v>002879000</v>
          </cell>
          <cell r="B76" t="str">
            <v>โรงพยาบาลดอนจาน</v>
          </cell>
          <cell r="C76" t="str">
            <v>21002</v>
          </cell>
          <cell r="D76" t="str">
            <v>กระทรวงสาธารณสุข สำนักงานปลัดกระทรวงสาธารณสุข</v>
          </cell>
          <cell r="E76" t="str">
            <v>07</v>
          </cell>
          <cell r="F76" t="str">
            <v>โรงพยาบาลชุมชน</v>
          </cell>
          <cell r="G76" t="str">
            <v>30</v>
          </cell>
          <cell r="H76" t="str">
            <v>46</v>
          </cell>
          <cell r="I76" t="str">
            <v>จ.กาฬสินธุ์</v>
          </cell>
          <cell r="J76" t="str">
            <v>17</v>
          </cell>
          <cell r="K76" t="str">
            <v xml:space="preserve"> อ.ดอนจาน</v>
          </cell>
          <cell r="L76" t="str">
            <v>02</v>
          </cell>
          <cell r="M76" t="str">
            <v xml:space="preserve"> 'ต.สะอาดไชยศรี'</v>
          </cell>
          <cell r="N76" t="str">
            <v>06</v>
          </cell>
          <cell r="O76" t="str">
            <v xml:space="preserve"> หมู่ 6</v>
          </cell>
          <cell r="P76" t="str">
            <v>01</v>
          </cell>
          <cell r="Q76" t="str">
            <v>เปิดดำเนินการ</v>
          </cell>
          <cell r="S76" t="str">
            <v>46000</v>
          </cell>
          <cell r="X76" t="str">
            <v>S</v>
          </cell>
          <cell r="Y76" t="str">
            <v xml:space="preserve">บริการ  </v>
          </cell>
          <cell r="AC76" t="str">
            <v>2013-09-10</v>
          </cell>
          <cell r="AE76" t="str">
            <v>2013-08-15</v>
          </cell>
          <cell r="AH76" t="str">
            <v>28790</v>
          </cell>
        </row>
        <row r="77">
          <cell r="A77" t="str">
            <v>002879100</v>
          </cell>
          <cell r="B77" t="str">
            <v>โรงพยาบาลสามชัย</v>
          </cell>
          <cell r="C77" t="str">
            <v>21002</v>
          </cell>
          <cell r="D77" t="str">
            <v>กระทรวงสาธารณสุข สำนักงานปลัดกระทรวงสาธารณสุข</v>
          </cell>
          <cell r="E77" t="str">
            <v>07</v>
          </cell>
          <cell r="F77" t="str">
            <v>โรงพยาบาลชุมชน</v>
          </cell>
          <cell r="G77" t="str">
            <v>30</v>
          </cell>
          <cell r="H77" t="str">
            <v>46</v>
          </cell>
          <cell r="I77" t="str">
            <v>จ.กาฬสินธุ์</v>
          </cell>
          <cell r="J77" t="str">
            <v>15</v>
          </cell>
          <cell r="K77" t="str">
            <v xml:space="preserve"> อ.สามชัย</v>
          </cell>
          <cell r="L77" t="str">
            <v>01</v>
          </cell>
          <cell r="M77" t="str">
            <v xml:space="preserve"> 'ต.สำราญ'</v>
          </cell>
          <cell r="N77" t="str">
            <v>04</v>
          </cell>
          <cell r="O77" t="str">
            <v xml:space="preserve"> หมู่ 4</v>
          </cell>
          <cell r="P77" t="str">
            <v>01</v>
          </cell>
          <cell r="Q77" t="str">
            <v>เปิดดำเนินการ</v>
          </cell>
          <cell r="X77" t="str">
            <v>S</v>
          </cell>
          <cell r="Y77" t="str">
            <v xml:space="preserve">บริการ  </v>
          </cell>
          <cell r="Z77" t="str">
            <v>01</v>
          </cell>
          <cell r="AA77" t="str">
            <v>ตั้งใหม่</v>
          </cell>
          <cell r="AC77" t="str">
            <v>2013-09-10</v>
          </cell>
          <cell r="AE77" t="str">
            <v>2013-09-02</v>
          </cell>
          <cell r="AH77" t="str">
            <v>28791</v>
          </cell>
        </row>
        <row r="78">
          <cell r="A78" t="str">
            <v>002881100</v>
          </cell>
          <cell r="B78" t="str">
            <v>โรงพยาบาลเฝ้าไร่</v>
          </cell>
          <cell r="C78" t="str">
            <v>21002</v>
          </cell>
          <cell r="D78" t="str">
            <v>กระทรวงสาธารณสุข สำนักงานปลัดกระทรวงสาธารณสุข</v>
          </cell>
          <cell r="E78" t="str">
            <v>07</v>
          </cell>
          <cell r="F78" t="str">
            <v>โรงพยาบาลชุมชน</v>
          </cell>
          <cell r="G78" t="str">
            <v>10</v>
          </cell>
          <cell r="H78" t="str">
            <v>43</v>
          </cell>
          <cell r="I78" t="str">
            <v>จ.หนองคาย</v>
          </cell>
          <cell r="J78" t="str">
            <v>15</v>
          </cell>
          <cell r="K78" t="str">
            <v xml:space="preserve"> อ.เฝ้าไร่</v>
          </cell>
          <cell r="L78" t="str">
            <v>01</v>
          </cell>
          <cell r="M78" t="str">
            <v xml:space="preserve"> 'ต.เฝ้าไร่'</v>
          </cell>
          <cell r="N78" t="str">
            <v>11</v>
          </cell>
          <cell r="O78" t="str">
            <v xml:space="preserve"> หมู่ 11</v>
          </cell>
          <cell r="P78" t="str">
            <v>01</v>
          </cell>
          <cell r="Q78" t="str">
            <v>เปิดดำเนินการ</v>
          </cell>
          <cell r="R78" t="str">
            <v>331</v>
          </cell>
          <cell r="S78" t="str">
            <v>43120</v>
          </cell>
          <cell r="T78" t="str">
            <v>042414826</v>
          </cell>
          <cell r="U78" t="str">
            <v>042414827</v>
          </cell>
          <cell r="X78" t="str">
            <v>S</v>
          </cell>
          <cell r="Y78" t="str">
            <v xml:space="preserve">บริการ  </v>
          </cell>
          <cell r="Z78" t="str">
            <v>01</v>
          </cell>
          <cell r="AA78" t="str">
            <v>ตั้งใหม่</v>
          </cell>
          <cell r="AC78" t="str">
            <v>2013-10-01</v>
          </cell>
          <cell r="AE78" t="str">
            <v>2013-09-16</v>
          </cell>
          <cell r="AH78" t="str">
            <v>28811</v>
          </cell>
        </row>
        <row r="79">
          <cell r="A79" t="str">
            <v>001066600</v>
          </cell>
          <cell r="B79" t="str">
            <v>โรงพยาบาลหาราชนครราชสีมา</v>
          </cell>
          <cell r="C79" t="str">
            <v>21002</v>
          </cell>
          <cell r="D79" t="str">
            <v>กระทรวงสาธารณสุข สำนักงานปลัดกระทรวงสาธารณสุข</v>
          </cell>
          <cell r="E79" t="str">
            <v>05</v>
          </cell>
          <cell r="F79" t="str">
            <v>โรงพยาบาลศูนย์</v>
          </cell>
          <cell r="G79" t="str">
            <v>1300</v>
          </cell>
          <cell r="H79" t="str">
            <v>30</v>
          </cell>
          <cell r="I79" t="str">
            <v>จ.นครราชสีมา</v>
          </cell>
          <cell r="J79" t="str">
            <v>01</v>
          </cell>
          <cell r="K79" t="str">
            <v xml:space="preserve"> อ.เมืองนครราชสีมา</v>
          </cell>
          <cell r="L79" t="str">
            <v>01</v>
          </cell>
          <cell r="M79" t="str">
            <v xml:space="preserve"> 'ต.ในเมือง'</v>
          </cell>
          <cell r="N79" t="str">
            <v>00</v>
          </cell>
          <cell r="O79" t="str">
            <v xml:space="preserve"> หมู่ 0</v>
          </cell>
          <cell r="P79" t="str">
            <v>01</v>
          </cell>
          <cell r="Q79" t="str">
            <v>เปิดดำเนินการ</v>
          </cell>
          <cell r="R79" t="str">
            <v xml:space="preserve">49 ถ.ช้างเผือก </v>
          </cell>
          <cell r="S79" t="str">
            <v>30000</v>
          </cell>
          <cell r="T79" t="str">
            <v>044-235830</v>
          </cell>
          <cell r="V79" t="str">
            <v>31</v>
          </cell>
          <cell r="W79" t="str">
            <v>3.1 ตติยภูมิ</v>
          </cell>
          <cell r="X79" t="str">
            <v>S</v>
          </cell>
          <cell r="Y79" t="str">
            <v xml:space="preserve">บริการ  </v>
          </cell>
          <cell r="Z79" t="str">
            <v>06</v>
          </cell>
          <cell r="AA79" t="str">
            <v>แก้ไข/เปลี่ยนแปลงจำนวนเตียง</v>
          </cell>
          <cell r="AB79" t="str">
            <v xml:space="preserve">เพิ่มเตียง เดิม 1019 เป็น 1300 จากมติของ อ.ก.พ. สป. </v>
          </cell>
          <cell r="AH79" t="str">
            <v>10666</v>
          </cell>
        </row>
        <row r="80">
          <cell r="A80" t="str">
            <v>002881500</v>
          </cell>
          <cell r="B80" t="str">
            <v>โรงพยาบาลรัตนวาปี</v>
          </cell>
          <cell r="C80" t="str">
            <v>21002</v>
          </cell>
          <cell r="D80" t="str">
            <v>กระทรวงสาธารณสุข สำนักงานปลัดกระทรวงสาธารณสุข</v>
          </cell>
          <cell r="E80" t="str">
            <v>07</v>
          </cell>
          <cell r="F80" t="str">
            <v>โรงพยาบาลชุมชน</v>
          </cell>
          <cell r="G80" t="str">
            <v>10</v>
          </cell>
          <cell r="H80" t="str">
            <v>43</v>
          </cell>
          <cell r="I80" t="str">
            <v>จ.หนองคาย</v>
          </cell>
          <cell r="J80" t="str">
            <v>16</v>
          </cell>
          <cell r="K80" t="str">
            <v xml:space="preserve"> อ.รัตนวาปี</v>
          </cell>
          <cell r="L80" t="str">
            <v>01</v>
          </cell>
          <cell r="M80" t="str">
            <v xml:space="preserve"> 'ต.รัตนวาปี'</v>
          </cell>
          <cell r="N80" t="str">
            <v>11</v>
          </cell>
          <cell r="O80" t="str">
            <v xml:space="preserve"> หมู่ 11</v>
          </cell>
          <cell r="P80" t="str">
            <v>01</v>
          </cell>
          <cell r="Q80" t="str">
            <v>เปิดดำเนินการ</v>
          </cell>
          <cell r="R80" t="str">
            <v>317</v>
          </cell>
          <cell r="S80" t="str">
            <v>43120</v>
          </cell>
          <cell r="T80" t="str">
            <v>042414824-5</v>
          </cell>
          <cell r="X80" t="str">
            <v>S</v>
          </cell>
          <cell r="Y80" t="str">
            <v xml:space="preserve">บริการ  </v>
          </cell>
          <cell r="Z80" t="str">
            <v>01</v>
          </cell>
          <cell r="AA80" t="str">
            <v>ตั้งใหม่</v>
          </cell>
          <cell r="AC80" t="str">
            <v>2013-10-03</v>
          </cell>
          <cell r="AE80" t="str">
            <v>2013-09-02</v>
          </cell>
          <cell r="AH80" t="str">
            <v>28815</v>
          </cell>
        </row>
        <row r="81">
          <cell r="A81" t="str">
            <v>002881700</v>
          </cell>
          <cell r="B81" t="str">
            <v>โรงพยาบาลหาดสำราญเฉลิมพระเกียรติ 80 พรรษา</v>
          </cell>
          <cell r="C81" t="str">
            <v>21002</v>
          </cell>
          <cell r="D81" t="str">
            <v>กระทรวงสาธารณสุข สำนักงานปลัดกระทรวงสาธารณสุข</v>
          </cell>
          <cell r="E81" t="str">
            <v>07</v>
          </cell>
          <cell r="F81" t="str">
            <v>โรงพยาบาลชุมชน</v>
          </cell>
          <cell r="G81" t="str">
            <v>30</v>
          </cell>
          <cell r="H81" t="str">
            <v>92</v>
          </cell>
          <cell r="I81" t="str">
            <v>จ.ตรัง</v>
          </cell>
          <cell r="J81" t="str">
            <v>10</v>
          </cell>
          <cell r="K81" t="str">
            <v xml:space="preserve"> อ.หาดสำราญ</v>
          </cell>
          <cell r="L81" t="str">
            <v>01</v>
          </cell>
          <cell r="M81" t="str">
            <v xml:space="preserve"> 'ต.หาดสำราญ'</v>
          </cell>
          <cell r="N81" t="str">
            <v>09</v>
          </cell>
          <cell r="O81" t="str">
            <v xml:space="preserve"> หมู่ 9</v>
          </cell>
          <cell r="P81" t="str">
            <v>01</v>
          </cell>
          <cell r="Q81" t="str">
            <v>เปิดดำเนินการ</v>
          </cell>
          <cell r="R81" t="str">
            <v xml:space="preserve">98 </v>
          </cell>
          <cell r="S81" t="str">
            <v>92120</v>
          </cell>
          <cell r="X81" t="str">
            <v>S</v>
          </cell>
          <cell r="Y81" t="str">
            <v xml:space="preserve">บริการ  </v>
          </cell>
          <cell r="Z81" t="str">
            <v>01</v>
          </cell>
          <cell r="AA81" t="str">
            <v>ตั้งใหม่</v>
          </cell>
          <cell r="AC81" t="str">
            <v>2013-10-08</v>
          </cell>
          <cell r="AE81" t="str">
            <v>2013-12-02</v>
          </cell>
          <cell r="AH81" t="str">
            <v>28817</v>
          </cell>
        </row>
        <row r="82">
          <cell r="A82" t="str">
            <v>002882300</v>
          </cell>
          <cell r="B82" t="str">
            <v>โรงพยาบาลดอยหลวง</v>
          </cell>
          <cell r="C82" t="str">
            <v>21002</v>
          </cell>
          <cell r="D82" t="str">
            <v>กระทรวงสาธารณสุข สำนักงานปลัดกระทรวงสาธารณสุข</v>
          </cell>
          <cell r="E82" t="str">
            <v>07</v>
          </cell>
          <cell r="F82" t="str">
            <v>โรงพยาบาลชุมชน</v>
          </cell>
          <cell r="H82" t="str">
            <v>57</v>
          </cell>
          <cell r="I82" t="str">
            <v>จ.เชียงราย</v>
          </cell>
          <cell r="J82" t="str">
            <v>18</v>
          </cell>
          <cell r="K82" t="str">
            <v xml:space="preserve"> อ.ดอยหลวง</v>
          </cell>
          <cell r="L82" t="str">
            <v>01</v>
          </cell>
          <cell r="M82" t="str">
            <v xml:space="preserve"> 'ต.ปงน้อย'</v>
          </cell>
          <cell r="N82" t="str">
            <v>08</v>
          </cell>
          <cell r="O82" t="str">
            <v xml:space="preserve"> หมู่ 8</v>
          </cell>
          <cell r="P82" t="str">
            <v>01</v>
          </cell>
          <cell r="Q82" t="str">
            <v>เปิดดำเนินการ</v>
          </cell>
          <cell r="S82" t="str">
            <v>57110</v>
          </cell>
          <cell r="T82" t="str">
            <v>053777035</v>
          </cell>
          <cell r="X82" t="str">
            <v>S</v>
          </cell>
          <cell r="Y82" t="str">
            <v xml:space="preserve">บริการ  </v>
          </cell>
          <cell r="Z82" t="str">
            <v>01</v>
          </cell>
          <cell r="AA82" t="str">
            <v>ตั้งใหม่</v>
          </cell>
          <cell r="AB82" t="str">
            <v>ตามโครงสร้างโรงพยาบาลชุมชน แต่คณะนี้ให้บริการเฉพาะ ผ.ป.นอกก่อน อนาคตจะต้องปรับสถานะ</v>
          </cell>
          <cell r="AC82" t="str">
            <v>2013-10-15</v>
          </cell>
          <cell r="AE82" t="str">
            <v>2013-10-15</v>
          </cell>
          <cell r="AH82" t="str">
            <v>28823</v>
          </cell>
        </row>
        <row r="83">
          <cell r="A83" t="str">
            <v>002884300</v>
          </cell>
          <cell r="B83" t="str">
            <v>โรงพยาบาลชื่นชม</v>
          </cell>
          <cell r="C83" t="str">
            <v>21002</v>
          </cell>
          <cell r="D83" t="str">
            <v>กระทรวงสาธารณสุข สำนักงานปลัดกระทรวงสาธารณสุข</v>
          </cell>
          <cell r="E83" t="str">
            <v>07</v>
          </cell>
          <cell r="F83" t="str">
            <v>โรงพยาบาลชุมชน</v>
          </cell>
          <cell r="H83" t="str">
            <v>44</v>
          </cell>
          <cell r="I83" t="str">
            <v>จ.มหาสารคาม</v>
          </cell>
          <cell r="J83" t="str">
            <v>13</v>
          </cell>
          <cell r="K83" t="str">
            <v xml:space="preserve"> อ.ชื่นชม</v>
          </cell>
          <cell r="L83" t="str">
            <v>01</v>
          </cell>
          <cell r="M83" t="str">
            <v xml:space="preserve"> 'ต.ชื่นชม'</v>
          </cell>
          <cell r="N83" t="str">
            <v>03</v>
          </cell>
          <cell r="O83" t="str">
            <v xml:space="preserve"> หมู่ 3</v>
          </cell>
          <cell r="P83" t="str">
            <v>01</v>
          </cell>
          <cell r="Q83" t="str">
            <v>เปิดดำเนินการ</v>
          </cell>
          <cell r="R83" t="str">
            <v>เลขที่ 253</v>
          </cell>
          <cell r="S83" t="str">
            <v>44160</v>
          </cell>
          <cell r="X83" t="str">
            <v>S</v>
          </cell>
          <cell r="Y83" t="str">
            <v xml:space="preserve">บริการ  </v>
          </cell>
          <cell r="Z83" t="str">
            <v>01</v>
          </cell>
          <cell r="AA83" t="str">
            <v>ตั้งใหม่</v>
          </cell>
          <cell r="AB83" t="str">
            <v>เปิดให้บริการเฉพาะผู้ป่วยนอก ยังไม่มีจำนวนเตียง (ตามกรอบจริง 30 เตียง)</v>
          </cell>
          <cell r="AC83" t="str">
            <v>2013-11-13</v>
          </cell>
          <cell r="AE83" t="str">
            <v>2013-06-14</v>
          </cell>
          <cell r="AH83" t="str">
            <v>28843</v>
          </cell>
        </row>
        <row r="84">
          <cell r="A84" t="str">
            <v>002885000</v>
          </cell>
          <cell r="B84" t="str">
            <v>โรงพยาบาลโคกสูง</v>
          </cell>
          <cell r="C84" t="str">
            <v>21002</v>
          </cell>
          <cell r="D84" t="str">
            <v>กระทรวงสาธารณสุข สำนักงานปลัดกระทรวงสาธารณสุข</v>
          </cell>
          <cell r="E84" t="str">
            <v>07</v>
          </cell>
          <cell r="F84" t="str">
            <v>โรงพยาบาลชุมชน</v>
          </cell>
          <cell r="H84" t="str">
            <v>27</v>
          </cell>
          <cell r="I84" t="str">
            <v>จ.สระแก้ว</v>
          </cell>
          <cell r="J84" t="str">
            <v>08</v>
          </cell>
          <cell r="K84" t="str">
            <v xml:space="preserve"> อ.โคกสูง</v>
          </cell>
          <cell r="L84" t="str">
            <v>01</v>
          </cell>
          <cell r="M84" t="str">
            <v xml:space="preserve"> 'ต.โคกสูง'</v>
          </cell>
          <cell r="N84" t="str">
            <v>08</v>
          </cell>
          <cell r="O84" t="str">
            <v xml:space="preserve"> หมู่ 8</v>
          </cell>
          <cell r="P84" t="str">
            <v>01</v>
          </cell>
          <cell r="Q84" t="str">
            <v>เปิดดำเนินการ</v>
          </cell>
          <cell r="S84" t="str">
            <v>27120</v>
          </cell>
          <cell r="X84" t="str">
            <v>S</v>
          </cell>
          <cell r="Y84" t="str">
            <v xml:space="preserve">บริการ  </v>
          </cell>
          <cell r="Z84" t="str">
            <v>01</v>
          </cell>
          <cell r="AA84" t="str">
            <v>ตั้งใหม่</v>
          </cell>
          <cell r="AB84" t="str">
            <v>จำนวนเตียงตามอนุมัติสร้าง 30 เตียง</v>
          </cell>
          <cell r="AC84" t="str">
            <v>2013-12-11</v>
          </cell>
          <cell r="AE84" t="str">
            <v>2013-03-21</v>
          </cell>
          <cell r="AH84" t="str">
            <v>28850</v>
          </cell>
        </row>
        <row r="85">
          <cell r="A85" t="str">
            <v>002884900</v>
          </cell>
          <cell r="B85" t="str">
            <v>โรงพยาบาลวังสมบูรณ์</v>
          </cell>
          <cell r="C85" t="str">
            <v>21002</v>
          </cell>
          <cell r="D85" t="str">
            <v>กระทรวงสาธารณสุข สำนักงานปลัดกระทรวงสาธารณสุข</v>
          </cell>
          <cell r="E85" t="str">
            <v>07</v>
          </cell>
          <cell r="F85" t="str">
            <v>โรงพยาบาลชุมชน</v>
          </cell>
          <cell r="H85" t="str">
            <v>27</v>
          </cell>
          <cell r="I85" t="str">
            <v>จ.สระแก้ว</v>
          </cell>
          <cell r="J85" t="str">
            <v>09</v>
          </cell>
          <cell r="K85" t="str">
            <v xml:space="preserve"> อ.วังสมบูรณ์</v>
          </cell>
          <cell r="L85" t="str">
            <v>01</v>
          </cell>
          <cell r="M85" t="str">
            <v xml:space="preserve"> 'ต.วังสมบูรณ์'</v>
          </cell>
          <cell r="N85" t="str">
            <v>04</v>
          </cell>
          <cell r="O85" t="str">
            <v xml:space="preserve"> หมู่ 4</v>
          </cell>
          <cell r="P85" t="str">
            <v>01</v>
          </cell>
          <cell r="Q85" t="str">
            <v>เปิดดำเนินการ</v>
          </cell>
          <cell r="S85" t="str">
            <v>27250</v>
          </cell>
          <cell r="T85" t="str">
            <v>037449776</v>
          </cell>
          <cell r="X85" t="str">
            <v>S</v>
          </cell>
          <cell r="Y85" t="str">
            <v xml:space="preserve">บริการ  </v>
          </cell>
          <cell r="Z85" t="str">
            <v>01</v>
          </cell>
          <cell r="AA85" t="str">
            <v>ตั้งใหม่</v>
          </cell>
          <cell r="AB85" t="str">
            <v>จำนวนเตียงตามอนุมัติสร้าง 30 เตียง</v>
          </cell>
          <cell r="AC85" t="str">
            <v>2013-12-11</v>
          </cell>
          <cell r="AE85" t="str">
            <v>2013-03-01</v>
          </cell>
          <cell r="AH85" t="str">
            <v>28849</v>
          </cell>
        </row>
        <row r="86">
          <cell r="A86" t="str">
            <v>002886100</v>
          </cell>
          <cell r="B86" t="str">
            <v>โรงพยาบาลหนองหิน</v>
          </cell>
          <cell r="C86" t="str">
            <v>21002</v>
          </cell>
          <cell r="D86" t="str">
            <v>กระทรวงสาธารณสุข สำนักงานปลัดกระทรวงสาธารณสุข</v>
          </cell>
          <cell r="E86" t="str">
            <v>07</v>
          </cell>
          <cell r="F86" t="str">
            <v>โรงพยาบาลชุมชน</v>
          </cell>
          <cell r="G86" t="str">
            <v>30</v>
          </cell>
          <cell r="H86" t="str">
            <v>42</v>
          </cell>
          <cell r="I86" t="str">
            <v>จ.เลย</v>
          </cell>
          <cell r="J86" t="str">
            <v>14</v>
          </cell>
          <cell r="K86" t="str">
            <v xml:space="preserve"> อ.หนองหิน</v>
          </cell>
          <cell r="L86" t="str">
            <v>01</v>
          </cell>
          <cell r="M86" t="str">
            <v xml:space="preserve"> 'ต.หนองหิน'</v>
          </cell>
          <cell r="N86" t="str">
            <v>00</v>
          </cell>
          <cell r="P86" t="str">
            <v>01</v>
          </cell>
          <cell r="Q86" t="str">
            <v>เปิดดำเนินการ</v>
          </cell>
          <cell r="S86" t="str">
            <v>42190</v>
          </cell>
          <cell r="X86" t="str">
            <v>S</v>
          </cell>
          <cell r="Y86" t="str">
            <v xml:space="preserve">บริการ  </v>
          </cell>
          <cell r="Z86" t="str">
            <v>01</v>
          </cell>
          <cell r="AA86" t="str">
            <v>ตั้งใหม่</v>
          </cell>
          <cell r="AC86" t="str">
            <v>2014-01-02</v>
          </cell>
          <cell r="AE86" t="str">
            <v>2014-05-02</v>
          </cell>
          <cell r="AH86" t="str">
            <v>28861</v>
          </cell>
        </row>
        <row r="87">
          <cell r="A87" t="str">
            <v>002885800</v>
          </cell>
          <cell r="B87" t="str">
            <v>โรงพยาบาลบ้านคา</v>
          </cell>
          <cell r="C87" t="str">
            <v>21002</v>
          </cell>
          <cell r="D87" t="str">
            <v>กระทรวงสาธารณสุข สำนักงานปลัดกระทรวงสาธารณสุข</v>
          </cell>
          <cell r="E87" t="str">
            <v>07</v>
          </cell>
          <cell r="F87" t="str">
            <v>โรงพยาบาลชุมชน</v>
          </cell>
          <cell r="G87" t="str">
            <v>30</v>
          </cell>
          <cell r="H87" t="str">
            <v>70</v>
          </cell>
          <cell r="I87" t="str">
            <v>จ.ราชบุรี</v>
          </cell>
          <cell r="J87" t="str">
            <v>10</v>
          </cell>
          <cell r="K87" t="str">
            <v xml:space="preserve"> อ.บ้านคา</v>
          </cell>
          <cell r="L87" t="str">
            <v>01</v>
          </cell>
          <cell r="M87" t="str">
            <v xml:space="preserve"> 'ต.บ้านคา'</v>
          </cell>
          <cell r="N87" t="str">
            <v>03</v>
          </cell>
          <cell r="O87" t="str">
            <v xml:space="preserve"> หมู่ 3</v>
          </cell>
          <cell r="P87" t="str">
            <v>01</v>
          </cell>
          <cell r="Q87" t="str">
            <v>เปิดดำเนินการ</v>
          </cell>
          <cell r="S87" t="str">
            <v>70180</v>
          </cell>
          <cell r="T87" t="str">
            <v>032364496-8</v>
          </cell>
          <cell r="X87" t="str">
            <v>S</v>
          </cell>
          <cell r="Y87" t="str">
            <v xml:space="preserve">บริการ  </v>
          </cell>
          <cell r="Z87" t="str">
            <v>04</v>
          </cell>
          <cell r="AA87" t="str">
            <v>แก้ไข/เปลี่ยนแปลงที่ตั้ง</v>
          </cell>
          <cell r="AC87" t="str">
            <v>2013-12-20</v>
          </cell>
          <cell r="AE87" t="str">
            <v>2013-12-27</v>
          </cell>
          <cell r="AH87" t="str">
            <v>28858</v>
          </cell>
        </row>
        <row r="88">
          <cell r="A88" t="str">
            <v>002887500</v>
          </cell>
          <cell r="B88" t="str">
            <v>โรงพยาบาลบางบัวทอง ๒</v>
          </cell>
          <cell r="C88" t="str">
            <v>21002</v>
          </cell>
          <cell r="D88" t="str">
            <v>กระทรวงสาธารณสุข สำนักงานปลัดกระทรวงสาธารณสุข</v>
          </cell>
          <cell r="E88" t="str">
            <v>07</v>
          </cell>
          <cell r="F88" t="str">
            <v>โรงพยาบาลชุมชน</v>
          </cell>
          <cell r="G88" t="str">
            <v>30</v>
          </cell>
          <cell r="H88" t="str">
            <v>12</v>
          </cell>
          <cell r="I88" t="str">
            <v>จ.นนทบุรี</v>
          </cell>
          <cell r="J88" t="str">
            <v>04</v>
          </cell>
          <cell r="K88" t="str">
            <v xml:space="preserve"> อ.บางบัวทอง</v>
          </cell>
          <cell r="L88" t="str">
            <v>07</v>
          </cell>
          <cell r="M88" t="str">
            <v xml:space="preserve"> 'ต.พิมลราช'</v>
          </cell>
          <cell r="N88" t="str">
            <v>08</v>
          </cell>
          <cell r="O88" t="str">
            <v xml:space="preserve"> หมู่ 8</v>
          </cell>
          <cell r="P88" t="str">
            <v>01</v>
          </cell>
          <cell r="Q88" t="str">
            <v>เปิดดำเนินการ</v>
          </cell>
          <cell r="R88" t="str">
            <v>ถ.เลียบคลองตาชม</v>
          </cell>
          <cell r="S88" t="str">
            <v>11110</v>
          </cell>
          <cell r="X88" t="str">
            <v>S</v>
          </cell>
          <cell r="Y88" t="str">
            <v xml:space="preserve">บริการ  </v>
          </cell>
          <cell r="Z88" t="str">
            <v>01</v>
          </cell>
          <cell r="AA88" t="str">
            <v>ตั้งใหม่</v>
          </cell>
          <cell r="AC88" t="str">
            <v>2014-02-19</v>
          </cell>
          <cell r="AE88" t="str">
            <v>2013-11-21</v>
          </cell>
          <cell r="AH88" t="str">
            <v>28875</v>
          </cell>
        </row>
        <row r="89">
          <cell r="A89" t="str">
            <v>001067600</v>
          </cell>
          <cell r="B89" t="str">
            <v>โรงพยาบาลพุทธชินราช</v>
          </cell>
          <cell r="C89" t="str">
            <v>21002</v>
          </cell>
          <cell r="D89" t="str">
            <v>กระทรวงสาธารณสุข สำนักงานปลัดกระทรวงสาธารณสุข</v>
          </cell>
          <cell r="E89" t="str">
            <v>05</v>
          </cell>
          <cell r="F89" t="str">
            <v>โรงพยาบาลศูนย์</v>
          </cell>
          <cell r="G89" t="str">
            <v>1035</v>
          </cell>
          <cell r="H89" t="str">
            <v>65</v>
          </cell>
          <cell r="I89" t="str">
            <v>จ.พิษณุโลก</v>
          </cell>
          <cell r="J89" t="str">
            <v>01</v>
          </cell>
          <cell r="K89" t="str">
            <v xml:space="preserve"> อ.เมืองพิษณุโลก</v>
          </cell>
          <cell r="L89" t="str">
            <v>01</v>
          </cell>
          <cell r="M89" t="str">
            <v xml:space="preserve"> 'ต.ในเมือง'</v>
          </cell>
          <cell r="N89" t="str">
            <v>00</v>
          </cell>
          <cell r="O89" t="str">
            <v xml:space="preserve"> หมู่ 0</v>
          </cell>
          <cell r="P89" t="str">
            <v>01</v>
          </cell>
          <cell r="Q89" t="str">
            <v>เปิดดำเนินการ</v>
          </cell>
          <cell r="R89" t="str">
            <v xml:space="preserve">90 ถ.ศรีธรรมไตรปิฎก </v>
          </cell>
          <cell r="S89" t="str">
            <v>65000</v>
          </cell>
          <cell r="T89" t="str">
            <v>055-270300</v>
          </cell>
          <cell r="V89" t="str">
            <v>31</v>
          </cell>
          <cell r="W89" t="str">
            <v>3.1 ตติยภูมิ</v>
          </cell>
          <cell r="Z89" t="str">
            <v>06</v>
          </cell>
          <cell r="AA89" t="str">
            <v>แก้ไข/เปลี่ยนแปลงจำนวนเตียง</v>
          </cell>
          <cell r="AB89" t="str">
            <v>แก้ไขจำนวนเตียง จาก 878 เป็น 1035 เตียง จากหนังสือที่ พล 0032.125/11332 ลงวันที่ 21 พย.56</v>
          </cell>
          <cell r="AH89" t="str">
            <v>10676</v>
          </cell>
        </row>
        <row r="90">
          <cell r="A90" t="str">
            <v>001068800</v>
          </cell>
          <cell r="B90" t="str">
            <v>โรงพยาบาลเสนา</v>
          </cell>
          <cell r="C90" t="str">
            <v>21002</v>
          </cell>
          <cell r="D90" t="str">
            <v>กระทรวงสาธารณสุข สำนักงานปลัดกระทรวงสาธารณสุข</v>
          </cell>
          <cell r="E90" t="str">
            <v>06</v>
          </cell>
          <cell r="F90" t="str">
            <v>โรงพยาบาลทั่วไป</v>
          </cell>
          <cell r="G90" t="str">
            <v>202</v>
          </cell>
          <cell r="H90" t="str">
            <v>14</v>
          </cell>
          <cell r="I90" t="str">
            <v>จ.พระนครศรีอยุธยา</v>
          </cell>
          <cell r="J90" t="str">
            <v>12</v>
          </cell>
          <cell r="K90" t="str">
            <v xml:space="preserve"> อ.เสนา</v>
          </cell>
          <cell r="L90" t="str">
            <v>01</v>
          </cell>
          <cell r="M90" t="str">
            <v xml:space="preserve"> 'ต.เสนา'</v>
          </cell>
          <cell r="N90" t="str">
            <v>01</v>
          </cell>
          <cell r="O90" t="str">
            <v xml:space="preserve"> หมู่ 1</v>
          </cell>
          <cell r="P90" t="str">
            <v>01</v>
          </cell>
          <cell r="Q90" t="str">
            <v>เปิดดำเนินการ</v>
          </cell>
          <cell r="R90" t="str">
            <v xml:space="preserve">51 ม.1 ถ.สุขาภิบาลเจ้าเจ็ด &lt;br /&gt; </v>
          </cell>
          <cell r="S90" t="str">
            <v>13110</v>
          </cell>
          <cell r="T90" t="str">
            <v>035217118*417</v>
          </cell>
          <cell r="U90" t="str">
            <v>437'</v>
          </cell>
          <cell r="V90" t="str">
            <v>03520 1739</v>
          </cell>
          <cell r="W90" t="str">
            <v>23</v>
          </cell>
          <cell r="X90" t="str">
            <v>2.3 ทุติยภูมิระดับสูง</v>
          </cell>
          <cell r="Y90" t="str">
            <v>S</v>
          </cell>
          <cell r="Z90" t="str">
            <v xml:space="preserve">บริการ  </v>
          </cell>
          <cell r="AC90" t="str">
            <v>ปรับจำนวนเตียง จาก180 เป็น 202 ตามหนังสือที่ อย 0032.201.3/2283</v>
          </cell>
          <cell r="AH90" t="str">
            <v>10688</v>
          </cell>
        </row>
        <row r="91">
          <cell r="A91" t="str">
            <v>001138800</v>
          </cell>
          <cell r="B91" t="str">
            <v>โรงพยาบาลสมเด็จพระบรมราชินีนาถ ณ  อำเภอนาทวี</v>
          </cell>
          <cell r="C91" t="str">
            <v>21002</v>
          </cell>
          <cell r="D91" t="str">
            <v>กระทรวงสาธารณสุข สำนักงานปลัดกระทรวงสาธารณสุข</v>
          </cell>
          <cell r="E91" t="str">
            <v>07</v>
          </cell>
          <cell r="F91" t="str">
            <v>โรงพยาบาลชุมชน</v>
          </cell>
          <cell r="G91" t="str">
            <v>90</v>
          </cell>
          <cell r="H91" t="str">
            <v>90</v>
          </cell>
          <cell r="I91" t="str">
            <v>จ.สงขลา</v>
          </cell>
          <cell r="J91" t="str">
            <v>04</v>
          </cell>
          <cell r="K91" t="str">
            <v xml:space="preserve"> อ.นาทวี</v>
          </cell>
          <cell r="L91" t="str">
            <v>01</v>
          </cell>
          <cell r="M91" t="str">
            <v xml:space="preserve"> 'ต.นาทวี'</v>
          </cell>
          <cell r="N91" t="str">
            <v>00</v>
          </cell>
          <cell r="O91" t="str">
            <v xml:space="preserve"> หมู่ 0</v>
          </cell>
          <cell r="P91" t="str">
            <v>01</v>
          </cell>
          <cell r="Q91" t="str">
            <v>เปิดดำเนินการ</v>
          </cell>
          <cell r="R91" t="str">
            <v xml:space="preserve">20 ถ.นาทวี-ประกอบ </v>
          </cell>
          <cell r="S91" t="str">
            <v>90160</v>
          </cell>
          <cell r="T91" t="str">
            <v>074373080</v>
          </cell>
          <cell r="U91" t="str">
            <v>074371333</v>
          </cell>
          <cell r="V91" t="str">
            <v>23</v>
          </cell>
          <cell r="W91" t="str">
            <v>2.3 ทุติยภูมิระดับสูง</v>
          </cell>
          <cell r="X91" t="str">
            <v>S</v>
          </cell>
          <cell r="Y91" t="str">
            <v xml:space="preserve">บริการ  </v>
          </cell>
          <cell r="Z91" t="str">
            <v>06</v>
          </cell>
          <cell r="AA91" t="str">
            <v>แก้ไข/เปลี่ยนแปลงจำนวนเตียง</v>
          </cell>
          <cell r="AB91" t="str">
            <v>เพิ่มเตียง จาก 60 เป้น 90 และระดับจาก 2.2 เป็น 2.3 ตามหนังสือ สสจ.แจ้ง ที่ สข0032.002/1236</v>
          </cell>
          <cell r="AH91" t="str">
            <v>11388</v>
          </cell>
        </row>
        <row r="92">
          <cell r="A92" t="str">
            <v>002194800</v>
          </cell>
          <cell r="B92" t="str">
            <v>โรงพยาบาลห้วยกระเจา เฉลิมพระเกียรติ 80 พรรษา</v>
          </cell>
          <cell r="C92" t="str">
            <v>21002</v>
          </cell>
          <cell r="D92" t="str">
            <v>กระทรวงสาธารณสุข สำนักงานปลัดกระทรวงสาธารณสุข</v>
          </cell>
          <cell r="E92" t="str">
            <v>07</v>
          </cell>
          <cell r="F92" t="str">
            <v>โรงพยาบาลชุมชน</v>
          </cell>
          <cell r="G92" t="str">
            <v>30</v>
          </cell>
          <cell r="H92" t="str">
            <v>71</v>
          </cell>
          <cell r="I92" t="str">
            <v>จ.กาญจนบุรี</v>
          </cell>
          <cell r="J92" t="str">
            <v>13</v>
          </cell>
          <cell r="K92" t="str">
            <v xml:space="preserve"> อ.ห้วยกระเจา</v>
          </cell>
          <cell r="L92" t="str">
            <v>01</v>
          </cell>
          <cell r="M92" t="str">
            <v xml:space="preserve"> 'ต.ห้วยกระเจา'</v>
          </cell>
          <cell r="N92" t="str">
            <v>06</v>
          </cell>
          <cell r="O92" t="str">
            <v xml:space="preserve"> หมู่ 6</v>
          </cell>
          <cell r="P92" t="str">
            <v>01</v>
          </cell>
          <cell r="Q92" t="str">
            <v>เปิดดำเนินการ</v>
          </cell>
          <cell r="R92" t="str">
            <v>439</v>
          </cell>
          <cell r="S92" t="str">
            <v>71170</v>
          </cell>
          <cell r="T92" t="str">
            <v>034677300</v>
          </cell>
          <cell r="U92" t="str">
            <v>034650051</v>
          </cell>
          <cell r="V92" t="str">
            <v>21</v>
          </cell>
          <cell r="W92" t="str">
            <v>2.1 ทุติยภูมิระดับต้น</v>
          </cell>
          <cell r="X92" t="str">
            <v>S</v>
          </cell>
          <cell r="Y92" t="str">
            <v xml:space="preserve">บริการ  </v>
          </cell>
          <cell r="AH92" t="str">
            <v>21948</v>
          </cell>
        </row>
        <row r="93">
          <cell r="A93" t="str">
            <v>002245600</v>
          </cell>
          <cell r="B93" t="str">
            <v>โรงพยาบาลพระทองคำ เฉลิมพระเกียรติ 80 พรรษา</v>
          </cell>
          <cell r="C93" t="str">
            <v>21002</v>
          </cell>
          <cell r="D93" t="str">
            <v>กระทรวงสาธารณสุข สำนักงานปลัดกระทรวงสาธารณสุข</v>
          </cell>
          <cell r="E93" t="str">
            <v>07</v>
          </cell>
          <cell r="F93" t="str">
            <v>โรงพยาบาลชุมชน</v>
          </cell>
          <cell r="G93" t="str">
            <v>30</v>
          </cell>
          <cell r="H93" t="str">
            <v>30</v>
          </cell>
          <cell r="I93" t="str">
            <v>จ.นครราชสีมา</v>
          </cell>
          <cell r="J93" t="str">
            <v>28</v>
          </cell>
          <cell r="K93" t="str">
            <v xml:space="preserve"> อ.พระทองคำ</v>
          </cell>
          <cell r="L93" t="str">
            <v>03</v>
          </cell>
          <cell r="M93" t="str">
            <v xml:space="preserve"> 'ต.พังเทียม'</v>
          </cell>
          <cell r="N93" t="str">
            <v>05</v>
          </cell>
          <cell r="O93" t="str">
            <v xml:space="preserve"> หมู่ 5</v>
          </cell>
          <cell r="P93" t="str">
            <v>01</v>
          </cell>
          <cell r="Q93" t="str">
            <v>เปิดดำเนินการ</v>
          </cell>
          <cell r="R93" t="str">
            <v>99</v>
          </cell>
          <cell r="V93" t="str">
            <v>21</v>
          </cell>
          <cell r="W93" t="str">
            <v>2.1 ทุติยภูมิระดับต้น</v>
          </cell>
          <cell r="AH93" t="str">
            <v>22456</v>
          </cell>
        </row>
        <row r="94">
          <cell r="A94" t="str">
            <v>002336700</v>
          </cell>
          <cell r="B94" t="str">
            <v>โรงพยาบาลนาวัง เฉลิมพระเกียรติ 80 พรรษา</v>
          </cell>
          <cell r="C94" t="str">
            <v>21002</v>
          </cell>
          <cell r="D94" t="str">
            <v>กระทรวงสาธารณสุข สำนักงานปลัดกระทรวงสาธารณสุข</v>
          </cell>
          <cell r="E94" t="str">
            <v>07</v>
          </cell>
          <cell r="F94" t="str">
            <v>โรงพยาบาลชุมชน</v>
          </cell>
          <cell r="G94" t="str">
            <v>30</v>
          </cell>
          <cell r="H94" t="str">
            <v>39</v>
          </cell>
          <cell r="I94" t="str">
            <v>จ.หนองบัวลำภู</v>
          </cell>
          <cell r="J94" t="str">
            <v>06</v>
          </cell>
          <cell r="K94" t="str">
            <v xml:space="preserve"> อ.นาวัง</v>
          </cell>
          <cell r="L94" t="str">
            <v>01</v>
          </cell>
          <cell r="M94" t="str">
            <v xml:space="preserve"> 'ต.นาเหล่า'</v>
          </cell>
          <cell r="N94" t="str">
            <v>00</v>
          </cell>
          <cell r="O94" t="str">
            <v xml:space="preserve"> หมู่ 0</v>
          </cell>
          <cell r="P94" t="str">
            <v>01</v>
          </cell>
          <cell r="Q94" t="str">
            <v>เปิดดำเนินการ</v>
          </cell>
          <cell r="R94" t="str">
            <v>ตำบลนาเห</v>
          </cell>
          <cell r="V94" t="str">
            <v>21</v>
          </cell>
          <cell r="W94" t="str">
            <v>2.1 ทุติยภูมิระดับต้น</v>
          </cell>
          <cell r="AH94" t="str">
            <v>23367</v>
          </cell>
        </row>
        <row r="95">
          <cell r="A95" t="str">
            <v>002230200</v>
          </cell>
          <cell r="B95" t="str">
            <v>โรงพยาบาลพนมดงรัก เฉลิมพระเกียรติ 80 พรรษา</v>
          </cell>
          <cell r="C95" t="str">
            <v>21002</v>
          </cell>
          <cell r="D95" t="str">
            <v>กระทรวงสาธารณสุข สำนักงานปลัดกระทรวงสาธารณสุข</v>
          </cell>
          <cell r="E95" t="str">
            <v>07</v>
          </cell>
          <cell r="F95" t="str">
            <v>โรงพยาบาลชุมชน</v>
          </cell>
          <cell r="G95" t="str">
            <v>30</v>
          </cell>
          <cell r="H95" t="str">
            <v>32</v>
          </cell>
          <cell r="I95" t="str">
            <v>จ.สุรินทร์</v>
          </cell>
          <cell r="J95" t="str">
            <v>14</v>
          </cell>
          <cell r="K95" t="str">
            <v xml:space="preserve"> อ.พนมดงรัก</v>
          </cell>
          <cell r="L95" t="str">
            <v>01</v>
          </cell>
          <cell r="M95" t="str">
            <v xml:space="preserve"> 'ต.บักได'</v>
          </cell>
          <cell r="N95" t="str">
            <v>18</v>
          </cell>
          <cell r="O95" t="str">
            <v xml:space="preserve"> หมู่ 18</v>
          </cell>
          <cell r="P95" t="str">
            <v>01</v>
          </cell>
          <cell r="Q95" t="str">
            <v>เปิดดำเนินการ</v>
          </cell>
          <cell r="R95" t="str">
            <v xml:space="preserve">ม. 18 บ้านพนมดงรัก </v>
          </cell>
          <cell r="S95" t="str">
            <v>32140</v>
          </cell>
          <cell r="V95" t="str">
            <v>21</v>
          </cell>
          <cell r="W95" t="str">
            <v>2.1 ทุติยภูมิระดับต้น</v>
          </cell>
          <cell r="AH95" t="str">
            <v>22302</v>
          </cell>
        </row>
        <row r="96">
          <cell r="A96" t="str">
            <v>002312500</v>
          </cell>
          <cell r="B96" t="str">
            <v>โรงพยาบาลเบญจลักษ์เฉลิมพระเกียรติ 80 พรรษา</v>
          </cell>
          <cell r="C96" t="str">
            <v>21002</v>
          </cell>
          <cell r="D96" t="str">
            <v>กระทรวงสาธารณสุข สำนักงานปลัดกระทรวงสาธารณสุข</v>
          </cell>
          <cell r="E96" t="str">
            <v>07</v>
          </cell>
          <cell r="F96" t="str">
            <v>โรงพยาบาลชุมชน</v>
          </cell>
          <cell r="G96" t="str">
            <v>30</v>
          </cell>
          <cell r="H96" t="str">
            <v>33</v>
          </cell>
          <cell r="I96" t="str">
            <v>จ.ศรีสะเกษ</v>
          </cell>
          <cell r="J96" t="str">
            <v>19</v>
          </cell>
          <cell r="K96" t="str">
            <v xml:space="preserve"> อ.เบญจลักษ์</v>
          </cell>
          <cell r="L96" t="str">
            <v>01</v>
          </cell>
          <cell r="M96" t="str">
            <v xml:space="preserve"> 'ต.เสียว'</v>
          </cell>
          <cell r="N96" t="str">
            <v>07</v>
          </cell>
          <cell r="O96" t="str">
            <v xml:space="preserve"> หมู่ 7</v>
          </cell>
          <cell r="P96" t="str">
            <v>01</v>
          </cell>
          <cell r="Q96" t="str">
            <v>เปิดดำเนินการ</v>
          </cell>
          <cell r="S96" t="str">
            <v>33110</v>
          </cell>
          <cell r="T96" t="str">
            <v>045605390-2</v>
          </cell>
          <cell r="U96" t="str">
            <v>045605392</v>
          </cell>
          <cell r="V96" t="str">
            <v>21</v>
          </cell>
          <cell r="W96" t="str">
            <v>2.1 ทุติยภูมิระดับต้น</v>
          </cell>
          <cell r="AH96" t="str">
            <v>23125</v>
          </cell>
        </row>
        <row r="97">
          <cell r="A97" t="str">
            <v>001086500</v>
          </cell>
          <cell r="B97" t="str">
            <v>โรงพยาบาลองครักษ์</v>
          </cell>
          <cell r="C97" t="str">
            <v>21002</v>
          </cell>
          <cell r="D97" t="str">
            <v>กระทรวงสาธารณสุข สำนักงานปลัดกระทรวงสาธารณสุข</v>
          </cell>
          <cell r="E97" t="str">
            <v>07</v>
          </cell>
          <cell r="F97" t="str">
            <v>โรงพยาบาลชุมชน</v>
          </cell>
          <cell r="G97" t="str">
            <v>40</v>
          </cell>
          <cell r="H97" t="str">
            <v>26</v>
          </cell>
          <cell r="I97" t="str">
            <v>จ.นครนายก</v>
          </cell>
          <cell r="J97" t="str">
            <v>04</v>
          </cell>
          <cell r="K97" t="str">
            <v xml:space="preserve"> อ.องครักษ์</v>
          </cell>
          <cell r="L97" t="str">
            <v>09</v>
          </cell>
          <cell r="M97" t="str">
            <v xml:space="preserve"> 'ต.องครักษ์'</v>
          </cell>
          <cell r="N97" t="str">
            <v>04</v>
          </cell>
          <cell r="O97" t="str">
            <v xml:space="preserve"> หมู่ 4</v>
          </cell>
          <cell r="P97" t="str">
            <v>01</v>
          </cell>
          <cell r="Q97" t="str">
            <v>เปิดดำเนินการ</v>
          </cell>
          <cell r="V97" t="str">
            <v>22</v>
          </cell>
          <cell r="W97" t="str">
            <v>2.2 ทุติยภูมิระดับกลาง</v>
          </cell>
          <cell r="AH97" t="str">
            <v>10865</v>
          </cell>
        </row>
        <row r="98">
          <cell r="A98" t="str">
            <v>001068700</v>
          </cell>
          <cell r="B98" t="str">
            <v>โรงพยาบาลปทุมธานี</v>
          </cell>
          <cell r="C98" t="str">
            <v>21002</v>
          </cell>
          <cell r="D98" t="str">
            <v>กระทรวงสาธารณสุข สำนักงานปลัดกระทรวงสาธารณสุข</v>
          </cell>
          <cell r="E98" t="str">
            <v>06</v>
          </cell>
          <cell r="F98" t="str">
            <v>โรงพยาบาลทั่วไป</v>
          </cell>
          <cell r="G98" t="str">
            <v>312</v>
          </cell>
          <cell r="H98" t="str">
            <v>13</v>
          </cell>
          <cell r="I98" t="str">
            <v>จ.ปทุมธานี</v>
          </cell>
          <cell r="J98" t="str">
            <v>01</v>
          </cell>
          <cell r="K98" t="str">
            <v xml:space="preserve"> อ.เมืองปทุมธานี</v>
          </cell>
          <cell r="L98" t="str">
            <v>01</v>
          </cell>
          <cell r="M98" t="str">
            <v xml:space="preserve"> 'ต.บางปรอก'</v>
          </cell>
          <cell r="N98" t="str">
            <v>05</v>
          </cell>
          <cell r="O98" t="str">
            <v xml:space="preserve"> หมู่ 5</v>
          </cell>
          <cell r="P98" t="str">
            <v>01</v>
          </cell>
          <cell r="Q98" t="str">
            <v>เปิดดำเนินการ</v>
          </cell>
          <cell r="R98" t="str">
            <v xml:space="preserve">7 ถ.ปทุมธานี-ลาดหลุมแก้ว </v>
          </cell>
          <cell r="S98" t="str">
            <v>12000</v>
          </cell>
          <cell r="T98" t="str">
            <v>025816414</v>
          </cell>
          <cell r="U98" t="str">
            <v>025814136</v>
          </cell>
          <cell r="V98" t="str">
            <v>31</v>
          </cell>
          <cell r="W98" t="str">
            <v>3.1 ตติยภูมิ</v>
          </cell>
          <cell r="AH98" t="str">
            <v>10687</v>
          </cell>
        </row>
        <row r="99">
          <cell r="A99" t="str">
            <v>001127300</v>
          </cell>
          <cell r="B99" t="str">
            <v>โรงพยาบาลสวนผึ้ง</v>
          </cell>
          <cell r="C99" t="str">
            <v>21002</v>
          </cell>
          <cell r="D99" t="str">
            <v>กระทรวงสาธารณสุข สำนักงานปลัดกระทรวงสาธารณสุข</v>
          </cell>
          <cell r="E99" t="str">
            <v>07</v>
          </cell>
          <cell r="F99" t="str">
            <v>โรงพยาบาลชุมชน</v>
          </cell>
          <cell r="G99" t="str">
            <v>30</v>
          </cell>
          <cell r="H99" t="str">
            <v>70</v>
          </cell>
          <cell r="I99" t="str">
            <v>จ.ราชบุรี</v>
          </cell>
          <cell r="J99" t="str">
            <v>03</v>
          </cell>
          <cell r="K99" t="str">
            <v xml:space="preserve"> อ.สวนผึ้ง</v>
          </cell>
          <cell r="L99" t="str">
            <v>04</v>
          </cell>
          <cell r="M99" t="str">
            <v xml:space="preserve"> 'ต.ท่าเคย'</v>
          </cell>
          <cell r="N99" t="str">
            <v>05</v>
          </cell>
          <cell r="O99" t="str">
            <v xml:space="preserve"> หมู่ 5</v>
          </cell>
          <cell r="P99" t="str">
            <v>01</v>
          </cell>
          <cell r="Q99" t="str">
            <v>เปิดดำเนินการ</v>
          </cell>
          <cell r="R99" t="str">
            <v xml:space="preserve">152 </v>
          </cell>
          <cell r="V99" t="str">
            <v>21</v>
          </cell>
          <cell r="W99" t="str">
            <v>2.1 ทุติยภูมิระดับต้น</v>
          </cell>
          <cell r="AH99" t="str">
            <v>11273</v>
          </cell>
        </row>
        <row r="100">
          <cell r="A100" t="str">
            <v>001072300</v>
          </cell>
          <cell r="B100" t="str">
            <v>โรงพยาบาลแม่สอด</v>
          </cell>
          <cell r="C100" t="str">
            <v>21002</v>
          </cell>
          <cell r="D100" t="str">
            <v>กระทรวงสาธารณสุข สำนักงานปลัดกระทรวงสาธารณสุข</v>
          </cell>
          <cell r="E100" t="str">
            <v>06</v>
          </cell>
          <cell r="F100" t="str">
            <v>โรงพยาบาลทั่วไป</v>
          </cell>
          <cell r="G100" t="str">
            <v>420</v>
          </cell>
          <cell r="H100" t="str">
            <v>63</v>
          </cell>
          <cell r="I100" t="str">
            <v>จ.ตาก</v>
          </cell>
          <cell r="J100" t="str">
            <v>06</v>
          </cell>
          <cell r="K100" t="str">
            <v xml:space="preserve"> อ.แม่สอด</v>
          </cell>
          <cell r="L100" t="str">
            <v>01</v>
          </cell>
          <cell r="M100" t="str">
            <v xml:space="preserve"> 'ต.แม่สอด'</v>
          </cell>
          <cell r="N100" t="str">
            <v>00</v>
          </cell>
          <cell r="O100" t="str">
            <v xml:space="preserve"> หมู่ 0</v>
          </cell>
          <cell r="P100" t="str">
            <v>01</v>
          </cell>
          <cell r="Q100" t="str">
            <v>เปิดดำเนินการ</v>
          </cell>
          <cell r="R100" t="str">
            <v xml:space="preserve">ถนนศรีพานิช </v>
          </cell>
          <cell r="S100" t="str">
            <v>63000</v>
          </cell>
          <cell r="T100" t="str">
            <v>055531224</v>
          </cell>
          <cell r="V100" t="str">
            <v>23</v>
          </cell>
          <cell r="W100" t="str">
            <v>2.3 ทุติยภูมิระดับสูง</v>
          </cell>
          <cell r="Z100" t="str">
            <v>06</v>
          </cell>
          <cell r="AA100" t="str">
            <v>แก้ไข/เปลี่ยนแปลงจำนวนเตียง</v>
          </cell>
          <cell r="AB100" t="str">
            <v>ปรับจำนวนเตียง 310 เป็น 420</v>
          </cell>
          <cell r="AH100" t="str">
            <v>10723</v>
          </cell>
        </row>
        <row r="101">
          <cell r="A101" t="str">
            <v>001069100</v>
          </cell>
          <cell r="B101" t="str">
            <v>โรงพยาบาลบ้านหมี่</v>
          </cell>
          <cell r="C101" t="str">
            <v>21002</v>
          </cell>
          <cell r="D101" t="str">
            <v>กระทรวงสาธารณสุข สำนักงานปลัดกระทรวงสาธารณสุข</v>
          </cell>
          <cell r="E101" t="str">
            <v>06</v>
          </cell>
          <cell r="F101" t="str">
            <v>โรงพยาบาลทั่วไป</v>
          </cell>
          <cell r="G101" t="str">
            <v>258</v>
          </cell>
          <cell r="H101" t="str">
            <v>16</v>
          </cell>
          <cell r="I101" t="str">
            <v>จ.ลพบุรี</v>
          </cell>
          <cell r="J101" t="str">
            <v>06</v>
          </cell>
          <cell r="K101" t="str">
            <v xml:space="preserve"> อ.บ้านหมี่</v>
          </cell>
          <cell r="L101" t="str">
            <v>19</v>
          </cell>
          <cell r="M101" t="str">
            <v xml:space="preserve"> 'ต.บ้านหมี่'</v>
          </cell>
          <cell r="N101" t="str">
            <v>02</v>
          </cell>
          <cell r="O101" t="str">
            <v xml:space="preserve"> หมู่ 2</v>
          </cell>
          <cell r="P101" t="str">
            <v>01</v>
          </cell>
          <cell r="Q101" t="str">
            <v>เปิดดำเนินการ</v>
          </cell>
          <cell r="R101" t="str">
            <v xml:space="preserve">139  ชุมชนอนามัยพัฒนา เทศบาลเมืองบ้านหมี่ ถ.ประชาอุทิศ </v>
          </cell>
          <cell r="S101" t="str">
            <v>15110</v>
          </cell>
          <cell r="T101" t="str">
            <v>036-472051-6</v>
          </cell>
          <cell r="U101" t="str">
            <v>036-471580</v>
          </cell>
          <cell r="V101" t="str">
            <v>23</v>
          </cell>
          <cell r="W101" t="str">
            <v>2.3 ทุติยภูมิระดับสูง</v>
          </cell>
          <cell r="X101" t="str">
            <v>S</v>
          </cell>
          <cell r="Y101" t="str">
            <v xml:space="preserve">บริการ  </v>
          </cell>
          <cell r="Z101" t="str">
            <v>01</v>
          </cell>
          <cell r="AA101" t="str">
            <v>ตั้งใหม่</v>
          </cell>
          <cell r="AH101" t="str">
            <v>10691</v>
          </cell>
        </row>
        <row r="102">
          <cell r="A102" t="str">
            <v>002373600</v>
          </cell>
          <cell r="B102" t="str">
            <v>วัดจันทร์ เฉลิมพระเกียรติ 80 พรรษา</v>
          </cell>
          <cell r="C102" t="str">
            <v>21002</v>
          </cell>
          <cell r="D102" t="str">
            <v>กระทรวงสาธารณสุข สำนักงานปลัดกระทรวงสาธารณสุข</v>
          </cell>
          <cell r="E102" t="str">
            <v>07</v>
          </cell>
          <cell r="F102" t="str">
            <v>โรงพยาบาลชุมชน</v>
          </cell>
          <cell r="G102" t="str">
            <v>10</v>
          </cell>
          <cell r="H102" t="str">
            <v>50</v>
          </cell>
          <cell r="I102" t="str">
            <v>จ.เชียงใหม่</v>
          </cell>
          <cell r="J102" t="str">
            <v>25</v>
          </cell>
          <cell r="K102" t="str">
            <v xml:space="preserve"> อ.กัลยาณิวัฒนา</v>
          </cell>
          <cell r="L102" t="str">
            <v>01</v>
          </cell>
          <cell r="M102" t="str">
            <v xml:space="preserve"> 'ต.บ้านจันทร์'</v>
          </cell>
          <cell r="N102" t="str">
            <v>03</v>
          </cell>
          <cell r="O102" t="str">
            <v xml:space="preserve"> หมู่ 3</v>
          </cell>
          <cell r="P102" t="str">
            <v>01</v>
          </cell>
          <cell r="Q102" t="str">
            <v>เปิดดำเนินการ</v>
          </cell>
          <cell r="X102" t="str">
            <v>S</v>
          </cell>
          <cell r="Y102" t="str">
            <v xml:space="preserve">บริการ  </v>
          </cell>
          <cell r="Z102" t="str">
            <v>01</v>
          </cell>
          <cell r="AA102" t="str">
            <v>ตั้งใหม่</v>
          </cell>
          <cell r="AH102" t="str">
            <v>23736</v>
          </cell>
        </row>
        <row r="103">
          <cell r="A103" t="str">
            <v>001130600</v>
          </cell>
          <cell r="B103" t="str">
            <v>โรงพยาบาลนภาลัย</v>
          </cell>
          <cell r="C103" t="str">
            <v>21002</v>
          </cell>
          <cell r="D103" t="str">
            <v>กระทรวงสาธารณสุข สำนักงานปลัดกระทรวงสาธารณสุข</v>
          </cell>
          <cell r="E103" t="str">
            <v>07</v>
          </cell>
          <cell r="F103" t="str">
            <v>โรงพยาบาลชุมชน</v>
          </cell>
          <cell r="G103" t="str">
            <v>90</v>
          </cell>
          <cell r="H103" t="str">
            <v>75</v>
          </cell>
          <cell r="I103" t="str">
            <v>จ.สมุทรสงคราม</v>
          </cell>
          <cell r="J103" t="str">
            <v>02</v>
          </cell>
          <cell r="K103" t="str">
            <v xml:space="preserve"> อ.บางคนที</v>
          </cell>
          <cell r="L103" t="str">
            <v>01</v>
          </cell>
          <cell r="M103" t="str">
            <v xml:space="preserve"> 'ต.กระดังงา'</v>
          </cell>
          <cell r="N103" t="str">
            <v>06</v>
          </cell>
          <cell r="O103" t="str">
            <v xml:space="preserve"> หมู่ 6</v>
          </cell>
          <cell r="P103" t="str">
            <v>01</v>
          </cell>
          <cell r="Q103" t="str">
            <v>เปิดดำเนินการ</v>
          </cell>
          <cell r="R103" t="str">
            <v xml:space="preserve">34 ม.6 ถ.อัมพวา-บางนกแขวก </v>
          </cell>
          <cell r="S103" t="str">
            <v>75120</v>
          </cell>
          <cell r="V103" t="str">
            <v>22</v>
          </cell>
          <cell r="W103" t="str">
            <v>2.2 ทุติยภูมิระดับกลาง</v>
          </cell>
          <cell r="AH103" t="str">
            <v>11306</v>
          </cell>
        </row>
        <row r="104">
          <cell r="A104" t="str">
            <v>001083900</v>
          </cell>
          <cell r="B104" t="str">
            <v>โรงพยาบาลมะขาม</v>
          </cell>
          <cell r="C104" t="str">
            <v>21002</v>
          </cell>
          <cell r="D104" t="str">
            <v>กระทรวงสาธารณสุข สำนักงานปลัดกระทรวงสาธารณสุข</v>
          </cell>
          <cell r="E104" t="str">
            <v>07</v>
          </cell>
          <cell r="F104" t="str">
            <v>โรงพยาบาลชุมชน</v>
          </cell>
          <cell r="G104" t="str">
            <v>10</v>
          </cell>
          <cell r="H104" t="str">
            <v>22</v>
          </cell>
          <cell r="I104" t="str">
            <v>จ.จันทบุรี</v>
          </cell>
          <cell r="J104" t="str">
            <v>05</v>
          </cell>
          <cell r="K104" t="str">
            <v xml:space="preserve"> อ.มะขาม</v>
          </cell>
          <cell r="L104" t="str">
            <v>01</v>
          </cell>
          <cell r="M104" t="str">
            <v xml:space="preserve"> 'ต.มะขาม'</v>
          </cell>
          <cell r="N104" t="str">
            <v>01</v>
          </cell>
          <cell r="O104" t="str">
            <v xml:space="preserve"> หมู่ 1</v>
          </cell>
          <cell r="P104" t="str">
            <v>01</v>
          </cell>
          <cell r="Q104" t="str">
            <v>เปิดดำเนินการ</v>
          </cell>
          <cell r="R104" t="str">
            <v xml:space="preserve">253 </v>
          </cell>
          <cell r="V104" t="str">
            <v>22</v>
          </cell>
          <cell r="W104" t="str">
            <v>2.2 ทุติยภูมิระดับกลาง</v>
          </cell>
          <cell r="AH104" t="str">
            <v>10839</v>
          </cell>
        </row>
        <row r="105">
          <cell r="A105" t="str">
            <v>001072100</v>
          </cell>
          <cell r="B105" t="str">
            <v>โรงพยาบาลกำแพงเพชร</v>
          </cell>
          <cell r="C105" t="str">
            <v>21002</v>
          </cell>
          <cell r="D105" t="str">
            <v>กระทรวงสาธารณสุข สำนักงานปลัดกระทรวงสาธารณสุข</v>
          </cell>
          <cell r="E105" t="str">
            <v>06</v>
          </cell>
          <cell r="F105" t="str">
            <v>โรงพยาบาลทั่วไป</v>
          </cell>
          <cell r="G105" t="str">
            <v>334</v>
          </cell>
          <cell r="H105" t="str">
            <v>62</v>
          </cell>
          <cell r="I105" t="str">
            <v>จ.กำแพงเพชร</v>
          </cell>
          <cell r="J105" t="str">
            <v>01</v>
          </cell>
          <cell r="K105" t="str">
            <v xml:space="preserve"> อ.เมืองกำแพงเพชร</v>
          </cell>
          <cell r="L105" t="str">
            <v>01</v>
          </cell>
          <cell r="M105" t="str">
            <v xml:space="preserve"> 'ต.ในเมือง'</v>
          </cell>
          <cell r="N105" t="str">
            <v>00</v>
          </cell>
          <cell r="O105" t="str">
            <v xml:space="preserve"> หมู่ 0</v>
          </cell>
          <cell r="P105" t="str">
            <v>01</v>
          </cell>
          <cell r="Q105" t="str">
            <v>เปิดดำเนินการ</v>
          </cell>
          <cell r="R105" t="str">
            <v xml:space="preserve">382 ถ.ราชดำเนิน </v>
          </cell>
          <cell r="S105" t="str">
            <v>62000</v>
          </cell>
          <cell r="T105" t="str">
            <v>055-714223-5</v>
          </cell>
          <cell r="V105" t="str">
            <v>23</v>
          </cell>
          <cell r="W105" t="str">
            <v>2.3 ทุติยภูมิระดับสูง</v>
          </cell>
          <cell r="AH105" t="str">
            <v>10721</v>
          </cell>
        </row>
        <row r="106">
          <cell r="A106" t="str">
            <v>001075100</v>
          </cell>
          <cell r="B106" t="str">
            <v>โรงพยาบาลสุไหงโก-ลก</v>
          </cell>
          <cell r="C106" t="str">
            <v>21002</v>
          </cell>
          <cell r="D106" t="str">
            <v>กระทรวงสาธารณสุข สำนักงานปลัดกระทรวงสาธารณสุข</v>
          </cell>
          <cell r="E106" t="str">
            <v>06</v>
          </cell>
          <cell r="F106" t="str">
            <v>โรงพยาบาลทั่วไป</v>
          </cell>
          <cell r="G106" t="str">
            <v>160</v>
          </cell>
          <cell r="H106" t="str">
            <v>96</v>
          </cell>
          <cell r="I106" t="str">
            <v>จ.นราธิวาส</v>
          </cell>
          <cell r="J106" t="str">
            <v>10</v>
          </cell>
          <cell r="K106" t="str">
            <v xml:space="preserve"> อ.สุไหงโก-ลก</v>
          </cell>
          <cell r="L106" t="str">
            <v>01</v>
          </cell>
          <cell r="M106" t="str">
            <v xml:space="preserve"> 'ต.สุไหงโก-ลก'</v>
          </cell>
          <cell r="N106" t="str">
            <v>00</v>
          </cell>
          <cell r="O106" t="str">
            <v xml:space="preserve"> หมู่ 0</v>
          </cell>
          <cell r="P106" t="str">
            <v>01</v>
          </cell>
          <cell r="Q106" t="str">
            <v>เปิดดำเนินการ</v>
          </cell>
          <cell r="R106" t="str">
            <v>1 ถ.ทรายทอง 5</v>
          </cell>
          <cell r="V106" t="str">
            <v>23</v>
          </cell>
          <cell r="W106" t="str">
            <v>2.3 ทุติยภูมิระดับสูง</v>
          </cell>
          <cell r="AH106" t="str">
            <v>10751</v>
          </cell>
        </row>
        <row r="107">
          <cell r="A107" t="str">
            <v>001066000</v>
          </cell>
          <cell r="B107" t="str">
            <v>โรงพยาบาลพระนครศรีอยุธยา</v>
          </cell>
          <cell r="C107" t="str">
            <v>21002</v>
          </cell>
          <cell r="D107" t="str">
            <v>กระทรวงสาธารณสุข สำนักงานปลัดกระทรวงสาธารณสุข</v>
          </cell>
          <cell r="E107" t="str">
            <v>05</v>
          </cell>
          <cell r="F107" t="str">
            <v>โรงพยาบาลศูนย์</v>
          </cell>
          <cell r="G107" t="str">
            <v>522</v>
          </cell>
          <cell r="H107" t="str">
            <v>14</v>
          </cell>
          <cell r="I107" t="str">
            <v>จ.พระนครศรีอยุธยา</v>
          </cell>
          <cell r="J107" t="str">
            <v>01</v>
          </cell>
          <cell r="K107" t="str">
            <v xml:space="preserve"> อ.พระนครศรีอยุธยา</v>
          </cell>
          <cell r="L107" t="str">
            <v>01</v>
          </cell>
          <cell r="M107" t="str">
            <v xml:space="preserve"> 'ต.ประตูชัย'</v>
          </cell>
          <cell r="N107" t="str">
            <v>04</v>
          </cell>
          <cell r="O107" t="str">
            <v xml:space="preserve"> หมู่ 4</v>
          </cell>
          <cell r="P107" t="str">
            <v>01</v>
          </cell>
          <cell r="Q107" t="str">
            <v>เปิดดำเนินการ</v>
          </cell>
          <cell r="R107" t="str">
            <v xml:space="preserve">46/1 </v>
          </cell>
          <cell r="S107" t="str">
            <v>13000</v>
          </cell>
          <cell r="T107" t="str">
            <v>035322555</v>
          </cell>
          <cell r="U107" t="str">
            <v>241027</v>
          </cell>
          <cell r="V107" t="str">
            <v xml:space="preserve"> 241728'</v>
          </cell>
          <cell r="X107" t="str">
            <v>31</v>
          </cell>
          <cell r="Y107" t="str">
            <v>3.1 ตติยภูมิ</v>
          </cell>
          <cell r="Z107" t="str">
            <v>S</v>
          </cell>
          <cell r="AA107" t="str">
            <v xml:space="preserve">บริการ  </v>
          </cell>
          <cell r="AH107" t="str">
            <v>10660</v>
          </cell>
        </row>
        <row r="108">
          <cell r="A108" t="str">
            <v>001090400</v>
          </cell>
          <cell r="B108" t="str">
            <v>โรงพยาบาลลำปลายมาศ</v>
          </cell>
          <cell r="C108" t="str">
            <v>21002</v>
          </cell>
          <cell r="D108" t="str">
            <v>กระทรวงสาธารณสุข สำนักงานปลัดกระทรวงสาธารณสุข</v>
          </cell>
          <cell r="E108" t="str">
            <v>07</v>
          </cell>
          <cell r="F108" t="str">
            <v>โรงพยาบาลชุมชน</v>
          </cell>
          <cell r="G108" t="str">
            <v>90</v>
          </cell>
          <cell r="H108" t="str">
            <v>31</v>
          </cell>
          <cell r="I108" t="str">
            <v>จ.บุรีรัมย์</v>
          </cell>
          <cell r="J108" t="str">
            <v>10</v>
          </cell>
          <cell r="K108" t="str">
            <v xml:space="preserve"> อ.ลำปลายมาศ</v>
          </cell>
          <cell r="L108" t="str">
            <v>01</v>
          </cell>
          <cell r="M108" t="str">
            <v xml:space="preserve"> 'ต..ลำปลายมาศ'</v>
          </cell>
          <cell r="N108" t="str">
            <v>07</v>
          </cell>
          <cell r="O108" t="str">
            <v xml:space="preserve"> หมู่ 7</v>
          </cell>
          <cell r="P108" t="str">
            <v>01</v>
          </cell>
          <cell r="Q108" t="str">
            <v>เปิดดำเนินการ</v>
          </cell>
          <cell r="R108" t="str">
            <v xml:space="preserve">41  ถ.ลำปลายมาศ-นางรอง </v>
          </cell>
          <cell r="V108" t="str">
            <v>22</v>
          </cell>
          <cell r="W108" t="str">
            <v>2.2 ทุติยภูมิระดับกลาง</v>
          </cell>
          <cell r="AH108" t="str">
            <v>10904</v>
          </cell>
        </row>
        <row r="109">
          <cell r="A109" t="str">
            <v>001087100</v>
          </cell>
          <cell r="B109" t="str">
            <v>โรงพยาบาลครบุรี</v>
          </cell>
          <cell r="C109" t="str">
            <v>21002</v>
          </cell>
          <cell r="D109" t="str">
            <v>กระทรวงสาธารณสุข สำนักงานปลัดกระทรวงสาธารณสุข</v>
          </cell>
          <cell r="E109" t="str">
            <v>07</v>
          </cell>
          <cell r="F109" t="str">
            <v>โรงพยาบาลชุมชน</v>
          </cell>
          <cell r="G109" t="str">
            <v>60</v>
          </cell>
          <cell r="H109" t="str">
            <v>30</v>
          </cell>
          <cell r="I109" t="str">
            <v>จ.นครราชสีมา</v>
          </cell>
          <cell r="J109" t="str">
            <v>02</v>
          </cell>
          <cell r="K109" t="str">
            <v xml:space="preserve"> อ.ครบุรี</v>
          </cell>
          <cell r="L109" t="str">
            <v>01</v>
          </cell>
          <cell r="M109" t="str">
            <v xml:space="preserve"> 'ต.แชะ'</v>
          </cell>
          <cell r="N109" t="str">
            <v>04</v>
          </cell>
          <cell r="O109" t="str">
            <v xml:space="preserve"> หมู่ 4</v>
          </cell>
          <cell r="P109" t="str">
            <v>01</v>
          </cell>
          <cell r="Q109" t="str">
            <v>เปิดดำเนินการ</v>
          </cell>
          <cell r="R109" t="str">
            <v xml:space="preserve">628 </v>
          </cell>
          <cell r="V109" t="str">
            <v>22</v>
          </cell>
          <cell r="W109" t="str">
            <v>2.2 ทุติยภูมิระดับกลาง</v>
          </cell>
          <cell r="AH109" t="str">
            <v>10871</v>
          </cell>
        </row>
        <row r="110">
          <cell r="A110" t="str">
            <v>001075200</v>
          </cell>
          <cell r="B110" t="str">
            <v>โรงพยาบาลบางบ่อ</v>
          </cell>
          <cell r="C110" t="str">
            <v>21002</v>
          </cell>
          <cell r="D110" t="str">
            <v>กระทรวงสาธารณสุข สำนักงานปลัดกระทรวงสาธารณสุข</v>
          </cell>
          <cell r="E110" t="str">
            <v>07</v>
          </cell>
          <cell r="F110" t="str">
            <v>โรงพยาบาลชุมชน</v>
          </cell>
          <cell r="G110" t="str">
            <v>90</v>
          </cell>
          <cell r="H110" t="str">
            <v>11</v>
          </cell>
          <cell r="I110" t="str">
            <v>จ.สมุทรปราการ</v>
          </cell>
          <cell r="J110" t="str">
            <v>02</v>
          </cell>
          <cell r="K110" t="str">
            <v xml:space="preserve"> อ.บางบ่อ</v>
          </cell>
          <cell r="L110" t="str">
            <v>01</v>
          </cell>
          <cell r="M110" t="str">
            <v xml:space="preserve"> 'ต.บางบ่อ'</v>
          </cell>
          <cell r="N110" t="str">
            <v>01</v>
          </cell>
          <cell r="O110" t="str">
            <v xml:space="preserve"> หมู่ 1</v>
          </cell>
          <cell r="P110" t="str">
            <v>01</v>
          </cell>
          <cell r="Q110" t="str">
            <v>เปิดดำเนินการ</v>
          </cell>
          <cell r="R110" t="str">
            <v xml:space="preserve">89ม.1ถ.เทพารักษ์ </v>
          </cell>
          <cell r="S110" t="str">
            <v>10560</v>
          </cell>
          <cell r="T110" t="str">
            <v>023381019</v>
          </cell>
          <cell r="V110" t="str">
            <v>22</v>
          </cell>
          <cell r="W110" t="str">
            <v>2.2 ทุติยภูมิระดับกลาง</v>
          </cell>
          <cell r="AH110" t="str">
            <v>10752</v>
          </cell>
        </row>
        <row r="111">
          <cell r="A111" t="str">
            <v>001099700</v>
          </cell>
          <cell r="B111" t="str">
            <v>โรงพยาบาลหนองเรือ</v>
          </cell>
          <cell r="C111" t="str">
            <v>21002</v>
          </cell>
          <cell r="D111" t="str">
            <v>กระทรวงสาธารณสุข สำนักงานปลัดกระทรวงสาธารณสุข</v>
          </cell>
          <cell r="E111" t="str">
            <v>07</v>
          </cell>
          <cell r="F111" t="str">
            <v>โรงพยาบาลชุมชน</v>
          </cell>
          <cell r="G111" t="str">
            <v>60</v>
          </cell>
          <cell r="H111" t="str">
            <v>40</v>
          </cell>
          <cell r="I111" t="str">
            <v>จ.ขอนแก่น</v>
          </cell>
          <cell r="J111" t="str">
            <v>04</v>
          </cell>
          <cell r="K111" t="str">
            <v xml:space="preserve"> อ.หนองเรือ</v>
          </cell>
          <cell r="L111" t="str">
            <v>01</v>
          </cell>
          <cell r="M111" t="str">
            <v xml:space="preserve"> 'ต.หนองเรือ'</v>
          </cell>
          <cell r="N111" t="str">
            <v>01</v>
          </cell>
          <cell r="O111" t="str">
            <v xml:space="preserve"> หมู่ 1</v>
          </cell>
          <cell r="P111" t="str">
            <v>01</v>
          </cell>
          <cell r="Q111" t="str">
            <v>เปิดดำเนินการ</v>
          </cell>
          <cell r="R111" t="str">
            <v xml:space="preserve">243  </v>
          </cell>
          <cell r="S111" t="str">
            <v>40120</v>
          </cell>
          <cell r="T111" t="str">
            <v>043294057</v>
          </cell>
          <cell r="V111" t="str">
            <v>21</v>
          </cell>
          <cell r="W111" t="str">
            <v>2.1 ทุติยภูมิระดับต้น</v>
          </cell>
          <cell r="X111" t="str">
            <v>S</v>
          </cell>
          <cell r="Y111" t="str">
            <v xml:space="preserve">บริการ  </v>
          </cell>
          <cell r="AH111" t="str">
            <v>10997</v>
          </cell>
        </row>
        <row r="112">
          <cell r="A112" t="str">
            <v>001096700</v>
          </cell>
          <cell r="B112" t="str">
            <v>โรงพยาบาลมหาชนะชัย</v>
          </cell>
          <cell r="C112" t="str">
            <v>21002</v>
          </cell>
          <cell r="D112" t="str">
            <v>กระทรวงสาธารณสุข สำนักงานปลัดกระทรวงสาธารณสุข</v>
          </cell>
          <cell r="E112" t="str">
            <v>07</v>
          </cell>
          <cell r="F112" t="str">
            <v>โรงพยาบาลชุมชน</v>
          </cell>
          <cell r="G112" t="str">
            <v>30</v>
          </cell>
          <cell r="H112" t="str">
            <v>35</v>
          </cell>
          <cell r="I112" t="str">
            <v>จ.ยโสธร</v>
          </cell>
          <cell r="J112" t="str">
            <v>06</v>
          </cell>
          <cell r="K112" t="str">
            <v xml:space="preserve"> อ.มหาชนะชัย</v>
          </cell>
          <cell r="L112" t="str">
            <v>01</v>
          </cell>
          <cell r="M112" t="str">
            <v xml:space="preserve"> 'ต.ฟ้าหยาด'</v>
          </cell>
          <cell r="N112" t="str">
            <v>04</v>
          </cell>
          <cell r="O112" t="str">
            <v xml:space="preserve"> หมู่ 4</v>
          </cell>
          <cell r="P112" t="str">
            <v>01</v>
          </cell>
          <cell r="Q112" t="str">
            <v>เปิดดำเนินการ</v>
          </cell>
          <cell r="R112" t="str">
            <v xml:space="preserve">100 </v>
          </cell>
          <cell r="S112" t="str">
            <v>35170</v>
          </cell>
          <cell r="V112" t="str">
            <v>21</v>
          </cell>
          <cell r="W112" t="str">
            <v>2.1 ทุติยภูมิระดับต้น</v>
          </cell>
          <cell r="AH112" t="str">
            <v>10967</v>
          </cell>
        </row>
        <row r="113">
          <cell r="A113" t="str">
            <v>001099800</v>
          </cell>
          <cell r="B113" t="str">
            <v>โรงพยาบาลชุมแพ</v>
          </cell>
          <cell r="C113" t="str">
            <v>21002</v>
          </cell>
          <cell r="D113" t="str">
            <v>กระทรวงสาธารณสุข สำนักงานปลัดกระทรวงสาธารณสุข</v>
          </cell>
          <cell r="E113" t="str">
            <v>07</v>
          </cell>
          <cell r="F113" t="str">
            <v>โรงพยาบาลชุมชน</v>
          </cell>
          <cell r="G113" t="str">
            <v>120</v>
          </cell>
          <cell r="H113" t="str">
            <v>40</v>
          </cell>
          <cell r="I113" t="str">
            <v>จ.ขอนแก่น</v>
          </cell>
          <cell r="J113" t="str">
            <v>05</v>
          </cell>
          <cell r="K113" t="str">
            <v xml:space="preserve"> อ.ชุมแพ</v>
          </cell>
          <cell r="L113" t="str">
            <v>01</v>
          </cell>
          <cell r="M113" t="str">
            <v xml:space="preserve"> 'ต.ชุมแพ'</v>
          </cell>
          <cell r="N113" t="str">
            <v>08</v>
          </cell>
          <cell r="O113" t="str">
            <v xml:space="preserve"> หมู่ 8</v>
          </cell>
          <cell r="P113" t="str">
            <v>01</v>
          </cell>
          <cell r="Q113" t="str">
            <v>เปิดดำเนินการ</v>
          </cell>
          <cell r="R113" t="str">
            <v xml:space="preserve">82  ถ.มะลิวรรณ </v>
          </cell>
          <cell r="S113" t="str">
            <v>40130</v>
          </cell>
          <cell r="T113" t="str">
            <v>043311044</v>
          </cell>
          <cell r="V113" t="str">
            <v>23</v>
          </cell>
          <cell r="W113" t="str">
            <v>2.3 ทุติยภูมิระดับสูง</v>
          </cell>
          <cell r="X113" t="str">
            <v>S</v>
          </cell>
          <cell r="Y113" t="str">
            <v xml:space="preserve">บริการ  </v>
          </cell>
          <cell r="AH113" t="str">
            <v>10998</v>
          </cell>
        </row>
        <row r="114">
          <cell r="A114" t="str">
            <v>001118300</v>
          </cell>
          <cell r="B114" t="str">
            <v>โรงพยาบาลสองแคว</v>
          </cell>
          <cell r="C114" t="str">
            <v>21002</v>
          </cell>
          <cell r="D114" t="str">
            <v>กระทรวงสาธารณสุข สำนักงานปลัดกระทรวงสาธารณสุข</v>
          </cell>
          <cell r="E114" t="str">
            <v>07</v>
          </cell>
          <cell r="F114" t="str">
            <v>โรงพยาบาลชุมชน</v>
          </cell>
          <cell r="G114" t="str">
            <v>10</v>
          </cell>
          <cell r="H114" t="str">
            <v>55</v>
          </cell>
          <cell r="I114" t="str">
            <v>จ.น่าน</v>
          </cell>
          <cell r="J114" t="str">
            <v>13</v>
          </cell>
          <cell r="K114" t="str">
            <v xml:space="preserve"> อ.สองแคว</v>
          </cell>
          <cell r="L114" t="str">
            <v>01</v>
          </cell>
          <cell r="M114" t="str">
            <v xml:space="preserve"> 'ต.นาไร่หลวง'</v>
          </cell>
          <cell r="N114" t="str">
            <v>02</v>
          </cell>
          <cell r="O114" t="str">
            <v xml:space="preserve"> หมู่ 2</v>
          </cell>
          <cell r="P114" t="str">
            <v>01</v>
          </cell>
          <cell r="Q114" t="str">
            <v>เปิดดำเนินการ</v>
          </cell>
          <cell r="R114" t="str">
            <v xml:space="preserve"> เลขที่ 99 </v>
          </cell>
          <cell r="V114" t="str">
            <v>22</v>
          </cell>
          <cell r="W114" t="str">
            <v>2.2 ทุติยภูมิระดับกลาง</v>
          </cell>
          <cell r="AH114" t="str">
            <v>11183</v>
          </cell>
        </row>
        <row r="115">
          <cell r="A115" t="str">
            <v>001143200</v>
          </cell>
          <cell r="B115" t="str">
            <v>โรงพยาบาลบันนังสตา</v>
          </cell>
          <cell r="C115" t="str">
            <v>21002</v>
          </cell>
          <cell r="D115" t="str">
            <v>กระทรวงสาธารณสุข สำนักงานปลัดกระทรวงสาธารณสุข</v>
          </cell>
          <cell r="E115" t="str">
            <v>07</v>
          </cell>
          <cell r="F115" t="str">
            <v>โรงพยาบาลชุมชน</v>
          </cell>
          <cell r="G115" t="str">
            <v>34</v>
          </cell>
          <cell r="H115" t="str">
            <v>95</v>
          </cell>
          <cell r="I115" t="str">
            <v>จ.ยะลา</v>
          </cell>
          <cell r="J115" t="str">
            <v>03</v>
          </cell>
          <cell r="K115" t="str">
            <v xml:space="preserve"> อ.บันนังสตา</v>
          </cell>
          <cell r="L115" t="str">
            <v>01</v>
          </cell>
          <cell r="M115" t="str">
            <v xml:space="preserve"> 'ต.บันนังสตา'</v>
          </cell>
          <cell r="N115" t="str">
            <v>07</v>
          </cell>
          <cell r="O115" t="str">
            <v xml:space="preserve"> หมู่ 7</v>
          </cell>
          <cell r="P115" t="str">
            <v>01</v>
          </cell>
          <cell r="Q115" t="str">
            <v>เปิดดำเนินการ</v>
          </cell>
          <cell r="R115" t="str">
            <v xml:space="preserve">302  ถ.สุขยางค์ </v>
          </cell>
          <cell r="S115" t="str">
            <v>95130</v>
          </cell>
          <cell r="T115" t="str">
            <v>073289142</v>
          </cell>
          <cell r="U115" t="str">
            <v>073249142</v>
          </cell>
          <cell r="V115" t="str">
            <v>22</v>
          </cell>
          <cell r="W115" t="str">
            <v>2.2 ทุติยภูมิระดับกลาง</v>
          </cell>
          <cell r="X115" t="str">
            <v>S</v>
          </cell>
          <cell r="Y115" t="str">
            <v xml:space="preserve">บริการ  </v>
          </cell>
          <cell r="AH115" t="str">
            <v>11432</v>
          </cell>
        </row>
        <row r="116">
          <cell r="A116" t="str">
            <v>001094700</v>
          </cell>
          <cell r="B116" t="str">
            <v>โรงพยาบาลเขมราฐ</v>
          </cell>
          <cell r="C116" t="str">
            <v>21002</v>
          </cell>
          <cell r="D116" t="str">
            <v>กระทรวงสาธารณสุข สำนักงานปลัดกระทรวงสาธารณสุข</v>
          </cell>
          <cell r="E116" t="str">
            <v>07</v>
          </cell>
          <cell r="F116" t="str">
            <v>โรงพยาบาลชุมชน</v>
          </cell>
          <cell r="G116" t="str">
            <v>60</v>
          </cell>
          <cell r="H116" t="str">
            <v>34</v>
          </cell>
          <cell r="I116" t="str">
            <v>จ.อุบลราชธานี</v>
          </cell>
          <cell r="J116" t="str">
            <v>05</v>
          </cell>
          <cell r="K116" t="str">
            <v xml:space="preserve"> อ.เขมราฐ</v>
          </cell>
          <cell r="L116" t="str">
            <v>01</v>
          </cell>
          <cell r="M116" t="str">
            <v xml:space="preserve"> 'ต.เขมราฐ'</v>
          </cell>
          <cell r="N116" t="str">
            <v>07</v>
          </cell>
          <cell r="O116" t="str">
            <v xml:space="preserve"> หมู่ 7</v>
          </cell>
          <cell r="P116" t="str">
            <v>01</v>
          </cell>
          <cell r="Q116" t="str">
            <v>เปิดดำเนินการ</v>
          </cell>
          <cell r="V116" t="str">
            <v>21</v>
          </cell>
          <cell r="W116" t="str">
            <v>2.1 ทุติยภูมิระดับต้น</v>
          </cell>
          <cell r="AH116" t="str">
            <v>10947</v>
          </cell>
        </row>
        <row r="117">
          <cell r="A117" t="str">
            <v>001160800</v>
          </cell>
          <cell r="B117" t="str">
            <v>โรงพยาบาลลำทะเมนชัย</v>
          </cell>
          <cell r="C117" t="str">
            <v>21002</v>
          </cell>
          <cell r="D117" t="str">
            <v>กระทรวงสาธารณสุข สำนักงานปลัดกระทรวงสาธารณสุข</v>
          </cell>
          <cell r="E117" t="str">
            <v>07</v>
          </cell>
          <cell r="F117" t="str">
            <v>โรงพยาบาลชุมชน</v>
          </cell>
          <cell r="G117" t="str">
            <v>30</v>
          </cell>
          <cell r="H117" t="str">
            <v>30</v>
          </cell>
          <cell r="I117" t="str">
            <v>จ.นครราชสีมา</v>
          </cell>
          <cell r="J117" t="str">
            <v>29</v>
          </cell>
          <cell r="K117" t="str">
            <v xml:space="preserve"> อ.ลำทะเมนชัย</v>
          </cell>
          <cell r="L117" t="str">
            <v>01</v>
          </cell>
          <cell r="M117" t="str">
            <v xml:space="preserve"> 'ต.ขุย'</v>
          </cell>
          <cell r="N117" t="str">
            <v>01</v>
          </cell>
          <cell r="O117" t="str">
            <v xml:space="preserve"> หมู่ 1</v>
          </cell>
          <cell r="P117" t="str">
            <v>01</v>
          </cell>
          <cell r="Q117" t="str">
            <v>เปิดดำเนินการ</v>
          </cell>
          <cell r="V117" t="str">
            <v>21</v>
          </cell>
          <cell r="W117" t="str">
            <v>2.1 ทุติยภูมิระดับต้น</v>
          </cell>
          <cell r="AH117" t="str">
            <v>11608</v>
          </cell>
        </row>
        <row r="118">
          <cell r="A118" t="str">
            <v>001087200</v>
          </cell>
          <cell r="B118" t="str">
            <v>โรงพยาบาลเสิงสาง</v>
          </cell>
          <cell r="C118" t="str">
            <v>21002</v>
          </cell>
          <cell r="D118" t="str">
            <v>กระทรวงสาธารณสุข สำนักงานปลัดกระทรวงสาธารณสุข</v>
          </cell>
          <cell r="E118" t="str">
            <v>07</v>
          </cell>
          <cell r="F118" t="str">
            <v>โรงพยาบาลชุมชน</v>
          </cell>
          <cell r="G118" t="str">
            <v>30</v>
          </cell>
          <cell r="H118" t="str">
            <v>30</v>
          </cell>
          <cell r="I118" t="str">
            <v>จ.นครราชสีมา</v>
          </cell>
          <cell r="J118" t="str">
            <v>03</v>
          </cell>
          <cell r="K118" t="str">
            <v xml:space="preserve"> อ.เสิงสาง</v>
          </cell>
          <cell r="L118" t="str">
            <v>01</v>
          </cell>
          <cell r="M118" t="str">
            <v xml:space="preserve"> 'ต.เสิงสาง'</v>
          </cell>
          <cell r="N118" t="str">
            <v>08</v>
          </cell>
          <cell r="O118" t="str">
            <v xml:space="preserve"> หมู่ 8</v>
          </cell>
          <cell r="P118" t="str">
            <v>01</v>
          </cell>
          <cell r="Q118" t="str">
            <v>เปิดดำเนินการ</v>
          </cell>
          <cell r="R118" t="str">
            <v xml:space="preserve">66 </v>
          </cell>
          <cell r="V118" t="str">
            <v>21</v>
          </cell>
          <cell r="W118" t="str">
            <v>2.1 ทุติยภูมิระดับต้น</v>
          </cell>
          <cell r="AH118" t="str">
            <v>10872</v>
          </cell>
        </row>
        <row r="119">
          <cell r="A119" t="str">
            <v>001118400</v>
          </cell>
          <cell r="B119" t="str">
            <v>โรงพยาบาลจุน</v>
          </cell>
          <cell r="C119" t="str">
            <v>21002</v>
          </cell>
          <cell r="D119" t="str">
            <v>กระทรวงสาธารณสุข สำนักงานปลัดกระทรวงสาธารณสุข</v>
          </cell>
          <cell r="E119" t="str">
            <v>07</v>
          </cell>
          <cell r="F119" t="str">
            <v>โรงพยาบาลชุมชน</v>
          </cell>
          <cell r="G119" t="str">
            <v>30</v>
          </cell>
          <cell r="H119" t="str">
            <v>56</v>
          </cell>
          <cell r="I119" t="str">
            <v>จ.พะเยา</v>
          </cell>
          <cell r="J119" t="str">
            <v>02</v>
          </cell>
          <cell r="K119" t="str">
            <v xml:space="preserve"> อ.จุน</v>
          </cell>
          <cell r="L119" t="str">
            <v>01</v>
          </cell>
          <cell r="M119" t="str">
            <v xml:space="preserve"> 'ต.ห้วยข้าวก่ำ'</v>
          </cell>
          <cell r="N119" t="str">
            <v>07</v>
          </cell>
          <cell r="O119" t="str">
            <v xml:space="preserve"> หมู่ 7</v>
          </cell>
          <cell r="P119" t="str">
            <v>01</v>
          </cell>
          <cell r="Q119" t="str">
            <v>เปิดดำเนินการ</v>
          </cell>
          <cell r="R119" t="str">
            <v xml:space="preserve">ม.7 </v>
          </cell>
          <cell r="S119" t="str">
            <v>56150</v>
          </cell>
          <cell r="T119" t="str">
            <v>054-409-200</v>
          </cell>
          <cell r="U119" t="str">
            <v>054-409-200</v>
          </cell>
          <cell r="V119" t="str">
            <v>21</v>
          </cell>
          <cell r="W119" t="str">
            <v>2.1 ทุติยภูมิระดับต้น</v>
          </cell>
          <cell r="X119" t="str">
            <v>S</v>
          </cell>
          <cell r="Y119" t="str">
            <v xml:space="preserve">บริการ  </v>
          </cell>
          <cell r="AH119" t="str">
            <v>11184</v>
          </cell>
        </row>
        <row r="120">
          <cell r="A120" t="str">
            <v>001163100</v>
          </cell>
          <cell r="B120" t="str">
            <v>โรงพยาบาลวชิรบารมี</v>
          </cell>
          <cell r="C120" t="str">
            <v>21002</v>
          </cell>
          <cell r="D120" t="str">
            <v>กระทรวงสาธารณสุข สำนักงานปลัดกระทรวงสาธารณสุข</v>
          </cell>
          <cell r="E120" t="str">
            <v>07</v>
          </cell>
          <cell r="F120" t="str">
            <v>โรงพยาบาลชุมชน</v>
          </cell>
          <cell r="G120" t="str">
            <v>30</v>
          </cell>
          <cell r="H120" t="str">
            <v>66</v>
          </cell>
          <cell r="I120" t="str">
            <v>จ.พิจิตร</v>
          </cell>
          <cell r="J120" t="str">
            <v>12</v>
          </cell>
          <cell r="K120" t="str">
            <v xml:space="preserve"> อ.วชิรบารมี</v>
          </cell>
          <cell r="L120" t="str">
            <v>01</v>
          </cell>
          <cell r="M120" t="str">
            <v xml:space="preserve"> 'ต.บ้านนา'</v>
          </cell>
          <cell r="N120" t="str">
            <v>13</v>
          </cell>
          <cell r="O120" t="str">
            <v xml:space="preserve"> หมู่ 13</v>
          </cell>
          <cell r="P120" t="str">
            <v>01</v>
          </cell>
          <cell r="Q120" t="str">
            <v>เปิดดำเนินการ</v>
          </cell>
          <cell r="S120" t="str">
            <v>66140</v>
          </cell>
          <cell r="V120" t="str">
            <v>21</v>
          </cell>
          <cell r="W120" t="str">
            <v>2.1 ทุติยภูมิระดับต้น</v>
          </cell>
          <cell r="AH120" t="str">
            <v>11631</v>
          </cell>
        </row>
        <row r="121">
          <cell r="A121" t="str">
            <v>001227500</v>
          </cell>
          <cell r="B121" t="str">
            <v>โรงพยาบาลสิรินธร(ภาคตะวันออกเฉียงเหนือ)</v>
          </cell>
          <cell r="C121" t="str">
            <v>21002</v>
          </cell>
          <cell r="D121" t="str">
            <v>กระทรวงสาธารณสุข สำนักงานปลัดกระทรวงสาธารณสุข</v>
          </cell>
          <cell r="E121" t="str">
            <v>06</v>
          </cell>
          <cell r="F121" t="str">
            <v>โรงพยาบาลทั่วไป</v>
          </cell>
          <cell r="G121" t="str">
            <v>250</v>
          </cell>
          <cell r="H121" t="str">
            <v>40</v>
          </cell>
          <cell r="I121" t="str">
            <v>จ.ขอนแก่น</v>
          </cell>
          <cell r="J121" t="str">
            <v>24</v>
          </cell>
          <cell r="K121" t="str">
            <v xml:space="preserve"> อ.บ้านแฮด</v>
          </cell>
          <cell r="L121" t="str">
            <v>03</v>
          </cell>
          <cell r="M121" t="str">
            <v xml:space="preserve"> 'ต.โนนสมบูรณ์'</v>
          </cell>
          <cell r="N121" t="str">
            <v>10</v>
          </cell>
          <cell r="O121" t="str">
            <v xml:space="preserve"> หมู่ 10</v>
          </cell>
          <cell r="P121" t="str">
            <v>01</v>
          </cell>
          <cell r="Q121" t="str">
            <v>เปิดดำเนินการ</v>
          </cell>
          <cell r="R121" t="str">
            <v>81</v>
          </cell>
          <cell r="S121" t="str">
            <v>40110</v>
          </cell>
          <cell r="T121" t="str">
            <v>043267041</v>
          </cell>
          <cell r="V121" t="str">
            <v>23</v>
          </cell>
          <cell r="W121" t="str">
            <v>2.3 ทุติยภูมิระดับสูง</v>
          </cell>
          <cell r="X121" t="str">
            <v>S</v>
          </cell>
          <cell r="Y121" t="str">
            <v xml:space="preserve">บริการ  </v>
          </cell>
          <cell r="Z121" t="str">
            <v>01</v>
          </cell>
          <cell r="AA121" t="str">
            <v>ตั้งใหม่</v>
          </cell>
          <cell r="AH121" t="str">
            <v>12275</v>
          </cell>
        </row>
        <row r="122">
          <cell r="A122" t="str">
            <v>001501200</v>
          </cell>
          <cell r="B122" t="str">
            <v>โรงพยาบาลสมเด็จพระญาณสังวร</v>
          </cell>
          <cell r="C122" t="str">
            <v>21002</v>
          </cell>
          <cell r="D122" t="str">
            <v>กระทรวงสาธารณสุข สำนักงานปลัดกระทรวงสาธารณสุข</v>
          </cell>
          <cell r="E122" t="str">
            <v>07</v>
          </cell>
          <cell r="F122" t="str">
            <v>โรงพยาบาลชุมชน</v>
          </cell>
          <cell r="G122" t="str">
            <v>30</v>
          </cell>
          <cell r="H122" t="str">
            <v>57</v>
          </cell>
          <cell r="I122" t="str">
            <v>จ.เชียงราย</v>
          </cell>
          <cell r="J122" t="str">
            <v>02</v>
          </cell>
          <cell r="K122" t="str">
            <v xml:space="preserve"> อ.เวียงชัย</v>
          </cell>
          <cell r="L122" t="str">
            <v>02</v>
          </cell>
          <cell r="M122" t="str">
            <v xml:space="preserve"> 'ต.เวียงชัย'</v>
          </cell>
          <cell r="N122" t="str">
            <v>03</v>
          </cell>
          <cell r="O122" t="str">
            <v xml:space="preserve"> หมู่ 3</v>
          </cell>
          <cell r="P122" t="str">
            <v>01</v>
          </cell>
          <cell r="Q122" t="str">
            <v>เปิดดำเนินการ</v>
          </cell>
          <cell r="R122" t="str">
            <v>บ้านศรีเวียง</v>
          </cell>
          <cell r="S122" t="str">
            <v>57210</v>
          </cell>
          <cell r="T122" t="str">
            <v>053-603123</v>
          </cell>
          <cell r="U122" t="str">
            <v>053-603123</v>
          </cell>
          <cell r="V122" t="str">
            <v>21</v>
          </cell>
          <cell r="W122" t="str">
            <v>2.1 ทุติยภูมิระดับต้น</v>
          </cell>
          <cell r="X122" t="str">
            <v>S</v>
          </cell>
          <cell r="Y122" t="str">
            <v xml:space="preserve">บริการ  </v>
          </cell>
          <cell r="Z122" t="str">
            <v>01</v>
          </cell>
          <cell r="AA122" t="str">
            <v>ตั้งใหม่</v>
          </cell>
          <cell r="AB122" t="str">
            <v>แก้ไขพื้นที่ตั้ง</v>
          </cell>
          <cell r="AH122" t="str">
            <v>15012</v>
          </cell>
        </row>
        <row r="123">
          <cell r="A123" t="str">
            <v>001077600</v>
          </cell>
          <cell r="B123" t="str">
            <v>โรงพยาบาลลาดบัวหลวง</v>
          </cell>
          <cell r="C123" t="str">
            <v>21002</v>
          </cell>
          <cell r="D123" t="str">
            <v>กระทรวงสาธารณสุข สำนักงานปลัดกระทรวงสาธารณสุข</v>
          </cell>
          <cell r="E123" t="str">
            <v>07</v>
          </cell>
          <cell r="F123" t="str">
            <v>โรงพยาบาลชุมชน</v>
          </cell>
          <cell r="G123" t="str">
            <v>60</v>
          </cell>
          <cell r="H123" t="str">
            <v>14</v>
          </cell>
          <cell r="I123" t="str">
            <v>จ.พระนครศรีอยุธยา</v>
          </cell>
          <cell r="J123" t="str">
            <v>10</v>
          </cell>
          <cell r="K123" t="str">
            <v xml:space="preserve"> อ.ลาดบัวหลวง</v>
          </cell>
          <cell r="L123" t="str">
            <v>01</v>
          </cell>
          <cell r="M123" t="str">
            <v xml:space="preserve"> 'ต.ลาดบัวหลวง'</v>
          </cell>
          <cell r="N123" t="str">
            <v>03</v>
          </cell>
          <cell r="O123" t="str">
            <v xml:space="preserve"> หมู่ 3</v>
          </cell>
          <cell r="P123" t="str">
            <v>01</v>
          </cell>
          <cell r="Q123" t="str">
            <v>เปิดดำเนินการ</v>
          </cell>
          <cell r="R123" t="str">
            <v xml:space="preserve">88/1 ม.3 </v>
          </cell>
          <cell r="S123" t="str">
            <v>13230</v>
          </cell>
          <cell r="T123" t="str">
            <v>035379094</v>
          </cell>
          <cell r="V123" t="str">
            <v>21</v>
          </cell>
          <cell r="W123" t="str">
            <v>2.1 ทุติยภูมิระดับต้น</v>
          </cell>
          <cell r="X123" t="str">
            <v>S</v>
          </cell>
          <cell r="Y123" t="str">
            <v xml:space="preserve">บริการ  </v>
          </cell>
          <cell r="AB123" t="str">
            <v>แก้ไขค่าพิกัด</v>
          </cell>
          <cell r="AH123" t="str">
            <v>10776</v>
          </cell>
        </row>
        <row r="124">
          <cell r="A124" t="str">
            <v>001119800</v>
          </cell>
          <cell r="B124" t="str">
            <v>โรงพยาบาลเวียงแก่น</v>
          </cell>
          <cell r="C124" t="str">
            <v>21002</v>
          </cell>
          <cell r="D124" t="str">
            <v>กระทรวงสาธารณสุข สำนักงานปลัดกระทรวงสาธารณสุข</v>
          </cell>
          <cell r="E124" t="str">
            <v>07</v>
          </cell>
          <cell r="F124" t="str">
            <v>โรงพยาบาลชุมชน</v>
          </cell>
          <cell r="G124" t="str">
            <v>30</v>
          </cell>
          <cell r="H124" t="str">
            <v>57</v>
          </cell>
          <cell r="I124" t="str">
            <v>จ.เชียงราย</v>
          </cell>
          <cell r="J124" t="str">
            <v>13</v>
          </cell>
          <cell r="K124" t="str">
            <v xml:space="preserve"> อ.เวียงแก่น</v>
          </cell>
          <cell r="L124" t="str">
            <v>01</v>
          </cell>
          <cell r="M124" t="str">
            <v xml:space="preserve"> 'ต.ม่วงยาย'</v>
          </cell>
          <cell r="N124" t="str">
            <v>06</v>
          </cell>
          <cell r="O124" t="str">
            <v xml:space="preserve"> หมู่ 6</v>
          </cell>
          <cell r="P124" t="str">
            <v>01</v>
          </cell>
          <cell r="Q124" t="str">
            <v>เปิดดำเนินการ</v>
          </cell>
          <cell r="R124" t="str">
            <v>115 บ้านไทยสามัคคี</v>
          </cell>
          <cell r="S124" t="str">
            <v>57310</v>
          </cell>
          <cell r="T124" t="str">
            <v>053-608146</v>
          </cell>
          <cell r="U124" t="str">
            <v>053-608154</v>
          </cell>
          <cell r="V124" t="str">
            <v>21</v>
          </cell>
          <cell r="W124" t="str">
            <v>2.1 ทุติยภูมิระดับต้น</v>
          </cell>
          <cell r="X124" t="str">
            <v>S</v>
          </cell>
          <cell r="Y124" t="str">
            <v xml:space="preserve">บริการ  </v>
          </cell>
          <cell r="AB124" t="str">
            <v>แก้ไขที่ตั้ง</v>
          </cell>
          <cell r="AH124" t="str">
            <v>11198</v>
          </cell>
        </row>
        <row r="125">
          <cell r="A125" t="str">
            <v>001090200</v>
          </cell>
          <cell r="B125" t="str">
            <v>โรงพยาบาลพุทไธสง</v>
          </cell>
          <cell r="C125" t="str">
            <v>21002</v>
          </cell>
          <cell r="D125" t="str">
            <v>กระทรวงสาธารณสุข สำนักงานปลัดกระทรวงสาธารณสุข</v>
          </cell>
          <cell r="E125" t="str">
            <v>07</v>
          </cell>
          <cell r="F125" t="str">
            <v>โรงพยาบาลชุมชน</v>
          </cell>
          <cell r="G125" t="str">
            <v>60</v>
          </cell>
          <cell r="H125" t="str">
            <v>31</v>
          </cell>
          <cell r="I125" t="str">
            <v>จ.บุรีรัมย์</v>
          </cell>
          <cell r="J125" t="str">
            <v>09</v>
          </cell>
          <cell r="K125" t="str">
            <v xml:space="preserve"> อ.พุทไธสง</v>
          </cell>
          <cell r="L125" t="str">
            <v>02</v>
          </cell>
          <cell r="M125" t="str">
            <v xml:space="preserve"> 'ต.มะเฟือง'</v>
          </cell>
          <cell r="N125" t="str">
            <v>03</v>
          </cell>
          <cell r="O125" t="str">
            <v xml:space="preserve"> หมู่ 3</v>
          </cell>
          <cell r="P125" t="str">
            <v>01</v>
          </cell>
          <cell r="Q125" t="str">
            <v>เปิดดำเนินการ</v>
          </cell>
          <cell r="R125" t="str">
            <v xml:space="preserve">240 </v>
          </cell>
          <cell r="V125" t="str">
            <v>22</v>
          </cell>
          <cell r="W125" t="str">
            <v>2.2 ทุติยภูมิระดับกลาง</v>
          </cell>
          <cell r="AB125" t="str">
            <v>แก้ไขหมู่</v>
          </cell>
          <cell r="AH125" t="str">
            <v>10902</v>
          </cell>
        </row>
        <row r="126">
          <cell r="A126" t="str">
            <v>001071400</v>
          </cell>
          <cell r="B126" t="str">
            <v>โรงพยาบาลลำพูน</v>
          </cell>
          <cell r="C126" t="str">
            <v>21002</v>
          </cell>
          <cell r="D126" t="str">
            <v>กระทรวงสาธารณสุข สำนักงานปลัดกระทรวงสาธารณสุข</v>
          </cell>
          <cell r="E126" t="str">
            <v>06</v>
          </cell>
          <cell r="F126" t="str">
            <v>โรงพยาบาลทั่วไป</v>
          </cell>
          <cell r="G126" t="str">
            <v>411</v>
          </cell>
          <cell r="H126" t="str">
            <v>51</v>
          </cell>
          <cell r="I126" t="str">
            <v>จ.ลำพูน</v>
          </cell>
          <cell r="J126" t="str">
            <v>01</v>
          </cell>
          <cell r="K126" t="str">
            <v xml:space="preserve"> อ.เมืองลำพูน</v>
          </cell>
          <cell r="L126" t="str">
            <v>07</v>
          </cell>
          <cell r="M126" t="str">
            <v xml:space="preserve"> 'ต.ต้นธง'</v>
          </cell>
          <cell r="N126" t="str">
            <v>11</v>
          </cell>
          <cell r="O126" t="str">
            <v xml:space="preserve"> หมู่ 11</v>
          </cell>
          <cell r="P126" t="str">
            <v>01</v>
          </cell>
          <cell r="Q126" t="str">
            <v>เปิดดำเนินการ</v>
          </cell>
          <cell r="R126" t="str">
            <v xml:space="preserve">177 </v>
          </cell>
          <cell r="S126" t="str">
            <v>51000</v>
          </cell>
          <cell r="T126" t="str">
            <v>053563635-9</v>
          </cell>
          <cell r="V126" t="str">
            <v>31</v>
          </cell>
          <cell r="W126" t="str">
            <v>3.1 ตติยภูมิ</v>
          </cell>
          <cell r="X126" t="str">
            <v>S</v>
          </cell>
          <cell r="Y126" t="str">
            <v xml:space="preserve">บริการ  </v>
          </cell>
          <cell r="Z126" t="str">
            <v>04</v>
          </cell>
          <cell r="AA126" t="str">
            <v>แก้ไข/เปลี่ยนแปลงที่ตั้ง</v>
          </cell>
          <cell r="AB126" t="str">
            <v>แก้ไขจำนวนเตียงจาก  433  เป็น411เตียง</v>
          </cell>
          <cell r="AC126" t="str">
            <v>แจ้งแก้ไขที่อยู่ ม.01 เป็น ม.11 ต.เวียงยอง เป็น ต.ต้นธง แจ้งทางโทรศัพท์ จากสสจ. วันที่ 24 ตค.56'</v>
          </cell>
          <cell r="AH126" t="str">
            <v>10714</v>
          </cell>
        </row>
        <row r="127">
          <cell r="A127" t="str">
            <v>001096800</v>
          </cell>
          <cell r="B127" t="str">
            <v>โรงพยาบาลค้อวัง</v>
          </cell>
          <cell r="C127" t="str">
            <v>21002</v>
          </cell>
          <cell r="D127" t="str">
            <v>กระทรวงสาธารณสุข สำนักงานปลัดกระทรวงสาธารณสุข</v>
          </cell>
          <cell r="E127" t="str">
            <v>07</v>
          </cell>
          <cell r="F127" t="str">
            <v>โรงพยาบาลชุมชน</v>
          </cell>
          <cell r="G127" t="str">
            <v>30</v>
          </cell>
          <cell r="H127" t="str">
            <v>35</v>
          </cell>
          <cell r="I127" t="str">
            <v>จ.ยโสธร</v>
          </cell>
          <cell r="J127" t="str">
            <v>07</v>
          </cell>
          <cell r="K127" t="str">
            <v xml:space="preserve"> อ.ค้อวัง</v>
          </cell>
          <cell r="L127" t="str">
            <v>04</v>
          </cell>
          <cell r="M127" t="str">
            <v xml:space="preserve"> 'ต.ค้อวัง'</v>
          </cell>
          <cell r="N127" t="str">
            <v>01</v>
          </cell>
          <cell r="O127" t="str">
            <v xml:space="preserve"> หมู่ 1</v>
          </cell>
          <cell r="P127" t="str">
            <v>01</v>
          </cell>
          <cell r="Q127" t="str">
            <v>เปิดดำเนินการ</v>
          </cell>
          <cell r="R127" t="str">
            <v xml:space="preserve">ม.1  ถ.พลไว- ยางชุมน้อย  </v>
          </cell>
          <cell r="S127" t="str">
            <v>35140</v>
          </cell>
          <cell r="V127" t="str">
            <v>21</v>
          </cell>
          <cell r="W127" t="str">
            <v>2.1 ทุติยภูมิระดับต้น</v>
          </cell>
          <cell r="AB127" t="str">
            <v>แก้ไขที่ตั้ง  อ.กุดชุม เป็น  อ.ค้อวัง และ ต.ค้อวัง</v>
          </cell>
          <cell r="AH127" t="str">
            <v>10968</v>
          </cell>
        </row>
        <row r="128">
          <cell r="A128" t="str">
            <v>001089700</v>
          </cell>
          <cell r="B128" t="str">
            <v>โรงพยาบาลนางรอง</v>
          </cell>
          <cell r="C128" t="str">
            <v>21002</v>
          </cell>
          <cell r="D128" t="str">
            <v>กระทรวงสาธารณสุข สำนักงานปลัดกระทรวงสาธารณสุข</v>
          </cell>
          <cell r="E128" t="str">
            <v>07</v>
          </cell>
          <cell r="F128" t="str">
            <v>โรงพยาบาลชุมชน</v>
          </cell>
          <cell r="G128" t="str">
            <v>371</v>
          </cell>
          <cell r="H128" t="str">
            <v>31</v>
          </cell>
          <cell r="I128" t="str">
            <v>จ.บุรีรัมย์</v>
          </cell>
          <cell r="J128" t="str">
            <v>04</v>
          </cell>
          <cell r="K128" t="str">
            <v xml:space="preserve"> อ.นางรอง</v>
          </cell>
          <cell r="L128" t="str">
            <v>01</v>
          </cell>
          <cell r="M128" t="str">
            <v xml:space="preserve"> 'ต.นางรอง'</v>
          </cell>
          <cell r="N128" t="str">
            <v>25</v>
          </cell>
          <cell r="O128" t="str">
            <v xml:space="preserve"> หมู่ 25</v>
          </cell>
          <cell r="P128" t="str">
            <v>01</v>
          </cell>
          <cell r="Q128" t="str">
            <v>เปิดดำเนินการ</v>
          </cell>
          <cell r="R128" t="str">
            <v xml:space="preserve">692 ถ.โชคชัย-เดชอุดม </v>
          </cell>
          <cell r="V128" t="str">
            <v>23</v>
          </cell>
          <cell r="W128" t="str">
            <v>2.3 ทุติยภูมิระดับสูง</v>
          </cell>
          <cell r="X128" t="str">
            <v>S</v>
          </cell>
          <cell r="Y128" t="str">
            <v xml:space="preserve">บริการ  </v>
          </cell>
          <cell r="Z128" t="str">
            <v>06</v>
          </cell>
          <cell r="AA128" t="str">
            <v>แก้ไข/เปลี่ยนแปลงจำนวนเตียง</v>
          </cell>
          <cell r="AB128" t="str">
            <v>แก้ไขจำนวนเตียงจาก  269 เตียง เป็น 371</v>
          </cell>
          <cell r="AH128" t="str">
            <v>10897</v>
          </cell>
        </row>
        <row r="129">
          <cell r="A129" t="str">
            <v>001075000</v>
          </cell>
          <cell r="B129" t="str">
            <v>โรงพยาบาลนราธิวาสราชนครินทร์</v>
          </cell>
          <cell r="C129" t="str">
            <v>21002</v>
          </cell>
          <cell r="D129" t="str">
            <v>กระทรวงสาธารณสุข สำนักงานปลัดกระทรวงสาธารณสุข</v>
          </cell>
          <cell r="E129" t="str">
            <v>06</v>
          </cell>
          <cell r="F129" t="str">
            <v>โรงพยาบาลทั่วไป</v>
          </cell>
          <cell r="G129" t="str">
            <v>360</v>
          </cell>
          <cell r="H129" t="str">
            <v>96</v>
          </cell>
          <cell r="I129" t="str">
            <v>จ.นราธิวาส</v>
          </cell>
          <cell r="J129" t="str">
            <v>01</v>
          </cell>
          <cell r="K129" t="str">
            <v xml:space="preserve"> อ.เมืองนราธิวาส</v>
          </cell>
          <cell r="L129" t="str">
            <v>01</v>
          </cell>
          <cell r="M129" t="str">
            <v xml:space="preserve"> 'ต.บางนาค'</v>
          </cell>
          <cell r="N129" t="str">
            <v>00</v>
          </cell>
          <cell r="O129" t="str">
            <v xml:space="preserve"> หมู่ 0</v>
          </cell>
          <cell r="P129" t="str">
            <v>01</v>
          </cell>
          <cell r="Q129" t="str">
            <v>เปิดดำเนินการ</v>
          </cell>
          <cell r="R129" t="str">
            <v xml:space="preserve">80 ถ.ระแงะมรรคา </v>
          </cell>
          <cell r="V129" t="str">
            <v>31</v>
          </cell>
          <cell r="W129" t="str">
            <v>3.1 ตติยภูมิ</v>
          </cell>
          <cell r="Z129" t="str">
            <v>04</v>
          </cell>
          <cell r="AA129" t="str">
            <v>แก้ไข/เปลี่ยนแปลงที่ตั้ง</v>
          </cell>
          <cell r="AB129" t="str">
            <v>เพิ่มเตียงจาก 262 เป็น 360</v>
          </cell>
          <cell r="AH129" t="str">
            <v>10750</v>
          </cell>
        </row>
        <row r="130">
          <cell r="A130" t="str">
            <v>001102100</v>
          </cell>
          <cell r="B130" t="str">
            <v>โรงพยาบาลศรีธาตุ</v>
          </cell>
          <cell r="C130" t="str">
            <v>21002</v>
          </cell>
          <cell r="D130" t="str">
            <v>กระทรวงสาธารณสุข สำนักงานปลัดกระทรวงสาธารณสุข</v>
          </cell>
          <cell r="E130" t="str">
            <v>07</v>
          </cell>
          <cell r="F130" t="str">
            <v>โรงพยาบาลชุมชน</v>
          </cell>
          <cell r="G130" t="str">
            <v>30</v>
          </cell>
          <cell r="H130" t="str">
            <v>41</v>
          </cell>
          <cell r="I130" t="str">
            <v>จ.อุดรธานี</v>
          </cell>
          <cell r="J130" t="str">
            <v>09</v>
          </cell>
          <cell r="K130" t="str">
            <v xml:space="preserve"> อ.ศรีธาตุ</v>
          </cell>
          <cell r="L130" t="str">
            <v>02</v>
          </cell>
          <cell r="M130" t="str">
            <v xml:space="preserve"> 'ต.จำปี'</v>
          </cell>
          <cell r="N130" t="str">
            <v>08</v>
          </cell>
          <cell r="O130" t="str">
            <v xml:space="preserve"> หมู่ 8</v>
          </cell>
          <cell r="P130" t="str">
            <v>01</v>
          </cell>
          <cell r="Q130" t="str">
            <v>เปิดดำเนินการ</v>
          </cell>
          <cell r="R130" t="str">
            <v xml:space="preserve">252  ถ.สมศิริ </v>
          </cell>
          <cell r="S130" t="str">
            <v>41230</v>
          </cell>
          <cell r="V130" t="str">
            <v>22</v>
          </cell>
          <cell r="W130" t="str">
            <v>2.2 ทุติยภูมิระดับกลาง</v>
          </cell>
          <cell r="Z130" t="str">
            <v>09</v>
          </cell>
          <cell r="AA130" t="str">
            <v>อื่นๆ</v>
          </cell>
          <cell r="AB130" t="str">
            <v>แก้ไขที่ตั้งตำบลจาก ต.ศรีธาตุ เป็น ต.จำปี</v>
          </cell>
          <cell r="AH130" t="str">
            <v>11021</v>
          </cell>
        </row>
        <row r="131">
          <cell r="A131" t="str">
            <v>001076900</v>
          </cell>
          <cell r="B131" t="str">
            <v>โรงพยาบาลสมเด็จพระสังฆราช(นครหลวง)</v>
          </cell>
          <cell r="C131" t="str">
            <v>21002</v>
          </cell>
          <cell r="D131" t="str">
            <v>กระทรวงสาธารณสุข สำนักงานปลัดกระทรวงสาธารณสุข</v>
          </cell>
          <cell r="E131" t="str">
            <v>07</v>
          </cell>
          <cell r="F131" t="str">
            <v>โรงพยาบาลชุมชน</v>
          </cell>
          <cell r="G131" t="str">
            <v>60</v>
          </cell>
          <cell r="H131" t="str">
            <v>14</v>
          </cell>
          <cell r="I131" t="str">
            <v>จ.พระนครศรีอยุธยา</v>
          </cell>
          <cell r="J131" t="str">
            <v>03</v>
          </cell>
          <cell r="K131" t="str">
            <v xml:space="preserve"> อ.นครหลวง</v>
          </cell>
          <cell r="L131" t="str">
            <v>01</v>
          </cell>
          <cell r="M131" t="str">
            <v xml:space="preserve"> 'ต.นครหลวง'</v>
          </cell>
          <cell r="N131" t="str">
            <v>02</v>
          </cell>
          <cell r="O131" t="str">
            <v xml:space="preserve"> หมู่ 2</v>
          </cell>
          <cell r="P131" t="str">
            <v>01</v>
          </cell>
          <cell r="Q131" t="str">
            <v>เปิดดำเนินการ</v>
          </cell>
          <cell r="R131" t="str">
            <v xml:space="preserve">200 ม.2 ถ.สายเอเซีย </v>
          </cell>
          <cell r="V131" t="str">
            <v>21</v>
          </cell>
          <cell r="W131" t="str">
            <v>2.1 ทุติยภูมิระดับต้น</v>
          </cell>
          <cell r="AH131" t="str">
            <v>10769</v>
          </cell>
        </row>
        <row r="132">
          <cell r="A132" t="str">
            <v>001069400</v>
          </cell>
          <cell r="B132" t="str">
            <v>โรงพยาบาลชัยนาทนเรนทร</v>
          </cell>
          <cell r="C132" t="str">
            <v>21002</v>
          </cell>
          <cell r="D132" t="str">
            <v>กระทรวงสาธารณสุข สำนักงานปลัดกระทรวงสาธารณสุข</v>
          </cell>
          <cell r="E132" t="str">
            <v>06</v>
          </cell>
          <cell r="F132" t="str">
            <v>โรงพยาบาลทั่วไป</v>
          </cell>
          <cell r="G132" t="str">
            <v>367</v>
          </cell>
          <cell r="H132" t="str">
            <v>18</v>
          </cell>
          <cell r="I132" t="str">
            <v>จ.ชัยนาท</v>
          </cell>
          <cell r="J132" t="str">
            <v>01</v>
          </cell>
          <cell r="K132" t="str">
            <v xml:space="preserve"> อ.เมืองชัยนาท</v>
          </cell>
          <cell r="L132" t="str">
            <v>01</v>
          </cell>
          <cell r="M132" t="str">
            <v xml:space="preserve"> 'ต.ในเมือง'</v>
          </cell>
          <cell r="N132" t="str">
            <v>05</v>
          </cell>
          <cell r="O132" t="str">
            <v xml:space="preserve"> หมู่ 5</v>
          </cell>
          <cell r="P132" t="str">
            <v>01</v>
          </cell>
          <cell r="Q132" t="str">
            <v>เปิดดำเนินการ</v>
          </cell>
          <cell r="R132" t="str">
            <v xml:space="preserve">199 </v>
          </cell>
          <cell r="S132" t="str">
            <v>17000</v>
          </cell>
          <cell r="T132" t="str">
            <v>05641 2032</v>
          </cell>
          <cell r="U132" t="str">
            <v>056411071</v>
          </cell>
          <cell r="V132" t="str">
            <v>23</v>
          </cell>
          <cell r="W132" t="str">
            <v>2.3 ทุติยภูมิระดับสูง</v>
          </cell>
          <cell r="X132" t="str">
            <v>S</v>
          </cell>
          <cell r="Y132" t="str">
            <v xml:space="preserve">บริการ  </v>
          </cell>
          <cell r="Z132" t="str">
            <v>02</v>
          </cell>
          <cell r="AA132" t="str">
            <v>แก้ไขชื่อ</v>
          </cell>
          <cell r="AB132" t="str">
            <v>แก้ไขชื่อจากรพ.ชัยนาท เป็นรพ.ชัยนาทนเรนทร ตามหนังสือที่ชน.0027/6825 ถึงปลัดกระทรวงสาธารณสุข</v>
          </cell>
          <cell r="AH132" t="str">
            <v>10694</v>
          </cell>
        </row>
        <row r="133">
          <cell r="A133" t="str">
            <v>001381600</v>
          </cell>
          <cell r="B133" t="str">
            <v>โรงพยาบาลเกาะช้าง</v>
          </cell>
          <cell r="C133" t="str">
            <v>21002</v>
          </cell>
          <cell r="D133" t="str">
            <v>กระทรวงสาธารณสุข สำนักงานปลัดกระทรวงสาธารณสุข</v>
          </cell>
          <cell r="E133" t="str">
            <v>07</v>
          </cell>
          <cell r="F133" t="str">
            <v>โรงพยาบาลชุมชน</v>
          </cell>
          <cell r="G133" t="str">
            <v>24</v>
          </cell>
          <cell r="H133" t="str">
            <v>23</v>
          </cell>
          <cell r="I133" t="str">
            <v>จ.ตราด</v>
          </cell>
          <cell r="J133" t="str">
            <v>07</v>
          </cell>
          <cell r="K133" t="str">
            <v xml:space="preserve"> อ.เกาะช้าง</v>
          </cell>
          <cell r="L133" t="str">
            <v>01</v>
          </cell>
          <cell r="M133" t="str">
            <v xml:space="preserve"> 'ต.เกาะช้าง'</v>
          </cell>
          <cell r="N133" t="str">
            <v>02</v>
          </cell>
          <cell r="O133" t="str">
            <v xml:space="preserve"> หมู่ 2</v>
          </cell>
          <cell r="P133" t="str">
            <v>01</v>
          </cell>
          <cell r="Q133" t="str">
            <v>เปิดดำเนินการ</v>
          </cell>
          <cell r="R133" t="str">
            <v xml:space="preserve">21/1 </v>
          </cell>
          <cell r="S133" t="str">
            <v>23170</v>
          </cell>
          <cell r="T133" t="str">
            <v>039-586160</v>
          </cell>
          <cell r="U133" t="str">
            <v>039-586160</v>
          </cell>
          <cell r="V133" t="str">
            <v>21</v>
          </cell>
          <cell r="W133" t="str">
            <v>2.1 ทุติยภูมิระดับต้น</v>
          </cell>
          <cell r="X133" t="str">
            <v>S</v>
          </cell>
          <cell r="Y133" t="str">
            <v xml:space="preserve">บริการ  </v>
          </cell>
          <cell r="AH133" t="str">
            <v>13816</v>
          </cell>
        </row>
        <row r="134">
          <cell r="A134" t="str">
            <v>001125900</v>
          </cell>
          <cell r="B134" t="str">
            <v>โรงพยาบาลโพธิ์ประทับช้าง</v>
          </cell>
          <cell r="C134" t="str">
            <v>21002</v>
          </cell>
          <cell r="D134" t="str">
            <v>กระทรวงสาธารณสุข สำนักงานปลัดกระทรวงสาธารณสุข</v>
          </cell>
          <cell r="E134" t="str">
            <v>07</v>
          </cell>
          <cell r="F134" t="str">
            <v>โรงพยาบาลชุมชน</v>
          </cell>
          <cell r="G134" t="str">
            <v>30</v>
          </cell>
          <cell r="H134" t="str">
            <v>66</v>
          </cell>
          <cell r="I134" t="str">
            <v>จ.พิจิตร</v>
          </cell>
          <cell r="J134" t="str">
            <v>03</v>
          </cell>
          <cell r="K134" t="str">
            <v xml:space="preserve"> อ.โพธิ์ประทับช้าง</v>
          </cell>
          <cell r="L134" t="str">
            <v>01</v>
          </cell>
          <cell r="M134" t="str">
            <v xml:space="preserve"> 'ต.โพธิ์ประทับช้าง'</v>
          </cell>
          <cell r="N134" t="str">
            <v>02</v>
          </cell>
          <cell r="O134" t="str">
            <v xml:space="preserve"> หมู่ 2</v>
          </cell>
          <cell r="P134" t="str">
            <v>01</v>
          </cell>
          <cell r="Q134" t="str">
            <v>เปิดดำเนินการ</v>
          </cell>
          <cell r="R134" t="str">
            <v xml:space="preserve">128 ม.2 ถ.โพธิ์ประทับช้าง-ไผ่ท่าโพ </v>
          </cell>
          <cell r="S134" t="str">
            <v>66190</v>
          </cell>
          <cell r="V134" t="str">
            <v>21</v>
          </cell>
          <cell r="W134" t="str">
            <v>2.1 ทุติยภูมิระดับต้น</v>
          </cell>
          <cell r="AH134" t="str">
            <v>11259</v>
          </cell>
        </row>
        <row r="135">
          <cell r="A135" t="str">
            <v>001073400</v>
          </cell>
          <cell r="B135" t="str">
            <v>โรงพยาบาลสมุทรสาคร</v>
          </cell>
          <cell r="C135" t="str">
            <v>21002</v>
          </cell>
          <cell r="D135" t="str">
            <v>กระทรวงสาธารณสุข สำนักงานปลัดกระทรวงสาธารณสุข</v>
          </cell>
          <cell r="E135" t="str">
            <v>06</v>
          </cell>
          <cell r="F135" t="str">
            <v>โรงพยาบาลทั่วไป</v>
          </cell>
          <cell r="G135" t="str">
            <v>500</v>
          </cell>
          <cell r="H135" t="str">
            <v>74</v>
          </cell>
          <cell r="I135" t="str">
            <v>จ.สมุทรสาคร</v>
          </cell>
          <cell r="J135" t="str">
            <v>01</v>
          </cell>
          <cell r="K135" t="str">
            <v xml:space="preserve"> อ.เมืองสมุทรสาคร</v>
          </cell>
          <cell r="L135" t="str">
            <v>01</v>
          </cell>
          <cell r="M135" t="str">
            <v xml:space="preserve"> 'ต.มหาชัย'</v>
          </cell>
          <cell r="N135" t="str">
            <v>00</v>
          </cell>
          <cell r="O135" t="str">
            <v xml:space="preserve"> หมู่ 0</v>
          </cell>
          <cell r="P135" t="str">
            <v>01</v>
          </cell>
          <cell r="Q135" t="str">
            <v>เปิดดำเนินการ</v>
          </cell>
          <cell r="R135" t="str">
            <v xml:space="preserve">1500  ถ.เอกชัย </v>
          </cell>
          <cell r="S135" t="str">
            <v>74000</v>
          </cell>
          <cell r="T135" t="str">
            <v>034427099*2202</v>
          </cell>
          <cell r="V135" t="str">
            <v>31</v>
          </cell>
          <cell r="W135" t="str">
            <v>3.1 ตติยภูมิ</v>
          </cell>
          <cell r="X135" t="str">
            <v>S</v>
          </cell>
          <cell r="Y135" t="str">
            <v xml:space="preserve">บริการ  </v>
          </cell>
          <cell r="AH135" t="str">
            <v>10734</v>
          </cell>
        </row>
        <row r="136">
          <cell r="A136" t="str">
            <v>001129800</v>
          </cell>
          <cell r="B136" t="str">
            <v>โรงพยาบาลนครชัยศรี</v>
          </cell>
          <cell r="C136" t="str">
            <v>21002</v>
          </cell>
          <cell r="D136" t="str">
            <v>กระทรวงสาธารณสุข สำนักงานปลัดกระทรวงสาธารณสุข</v>
          </cell>
          <cell r="E136" t="str">
            <v>07</v>
          </cell>
          <cell r="F136" t="str">
            <v>โรงพยาบาลชุมชน</v>
          </cell>
          <cell r="G136" t="str">
            <v>30</v>
          </cell>
          <cell r="H136" t="str">
            <v>73</v>
          </cell>
          <cell r="I136" t="str">
            <v>จ.นครปฐม</v>
          </cell>
          <cell r="J136" t="str">
            <v>03</v>
          </cell>
          <cell r="K136" t="str">
            <v xml:space="preserve"> อ.นครชัยศรี</v>
          </cell>
          <cell r="L136" t="str">
            <v>01</v>
          </cell>
          <cell r="M136" t="str">
            <v xml:space="preserve"> 'ต.นครชัยศรี'</v>
          </cell>
          <cell r="N136" t="str">
            <v>03</v>
          </cell>
          <cell r="O136" t="str">
            <v xml:space="preserve"> หมู่ 3</v>
          </cell>
          <cell r="P136" t="str">
            <v>01</v>
          </cell>
          <cell r="Q136" t="str">
            <v>เปิดดำเนินการ</v>
          </cell>
          <cell r="R136" t="str">
            <v xml:space="preserve">5 ม.3 </v>
          </cell>
          <cell r="V136" t="str">
            <v>21</v>
          </cell>
          <cell r="W136" t="str">
            <v>2.1 ทุติยภูมิระดับต้น</v>
          </cell>
          <cell r="AH136" t="str">
            <v>11298</v>
          </cell>
        </row>
        <row r="137">
          <cell r="A137" t="str">
            <v>001132100</v>
          </cell>
          <cell r="B137" t="str">
            <v>โรงพยาบาลสามร้อยยอด</v>
          </cell>
          <cell r="C137" t="str">
            <v>21002</v>
          </cell>
          <cell r="D137" t="str">
            <v>กระทรวงสาธารณสุข สำนักงานปลัดกระทรวงสาธารณสุข</v>
          </cell>
          <cell r="E137" t="str">
            <v>07</v>
          </cell>
          <cell r="F137" t="str">
            <v>โรงพยาบาลชุมชน</v>
          </cell>
          <cell r="G137" t="str">
            <v>60</v>
          </cell>
          <cell r="H137" t="str">
            <v>77</v>
          </cell>
          <cell r="I137" t="str">
            <v>จ.ประจวบคีรีขันธ์</v>
          </cell>
          <cell r="J137" t="str">
            <v>08</v>
          </cell>
          <cell r="K137" t="str">
            <v xml:space="preserve"> อ.สามร้อยยอด</v>
          </cell>
          <cell r="L137" t="str">
            <v>05</v>
          </cell>
          <cell r="M137" t="str">
            <v xml:space="preserve"> 'ต.ไร่ใหม่'</v>
          </cell>
          <cell r="N137" t="str">
            <v>06</v>
          </cell>
          <cell r="O137" t="str">
            <v xml:space="preserve"> หมู่ 6</v>
          </cell>
          <cell r="P137" t="str">
            <v>01</v>
          </cell>
          <cell r="Q137" t="str">
            <v>เปิดดำเนินการ</v>
          </cell>
          <cell r="R137" t="str">
            <v xml:space="preserve">51 ม.6 ถ.เพชรเกษม </v>
          </cell>
          <cell r="V137" t="str">
            <v>21</v>
          </cell>
          <cell r="W137" t="str">
            <v>2.1 ทุติยภูมิระดับต้น</v>
          </cell>
          <cell r="AH137" t="str">
            <v>11321</v>
          </cell>
        </row>
        <row r="138">
          <cell r="A138" t="str">
            <v>001070800</v>
          </cell>
          <cell r="B138" t="str">
            <v>โรงพยาบาลร้อยเอ็ด</v>
          </cell>
          <cell r="C138" t="str">
            <v>21002</v>
          </cell>
          <cell r="D138" t="str">
            <v>กระทรวงสาธารณสุข สำนักงานปลัดกระทรวงสาธารณสุข</v>
          </cell>
          <cell r="E138" t="str">
            <v>06</v>
          </cell>
          <cell r="F138" t="str">
            <v>โรงพยาบาลทั่วไป</v>
          </cell>
          <cell r="G138" t="str">
            <v>549</v>
          </cell>
          <cell r="H138" t="str">
            <v>45</v>
          </cell>
          <cell r="I138" t="str">
            <v>จ.ร้อยเอ็ด</v>
          </cell>
          <cell r="J138" t="str">
            <v>01</v>
          </cell>
          <cell r="K138" t="str">
            <v xml:space="preserve"> อ.เมืองร้อยเอ็ด</v>
          </cell>
          <cell r="L138" t="str">
            <v>01</v>
          </cell>
          <cell r="M138" t="str">
            <v xml:space="preserve"> 'ต.ในเมือง'</v>
          </cell>
          <cell r="N138" t="str">
            <v>00</v>
          </cell>
          <cell r="O138" t="str">
            <v xml:space="preserve"> หมู่ 0</v>
          </cell>
          <cell r="P138" t="str">
            <v>01</v>
          </cell>
          <cell r="Q138" t="str">
            <v>เปิดดำเนินการ</v>
          </cell>
          <cell r="R138" t="str">
            <v xml:space="preserve">286 ถ.สุริยเดชบำรุง </v>
          </cell>
          <cell r="S138" t="str">
            <v>45000</v>
          </cell>
          <cell r="T138" t="str">
            <v>043518200</v>
          </cell>
          <cell r="V138" t="str">
            <v>31</v>
          </cell>
          <cell r="W138" t="str">
            <v>3.1 ตติยภูมิ</v>
          </cell>
          <cell r="AH138" t="str">
            <v>10708</v>
          </cell>
        </row>
        <row r="139">
          <cell r="A139" t="str">
            <v>001068500</v>
          </cell>
          <cell r="B139" t="str">
            <v>โรงพยาบาลสมุทรปราการ</v>
          </cell>
          <cell r="C139" t="str">
            <v>21002</v>
          </cell>
          <cell r="D139" t="str">
            <v>กระทรวงสาธารณสุข สำนักงานปลัดกระทรวงสาธารณสุข</v>
          </cell>
          <cell r="E139" t="str">
            <v>06</v>
          </cell>
          <cell r="F139" t="str">
            <v>โรงพยาบาลทั่วไป</v>
          </cell>
          <cell r="G139" t="str">
            <v>385</v>
          </cell>
          <cell r="H139" t="str">
            <v>11</v>
          </cell>
          <cell r="I139" t="str">
            <v>จ.สมุทรปราการ</v>
          </cell>
          <cell r="J139" t="str">
            <v>01</v>
          </cell>
          <cell r="K139" t="str">
            <v xml:space="preserve"> อ.เมืองสมุทรปราการ</v>
          </cell>
          <cell r="L139" t="str">
            <v>01</v>
          </cell>
          <cell r="M139" t="str">
            <v xml:space="preserve"> 'ต.ปากน้ำ'</v>
          </cell>
          <cell r="N139" t="str">
            <v>00</v>
          </cell>
          <cell r="O139" t="str">
            <v xml:space="preserve"> หมู่ 0</v>
          </cell>
          <cell r="P139" t="str">
            <v>01</v>
          </cell>
          <cell r="Q139" t="str">
            <v>เปิดดำเนินการ</v>
          </cell>
          <cell r="R139" t="str">
            <v xml:space="preserve">71 ถ.จักรกะพาด </v>
          </cell>
          <cell r="S139" t="str">
            <v>10270</v>
          </cell>
          <cell r="T139" t="str">
            <v>023870491</v>
          </cell>
          <cell r="V139" t="str">
            <v>31</v>
          </cell>
          <cell r="W139" t="str">
            <v>3.1 ตติยภูมิ</v>
          </cell>
          <cell r="AH139" t="str">
            <v>10685</v>
          </cell>
        </row>
        <row r="140">
          <cell r="A140" t="str">
            <v>001075300</v>
          </cell>
          <cell r="B140" t="str">
            <v>โรงพยาบาลบางพลี</v>
          </cell>
          <cell r="C140" t="str">
            <v>21002</v>
          </cell>
          <cell r="D140" t="str">
            <v>กระทรวงสาธารณสุข สำนักงานปลัดกระทรวงสาธารณสุข</v>
          </cell>
          <cell r="E140" t="str">
            <v>07</v>
          </cell>
          <cell r="F140" t="str">
            <v>โรงพยาบาลชุมชน</v>
          </cell>
          <cell r="G140" t="str">
            <v>60</v>
          </cell>
          <cell r="H140" t="str">
            <v>11</v>
          </cell>
          <cell r="I140" t="str">
            <v>จ.สมุทรปราการ</v>
          </cell>
          <cell r="J140" t="str">
            <v>03</v>
          </cell>
          <cell r="K140" t="str">
            <v xml:space="preserve"> อ.บางพลี</v>
          </cell>
          <cell r="L140" t="str">
            <v>01</v>
          </cell>
          <cell r="M140" t="str">
            <v xml:space="preserve"> 'ต.บางพลีใหญ่'</v>
          </cell>
          <cell r="N140" t="str">
            <v>08</v>
          </cell>
          <cell r="O140" t="str">
            <v xml:space="preserve"> หมู่ 8</v>
          </cell>
          <cell r="P140" t="str">
            <v>01</v>
          </cell>
          <cell r="Q140" t="str">
            <v>เปิดดำเนินการ</v>
          </cell>
          <cell r="R140" t="str">
            <v xml:space="preserve">88/1 ม.8 ถ.เทพารักษ์ </v>
          </cell>
          <cell r="S140" t="str">
            <v>10540</v>
          </cell>
          <cell r="T140" t="str">
            <v>023122833</v>
          </cell>
          <cell r="U140" t="str">
            <v>023122267</v>
          </cell>
          <cell r="V140" t="str">
            <v>22</v>
          </cell>
          <cell r="W140" t="str">
            <v>2.2 ทุติยภูมิระดับกลาง</v>
          </cell>
          <cell r="AH140" t="str">
            <v>10753</v>
          </cell>
        </row>
        <row r="141">
          <cell r="A141" t="str">
            <v>001076200</v>
          </cell>
          <cell r="B141" t="str">
            <v>โรงพยาบาลธัญบุรี</v>
          </cell>
          <cell r="C141" t="str">
            <v>21002</v>
          </cell>
          <cell r="D141" t="str">
            <v>กระทรวงสาธารณสุข สำนักงานปลัดกระทรวงสาธารณสุข</v>
          </cell>
          <cell r="E141" t="str">
            <v>07</v>
          </cell>
          <cell r="F141" t="str">
            <v>โรงพยาบาลชุมชน</v>
          </cell>
          <cell r="G141" t="str">
            <v>60</v>
          </cell>
          <cell r="H141" t="str">
            <v>13</v>
          </cell>
          <cell r="I141" t="str">
            <v>จ.ปทุมธานี</v>
          </cell>
          <cell r="J141" t="str">
            <v>03</v>
          </cell>
          <cell r="K141" t="str">
            <v xml:space="preserve"> อ.ธัญบุรี</v>
          </cell>
          <cell r="L141" t="str">
            <v>03</v>
          </cell>
          <cell r="M141" t="str">
            <v xml:space="preserve"> 'ต.รังสิต'</v>
          </cell>
          <cell r="N141" t="str">
            <v>02</v>
          </cell>
          <cell r="O141" t="str">
            <v xml:space="preserve"> หมู่ 2</v>
          </cell>
          <cell r="P141" t="str">
            <v>01</v>
          </cell>
          <cell r="Q141" t="str">
            <v>เปิดดำเนินการ</v>
          </cell>
          <cell r="S141" t="str">
            <v>12110</v>
          </cell>
          <cell r="T141" t="str">
            <v>0257726010</v>
          </cell>
          <cell r="U141" t="str">
            <v>025772600</v>
          </cell>
          <cell r="V141" t="str">
            <v>22</v>
          </cell>
          <cell r="W141" t="str">
            <v>2.2 ทุติยภูมิระดับกลาง</v>
          </cell>
          <cell r="AH141" t="str">
            <v>10762</v>
          </cell>
        </row>
        <row r="142">
          <cell r="A142" t="str">
            <v>002135600</v>
          </cell>
          <cell r="B142" t="str">
            <v>โรงพยาบาลสระใคร</v>
          </cell>
          <cell r="C142" t="str">
            <v>21002</v>
          </cell>
          <cell r="D142" t="str">
            <v>กระทรวงสาธารณสุข สำนักงานปลัดกระทรวงสาธารณสุข</v>
          </cell>
          <cell r="E142" t="str">
            <v>07</v>
          </cell>
          <cell r="F142" t="str">
            <v>โรงพยาบาลชุมชน</v>
          </cell>
          <cell r="G142" t="str">
            <v>10</v>
          </cell>
          <cell r="H142" t="str">
            <v>43</v>
          </cell>
          <cell r="I142" t="str">
            <v>จ.หนองคาย</v>
          </cell>
          <cell r="J142" t="str">
            <v>14</v>
          </cell>
          <cell r="K142" t="str">
            <v xml:space="preserve"> อ.สระใคร</v>
          </cell>
          <cell r="L142" t="str">
            <v>01</v>
          </cell>
          <cell r="M142" t="str">
            <v xml:space="preserve"> 'ต.สระใคร'</v>
          </cell>
          <cell r="N142" t="str">
            <v>03</v>
          </cell>
          <cell r="O142" t="str">
            <v xml:space="preserve"> หมู่ 3</v>
          </cell>
          <cell r="P142" t="str">
            <v>01</v>
          </cell>
          <cell r="Q142" t="str">
            <v>เปิดดำเนินการ</v>
          </cell>
          <cell r="R142" t="str">
            <v xml:space="preserve">232 </v>
          </cell>
          <cell r="S142" t="str">
            <v>43100</v>
          </cell>
          <cell r="T142" t="str">
            <v>042419191</v>
          </cell>
          <cell r="U142" t="str">
            <v>042419241</v>
          </cell>
          <cell r="V142" t="str">
            <v>21</v>
          </cell>
          <cell r="W142" t="str">
            <v>2.1 ทุติยภูมิระดับต้น</v>
          </cell>
          <cell r="X142" t="str">
            <v>S</v>
          </cell>
          <cell r="Y142" t="str">
            <v xml:space="preserve">บริการ  </v>
          </cell>
          <cell r="AH142" t="str">
            <v>21356</v>
          </cell>
        </row>
        <row r="143">
          <cell r="A143" t="str">
            <v>001076700</v>
          </cell>
          <cell r="B143" t="str">
            <v>โรงพยาบาลสามโคก</v>
          </cell>
          <cell r="C143" t="str">
            <v>21002</v>
          </cell>
          <cell r="D143" t="str">
            <v>กระทรวงสาธารณสุข สำนักงานปลัดกระทรวงสาธารณสุข</v>
          </cell>
          <cell r="E143" t="str">
            <v>07</v>
          </cell>
          <cell r="F143" t="str">
            <v>โรงพยาบาลชุมชน</v>
          </cell>
          <cell r="G143" t="str">
            <v>30</v>
          </cell>
          <cell r="H143" t="str">
            <v>13</v>
          </cell>
          <cell r="I143" t="str">
            <v>จ.ปทุมธานี</v>
          </cell>
          <cell r="J143" t="str">
            <v>07</v>
          </cell>
          <cell r="K143" t="str">
            <v xml:space="preserve"> อ.สามโคก</v>
          </cell>
          <cell r="L143" t="str">
            <v>07</v>
          </cell>
          <cell r="M143" t="str">
            <v xml:space="preserve"> 'ต.บ้านปทุม'</v>
          </cell>
          <cell r="N143" t="str">
            <v>06</v>
          </cell>
          <cell r="O143" t="str">
            <v xml:space="preserve"> หมู่ 6</v>
          </cell>
          <cell r="P143" t="str">
            <v>01</v>
          </cell>
          <cell r="Q143" t="str">
            <v>เปิดดำเนินการ</v>
          </cell>
          <cell r="S143" t="str">
            <v>12160</v>
          </cell>
          <cell r="T143" t="str">
            <v>029798962</v>
          </cell>
          <cell r="U143" t="str">
            <v>025818565</v>
          </cell>
          <cell r="V143" t="str">
            <v>22</v>
          </cell>
          <cell r="W143" t="str">
            <v>2.2 ทุติยภูมิระดับกลาง</v>
          </cell>
          <cell r="AH143" t="str">
            <v>10767</v>
          </cell>
        </row>
        <row r="144">
          <cell r="A144" t="str">
            <v>001068600</v>
          </cell>
          <cell r="B144" t="str">
            <v>โรงพยาบาลพระนั่งเกล้า</v>
          </cell>
          <cell r="C144" t="str">
            <v>21002</v>
          </cell>
          <cell r="D144" t="str">
            <v>กระทรวงสาธารณสุข สำนักงานปลัดกระทรวงสาธารณสุข</v>
          </cell>
          <cell r="E144" t="str">
            <v>06</v>
          </cell>
          <cell r="F144" t="str">
            <v>โรงพยาบาลทั่วไป</v>
          </cell>
          <cell r="G144" t="str">
            <v>446</v>
          </cell>
          <cell r="H144" t="str">
            <v>12</v>
          </cell>
          <cell r="I144" t="str">
            <v>จ.นนทบุรี</v>
          </cell>
          <cell r="J144" t="str">
            <v>01</v>
          </cell>
          <cell r="K144" t="str">
            <v xml:space="preserve"> อ.เมืองนนทบุรี</v>
          </cell>
          <cell r="L144" t="str">
            <v>04</v>
          </cell>
          <cell r="M144" t="str">
            <v xml:space="preserve"> 'ต.บางกระสอ'</v>
          </cell>
          <cell r="N144" t="str">
            <v>06</v>
          </cell>
          <cell r="O144" t="str">
            <v xml:space="preserve"> หมู่ 6</v>
          </cell>
          <cell r="P144" t="str">
            <v>01</v>
          </cell>
          <cell r="Q144" t="str">
            <v>เปิดดำเนินการ</v>
          </cell>
          <cell r="R144" t="str">
            <v>206 ถ.นนทบุรี 1</v>
          </cell>
          <cell r="S144" t="str">
            <v>11000</v>
          </cell>
          <cell r="T144" t="str">
            <v>025264567</v>
          </cell>
          <cell r="U144" t="str">
            <v>025265629</v>
          </cell>
          <cell r="V144" t="str">
            <v>23</v>
          </cell>
          <cell r="W144" t="str">
            <v>2.3 ทุติยภูมิระดับสูง</v>
          </cell>
          <cell r="X144" t="str">
            <v>S</v>
          </cell>
          <cell r="Y144" t="str">
            <v xml:space="preserve">บริการ  </v>
          </cell>
          <cell r="Z144" t="str">
            <v>04</v>
          </cell>
          <cell r="AA144" t="str">
            <v>แก้ไข/เปลี่ยนแปลงที่ตั้ง</v>
          </cell>
          <cell r="AB144" t="str">
            <v>แก้ไขจำนวนเตียง จาก 461 เป็น 446 ตั้งแต่วันที่ 5 สิงหาคม 2552</v>
          </cell>
          <cell r="AH144" t="str">
            <v>10686</v>
          </cell>
        </row>
        <row r="145">
          <cell r="A145" t="str">
            <v>001374700</v>
          </cell>
          <cell r="B145" t="str">
            <v>โรงพยาบาลราชสาส์น</v>
          </cell>
          <cell r="C145" t="str">
            <v>21002</v>
          </cell>
          <cell r="D145" t="str">
            <v>กระทรวงสาธารณสุข สำนักงานปลัดกระทรวงสาธารณสุข</v>
          </cell>
          <cell r="E145" t="str">
            <v>07</v>
          </cell>
          <cell r="F145" t="str">
            <v>โรงพยาบาลชุมชน</v>
          </cell>
          <cell r="G145" t="str">
            <v>30</v>
          </cell>
          <cell r="H145" t="str">
            <v>24</v>
          </cell>
          <cell r="I145" t="str">
            <v>จ.ฉะเชิงเทรา</v>
          </cell>
          <cell r="J145" t="str">
            <v>07</v>
          </cell>
          <cell r="K145" t="str">
            <v xml:space="preserve"> อ.ราชสาส์น</v>
          </cell>
          <cell r="L145" t="str">
            <v>03</v>
          </cell>
          <cell r="M145" t="str">
            <v xml:space="preserve"> 'ต.ดงน้อย'</v>
          </cell>
          <cell r="N145" t="str">
            <v>01</v>
          </cell>
          <cell r="O145" t="str">
            <v xml:space="preserve"> หมู่ 1</v>
          </cell>
          <cell r="P145" t="str">
            <v>01</v>
          </cell>
          <cell r="Q145" t="str">
            <v>เปิดดำเนินการ</v>
          </cell>
          <cell r="R145" t="str">
            <v xml:space="preserve">114 </v>
          </cell>
          <cell r="S145" t="str">
            <v>24120</v>
          </cell>
          <cell r="T145" t="str">
            <v>038-563069</v>
          </cell>
          <cell r="U145" t="str">
            <v>038-563069</v>
          </cell>
          <cell r="V145" t="str">
            <v>21</v>
          </cell>
          <cell r="W145" t="str">
            <v>2.1 ทุติยภูมิระดับต้น</v>
          </cell>
          <cell r="X145" t="str">
            <v>S</v>
          </cell>
          <cell r="Y145" t="str">
            <v xml:space="preserve">บริการ  </v>
          </cell>
          <cell r="AH145" t="str">
            <v>13747</v>
          </cell>
        </row>
        <row r="146">
          <cell r="A146" t="str">
            <v>001086400</v>
          </cell>
          <cell r="B146" t="str">
            <v>โรงพยาบาลบ้านนา</v>
          </cell>
          <cell r="C146" t="str">
            <v>21002</v>
          </cell>
          <cell r="D146" t="str">
            <v>กระทรวงสาธารณสุข สำนักงานปลัดกระทรวงสาธารณสุข</v>
          </cell>
          <cell r="E146" t="str">
            <v>07</v>
          </cell>
          <cell r="F146" t="str">
            <v>โรงพยาบาลชุมชน</v>
          </cell>
          <cell r="G146" t="str">
            <v>70</v>
          </cell>
          <cell r="H146" t="str">
            <v>26</v>
          </cell>
          <cell r="I146" t="str">
            <v>จ.นครนายก</v>
          </cell>
          <cell r="J146" t="str">
            <v>03</v>
          </cell>
          <cell r="K146" t="str">
            <v xml:space="preserve"> อ.บ้านนา</v>
          </cell>
          <cell r="L146" t="str">
            <v>07</v>
          </cell>
          <cell r="M146" t="str">
            <v xml:space="preserve"> 'ต.พิกุลออก'</v>
          </cell>
          <cell r="N146" t="str">
            <v>04</v>
          </cell>
          <cell r="O146" t="str">
            <v xml:space="preserve"> หมู่ 4</v>
          </cell>
          <cell r="P146" t="str">
            <v>01</v>
          </cell>
          <cell r="Q146" t="str">
            <v>เปิดดำเนินการ</v>
          </cell>
          <cell r="R146" t="str">
            <v xml:space="preserve">233 ม.4 </v>
          </cell>
          <cell r="S146" t="str">
            <v>26130</v>
          </cell>
          <cell r="V146" t="str">
            <v>22</v>
          </cell>
          <cell r="W146" t="str">
            <v>2.2 ทุติยภูมิระดับกลาง</v>
          </cell>
          <cell r="AH146" t="str">
            <v>10864</v>
          </cell>
        </row>
        <row r="147">
          <cell r="A147" t="str">
            <v>001078900</v>
          </cell>
          <cell r="B147" t="str">
            <v>โรงพยาบาลพัฒนานิคม</v>
          </cell>
          <cell r="C147" t="str">
            <v>21002</v>
          </cell>
          <cell r="D147" t="str">
            <v>กระทรวงสาธารณสุข สำนักงานปลัดกระทรวงสาธารณสุข</v>
          </cell>
          <cell r="E147" t="str">
            <v>07</v>
          </cell>
          <cell r="F147" t="str">
            <v>โรงพยาบาลชุมชน</v>
          </cell>
          <cell r="G147" t="str">
            <v>60</v>
          </cell>
          <cell r="H147" t="str">
            <v>16</v>
          </cell>
          <cell r="I147" t="str">
            <v>จ.ลพบุรี</v>
          </cell>
          <cell r="J147" t="str">
            <v>02</v>
          </cell>
          <cell r="K147" t="str">
            <v xml:space="preserve"> อ.พัฒนานิคม</v>
          </cell>
          <cell r="L147" t="str">
            <v>01</v>
          </cell>
          <cell r="M147" t="str">
            <v xml:space="preserve"> 'ต.พัฒนานิคม'</v>
          </cell>
          <cell r="N147" t="str">
            <v>06</v>
          </cell>
          <cell r="O147" t="str">
            <v xml:space="preserve"> หมู่ 6</v>
          </cell>
          <cell r="P147" t="str">
            <v>01</v>
          </cell>
          <cell r="Q147" t="str">
            <v>เปิดดำเนินการ</v>
          </cell>
          <cell r="R147" t="str">
            <v xml:space="preserve">1 </v>
          </cell>
          <cell r="S147" t="str">
            <v>15140</v>
          </cell>
          <cell r="T147" t="str">
            <v>036-491341</v>
          </cell>
          <cell r="U147" t="str">
            <v>036-491813</v>
          </cell>
          <cell r="V147" t="str">
            <v>21</v>
          </cell>
          <cell r="W147" t="str">
            <v>2.1 ทุติยภูมิระดับต้น</v>
          </cell>
          <cell r="X147" t="str">
            <v>S</v>
          </cell>
          <cell r="Y147" t="str">
            <v xml:space="preserve">บริการ  </v>
          </cell>
          <cell r="AH147" t="str">
            <v>10789</v>
          </cell>
        </row>
        <row r="148">
          <cell r="A148" t="str">
            <v>001081900</v>
          </cell>
          <cell r="B148" t="str">
            <v>โรงพยาบาลบางละมุง</v>
          </cell>
          <cell r="C148" t="str">
            <v>21002</v>
          </cell>
          <cell r="D148" t="str">
            <v>กระทรวงสาธารณสุข สำนักงานปลัดกระทรวงสาธารณสุข</v>
          </cell>
          <cell r="E148" t="str">
            <v>07</v>
          </cell>
          <cell r="F148" t="str">
            <v>โรงพยาบาลชุมชน</v>
          </cell>
          <cell r="G148" t="str">
            <v>120</v>
          </cell>
          <cell r="H148" t="str">
            <v>20</v>
          </cell>
          <cell r="I148" t="str">
            <v>จ.ชลบุรี</v>
          </cell>
          <cell r="J148" t="str">
            <v>04</v>
          </cell>
          <cell r="K148" t="str">
            <v xml:space="preserve"> อ.บางละมุง</v>
          </cell>
          <cell r="L148" t="str">
            <v>08</v>
          </cell>
          <cell r="M148" t="str">
            <v xml:space="preserve"> 'ต.นาเกลือ'</v>
          </cell>
          <cell r="N148" t="str">
            <v>05</v>
          </cell>
          <cell r="O148" t="str">
            <v xml:space="preserve"> หมู่ 5</v>
          </cell>
          <cell r="P148" t="str">
            <v>01</v>
          </cell>
          <cell r="Q148" t="str">
            <v>เปิดดำเนินการ</v>
          </cell>
          <cell r="R148" t="str">
            <v xml:space="preserve">   เลขที่ 6</v>
          </cell>
          <cell r="V148" t="str">
            <v>23</v>
          </cell>
          <cell r="W148" t="str">
            <v>2.3 ทุติยภูมิระดับสูง</v>
          </cell>
          <cell r="AH148" t="str">
            <v>10819</v>
          </cell>
        </row>
        <row r="149">
          <cell r="A149" t="str">
            <v>001080500</v>
          </cell>
          <cell r="B149" t="str">
            <v>โรงพยาบาลสรรคบุรี</v>
          </cell>
          <cell r="C149" t="str">
            <v>21002</v>
          </cell>
          <cell r="D149" t="str">
            <v>กระทรวงสาธารณสุข สำนักงานปลัดกระทรวงสาธารณสุข</v>
          </cell>
          <cell r="E149" t="str">
            <v>07</v>
          </cell>
          <cell r="F149" t="str">
            <v>โรงพยาบาลชุมชน</v>
          </cell>
          <cell r="G149" t="str">
            <v>36</v>
          </cell>
          <cell r="H149" t="str">
            <v>18</v>
          </cell>
          <cell r="I149" t="str">
            <v>จ.ชัยนาท</v>
          </cell>
          <cell r="J149" t="str">
            <v>05</v>
          </cell>
          <cell r="K149" t="str">
            <v xml:space="preserve"> อ.สรรคบุรี</v>
          </cell>
          <cell r="L149" t="str">
            <v>01</v>
          </cell>
          <cell r="M149" t="str">
            <v xml:space="preserve"> 'ต.แพรกศรีราชา'</v>
          </cell>
          <cell r="N149" t="str">
            <v>08</v>
          </cell>
          <cell r="O149" t="str">
            <v xml:space="preserve"> หมู่ 8</v>
          </cell>
          <cell r="P149" t="str">
            <v>01</v>
          </cell>
          <cell r="Q149" t="str">
            <v>เปิดดำเนินการ</v>
          </cell>
          <cell r="R149" t="str">
            <v xml:space="preserve">108 ม.8 ถ.ชัยนาท-สุพรรณบุรี </v>
          </cell>
          <cell r="V149" t="str">
            <v>21</v>
          </cell>
          <cell r="W149" t="str">
            <v>2.1 ทุติยภูมิระดับต้น</v>
          </cell>
          <cell r="AH149" t="str">
            <v>10805</v>
          </cell>
        </row>
        <row r="150">
          <cell r="A150" t="str">
            <v>001128900</v>
          </cell>
          <cell r="B150" t="str">
            <v>โรงพยาบาลเดิมบางนางบวช</v>
          </cell>
          <cell r="C150" t="str">
            <v>21002</v>
          </cell>
          <cell r="D150" t="str">
            <v>กระทรวงสาธารณสุข สำนักงานปลัดกระทรวงสาธารณสุข</v>
          </cell>
          <cell r="E150" t="str">
            <v>07</v>
          </cell>
          <cell r="F150" t="str">
            <v>โรงพยาบาลชุมชน</v>
          </cell>
          <cell r="G150" t="str">
            <v>112</v>
          </cell>
          <cell r="H150" t="str">
            <v>72</v>
          </cell>
          <cell r="I150" t="str">
            <v>จ.สุพรรณบุรี</v>
          </cell>
          <cell r="J150" t="str">
            <v>02</v>
          </cell>
          <cell r="K150" t="str">
            <v xml:space="preserve"> อ.เดิมบางนางบวช</v>
          </cell>
          <cell r="L150" t="str">
            <v>01</v>
          </cell>
          <cell r="M150" t="str">
            <v xml:space="preserve"> 'ต.เขาพระ'</v>
          </cell>
          <cell r="N150" t="str">
            <v>02</v>
          </cell>
          <cell r="O150" t="str">
            <v xml:space="preserve"> หมู่ 2</v>
          </cell>
          <cell r="P150" t="str">
            <v>01</v>
          </cell>
          <cell r="Q150" t="str">
            <v>เปิดดำเนินการ</v>
          </cell>
          <cell r="R150" t="str">
            <v xml:space="preserve">153 </v>
          </cell>
          <cell r="V150" t="str">
            <v>22</v>
          </cell>
          <cell r="W150" t="str">
            <v>2.2 ทุติยภูมิระดับกลาง</v>
          </cell>
          <cell r="AH150" t="str">
            <v>11289</v>
          </cell>
        </row>
        <row r="151">
          <cell r="A151" t="str">
            <v>001086300</v>
          </cell>
          <cell r="B151" t="str">
            <v>โรงพยาบาลปากพลี</v>
          </cell>
          <cell r="C151" t="str">
            <v>21002</v>
          </cell>
          <cell r="D151" t="str">
            <v>กระทรวงสาธารณสุข สำนักงานปลัดกระทรวงสาธารณสุข</v>
          </cell>
          <cell r="E151" t="str">
            <v>07</v>
          </cell>
          <cell r="F151" t="str">
            <v>โรงพยาบาลชุมชน</v>
          </cell>
          <cell r="G151" t="str">
            <v>10</v>
          </cell>
          <cell r="H151" t="str">
            <v>26</v>
          </cell>
          <cell r="I151" t="str">
            <v>จ.นครนายก</v>
          </cell>
          <cell r="J151" t="str">
            <v>02</v>
          </cell>
          <cell r="K151" t="str">
            <v xml:space="preserve"> อ.ปากพลี</v>
          </cell>
          <cell r="L151" t="str">
            <v>03</v>
          </cell>
          <cell r="M151" t="str">
            <v xml:space="preserve"> 'ต.ปากพลี'</v>
          </cell>
          <cell r="N151" t="str">
            <v>04</v>
          </cell>
          <cell r="O151" t="str">
            <v xml:space="preserve"> หมู่ 4</v>
          </cell>
          <cell r="P151" t="str">
            <v>01</v>
          </cell>
          <cell r="Q151" t="str">
            <v>เปิดดำเนินการ</v>
          </cell>
          <cell r="R151" t="str">
            <v xml:space="preserve">233 ม.4 </v>
          </cell>
          <cell r="V151" t="str">
            <v>21</v>
          </cell>
          <cell r="W151" t="str">
            <v>2.1 ทุติยภูมิระดับต้น</v>
          </cell>
          <cell r="AH151" t="str">
            <v>10863</v>
          </cell>
        </row>
        <row r="152">
          <cell r="A152" t="str">
            <v>001072800</v>
          </cell>
          <cell r="B152" t="str">
            <v>โรงพยาบาลดำเนินสะดวก</v>
          </cell>
          <cell r="C152" t="str">
            <v>21002</v>
          </cell>
          <cell r="D152" t="str">
            <v>กระทรวงสาธารณสุข สำนักงานปลัดกระทรวงสาธารณสุข</v>
          </cell>
          <cell r="E152" t="str">
            <v>06</v>
          </cell>
          <cell r="F152" t="str">
            <v>โรงพยาบาลทั่วไป</v>
          </cell>
          <cell r="G152" t="str">
            <v>420</v>
          </cell>
          <cell r="H152" t="str">
            <v>70</v>
          </cell>
          <cell r="I152" t="str">
            <v>จ.ราชบุรี</v>
          </cell>
          <cell r="J152" t="str">
            <v>04</v>
          </cell>
          <cell r="K152" t="str">
            <v xml:space="preserve"> อ.ดำเนินสะดวก</v>
          </cell>
          <cell r="L152" t="str">
            <v>11</v>
          </cell>
          <cell r="M152" t="str">
            <v xml:space="preserve"> 'ต.ท่านัด'</v>
          </cell>
          <cell r="N152" t="str">
            <v>04</v>
          </cell>
          <cell r="O152" t="str">
            <v xml:space="preserve"> หมู่ 4</v>
          </cell>
          <cell r="P152" t="str">
            <v>01</v>
          </cell>
          <cell r="Q152" t="str">
            <v>เปิดดำเนินการ</v>
          </cell>
          <cell r="R152" t="str">
            <v xml:space="preserve">146 </v>
          </cell>
          <cell r="S152" t="str">
            <v>70130</v>
          </cell>
          <cell r="T152" t="str">
            <v>032 246000 -15*103</v>
          </cell>
          <cell r="V152" t="str">
            <v>23</v>
          </cell>
          <cell r="W152" t="str">
            <v>2.3 ทุติยภูมิระดับสูง</v>
          </cell>
          <cell r="AH152" t="str">
            <v>10728</v>
          </cell>
        </row>
        <row r="153">
          <cell r="A153" t="str">
            <v>001105500</v>
          </cell>
          <cell r="B153" t="str">
            <v>โรงพยาบาลบรบือ</v>
          </cell>
          <cell r="C153" t="str">
            <v>21002</v>
          </cell>
          <cell r="D153" t="str">
            <v>กระทรวงสาธารณสุข สำนักงานปลัดกระทรวงสาธารณสุข</v>
          </cell>
          <cell r="E153" t="str">
            <v>07</v>
          </cell>
          <cell r="F153" t="str">
            <v>โรงพยาบาลชุมชน</v>
          </cell>
          <cell r="G153" t="str">
            <v>60</v>
          </cell>
          <cell r="H153" t="str">
            <v>44</v>
          </cell>
          <cell r="I153" t="str">
            <v>จ.มหาสารคาม</v>
          </cell>
          <cell r="J153" t="str">
            <v>06</v>
          </cell>
          <cell r="K153" t="str">
            <v xml:space="preserve"> อ.บรบือ</v>
          </cell>
          <cell r="L153" t="str">
            <v>01</v>
          </cell>
          <cell r="M153" t="str">
            <v xml:space="preserve"> 'ต.บรบือ'</v>
          </cell>
          <cell r="N153" t="str">
            <v>01</v>
          </cell>
          <cell r="O153" t="str">
            <v xml:space="preserve"> หมู่ 1</v>
          </cell>
          <cell r="P153" t="str">
            <v>01</v>
          </cell>
          <cell r="Q153" t="str">
            <v>เปิดดำเนินการ</v>
          </cell>
          <cell r="R153" t="str">
            <v xml:space="preserve">ถ.แจ้งสนิท </v>
          </cell>
          <cell r="V153" t="str">
            <v>22</v>
          </cell>
          <cell r="W153" t="str">
            <v>2.2 ทุติยภูมิระดับกลาง</v>
          </cell>
          <cell r="AH153" t="str">
            <v>11055</v>
          </cell>
        </row>
        <row r="154">
          <cell r="A154" t="str">
            <v>001128800</v>
          </cell>
          <cell r="B154" t="str">
            <v>โรงพยาบาลสถานพระบารมี</v>
          </cell>
          <cell r="C154" t="str">
            <v>21002</v>
          </cell>
          <cell r="D154" t="str">
            <v>กระทรวงสาธารณสุข สำนักงานปลัดกระทรวงสาธารณสุข</v>
          </cell>
          <cell r="E154" t="str">
            <v>07</v>
          </cell>
          <cell r="F154" t="str">
            <v>โรงพยาบาลชุมชน</v>
          </cell>
          <cell r="G154" t="str">
            <v>30</v>
          </cell>
          <cell r="H154" t="str">
            <v>71</v>
          </cell>
          <cell r="I154" t="str">
            <v>จ.กาญจนบุรี</v>
          </cell>
          <cell r="J154" t="str">
            <v>12</v>
          </cell>
          <cell r="K154" t="str">
            <v xml:space="preserve"> อ.หนองปรือ</v>
          </cell>
          <cell r="L154" t="str">
            <v>03</v>
          </cell>
          <cell r="M154" t="str">
            <v xml:space="preserve"> 'ต.สมเด็จเจริญ'</v>
          </cell>
          <cell r="N154" t="str">
            <v>01</v>
          </cell>
          <cell r="O154" t="str">
            <v xml:space="preserve"> หมู่ 1</v>
          </cell>
          <cell r="P154" t="str">
            <v>01</v>
          </cell>
          <cell r="Q154" t="str">
            <v>เปิดดำเนินการ</v>
          </cell>
          <cell r="S154" t="str">
            <v>71220</v>
          </cell>
          <cell r="T154" t="str">
            <v>034675041</v>
          </cell>
          <cell r="U154" t="str">
            <v>034675041</v>
          </cell>
          <cell r="V154" t="str">
            <v>21</v>
          </cell>
          <cell r="W154" t="str">
            <v>2.1 ทุติยภูมิระดับต้น</v>
          </cell>
          <cell r="X154" t="str">
            <v>S</v>
          </cell>
          <cell r="Y154" t="str">
            <v xml:space="preserve">บริการ  </v>
          </cell>
          <cell r="AH154" t="str">
            <v>11288</v>
          </cell>
        </row>
        <row r="155">
          <cell r="A155" t="str">
            <v>001130800</v>
          </cell>
          <cell r="B155" t="str">
            <v>โรงพยาบาลเขาย้อย</v>
          </cell>
          <cell r="C155" t="str">
            <v>21002</v>
          </cell>
          <cell r="D155" t="str">
            <v>กระทรวงสาธารณสุข สำนักงานปลัดกระทรวงสาธารณสุข</v>
          </cell>
          <cell r="E155" t="str">
            <v>07</v>
          </cell>
          <cell r="F155" t="str">
            <v>โรงพยาบาลชุมชน</v>
          </cell>
          <cell r="G155" t="str">
            <v>30</v>
          </cell>
          <cell r="H155" t="str">
            <v>76</v>
          </cell>
          <cell r="I155" t="str">
            <v>จ.เพชรบุรี</v>
          </cell>
          <cell r="J155" t="str">
            <v>02</v>
          </cell>
          <cell r="K155" t="str">
            <v xml:space="preserve"> อ.เขาย้อย</v>
          </cell>
          <cell r="L155" t="str">
            <v>01</v>
          </cell>
          <cell r="M155" t="str">
            <v xml:space="preserve"> 'ต.เขาย้อย'</v>
          </cell>
          <cell r="N155" t="str">
            <v>05</v>
          </cell>
          <cell r="O155" t="str">
            <v xml:space="preserve"> หมู่ 5</v>
          </cell>
          <cell r="P155" t="str">
            <v>01</v>
          </cell>
          <cell r="Q155" t="str">
            <v>เปิดดำเนินการ</v>
          </cell>
          <cell r="R155" t="str">
            <v xml:space="preserve">136/2 </v>
          </cell>
          <cell r="S155" t="str">
            <v>76140</v>
          </cell>
          <cell r="T155" t="str">
            <v>032562200</v>
          </cell>
          <cell r="U155" t="str">
            <v>032561110</v>
          </cell>
          <cell r="V155" t="str">
            <v>21</v>
          </cell>
          <cell r="W155" t="str">
            <v>2.1 ทุติยภูมิระดับต้น</v>
          </cell>
          <cell r="X155" t="str">
            <v>S</v>
          </cell>
          <cell r="Y155" t="str">
            <v xml:space="preserve">บริการ  </v>
          </cell>
          <cell r="AH155" t="str">
            <v>11308</v>
          </cell>
        </row>
        <row r="156">
          <cell r="A156" t="str">
            <v>001105200</v>
          </cell>
          <cell r="B156" t="str">
            <v>โรงพยาบาลโกสุมพิสัย</v>
          </cell>
          <cell r="C156" t="str">
            <v>21002</v>
          </cell>
          <cell r="D156" t="str">
            <v>กระทรวงสาธารณสุข สำนักงานปลัดกระทรวงสาธารณสุข</v>
          </cell>
          <cell r="E156" t="str">
            <v>07</v>
          </cell>
          <cell r="F156" t="str">
            <v>โรงพยาบาลชุมชน</v>
          </cell>
          <cell r="G156" t="str">
            <v>90</v>
          </cell>
          <cell r="H156" t="str">
            <v>44</v>
          </cell>
          <cell r="I156" t="str">
            <v>จ.มหาสารคาม</v>
          </cell>
          <cell r="J156" t="str">
            <v>03</v>
          </cell>
          <cell r="K156" t="str">
            <v xml:space="preserve"> อ.โกสุมพิสัย</v>
          </cell>
          <cell r="L156" t="str">
            <v>01</v>
          </cell>
          <cell r="M156" t="str">
            <v xml:space="preserve"> 'ต.หัวขวาง'</v>
          </cell>
          <cell r="N156" t="str">
            <v>13</v>
          </cell>
          <cell r="O156" t="str">
            <v xml:space="preserve"> หมู่ 13</v>
          </cell>
          <cell r="P156" t="str">
            <v>01</v>
          </cell>
          <cell r="Q156" t="str">
            <v>เปิดดำเนินการ</v>
          </cell>
          <cell r="R156" t="str">
            <v xml:space="preserve">256  ถ.ศรีโกสุม </v>
          </cell>
          <cell r="V156" t="str">
            <v>21</v>
          </cell>
          <cell r="W156" t="str">
            <v>2.1 ทุติยภูมิระดับต้น</v>
          </cell>
          <cell r="AH156" t="str">
            <v>11052</v>
          </cell>
        </row>
        <row r="157">
          <cell r="A157" t="str">
            <v>001095400</v>
          </cell>
          <cell r="B157" t="str">
            <v>โรงพยาบาลวารินชำราบ</v>
          </cell>
          <cell r="C157" t="str">
            <v>21002</v>
          </cell>
          <cell r="D157" t="str">
            <v>กระทรวงสาธารณสุข สำนักงานปลัดกระทรวงสาธารณสุข</v>
          </cell>
          <cell r="E157" t="str">
            <v>07</v>
          </cell>
          <cell r="F157" t="str">
            <v>โรงพยาบาลชุมชน</v>
          </cell>
          <cell r="G157" t="str">
            <v>60</v>
          </cell>
          <cell r="H157" t="str">
            <v>34</v>
          </cell>
          <cell r="I157" t="str">
            <v>จ.อุบลราชธานี</v>
          </cell>
          <cell r="J157" t="str">
            <v>15</v>
          </cell>
          <cell r="K157" t="str">
            <v xml:space="preserve"> อ.วารินชำราบ</v>
          </cell>
          <cell r="L157" t="str">
            <v>10</v>
          </cell>
          <cell r="M157" t="str">
            <v xml:space="preserve"> 'ต.คำน้ำแซบ'</v>
          </cell>
          <cell r="N157" t="str">
            <v>03</v>
          </cell>
          <cell r="O157" t="str">
            <v xml:space="preserve"> หมู่ 3</v>
          </cell>
          <cell r="P157" t="str">
            <v>01</v>
          </cell>
          <cell r="Q157" t="str">
            <v>เปิดดำเนินการ</v>
          </cell>
          <cell r="V157" t="str">
            <v>23</v>
          </cell>
          <cell r="W157" t="str">
            <v>2.3 ทุติยภูมิระดับสูง</v>
          </cell>
          <cell r="AH157" t="str">
            <v>10954</v>
          </cell>
        </row>
        <row r="158">
          <cell r="A158" t="str">
            <v>001089200</v>
          </cell>
          <cell r="B158" t="str">
            <v>โรงพยาบาลแก้งสนามนาง</v>
          </cell>
          <cell r="C158" t="str">
            <v>21002</v>
          </cell>
          <cell r="D158" t="str">
            <v>กระทรวงสาธารณสุข สำนักงานปลัดกระทรวงสาธารณสุข</v>
          </cell>
          <cell r="E158" t="str">
            <v>07</v>
          </cell>
          <cell r="F158" t="str">
            <v>โรงพยาบาลชุมชน</v>
          </cell>
          <cell r="G158" t="str">
            <v>30</v>
          </cell>
          <cell r="H158" t="str">
            <v>30</v>
          </cell>
          <cell r="I158" t="str">
            <v>จ.นครราชสีมา</v>
          </cell>
          <cell r="J158" t="str">
            <v>23</v>
          </cell>
          <cell r="K158" t="str">
            <v xml:space="preserve"> อ.แก้งสนามนาง</v>
          </cell>
          <cell r="L158" t="str">
            <v>01</v>
          </cell>
          <cell r="M158" t="str">
            <v xml:space="preserve"> 'ต.แก้งสนามนาง'</v>
          </cell>
          <cell r="N158" t="str">
            <v>01</v>
          </cell>
          <cell r="O158" t="str">
            <v xml:space="preserve"> หมู่ 1</v>
          </cell>
          <cell r="P158" t="str">
            <v>01</v>
          </cell>
          <cell r="Q158" t="str">
            <v>เปิดดำเนินการ</v>
          </cell>
          <cell r="R158" t="str">
            <v xml:space="preserve">111 ถ.นิเวศน์ </v>
          </cell>
          <cell r="V158" t="str">
            <v>21</v>
          </cell>
          <cell r="W158" t="str">
            <v>2.1 ทุติยภูมิระดับต้น</v>
          </cell>
          <cell r="AH158" t="str">
            <v>10892</v>
          </cell>
        </row>
        <row r="159">
          <cell r="A159" t="str">
            <v>002357800</v>
          </cell>
          <cell r="B159" t="str">
            <v>โรงพยาบาลแคนดง เฉลิมพระเกียรติ 80 พรรษา</v>
          </cell>
          <cell r="C159" t="str">
            <v>21002</v>
          </cell>
          <cell r="D159" t="str">
            <v>กระทรวงสาธารณสุข สำนักงานปลัดกระทรวงสาธารณสุข</v>
          </cell>
          <cell r="E159" t="str">
            <v>07</v>
          </cell>
          <cell r="F159" t="str">
            <v>โรงพยาบาลชุมชน</v>
          </cell>
          <cell r="G159" t="str">
            <v>30</v>
          </cell>
          <cell r="H159" t="str">
            <v>31</v>
          </cell>
          <cell r="I159" t="str">
            <v>จ.บุรีรัมย์</v>
          </cell>
          <cell r="J159" t="str">
            <v>22</v>
          </cell>
          <cell r="K159" t="str">
            <v xml:space="preserve"> อ.แคนดง</v>
          </cell>
          <cell r="L159" t="str">
            <v>01</v>
          </cell>
          <cell r="M159" t="str">
            <v xml:space="preserve"> 'ต.แคนดง'</v>
          </cell>
          <cell r="N159" t="str">
            <v>06</v>
          </cell>
          <cell r="O159" t="str">
            <v xml:space="preserve"> หมู่ 6</v>
          </cell>
          <cell r="P159" t="str">
            <v>01</v>
          </cell>
          <cell r="Q159" t="str">
            <v>เปิดดำเนินการ</v>
          </cell>
          <cell r="R159" t="str">
            <v xml:space="preserve">159  บ้านซ่องแมว </v>
          </cell>
          <cell r="V159" t="str">
            <v>21</v>
          </cell>
          <cell r="W159" t="str">
            <v>2.1 ทุติยภูมิระดับต้น</v>
          </cell>
          <cell r="Z159" t="str">
            <v>02</v>
          </cell>
          <cell r="AA159" t="str">
            <v>แก้ไขชื่อ</v>
          </cell>
          <cell r="AB159" t="str">
            <v>เพิ่มเติมชื่อ โรงพยาบาลแคนดง เป็น โรงพยาบาลแคนดงเฉลิมพระเกียรติ 80 พรรษา</v>
          </cell>
          <cell r="AH159" t="str">
            <v>23578</v>
          </cell>
        </row>
        <row r="160">
          <cell r="A160" t="str">
            <v>001070400</v>
          </cell>
          <cell r="B160" t="str">
            <v>โรงพยาบาลหนองบัวลำภู</v>
          </cell>
          <cell r="C160" t="str">
            <v>21002</v>
          </cell>
          <cell r="D160" t="str">
            <v>กระทรวงสาธารณสุข สำนักงานปลัดกระทรวงสาธารณสุข</v>
          </cell>
          <cell r="E160" t="str">
            <v>06</v>
          </cell>
          <cell r="F160" t="str">
            <v>โรงพยาบาลทั่วไป</v>
          </cell>
          <cell r="G160" t="str">
            <v>228</v>
          </cell>
          <cell r="H160" t="str">
            <v>39</v>
          </cell>
          <cell r="I160" t="str">
            <v>จ.หนองบัวลำภู</v>
          </cell>
          <cell r="J160" t="str">
            <v>01</v>
          </cell>
          <cell r="K160" t="str">
            <v xml:space="preserve"> อ.เมืองหนองบัวลำภู</v>
          </cell>
          <cell r="L160" t="str">
            <v>01</v>
          </cell>
          <cell r="M160" t="str">
            <v xml:space="preserve"> 'ต.หนองบัว'</v>
          </cell>
          <cell r="N160" t="str">
            <v>01</v>
          </cell>
          <cell r="O160" t="str">
            <v xml:space="preserve"> หมู่ 1</v>
          </cell>
          <cell r="P160" t="str">
            <v>01</v>
          </cell>
          <cell r="Q160" t="str">
            <v>เปิดดำเนินการ</v>
          </cell>
          <cell r="R160" t="str">
            <v xml:space="preserve">153 </v>
          </cell>
          <cell r="S160" t="str">
            <v>39000</v>
          </cell>
          <cell r="T160" t="str">
            <v>042311999</v>
          </cell>
          <cell r="V160" t="str">
            <v>23</v>
          </cell>
          <cell r="W160" t="str">
            <v>2.3 ทุติยภูมิระดับสูง</v>
          </cell>
          <cell r="AH160" t="str">
            <v>10704</v>
          </cell>
        </row>
        <row r="161">
          <cell r="A161" t="str">
            <v>001098800</v>
          </cell>
          <cell r="B161" t="str">
            <v>โรงพยาบาลเสนางคนิคม</v>
          </cell>
          <cell r="C161" t="str">
            <v>21002</v>
          </cell>
          <cell r="D161" t="str">
            <v>กระทรวงสาธารณสุข สำนักงานปลัดกระทรวงสาธารณสุข</v>
          </cell>
          <cell r="E161" t="str">
            <v>07</v>
          </cell>
          <cell r="F161" t="str">
            <v>โรงพยาบาลชุมชน</v>
          </cell>
          <cell r="G161" t="str">
            <v>30</v>
          </cell>
          <cell r="H161" t="str">
            <v>37</v>
          </cell>
          <cell r="I161" t="str">
            <v>จ.อำนาจเจริญ</v>
          </cell>
          <cell r="J161" t="str">
            <v>05</v>
          </cell>
          <cell r="K161" t="str">
            <v xml:space="preserve"> อ.เสนางคนิคม</v>
          </cell>
          <cell r="L161" t="str">
            <v>01</v>
          </cell>
          <cell r="M161" t="str">
            <v xml:space="preserve"> 'ต.เสนางคนิคม'</v>
          </cell>
          <cell r="N161" t="str">
            <v>01</v>
          </cell>
          <cell r="O161" t="str">
            <v xml:space="preserve"> หมู่ 1</v>
          </cell>
          <cell r="P161" t="str">
            <v>01</v>
          </cell>
          <cell r="Q161" t="str">
            <v>เปิดดำเนินการ</v>
          </cell>
          <cell r="R161" t="str">
            <v xml:space="preserve">83 ม.01 </v>
          </cell>
          <cell r="S161" t="str">
            <v>37290</v>
          </cell>
          <cell r="V161" t="str">
            <v>22</v>
          </cell>
          <cell r="W161" t="str">
            <v>2.2 ทุติยภูมิระดับกลาง</v>
          </cell>
          <cell r="AH161" t="str">
            <v>10988</v>
          </cell>
        </row>
        <row r="162">
          <cell r="A162" t="str">
            <v>001120900</v>
          </cell>
          <cell r="B162" t="str">
            <v>โรงพยาบาลโกรกพระ</v>
          </cell>
          <cell r="C162" t="str">
            <v>21002</v>
          </cell>
          <cell r="D162" t="str">
            <v>กระทรวงสาธารณสุข สำนักงานปลัดกระทรวงสาธารณสุข</v>
          </cell>
          <cell r="E162" t="str">
            <v>07</v>
          </cell>
          <cell r="F162" t="str">
            <v>โรงพยาบาลชุมชน</v>
          </cell>
          <cell r="G162" t="str">
            <v>30</v>
          </cell>
          <cell r="H162" t="str">
            <v>60</v>
          </cell>
          <cell r="I162" t="str">
            <v>จ.นครสวรรค์</v>
          </cell>
          <cell r="J162" t="str">
            <v>02</v>
          </cell>
          <cell r="K162" t="str">
            <v xml:space="preserve"> อ.โกรกพระ</v>
          </cell>
          <cell r="L162" t="str">
            <v>01</v>
          </cell>
          <cell r="M162" t="str">
            <v xml:space="preserve"> 'ต.โกรกพระ'</v>
          </cell>
          <cell r="N162" t="str">
            <v>07</v>
          </cell>
          <cell r="O162" t="str">
            <v xml:space="preserve"> หมู่ 7</v>
          </cell>
          <cell r="P162" t="str">
            <v>01</v>
          </cell>
          <cell r="Q162" t="str">
            <v>เปิดดำเนินการ</v>
          </cell>
          <cell r="R162" t="str">
            <v xml:space="preserve">15 </v>
          </cell>
          <cell r="S162" t="str">
            <v>60170</v>
          </cell>
          <cell r="V162" t="str">
            <v>21</v>
          </cell>
          <cell r="W162" t="str">
            <v>2.1 ทุติยภูมิระดับต้น</v>
          </cell>
          <cell r="AH162" t="str">
            <v>11209</v>
          </cell>
        </row>
        <row r="163">
          <cell r="A163" t="str">
            <v>001111300</v>
          </cell>
          <cell r="B163" t="str">
            <v>โรงพยาบาลนิคมคำสร้อย</v>
          </cell>
          <cell r="C163" t="str">
            <v>21002</v>
          </cell>
          <cell r="D163" t="str">
            <v>กระทรวงสาธารณสุข สำนักงานปลัดกระทรวงสาธารณสุข</v>
          </cell>
          <cell r="E163" t="str">
            <v>07</v>
          </cell>
          <cell r="F163" t="str">
            <v>โรงพยาบาลชุมชน</v>
          </cell>
          <cell r="G163" t="str">
            <v>30</v>
          </cell>
          <cell r="H163" t="str">
            <v>49</v>
          </cell>
          <cell r="I163" t="str">
            <v>จ.มุกดาหาร</v>
          </cell>
          <cell r="J163" t="str">
            <v>02</v>
          </cell>
          <cell r="K163" t="str">
            <v xml:space="preserve"> อ.นิคมคำสร้อย</v>
          </cell>
          <cell r="L163" t="str">
            <v>01</v>
          </cell>
          <cell r="M163" t="str">
            <v xml:space="preserve"> 'ต.นิคมคำสร้อย'</v>
          </cell>
          <cell r="N163" t="str">
            <v>11</v>
          </cell>
          <cell r="O163" t="str">
            <v xml:space="preserve"> หมู่ 11</v>
          </cell>
          <cell r="P163" t="str">
            <v>01</v>
          </cell>
          <cell r="Q163" t="str">
            <v>เปิดดำเนินการ</v>
          </cell>
          <cell r="R163" t="str">
            <v>52 ถ.สุขาภิบาล 7</v>
          </cell>
          <cell r="S163" t="str">
            <v>49130</v>
          </cell>
          <cell r="T163" t="str">
            <v>042681324</v>
          </cell>
          <cell r="U163" t="str">
            <v>042638359</v>
          </cell>
          <cell r="V163" t="str">
            <v>21</v>
          </cell>
          <cell r="W163" t="str">
            <v>2.1 ทุติยภูมิระดับต้น</v>
          </cell>
          <cell r="AH163" t="str">
            <v>11113</v>
          </cell>
        </row>
        <row r="164">
          <cell r="A164" t="str">
            <v>002470400</v>
          </cell>
          <cell r="B164" t="str">
            <v>โรงพยาบาลกุดรัง</v>
          </cell>
          <cell r="C164" t="str">
            <v>21002</v>
          </cell>
          <cell r="D164" t="str">
            <v>กระทรวงสาธารณสุข สำนักงานปลัดกระทรวงสาธารณสุข</v>
          </cell>
          <cell r="E164" t="str">
            <v>07</v>
          </cell>
          <cell r="F164" t="str">
            <v>โรงพยาบาลชุมชน</v>
          </cell>
          <cell r="G164" t="str">
            <v>30</v>
          </cell>
          <cell r="H164" t="str">
            <v>44</v>
          </cell>
          <cell r="I164" t="str">
            <v>จ.มหาสารคาม</v>
          </cell>
          <cell r="J164" t="str">
            <v>12</v>
          </cell>
          <cell r="K164" t="str">
            <v xml:space="preserve"> อ.กุดรัง</v>
          </cell>
          <cell r="L164" t="str">
            <v>01</v>
          </cell>
          <cell r="M164" t="str">
            <v xml:space="preserve"> 'ต.กุดรัง'</v>
          </cell>
          <cell r="N164" t="str">
            <v>10</v>
          </cell>
          <cell r="O164" t="str">
            <v xml:space="preserve"> หมู่ 10</v>
          </cell>
          <cell r="P164" t="str">
            <v>01</v>
          </cell>
          <cell r="Q164" t="str">
            <v>เปิดดำเนินการ</v>
          </cell>
          <cell r="R164" t="str">
            <v>บ้านโสกขุ่น</v>
          </cell>
          <cell r="S164" t="str">
            <v>44130</v>
          </cell>
          <cell r="T164" t="str">
            <v>043777972</v>
          </cell>
          <cell r="U164" t="str">
            <v>043728195'</v>
          </cell>
          <cell r="V164" t="str">
            <v>043728044</v>
          </cell>
          <cell r="Y164" t="str">
            <v>S</v>
          </cell>
          <cell r="Z164" t="str">
            <v xml:space="preserve">บริการ  </v>
          </cell>
          <cell r="AA164" t="str">
            <v>09</v>
          </cell>
          <cell r="AB164" t="str">
            <v>อื่นๆ</v>
          </cell>
          <cell r="AD164" t="str">
            <v>2011-06-23</v>
          </cell>
          <cell r="AF164" t="str">
            <v>2011-04-01</v>
          </cell>
          <cell r="AH164" t="str">
            <v>24704</v>
          </cell>
        </row>
        <row r="165">
          <cell r="A165" t="str">
            <v>001104000</v>
          </cell>
          <cell r="B165" t="str">
            <v>โรงพยาบาลบึงกาฬ</v>
          </cell>
          <cell r="C165" t="str">
            <v>21002</v>
          </cell>
          <cell r="D165" t="str">
            <v>กระทรวงสาธารณสุข สำนักงานปลัดกระทรวงสาธารณสุข</v>
          </cell>
          <cell r="E165" t="str">
            <v>06</v>
          </cell>
          <cell r="F165" t="str">
            <v>โรงพยาบาลทั่วไป</v>
          </cell>
          <cell r="G165" t="str">
            <v>171</v>
          </cell>
          <cell r="H165" t="str">
            <v>38</v>
          </cell>
          <cell r="I165" t="str">
            <v>จ.บึงกาฬ</v>
          </cell>
          <cell r="J165" t="str">
            <v>01</v>
          </cell>
          <cell r="K165" t="str">
            <v xml:space="preserve"> อ.เมืองบึงกาฬ</v>
          </cell>
          <cell r="L165" t="str">
            <v>01</v>
          </cell>
          <cell r="M165" t="str">
            <v xml:space="preserve"> 'ต.บึงกาฬ'</v>
          </cell>
          <cell r="N165" t="str">
            <v>01</v>
          </cell>
          <cell r="O165" t="str">
            <v xml:space="preserve"> หมู่ 1</v>
          </cell>
          <cell r="P165" t="str">
            <v>01</v>
          </cell>
          <cell r="Q165" t="str">
            <v>เปิดดำเนินการ</v>
          </cell>
          <cell r="R165" t="str">
            <v xml:space="preserve">255  </v>
          </cell>
          <cell r="T165" t="str">
            <v>042491161</v>
          </cell>
          <cell r="U165" t="str">
            <v>042491278</v>
          </cell>
          <cell r="V165" t="str">
            <v>23</v>
          </cell>
          <cell r="W165" t="str">
            <v>2.3 ทุติยภูมิระดับสูง</v>
          </cell>
          <cell r="X165" t="str">
            <v>S</v>
          </cell>
          <cell r="Y165" t="str">
            <v xml:space="preserve">บริการ  </v>
          </cell>
          <cell r="Z165" t="str">
            <v>03</v>
          </cell>
          <cell r="AA165" t="str">
            <v>แก้ไขรหัส</v>
          </cell>
          <cell r="AB165" t="str">
            <v>เพิ่มเตียง 90 เป็น 171 เป็นรพ.ทั่วไป</v>
          </cell>
          <cell r="AH165" t="str">
            <v>11040</v>
          </cell>
        </row>
        <row r="166">
          <cell r="A166" t="str">
            <v>001112800</v>
          </cell>
          <cell r="B166" t="str">
            <v>โรงพยาบาลสันป่าตอง</v>
          </cell>
          <cell r="C166" t="str">
            <v>21002</v>
          </cell>
          <cell r="D166" t="str">
            <v>กระทรวงสาธารณสุข สำนักงานปลัดกระทรวงสาธารณสุข</v>
          </cell>
          <cell r="E166" t="str">
            <v>07</v>
          </cell>
          <cell r="F166" t="str">
            <v>โรงพยาบาลชุมชน</v>
          </cell>
          <cell r="G166" t="str">
            <v>120</v>
          </cell>
          <cell r="H166" t="str">
            <v>50</v>
          </cell>
          <cell r="I166" t="str">
            <v>จ.เชียงใหม่</v>
          </cell>
          <cell r="J166" t="str">
            <v>12</v>
          </cell>
          <cell r="K166" t="str">
            <v xml:space="preserve"> อ.สันป่าตอง</v>
          </cell>
          <cell r="L166" t="str">
            <v>01</v>
          </cell>
          <cell r="M166" t="str">
            <v xml:space="preserve"> 'ต.ยุหว่า'</v>
          </cell>
          <cell r="N166" t="str">
            <v>09</v>
          </cell>
          <cell r="O166" t="str">
            <v xml:space="preserve"> หมู่ 9</v>
          </cell>
          <cell r="P166" t="str">
            <v>01</v>
          </cell>
          <cell r="Q166" t="str">
            <v>เปิดดำเนินการ</v>
          </cell>
          <cell r="R166" t="str">
            <v xml:space="preserve">149 ม.9 ถ.เชียงใหม่-ฮอด  </v>
          </cell>
          <cell r="S166" t="str">
            <v>50120</v>
          </cell>
          <cell r="V166" t="str">
            <v>21</v>
          </cell>
          <cell r="W166" t="str">
            <v>2.1 ทุติยภูมิระดับต้น</v>
          </cell>
          <cell r="AH166" t="str">
            <v>11128</v>
          </cell>
        </row>
        <row r="167">
          <cell r="A167" t="str">
            <v>001113700</v>
          </cell>
          <cell r="B167" t="str">
            <v>โรงพยาบาลไชยปราการ</v>
          </cell>
          <cell r="C167" t="str">
            <v>21002</v>
          </cell>
          <cell r="D167" t="str">
            <v>กระทรวงสาธารณสุข สำนักงานปลัดกระทรวงสาธารณสุข</v>
          </cell>
          <cell r="E167" t="str">
            <v>07</v>
          </cell>
          <cell r="F167" t="str">
            <v>โรงพยาบาลชุมชน</v>
          </cell>
          <cell r="G167" t="str">
            <v>42</v>
          </cell>
          <cell r="H167" t="str">
            <v>50</v>
          </cell>
          <cell r="I167" t="str">
            <v>จ.เชียงใหม่</v>
          </cell>
          <cell r="J167" t="str">
            <v>21</v>
          </cell>
          <cell r="K167" t="str">
            <v xml:space="preserve"> อ.ไชยปราการ</v>
          </cell>
          <cell r="L167" t="str">
            <v>02</v>
          </cell>
          <cell r="M167" t="str">
            <v xml:space="preserve"> 'ต.ศรีดงเย็น'</v>
          </cell>
          <cell r="N167" t="str">
            <v>03</v>
          </cell>
          <cell r="O167" t="str">
            <v xml:space="preserve"> หมู่ 3</v>
          </cell>
          <cell r="P167" t="str">
            <v>01</v>
          </cell>
          <cell r="Q167" t="str">
            <v>เปิดดำเนินการ</v>
          </cell>
          <cell r="R167" t="str">
            <v xml:space="preserve">131 ม.3 ถ.เชียงใหม่-ฝาง </v>
          </cell>
          <cell r="S167" t="str">
            <v>50320</v>
          </cell>
          <cell r="V167" t="str">
            <v>21</v>
          </cell>
          <cell r="W167" t="str">
            <v>2.1 ทุติยภูมิระดับต้น</v>
          </cell>
          <cell r="AH167" t="str">
            <v>11137</v>
          </cell>
        </row>
        <row r="168">
          <cell r="A168" t="str">
            <v>001117600</v>
          </cell>
          <cell r="B168" t="str">
            <v>โรงพยาบาลท่าวังผา</v>
          </cell>
          <cell r="C168" t="str">
            <v>21002</v>
          </cell>
          <cell r="D168" t="str">
            <v>กระทรวงสาธารณสุข สำนักงานปลัดกระทรวงสาธารณสุข</v>
          </cell>
          <cell r="E168" t="str">
            <v>07</v>
          </cell>
          <cell r="F168" t="str">
            <v>โรงพยาบาลชุมชน</v>
          </cell>
          <cell r="G168" t="str">
            <v>30</v>
          </cell>
          <cell r="H168" t="str">
            <v>55</v>
          </cell>
          <cell r="I168" t="str">
            <v>จ.น่าน</v>
          </cell>
          <cell r="J168" t="str">
            <v>06</v>
          </cell>
          <cell r="K168" t="str">
            <v xml:space="preserve"> อ.ท่าวังผา</v>
          </cell>
          <cell r="L168" t="str">
            <v>09</v>
          </cell>
          <cell r="M168" t="str">
            <v xml:space="preserve"> 'ต.ท่าวังผา'</v>
          </cell>
          <cell r="N168" t="str">
            <v>06</v>
          </cell>
          <cell r="O168" t="str">
            <v xml:space="preserve"> หมู่ 6</v>
          </cell>
          <cell r="P168" t="str">
            <v>01</v>
          </cell>
          <cell r="Q168" t="str">
            <v>เปิดดำเนินการ</v>
          </cell>
          <cell r="R168" t="str">
            <v xml:space="preserve">เลขที่ 84   </v>
          </cell>
          <cell r="V168" t="str">
            <v>22</v>
          </cell>
          <cell r="W168" t="str">
            <v>2.2 ทุติยภูมิระดับกลาง</v>
          </cell>
          <cell r="AH168" t="str">
            <v>11176</v>
          </cell>
        </row>
        <row r="169">
          <cell r="A169" t="str">
            <v>001135000</v>
          </cell>
          <cell r="B169" t="str">
            <v>โรงพยาบาลบางไทร</v>
          </cell>
          <cell r="C169" t="str">
            <v>21002</v>
          </cell>
          <cell r="D169" t="str">
            <v>กระทรวงสาธารณสุข สำนักงานปลัดกระทรวงสาธารณสุข</v>
          </cell>
          <cell r="E169" t="str">
            <v>07</v>
          </cell>
          <cell r="F169" t="str">
            <v>โรงพยาบาลชุมชน</v>
          </cell>
          <cell r="G169" t="str">
            <v>10</v>
          </cell>
          <cell r="H169" t="str">
            <v>82</v>
          </cell>
          <cell r="I169" t="str">
            <v>จ.พังงา</v>
          </cell>
          <cell r="J169" t="str">
            <v>05</v>
          </cell>
          <cell r="K169" t="str">
            <v xml:space="preserve"> อ.ตะกั่วป่า</v>
          </cell>
          <cell r="L169" t="str">
            <v>03</v>
          </cell>
          <cell r="M169" t="str">
            <v xml:space="preserve"> 'ต.บางไทร'</v>
          </cell>
          <cell r="N169" t="str">
            <v>04</v>
          </cell>
          <cell r="O169" t="str">
            <v xml:space="preserve"> หมู่ 4</v>
          </cell>
          <cell r="P169" t="str">
            <v>01</v>
          </cell>
          <cell r="Q169" t="str">
            <v>เปิดดำเนินการ</v>
          </cell>
          <cell r="R169" t="str">
            <v>12/1</v>
          </cell>
          <cell r="S169" t="str">
            <v>82110</v>
          </cell>
          <cell r="T169" t="str">
            <v>076461078</v>
          </cell>
          <cell r="U169" t="str">
            <v>076461079</v>
          </cell>
          <cell r="V169" t="str">
            <v>21</v>
          </cell>
          <cell r="W169" t="str">
            <v>2.1 ทุติยภูมิระดับต้น</v>
          </cell>
          <cell r="AH169" t="str">
            <v>11350</v>
          </cell>
        </row>
        <row r="170">
          <cell r="A170" t="str">
            <v>002467300</v>
          </cell>
          <cell r="B170" t="str">
            <v>โรงพยาบาลศรีนครินทร์(ปัญญานันทภิขุ)</v>
          </cell>
          <cell r="C170" t="str">
            <v>21002</v>
          </cell>
          <cell r="D170" t="str">
            <v>กระทรวงสาธารณสุข สำนักงานปลัดกระทรวงสาธารณสุข</v>
          </cell>
          <cell r="E170" t="str">
            <v>07</v>
          </cell>
          <cell r="F170" t="str">
            <v>โรงพยาบาลชุมชน</v>
          </cell>
          <cell r="G170" t="str">
            <v>30</v>
          </cell>
          <cell r="H170" t="str">
            <v>93</v>
          </cell>
          <cell r="I170" t="str">
            <v>จ.พัทลุง</v>
          </cell>
          <cell r="J170" t="str">
            <v>11</v>
          </cell>
          <cell r="K170" t="str">
            <v xml:space="preserve"> อ.ศรีนครินทร์</v>
          </cell>
          <cell r="L170" t="str">
            <v>02</v>
          </cell>
          <cell r="M170" t="str">
            <v xml:space="preserve"> 'ต.บ้านนา'</v>
          </cell>
          <cell r="N170" t="str">
            <v>03</v>
          </cell>
          <cell r="O170" t="str">
            <v xml:space="preserve"> หมู่ 3</v>
          </cell>
          <cell r="P170" t="str">
            <v>01</v>
          </cell>
          <cell r="Q170" t="str">
            <v>เปิดดำเนินการ</v>
          </cell>
          <cell r="S170" t="str">
            <v>93000</v>
          </cell>
          <cell r="V170" t="str">
            <v>21</v>
          </cell>
          <cell r="W170" t="str">
            <v>2.1 ทุติยภูมิระดับต้น</v>
          </cell>
          <cell r="X170" t="str">
            <v>S</v>
          </cell>
          <cell r="Y170" t="str">
            <v xml:space="preserve">บริการ  </v>
          </cell>
          <cell r="AC170" t="str">
            <v>2011-02-15</v>
          </cell>
          <cell r="AE170" t="str">
            <v>2011-05-02</v>
          </cell>
          <cell r="AH170" t="str">
            <v>24673</v>
          </cell>
        </row>
        <row r="171">
          <cell r="A171" t="str">
            <v>001075800</v>
          </cell>
          <cell r="B171" t="str">
            <v>โรงพยาบาลบางบัวทอง</v>
          </cell>
          <cell r="C171" t="str">
            <v>21002</v>
          </cell>
          <cell r="D171" t="str">
            <v>กระทรวงสาธารณสุข สำนักงานปลัดกระทรวงสาธารณสุข</v>
          </cell>
          <cell r="E171" t="str">
            <v>07</v>
          </cell>
          <cell r="F171" t="str">
            <v>โรงพยาบาลชุมชน</v>
          </cell>
          <cell r="G171" t="str">
            <v>30</v>
          </cell>
          <cell r="H171" t="str">
            <v>12</v>
          </cell>
          <cell r="I171" t="str">
            <v>จ.นนทบุรี</v>
          </cell>
          <cell r="J171" t="str">
            <v>04</v>
          </cell>
          <cell r="K171" t="str">
            <v xml:space="preserve"> อ.บางบัวทอง</v>
          </cell>
          <cell r="L171" t="str">
            <v>01</v>
          </cell>
          <cell r="M171" t="str">
            <v xml:space="preserve"> 'ต.โสนลอย'</v>
          </cell>
          <cell r="N171" t="str">
            <v>03</v>
          </cell>
          <cell r="O171" t="str">
            <v xml:space="preserve"> หมู่ 3</v>
          </cell>
          <cell r="P171" t="str">
            <v>01</v>
          </cell>
          <cell r="Q171" t="str">
            <v>เปิดดำเนินการ</v>
          </cell>
          <cell r="R171" t="str">
            <v>บางกรวยไทรน้อย</v>
          </cell>
          <cell r="S171" t="str">
            <v>11110</v>
          </cell>
          <cell r="T171" t="str">
            <v>025717899</v>
          </cell>
          <cell r="U171" t="str">
            <v>029201005</v>
          </cell>
          <cell r="V171" t="str">
            <v>22</v>
          </cell>
          <cell r="W171" t="str">
            <v>2.2 ทุติยภูมิระดับกลาง</v>
          </cell>
          <cell r="X171" t="str">
            <v>S</v>
          </cell>
          <cell r="Y171" t="str">
            <v xml:space="preserve">บริการ  </v>
          </cell>
          <cell r="AH171" t="str">
            <v>10758</v>
          </cell>
        </row>
        <row r="172">
          <cell r="A172" t="str">
            <v>002468900</v>
          </cell>
          <cell r="B172" t="str">
            <v>โรงพยาบาลกรงปินัง</v>
          </cell>
          <cell r="C172" t="str">
            <v>21002</v>
          </cell>
          <cell r="D172" t="str">
            <v>กระทรวงสาธารณสุข สำนักงานปลัดกระทรวงสาธารณสุข</v>
          </cell>
          <cell r="E172" t="str">
            <v>07</v>
          </cell>
          <cell r="F172" t="str">
            <v>โรงพยาบาลชุมชน</v>
          </cell>
          <cell r="G172" t="str">
            <v>30</v>
          </cell>
          <cell r="H172" t="str">
            <v>95</v>
          </cell>
          <cell r="I172" t="str">
            <v>จ.ยะลา</v>
          </cell>
          <cell r="J172" t="str">
            <v>08</v>
          </cell>
          <cell r="K172" t="str">
            <v xml:space="preserve"> อ.กรงปินัง</v>
          </cell>
          <cell r="L172" t="str">
            <v>02</v>
          </cell>
          <cell r="M172" t="str">
            <v xml:space="preserve"> 'ต.สะเอะ'</v>
          </cell>
          <cell r="N172" t="str">
            <v>03</v>
          </cell>
          <cell r="O172" t="str">
            <v xml:space="preserve"> หมู่ 3</v>
          </cell>
          <cell r="P172" t="str">
            <v>01</v>
          </cell>
          <cell r="Q172" t="str">
            <v>เปิดดำเนินการ</v>
          </cell>
          <cell r="R172" t="str">
            <v>122</v>
          </cell>
          <cell r="S172" t="str">
            <v>95000</v>
          </cell>
          <cell r="T172" t="str">
            <v>073212008*224</v>
          </cell>
          <cell r="X172" t="str">
            <v>S</v>
          </cell>
          <cell r="Y172" t="str">
            <v xml:space="preserve">บริการ  </v>
          </cell>
          <cell r="Z172" t="str">
            <v>02</v>
          </cell>
          <cell r="AA172" t="str">
            <v>แก้ไขชื่อ</v>
          </cell>
          <cell r="AB172" t="str">
            <v>รพ.กรงปีนัง เป็น รพ.กรงปินัง</v>
          </cell>
          <cell r="AC172" t="str">
            <v>2011-04-18</v>
          </cell>
          <cell r="AE172" t="str">
            <v>2011-04-01</v>
          </cell>
          <cell r="AH172" t="str">
            <v>24689</v>
          </cell>
        </row>
        <row r="173">
          <cell r="A173" t="str">
            <v>001104100</v>
          </cell>
          <cell r="B173" t="str">
            <v>โรงพยาบาลพรเจริญ</v>
          </cell>
          <cell r="C173" t="str">
            <v>21002</v>
          </cell>
          <cell r="D173" t="str">
            <v>กระทรวงสาธารณสุข สำนักงานปลัดกระทรวงสาธารณสุข</v>
          </cell>
          <cell r="E173" t="str">
            <v>07</v>
          </cell>
          <cell r="F173" t="str">
            <v>โรงพยาบาลชุมชน</v>
          </cell>
          <cell r="G173" t="str">
            <v>30</v>
          </cell>
          <cell r="H173" t="str">
            <v>38</v>
          </cell>
          <cell r="I173" t="str">
            <v>จ.บึงกาฬ</v>
          </cell>
          <cell r="J173" t="str">
            <v>02</v>
          </cell>
          <cell r="K173" t="str">
            <v xml:space="preserve"> อ.พรเจริญ</v>
          </cell>
          <cell r="L173" t="str">
            <v>03</v>
          </cell>
          <cell r="M173" t="str">
            <v xml:space="preserve"> 'ต.พรเจริญ'</v>
          </cell>
          <cell r="N173" t="str">
            <v>08</v>
          </cell>
          <cell r="O173" t="str">
            <v xml:space="preserve"> หมู่ 8</v>
          </cell>
          <cell r="P173" t="str">
            <v>01</v>
          </cell>
          <cell r="Q173" t="str">
            <v>เปิดดำเนินการ</v>
          </cell>
          <cell r="R173" t="str">
            <v xml:space="preserve">1  </v>
          </cell>
          <cell r="T173" t="str">
            <v>042487099</v>
          </cell>
          <cell r="U173" t="str">
            <v>042487100</v>
          </cell>
          <cell r="V173" t="str">
            <v>21</v>
          </cell>
          <cell r="W173" t="str">
            <v>2.1 ทุติยภูมิระดับต้น</v>
          </cell>
          <cell r="X173" t="str">
            <v>S</v>
          </cell>
          <cell r="Y173" t="str">
            <v xml:space="preserve">บริการ  </v>
          </cell>
          <cell r="Z173" t="str">
            <v>01</v>
          </cell>
          <cell r="AA173" t="str">
            <v>ตั้งใหม่</v>
          </cell>
          <cell r="AH173" t="str">
            <v>11041</v>
          </cell>
        </row>
        <row r="174">
          <cell r="A174" t="str">
            <v>001067200</v>
          </cell>
          <cell r="B174" t="str">
            <v>โรงพยาบาลลำปาง</v>
          </cell>
          <cell r="C174" t="str">
            <v>21002</v>
          </cell>
          <cell r="D174" t="str">
            <v>กระทรวงสาธารณสุข สำนักงานปลัดกระทรวงสาธารณสุข</v>
          </cell>
          <cell r="E174" t="str">
            <v>05</v>
          </cell>
          <cell r="F174" t="str">
            <v>โรงพยาบาลศูนย์</v>
          </cell>
          <cell r="G174" t="str">
            <v>803</v>
          </cell>
          <cell r="H174" t="str">
            <v>52</v>
          </cell>
          <cell r="I174" t="str">
            <v>จ.ลำปาง</v>
          </cell>
          <cell r="J174" t="str">
            <v>01</v>
          </cell>
          <cell r="K174" t="str">
            <v xml:space="preserve"> อ.เมืองลำปาง</v>
          </cell>
          <cell r="L174" t="str">
            <v>02</v>
          </cell>
          <cell r="M174" t="str">
            <v xml:space="preserve"> 'ต.หัวเวียง'</v>
          </cell>
          <cell r="N174" t="str">
            <v>00</v>
          </cell>
          <cell r="O174" t="str">
            <v xml:space="preserve"> หมู่ 0</v>
          </cell>
          <cell r="P174" t="str">
            <v>01</v>
          </cell>
          <cell r="Q174" t="str">
            <v>เปิดดำเนินการ</v>
          </cell>
          <cell r="R174" t="str">
            <v xml:space="preserve">280  ถ.ป่าขาม </v>
          </cell>
          <cell r="S174" t="str">
            <v>52000</v>
          </cell>
          <cell r="T174" t="str">
            <v>054-237400</v>
          </cell>
          <cell r="V174" t="str">
            <v>31</v>
          </cell>
          <cell r="W174" t="str">
            <v>3.1 ตติยภูมิ</v>
          </cell>
          <cell r="AH174" t="str">
            <v>10672</v>
          </cell>
        </row>
        <row r="175">
          <cell r="A175" t="str">
            <v>001067800</v>
          </cell>
          <cell r="B175" t="str">
            <v>โรงพยาบาลเจ้าพระยายมราช</v>
          </cell>
          <cell r="C175" t="str">
            <v>21002</v>
          </cell>
          <cell r="D175" t="str">
            <v>กระทรวงสาธารณสุข สำนักงานปลัดกระทรวงสาธารณสุข</v>
          </cell>
          <cell r="E175" t="str">
            <v>05</v>
          </cell>
          <cell r="F175" t="str">
            <v>โรงพยาบาลศูนย์</v>
          </cell>
          <cell r="G175" t="str">
            <v>602</v>
          </cell>
          <cell r="H175" t="str">
            <v>72</v>
          </cell>
          <cell r="I175" t="str">
            <v>จ.สุพรรณบุรี</v>
          </cell>
          <cell r="J175" t="str">
            <v>01</v>
          </cell>
          <cell r="K175" t="str">
            <v xml:space="preserve"> อ.เมืองสุพรรณบุรี</v>
          </cell>
          <cell r="L175" t="str">
            <v>01</v>
          </cell>
          <cell r="M175" t="str">
            <v xml:space="preserve"> 'ต.ท่าพี่เลี้ยง'</v>
          </cell>
          <cell r="N175" t="str">
            <v>00</v>
          </cell>
          <cell r="O175" t="str">
            <v xml:space="preserve"> หมู่ 0</v>
          </cell>
          <cell r="P175" t="str">
            <v>01</v>
          </cell>
          <cell r="Q175" t="str">
            <v>เปิดดำเนินการ</v>
          </cell>
          <cell r="R175" t="str">
            <v xml:space="preserve">950 ถ.พระพันวษา </v>
          </cell>
          <cell r="S175" t="str">
            <v>72000</v>
          </cell>
          <cell r="T175" t="str">
            <v>035-524096*1806</v>
          </cell>
          <cell r="V175" t="str">
            <v>31</v>
          </cell>
          <cell r="W175" t="str">
            <v>3.1 ตติยภูมิ</v>
          </cell>
          <cell r="AH175" t="str">
            <v>10678</v>
          </cell>
        </row>
        <row r="176">
          <cell r="A176" t="str">
            <v>001068000</v>
          </cell>
          <cell r="B176" t="str">
            <v>โรงพยาบาลมหาราชนครศรีธรรมราช</v>
          </cell>
          <cell r="C176" t="str">
            <v>21002</v>
          </cell>
          <cell r="D176" t="str">
            <v>กระทรวงสาธารณสุข สำนักงานปลัดกระทรวงสาธารณสุข</v>
          </cell>
          <cell r="E176" t="str">
            <v>05</v>
          </cell>
          <cell r="F176" t="str">
            <v>โรงพยาบาลศูนย์</v>
          </cell>
          <cell r="G176" t="str">
            <v>863</v>
          </cell>
          <cell r="H176" t="str">
            <v>80</v>
          </cell>
          <cell r="I176" t="str">
            <v>จ.นครศรีธรรมราช</v>
          </cell>
          <cell r="J176" t="str">
            <v>01</v>
          </cell>
          <cell r="K176" t="str">
            <v xml:space="preserve"> อ.เมืองนครศรีธรรมราช</v>
          </cell>
          <cell r="L176" t="str">
            <v>01</v>
          </cell>
          <cell r="M176" t="str">
            <v xml:space="preserve"> 'ต.ในเมือง'</v>
          </cell>
          <cell r="N176" t="str">
            <v>00</v>
          </cell>
          <cell r="O176" t="str">
            <v xml:space="preserve"> หมู่ 0</v>
          </cell>
          <cell r="P176" t="str">
            <v>01</v>
          </cell>
          <cell r="Q176" t="str">
            <v>เปิดดำเนินการ</v>
          </cell>
          <cell r="R176" t="str">
            <v xml:space="preserve">198 ถ.ราชดำเนิน </v>
          </cell>
          <cell r="S176" t="str">
            <v>8000</v>
          </cell>
          <cell r="T176" t="str">
            <v>075-340250-2107</v>
          </cell>
          <cell r="V176" t="str">
            <v>31</v>
          </cell>
          <cell r="W176" t="str">
            <v>3.1 ตติยภูมิ</v>
          </cell>
          <cell r="AH176" t="str">
            <v>10680</v>
          </cell>
        </row>
        <row r="177">
          <cell r="A177" t="str">
            <v>001127700</v>
          </cell>
          <cell r="B177" t="str">
            <v>โรงพยาบาลวัดเพลง</v>
          </cell>
          <cell r="C177" t="str">
            <v>21002</v>
          </cell>
          <cell r="D177" t="str">
            <v>กระทรวงสาธารณสุข สำนักงานปลัดกระทรวงสาธารณสุข</v>
          </cell>
          <cell r="E177" t="str">
            <v>07</v>
          </cell>
          <cell r="F177" t="str">
            <v>โรงพยาบาลชุมชน</v>
          </cell>
          <cell r="G177" t="str">
            <v>30</v>
          </cell>
          <cell r="H177" t="str">
            <v>70</v>
          </cell>
          <cell r="I177" t="str">
            <v>จ.ราชบุรี</v>
          </cell>
          <cell r="J177" t="str">
            <v>09</v>
          </cell>
          <cell r="K177" t="str">
            <v xml:space="preserve"> อ.วัดเพลง</v>
          </cell>
          <cell r="L177" t="str">
            <v>03</v>
          </cell>
          <cell r="M177" t="str">
            <v xml:space="preserve"> 'ต.วัดเพลง'</v>
          </cell>
          <cell r="N177" t="str">
            <v>05</v>
          </cell>
          <cell r="O177" t="str">
            <v xml:space="preserve"> หมู่ 5</v>
          </cell>
          <cell r="P177" t="str">
            <v>01</v>
          </cell>
          <cell r="Q177" t="str">
            <v>เปิดดำเนินการ</v>
          </cell>
          <cell r="R177" t="str">
            <v xml:space="preserve">123 </v>
          </cell>
          <cell r="V177" t="str">
            <v>22</v>
          </cell>
          <cell r="W177" t="str">
            <v>2.2 ทุติยภูมิระดับกลาง</v>
          </cell>
          <cell r="Z177" t="str">
            <v>11</v>
          </cell>
          <cell r="AA177" t="str">
            <v>ยกฐานะหน่วยงาน</v>
          </cell>
          <cell r="AH177" t="str">
            <v>11277</v>
          </cell>
        </row>
        <row r="178">
          <cell r="A178" t="str">
            <v>001069500</v>
          </cell>
          <cell r="B178" t="str">
            <v>โรงพยาบาลพระพุทธบาท</v>
          </cell>
          <cell r="C178" t="str">
            <v>21002</v>
          </cell>
          <cell r="D178" t="str">
            <v>กระทรวงสาธารณสุข สำนักงานปลัดกระทรวงสาธารณสุข</v>
          </cell>
          <cell r="E178" t="str">
            <v>06</v>
          </cell>
          <cell r="F178" t="str">
            <v>โรงพยาบาลทั่วไป</v>
          </cell>
          <cell r="G178" t="str">
            <v>315</v>
          </cell>
          <cell r="H178" t="str">
            <v>19</v>
          </cell>
          <cell r="I178" t="str">
            <v>จ.สระบุรี</v>
          </cell>
          <cell r="J178" t="str">
            <v>09</v>
          </cell>
          <cell r="K178" t="str">
            <v xml:space="preserve"> อ.พระพุทธบาท</v>
          </cell>
          <cell r="L178" t="str">
            <v>03</v>
          </cell>
          <cell r="M178" t="str">
            <v xml:space="preserve"> 'ต.ธารเกษม'</v>
          </cell>
          <cell r="N178" t="str">
            <v>08</v>
          </cell>
          <cell r="O178" t="str">
            <v xml:space="preserve"> หมู่ 8</v>
          </cell>
          <cell r="P178" t="str">
            <v>01</v>
          </cell>
          <cell r="Q178" t="str">
            <v>เปิดดำเนินการ</v>
          </cell>
          <cell r="R178" t="str">
            <v xml:space="preserve">86 </v>
          </cell>
          <cell r="S178" t="str">
            <v>18120</v>
          </cell>
          <cell r="T178" t="str">
            <v>036266166</v>
          </cell>
          <cell r="V178" t="str">
            <v>23</v>
          </cell>
          <cell r="W178" t="str">
            <v>2.3 ทุติยภูมิระดับสูง</v>
          </cell>
          <cell r="AH178" t="str">
            <v>10695</v>
          </cell>
        </row>
        <row r="179">
          <cell r="A179" t="str">
            <v>001075600</v>
          </cell>
          <cell r="B179" t="str">
            <v>โรงพยาบาลบางกรวย</v>
          </cell>
          <cell r="C179" t="str">
            <v>21002</v>
          </cell>
          <cell r="D179" t="str">
            <v>กระทรวงสาธารณสุข สำนักงานปลัดกระทรวงสาธารณสุข</v>
          </cell>
          <cell r="E179" t="str">
            <v>07</v>
          </cell>
          <cell r="F179" t="str">
            <v>โรงพยาบาลชุมชน</v>
          </cell>
          <cell r="G179" t="str">
            <v>30</v>
          </cell>
          <cell r="H179" t="str">
            <v>12</v>
          </cell>
          <cell r="I179" t="str">
            <v>จ.นนทบุรี</v>
          </cell>
          <cell r="J179" t="str">
            <v>02</v>
          </cell>
          <cell r="K179" t="str">
            <v xml:space="preserve"> อ.บางกรวย</v>
          </cell>
          <cell r="L179" t="str">
            <v>01</v>
          </cell>
          <cell r="M179" t="str">
            <v xml:space="preserve"> 'ต.วัดชลอ'</v>
          </cell>
          <cell r="N179" t="str">
            <v>08</v>
          </cell>
          <cell r="O179" t="str">
            <v xml:space="preserve"> หมู่ 8</v>
          </cell>
          <cell r="P179" t="str">
            <v>01</v>
          </cell>
          <cell r="Q179" t="str">
            <v>เปิดดำเนินการ</v>
          </cell>
          <cell r="R179" t="str">
            <v xml:space="preserve">44  ถ.กรุงนนท์-วงถนอม </v>
          </cell>
          <cell r="S179" t="str">
            <v>11130</v>
          </cell>
          <cell r="T179" t="str">
            <v>024471999</v>
          </cell>
          <cell r="U179" t="str">
            <v>024430564</v>
          </cell>
          <cell r="V179" t="str">
            <v>21</v>
          </cell>
          <cell r="W179" t="str">
            <v>2.1 ทุติยภูมิระดับต้น</v>
          </cell>
          <cell r="X179" t="str">
            <v>S</v>
          </cell>
          <cell r="Y179" t="str">
            <v xml:space="preserve">บริการ  </v>
          </cell>
          <cell r="AH179" t="str">
            <v>10756</v>
          </cell>
        </row>
        <row r="180">
          <cell r="A180" t="str">
            <v>001070100</v>
          </cell>
          <cell r="B180" t="str">
            <v>โรงพยาบาลยโสธร</v>
          </cell>
          <cell r="C180" t="str">
            <v>21002</v>
          </cell>
          <cell r="D180" t="str">
            <v>กระทรวงสาธารณสุข สำนักงานปลัดกระทรวงสาธารณสุข</v>
          </cell>
          <cell r="E180" t="str">
            <v>06</v>
          </cell>
          <cell r="F180" t="str">
            <v>โรงพยาบาลทั่วไป</v>
          </cell>
          <cell r="G180" t="str">
            <v>370</v>
          </cell>
          <cell r="H180" t="str">
            <v>35</v>
          </cell>
          <cell r="I180" t="str">
            <v>จ.ยโสธร</v>
          </cell>
          <cell r="J180" t="str">
            <v>01</v>
          </cell>
          <cell r="K180" t="str">
            <v xml:space="preserve"> อ.เมืองยโสธร</v>
          </cell>
          <cell r="L180" t="str">
            <v>03</v>
          </cell>
          <cell r="M180" t="str">
            <v xml:space="preserve"> 'ต.ตาดทอง'</v>
          </cell>
          <cell r="N180" t="str">
            <v>08</v>
          </cell>
          <cell r="O180" t="str">
            <v xml:space="preserve"> หมู่ 8</v>
          </cell>
          <cell r="P180" t="str">
            <v>01</v>
          </cell>
          <cell r="Q180" t="str">
            <v>เปิดดำเนินการ</v>
          </cell>
          <cell r="R180" t="str">
            <v xml:space="preserve">26 ถ.แจ้งสนิท </v>
          </cell>
          <cell r="S180" t="str">
            <v>35000</v>
          </cell>
          <cell r="T180" t="str">
            <v>045714040-3</v>
          </cell>
          <cell r="V180" t="str">
            <v>23</v>
          </cell>
          <cell r="W180" t="str">
            <v>2.3 ทุติยภูมิระดับสูง</v>
          </cell>
          <cell r="AH180" t="str">
            <v>10701</v>
          </cell>
        </row>
        <row r="181">
          <cell r="A181" t="str">
            <v>001145100</v>
          </cell>
          <cell r="B181" t="str">
            <v>โรงพยาบาลสมเด็จพระยุพราชธาตุพนม</v>
          </cell>
          <cell r="C181" t="str">
            <v>21002</v>
          </cell>
          <cell r="D181" t="str">
            <v>กระทรวงสาธารณสุข สำนักงานปลัดกระทรวงสาธารณสุข</v>
          </cell>
          <cell r="E181" t="str">
            <v>07</v>
          </cell>
          <cell r="F181" t="str">
            <v>โรงพยาบาลชุมชน</v>
          </cell>
          <cell r="G181" t="str">
            <v>90</v>
          </cell>
          <cell r="H181" t="str">
            <v>48</v>
          </cell>
          <cell r="I181" t="str">
            <v>จ.นครพนม</v>
          </cell>
          <cell r="J181" t="str">
            <v>05</v>
          </cell>
          <cell r="K181" t="str">
            <v xml:space="preserve"> อ.ธาตุพนม</v>
          </cell>
          <cell r="L181" t="str">
            <v>01</v>
          </cell>
          <cell r="M181" t="str">
            <v xml:space="preserve"> 'ต.ธาตุพนม'</v>
          </cell>
          <cell r="N181" t="str">
            <v>07</v>
          </cell>
          <cell r="O181" t="str">
            <v xml:space="preserve"> หมู่ 7</v>
          </cell>
          <cell r="P181" t="str">
            <v>01</v>
          </cell>
          <cell r="Q181" t="str">
            <v>เปิดดำเนินการ</v>
          </cell>
          <cell r="V181" t="str">
            <v>22</v>
          </cell>
          <cell r="W181" t="str">
            <v>2.2 ทุติยภูมิระดับกลาง</v>
          </cell>
          <cell r="AH181" t="str">
            <v>11451</v>
          </cell>
        </row>
        <row r="182">
          <cell r="A182" t="str">
            <v>001075700</v>
          </cell>
          <cell r="B182" t="str">
            <v>โรงพยาบาลบางใหญ่</v>
          </cell>
          <cell r="C182" t="str">
            <v>21002</v>
          </cell>
          <cell r="D182" t="str">
            <v>กระทรวงสาธารณสุข สำนักงานปลัดกระทรวงสาธารณสุข</v>
          </cell>
          <cell r="E182" t="str">
            <v>07</v>
          </cell>
          <cell r="F182" t="str">
            <v>โรงพยาบาลชุมชน</v>
          </cell>
          <cell r="G182" t="str">
            <v>30</v>
          </cell>
          <cell r="H182" t="str">
            <v>12</v>
          </cell>
          <cell r="I182" t="str">
            <v>จ.นนทบุรี</v>
          </cell>
          <cell r="J182" t="str">
            <v>03</v>
          </cell>
          <cell r="K182" t="str">
            <v xml:space="preserve"> อ.บางใหญ่</v>
          </cell>
          <cell r="L182" t="str">
            <v>01</v>
          </cell>
          <cell r="M182" t="str">
            <v xml:space="preserve"> 'ต.บางม่วง'</v>
          </cell>
          <cell r="N182" t="str">
            <v>03</v>
          </cell>
          <cell r="O182" t="str">
            <v xml:space="preserve"> หมู่ 3</v>
          </cell>
          <cell r="P182" t="str">
            <v>01</v>
          </cell>
          <cell r="Q182" t="str">
            <v>เปิดดำเนินการ</v>
          </cell>
          <cell r="R182" t="str">
            <v>ถ.กาญจนาภิเษก</v>
          </cell>
          <cell r="S182" t="str">
            <v>11140</v>
          </cell>
          <cell r="T182" t="str">
            <v>024033350</v>
          </cell>
          <cell r="U182" t="str">
            <v>0259516238</v>
          </cell>
          <cell r="V182" t="str">
            <v>22</v>
          </cell>
          <cell r="W182" t="str">
            <v>2.2 ทุติยภูมิระดับกลาง</v>
          </cell>
          <cell r="X182" t="str">
            <v>S</v>
          </cell>
          <cell r="Y182" t="str">
            <v xml:space="preserve">บริการ  </v>
          </cell>
          <cell r="AH182" t="str">
            <v>10757</v>
          </cell>
        </row>
        <row r="183">
          <cell r="A183" t="str">
            <v>001125300</v>
          </cell>
          <cell r="B183" t="str">
            <v>โรงพยาบาลบางกระทุ่ม</v>
          </cell>
          <cell r="C183" t="str">
            <v>21002</v>
          </cell>
          <cell r="D183" t="str">
            <v>กระทรวงสาธารณสุข สำนักงานปลัดกระทรวงสาธารณสุข</v>
          </cell>
          <cell r="E183" t="str">
            <v>07</v>
          </cell>
          <cell r="F183" t="str">
            <v>โรงพยาบาลชุมชน</v>
          </cell>
          <cell r="G183" t="str">
            <v>30</v>
          </cell>
          <cell r="H183" t="str">
            <v>65</v>
          </cell>
          <cell r="I183" t="str">
            <v>จ.พิษณุโลก</v>
          </cell>
          <cell r="J183" t="str">
            <v>05</v>
          </cell>
          <cell r="K183" t="str">
            <v xml:space="preserve"> อ.บางกระทุ่ม</v>
          </cell>
          <cell r="L183" t="str">
            <v>06</v>
          </cell>
          <cell r="M183" t="str">
            <v xml:space="preserve"> 'ต.ไผ่ล้อม'</v>
          </cell>
          <cell r="N183" t="str">
            <v>11</v>
          </cell>
          <cell r="O183" t="str">
            <v xml:space="preserve"> หมู่ 11</v>
          </cell>
          <cell r="P183" t="str">
            <v>01</v>
          </cell>
          <cell r="Q183" t="str">
            <v>เปิดดำเนินการ</v>
          </cell>
          <cell r="R183" t="str">
            <v>100 ม.11 บ้านยางโทน</v>
          </cell>
          <cell r="V183" t="str">
            <v>21</v>
          </cell>
          <cell r="W183" t="str">
            <v>2.1 ทุติยภูมิระดับต้น</v>
          </cell>
          <cell r="AH183" t="str">
            <v>11253</v>
          </cell>
        </row>
        <row r="184">
          <cell r="A184" t="str">
            <v>001070200</v>
          </cell>
          <cell r="B184" t="str">
            <v>โรงพยาบาลชัยภูมิ</v>
          </cell>
          <cell r="C184" t="str">
            <v>21002</v>
          </cell>
          <cell r="D184" t="str">
            <v>กระทรวงสาธารณสุข สำนักงานปลัดกระทรวงสาธารณสุข</v>
          </cell>
          <cell r="E184" t="str">
            <v>06</v>
          </cell>
          <cell r="F184" t="str">
            <v>โรงพยาบาลทั่วไป</v>
          </cell>
          <cell r="G184" t="str">
            <v>444</v>
          </cell>
          <cell r="H184" t="str">
            <v>36</v>
          </cell>
          <cell r="I184" t="str">
            <v>จ.ชัยภูมิ</v>
          </cell>
          <cell r="J184" t="str">
            <v>01</v>
          </cell>
          <cell r="K184" t="str">
            <v xml:space="preserve"> อ.เมืองชัยภูมิ</v>
          </cell>
          <cell r="L184" t="str">
            <v>01</v>
          </cell>
          <cell r="M184" t="str">
            <v xml:space="preserve"> 'ต.ในเมือง'</v>
          </cell>
          <cell r="N184" t="str">
            <v>05</v>
          </cell>
          <cell r="O184" t="str">
            <v xml:space="preserve"> หมู่ 5</v>
          </cell>
          <cell r="P184" t="str">
            <v>01</v>
          </cell>
          <cell r="Q184" t="str">
            <v>เปิดดำเนินการ</v>
          </cell>
          <cell r="R184" t="str">
            <v xml:space="preserve">12 ถ.บรรณาการ </v>
          </cell>
          <cell r="S184" t="str">
            <v>36000</v>
          </cell>
          <cell r="T184" t="str">
            <v>044837100-4</v>
          </cell>
          <cell r="V184" t="str">
            <v>23</v>
          </cell>
          <cell r="W184" t="str">
            <v>2.3 ทุติยภูมิระดับสูง</v>
          </cell>
          <cell r="AH184" t="str">
            <v>10702</v>
          </cell>
        </row>
        <row r="185">
          <cell r="A185" t="str">
            <v>001070300</v>
          </cell>
          <cell r="B185" t="str">
            <v>โรงพยาบาลอำนาจเจริญ</v>
          </cell>
          <cell r="C185" t="str">
            <v>21002</v>
          </cell>
          <cell r="D185" t="str">
            <v>กระทรวงสาธารณสุข สำนักงานปลัดกระทรวงสาธารณสุข</v>
          </cell>
          <cell r="E185" t="str">
            <v>06</v>
          </cell>
          <cell r="F185" t="str">
            <v>โรงพยาบาลทั่วไป</v>
          </cell>
          <cell r="G185" t="str">
            <v>160</v>
          </cell>
          <cell r="H185" t="str">
            <v>37</v>
          </cell>
          <cell r="I185" t="str">
            <v>จ.อำนาจเจริญ</v>
          </cell>
          <cell r="J185" t="str">
            <v>01</v>
          </cell>
          <cell r="K185" t="str">
            <v xml:space="preserve"> อ.เมืองอำนาจเจริญ</v>
          </cell>
          <cell r="L185" t="str">
            <v>01</v>
          </cell>
          <cell r="M185" t="str">
            <v xml:space="preserve"> 'ต.บุ่ง'</v>
          </cell>
          <cell r="N185" t="str">
            <v>06</v>
          </cell>
          <cell r="O185" t="str">
            <v xml:space="preserve"> หมู่ 6</v>
          </cell>
          <cell r="P185" t="str">
            <v>01</v>
          </cell>
          <cell r="Q185" t="str">
            <v>เปิดดำเนินการ</v>
          </cell>
          <cell r="R185" t="str">
            <v xml:space="preserve">291  ถ.อรุณประเสริฐ </v>
          </cell>
          <cell r="S185" t="str">
            <v>37000</v>
          </cell>
          <cell r="T185" t="str">
            <v>045511940-8</v>
          </cell>
          <cell r="V185" t="str">
            <v>23</v>
          </cell>
          <cell r="W185" t="str">
            <v>2.3 ทุติยภูมิระดับสูง</v>
          </cell>
          <cell r="AH185" t="str">
            <v>10703</v>
          </cell>
        </row>
        <row r="186">
          <cell r="A186" t="str">
            <v>001070900</v>
          </cell>
          <cell r="B186" t="str">
            <v>โรงพยาบาลกาฬสินธุ์</v>
          </cell>
          <cell r="C186" t="str">
            <v>21002</v>
          </cell>
          <cell r="D186" t="str">
            <v>กระทรวงสาธารณสุข สำนักงานปลัดกระทรวงสาธารณสุข</v>
          </cell>
          <cell r="E186" t="str">
            <v>06</v>
          </cell>
          <cell r="F186" t="str">
            <v>โรงพยาบาลทั่วไป</v>
          </cell>
          <cell r="G186" t="str">
            <v>505</v>
          </cell>
          <cell r="H186" t="str">
            <v>46</v>
          </cell>
          <cell r="I186" t="str">
            <v>จ.กาฬสินธุ์</v>
          </cell>
          <cell r="J186" t="str">
            <v>01</v>
          </cell>
          <cell r="K186" t="str">
            <v xml:space="preserve"> อ.เมืองกาฬสินธุ์</v>
          </cell>
          <cell r="L186" t="str">
            <v>01</v>
          </cell>
          <cell r="M186" t="str">
            <v xml:space="preserve"> 'ต.กาฬสินธุ์'</v>
          </cell>
          <cell r="N186" t="str">
            <v>00</v>
          </cell>
          <cell r="O186" t="str">
            <v xml:space="preserve"> หมู่ 0</v>
          </cell>
          <cell r="P186" t="str">
            <v>01</v>
          </cell>
          <cell r="Q186" t="str">
            <v>เปิดดำเนินการ</v>
          </cell>
          <cell r="R186" t="str">
            <v xml:space="preserve">ถนนกาฬสินธุ์   </v>
          </cell>
          <cell r="S186" t="str">
            <v>46000</v>
          </cell>
          <cell r="T186" t="str">
            <v>043812980</v>
          </cell>
          <cell r="V186" t="str">
            <v>23</v>
          </cell>
          <cell r="W186" t="str">
            <v>2.3 ทุติยภูมิระดับสูง</v>
          </cell>
          <cell r="AH186" t="str">
            <v>10709</v>
          </cell>
        </row>
        <row r="187">
          <cell r="A187" t="str">
            <v>001071100</v>
          </cell>
          <cell r="B187" t="str">
            <v>โรงพยาบาลนครพนม</v>
          </cell>
          <cell r="C187" t="str">
            <v>21002</v>
          </cell>
          <cell r="D187" t="str">
            <v>กระทรวงสาธารณสุข สำนักงานปลัดกระทรวงสาธารณสุข</v>
          </cell>
          <cell r="E187" t="str">
            <v>06</v>
          </cell>
          <cell r="F187" t="str">
            <v>โรงพยาบาลทั่วไป</v>
          </cell>
          <cell r="G187" t="str">
            <v>306</v>
          </cell>
          <cell r="H187" t="str">
            <v>48</v>
          </cell>
          <cell r="I187" t="str">
            <v>จ.นครพนม</v>
          </cell>
          <cell r="J187" t="str">
            <v>01</v>
          </cell>
          <cell r="K187" t="str">
            <v xml:space="preserve"> อ.เมืองนครพนม</v>
          </cell>
          <cell r="L187" t="str">
            <v>01</v>
          </cell>
          <cell r="M187" t="str">
            <v xml:space="preserve"> 'ต.ในเมือง'</v>
          </cell>
          <cell r="N187" t="str">
            <v>00</v>
          </cell>
          <cell r="O187" t="str">
            <v xml:space="preserve"> หมู่ 0</v>
          </cell>
          <cell r="P187" t="str">
            <v>01</v>
          </cell>
          <cell r="Q187" t="str">
            <v>เปิดดำเนินการ</v>
          </cell>
          <cell r="R187" t="str">
            <v>270 ถ.อภิบาลบัญชา</v>
          </cell>
          <cell r="S187" t="str">
            <v>48000</v>
          </cell>
          <cell r="T187" t="str">
            <v>042511424</v>
          </cell>
          <cell r="V187" t="str">
            <v>23</v>
          </cell>
          <cell r="W187" t="str">
            <v>2.3 ทุติยภูมิระดับสูง</v>
          </cell>
          <cell r="AH187" t="str">
            <v>10711</v>
          </cell>
        </row>
        <row r="188">
          <cell r="A188" t="str">
            <v>001074400</v>
          </cell>
          <cell r="B188" t="str">
            <v>โรงพยาบาลชุมพรเขตรอุดมศักดิ์</v>
          </cell>
          <cell r="C188" t="str">
            <v>21002</v>
          </cell>
          <cell r="D188" t="str">
            <v>กระทรวงสาธารณสุข สำนักงานปลัดกระทรวงสาธารณสุข</v>
          </cell>
          <cell r="E188" t="str">
            <v>06</v>
          </cell>
          <cell r="F188" t="str">
            <v>โรงพยาบาลทั่วไป</v>
          </cell>
          <cell r="G188" t="str">
            <v>509</v>
          </cell>
          <cell r="H188" t="str">
            <v>86</v>
          </cell>
          <cell r="I188" t="str">
            <v>จ.ชุมพร</v>
          </cell>
          <cell r="J188" t="str">
            <v>01</v>
          </cell>
          <cell r="K188" t="str">
            <v xml:space="preserve"> อ.เมืองชุมพร</v>
          </cell>
          <cell r="L188" t="str">
            <v>01</v>
          </cell>
          <cell r="M188" t="str">
            <v xml:space="preserve"> 'ต.ท่าตะเภา'</v>
          </cell>
          <cell r="N188" t="str">
            <v>00</v>
          </cell>
          <cell r="O188" t="str">
            <v xml:space="preserve"> หมู่ 0</v>
          </cell>
          <cell r="P188" t="str">
            <v>01</v>
          </cell>
          <cell r="Q188" t="str">
            <v>เปิดดำเนินการ</v>
          </cell>
          <cell r="R188" t="str">
            <v xml:space="preserve">4008 ถ.พิดิษฐ์พยาบาล </v>
          </cell>
          <cell r="S188" t="str">
            <v>86000</v>
          </cell>
          <cell r="V188" t="str">
            <v>31</v>
          </cell>
          <cell r="W188" t="str">
            <v>3.1 ตติยภูมิ</v>
          </cell>
          <cell r="AH188" t="str">
            <v>10744</v>
          </cell>
        </row>
        <row r="189">
          <cell r="A189" t="str">
            <v>001073300</v>
          </cell>
          <cell r="B189" t="str">
            <v>โรงพยาบาลสมเด็จพระสังฆราชองค์ที่17</v>
          </cell>
          <cell r="C189" t="str">
            <v>21002</v>
          </cell>
          <cell r="D189" t="str">
            <v>กระทรวงสาธารณสุข สำนักงานปลัดกระทรวงสาธารณสุข</v>
          </cell>
          <cell r="E189" t="str">
            <v>06</v>
          </cell>
          <cell r="F189" t="str">
            <v>โรงพยาบาลทั่วไป</v>
          </cell>
          <cell r="G189" t="str">
            <v>210</v>
          </cell>
          <cell r="H189" t="str">
            <v>72</v>
          </cell>
          <cell r="I189" t="str">
            <v>จ.สุพรรณบุรี</v>
          </cell>
          <cell r="J189" t="str">
            <v>07</v>
          </cell>
          <cell r="K189" t="str">
            <v xml:space="preserve"> อ.สองพี่น้อง</v>
          </cell>
          <cell r="L189" t="str">
            <v>01</v>
          </cell>
          <cell r="M189" t="str">
            <v xml:space="preserve"> 'ต.สองพี่น้อง'</v>
          </cell>
          <cell r="N189" t="str">
            <v>00</v>
          </cell>
          <cell r="O189" t="str">
            <v xml:space="preserve"> หมู่ 0</v>
          </cell>
          <cell r="P189" t="str">
            <v>01</v>
          </cell>
          <cell r="Q189" t="str">
            <v>เปิดดำเนินการ</v>
          </cell>
          <cell r="R189" t="str">
            <v xml:space="preserve">ถ.บางลี่-หนองวัลย์เปรี่ยง </v>
          </cell>
          <cell r="S189" t="str">
            <v>72110</v>
          </cell>
          <cell r="V189" t="str">
            <v>23</v>
          </cell>
          <cell r="W189" t="str">
            <v>2.3 ทุติยภูมิระดับสูง</v>
          </cell>
          <cell r="AH189" t="str">
            <v>10733</v>
          </cell>
        </row>
        <row r="190">
          <cell r="A190" t="str">
            <v>001078600</v>
          </cell>
          <cell r="B190" t="str">
            <v>โรงพยาบาลแสวงหา</v>
          </cell>
          <cell r="C190" t="str">
            <v>21002</v>
          </cell>
          <cell r="D190" t="str">
            <v>กระทรวงสาธารณสุข สำนักงานปลัดกระทรวงสาธารณสุข</v>
          </cell>
          <cell r="E190" t="str">
            <v>07</v>
          </cell>
          <cell r="F190" t="str">
            <v>โรงพยาบาลชุมชน</v>
          </cell>
          <cell r="G190" t="str">
            <v>30</v>
          </cell>
          <cell r="H190" t="str">
            <v>15</v>
          </cell>
          <cell r="I190" t="str">
            <v>จ.อ่างทอง</v>
          </cell>
          <cell r="J190" t="str">
            <v>05</v>
          </cell>
          <cell r="K190" t="str">
            <v xml:space="preserve"> อ.แสวงหา</v>
          </cell>
          <cell r="L190" t="str">
            <v>01</v>
          </cell>
          <cell r="M190" t="str">
            <v xml:space="preserve"> 'ต.แสวงหา'</v>
          </cell>
          <cell r="N190" t="str">
            <v>01</v>
          </cell>
          <cell r="O190" t="str">
            <v xml:space="preserve"> หมู่ 1</v>
          </cell>
          <cell r="P190" t="str">
            <v>01</v>
          </cell>
          <cell r="Q190" t="str">
            <v>เปิดดำเนินการ</v>
          </cell>
          <cell r="R190" t="str">
            <v xml:space="preserve">106 ม.1 </v>
          </cell>
          <cell r="S190" t="str">
            <v>14150</v>
          </cell>
          <cell r="V190" t="str">
            <v>21</v>
          </cell>
          <cell r="W190" t="str">
            <v>2.1 ทุติยภูมิระดับต้น</v>
          </cell>
          <cell r="AH190" t="str">
            <v>10786</v>
          </cell>
        </row>
        <row r="191">
          <cell r="A191" t="str">
            <v>001078700</v>
          </cell>
          <cell r="B191" t="str">
            <v>โรงพยาบาลวิเศษชัยชาญ</v>
          </cell>
          <cell r="C191" t="str">
            <v>21002</v>
          </cell>
          <cell r="D191" t="str">
            <v>กระทรวงสาธารณสุข สำนักงานปลัดกระทรวงสาธารณสุข</v>
          </cell>
          <cell r="E191" t="str">
            <v>07</v>
          </cell>
          <cell r="F191" t="str">
            <v>โรงพยาบาลชุมชน</v>
          </cell>
          <cell r="G191" t="str">
            <v>90</v>
          </cell>
          <cell r="H191" t="str">
            <v>15</v>
          </cell>
          <cell r="I191" t="str">
            <v>จ.อ่างทอง</v>
          </cell>
          <cell r="J191" t="str">
            <v>06</v>
          </cell>
          <cell r="K191" t="str">
            <v xml:space="preserve"> อ.วิเศษชัยชาญ</v>
          </cell>
          <cell r="L191" t="str">
            <v>02</v>
          </cell>
          <cell r="M191" t="str">
            <v xml:space="preserve"> 'ต.ศาลเจ้าโรงทอง'</v>
          </cell>
          <cell r="N191" t="str">
            <v>04</v>
          </cell>
          <cell r="O191" t="str">
            <v xml:space="preserve"> หมู่ 4</v>
          </cell>
          <cell r="P191" t="str">
            <v>01</v>
          </cell>
          <cell r="Q191" t="str">
            <v>เปิดดำเนินการ</v>
          </cell>
          <cell r="V191" t="str">
            <v>22</v>
          </cell>
          <cell r="W191" t="str">
            <v>2.2 ทุติยภูมิระดับกลาง</v>
          </cell>
          <cell r="AH191" t="str">
            <v>10787</v>
          </cell>
        </row>
        <row r="192">
          <cell r="A192" t="str">
            <v>001078500</v>
          </cell>
          <cell r="B192" t="str">
            <v>โรงพยาบาลโพธิ์ทอง</v>
          </cell>
          <cell r="C192" t="str">
            <v>21002</v>
          </cell>
          <cell r="D192" t="str">
            <v>กระทรวงสาธารณสุข สำนักงานปลัดกระทรวงสาธารณสุข</v>
          </cell>
          <cell r="E192" t="str">
            <v>07</v>
          </cell>
          <cell r="F192" t="str">
            <v>โรงพยาบาลชุมชน</v>
          </cell>
          <cell r="G192" t="str">
            <v>30</v>
          </cell>
          <cell r="H192" t="str">
            <v>15</v>
          </cell>
          <cell r="I192" t="str">
            <v>จ.อ่างทอง</v>
          </cell>
          <cell r="J192" t="str">
            <v>04</v>
          </cell>
          <cell r="K192" t="str">
            <v xml:space="preserve"> อ.โพธิ์ทอง</v>
          </cell>
          <cell r="L192" t="str">
            <v>01</v>
          </cell>
          <cell r="M192" t="str">
            <v xml:space="preserve"> 'ต.อ่างแก้ว'</v>
          </cell>
          <cell r="N192" t="str">
            <v>04</v>
          </cell>
          <cell r="O192" t="str">
            <v xml:space="preserve"> หมู่ 4</v>
          </cell>
          <cell r="P192" t="str">
            <v>01</v>
          </cell>
          <cell r="Q192" t="str">
            <v>เปิดดำเนินการ</v>
          </cell>
          <cell r="V192" t="str">
            <v>21</v>
          </cell>
          <cell r="W192" t="str">
            <v>2.1 ทุติยภูมิระดับต้น</v>
          </cell>
          <cell r="AH192" t="str">
            <v>10785</v>
          </cell>
        </row>
        <row r="193">
          <cell r="A193" t="str">
            <v>001080300</v>
          </cell>
          <cell r="B193" t="str">
            <v>โรงพยาบาลวัดสิงห์</v>
          </cell>
          <cell r="C193" t="str">
            <v>21002</v>
          </cell>
          <cell r="D193" t="str">
            <v>กระทรวงสาธารณสุข สำนักงานปลัดกระทรวงสาธารณสุข</v>
          </cell>
          <cell r="E193" t="str">
            <v>07</v>
          </cell>
          <cell r="F193" t="str">
            <v>โรงพยาบาลชุมชน</v>
          </cell>
          <cell r="G193" t="str">
            <v>38</v>
          </cell>
          <cell r="H193" t="str">
            <v>18</v>
          </cell>
          <cell r="I193" t="str">
            <v>จ.ชัยนาท</v>
          </cell>
          <cell r="J193" t="str">
            <v>03</v>
          </cell>
          <cell r="K193" t="str">
            <v xml:space="preserve"> อ.วัดสิงห์</v>
          </cell>
          <cell r="L193" t="str">
            <v>01</v>
          </cell>
          <cell r="M193" t="str">
            <v xml:space="preserve"> 'ต.วัดสิงห์'</v>
          </cell>
          <cell r="N193" t="str">
            <v>00</v>
          </cell>
          <cell r="O193" t="str">
            <v xml:space="preserve"> หมู่ 0</v>
          </cell>
          <cell r="P193" t="str">
            <v>01</v>
          </cell>
          <cell r="Q193" t="str">
            <v>เปิดดำเนินการ</v>
          </cell>
          <cell r="R193" t="str">
            <v xml:space="preserve">16 ถ.จวนวิไล </v>
          </cell>
          <cell r="V193" t="str">
            <v>21</v>
          </cell>
          <cell r="W193" t="str">
            <v>2.1 ทุติยภูมิระดับต้น</v>
          </cell>
          <cell r="AH193" t="str">
            <v>10803</v>
          </cell>
        </row>
        <row r="194">
          <cell r="A194" t="str">
            <v>001079600</v>
          </cell>
          <cell r="B194" t="str">
            <v>โรงพยาบาลลำสนธิ</v>
          </cell>
          <cell r="C194" t="str">
            <v>21002</v>
          </cell>
          <cell r="D194" t="str">
            <v>กระทรวงสาธารณสุข สำนักงานปลัดกระทรวงสาธารณสุข</v>
          </cell>
          <cell r="E194" t="str">
            <v>07</v>
          </cell>
          <cell r="F194" t="str">
            <v>โรงพยาบาลชุมชน</v>
          </cell>
          <cell r="G194" t="str">
            <v>30</v>
          </cell>
          <cell r="H194" t="str">
            <v>16</v>
          </cell>
          <cell r="I194" t="str">
            <v>จ.ลพบุรี</v>
          </cell>
          <cell r="J194" t="str">
            <v>10</v>
          </cell>
          <cell r="K194" t="str">
            <v xml:space="preserve"> อ.ลำสนธิ</v>
          </cell>
          <cell r="L194" t="str">
            <v>03</v>
          </cell>
          <cell r="M194" t="str">
            <v xml:space="preserve"> 'ต.หนองรี'</v>
          </cell>
          <cell r="N194" t="str">
            <v>11</v>
          </cell>
          <cell r="O194" t="str">
            <v xml:space="preserve"> หมู่ 11</v>
          </cell>
          <cell r="P194" t="str">
            <v>01</v>
          </cell>
          <cell r="Q194" t="str">
            <v>เปิดดำเนินการ</v>
          </cell>
          <cell r="R194" t="str">
            <v>79 ถนนสุระนารายณ์</v>
          </cell>
          <cell r="S194" t="str">
            <v>15190</v>
          </cell>
          <cell r="T194" t="str">
            <v>036-633185</v>
          </cell>
          <cell r="U194" t="str">
            <v>036-633183</v>
          </cell>
          <cell r="V194" t="str">
            <v>21</v>
          </cell>
          <cell r="W194" t="str">
            <v>2.1 ทุติยภูมิระดับต้น</v>
          </cell>
          <cell r="X194" t="str">
            <v>S</v>
          </cell>
          <cell r="Y194" t="str">
            <v xml:space="preserve">บริการ  </v>
          </cell>
          <cell r="AH194" t="str">
            <v>10796</v>
          </cell>
        </row>
        <row r="195">
          <cell r="A195" t="str">
            <v>001079500</v>
          </cell>
          <cell r="B195" t="str">
            <v>โรงพยาบาลโคกเจริญ</v>
          </cell>
          <cell r="C195" t="str">
            <v>21002</v>
          </cell>
          <cell r="D195" t="str">
            <v>กระทรวงสาธารณสุข สำนักงานปลัดกระทรวงสาธารณสุข</v>
          </cell>
          <cell r="E195" t="str">
            <v>07</v>
          </cell>
          <cell r="F195" t="str">
            <v>โรงพยาบาลชุมชน</v>
          </cell>
          <cell r="G195" t="str">
            <v>16</v>
          </cell>
          <cell r="H195" t="str">
            <v>16</v>
          </cell>
          <cell r="I195" t="str">
            <v>จ.ลพบุรี</v>
          </cell>
          <cell r="J195" t="str">
            <v>09</v>
          </cell>
          <cell r="K195" t="str">
            <v xml:space="preserve"> อ.โคกเจริญ</v>
          </cell>
          <cell r="L195" t="str">
            <v>01</v>
          </cell>
          <cell r="M195" t="str">
            <v xml:space="preserve"> 'ต.โคกเจริญ'</v>
          </cell>
          <cell r="N195" t="str">
            <v>02</v>
          </cell>
          <cell r="O195" t="str">
            <v xml:space="preserve"> หมู่ 2</v>
          </cell>
          <cell r="P195" t="str">
            <v>01</v>
          </cell>
          <cell r="Q195" t="str">
            <v>เปิดดำเนินการ</v>
          </cell>
          <cell r="R195" t="str">
            <v>111</v>
          </cell>
          <cell r="S195" t="str">
            <v>15250</v>
          </cell>
          <cell r="T195" t="str">
            <v>036-641106</v>
          </cell>
          <cell r="U195" t="str">
            <v>036-651102</v>
          </cell>
          <cell r="V195" t="str">
            <v>21</v>
          </cell>
          <cell r="W195" t="str">
            <v>2.1 ทุติยภูมิระดับต้น</v>
          </cell>
          <cell r="X195" t="str">
            <v>S</v>
          </cell>
          <cell r="Y195" t="str">
            <v xml:space="preserve">บริการ  </v>
          </cell>
          <cell r="AH195" t="str">
            <v>10795</v>
          </cell>
        </row>
        <row r="196">
          <cell r="A196" t="str">
            <v>001079800</v>
          </cell>
          <cell r="B196" t="str">
            <v>โรงพยาบาลบางระจัน</v>
          </cell>
          <cell r="C196" t="str">
            <v>21002</v>
          </cell>
          <cell r="D196" t="str">
            <v>กระทรวงสาธารณสุข สำนักงานปลัดกระทรวงสาธารณสุข</v>
          </cell>
          <cell r="E196" t="str">
            <v>07</v>
          </cell>
          <cell r="F196" t="str">
            <v>โรงพยาบาลชุมชน</v>
          </cell>
          <cell r="G196" t="str">
            <v>30</v>
          </cell>
          <cell r="H196" t="str">
            <v>17</v>
          </cell>
          <cell r="I196" t="str">
            <v>จ.สิงห์บุรี</v>
          </cell>
          <cell r="J196" t="str">
            <v>02</v>
          </cell>
          <cell r="K196" t="str">
            <v xml:space="preserve"> อ.บางระจัน</v>
          </cell>
          <cell r="L196" t="str">
            <v>03</v>
          </cell>
          <cell r="M196" t="str">
            <v xml:space="preserve"> 'ต.เชิงกลัด'</v>
          </cell>
          <cell r="N196" t="str">
            <v>06</v>
          </cell>
          <cell r="O196" t="str">
            <v xml:space="preserve"> หมู่ 6</v>
          </cell>
          <cell r="P196" t="str">
            <v>01</v>
          </cell>
          <cell r="Q196" t="str">
            <v>เปิดดำเนินการ</v>
          </cell>
          <cell r="R196" t="str">
            <v xml:space="preserve">41 </v>
          </cell>
          <cell r="S196" t="str">
            <v>16130</v>
          </cell>
          <cell r="T196" t="str">
            <v>036-591486</v>
          </cell>
          <cell r="U196" t="str">
            <v>036-544434</v>
          </cell>
          <cell r="V196" t="str">
            <v>21</v>
          </cell>
          <cell r="W196" t="str">
            <v>2.1 ทุติยภูมิระดับต้น</v>
          </cell>
          <cell r="X196" t="str">
            <v>S</v>
          </cell>
          <cell r="Y196" t="str">
            <v xml:space="preserve">บริการ  </v>
          </cell>
          <cell r="AH196" t="str">
            <v>10798</v>
          </cell>
        </row>
        <row r="197">
          <cell r="A197" t="str">
            <v>001082100</v>
          </cell>
          <cell r="B197" t="str">
            <v>โรงพยาบาลพานทอง</v>
          </cell>
          <cell r="C197" t="str">
            <v>21002</v>
          </cell>
          <cell r="D197" t="str">
            <v>กระทรวงสาธารณสุข สำนักงานปลัดกระทรวงสาธารณสุข</v>
          </cell>
          <cell r="E197" t="str">
            <v>07</v>
          </cell>
          <cell r="F197" t="str">
            <v>โรงพยาบาลชุมชน</v>
          </cell>
          <cell r="G197" t="str">
            <v>60</v>
          </cell>
          <cell r="H197" t="str">
            <v>20</v>
          </cell>
          <cell r="I197" t="str">
            <v>จ.ชลบุรี</v>
          </cell>
          <cell r="J197" t="str">
            <v>05</v>
          </cell>
          <cell r="K197" t="str">
            <v xml:space="preserve"> อ.พานทอง</v>
          </cell>
          <cell r="L197" t="str">
            <v>01</v>
          </cell>
          <cell r="M197" t="str">
            <v xml:space="preserve"> 'ต.พานทอง'</v>
          </cell>
          <cell r="N197" t="str">
            <v>08</v>
          </cell>
          <cell r="O197" t="str">
            <v xml:space="preserve"> หมู่ 8</v>
          </cell>
          <cell r="P197" t="str">
            <v>01</v>
          </cell>
          <cell r="Q197" t="str">
            <v>เปิดดำเนินการ</v>
          </cell>
          <cell r="R197" t="str">
            <v xml:space="preserve">  เลขที่ 1/10</v>
          </cell>
          <cell r="V197" t="str">
            <v>21</v>
          </cell>
          <cell r="W197" t="str">
            <v>2.1 ทุติยภูมิระดับต้น</v>
          </cell>
          <cell r="AH197" t="str">
            <v>10821</v>
          </cell>
        </row>
        <row r="198">
          <cell r="A198" t="str">
            <v>001082000</v>
          </cell>
          <cell r="B198" t="str">
            <v>โรงพยาบาลวัดญาณสังวราราม</v>
          </cell>
          <cell r="C198" t="str">
            <v>21002</v>
          </cell>
          <cell r="D198" t="str">
            <v>กระทรวงสาธารณสุข สำนักงานปลัดกระทรวงสาธารณสุข</v>
          </cell>
          <cell r="E198" t="str">
            <v>07</v>
          </cell>
          <cell r="F198" t="str">
            <v>โรงพยาบาลชุมชน</v>
          </cell>
          <cell r="G198" t="str">
            <v>30</v>
          </cell>
          <cell r="H198" t="str">
            <v>20</v>
          </cell>
          <cell r="I198" t="str">
            <v>จ.ชลบุรี</v>
          </cell>
          <cell r="J198" t="str">
            <v>04</v>
          </cell>
          <cell r="K198" t="str">
            <v xml:space="preserve"> อ.บางละมุง</v>
          </cell>
          <cell r="L198" t="str">
            <v>06</v>
          </cell>
          <cell r="M198" t="str">
            <v xml:space="preserve"> 'ต.ห้วยใหญ่'</v>
          </cell>
          <cell r="N198" t="str">
            <v>11</v>
          </cell>
          <cell r="O198" t="str">
            <v xml:space="preserve"> หมู่ 11</v>
          </cell>
          <cell r="P198" t="str">
            <v>01</v>
          </cell>
          <cell r="Q198" t="str">
            <v>เปิดดำเนินการ</v>
          </cell>
          <cell r="V198" t="str">
            <v>21</v>
          </cell>
          <cell r="W198" t="str">
            <v>2.1 ทุติยภูมิระดับต้น</v>
          </cell>
          <cell r="AH198" t="str">
            <v>10820</v>
          </cell>
        </row>
        <row r="199">
          <cell r="A199" t="str">
            <v>001082400</v>
          </cell>
          <cell r="B199" t="str">
            <v>โรงพยาบาลเกาะสีชัง</v>
          </cell>
          <cell r="C199" t="str">
            <v>21002</v>
          </cell>
          <cell r="D199" t="str">
            <v>กระทรวงสาธารณสุข สำนักงานปลัดกระทรวงสาธารณสุข</v>
          </cell>
          <cell r="E199" t="str">
            <v>07</v>
          </cell>
          <cell r="F199" t="str">
            <v>โรงพยาบาลชุมชน</v>
          </cell>
          <cell r="G199" t="str">
            <v>30</v>
          </cell>
          <cell r="H199" t="str">
            <v>20</v>
          </cell>
          <cell r="I199" t="str">
            <v>จ.ชลบุรี</v>
          </cell>
          <cell r="J199" t="str">
            <v>08</v>
          </cell>
          <cell r="K199" t="str">
            <v xml:space="preserve"> อ.เกาะสีชัง</v>
          </cell>
          <cell r="L199" t="str">
            <v>01</v>
          </cell>
          <cell r="M199" t="str">
            <v xml:space="preserve"> 'ต.ท่าเทววงษ์'</v>
          </cell>
          <cell r="N199" t="str">
            <v>01</v>
          </cell>
          <cell r="O199" t="str">
            <v xml:space="preserve"> หมู่ 1</v>
          </cell>
          <cell r="P199" t="str">
            <v>01</v>
          </cell>
          <cell r="Q199" t="str">
            <v>เปิดดำเนินการ</v>
          </cell>
          <cell r="V199" t="str">
            <v>21</v>
          </cell>
          <cell r="W199" t="str">
            <v>2.1 ทุติยภูมิระดับต้น</v>
          </cell>
          <cell r="AH199" t="str">
            <v>10824</v>
          </cell>
        </row>
        <row r="200">
          <cell r="A200" t="str">
            <v>001089100</v>
          </cell>
          <cell r="B200" t="str">
            <v xml:space="preserve">โรงพยาบาลหนองบุญมาก </v>
          </cell>
          <cell r="C200" t="str">
            <v>21002</v>
          </cell>
          <cell r="D200" t="str">
            <v>กระทรวงสาธารณสุข สำนักงานปลัดกระทรวงสาธารณสุข</v>
          </cell>
          <cell r="E200" t="str">
            <v>07</v>
          </cell>
          <cell r="F200" t="str">
            <v>โรงพยาบาลชุมชน</v>
          </cell>
          <cell r="G200" t="str">
            <v>30</v>
          </cell>
          <cell r="H200" t="str">
            <v>30</v>
          </cell>
          <cell r="I200" t="str">
            <v>จ.นครราชสีมา</v>
          </cell>
          <cell r="J200" t="str">
            <v>22</v>
          </cell>
          <cell r="K200" t="str">
            <v xml:space="preserve"> อ.หนองบุญมาก</v>
          </cell>
          <cell r="L200" t="str">
            <v>04</v>
          </cell>
          <cell r="M200" t="str">
            <v xml:space="preserve"> 'ต.หนองหัวแรต'</v>
          </cell>
          <cell r="N200" t="str">
            <v>04</v>
          </cell>
          <cell r="O200" t="str">
            <v xml:space="preserve"> หมู่ 4</v>
          </cell>
          <cell r="P200" t="str">
            <v>01</v>
          </cell>
          <cell r="Q200" t="str">
            <v>เปิดดำเนินการ</v>
          </cell>
          <cell r="R200" t="str">
            <v>198 ม.4 ถ.โชคชัย - เดชอุดม</v>
          </cell>
          <cell r="V200" t="str">
            <v>21</v>
          </cell>
          <cell r="W200" t="str">
            <v>2.1 ทุติยภูมิระดับต้น</v>
          </cell>
          <cell r="Z200" t="str">
            <v>02</v>
          </cell>
          <cell r="AA200" t="str">
            <v>แก้ไขชื่อ</v>
          </cell>
          <cell r="AB200" t="str">
            <v xml:space="preserve">เปลี่ยนชื่อจากโรงพยาบาลหนองบุนนาก เป็น โรงพยาบาลหนองบุญมาก </v>
          </cell>
          <cell r="AH200" t="str">
            <v>10891</v>
          </cell>
        </row>
        <row r="201">
          <cell r="A201" t="str">
            <v>001088400</v>
          </cell>
          <cell r="B201" t="str">
            <v>โรงพยาบาลพิมาย</v>
          </cell>
          <cell r="C201" t="str">
            <v>21002</v>
          </cell>
          <cell r="D201" t="str">
            <v>กระทรวงสาธารณสุข สำนักงานปลัดกระทรวงสาธารณสุข</v>
          </cell>
          <cell r="E201" t="str">
            <v>07</v>
          </cell>
          <cell r="F201" t="str">
            <v>โรงพยาบาลชุมชน</v>
          </cell>
          <cell r="G201" t="str">
            <v>90</v>
          </cell>
          <cell r="H201" t="str">
            <v>30</v>
          </cell>
          <cell r="I201" t="str">
            <v>จ.นครราชสีมา</v>
          </cell>
          <cell r="J201" t="str">
            <v>15</v>
          </cell>
          <cell r="K201" t="str">
            <v xml:space="preserve"> อ.พิมาย</v>
          </cell>
          <cell r="L201" t="str">
            <v>01</v>
          </cell>
          <cell r="M201" t="str">
            <v xml:space="preserve"> 'ต.ในเมือง'</v>
          </cell>
          <cell r="N201" t="str">
            <v>01</v>
          </cell>
          <cell r="O201" t="str">
            <v xml:space="preserve"> หมู่ 1</v>
          </cell>
          <cell r="P201" t="str">
            <v>01</v>
          </cell>
          <cell r="Q201" t="str">
            <v>เปิดดำเนินการ</v>
          </cell>
          <cell r="R201" t="str">
            <v>138 ม.1  ถ.พิมาย - ตลาดแค</v>
          </cell>
          <cell r="V201" t="str">
            <v>23</v>
          </cell>
          <cell r="W201" t="str">
            <v>2.3 ทุติยภูมิระดับสูง</v>
          </cell>
          <cell r="AH201" t="str">
            <v>10884</v>
          </cell>
        </row>
        <row r="202">
          <cell r="A202" t="str">
            <v>001086600</v>
          </cell>
          <cell r="B202" t="str">
            <v>โรงพยาบาลคลองหาด</v>
          </cell>
          <cell r="C202" t="str">
            <v>21002</v>
          </cell>
          <cell r="D202" t="str">
            <v>กระทรวงสาธารณสุข สำนักงานปลัดกระทรวงสาธารณสุข</v>
          </cell>
          <cell r="E202" t="str">
            <v>07</v>
          </cell>
          <cell r="F202" t="str">
            <v>โรงพยาบาลชุมชน</v>
          </cell>
          <cell r="G202" t="str">
            <v>30</v>
          </cell>
          <cell r="H202" t="str">
            <v>27</v>
          </cell>
          <cell r="I202" t="str">
            <v>จ.สระแก้ว</v>
          </cell>
          <cell r="J202" t="str">
            <v>02</v>
          </cell>
          <cell r="K202" t="str">
            <v xml:space="preserve"> อ.คลองหาด</v>
          </cell>
          <cell r="L202" t="str">
            <v>01</v>
          </cell>
          <cell r="M202" t="str">
            <v xml:space="preserve"> 'ต.คลองหาด'</v>
          </cell>
          <cell r="N202" t="str">
            <v>01</v>
          </cell>
          <cell r="O202" t="str">
            <v xml:space="preserve"> หมู่ 1</v>
          </cell>
          <cell r="P202" t="str">
            <v>01</v>
          </cell>
          <cell r="Q202" t="str">
            <v>เปิดดำเนินการ</v>
          </cell>
          <cell r="R202" t="str">
            <v xml:space="preserve">628 </v>
          </cell>
          <cell r="V202" t="str">
            <v>21</v>
          </cell>
          <cell r="W202" t="str">
            <v>2.1 ทุติยภูมิระดับต้น</v>
          </cell>
          <cell r="AH202" t="str">
            <v>10866</v>
          </cell>
        </row>
        <row r="203">
          <cell r="A203" t="str">
            <v>001085900</v>
          </cell>
          <cell r="B203" t="str">
            <v>โรงพยาบาลบ้านสร้าง</v>
          </cell>
          <cell r="C203" t="str">
            <v>21002</v>
          </cell>
          <cell r="D203" t="str">
            <v>กระทรวงสาธารณสุข สำนักงานปลัดกระทรวงสาธารณสุข</v>
          </cell>
          <cell r="E203" t="str">
            <v>07</v>
          </cell>
          <cell r="F203" t="str">
            <v>โรงพยาบาลชุมชน</v>
          </cell>
          <cell r="G203" t="str">
            <v>30</v>
          </cell>
          <cell r="H203" t="str">
            <v>25</v>
          </cell>
          <cell r="I203" t="str">
            <v>จ.ปราจีนบุรี</v>
          </cell>
          <cell r="J203" t="str">
            <v>06</v>
          </cell>
          <cell r="K203" t="str">
            <v xml:space="preserve"> อ.บ้านสร้าง</v>
          </cell>
          <cell r="L203" t="str">
            <v>02</v>
          </cell>
          <cell r="M203" t="str">
            <v xml:space="preserve"> 'ต.บางกระเบา'</v>
          </cell>
          <cell r="N203" t="str">
            <v>01</v>
          </cell>
          <cell r="O203" t="str">
            <v xml:space="preserve"> หมู่ 1</v>
          </cell>
          <cell r="P203" t="str">
            <v>01</v>
          </cell>
          <cell r="Q203" t="str">
            <v>เปิดดำเนินการ</v>
          </cell>
          <cell r="V203" t="str">
            <v>21</v>
          </cell>
          <cell r="W203" t="str">
            <v>2.1 ทุติยภูมิระดับต้น</v>
          </cell>
          <cell r="AH203" t="str">
            <v>10859</v>
          </cell>
        </row>
        <row r="204">
          <cell r="A204" t="str">
            <v>001086000</v>
          </cell>
          <cell r="B204" t="str">
            <v>โรงพยาบาลประจันตคาม</v>
          </cell>
          <cell r="C204" t="str">
            <v>21002</v>
          </cell>
          <cell r="D204" t="str">
            <v>กระทรวงสาธารณสุข สำนักงานปลัดกระทรวงสาธารณสุข</v>
          </cell>
          <cell r="E204" t="str">
            <v>07</v>
          </cell>
          <cell r="F204" t="str">
            <v>โรงพยาบาลชุมชน</v>
          </cell>
          <cell r="G204" t="str">
            <v>30</v>
          </cell>
          <cell r="H204" t="str">
            <v>25</v>
          </cell>
          <cell r="I204" t="str">
            <v>จ.ปราจีนบุรี</v>
          </cell>
          <cell r="J204" t="str">
            <v>07</v>
          </cell>
          <cell r="K204" t="str">
            <v xml:space="preserve"> อ.ประจันตคาม</v>
          </cell>
          <cell r="L204" t="str">
            <v>01</v>
          </cell>
          <cell r="M204" t="str">
            <v xml:space="preserve"> 'ต.ประจันตคาม'</v>
          </cell>
          <cell r="N204" t="str">
            <v>04</v>
          </cell>
          <cell r="O204" t="str">
            <v xml:space="preserve"> หมู่ 4</v>
          </cell>
          <cell r="P204" t="str">
            <v>01</v>
          </cell>
          <cell r="Q204" t="str">
            <v>เปิดดำเนินการ</v>
          </cell>
          <cell r="R204" t="str">
            <v xml:space="preserve">101 </v>
          </cell>
          <cell r="V204" t="str">
            <v>21</v>
          </cell>
          <cell r="W204" t="str">
            <v>2.1 ทุติยภูมิระดับต้น</v>
          </cell>
          <cell r="AH204" t="str">
            <v>10860</v>
          </cell>
        </row>
        <row r="205">
          <cell r="A205" t="str">
            <v>001086100</v>
          </cell>
          <cell r="B205" t="str">
            <v>โรงพยาบาลศรีมหาโพธิ</v>
          </cell>
          <cell r="C205" t="str">
            <v>21002</v>
          </cell>
          <cell r="D205" t="str">
            <v>กระทรวงสาธารณสุข สำนักงานปลัดกระทรวงสาธารณสุข</v>
          </cell>
          <cell r="E205" t="str">
            <v>07</v>
          </cell>
          <cell r="F205" t="str">
            <v>โรงพยาบาลชุมชน</v>
          </cell>
          <cell r="G205" t="str">
            <v>60</v>
          </cell>
          <cell r="H205" t="str">
            <v>25</v>
          </cell>
          <cell r="I205" t="str">
            <v>จ.ปราจีนบุรี</v>
          </cell>
          <cell r="J205" t="str">
            <v>08</v>
          </cell>
          <cell r="K205" t="str">
            <v xml:space="preserve"> อ.ศรีมหาโพธิ</v>
          </cell>
          <cell r="L205" t="str">
            <v>01</v>
          </cell>
          <cell r="M205" t="str">
            <v xml:space="preserve"> 'ต.ศรีมหาโพธิ'</v>
          </cell>
          <cell r="N205" t="str">
            <v>09</v>
          </cell>
          <cell r="O205" t="str">
            <v xml:space="preserve"> หมู่ 9</v>
          </cell>
          <cell r="P205" t="str">
            <v>01</v>
          </cell>
          <cell r="Q205" t="str">
            <v>เปิดดำเนินการ</v>
          </cell>
          <cell r="R205" t="str">
            <v xml:space="preserve">114 </v>
          </cell>
          <cell r="V205" t="str">
            <v>21</v>
          </cell>
          <cell r="W205" t="str">
            <v>2.1 ทุติยภูมิระดับต้น</v>
          </cell>
          <cell r="AH205" t="str">
            <v>10861</v>
          </cell>
        </row>
        <row r="206">
          <cell r="A206" t="str">
            <v>001089300</v>
          </cell>
          <cell r="B206" t="str">
            <v>โรงพยาบาลโนนแดง</v>
          </cell>
          <cell r="C206" t="str">
            <v>21002</v>
          </cell>
          <cell r="D206" t="str">
            <v>กระทรวงสาธารณสุข สำนักงานปลัดกระทรวงสาธารณสุข</v>
          </cell>
          <cell r="E206" t="str">
            <v>07</v>
          </cell>
          <cell r="F206" t="str">
            <v>โรงพยาบาลชุมชน</v>
          </cell>
          <cell r="G206" t="str">
            <v>30</v>
          </cell>
          <cell r="H206" t="str">
            <v>30</v>
          </cell>
          <cell r="I206" t="str">
            <v>จ.นครราชสีมา</v>
          </cell>
          <cell r="J206" t="str">
            <v>24</v>
          </cell>
          <cell r="K206" t="str">
            <v xml:space="preserve"> อ.โนนแดง</v>
          </cell>
          <cell r="L206" t="str">
            <v>01</v>
          </cell>
          <cell r="M206" t="str">
            <v xml:space="preserve"> 'ต.โนนแดง'</v>
          </cell>
          <cell r="N206" t="str">
            <v>09</v>
          </cell>
          <cell r="O206" t="str">
            <v xml:space="preserve"> หมู่ 9</v>
          </cell>
          <cell r="P206" t="str">
            <v>01</v>
          </cell>
          <cell r="Q206" t="str">
            <v>เปิดดำเนินการ</v>
          </cell>
          <cell r="R206" t="str">
            <v xml:space="preserve">113 </v>
          </cell>
          <cell r="V206" t="str">
            <v>21</v>
          </cell>
          <cell r="W206" t="str">
            <v>2.1 ทุติยภูมิระดับต้น</v>
          </cell>
          <cell r="AH206" t="str">
            <v>10893</v>
          </cell>
        </row>
        <row r="207">
          <cell r="A207" t="str">
            <v>001089400</v>
          </cell>
          <cell r="B207" t="str">
            <v>โรงพยาบาลวังน้ำเขียว</v>
          </cell>
          <cell r="C207" t="str">
            <v>21002</v>
          </cell>
          <cell r="D207" t="str">
            <v>กระทรวงสาธารณสุข สำนักงานปลัดกระทรวงสาธารณสุข</v>
          </cell>
          <cell r="E207" t="str">
            <v>07</v>
          </cell>
          <cell r="F207" t="str">
            <v>โรงพยาบาลชุมชน</v>
          </cell>
          <cell r="G207" t="str">
            <v>10</v>
          </cell>
          <cell r="H207" t="str">
            <v>30</v>
          </cell>
          <cell r="I207" t="str">
            <v>จ.นครราชสีมา</v>
          </cell>
          <cell r="J207" t="str">
            <v>25</v>
          </cell>
          <cell r="K207" t="str">
            <v xml:space="preserve"> อ.วังน้ำเขียว</v>
          </cell>
          <cell r="L207" t="str">
            <v>05</v>
          </cell>
          <cell r="M207" t="str">
            <v xml:space="preserve"> 'ต.ไทยสามัคคี'</v>
          </cell>
          <cell r="N207" t="str">
            <v>03</v>
          </cell>
          <cell r="O207" t="str">
            <v xml:space="preserve"> หมู่ 3</v>
          </cell>
          <cell r="P207" t="str">
            <v>01</v>
          </cell>
          <cell r="Q207" t="str">
            <v>เปิดดำเนินการ</v>
          </cell>
          <cell r="R207" t="str">
            <v xml:space="preserve">ถ.ราชสีมา - กบินทร์บุรี  </v>
          </cell>
          <cell r="V207" t="str">
            <v>21</v>
          </cell>
          <cell r="W207" t="str">
            <v>2.1 ทุติยภูมิระดับต้น</v>
          </cell>
          <cell r="AH207" t="str">
            <v>10894</v>
          </cell>
        </row>
        <row r="208">
          <cell r="A208" t="str">
            <v>001087500</v>
          </cell>
          <cell r="B208" t="str">
            <v>โรงพยาบาลจักราช</v>
          </cell>
          <cell r="C208" t="str">
            <v>21002</v>
          </cell>
          <cell r="D208" t="str">
            <v>กระทรวงสาธารณสุข สำนักงานปลัดกระทรวงสาธารณสุข</v>
          </cell>
          <cell r="E208" t="str">
            <v>07</v>
          </cell>
          <cell r="F208" t="str">
            <v>โรงพยาบาลชุมชน</v>
          </cell>
          <cell r="G208" t="str">
            <v>30</v>
          </cell>
          <cell r="H208" t="str">
            <v>30</v>
          </cell>
          <cell r="I208" t="str">
            <v>จ.นครราชสีมา</v>
          </cell>
          <cell r="J208" t="str">
            <v>06</v>
          </cell>
          <cell r="K208" t="str">
            <v xml:space="preserve"> อ.จักราช</v>
          </cell>
          <cell r="L208" t="str">
            <v>01</v>
          </cell>
          <cell r="M208" t="str">
            <v xml:space="preserve"> 'ต.จักราช'</v>
          </cell>
          <cell r="N208" t="str">
            <v>04</v>
          </cell>
          <cell r="O208" t="str">
            <v xml:space="preserve"> หมู่ 4</v>
          </cell>
          <cell r="P208" t="str">
            <v>01</v>
          </cell>
          <cell r="Q208" t="str">
            <v>เปิดดำเนินการ</v>
          </cell>
          <cell r="R208" t="str">
            <v xml:space="preserve">272 </v>
          </cell>
          <cell r="V208" t="str">
            <v>22</v>
          </cell>
          <cell r="W208" t="str">
            <v>2.2 ทุติยภูมิระดับกลาง</v>
          </cell>
          <cell r="AH208" t="str">
            <v>10875</v>
          </cell>
        </row>
        <row r="209">
          <cell r="A209" t="str">
            <v>001089900</v>
          </cell>
          <cell r="B209" t="str">
            <v>โรงพยาบาลละหานทราย</v>
          </cell>
          <cell r="C209" t="str">
            <v>21002</v>
          </cell>
          <cell r="D209" t="str">
            <v>กระทรวงสาธารณสุข สำนักงานปลัดกระทรวงสาธารณสุข</v>
          </cell>
          <cell r="E209" t="str">
            <v>07</v>
          </cell>
          <cell r="F209" t="str">
            <v>โรงพยาบาลชุมชน</v>
          </cell>
          <cell r="G209" t="str">
            <v>90</v>
          </cell>
          <cell r="H209" t="str">
            <v>31</v>
          </cell>
          <cell r="I209" t="str">
            <v>จ.บุรีรัมย์</v>
          </cell>
          <cell r="J209" t="str">
            <v>06</v>
          </cell>
          <cell r="K209" t="str">
            <v xml:space="preserve"> อ.ละหานทราย</v>
          </cell>
          <cell r="L209" t="str">
            <v>01</v>
          </cell>
          <cell r="M209" t="str">
            <v xml:space="preserve"> 'ต.ละหานทราย'</v>
          </cell>
          <cell r="N209" t="str">
            <v>08</v>
          </cell>
          <cell r="O209" t="str">
            <v xml:space="preserve"> หมู่ 8</v>
          </cell>
          <cell r="P209" t="str">
            <v>01</v>
          </cell>
          <cell r="Q209" t="str">
            <v>เปิดดำเนินการ</v>
          </cell>
          <cell r="R209" t="str">
            <v xml:space="preserve">55 </v>
          </cell>
          <cell r="V209" t="str">
            <v>22</v>
          </cell>
          <cell r="W209" t="str">
            <v>2.2 ทุติยภูมิระดับกลาง</v>
          </cell>
          <cell r="AH209" t="str">
            <v>10899</v>
          </cell>
        </row>
        <row r="210">
          <cell r="A210" t="str">
            <v>001092400</v>
          </cell>
          <cell r="B210" t="str">
            <v>โรงพยาบาลลำดวน</v>
          </cell>
          <cell r="C210" t="str">
            <v>21002</v>
          </cell>
          <cell r="D210" t="str">
            <v>กระทรวงสาธารณสุข สำนักงานปลัดกระทรวงสาธารณสุข</v>
          </cell>
          <cell r="E210" t="str">
            <v>07</v>
          </cell>
          <cell r="F210" t="str">
            <v>โรงพยาบาลชุมชน</v>
          </cell>
          <cell r="G210" t="str">
            <v>60</v>
          </cell>
          <cell r="H210" t="str">
            <v>32</v>
          </cell>
          <cell r="I210" t="str">
            <v>จ.สุรินทร์</v>
          </cell>
          <cell r="J210" t="str">
            <v>11</v>
          </cell>
          <cell r="K210" t="str">
            <v xml:space="preserve"> อ.ลำดวน</v>
          </cell>
          <cell r="L210" t="str">
            <v>01</v>
          </cell>
          <cell r="M210" t="str">
            <v xml:space="preserve"> 'ต.ลำดวน'</v>
          </cell>
          <cell r="N210" t="str">
            <v>03</v>
          </cell>
          <cell r="O210" t="str">
            <v xml:space="preserve"> หมู่ 3</v>
          </cell>
          <cell r="P210" t="str">
            <v>01</v>
          </cell>
          <cell r="Q210" t="str">
            <v>เปิดดำเนินการ</v>
          </cell>
          <cell r="R210" t="str">
            <v xml:space="preserve">80  ถ.สุรินทร์-สังขะ </v>
          </cell>
          <cell r="V210" t="str">
            <v>21</v>
          </cell>
          <cell r="W210" t="str">
            <v>2.1 ทุติยภูมิระดับต้น</v>
          </cell>
          <cell r="AH210" t="str">
            <v>10924</v>
          </cell>
        </row>
        <row r="211">
          <cell r="A211" t="str">
            <v>001092500</v>
          </cell>
          <cell r="B211" t="str">
            <v>โรงพยาบาลสำโรงทาบ</v>
          </cell>
          <cell r="C211" t="str">
            <v>21002</v>
          </cell>
          <cell r="D211" t="str">
            <v>กระทรวงสาธารณสุข สำนักงานปลัดกระทรวงสาธารณสุข</v>
          </cell>
          <cell r="E211" t="str">
            <v>07</v>
          </cell>
          <cell r="F211" t="str">
            <v>โรงพยาบาลชุมชน</v>
          </cell>
          <cell r="G211" t="str">
            <v>30</v>
          </cell>
          <cell r="H211" t="str">
            <v>32</v>
          </cell>
          <cell r="I211" t="str">
            <v>จ.สุรินทร์</v>
          </cell>
          <cell r="J211" t="str">
            <v>12</v>
          </cell>
          <cell r="K211" t="str">
            <v xml:space="preserve"> อ.สำโรงทาบ</v>
          </cell>
          <cell r="L211" t="str">
            <v>02</v>
          </cell>
          <cell r="M211" t="str">
            <v xml:space="preserve"> 'ต.หนองไผ่ล้อม'</v>
          </cell>
          <cell r="N211" t="str">
            <v>01</v>
          </cell>
          <cell r="O211" t="str">
            <v xml:space="preserve"> หมู่ 1</v>
          </cell>
          <cell r="P211" t="str">
            <v>01</v>
          </cell>
          <cell r="Q211" t="str">
            <v>เปิดดำเนินการ</v>
          </cell>
          <cell r="R211" t="str">
            <v xml:space="preserve">272  ถ.ขามสามัคคี </v>
          </cell>
          <cell r="V211" t="str">
            <v>21</v>
          </cell>
          <cell r="W211" t="str">
            <v>2.1 ทุติยภูมิระดับต้น</v>
          </cell>
          <cell r="AH211" t="str">
            <v>10925</v>
          </cell>
        </row>
        <row r="212">
          <cell r="A212" t="str">
            <v>001092600</v>
          </cell>
          <cell r="B212" t="str">
            <v>โรงพยาบาลบัวเชด</v>
          </cell>
          <cell r="C212" t="str">
            <v>21002</v>
          </cell>
          <cell r="D212" t="str">
            <v>กระทรวงสาธารณสุข สำนักงานปลัดกระทรวงสาธารณสุข</v>
          </cell>
          <cell r="E212" t="str">
            <v>07</v>
          </cell>
          <cell r="F212" t="str">
            <v>โรงพยาบาลชุมชน</v>
          </cell>
          <cell r="G212" t="str">
            <v>30</v>
          </cell>
          <cell r="H212" t="str">
            <v>32</v>
          </cell>
          <cell r="I212" t="str">
            <v>จ.สุรินทร์</v>
          </cell>
          <cell r="J212" t="str">
            <v>13</v>
          </cell>
          <cell r="K212" t="str">
            <v xml:space="preserve"> อ.บัวเชด</v>
          </cell>
          <cell r="L212" t="str">
            <v>01</v>
          </cell>
          <cell r="M212" t="str">
            <v xml:space="preserve"> 'ต.บัวเชด'</v>
          </cell>
          <cell r="N212" t="str">
            <v>01</v>
          </cell>
          <cell r="O212" t="str">
            <v xml:space="preserve"> หมู่ 1</v>
          </cell>
          <cell r="P212" t="str">
            <v>01</v>
          </cell>
          <cell r="Q212" t="str">
            <v>เปิดดำเนินการ</v>
          </cell>
          <cell r="V212" t="str">
            <v>21</v>
          </cell>
          <cell r="W212" t="str">
            <v>2.1 ทุติยภูมิระดับต้น</v>
          </cell>
          <cell r="AH212" t="str">
            <v>10926</v>
          </cell>
        </row>
        <row r="213">
          <cell r="A213" t="str">
            <v>001098300</v>
          </cell>
          <cell r="B213" t="str">
            <v>โรงพยาบาลเนินสง่า</v>
          </cell>
          <cell r="C213" t="str">
            <v>21002</v>
          </cell>
          <cell r="D213" t="str">
            <v>กระทรวงสาธารณสุข สำนักงานปลัดกระทรวงสาธารณสุข</v>
          </cell>
          <cell r="E213" t="str">
            <v>07</v>
          </cell>
          <cell r="F213" t="str">
            <v>โรงพยาบาลชุมชน</v>
          </cell>
          <cell r="G213" t="str">
            <v>30</v>
          </cell>
          <cell r="H213" t="str">
            <v>36</v>
          </cell>
          <cell r="I213" t="str">
            <v>จ.ชัยภูมิ</v>
          </cell>
          <cell r="J213" t="str">
            <v>15</v>
          </cell>
          <cell r="K213" t="str">
            <v xml:space="preserve"> อ.เนินสง่า</v>
          </cell>
          <cell r="L213" t="str">
            <v>01</v>
          </cell>
          <cell r="M213" t="str">
            <v xml:space="preserve"> 'ต.หนองฉิม'</v>
          </cell>
          <cell r="N213" t="str">
            <v>05</v>
          </cell>
          <cell r="O213" t="str">
            <v xml:space="preserve"> หมู่ 5</v>
          </cell>
          <cell r="P213" t="str">
            <v>01</v>
          </cell>
          <cell r="Q213" t="str">
            <v>เปิดดำเนินการ</v>
          </cell>
          <cell r="R213" t="str">
            <v xml:space="preserve">180 ม. 5 </v>
          </cell>
          <cell r="S213" t="str">
            <v>36130</v>
          </cell>
          <cell r="V213" t="str">
            <v>21</v>
          </cell>
          <cell r="W213" t="str">
            <v>2.1 ทุติยภูมิระดับต้น</v>
          </cell>
          <cell r="AH213" t="str">
            <v>10983</v>
          </cell>
        </row>
        <row r="214">
          <cell r="A214" t="str">
            <v>001097300</v>
          </cell>
          <cell r="B214" t="str">
            <v>โรงพยาบาลหนองบัวแดง</v>
          </cell>
          <cell r="C214" t="str">
            <v>21002</v>
          </cell>
          <cell r="D214" t="str">
            <v>กระทรวงสาธารณสุข สำนักงานปลัดกระทรวงสาธารณสุข</v>
          </cell>
          <cell r="E214" t="str">
            <v>07</v>
          </cell>
          <cell r="F214" t="str">
            <v>โรงพยาบาลชุมชน</v>
          </cell>
          <cell r="G214" t="str">
            <v>30</v>
          </cell>
          <cell r="H214" t="str">
            <v>36</v>
          </cell>
          <cell r="I214" t="str">
            <v>จ.ชัยภูมิ</v>
          </cell>
          <cell r="J214" t="str">
            <v>05</v>
          </cell>
          <cell r="K214" t="str">
            <v xml:space="preserve"> อ.หนองบัวแดง</v>
          </cell>
          <cell r="L214" t="str">
            <v>01</v>
          </cell>
          <cell r="M214" t="str">
            <v xml:space="preserve"> 'ต.หนองบัวแดง'</v>
          </cell>
          <cell r="N214" t="str">
            <v>02</v>
          </cell>
          <cell r="O214" t="str">
            <v xml:space="preserve"> หมู่ 2</v>
          </cell>
          <cell r="P214" t="str">
            <v>01</v>
          </cell>
          <cell r="Q214" t="str">
            <v>เปิดดำเนินการ</v>
          </cell>
          <cell r="R214" t="str">
            <v xml:space="preserve">431 </v>
          </cell>
          <cell r="V214" t="str">
            <v>22</v>
          </cell>
          <cell r="W214" t="str">
            <v>2.2 ทุติยภูมิระดับกลาง</v>
          </cell>
          <cell r="AH214" t="str">
            <v>10973</v>
          </cell>
        </row>
        <row r="215">
          <cell r="A215" t="str">
            <v>001099200</v>
          </cell>
          <cell r="B215" t="str">
            <v>โรงพยาบาลโนนสัง</v>
          </cell>
          <cell r="C215" t="str">
            <v>21002</v>
          </cell>
          <cell r="D215" t="str">
            <v>กระทรวงสาธารณสุข สำนักงานปลัดกระทรวงสาธารณสุข</v>
          </cell>
          <cell r="E215" t="str">
            <v>07</v>
          </cell>
          <cell r="F215" t="str">
            <v>โรงพยาบาลชุมชน</v>
          </cell>
          <cell r="G215" t="str">
            <v>30</v>
          </cell>
          <cell r="H215" t="str">
            <v>39</v>
          </cell>
          <cell r="I215" t="str">
            <v>จ.หนองบัวลำภู</v>
          </cell>
          <cell r="J215" t="str">
            <v>03</v>
          </cell>
          <cell r="K215" t="str">
            <v xml:space="preserve"> อ.โนนสัง</v>
          </cell>
          <cell r="L215" t="str">
            <v>01</v>
          </cell>
          <cell r="M215" t="str">
            <v xml:space="preserve"> 'ต.โนนสัง'</v>
          </cell>
          <cell r="N215" t="str">
            <v>15</v>
          </cell>
          <cell r="O215" t="str">
            <v xml:space="preserve"> หมู่ 15</v>
          </cell>
          <cell r="P215" t="str">
            <v>01</v>
          </cell>
          <cell r="Q215" t="str">
            <v>เปิดดำเนินการ</v>
          </cell>
          <cell r="V215" t="str">
            <v>21</v>
          </cell>
          <cell r="W215" t="str">
            <v>2.1 ทุติยภูมิระดับต้น</v>
          </cell>
          <cell r="AH215" t="str">
            <v>10992</v>
          </cell>
        </row>
        <row r="216">
          <cell r="A216" t="str">
            <v>001099300</v>
          </cell>
          <cell r="B216" t="str">
            <v>โรงพยาบาลศรีบุญเรือง</v>
          </cell>
          <cell r="C216" t="str">
            <v>21002</v>
          </cell>
          <cell r="D216" t="str">
            <v>กระทรวงสาธารณสุข สำนักงานปลัดกระทรวงสาธารณสุข</v>
          </cell>
          <cell r="E216" t="str">
            <v>07</v>
          </cell>
          <cell r="F216" t="str">
            <v>โรงพยาบาลชุมชน</v>
          </cell>
          <cell r="G216" t="str">
            <v>60</v>
          </cell>
          <cell r="H216" t="str">
            <v>39</v>
          </cell>
          <cell r="I216" t="str">
            <v>จ.หนองบัวลำภู</v>
          </cell>
          <cell r="J216" t="str">
            <v>04</v>
          </cell>
          <cell r="K216" t="str">
            <v xml:space="preserve"> อ.ศรีบุญเรือง</v>
          </cell>
          <cell r="L216" t="str">
            <v>01</v>
          </cell>
          <cell r="M216" t="str">
            <v xml:space="preserve"> 'ต.เมืองใหม่'</v>
          </cell>
          <cell r="N216" t="str">
            <v>07</v>
          </cell>
          <cell r="O216" t="str">
            <v xml:space="preserve"> หมู่ 7</v>
          </cell>
          <cell r="P216" t="str">
            <v>01</v>
          </cell>
          <cell r="Q216" t="str">
            <v>เปิดดำเนินการ</v>
          </cell>
          <cell r="R216" t="str">
            <v xml:space="preserve">106 </v>
          </cell>
          <cell r="V216" t="str">
            <v>21</v>
          </cell>
          <cell r="W216" t="str">
            <v>2.1 ทุติยภูมิระดับต้น</v>
          </cell>
          <cell r="AH216" t="str">
            <v>10993</v>
          </cell>
        </row>
        <row r="217">
          <cell r="A217" t="str">
            <v>001099400</v>
          </cell>
          <cell r="B217" t="str">
            <v>โรงพยาบาลสุวรรณคูหา</v>
          </cell>
          <cell r="C217" t="str">
            <v>21002</v>
          </cell>
          <cell r="D217" t="str">
            <v>กระทรวงสาธารณสุข สำนักงานปลัดกระทรวงสาธารณสุข</v>
          </cell>
          <cell r="E217" t="str">
            <v>07</v>
          </cell>
          <cell r="F217" t="str">
            <v>โรงพยาบาลชุมชน</v>
          </cell>
          <cell r="G217" t="str">
            <v>30</v>
          </cell>
          <cell r="H217" t="str">
            <v>39</v>
          </cell>
          <cell r="I217" t="str">
            <v>จ.หนองบัวลำภู</v>
          </cell>
          <cell r="J217" t="str">
            <v>05</v>
          </cell>
          <cell r="K217" t="str">
            <v xml:space="preserve"> อ.สุวรรณคูหา</v>
          </cell>
          <cell r="L217" t="str">
            <v>06</v>
          </cell>
          <cell r="M217" t="str">
            <v xml:space="preserve"> 'ต.สุวรรณคูหา'</v>
          </cell>
          <cell r="N217" t="str">
            <v>06</v>
          </cell>
          <cell r="O217" t="str">
            <v xml:space="preserve"> หมู่ 6</v>
          </cell>
          <cell r="P217" t="str">
            <v>01</v>
          </cell>
          <cell r="Q217" t="str">
            <v>เปิดดำเนินการ</v>
          </cell>
          <cell r="R217" t="str">
            <v xml:space="preserve">ถ.พระไชยเชษฐา </v>
          </cell>
          <cell r="V217" t="str">
            <v>21</v>
          </cell>
          <cell r="W217" t="str">
            <v>2.1 ทุติยภูมิระดับต้น</v>
          </cell>
          <cell r="AH217" t="str">
            <v>10994</v>
          </cell>
        </row>
        <row r="218">
          <cell r="A218" t="str">
            <v>001100700</v>
          </cell>
          <cell r="B218" t="str">
            <v>โรงพยาบาลหนองสองห้อง</v>
          </cell>
          <cell r="C218" t="str">
            <v>21002</v>
          </cell>
          <cell r="D218" t="str">
            <v>กระทรวงสาธารณสุข สำนักงานปลัดกระทรวงสาธารณสุข</v>
          </cell>
          <cell r="E218" t="str">
            <v>07</v>
          </cell>
          <cell r="F218" t="str">
            <v>โรงพยาบาลชุมชน</v>
          </cell>
          <cell r="G218" t="str">
            <v>30</v>
          </cell>
          <cell r="H218" t="str">
            <v>40</v>
          </cell>
          <cell r="I218" t="str">
            <v>จ.ขอนแก่น</v>
          </cell>
          <cell r="J218" t="str">
            <v>15</v>
          </cell>
          <cell r="K218" t="str">
            <v xml:space="preserve"> อ.หนองสองห้อง</v>
          </cell>
          <cell r="L218" t="str">
            <v>01</v>
          </cell>
          <cell r="M218" t="str">
            <v xml:space="preserve"> 'ต.หนองสองห้อง'</v>
          </cell>
          <cell r="N218" t="str">
            <v>16</v>
          </cell>
          <cell r="O218" t="str">
            <v xml:space="preserve"> หมู่ 16</v>
          </cell>
          <cell r="P218" t="str">
            <v>01</v>
          </cell>
          <cell r="Q218" t="str">
            <v>เปิดดำเนินการ</v>
          </cell>
          <cell r="R218" t="str">
            <v xml:space="preserve">803 </v>
          </cell>
          <cell r="S218" t="str">
            <v>40190</v>
          </cell>
          <cell r="T218" t="str">
            <v>043491010</v>
          </cell>
          <cell r="V218" t="str">
            <v>21</v>
          </cell>
          <cell r="W218" t="str">
            <v>2.1 ทุติยภูมิระดับต้น</v>
          </cell>
          <cell r="X218" t="str">
            <v>S</v>
          </cell>
          <cell r="Y218" t="str">
            <v xml:space="preserve">บริการ  </v>
          </cell>
          <cell r="AH218" t="str">
            <v>11007</v>
          </cell>
        </row>
        <row r="219">
          <cell r="A219" t="str">
            <v>001101200</v>
          </cell>
          <cell r="B219" t="str">
            <v>โรงพยาบาลภูผาม่าน</v>
          </cell>
          <cell r="C219" t="str">
            <v>21002</v>
          </cell>
          <cell r="D219" t="str">
            <v>กระทรวงสาธารณสุข สำนักงานปลัดกระทรวงสาธารณสุข</v>
          </cell>
          <cell r="E219" t="str">
            <v>07</v>
          </cell>
          <cell r="F219" t="str">
            <v>โรงพยาบาลชุมชน</v>
          </cell>
          <cell r="G219" t="str">
            <v>30</v>
          </cell>
          <cell r="H219" t="str">
            <v>40</v>
          </cell>
          <cell r="I219" t="str">
            <v>จ.ขอนแก่น</v>
          </cell>
          <cell r="J219" t="str">
            <v>20</v>
          </cell>
          <cell r="K219" t="str">
            <v xml:space="preserve"> อ.ภูผาม่าน</v>
          </cell>
          <cell r="L219" t="str">
            <v>03</v>
          </cell>
          <cell r="M219" t="str">
            <v xml:space="preserve"> 'ต.ภูผาม่าน'</v>
          </cell>
          <cell r="N219" t="str">
            <v>01</v>
          </cell>
          <cell r="O219" t="str">
            <v xml:space="preserve"> หมู่ 1</v>
          </cell>
          <cell r="P219" t="str">
            <v>01</v>
          </cell>
          <cell r="Q219" t="str">
            <v>เปิดดำเนินการ</v>
          </cell>
          <cell r="R219" t="str">
            <v xml:space="preserve">39 </v>
          </cell>
          <cell r="S219" t="str">
            <v>40350</v>
          </cell>
          <cell r="T219" t="str">
            <v>043396011</v>
          </cell>
          <cell r="V219" t="str">
            <v>21</v>
          </cell>
          <cell r="W219" t="str">
            <v>2.1 ทุติยภูมิระดับต้น</v>
          </cell>
          <cell r="X219" t="str">
            <v>S</v>
          </cell>
          <cell r="Y219" t="str">
            <v xml:space="preserve">บริการ  </v>
          </cell>
          <cell r="AH219" t="str">
            <v>11012</v>
          </cell>
        </row>
        <row r="220">
          <cell r="A220" t="str">
            <v>001101700</v>
          </cell>
          <cell r="B220" t="str">
            <v>โรงพยาบาลโนนสะอาด</v>
          </cell>
          <cell r="C220" t="str">
            <v>21002</v>
          </cell>
          <cell r="D220" t="str">
            <v>กระทรวงสาธารณสุข สำนักงานปลัดกระทรวงสาธารณสุข</v>
          </cell>
          <cell r="E220" t="str">
            <v>07</v>
          </cell>
          <cell r="F220" t="str">
            <v>โรงพยาบาลชุมชน</v>
          </cell>
          <cell r="G220" t="str">
            <v>30</v>
          </cell>
          <cell r="H220" t="str">
            <v>41</v>
          </cell>
          <cell r="I220" t="str">
            <v>จ.อุดรธานี</v>
          </cell>
          <cell r="J220" t="str">
            <v>05</v>
          </cell>
          <cell r="K220" t="str">
            <v xml:space="preserve"> อ.โนนสะอาด</v>
          </cell>
          <cell r="L220" t="str">
            <v>01</v>
          </cell>
          <cell r="M220" t="str">
            <v xml:space="preserve"> 'ต.โนนสะอาด'</v>
          </cell>
          <cell r="N220" t="str">
            <v>02</v>
          </cell>
          <cell r="O220" t="str">
            <v xml:space="preserve"> หมู่ 2</v>
          </cell>
          <cell r="P220" t="str">
            <v>01</v>
          </cell>
          <cell r="Q220" t="str">
            <v>เปิดดำเนินการ</v>
          </cell>
          <cell r="V220" t="str">
            <v>21</v>
          </cell>
          <cell r="W220" t="str">
            <v>2.1 ทุติยภูมิระดับต้น</v>
          </cell>
          <cell r="AH220" t="str">
            <v>11017</v>
          </cell>
        </row>
        <row r="221">
          <cell r="A221" t="str">
            <v>001102200</v>
          </cell>
          <cell r="B221" t="str">
            <v>โรงพยาบาลวังสามหมอ</v>
          </cell>
          <cell r="C221" t="str">
            <v>21002</v>
          </cell>
          <cell r="D221" t="str">
            <v>กระทรวงสาธารณสุข สำนักงานปลัดกระทรวงสาธารณสุข</v>
          </cell>
          <cell r="E221" t="str">
            <v>07</v>
          </cell>
          <cell r="F221" t="str">
            <v>โรงพยาบาลชุมชน</v>
          </cell>
          <cell r="G221" t="str">
            <v>30</v>
          </cell>
          <cell r="H221" t="str">
            <v>41</v>
          </cell>
          <cell r="I221" t="str">
            <v>จ.อุดรธานี</v>
          </cell>
          <cell r="J221" t="str">
            <v>10</v>
          </cell>
          <cell r="K221" t="str">
            <v xml:space="preserve"> อ.วังสามหมอ</v>
          </cell>
          <cell r="L221" t="str">
            <v>06</v>
          </cell>
          <cell r="M221" t="str">
            <v xml:space="preserve"> 'ต.วังสามหมอ'</v>
          </cell>
          <cell r="N221" t="str">
            <v>11</v>
          </cell>
          <cell r="O221" t="str">
            <v xml:space="preserve"> หมู่ 11</v>
          </cell>
          <cell r="P221" t="str">
            <v>01</v>
          </cell>
          <cell r="Q221" t="str">
            <v>เปิดดำเนินการ</v>
          </cell>
          <cell r="R221" t="str">
            <v xml:space="preserve">108  ถ.ศรีธาตุ-วังสามหมอ </v>
          </cell>
          <cell r="S221" t="str">
            <v>41280</v>
          </cell>
          <cell r="V221" t="str">
            <v>21</v>
          </cell>
          <cell r="W221" t="str">
            <v>2.1 ทุติยภูมิระดับต้น</v>
          </cell>
          <cell r="AH221" t="str">
            <v>11022</v>
          </cell>
        </row>
        <row r="222">
          <cell r="A222" t="str">
            <v>001105100</v>
          </cell>
          <cell r="B222" t="str">
            <v>โรงพยาบาลแกดำ</v>
          </cell>
          <cell r="C222" t="str">
            <v>21002</v>
          </cell>
          <cell r="D222" t="str">
            <v>กระทรวงสาธารณสุข สำนักงานปลัดกระทรวงสาธารณสุข</v>
          </cell>
          <cell r="E222" t="str">
            <v>07</v>
          </cell>
          <cell r="F222" t="str">
            <v>โรงพยาบาลชุมชน</v>
          </cell>
          <cell r="G222" t="str">
            <v>30</v>
          </cell>
          <cell r="H222" t="str">
            <v>44</v>
          </cell>
          <cell r="I222" t="str">
            <v>จ.มหาสารคาม</v>
          </cell>
          <cell r="J222" t="str">
            <v>02</v>
          </cell>
          <cell r="K222" t="str">
            <v xml:space="preserve"> อ.แกดำ</v>
          </cell>
          <cell r="L222" t="str">
            <v>01</v>
          </cell>
          <cell r="M222" t="str">
            <v xml:space="preserve"> 'ต.แกดำ'</v>
          </cell>
          <cell r="N222" t="str">
            <v>07</v>
          </cell>
          <cell r="O222" t="str">
            <v xml:space="preserve"> หมู่ 7</v>
          </cell>
          <cell r="P222" t="str">
            <v>01</v>
          </cell>
          <cell r="Q222" t="str">
            <v>เปิดดำเนินการ</v>
          </cell>
          <cell r="R222" t="str">
            <v xml:space="preserve">155 </v>
          </cell>
          <cell r="V222" t="str">
            <v>21</v>
          </cell>
          <cell r="W222" t="str">
            <v>2.1 ทุติยภูมิระดับต้น</v>
          </cell>
          <cell r="AH222" t="str">
            <v>11051</v>
          </cell>
        </row>
        <row r="223">
          <cell r="A223" t="str">
            <v>001101600</v>
          </cell>
          <cell r="B223" t="str">
            <v>โรงพยาบาลห้วยเกิ้ง</v>
          </cell>
          <cell r="C223" t="str">
            <v>21002</v>
          </cell>
          <cell r="D223" t="str">
            <v>กระทรวงสาธารณสุข สำนักงานปลัดกระทรวงสาธารณสุข</v>
          </cell>
          <cell r="E223" t="str">
            <v>07</v>
          </cell>
          <cell r="F223" t="str">
            <v>โรงพยาบาลชุมชน</v>
          </cell>
          <cell r="G223" t="str">
            <v>10</v>
          </cell>
          <cell r="H223" t="str">
            <v>41</v>
          </cell>
          <cell r="I223" t="str">
            <v>จ.อุดรธานี</v>
          </cell>
          <cell r="J223" t="str">
            <v>04</v>
          </cell>
          <cell r="K223" t="str">
            <v xml:space="preserve"> อ.กุมภวาปี</v>
          </cell>
          <cell r="L223" t="str">
            <v>07</v>
          </cell>
          <cell r="M223" t="str">
            <v xml:space="preserve"> 'ต.ห้วยเกิ้ง'</v>
          </cell>
          <cell r="N223" t="str">
            <v>04</v>
          </cell>
          <cell r="O223" t="str">
            <v xml:space="preserve"> หมู่ 4</v>
          </cell>
          <cell r="P223" t="str">
            <v>01</v>
          </cell>
          <cell r="Q223" t="str">
            <v>เปิดดำเนินการ</v>
          </cell>
          <cell r="S223" t="str">
            <v>41000</v>
          </cell>
          <cell r="V223" t="str">
            <v>21</v>
          </cell>
          <cell r="W223" t="str">
            <v>2.1 ทุติยภูมิระดับต้น</v>
          </cell>
          <cell r="AH223" t="str">
            <v>11016</v>
          </cell>
        </row>
        <row r="224">
          <cell r="A224" t="str">
            <v>001105700</v>
          </cell>
          <cell r="B224" t="str">
            <v>โรงพยาบาลพยัคฆภูมิพิสัย</v>
          </cell>
          <cell r="C224" t="str">
            <v>21002</v>
          </cell>
          <cell r="D224" t="str">
            <v>กระทรวงสาธารณสุข สำนักงานปลัดกระทรวงสาธารณสุข</v>
          </cell>
          <cell r="E224" t="str">
            <v>07</v>
          </cell>
          <cell r="F224" t="str">
            <v>โรงพยาบาลชุมชน</v>
          </cell>
          <cell r="G224" t="str">
            <v>90</v>
          </cell>
          <cell r="H224" t="str">
            <v>44</v>
          </cell>
          <cell r="I224" t="str">
            <v>จ.มหาสารคาม</v>
          </cell>
          <cell r="J224" t="str">
            <v>08</v>
          </cell>
          <cell r="K224" t="str">
            <v xml:space="preserve"> อ.พยัคฆภูมิพิสัย</v>
          </cell>
          <cell r="L224" t="str">
            <v>01</v>
          </cell>
          <cell r="M224" t="str">
            <v xml:space="preserve"> 'ต.ปะหลาน'</v>
          </cell>
          <cell r="N224" t="str">
            <v>01</v>
          </cell>
          <cell r="O224" t="str">
            <v xml:space="preserve"> หมู่ 1</v>
          </cell>
          <cell r="P224" t="str">
            <v>01</v>
          </cell>
          <cell r="Q224" t="str">
            <v>เปิดดำเนินการ</v>
          </cell>
          <cell r="R224" t="str">
            <v xml:space="preserve">693  ถ.นุตจรัส </v>
          </cell>
          <cell r="V224" t="str">
            <v>22</v>
          </cell>
          <cell r="W224" t="str">
            <v>2.2 ทุติยภูมิระดับกลาง</v>
          </cell>
          <cell r="AH224" t="str">
            <v>11057</v>
          </cell>
        </row>
        <row r="225">
          <cell r="A225" t="str">
            <v>001105800</v>
          </cell>
          <cell r="B225" t="str">
            <v>โรงพยาบาลวาปีปทุม</v>
          </cell>
          <cell r="C225" t="str">
            <v>21002</v>
          </cell>
          <cell r="D225" t="str">
            <v>กระทรวงสาธารณสุข สำนักงานปลัดกระทรวงสาธารณสุข</v>
          </cell>
          <cell r="E225" t="str">
            <v>07</v>
          </cell>
          <cell r="F225" t="str">
            <v>โรงพยาบาลชุมชน</v>
          </cell>
          <cell r="G225" t="str">
            <v>90</v>
          </cell>
          <cell r="H225" t="str">
            <v>44</v>
          </cell>
          <cell r="I225" t="str">
            <v>จ.มหาสารคาม</v>
          </cell>
          <cell r="J225" t="str">
            <v>09</v>
          </cell>
          <cell r="K225" t="str">
            <v xml:space="preserve"> อ.วาปีปทุม</v>
          </cell>
          <cell r="L225" t="str">
            <v>01</v>
          </cell>
          <cell r="M225" t="str">
            <v xml:space="preserve"> 'ต.หนองแสง'</v>
          </cell>
          <cell r="N225" t="str">
            <v>02</v>
          </cell>
          <cell r="O225" t="str">
            <v xml:space="preserve"> หมู่ 2</v>
          </cell>
          <cell r="P225" t="str">
            <v>01</v>
          </cell>
          <cell r="Q225" t="str">
            <v>เปิดดำเนินการ</v>
          </cell>
          <cell r="R225" t="str">
            <v xml:space="preserve">ถ.วานี-พยัคฆ์ </v>
          </cell>
          <cell r="V225" t="str">
            <v>21</v>
          </cell>
          <cell r="W225" t="str">
            <v>2.1 ทุติยภูมิระดับต้น</v>
          </cell>
          <cell r="Z225" t="str">
            <v>06</v>
          </cell>
          <cell r="AA225" t="str">
            <v>แก้ไข/เปลี่ยนแปลงจำนวนเตียง</v>
          </cell>
          <cell r="AB225" t="str">
            <v>เพิ่มจำนวนเตียง จาก 60 เป็น 90 ตามหนังสือสำนักบริหารการสาธารณสุขที่ สธ0228.042/6246 วันที่ 20 พย.55</v>
          </cell>
          <cell r="AH225" t="str">
            <v>11058</v>
          </cell>
        </row>
        <row r="226">
          <cell r="A226" t="str">
            <v>001105400</v>
          </cell>
          <cell r="B226" t="str">
            <v>โรงพยาบาลเชียงยืน</v>
          </cell>
          <cell r="C226" t="str">
            <v>21002</v>
          </cell>
          <cell r="D226" t="str">
            <v>กระทรวงสาธารณสุข สำนักงานปลัดกระทรวงสาธารณสุข</v>
          </cell>
          <cell r="E226" t="str">
            <v>07</v>
          </cell>
          <cell r="F226" t="str">
            <v>โรงพยาบาลชุมชน</v>
          </cell>
          <cell r="G226" t="str">
            <v>30</v>
          </cell>
          <cell r="H226" t="str">
            <v>44</v>
          </cell>
          <cell r="I226" t="str">
            <v>จ.มหาสารคาม</v>
          </cell>
          <cell r="J226" t="str">
            <v>05</v>
          </cell>
          <cell r="K226" t="str">
            <v xml:space="preserve"> อ.เชียงยืน</v>
          </cell>
          <cell r="L226" t="str">
            <v>01</v>
          </cell>
          <cell r="M226" t="str">
            <v xml:space="preserve"> 'ต.เชียงยืน'</v>
          </cell>
          <cell r="N226" t="str">
            <v>05</v>
          </cell>
          <cell r="O226" t="str">
            <v xml:space="preserve"> หมู่ 5</v>
          </cell>
          <cell r="P226" t="str">
            <v>01</v>
          </cell>
          <cell r="Q226" t="str">
            <v>เปิดดำเนินการ</v>
          </cell>
          <cell r="R226" t="str">
            <v xml:space="preserve">ถ.แสงอาวุธ </v>
          </cell>
          <cell r="V226" t="str">
            <v>21</v>
          </cell>
          <cell r="W226" t="str">
            <v>2.1 ทุติยภูมิระดับต้น</v>
          </cell>
          <cell r="AH226" t="str">
            <v>11054</v>
          </cell>
        </row>
        <row r="227">
          <cell r="A227" t="str">
            <v>001105600</v>
          </cell>
          <cell r="B227" t="str">
            <v>โรงพยาบาลนาเชือก</v>
          </cell>
          <cell r="C227" t="str">
            <v>21002</v>
          </cell>
          <cell r="D227" t="str">
            <v>กระทรวงสาธารณสุข สำนักงานปลัดกระทรวงสาธารณสุข</v>
          </cell>
          <cell r="E227" t="str">
            <v>07</v>
          </cell>
          <cell r="F227" t="str">
            <v>โรงพยาบาลชุมชน</v>
          </cell>
          <cell r="G227" t="str">
            <v>30</v>
          </cell>
          <cell r="H227" t="str">
            <v>44</v>
          </cell>
          <cell r="I227" t="str">
            <v>จ.มหาสารคาม</v>
          </cell>
          <cell r="J227" t="str">
            <v>07</v>
          </cell>
          <cell r="K227" t="str">
            <v xml:space="preserve"> อ.นาเชือก</v>
          </cell>
          <cell r="L227" t="str">
            <v>01</v>
          </cell>
          <cell r="M227" t="str">
            <v xml:space="preserve"> 'ต.นาเชือก'</v>
          </cell>
          <cell r="N227" t="str">
            <v>02</v>
          </cell>
          <cell r="O227" t="str">
            <v xml:space="preserve"> หมู่ 2</v>
          </cell>
          <cell r="P227" t="str">
            <v>01</v>
          </cell>
          <cell r="Q227" t="str">
            <v>เปิดดำเนินการ</v>
          </cell>
          <cell r="R227" t="str">
            <v xml:space="preserve">52  ถ.นาเชือก-พยัคฒภูมิพิสัย </v>
          </cell>
          <cell r="V227" t="str">
            <v>21</v>
          </cell>
          <cell r="W227" t="str">
            <v>2.1 ทุติยภูมิระดับต้น</v>
          </cell>
          <cell r="AH227" t="str">
            <v>11056</v>
          </cell>
        </row>
        <row r="228">
          <cell r="A228" t="str">
            <v>001108700</v>
          </cell>
          <cell r="B228" t="str">
            <v>โรงพยาบาลสมเด็จ</v>
          </cell>
          <cell r="C228" t="str">
            <v>21002</v>
          </cell>
          <cell r="D228" t="str">
            <v>กระทรวงสาธารณสุข สำนักงานปลัดกระทรวงสาธารณสุข</v>
          </cell>
          <cell r="E228" t="str">
            <v>07</v>
          </cell>
          <cell r="F228" t="str">
            <v>โรงพยาบาลชุมชน</v>
          </cell>
          <cell r="G228" t="str">
            <v>90</v>
          </cell>
          <cell r="H228" t="str">
            <v>46</v>
          </cell>
          <cell r="I228" t="str">
            <v>จ.กาฬสินธุ์</v>
          </cell>
          <cell r="J228" t="str">
            <v>13</v>
          </cell>
          <cell r="K228" t="str">
            <v xml:space="preserve"> อ.สมเด็จ</v>
          </cell>
          <cell r="L228" t="str">
            <v>01</v>
          </cell>
          <cell r="M228" t="str">
            <v xml:space="preserve"> 'ต.สมเด็จ'</v>
          </cell>
          <cell r="N228" t="str">
            <v>02</v>
          </cell>
          <cell r="O228" t="str">
            <v xml:space="preserve"> หมู่ 2</v>
          </cell>
          <cell r="P228" t="str">
            <v>01</v>
          </cell>
          <cell r="Q228" t="str">
            <v>เปิดดำเนินการ</v>
          </cell>
          <cell r="R228" t="str">
            <v xml:space="preserve">398 </v>
          </cell>
          <cell r="V228" t="str">
            <v>22</v>
          </cell>
          <cell r="W228" t="str">
            <v>2.2 ทุติยภูมิระดับกลาง</v>
          </cell>
          <cell r="AH228" t="str">
            <v>11087</v>
          </cell>
        </row>
        <row r="229">
          <cell r="A229" t="str">
            <v>001105900</v>
          </cell>
          <cell r="B229" t="str">
            <v>โรงพยาบาลนาดูน</v>
          </cell>
          <cell r="C229" t="str">
            <v>21002</v>
          </cell>
          <cell r="D229" t="str">
            <v>กระทรวงสาธารณสุข สำนักงานปลัดกระทรวงสาธารณสุข</v>
          </cell>
          <cell r="E229" t="str">
            <v>07</v>
          </cell>
          <cell r="F229" t="str">
            <v>โรงพยาบาลชุมชน</v>
          </cell>
          <cell r="G229" t="str">
            <v>30</v>
          </cell>
          <cell r="H229" t="str">
            <v>44</v>
          </cell>
          <cell r="I229" t="str">
            <v>จ.มหาสารคาม</v>
          </cell>
          <cell r="J229" t="str">
            <v>10</v>
          </cell>
          <cell r="K229" t="str">
            <v xml:space="preserve"> อ.นาดูน</v>
          </cell>
          <cell r="L229" t="str">
            <v>01</v>
          </cell>
          <cell r="M229" t="str">
            <v xml:space="preserve"> 'ต.นาดูน'</v>
          </cell>
          <cell r="N229" t="str">
            <v>09</v>
          </cell>
          <cell r="O229" t="str">
            <v xml:space="preserve"> หมู่ 9</v>
          </cell>
          <cell r="P229" t="str">
            <v>01</v>
          </cell>
          <cell r="Q229" t="str">
            <v>เปิดดำเนินการ</v>
          </cell>
          <cell r="R229" t="str">
            <v xml:space="preserve">170  ถ.กลางเมือง </v>
          </cell>
          <cell r="V229" t="str">
            <v>21</v>
          </cell>
          <cell r="W229" t="str">
            <v>2.1 ทุติยภูมิระดับต้น</v>
          </cell>
          <cell r="AH229" t="str">
            <v>11059</v>
          </cell>
        </row>
        <row r="230">
          <cell r="A230" t="str">
            <v>001108200</v>
          </cell>
          <cell r="B230" t="str">
            <v>โรงพยาบาลห้วยเม็ก</v>
          </cell>
          <cell r="C230" t="str">
            <v>21002</v>
          </cell>
          <cell r="D230" t="str">
            <v>กระทรวงสาธารณสุข สำนักงานปลัดกระทรวงสาธารณสุข</v>
          </cell>
          <cell r="E230" t="str">
            <v>07</v>
          </cell>
          <cell r="F230" t="str">
            <v>โรงพยาบาลชุมชน</v>
          </cell>
          <cell r="G230" t="str">
            <v>10</v>
          </cell>
          <cell r="H230" t="str">
            <v>46</v>
          </cell>
          <cell r="I230" t="str">
            <v>จ.กาฬสินธุ์</v>
          </cell>
          <cell r="J230" t="str">
            <v>08</v>
          </cell>
          <cell r="K230" t="str">
            <v xml:space="preserve"> อ.ห้วยเม็ก</v>
          </cell>
          <cell r="L230" t="str">
            <v>01</v>
          </cell>
          <cell r="M230" t="str">
            <v xml:space="preserve"> 'ต.ห้วยเม็ก'</v>
          </cell>
          <cell r="N230" t="str">
            <v>04</v>
          </cell>
          <cell r="O230" t="str">
            <v xml:space="preserve"> หมู่ 4</v>
          </cell>
          <cell r="P230" t="str">
            <v>01</v>
          </cell>
          <cell r="Q230" t="str">
            <v>เปิดดำเนินการ</v>
          </cell>
          <cell r="R230" t="str">
            <v xml:space="preserve">55 </v>
          </cell>
          <cell r="V230" t="str">
            <v>21</v>
          </cell>
          <cell r="W230" t="str">
            <v>2.1 ทุติยภูมิระดับต้น</v>
          </cell>
          <cell r="AH230" t="str">
            <v>11082</v>
          </cell>
        </row>
        <row r="231">
          <cell r="A231" t="str">
            <v>001108000</v>
          </cell>
          <cell r="B231" t="str">
            <v>โรงพยาบาลเขาวง</v>
          </cell>
          <cell r="C231" t="str">
            <v>21002</v>
          </cell>
          <cell r="D231" t="str">
            <v>กระทรวงสาธารณสุข สำนักงานปลัดกระทรวงสาธารณสุข</v>
          </cell>
          <cell r="E231" t="str">
            <v>07</v>
          </cell>
          <cell r="F231" t="str">
            <v>โรงพยาบาลชุมชน</v>
          </cell>
          <cell r="G231" t="str">
            <v>30</v>
          </cell>
          <cell r="H231" t="str">
            <v>46</v>
          </cell>
          <cell r="I231" t="str">
            <v>จ.กาฬสินธุ์</v>
          </cell>
          <cell r="J231" t="str">
            <v>06</v>
          </cell>
          <cell r="K231" t="str">
            <v xml:space="preserve"> อ.เขาวง</v>
          </cell>
          <cell r="L231" t="str">
            <v>01</v>
          </cell>
          <cell r="M231" t="str">
            <v xml:space="preserve"> 'ต.คุ้มเก่า'</v>
          </cell>
          <cell r="N231" t="str">
            <v>03</v>
          </cell>
          <cell r="O231" t="str">
            <v xml:space="preserve"> หมู่ 3</v>
          </cell>
          <cell r="P231" t="str">
            <v>01</v>
          </cell>
          <cell r="Q231" t="str">
            <v>เปิดดำเนินการ</v>
          </cell>
          <cell r="R231" t="str">
            <v xml:space="preserve">249 </v>
          </cell>
          <cell r="V231" t="str">
            <v>21</v>
          </cell>
          <cell r="W231" t="str">
            <v>2.1 ทุติยภูมิระดับต้น</v>
          </cell>
          <cell r="AH231" t="str">
            <v>11080</v>
          </cell>
        </row>
        <row r="232">
          <cell r="A232" t="str">
            <v>001107900</v>
          </cell>
          <cell r="B232" t="str">
            <v>โรงพยาบาลร่องคำ</v>
          </cell>
          <cell r="C232" t="str">
            <v>21002</v>
          </cell>
          <cell r="D232" t="str">
            <v>กระทรวงสาธารณสุข สำนักงานปลัดกระทรวงสาธารณสุข</v>
          </cell>
          <cell r="E232" t="str">
            <v>07</v>
          </cell>
          <cell r="F232" t="str">
            <v>โรงพยาบาลชุมชน</v>
          </cell>
          <cell r="G232" t="str">
            <v>30</v>
          </cell>
          <cell r="H232" t="str">
            <v>46</v>
          </cell>
          <cell r="I232" t="str">
            <v>จ.กาฬสินธุ์</v>
          </cell>
          <cell r="J232" t="str">
            <v>04</v>
          </cell>
          <cell r="K232" t="str">
            <v xml:space="preserve"> อ.ร่องคำ</v>
          </cell>
          <cell r="L232" t="str">
            <v>01</v>
          </cell>
          <cell r="M232" t="str">
            <v xml:space="preserve"> 'ต.ร่องคำ'</v>
          </cell>
          <cell r="N232" t="str">
            <v>01</v>
          </cell>
          <cell r="O232" t="str">
            <v xml:space="preserve"> หมู่ 1</v>
          </cell>
          <cell r="P232" t="str">
            <v>01</v>
          </cell>
          <cell r="Q232" t="str">
            <v>เปิดดำเนินการ</v>
          </cell>
          <cell r="R232" t="str">
            <v>101</v>
          </cell>
          <cell r="V232" t="str">
            <v>21</v>
          </cell>
          <cell r="W232" t="str">
            <v>2.1 ทุติยภูมิระดับต้น</v>
          </cell>
          <cell r="AH232" t="str">
            <v>11079</v>
          </cell>
        </row>
        <row r="233">
          <cell r="A233" t="str">
            <v>001108100</v>
          </cell>
          <cell r="B233" t="str">
            <v>โรงพยาบาลยางตลาด</v>
          </cell>
          <cell r="C233" t="str">
            <v>21002</v>
          </cell>
          <cell r="D233" t="str">
            <v>กระทรวงสาธารณสุข สำนักงานปลัดกระทรวงสาธารณสุข</v>
          </cell>
          <cell r="E233" t="str">
            <v>07</v>
          </cell>
          <cell r="F233" t="str">
            <v>โรงพยาบาลชุมชน</v>
          </cell>
          <cell r="G233" t="str">
            <v>60</v>
          </cell>
          <cell r="H233" t="str">
            <v>46</v>
          </cell>
          <cell r="I233" t="str">
            <v>จ.กาฬสินธุ์</v>
          </cell>
          <cell r="J233" t="str">
            <v>07</v>
          </cell>
          <cell r="K233" t="str">
            <v xml:space="preserve"> อ.ยางตลาด</v>
          </cell>
          <cell r="L233" t="str">
            <v>01</v>
          </cell>
          <cell r="M233" t="str">
            <v xml:space="preserve"> 'ต.ยางตลาด'</v>
          </cell>
          <cell r="N233" t="str">
            <v>20</v>
          </cell>
          <cell r="O233" t="str">
            <v xml:space="preserve"> หมู่ 20</v>
          </cell>
          <cell r="P233" t="str">
            <v>01</v>
          </cell>
          <cell r="Q233" t="str">
            <v>เปิดดำเนินการ</v>
          </cell>
          <cell r="R233" t="str">
            <v xml:space="preserve">87 </v>
          </cell>
          <cell r="V233" t="str">
            <v>21</v>
          </cell>
          <cell r="W233" t="str">
            <v>2.1 ทุติยภูมิระดับต้น</v>
          </cell>
          <cell r="AH233" t="str">
            <v>11081</v>
          </cell>
        </row>
        <row r="234">
          <cell r="A234" t="str">
            <v>001107800</v>
          </cell>
          <cell r="B234" t="str">
            <v>โรงพยาบาลกมลาไสย</v>
          </cell>
          <cell r="C234" t="str">
            <v>21002</v>
          </cell>
          <cell r="D234" t="str">
            <v>กระทรวงสาธารณสุข สำนักงานปลัดกระทรวงสาธารณสุข</v>
          </cell>
          <cell r="E234" t="str">
            <v>07</v>
          </cell>
          <cell r="F234" t="str">
            <v>โรงพยาบาลชุมชน</v>
          </cell>
          <cell r="G234" t="str">
            <v>30</v>
          </cell>
          <cell r="H234" t="str">
            <v>46</v>
          </cell>
          <cell r="I234" t="str">
            <v>จ.กาฬสินธุ์</v>
          </cell>
          <cell r="J234" t="str">
            <v>03</v>
          </cell>
          <cell r="K234" t="str">
            <v xml:space="preserve"> อ.กมลาไสย</v>
          </cell>
          <cell r="L234" t="str">
            <v>01</v>
          </cell>
          <cell r="M234" t="str">
            <v xml:space="preserve"> 'ต.กมลาไสย'</v>
          </cell>
          <cell r="N234" t="str">
            <v>11</v>
          </cell>
          <cell r="O234" t="str">
            <v xml:space="preserve"> หมู่ 11</v>
          </cell>
          <cell r="P234" t="str">
            <v>01</v>
          </cell>
          <cell r="Q234" t="str">
            <v>เปิดดำเนินการ</v>
          </cell>
          <cell r="R234" t="str">
            <v>111 ม.11 ถนนกมลาไสย-หนองแปน</v>
          </cell>
          <cell r="V234" t="str">
            <v>21</v>
          </cell>
          <cell r="W234" t="str">
            <v>2.1 ทุติยภูมิระดับต้น</v>
          </cell>
          <cell r="AH234" t="str">
            <v>11078</v>
          </cell>
        </row>
        <row r="235">
          <cell r="A235" t="str">
            <v>001111600</v>
          </cell>
          <cell r="B235" t="str">
            <v>โรงพยาบาลคำชะอี</v>
          </cell>
          <cell r="C235" t="str">
            <v>21002</v>
          </cell>
          <cell r="D235" t="str">
            <v>กระทรวงสาธารณสุข สำนักงานปลัดกระทรวงสาธารณสุข</v>
          </cell>
          <cell r="E235" t="str">
            <v>07</v>
          </cell>
          <cell r="F235" t="str">
            <v>โรงพยาบาลชุมชน</v>
          </cell>
          <cell r="G235" t="str">
            <v>30</v>
          </cell>
          <cell r="H235" t="str">
            <v>49</v>
          </cell>
          <cell r="I235" t="str">
            <v>จ.มุกดาหาร</v>
          </cell>
          <cell r="J235" t="str">
            <v>05</v>
          </cell>
          <cell r="K235" t="str">
            <v xml:space="preserve"> อ.คำชะอี</v>
          </cell>
          <cell r="L235" t="str">
            <v>03</v>
          </cell>
          <cell r="M235" t="str">
            <v xml:space="preserve"> 'ต.บ้านซ่ง'</v>
          </cell>
          <cell r="N235" t="str">
            <v>02</v>
          </cell>
          <cell r="O235" t="str">
            <v xml:space="preserve"> หมู่ 2</v>
          </cell>
          <cell r="P235" t="str">
            <v>01</v>
          </cell>
          <cell r="Q235" t="str">
            <v>เปิดดำเนินการ</v>
          </cell>
          <cell r="R235" t="str">
            <v xml:space="preserve">55 ม.2 ถ.มุก-กุฉินารายณ์ </v>
          </cell>
          <cell r="S235" t="str">
            <v>49110</v>
          </cell>
          <cell r="T235" t="str">
            <v>042691085</v>
          </cell>
          <cell r="U235" t="str">
            <v>042637176</v>
          </cell>
          <cell r="V235" t="str">
            <v>21</v>
          </cell>
          <cell r="W235" t="str">
            <v>2.1 ทุติยภูมิระดับต้น</v>
          </cell>
          <cell r="AH235" t="str">
            <v>11116</v>
          </cell>
        </row>
        <row r="236">
          <cell r="A236" t="str">
            <v>001111800</v>
          </cell>
          <cell r="B236" t="str">
            <v>โรงพยาบาลหนองสูง</v>
          </cell>
          <cell r="C236" t="str">
            <v>21002</v>
          </cell>
          <cell r="D236" t="str">
            <v>กระทรวงสาธารณสุข สำนักงานปลัดกระทรวงสาธารณสุข</v>
          </cell>
          <cell r="E236" t="str">
            <v>07</v>
          </cell>
          <cell r="F236" t="str">
            <v>โรงพยาบาลชุมชน</v>
          </cell>
          <cell r="G236" t="str">
            <v>30</v>
          </cell>
          <cell r="H236" t="str">
            <v>49</v>
          </cell>
          <cell r="I236" t="str">
            <v>จ.มุกดาหาร</v>
          </cell>
          <cell r="J236" t="str">
            <v>07</v>
          </cell>
          <cell r="K236" t="str">
            <v xml:space="preserve"> อ.หนองสูง</v>
          </cell>
          <cell r="L236" t="str">
            <v>06</v>
          </cell>
          <cell r="M236" t="str">
            <v xml:space="preserve"> 'ต.หนองสูงเหนือ'</v>
          </cell>
          <cell r="N236" t="str">
            <v>04</v>
          </cell>
          <cell r="O236" t="str">
            <v xml:space="preserve"> หมู่ 4</v>
          </cell>
          <cell r="P236" t="str">
            <v>01</v>
          </cell>
          <cell r="Q236" t="str">
            <v>เปิดดำเนินการ</v>
          </cell>
          <cell r="R236" t="str">
            <v xml:space="preserve">59 ม.4 </v>
          </cell>
          <cell r="S236" t="str">
            <v>49160</v>
          </cell>
          <cell r="T236" t="str">
            <v>042635281</v>
          </cell>
          <cell r="U236" t="str">
            <v>042635281</v>
          </cell>
          <cell r="V236" t="str">
            <v>21</v>
          </cell>
          <cell r="W236" t="str">
            <v>2.1 ทุติยภูมิระดับต้น</v>
          </cell>
          <cell r="AH236" t="str">
            <v>11118</v>
          </cell>
        </row>
        <row r="237">
          <cell r="A237" t="str">
            <v>001112900</v>
          </cell>
          <cell r="B237" t="str">
            <v>โรงพยาบาลสันกำแพง</v>
          </cell>
          <cell r="C237" t="str">
            <v>21002</v>
          </cell>
          <cell r="D237" t="str">
            <v>กระทรวงสาธารณสุข สำนักงานปลัดกระทรวงสาธารณสุข</v>
          </cell>
          <cell r="E237" t="str">
            <v>07</v>
          </cell>
          <cell r="F237" t="str">
            <v>โรงพยาบาลชุมชน</v>
          </cell>
          <cell r="G237" t="str">
            <v>30</v>
          </cell>
          <cell r="H237" t="str">
            <v>50</v>
          </cell>
          <cell r="I237" t="str">
            <v>จ.เชียงใหม่</v>
          </cell>
          <cell r="J237" t="str">
            <v>13</v>
          </cell>
          <cell r="K237" t="str">
            <v xml:space="preserve"> อ.สันกำแพง</v>
          </cell>
          <cell r="L237" t="str">
            <v>04</v>
          </cell>
          <cell r="M237" t="str">
            <v xml:space="preserve"> 'ต.บวกค้าง'</v>
          </cell>
          <cell r="N237" t="str">
            <v>01</v>
          </cell>
          <cell r="O237" t="str">
            <v xml:space="preserve"> หมู่ 1</v>
          </cell>
          <cell r="P237" t="str">
            <v>01</v>
          </cell>
          <cell r="Q237" t="str">
            <v>เปิดดำเนินการ</v>
          </cell>
          <cell r="S237" t="str">
            <v>50130</v>
          </cell>
          <cell r="V237" t="str">
            <v>21</v>
          </cell>
          <cell r="W237" t="str">
            <v>2.1 ทุติยภูมิระดับต้น</v>
          </cell>
          <cell r="AH237" t="str">
            <v>11129</v>
          </cell>
        </row>
        <row r="238">
          <cell r="A238" t="str">
            <v>001116000</v>
          </cell>
          <cell r="B238" t="str">
            <v>โรงพยาบาลน้ำปาด</v>
          </cell>
          <cell r="C238" t="str">
            <v>21002</v>
          </cell>
          <cell r="D238" t="str">
            <v>กระทรวงสาธารณสุข สำนักงานปลัดกระทรวงสาธารณสุข</v>
          </cell>
          <cell r="E238" t="str">
            <v>07</v>
          </cell>
          <cell r="F238" t="str">
            <v>โรงพยาบาลชุมชน</v>
          </cell>
          <cell r="G238" t="str">
            <v>30</v>
          </cell>
          <cell r="H238" t="str">
            <v>53</v>
          </cell>
          <cell r="I238" t="str">
            <v>จ.อุตรดิตถ์</v>
          </cell>
          <cell r="J238" t="str">
            <v>04</v>
          </cell>
          <cell r="K238" t="str">
            <v xml:space="preserve"> อ.น้ำปาด</v>
          </cell>
          <cell r="L238" t="str">
            <v>01</v>
          </cell>
          <cell r="M238" t="str">
            <v xml:space="preserve"> 'ต.แสนตอ'</v>
          </cell>
          <cell r="N238" t="str">
            <v>04</v>
          </cell>
          <cell r="O238" t="str">
            <v xml:space="preserve"> หมู่ 4</v>
          </cell>
          <cell r="P238" t="str">
            <v>01</v>
          </cell>
          <cell r="Q238" t="str">
            <v>เปิดดำเนินการ</v>
          </cell>
          <cell r="S238" t="str">
            <v>53110</v>
          </cell>
          <cell r="T238" t="str">
            <v>055481574</v>
          </cell>
          <cell r="U238" t="str">
            <v>155481061</v>
          </cell>
          <cell r="V238" t="str">
            <v>22</v>
          </cell>
          <cell r="W238" t="str">
            <v>2.2 ทุติยภูมิระดับกลาง</v>
          </cell>
          <cell r="AH238" t="str">
            <v>11160</v>
          </cell>
        </row>
        <row r="239">
          <cell r="A239" t="str">
            <v>001116200</v>
          </cell>
          <cell r="B239" t="str">
            <v>โรงพยาบาลบ้านโคก</v>
          </cell>
          <cell r="C239" t="str">
            <v>21002</v>
          </cell>
          <cell r="D239" t="str">
            <v>กระทรวงสาธารณสุข สำนักงานปลัดกระทรวงสาธารณสุข</v>
          </cell>
          <cell r="E239" t="str">
            <v>07</v>
          </cell>
          <cell r="F239" t="str">
            <v>โรงพยาบาลชุมชน</v>
          </cell>
          <cell r="G239" t="str">
            <v>30</v>
          </cell>
          <cell r="H239" t="str">
            <v>53</v>
          </cell>
          <cell r="I239" t="str">
            <v>จ.อุตรดิตถ์</v>
          </cell>
          <cell r="J239" t="str">
            <v>06</v>
          </cell>
          <cell r="K239" t="str">
            <v xml:space="preserve"> อ.บ้านโคก</v>
          </cell>
          <cell r="L239" t="str">
            <v>02</v>
          </cell>
          <cell r="M239" t="str">
            <v xml:space="preserve"> 'ต.บ้านโคก'</v>
          </cell>
          <cell r="N239" t="str">
            <v>03</v>
          </cell>
          <cell r="O239" t="str">
            <v xml:space="preserve"> หมู่ 3</v>
          </cell>
          <cell r="P239" t="str">
            <v>01</v>
          </cell>
          <cell r="Q239" t="str">
            <v>เปิดดำเนินการ</v>
          </cell>
          <cell r="R239" t="str">
            <v>232</v>
          </cell>
          <cell r="S239" t="str">
            <v>531802</v>
          </cell>
          <cell r="T239" t="str">
            <v>055486127</v>
          </cell>
          <cell r="U239" t="str">
            <v>055486126</v>
          </cell>
          <cell r="V239" t="str">
            <v>22</v>
          </cell>
          <cell r="W239" t="str">
            <v>2.2 ทุติยภูมิระดับกลาง</v>
          </cell>
          <cell r="AH239" t="str">
            <v>11162</v>
          </cell>
        </row>
        <row r="240">
          <cell r="A240" t="str">
            <v>001112000</v>
          </cell>
          <cell r="B240" t="str">
            <v>โรงพยาบาลแม่แจ่ม</v>
          </cell>
          <cell r="C240" t="str">
            <v>21002</v>
          </cell>
          <cell r="D240" t="str">
            <v>กระทรวงสาธารณสุข สำนักงานปลัดกระทรวงสาธารณสุข</v>
          </cell>
          <cell r="E240" t="str">
            <v>07</v>
          </cell>
          <cell r="F240" t="str">
            <v>โรงพยาบาลชุมชน</v>
          </cell>
          <cell r="G240" t="str">
            <v>60</v>
          </cell>
          <cell r="H240" t="str">
            <v>50</v>
          </cell>
          <cell r="I240" t="str">
            <v>จ.เชียงใหม่</v>
          </cell>
          <cell r="J240" t="str">
            <v>03</v>
          </cell>
          <cell r="K240" t="str">
            <v xml:space="preserve"> อ.แม่แจ่ม</v>
          </cell>
          <cell r="L240" t="str">
            <v>01</v>
          </cell>
          <cell r="M240" t="str">
            <v xml:space="preserve"> 'ต.ช่างเคิ่ง'</v>
          </cell>
          <cell r="N240" t="str">
            <v>04</v>
          </cell>
          <cell r="O240" t="str">
            <v xml:space="preserve"> หมู่ 4</v>
          </cell>
          <cell r="P240" t="str">
            <v>01</v>
          </cell>
          <cell r="Q240" t="str">
            <v>เปิดดำเนินการ</v>
          </cell>
          <cell r="R240" t="str">
            <v xml:space="preserve">73 </v>
          </cell>
          <cell r="S240" t="str">
            <v>50270</v>
          </cell>
          <cell r="V240" t="str">
            <v>21</v>
          </cell>
          <cell r="W240" t="str">
            <v>2.1 ทุติยภูมิระดับต้น</v>
          </cell>
          <cell r="Z240" t="str">
            <v>06</v>
          </cell>
          <cell r="AA240" t="str">
            <v>แก้ไข/เปลี่ยนแปลงจำนวนเตียง</v>
          </cell>
          <cell r="AB240" t="str">
            <v xml:space="preserve">เพิ่มเตียง จากมติของ อ.ก.พ. สป. </v>
          </cell>
          <cell r="AH240" t="str">
            <v>11120</v>
          </cell>
        </row>
        <row r="241">
          <cell r="A241" t="str">
            <v>001114500</v>
          </cell>
          <cell r="B241" t="str">
            <v>โรงพยาบาลบ้านธิ</v>
          </cell>
          <cell r="C241" t="str">
            <v>21002</v>
          </cell>
          <cell r="D241" t="str">
            <v>กระทรวงสาธารณสุข สำนักงานปลัดกระทรวงสาธารณสุข</v>
          </cell>
          <cell r="E241" t="str">
            <v>07</v>
          </cell>
          <cell r="F241" t="str">
            <v>โรงพยาบาลชุมชน</v>
          </cell>
          <cell r="G241" t="str">
            <v>30</v>
          </cell>
          <cell r="H241" t="str">
            <v>51</v>
          </cell>
          <cell r="I241" t="str">
            <v>จ.ลำพูน</v>
          </cell>
          <cell r="J241" t="str">
            <v>07</v>
          </cell>
          <cell r="K241" t="str">
            <v xml:space="preserve"> อ.บ้านธิ</v>
          </cell>
          <cell r="L241" t="str">
            <v>01</v>
          </cell>
          <cell r="M241" t="str">
            <v xml:space="preserve"> 'ต.บ้านธิ'</v>
          </cell>
          <cell r="N241" t="str">
            <v>06</v>
          </cell>
          <cell r="O241" t="str">
            <v xml:space="preserve"> หมู่ 6</v>
          </cell>
          <cell r="P241" t="str">
            <v>01</v>
          </cell>
          <cell r="Q241" t="str">
            <v>เปิดดำเนินการ</v>
          </cell>
          <cell r="R241" t="str">
            <v xml:space="preserve">265 ม.6 ถ.บ้านธิ-สันพระเจ้าแดง </v>
          </cell>
          <cell r="S241" t="str">
            <v>51180</v>
          </cell>
          <cell r="V241" t="str">
            <v>21</v>
          </cell>
          <cell r="W241" t="str">
            <v>2.1 ทุติยภูมิระดับต้น</v>
          </cell>
          <cell r="AH241" t="str">
            <v>11145</v>
          </cell>
        </row>
        <row r="242">
          <cell r="A242" t="str">
            <v>001114600</v>
          </cell>
          <cell r="B242" t="str">
            <v>โรงพยาบาลแม่เมาะ</v>
          </cell>
          <cell r="C242" t="str">
            <v>21002</v>
          </cell>
          <cell r="D242" t="str">
            <v>กระทรวงสาธารณสุข สำนักงานปลัดกระทรวงสาธารณสุข</v>
          </cell>
          <cell r="E242" t="str">
            <v>07</v>
          </cell>
          <cell r="F242" t="str">
            <v>โรงพยาบาลชุมชน</v>
          </cell>
          <cell r="G242" t="str">
            <v>30</v>
          </cell>
          <cell r="H242" t="str">
            <v>52</v>
          </cell>
          <cell r="I242" t="str">
            <v>จ.ลำปาง</v>
          </cell>
          <cell r="J242" t="str">
            <v>02</v>
          </cell>
          <cell r="K242" t="str">
            <v xml:space="preserve"> อ.แม่เมาะ</v>
          </cell>
          <cell r="L242" t="str">
            <v>04</v>
          </cell>
          <cell r="M242" t="str">
            <v xml:space="preserve"> 'ต.แม่เมาะ'</v>
          </cell>
          <cell r="N242" t="str">
            <v>11</v>
          </cell>
          <cell r="O242" t="str">
            <v xml:space="preserve"> หมู่ 11</v>
          </cell>
          <cell r="P242" t="str">
            <v>01</v>
          </cell>
          <cell r="Q242" t="str">
            <v>เปิดดำเนินการ</v>
          </cell>
          <cell r="V242" t="str">
            <v>21</v>
          </cell>
          <cell r="W242" t="str">
            <v>2.1 ทุติยภูมิระดับต้น</v>
          </cell>
          <cell r="AH242" t="str">
            <v>11146</v>
          </cell>
        </row>
        <row r="243">
          <cell r="A243" t="str">
            <v>001113800</v>
          </cell>
          <cell r="B243" t="str">
            <v>โรงพยาบาลแม่วาง</v>
          </cell>
          <cell r="C243" t="str">
            <v>21002</v>
          </cell>
          <cell r="D243" t="str">
            <v>กระทรวงสาธารณสุข สำนักงานปลัดกระทรวงสาธารณสุข</v>
          </cell>
          <cell r="E243" t="str">
            <v>07</v>
          </cell>
          <cell r="F243" t="str">
            <v>โรงพยาบาลชุมชน</v>
          </cell>
          <cell r="G243" t="str">
            <v>30</v>
          </cell>
          <cell r="H243" t="str">
            <v>50</v>
          </cell>
          <cell r="I243" t="str">
            <v>จ.เชียงใหม่</v>
          </cell>
          <cell r="J243" t="str">
            <v>22</v>
          </cell>
          <cell r="K243" t="str">
            <v xml:space="preserve"> อ.แม่วาง</v>
          </cell>
          <cell r="L243" t="str">
            <v>01</v>
          </cell>
          <cell r="M243" t="str">
            <v xml:space="preserve"> 'ต.บ้านกาด'</v>
          </cell>
          <cell r="N243" t="str">
            <v>01</v>
          </cell>
          <cell r="O243" t="str">
            <v xml:space="preserve"> หมู่ 1</v>
          </cell>
          <cell r="P243" t="str">
            <v>01</v>
          </cell>
          <cell r="Q243" t="str">
            <v>เปิดดำเนินการ</v>
          </cell>
          <cell r="R243" t="str">
            <v xml:space="preserve">ถ.มานีกาด-แม่วาง </v>
          </cell>
          <cell r="S243" t="str">
            <v>50360</v>
          </cell>
          <cell r="V243" t="str">
            <v>21</v>
          </cell>
          <cell r="W243" t="str">
            <v>2.1 ทุติยภูมิระดับต้น</v>
          </cell>
          <cell r="AH243" t="str">
            <v>11138</v>
          </cell>
        </row>
        <row r="244">
          <cell r="A244" t="str">
            <v>001113900</v>
          </cell>
          <cell r="B244" t="str">
            <v>โรงพยาบาลแม่ออน</v>
          </cell>
          <cell r="C244" t="str">
            <v>21002</v>
          </cell>
          <cell r="D244" t="str">
            <v>กระทรวงสาธารณสุข สำนักงานปลัดกระทรวงสาธารณสุข</v>
          </cell>
          <cell r="E244" t="str">
            <v>07</v>
          </cell>
          <cell r="F244" t="str">
            <v>โรงพยาบาลชุมชน</v>
          </cell>
          <cell r="G244" t="str">
            <v>10</v>
          </cell>
          <cell r="H244" t="str">
            <v>50</v>
          </cell>
          <cell r="I244" t="str">
            <v>จ.เชียงใหม่</v>
          </cell>
          <cell r="J244" t="str">
            <v>23</v>
          </cell>
          <cell r="K244" t="str">
            <v xml:space="preserve"> อ.แม่ออน</v>
          </cell>
          <cell r="L244" t="str">
            <v>03</v>
          </cell>
          <cell r="M244" t="str">
            <v xml:space="preserve"> 'ต.บ้านสหกรณ์'</v>
          </cell>
          <cell r="N244" t="str">
            <v>01</v>
          </cell>
          <cell r="O244" t="str">
            <v xml:space="preserve"> หมู่ 1</v>
          </cell>
          <cell r="P244" t="str">
            <v>01</v>
          </cell>
          <cell r="Q244" t="str">
            <v>เปิดดำเนินการ</v>
          </cell>
          <cell r="R244" t="str">
            <v xml:space="preserve">750 </v>
          </cell>
          <cell r="S244" t="str">
            <v>50130</v>
          </cell>
          <cell r="V244" t="str">
            <v>21</v>
          </cell>
          <cell r="W244" t="str">
            <v>2.1 ทุติยภูมิระดับต้น</v>
          </cell>
          <cell r="AH244" t="str">
            <v>11139</v>
          </cell>
        </row>
        <row r="245">
          <cell r="A245" t="str">
            <v>001114900</v>
          </cell>
          <cell r="B245" t="str">
            <v>โรงพยาบาลงาว</v>
          </cell>
          <cell r="C245" t="str">
            <v>21002</v>
          </cell>
          <cell r="D245" t="str">
            <v>กระทรวงสาธารณสุข สำนักงานปลัดกระทรวงสาธารณสุข</v>
          </cell>
          <cell r="E245" t="str">
            <v>07</v>
          </cell>
          <cell r="F245" t="str">
            <v>โรงพยาบาลชุมชน</v>
          </cell>
          <cell r="G245" t="str">
            <v>30</v>
          </cell>
          <cell r="H245" t="str">
            <v>52</v>
          </cell>
          <cell r="I245" t="str">
            <v>จ.ลำปาง</v>
          </cell>
          <cell r="J245" t="str">
            <v>05</v>
          </cell>
          <cell r="K245" t="str">
            <v xml:space="preserve"> อ.งาว</v>
          </cell>
          <cell r="L245" t="str">
            <v>01</v>
          </cell>
          <cell r="M245" t="str">
            <v xml:space="preserve"> 'ต.หลวงเหนือ'</v>
          </cell>
          <cell r="N245" t="str">
            <v>04</v>
          </cell>
          <cell r="O245" t="str">
            <v xml:space="preserve"> หมู่ 4</v>
          </cell>
          <cell r="P245" t="str">
            <v>01</v>
          </cell>
          <cell r="Q245" t="str">
            <v>เปิดดำเนินการ</v>
          </cell>
          <cell r="V245" t="str">
            <v>21</v>
          </cell>
          <cell r="W245" t="str">
            <v>2.1 ทุติยภูมิระดับต้น</v>
          </cell>
          <cell r="AH245" t="str">
            <v>11149</v>
          </cell>
        </row>
        <row r="246">
          <cell r="A246" t="str">
            <v>001114100</v>
          </cell>
          <cell r="B246" t="str">
            <v>โรงพยาบาลบ้านโฮ่ง</v>
          </cell>
          <cell r="C246" t="str">
            <v>21002</v>
          </cell>
          <cell r="D246" t="str">
            <v>กระทรวงสาธารณสุข สำนักงานปลัดกระทรวงสาธารณสุข</v>
          </cell>
          <cell r="E246" t="str">
            <v>07</v>
          </cell>
          <cell r="F246" t="str">
            <v>โรงพยาบาลชุมชน</v>
          </cell>
          <cell r="G246" t="str">
            <v>30</v>
          </cell>
          <cell r="H246" t="str">
            <v>51</v>
          </cell>
          <cell r="I246" t="str">
            <v>จ.ลำพูน</v>
          </cell>
          <cell r="J246" t="str">
            <v>03</v>
          </cell>
          <cell r="K246" t="str">
            <v xml:space="preserve"> อ.บ้านโฮ่ง</v>
          </cell>
          <cell r="L246" t="str">
            <v>01</v>
          </cell>
          <cell r="M246" t="str">
            <v xml:space="preserve"> 'ต.บ้านโฮ่ง'</v>
          </cell>
          <cell r="N246" t="str">
            <v>02</v>
          </cell>
          <cell r="O246" t="str">
            <v xml:space="preserve"> หมู่ 2</v>
          </cell>
          <cell r="P246" t="str">
            <v>01</v>
          </cell>
          <cell r="Q246" t="str">
            <v>เปิดดำเนินการ</v>
          </cell>
          <cell r="R246" t="str">
            <v xml:space="preserve">308 ม.2 </v>
          </cell>
          <cell r="S246" t="str">
            <v>51130</v>
          </cell>
          <cell r="V246" t="str">
            <v>21</v>
          </cell>
          <cell r="W246" t="str">
            <v>2.1 ทุติยภูมิระดับต้น</v>
          </cell>
          <cell r="AH246" t="str">
            <v>11141</v>
          </cell>
        </row>
        <row r="247">
          <cell r="A247" t="str">
            <v>001114300</v>
          </cell>
          <cell r="B247" t="str">
            <v>โรงพยาบาลทุ่งหัวช้าง</v>
          </cell>
          <cell r="C247" t="str">
            <v>21002</v>
          </cell>
          <cell r="D247" t="str">
            <v>กระทรวงสาธารณสุข สำนักงานปลัดกระทรวงสาธารณสุข</v>
          </cell>
          <cell r="E247" t="str">
            <v>07</v>
          </cell>
          <cell r="F247" t="str">
            <v>โรงพยาบาลชุมชน</v>
          </cell>
          <cell r="G247" t="str">
            <v>30</v>
          </cell>
          <cell r="H247" t="str">
            <v>51</v>
          </cell>
          <cell r="I247" t="str">
            <v>จ.ลำพูน</v>
          </cell>
          <cell r="J247" t="str">
            <v>05</v>
          </cell>
          <cell r="K247" t="str">
            <v xml:space="preserve"> อ.ทุ่งหัวช้าง</v>
          </cell>
          <cell r="L247" t="str">
            <v>01</v>
          </cell>
          <cell r="M247" t="str">
            <v xml:space="preserve"> 'ต.ทุ่งหัวช้าง'</v>
          </cell>
          <cell r="N247" t="str">
            <v>03</v>
          </cell>
          <cell r="O247" t="str">
            <v xml:space="preserve"> หมู่ 3</v>
          </cell>
          <cell r="P247" t="str">
            <v>01</v>
          </cell>
          <cell r="Q247" t="str">
            <v>เปิดดำเนินการ</v>
          </cell>
          <cell r="S247" t="str">
            <v>51160</v>
          </cell>
          <cell r="V247" t="str">
            <v>21</v>
          </cell>
          <cell r="W247" t="str">
            <v>2.1 ทุติยภูมิระดับต้น</v>
          </cell>
          <cell r="AH247" t="str">
            <v>11143</v>
          </cell>
        </row>
        <row r="248">
          <cell r="A248" t="str">
            <v>001114400</v>
          </cell>
          <cell r="B248" t="str">
            <v>โรงพยาบาลป่าซาง</v>
          </cell>
          <cell r="C248" t="str">
            <v>21002</v>
          </cell>
          <cell r="D248" t="str">
            <v>กระทรวงสาธารณสุข สำนักงานปลัดกระทรวงสาธารณสุข</v>
          </cell>
          <cell r="E248" t="str">
            <v>07</v>
          </cell>
          <cell r="F248" t="str">
            <v>โรงพยาบาลชุมชน</v>
          </cell>
          <cell r="G248" t="str">
            <v>60</v>
          </cell>
          <cell r="H248" t="str">
            <v>51</v>
          </cell>
          <cell r="I248" t="str">
            <v>จ.ลำพูน</v>
          </cell>
          <cell r="J248" t="str">
            <v>06</v>
          </cell>
          <cell r="K248" t="str">
            <v xml:space="preserve"> อ.ป่าซาง</v>
          </cell>
          <cell r="L248" t="str">
            <v>11</v>
          </cell>
          <cell r="M248" t="str">
            <v xml:space="preserve"> 'ต.นครเจดีย์'</v>
          </cell>
          <cell r="N248" t="str">
            <v>07</v>
          </cell>
          <cell r="O248" t="str">
            <v xml:space="preserve"> หมู่ 7</v>
          </cell>
          <cell r="P248" t="str">
            <v>01</v>
          </cell>
          <cell r="Q248" t="str">
            <v>เปิดดำเนินการ</v>
          </cell>
          <cell r="S248" t="str">
            <v>51120</v>
          </cell>
          <cell r="V248" t="str">
            <v>21</v>
          </cell>
          <cell r="W248" t="str">
            <v>2.1 ทุติยภูมิระดับต้น</v>
          </cell>
          <cell r="AH248" t="str">
            <v>11144</v>
          </cell>
        </row>
        <row r="249">
          <cell r="A249" t="str">
            <v>001118900</v>
          </cell>
          <cell r="B249" t="str">
            <v>โรงพยาบาลเทิง</v>
          </cell>
          <cell r="C249" t="str">
            <v>21002</v>
          </cell>
          <cell r="D249" t="str">
            <v>กระทรวงสาธารณสุข สำนักงานปลัดกระทรวงสาธารณสุข</v>
          </cell>
          <cell r="E249" t="str">
            <v>07</v>
          </cell>
          <cell r="F249" t="str">
            <v>โรงพยาบาลชุมชน</v>
          </cell>
          <cell r="G249" t="str">
            <v>60</v>
          </cell>
          <cell r="H249" t="str">
            <v>57</v>
          </cell>
          <cell r="I249" t="str">
            <v>จ.เชียงราย</v>
          </cell>
          <cell r="J249" t="str">
            <v>04</v>
          </cell>
          <cell r="K249" t="str">
            <v xml:space="preserve"> อ.เทิง</v>
          </cell>
          <cell r="L249" t="str">
            <v>01</v>
          </cell>
          <cell r="M249" t="str">
            <v xml:space="preserve"> 'ต.เวียง'</v>
          </cell>
          <cell r="N249" t="str">
            <v>20</v>
          </cell>
          <cell r="O249" t="str">
            <v xml:space="preserve"> หมู่ 20</v>
          </cell>
          <cell r="P249" t="str">
            <v>01</v>
          </cell>
          <cell r="Q249" t="str">
            <v>เปิดดำเนินการ</v>
          </cell>
          <cell r="R249" t="str">
            <v>146 ม.20</v>
          </cell>
          <cell r="S249" t="str">
            <v>57160</v>
          </cell>
          <cell r="T249" t="str">
            <v>053-795259</v>
          </cell>
          <cell r="U249" t="str">
            <v>053-795259</v>
          </cell>
          <cell r="V249" t="str">
            <v>21</v>
          </cell>
          <cell r="W249" t="str">
            <v>2.1 ทุติยภูมิระดับต้น</v>
          </cell>
          <cell r="AH249" t="str">
            <v>11189</v>
          </cell>
        </row>
        <row r="250">
          <cell r="A250" t="str">
            <v>001121500</v>
          </cell>
          <cell r="B250" t="str">
            <v>โรงพยาบาลท่าตะโก</v>
          </cell>
          <cell r="C250" t="str">
            <v>21002</v>
          </cell>
          <cell r="D250" t="str">
            <v>กระทรวงสาธารณสุข สำนักงานปลัดกระทรวงสาธารณสุข</v>
          </cell>
          <cell r="E250" t="str">
            <v>07</v>
          </cell>
          <cell r="F250" t="str">
            <v>โรงพยาบาลชุมชน</v>
          </cell>
          <cell r="G250" t="str">
            <v>60</v>
          </cell>
          <cell r="H250" t="str">
            <v>60</v>
          </cell>
          <cell r="I250" t="str">
            <v>จ.นครสวรรค์</v>
          </cell>
          <cell r="J250" t="str">
            <v>08</v>
          </cell>
          <cell r="K250" t="str">
            <v xml:space="preserve"> อ.ท่าตะโก</v>
          </cell>
          <cell r="L250" t="str">
            <v>01</v>
          </cell>
          <cell r="M250" t="str">
            <v xml:space="preserve"> 'ต.ท่าตะโก'</v>
          </cell>
          <cell r="N250" t="str">
            <v>01</v>
          </cell>
          <cell r="O250" t="str">
            <v xml:space="preserve"> หมู่ 1</v>
          </cell>
          <cell r="P250" t="str">
            <v>01</v>
          </cell>
          <cell r="Q250" t="str">
            <v>เปิดดำเนินการ</v>
          </cell>
          <cell r="V250" t="str">
            <v>22</v>
          </cell>
          <cell r="W250" t="str">
            <v>2.2 ทุติยภูมิระดับกลาง</v>
          </cell>
          <cell r="AH250" t="str">
            <v>11215</v>
          </cell>
        </row>
        <row r="251">
          <cell r="A251" t="str">
            <v>001121400</v>
          </cell>
          <cell r="B251" t="str">
            <v>โรงพยาบาลตาคลี</v>
          </cell>
          <cell r="C251" t="str">
            <v>21002</v>
          </cell>
          <cell r="D251" t="str">
            <v>กระทรวงสาธารณสุข สำนักงานปลัดกระทรวงสาธารณสุข</v>
          </cell>
          <cell r="E251" t="str">
            <v>07</v>
          </cell>
          <cell r="F251" t="str">
            <v>โรงพยาบาลชุมชน</v>
          </cell>
          <cell r="G251" t="str">
            <v>90</v>
          </cell>
          <cell r="H251" t="str">
            <v>60</v>
          </cell>
          <cell r="I251" t="str">
            <v>จ.นครสวรรค์</v>
          </cell>
          <cell r="J251" t="str">
            <v>07</v>
          </cell>
          <cell r="K251" t="str">
            <v xml:space="preserve"> อ.ตาคลี</v>
          </cell>
          <cell r="L251" t="str">
            <v>01</v>
          </cell>
          <cell r="M251" t="str">
            <v xml:space="preserve"> 'ต.ตาคลี'</v>
          </cell>
          <cell r="N251" t="str">
            <v>14</v>
          </cell>
          <cell r="O251" t="str">
            <v xml:space="preserve"> หมู่ 14</v>
          </cell>
          <cell r="P251" t="str">
            <v>01</v>
          </cell>
          <cell r="Q251" t="str">
            <v>เปิดดำเนินการ</v>
          </cell>
          <cell r="R251" t="str">
            <v xml:space="preserve">ถ.หัสนัย   บ้านตาคลีใหญ่  </v>
          </cell>
          <cell r="V251" t="str">
            <v>22</v>
          </cell>
          <cell r="W251" t="str">
            <v>2.2 ทุติยภูมิระดับกลาง</v>
          </cell>
          <cell r="AH251" t="str">
            <v>11214</v>
          </cell>
        </row>
        <row r="252">
          <cell r="A252" t="str">
            <v>001121200</v>
          </cell>
          <cell r="B252" t="str">
            <v>โรงพยาบาลบรรพตพิสัย</v>
          </cell>
          <cell r="C252" t="str">
            <v>21002</v>
          </cell>
          <cell r="D252" t="str">
            <v>กระทรวงสาธารณสุข สำนักงานปลัดกระทรวงสาธารณสุข</v>
          </cell>
          <cell r="E252" t="str">
            <v>07</v>
          </cell>
          <cell r="F252" t="str">
            <v>โรงพยาบาลชุมชน</v>
          </cell>
          <cell r="G252" t="str">
            <v>60</v>
          </cell>
          <cell r="H252" t="str">
            <v>60</v>
          </cell>
          <cell r="I252" t="str">
            <v>จ.นครสวรรค์</v>
          </cell>
          <cell r="J252" t="str">
            <v>05</v>
          </cell>
          <cell r="K252" t="str">
            <v xml:space="preserve"> อ.บรรพตพิสัย</v>
          </cell>
          <cell r="L252" t="str">
            <v>13</v>
          </cell>
          <cell r="M252" t="str">
            <v xml:space="preserve"> 'ต.เจริญผล'</v>
          </cell>
          <cell r="N252" t="str">
            <v>02</v>
          </cell>
          <cell r="O252" t="str">
            <v xml:space="preserve"> หมู่ 2</v>
          </cell>
          <cell r="P252" t="str">
            <v>01</v>
          </cell>
          <cell r="Q252" t="str">
            <v>เปิดดำเนินการ</v>
          </cell>
          <cell r="R252" t="str">
            <v xml:space="preserve">700 ถ.บรรพตพิสัย-โพทะเล </v>
          </cell>
          <cell r="S252" t="str">
            <v>60180</v>
          </cell>
          <cell r="V252" t="str">
            <v>21</v>
          </cell>
          <cell r="W252" t="str">
            <v>2.1 ทุติยภูมิระดับต้น</v>
          </cell>
          <cell r="AH252" t="str">
            <v>11212</v>
          </cell>
        </row>
        <row r="253">
          <cell r="A253" t="str">
            <v>001121300</v>
          </cell>
          <cell r="B253" t="str">
            <v>โรงพยาบาลเก้าเลี้ยว</v>
          </cell>
          <cell r="C253" t="str">
            <v>21002</v>
          </cell>
          <cell r="D253" t="str">
            <v>กระทรวงสาธารณสุข สำนักงานปลัดกระทรวงสาธารณสุข</v>
          </cell>
          <cell r="E253" t="str">
            <v>07</v>
          </cell>
          <cell r="F253" t="str">
            <v>โรงพยาบาลชุมชน</v>
          </cell>
          <cell r="G253" t="str">
            <v>30</v>
          </cell>
          <cell r="H253" t="str">
            <v>60</v>
          </cell>
          <cell r="I253" t="str">
            <v>จ.นครสวรรค์</v>
          </cell>
          <cell r="J253" t="str">
            <v>06</v>
          </cell>
          <cell r="K253" t="str">
            <v xml:space="preserve"> อ.เก้าเลี้ยว</v>
          </cell>
          <cell r="L253" t="str">
            <v>02</v>
          </cell>
          <cell r="M253" t="str">
            <v xml:space="preserve"> 'ต.เก้าเลี้ยว'</v>
          </cell>
          <cell r="N253" t="str">
            <v>01</v>
          </cell>
          <cell r="O253" t="str">
            <v xml:space="preserve"> หมู่ 1</v>
          </cell>
          <cell r="P253" t="str">
            <v>01</v>
          </cell>
          <cell r="Q253" t="str">
            <v>เปิดดำเนินการ</v>
          </cell>
          <cell r="V253" t="str">
            <v>21</v>
          </cell>
          <cell r="W253" t="str">
            <v>2.1 ทุติยภูมิระดับต้น</v>
          </cell>
          <cell r="AH253" t="str">
            <v>11213</v>
          </cell>
        </row>
        <row r="254">
          <cell r="A254" t="str">
            <v>001122000</v>
          </cell>
          <cell r="B254" t="str">
            <v>โรงพยาบาลแม่วงก์</v>
          </cell>
          <cell r="C254" t="str">
            <v>21002</v>
          </cell>
          <cell r="D254" t="str">
            <v>กระทรวงสาธารณสุข สำนักงานปลัดกระทรวงสาธารณสุข</v>
          </cell>
          <cell r="E254" t="str">
            <v>07</v>
          </cell>
          <cell r="F254" t="str">
            <v>โรงพยาบาลชุมชน</v>
          </cell>
          <cell r="G254" t="str">
            <v>10</v>
          </cell>
          <cell r="H254" t="str">
            <v>60</v>
          </cell>
          <cell r="I254" t="str">
            <v>จ.นครสวรรค์</v>
          </cell>
          <cell r="J254" t="str">
            <v>13</v>
          </cell>
          <cell r="K254" t="str">
            <v xml:space="preserve"> อ.แม่วงก์</v>
          </cell>
          <cell r="L254" t="str">
            <v>01</v>
          </cell>
          <cell r="M254" t="str">
            <v xml:space="preserve"> 'ต.แม่วงก์'</v>
          </cell>
          <cell r="N254" t="str">
            <v>09</v>
          </cell>
          <cell r="O254" t="str">
            <v xml:space="preserve"> หมู่ 9</v>
          </cell>
          <cell r="P254" t="str">
            <v>01</v>
          </cell>
          <cell r="Q254" t="str">
            <v>เปิดดำเนินการ</v>
          </cell>
          <cell r="R254" t="str">
            <v xml:space="preserve">25 </v>
          </cell>
          <cell r="S254" t="str">
            <v>60150</v>
          </cell>
          <cell r="V254" t="str">
            <v>21</v>
          </cell>
          <cell r="W254" t="str">
            <v>2.1 ทุติยภูมิระดับต้น</v>
          </cell>
          <cell r="AH254" t="str">
            <v>11220</v>
          </cell>
        </row>
        <row r="255">
          <cell r="A255" t="str">
            <v>001121100</v>
          </cell>
          <cell r="B255" t="str">
            <v>โรงพยาบาลหนองบัว</v>
          </cell>
          <cell r="C255" t="str">
            <v>21002</v>
          </cell>
          <cell r="D255" t="str">
            <v>กระทรวงสาธารณสุข สำนักงานปลัดกระทรวงสาธารณสุข</v>
          </cell>
          <cell r="E255" t="str">
            <v>07</v>
          </cell>
          <cell r="F255" t="str">
            <v>โรงพยาบาลชุมชน</v>
          </cell>
          <cell r="G255" t="str">
            <v>60</v>
          </cell>
          <cell r="H255" t="str">
            <v>60</v>
          </cell>
          <cell r="I255" t="str">
            <v>จ.นครสวรรค์</v>
          </cell>
          <cell r="J255" t="str">
            <v>04</v>
          </cell>
          <cell r="K255" t="str">
            <v xml:space="preserve"> อ.หนองบัว</v>
          </cell>
          <cell r="L255" t="str">
            <v>01</v>
          </cell>
          <cell r="M255" t="str">
            <v xml:space="preserve"> 'ต.หนองบัว'</v>
          </cell>
          <cell r="N255" t="str">
            <v>03</v>
          </cell>
          <cell r="O255" t="str">
            <v xml:space="preserve"> หมู่ 3</v>
          </cell>
          <cell r="P255" t="str">
            <v>01</v>
          </cell>
          <cell r="Q255" t="str">
            <v>เปิดดำเนินการ</v>
          </cell>
          <cell r="R255" t="str">
            <v xml:space="preserve">265/5 </v>
          </cell>
          <cell r="S255" t="str">
            <v>60110</v>
          </cell>
          <cell r="V255" t="str">
            <v>21</v>
          </cell>
          <cell r="W255" t="str">
            <v>2.1 ทุติยภูมิระดับต้น</v>
          </cell>
          <cell r="AH255" t="str">
            <v>11211</v>
          </cell>
        </row>
        <row r="256">
          <cell r="A256" t="str">
            <v>001121700</v>
          </cell>
          <cell r="B256" t="str">
            <v>โรงพยาบาลพยุหะคีรี</v>
          </cell>
          <cell r="C256" t="str">
            <v>21002</v>
          </cell>
          <cell r="D256" t="str">
            <v>กระทรวงสาธารณสุข สำนักงานปลัดกระทรวงสาธารณสุข</v>
          </cell>
          <cell r="E256" t="str">
            <v>07</v>
          </cell>
          <cell r="F256" t="str">
            <v>โรงพยาบาลชุมชน</v>
          </cell>
          <cell r="G256" t="str">
            <v>30</v>
          </cell>
          <cell r="H256" t="str">
            <v>60</v>
          </cell>
          <cell r="I256" t="str">
            <v>จ.นครสวรรค์</v>
          </cell>
          <cell r="J256" t="str">
            <v>10</v>
          </cell>
          <cell r="K256" t="str">
            <v xml:space="preserve"> อ.พยุหะคีรี</v>
          </cell>
          <cell r="L256" t="str">
            <v>01</v>
          </cell>
          <cell r="M256" t="str">
            <v xml:space="preserve"> 'ต.พยุหะ'</v>
          </cell>
          <cell r="N256" t="str">
            <v>08</v>
          </cell>
          <cell r="O256" t="str">
            <v xml:space="preserve"> หมู่ 8</v>
          </cell>
          <cell r="P256" t="str">
            <v>01</v>
          </cell>
          <cell r="Q256" t="str">
            <v>เปิดดำเนินการ</v>
          </cell>
          <cell r="V256" t="str">
            <v>21</v>
          </cell>
          <cell r="W256" t="str">
            <v>2.1 ทุติยภูมิระดับต้น</v>
          </cell>
          <cell r="AH256" t="str">
            <v>11217</v>
          </cell>
        </row>
        <row r="257">
          <cell r="A257" t="str">
            <v>001122500</v>
          </cell>
          <cell r="B257" t="str">
            <v>โรงพยาบาลบ้านไร่</v>
          </cell>
          <cell r="C257" t="str">
            <v>21002</v>
          </cell>
          <cell r="D257" t="str">
            <v>กระทรวงสาธารณสุข สำนักงานปลัดกระทรวงสาธารณสุข</v>
          </cell>
          <cell r="E257" t="str">
            <v>07</v>
          </cell>
          <cell r="F257" t="str">
            <v>โรงพยาบาลชุมชน</v>
          </cell>
          <cell r="G257" t="str">
            <v>60</v>
          </cell>
          <cell r="H257" t="str">
            <v>61</v>
          </cell>
          <cell r="I257" t="str">
            <v>จ.อุทัยธานี</v>
          </cell>
          <cell r="J257" t="str">
            <v>06</v>
          </cell>
          <cell r="K257" t="str">
            <v xml:space="preserve"> อ.บ้านไร่</v>
          </cell>
          <cell r="L257" t="str">
            <v>04</v>
          </cell>
          <cell r="M257" t="str">
            <v xml:space="preserve"> 'ต.คอกควาย'</v>
          </cell>
          <cell r="N257" t="str">
            <v>01</v>
          </cell>
          <cell r="O257" t="str">
            <v xml:space="preserve"> หมู่ 1</v>
          </cell>
          <cell r="P257" t="str">
            <v>01</v>
          </cell>
          <cell r="Q257" t="str">
            <v>เปิดดำเนินการ</v>
          </cell>
          <cell r="R257" t="str">
            <v xml:space="preserve">307 </v>
          </cell>
          <cell r="S257" t="str">
            <v>61140</v>
          </cell>
          <cell r="T257" t="str">
            <v>056539000</v>
          </cell>
          <cell r="U257" t="str">
            <v>056539000</v>
          </cell>
          <cell r="V257" t="str">
            <v>21</v>
          </cell>
          <cell r="W257" t="str">
            <v>2.1 ทุติยภูมิระดับต้น</v>
          </cell>
          <cell r="X257" t="str">
            <v>S</v>
          </cell>
          <cell r="Y257" t="str">
            <v xml:space="preserve">บริการ  </v>
          </cell>
          <cell r="AH257" t="str">
            <v>11225</v>
          </cell>
        </row>
        <row r="258">
          <cell r="A258" t="str">
            <v>001125100</v>
          </cell>
          <cell r="B258" t="str">
            <v>โรงพยาบาลชาติตระการ</v>
          </cell>
          <cell r="C258" t="str">
            <v>21002</v>
          </cell>
          <cell r="D258" t="str">
            <v>กระทรวงสาธารณสุข สำนักงานปลัดกระทรวงสาธารณสุข</v>
          </cell>
          <cell r="E258" t="str">
            <v>07</v>
          </cell>
          <cell r="F258" t="str">
            <v>โรงพยาบาลชุมชน</v>
          </cell>
          <cell r="G258" t="str">
            <v>30</v>
          </cell>
          <cell r="H258" t="str">
            <v>65</v>
          </cell>
          <cell r="I258" t="str">
            <v>จ.พิษณุโลก</v>
          </cell>
          <cell r="J258" t="str">
            <v>03</v>
          </cell>
          <cell r="K258" t="str">
            <v xml:space="preserve"> อ.ชาติตระการ</v>
          </cell>
          <cell r="L258" t="str">
            <v>01</v>
          </cell>
          <cell r="M258" t="str">
            <v xml:space="preserve"> 'ต.ป่าแดง'</v>
          </cell>
          <cell r="N258" t="str">
            <v>05</v>
          </cell>
          <cell r="O258" t="str">
            <v xml:space="preserve"> หมู่ 5</v>
          </cell>
          <cell r="P258" t="str">
            <v>01</v>
          </cell>
          <cell r="Q258" t="str">
            <v>เปิดดำเนินการ</v>
          </cell>
          <cell r="R258" t="str">
            <v>112 ม.5 บ้านศรีสงคราม</v>
          </cell>
          <cell r="V258" t="str">
            <v>21</v>
          </cell>
          <cell r="W258" t="str">
            <v>2.1 ทุติยภูมิระดับต้น</v>
          </cell>
          <cell r="AH258" t="str">
            <v>11251</v>
          </cell>
        </row>
        <row r="259">
          <cell r="A259" t="str">
            <v>001125400</v>
          </cell>
          <cell r="B259" t="str">
            <v>โรงพยาบาลพรหมพิราม</v>
          </cell>
          <cell r="C259" t="str">
            <v>21002</v>
          </cell>
          <cell r="D259" t="str">
            <v>กระทรวงสาธารณสุข สำนักงานปลัดกระทรวงสาธารณสุข</v>
          </cell>
          <cell r="E259" t="str">
            <v>07</v>
          </cell>
          <cell r="F259" t="str">
            <v>โรงพยาบาลชุมชน</v>
          </cell>
          <cell r="G259" t="str">
            <v>30</v>
          </cell>
          <cell r="H259" t="str">
            <v>65</v>
          </cell>
          <cell r="I259" t="str">
            <v>จ.พิษณุโลก</v>
          </cell>
          <cell r="J259" t="str">
            <v>06</v>
          </cell>
          <cell r="K259" t="str">
            <v xml:space="preserve"> อ.พรหมพิราม</v>
          </cell>
          <cell r="L259" t="str">
            <v>01</v>
          </cell>
          <cell r="M259" t="str">
            <v xml:space="preserve"> 'ต.พรหมพิราม'</v>
          </cell>
          <cell r="N259" t="str">
            <v>01</v>
          </cell>
          <cell r="O259" t="str">
            <v xml:space="preserve"> หมู่ 1</v>
          </cell>
          <cell r="P259" t="str">
            <v>01</v>
          </cell>
          <cell r="Q259" t="str">
            <v>เปิดดำเนินการ</v>
          </cell>
          <cell r="R259" t="str">
            <v>479 ม.1 บ้านพรหมพิราม</v>
          </cell>
          <cell r="V259" t="str">
            <v>21</v>
          </cell>
          <cell r="W259" t="str">
            <v>2.1 ทุติยภูมิระดับต้น</v>
          </cell>
          <cell r="AH259" t="str">
            <v>11254</v>
          </cell>
        </row>
        <row r="260">
          <cell r="A260" t="str">
            <v>001125500</v>
          </cell>
          <cell r="B260" t="str">
            <v>โรงพยาบาลวัดโบสถ์</v>
          </cell>
          <cell r="C260" t="str">
            <v>21002</v>
          </cell>
          <cell r="D260" t="str">
            <v>กระทรวงสาธารณสุข สำนักงานปลัดกระทรวงสาธารณสุข</v>
          </cell>
          <cell r="E260" t="str">
            <v>07</v>
          </cell>
          <cell r="F260" t="str">
            <v>โรงพยาบาลชุมชน</v>
          </cell>
          <cell r="G260" t="str">
            <v>30</v>
          </cell>
          <cell r="H260" t="str">
            <v>65</v>
          </cell>
          <cell r="I260" t="str">
            <v>จ.พิษณุโลก</v>
          </cell>
          <cell r="J260" t="str">
            <v>07</v>
          </cell>
          <cell r="K260" t="str">
            <v xml:space="preserve"> อ.วัดโบสถ์</v>
          </cell>
          <cell r="L260" t="str">
            <v>01</v>
          </cell>
          <cell r="M260" t="str">
            <v xml:space="preserve"> 'ต.วัดโบสถ์'</v>
          </cell>
          <cell r="N260" t="str">
            <v>01</v>
          </cell>
          <cell r="O260" t="str">
            <v xml:space="preserve"> หมู่ 1</v>
          </cell>
          <cell r="P260" t="str">
            <v>01</v>
          </cell>
          <cell r="Q260" t="str">
            <v>เปิดดำเนินการ</v>
          </cell>
          <cell r="R260" t="str">
            <v>135 ม.1 บ้านท่างาม</v>
          </cell>
          <cell r="V260" t="str">
            <v>21</v>
          </cell>
          <cell r="W260" t="str">
            <v>2.1 ทุติยภูมิระดับต้น</v>
          </cell>
          <cell r="AH260" t="str">
            <v>11255</v>
          </cell>
        </row>
        <row r="261">
          <cell r="A261" t="str">
            <v>001125600</v>
          </cell>
          <cell r="B261" t="str">
            <v>โรงพยาบาลวังทอง</v>
          </cell>
          <cell r="C261" t="str">
            <v>21002</v>
          </cell>
          <cell r="D261" t="str">
            <v>กระทรวงสาธารณสุข สำนักงานปลัดกระทรวงสาธารณสุข</v>
          </cell>
          <cell r="E261" t="str">
            <v>07</v>
          </cell>
          <cell r="F261" t="str">
            <v>โรงพยาบาลชุมชน</v>
          </cell>
          <cell r="G261" t="str">
            <v>30</v>
          </cell>
          <cell r="H261" t="str">
            <v>65</v>
          </cell>
          <cell r="I261" t="str">
            <v>จ.พิษณุโลก</v>
          </cell>
          <cell r="J261" t="str">
            <v>08</v>
          </cell>
          <cell r="K261" t="str">
            <v xml:space="preserve"> อ.วังทอง</v>
          </cell>
          <cell r="L261" t="str">
            <v>01</v>
          </cell>
          <cell r="M261" t="str">
            <v xml:space="preserve"> 'ต.วังทอง'</v>
          </cell>
          <cell r="N261" t="str">
            <v>05</v>
          </cell>
          <cell r="O261" t="str">
            <v xml:space="preserve"> หมู่ 5</v>
          </cell>
          <cell r="P261" t="str">
            <v>01</v>
          </cell>
          <cell r="Q261" t="str">
            <v>เปิดดำเนินการ</v>
          </cell>
          <cell r="R261" t="str">
            <v>491 ม.5 บ้านหนองเสือ</v>
          </cell>
          <cell r="V261" t="str">
            <v>21</v>
          </cell>
          <cell r="W261" t="str">
            <v>2.1 ทุติยภูมิระดับต้น</v>
          </cell>
          <cell r="AH261" t="str">
            <v>11256</v>
          </cell>
        </row>
        <row r="262">
          <cell r="A262" t="str">
            <v>001129000</v>
          </cell>
          <cell r="B262" t="str">
            <v>โรงพยาบาลด่านช้าง</v>
          </cell>
          <cell r="C262" t="str">
            <v>21002</v>
          </cell>
          <cell r="D262" t="str">
            <v>กระทรวงสาธารณสุข สำนักงานปลัดกระทรวงสาธารณสุข</v>
          </cell>
          <cell r="E262" t="str">
            <v>07</v>
          </cell>
          <cell r="F262" t="str">
            <v>โรงพยาบาลชุมชน</v>
          </cell>
          <cell r="G262" t="str">
            <v>86</v>
          </cell>
          <cell r="H262" t="str">
            <v>72</v>
          </cell>
          <cell r="I262" t="str">
            <v>จ.สุพรรณบุรี</v>
          </cell>
          <cell r="J262" t="str">
            <v>03</v>
          </cell>
          <cell r="K262" t="str">
            <v xml:space="preserve"> อ.ด่านช้าง</v>
          </cell>
          <cell r="L262" t="str">
            <v>02</v>
          </cell>
          <cell r="M262" t="str">
            <v xml:space="preserve"> 'ต.ด่านช้าง'</v>
          </cell>
          <cell r="N262" t="str">
            <v>01</v>
          </cell>
          <cell r="O262" t="str">
            <v xml:space="preserve"> หมู่ 1</v>
          </cell>
          <cell r="P262" t="str">
            <v>01</v>
          </cell>
          <cell r="Q262" t="str">
            <v>เปิดดำเนินการ</v>
          </cell>
          <cell r="R262" t="str">
            <v>94</v>
          </cell>
          <cell r="V262" t="str">
            <v>22</v>
          </cell>
          <cell r="W262" t="str">
            <v>2.2 ทุติยภูมิระดับกลาง</v>
          </cell>
          <cell r="AH262" t="str">
            <v>11290</v>
          </cell>
        </row>
        <row r="263">
          <cell r="A263" t="str">
            <v>001129600</v>
          </cell>
          <cell r="B263" t="str">
            <v>โรงพยาบาลหนองหญ้าไซ</v>
          </cell>
          <cell r="C263" t="str">
            <v>21002</v>
          </cell>
          <cell r="D263" t="str">
            <v>กระทรวงสาธารณสุข สำนักงานปลัดกระทรวงสาธารณสุข</v>
          </cell>
          <cell r="E263" t="str">
            <v>07</v>
          </cell>
          <cell r="F263" t="str">
            <v>โรงพยาบาลชุมชน</v>
          </cell>
          <cell r="G263" t="str">
            <v>60</v>
          </cell>
          <cell r="H263" t="str">
            <v>72</v>
          </cell>
          <cell r="I263" t="str">
            <v>จ.สุพรรณบุรี</v>
          </cell>
          <cell r="J263" t="str">
            <v>10</v>
          </cell>
          <cell r="K263" t="str">
            <v xml:space="preserve"> อ.หนองหญ้าไซ</v>
          </cell>
          <cell r="L263" t="str">
            <v>01</v>
          </cell>
          <cell r="M263" t="str">
            <v xml:space="preserve"> 'ต.หนองหญ้าไซ'</v>
          </cell>
          <cell r="N263" t="str">
            <v>05</v>
          </cell>
          <cell r="O263" t="str">
            <v xml:space="preserve"> หมู่ 5</v>
          </cell>
          <cell r="P263" t="str">
            <v>01</v>
          </cell>
          <cell r="Q263" t="str">
            <v>เปิดดำเนินการ</v>
          </cell>
          <cell r="R263" t="str">
            <v>503 ม.05</v>
          </cell>
          <cell r="S263" t="str">
            <v>72240</v>
          </cell>
          <cell r="V263" t="str">
            <v>22</v>
          </cell>
          <cell r="W263" t="str">
            <v>2.2 ทุติยภูมิระดับกลาง</v>
          </cell>
          <cell r="AH263" t="str">
            <v>11296</v>
          </cell>
        </row>
        <row r="264">
          <cell r="A264" t="str">
            <v>001129200</v>
          </cell>
          <cell r="B264" t="str">
            <v>โรงพยาบาลศรีประจันต์</v>
          </cell>
          <cell r="C264" t="str">
            <v>21002</v>
          </cell>
          <cell r="D264" t="str">
            <v>กระทรวงสาธารณสุข สำนักงานปลัดกระทรวงสาธารณสุข</v>
          </cell>
          <cell r="E264" t="str">
            <v>07</v>
          </cell>
          <cell r="F264" t="str">
            <v>โรงพยาบาลชุมชน</v>
          </cell>
          <cell r="G264" t="str">
            <v>66</v>
          </cell>
          <cell r="H264" t="str">
            <v>72</v>
          </cell>
          <cell r="I264" t="str">
            <v>จ.สุพรรณบุรี</v>
          </cell>
          <cell r="J264" t="str">
            <v>05</v>
          </cell>
          <cell r="K264" t="str">
            <v xml:space="preserve"> อ.ศรีประจันต์</v>
          </cell>
          <cell r="L264" t="str">
            <v>08</v>
          </cell>
          <cell r="M264" t="str">
            <v xml:space="preserve"> 'ต.วังน้ำซับ'</v>
          </cell>
          <cell r="N264" t="str">
            <v>01</v>
          </cell>
          <cell r="O264" t="str">
            <v xml:space="preserve"> หมู่ 1</v>
          </cell>
          <cell r="P264" t="str">
            <v>01</v>
          </cell>
          <cell r="Q264" t="str">
            <v>เปิดดำเนินการ</v>
          </cell>
          <cell r="R264" t="str">
            <v xml:space="preserve">218 ถ.สุพรรณบุรี-ชัยนาท </v>
          </cell>
          <cell r="V264" t="str">
            <v>22</v>
          </cell>
          <cell r="W264" t="str">
            <v>2.2 ทุติยภูมิระดับกลาง</v>
          </cell>
          <cell r="AH264" t="str">
            <v>11292</v>
          </cell>
        </row>
        <row r="265">
          <cell r="A265" t="str">
            <v>001132500</v>
          </cell>
          <cell r="B265" t="str">
            <v>โรงพยาบาลสมเด็จพระยุพราชฉวาง</v>
          </cell>
          <cell r="C265" t="str">
            <v>21002</v>
          </cell>
          <cell r="D265" t="str">
            <v>กระทรวงสาธารณสุข สำนักงานปลัดกระทรวงสาธารณสุข</v>
          </cell>
          <cell r="E265" t="str">
            <v>07</v>
          </cell>
          <cell r="F265" t="str">
            <v>โรงพยาบาลชุมชน</v>
          </cell>
          <cell r="G265" t="str">
            <v>90</v>
          </cell>
          <cell r="H265" t="str">
            <v>80</v>
          </cell>
          <cell r="I265" t="str">
            <v>จ.นครศรีธรรมราช</v>
          </cell>
          <cell r="J265" t="str">
            <v>04</v>
          </cell>
          <cell r="K265" t="str">
            <v xml:space="preserve"> อ.ฉวาง</v>
          </cell>
          <cell r="L265" t="str">
            <v>10</v>
          </cell>
          <cell r="M265" t="str">
            <v xml:space="preserve"> 'ต.ไสหร้า'</v>
          </cell>
          <cell r="N265" t="str">
            <v>08</v>
          </cell>
          <cell r="O265" t="str">
            <v xml:space="preserve"> หมู่ 8</v>
          </cell>
          <cell r="P265" t="str">
            <v>01</v>
          </cell>
          <cell r="Q265" t="str">
            <v>เปิดดำเนินการ</v>
          </cell>
          <cell r="R265" t="str">
            <v xml:space="preserve">20 ม.8  </v>
          </cell>
          <cell r="V265" t="str">
            <v>22</v>
          </cell>
          <cell r="W265" t="str">
            <v>2.2 ทุติยภูมิระดับกลาง</v>
          </cell>
          <cell r="AH265" t="str">
            <v>11325</v>
          </cell>
        </row>
        <row r="266">
          <cell r="A266" t="str">
            <v>001132900</v>
          </cell>
          <cell r="B266" t="str">
            <v>โรงพยาบาลท่าศาลา</v>
          </cell>
          <cell r="C266" t="str">
            <v>21002</v>
          </cell>
          <cell r="D266" t="str">
            <v>กระทรวงสาธารณสุข สำนักงานปลัดกระทรวงสาธารณสุข</v>
          </cell>
          <cell r="E266" t="str">
            <v>07</v>
          </cell>
          <cell r="F266" t="str">
            <v>โรงพยาบาลชุมชน</v>
          </cell>
          <cell r="G266" t="str">
            <v>60</v>
          </cell>
          <cell r="H266" t="str">
            <v>80</v>
          </cell>
          <cell r="I266" t="str">
            <v>จ.นครศรีธรรมราช</v>
          </cell>
          <cell r="J266" t="str">
            <v>08</v>
          </cell>
          <cell r="K266" t="str">
            <v xml:space="preserve"> อ.ท่าศาลา</v>
          </cell>
          <cell r="L266" t="str">
            <v>01</v>
          </cell>
          <cell r="M266" t="str">
            <v xml:space="preserve"> 'ต.ท่าศาลา'</v>
          </cell>
          <cell r="N266" t="str">
            <v>03</v>
          </cell>
          <cell r="O266" t="str">
            <v xml:space="preserve"> หมู่ 3</v>
          </cell>
          <cell r="P266" t="str">
            <v>01</v>
          </cell>
          <cell r="Q266" t="str">
            <v>เปิดดำเนินการ</v>
          </cell>
          <cell r="V266" t="str">
            <v>22</v>
          </cell>
          <cell r="W266" t="str">
            <v>2.2 ทุติยภูมิระดับกลาง</v>
          </cell>
          <cell r="AH266" t="str">
            <v>11329</v>
          </cell>
        </row>
        <row r="267">
          <cell r="A267" t="str">
            <v>001133500</v>
          </cell>
          <cell r="B267" t="str">
            <v>โรงพยาบาลสิชล</v>
          </cell>
          <cell r="C267" t="str">
            <v>21002</v>
          </cell>
          <cell r="D267" t="str">
            <v>กระทรวงสาธารณสุข สำนักงานปลัดกระทรวงสาธารณสุข</v>
          </cell>
          <cell r="E267" t="str">
            <v>07</v>
          </cell>
          <cell r="F267" t="str">
            <v>โรงพยาบาลชุมชน</v>
          </cell>
          <cell r="G267" t="str">
            <v>120</v>
          </cell>
          <cell r="H267" t="str">
            <v>80</v>
          </cell>
          <cell r="I267" t="str">
            <v>จ.นครศรีธรรมราช</v>
          </cell>
          <cell r="J267" t="str">
            <v>14</v>
          </cell>
          <cell r="K267" t="str">
            <v xml:space="preserve"> อ.สิชล</v>
          </cell>
          <cell r="L267" t="str">
            <v>01</v>
          </cell>
          <cell r="M267" t="str">
            <v xml:space="preserve"> 'ต.สิชล'</v>
          </cell>
          <cell r="N267" t="str">
            <v>05</v>
          </cell>
          <cell r="O267" t="str">
            <v xml:space="preserve"> หมู่ 5</v>
          </cell>
          <cell r="P267" t="str">
            <v>01</v>
          </cell>
          <cell r="Q267" t="str">
            <v>เปิดดำเนินการ</v>
          </cell>
          <cell r="R267" t="str">
            <v xml:space="preserve">189 </v>
          </cell>
          <cell r="V267" t="str">
            <v>22</v>
          </cell>
          <cell r="W267" t="str">
            <v>2.2 ทุติยภูมิระดับกลาง</v>
          </cell>
          <cell r="AH267" t="str">
            <v>11335</v>
          </cell>
        </row>
        <row r="268">
          <cell r="A268" t="str">
            <v>001137900</v>
          </cell>
          <cell r="B268" t="str">
            <v>โรงพยาบาลหลังสวน</v>
          </cell>
          <cell r="C268" t="str">
            <v>21002</v>
          </cell>
          <cell r="D268" t="str">
            <v>กระทรวงสาธารณสุข สำนักงานปลัดกระทรวงสาธารณสุข</v>
          </cell>
          <cell r="E268" t="str">
            <v>07</v>
          </cell>
          <cell r="F268" t="str">
            <v>โรงพยาบาลชุมชน</v>
          </cell>
          <cell r="G268" t="str">
            <v>120</v>
          </cell>
          <cell r="H268" t="str">
            <v>86</v>
          </cell>
          <cell r="I268" t="str">
            <v>จ.ชุมพร</v>
          </cell>
          <cell r="J268" t="str">
            <v>04</v>
          </cell>
          <cell r="K268" t="str">
            <v xml:space="preserve"> อ.หลังสวน</v>
          </cell>
          <cell r="L268" t="str">
            <v>12</v>
          </cell>
          <cell r="M268" t="str">
            <v xml:space="preserve"> 'ต.วังตะกอ'</v>
          </cell>
          <cell r="N268" t="str">
            <v>05</v>
          </cell>
          <cell r="O268" t="str">
            <v xml:space="preserve"> หมู่ 5</v>
          </cell>
          <cell r="P268" t="str">
            <v>01</v>
          </cell>
          <cell r="Q268" t="str">
            <v>เปิดดำเนินการ</v>
          </cell>
          <cell r="V268" t="str">
            <v>22</v>
          </cell>
          <cell r="W268" t="str">
            <v>2.2 ทุติยภูมิระดับกลาง</v>
          </cell>
          <cell r="AH268" t="str">
            <v>11379</v>
          </cell>
        </row>
        <row r="269">
          <cell r="A269" t="str">
            <v>001136700</v>
          </cell>
          <cell r="B269" t="str">
            <v>โรงพยาบาลบ้านนาเดิม</v>
          </cell>
          <cell r="C269" t="str">
            <v>21002</v>
          </cell>
          <cell r="D269" t="str">
            <v>กระทรวงสาธารณสุข สำนักงานปลัดกระทรวงสาธารณสุข</v>
          </cell>
          <cell r="E269" t="str">
            <v>07</v>
          </cell>
          <cell r="F269" t="str">
            <v>โรงพยาบาลชุมชน</v>
          </cell>
          <cell r="G269" t="str">
            <v>30</v>
          </cell>
          <cell r="H269" t="str">
            <v>84</v>
          </cell>
          <cell r="I269" t="str">
            <v>จ.สุราษฎร์ธานี</v>
          </cell>
          <cell r="J269" t="str">
            <v>13</v>
          </cell>
          <cell r="K269" t="str">
            <v xml:space="preserve"> อ.บ้านนาเดิม</v>
          </cell>
          <cell r="L269" t="str">
            <v>01</v>
          </cell>
          <cell r="M269" t="str">
            <v xml:space="preserve"> 'ต.บ้านนา'</v>
          </cell>
          <cell r="N269" t="str">
            <v>02</v>
          </cell>
          <cell r="O269" t="str">
            <v xml:space="preserve"> หมู่ 2</v>
          </cell>
          <cell r="P269" t="str">
            <v>01</v>
          </cell>
          <cell r="Q269" t="str">
            <v>เปิดดำเนินการ</v>
          </cell>
          <cell r="S269" t="str">
            <v>84240</v>
          </cell>
          <cell r="V269" t="str">
            <v>21</v>
          </cell>
          <cell r="W269" t="str">
            <v>2.1 ทุติยภูมิระดับต้น</v>
          </cell>
          <cell r="AH269" t="str">
            <v>11367</v>
          </cell>
        </row>
        <row r="270">
          <cell r="A270" t="str">
            <v>001134800</v>
          </cell>
          <cell r="B270" t="str">
            <v>โรงพยาบาลกะปงชัยพัฒน์</v>
          </cell>
          <cell r="C270" t="str">
            <v>21002</v>
          </cell>
          <cell r="D270" t="str">
            <v>กระทรวงสาธารณสุข สำนักงานปลัดกระทรวงสาธารณสุข</v>
          </cell>
          <cell r="E270" t="str">
            <v>07</v>
          </cell>
          <cell r="F270" t="str">
            <v>โรงพยาบาลชุมชน</v>
          </cell>
          <cell r="G270" t="str">
            <v>30</v>
          </cell>
          <cell r="H270" t="str">
            <v>82</v>
          </cell>
          <cell r="I270" t="str">
            <v>จ.พังงา</v>
          </cell>
          <cell r="J270" t="str">
            <v>03</v>
          </cell>
          <cell r="K270" t="str">
            <v xml:space="preserve"> อ.กะปง</v>
          </cell>
          <cell r="L270" t="str">
            <v>02</v>
          </cell>
          <cell r="M270" t="str">
            <v xml:space="preserve"> 'ต.ท่านา'</v>
          </cell>
          <cell r="N270" t="str">
            <v>01</v>
          </cell>
          <cell r="O270" t="str">
            <v xml:space="preserve"> หมู่ 1</v>
          </cell>
          <cell r="P270" t="str">
            <v>01</v>
          </cell>
          <cell r="Q270" t="str">
            <v>เปิดดำเนินการ</v>
          </cell>
          <cell r="R270" t="str">
            <v xml:space="preserve">29/25 </v>
          </cell>
          <cell r="S270" t="str">
            <v>82170</v>
          </cell>
          <cell r="T270" t="str">
            <v>076499132</v>
          </cell>
          <cell r="U270" t="str">
            <v>076499132</v>
          </cell>
          <cell r="V270" t="str">
            <v>21</v>
          </cell>
          <cell r="W270" t="str">
            <v>2.1 ทุติยภูมิระดับต้น</v>
          </cell>
          <cell r="AH270" t="str">
            <v>11348</v>
          </cell>
        </row>
        <row r="271">
          <cell r="A271" t="str">
            <v>001137500</v>
          </cell>
          <cell r="B271" t="str">
            <v>โรงพยาบาลปากน้ำชุมพร</v>
          </cell>
          <cell r="C271" t="str">
            <v>21002</v>
          </cell>
          <cell r="D271" t="str">
            <v>กระทรวงสาธารณสุข สำนักงานปลัดกระทรวงสาธารณสุข</v>
          </cell>
          <cell r="E271" t="str">
            <v>07</v>
          </cell>
          <cell r="F271" t="str">
            <v>โรงพยาบาลชุมชน</v>
          </cell>
          <cell r="G271" t="str">
            <v>10</v>
          </cell>
          <cell r="H271" t="str">
            <v>86</v>
          </cell>
          <cell r="I271" t="str">
            <v>จ.ชุมพร</v>
          </cell>
          <cell r="J271" t="str">
            <v>01</v>
          </cell>
          <cell r="K271" t="str">
            <v xml:space="preserve"> อ.เมืองชุมพร</v>
          </cell>
          <cell r="L271" t="str">
            <v>02</v>
          </cell>
          <cell r="M271" t="str">
            <v xml:space="preserve"> 'ต.ปากน้ำ'</v>
          </cell>
          <cell r="N271" t="str">
            <v>03</v>
          </cell>
          <cell r="O271" t="str">
            <v xml:space="preserve"> หมู่ 3</v>
          </cell>
          <cell r="P271" t="str">
            <v>01</v>
          </cell>
          <cell r="Q271" t="str">
            <v>เปิดดำเนินการ</v>
          </cell>
          <cell r="V271" t="str">
            <v>21</v>
          </cell>
          <cell r="W271" t="str">
            <v>2.1 ทุติยภูมิระดับต้น</v>
          </cell>
          <cell r="AH271" t="str">
            <v>11375</v>
          </cell>
        </row>
        <row r="272">
          <cell r="A272" t="str">
            <v>001137600</v>
          </cell>
          <cell r="B272" t="str">
            <v>โรงพยาบาลท่าแซะ</v>
          </cell>
          <cell r="C272" t="str">
            <v>21002</v>
          </cell>
          <cell r="D272" t="str">
            <v>กระทรวงสาธารณสุข สำนักงานปลัดกระทรวงสาธารณสุข</v>
          </cell>
          <cell r="E272" t="str">
            <v>07</v>
          </cell>
          <cell r="F272" t="str">
            <v>โรงพยาบาลชุมชน</v>
          </cell>
          <cell r="G272" t="str">
            <v>60</v>
          </cell>
          <cell r="H272" t="str">
            <v>86</v>
          </cell>
          <cell r="I272" t="str">
            <v>จ.ชุมพร</v>
          </cell>
          <cell r="J272" t="str">
            <v>02</v>
          </cell>
          <cell r="K272" t="str">
            <v xml:space="preserve"> อ.ท่าแซะ</v>
          </cell>
          <cell r="L272" t="str">
            <v>09</v>
          </cell>
          <cell r="M272" t="str">
            <v xml:space="preserve"> 'ต.ทรัพย์อนันต์'</v>
          </cell>
          <cell r="N272" t="str">
            <v>02</v>
          </cell>
          <cell r="O272" t="str">
            <v xml:space="preserve"> หมู่ 2</v>
          </cell>
          <cell r="P272" t="str">
            <v>01</v>
          </cell>
          <cell r="Q272" t="str">
            <v>เปิดดำเนินการ</v>
          </cell>
          <cell r="V272" t="str">
            <v>21</v>
          </cell>
          <cell r="W272" t="str">
            <v>2.1 ทุติยภูมิระดับต้น</v>
          </cell>
          <cell r="AH272" t="str">
            <v>11376</v>
          </cell>
        </row>
        <row r="273">
          <cell r="A273" t="str">
            <v>001143000</v>
          </cell>
          <cell r="B273" t="str">
            <v>โรงพยาบาลยะรัง</v>
          </cell>
          <cell r="C273" t="str">
            <v>21002</v>
          </cell>
          <cell r="D273" t="str">
            <v>กระทรวงสาธารณสุข สำนักงานปลัดกระทรวงสาธารณสุข</v>
          </cell>
          <cell r="E273" t="str">
            <v>07</v>
          </cell>
          <cell r="F273" t="str">
            <v>โรงพยาบาลชุมชน</v>
          </cell>
          <cell r="G273" t="str">
            <v>30</v>
          </cell>
          <cell r="H273" t="str">
            <v>94</v>
          </cell>
          <cell r="I273" t="str">
            <v>จ.ปัตตานี</v>
          </cell>
          <cell r="J273" t="str">
            <v>10</v>
          </cell>
          <cell r="K273" t="str">
            <v xml:space="preserve"> อ.ยะรัง</v>
          </cell>
          <cell r="L273" t="str">
            <v>06</v>
          </cell>
          <cell r="M273" t="str">
            <v xml:space="preserve"> 'ต.ปิตูมุดี'</v>
          </cell>
          <cell r="N273" t="str">
            <v>01</v>
          </cell>
          <cell r="O273" t="str">
            <v xml:space="preserve"> หมู่ 1</v>
          </cell>
          <cell r="P273" t="str">
            <v>01</v>
          </cell>
          <cell r="Q273" t="str">
            <v>เปิดดำเนินการ</v>
          </cell>
          <cell r="R273" t="str">
            <v xml:space="preserve">106 ม.1 ถ.ยะรัง </v>
          </cell>
          <cell r="S273" t="str">
            <v>96160</v>
          </cell>
          <cell r="V273" t="str">
            <v>21</v>
          </cell>
          <cell r="W273" t="str">
            <v>2.1 ทุติยภูมิระดับต้น</v>
          </cell>
          <cell r="AH273" t="str">
            <v>11430</v>
          </cell>
        </row>
        <row r="274">
          <cell r="A274" t="str">
            <v>001143800</v>
          </cell>
          <cell r="B274" t="str">
            <v>โรงพยาบาลรือเสาะ</v>
          </cell>
          <cell r="C274" t="str">
            <v>21002</v>
          </cell>
          <cell r="D274" t="str">
            <v>กระทรวงสาธารณสุข สำนักงานปลัดกระทรวงสาธารณสุข</v>
          </cell>
          <cell r="E274" t="str">
            <v>07</v>
          </cell>
          <cell r="F274" t="str">
            <v>โรงพยาบาลชุมชน</v>
          </cell>
          <cell r="G274" t="str">
            <v>30</v>
          </cell>
          <cell r="H274" t="str">
            <v>96</v>
          </cell>
          <cell r="I274" t="str">
            <v>จ.นราธิวาส</v>
          </cell>
          <cell r="J274" t="str">
            <v>06</v>
          </cell>
          <cell r="K274" t="str">
            <v xml:space="preserve"> อ.รือเสาะ</v>
          </cell>
          <cell r="L274" t="str">
            <v>01</v>
          </cell>
          <cell r="M274" t="str">
            <v xml:space="preserve"> 'ต.รือเสาะ'</v>
          </cell>
          <cell r="N274" t="str">
            <v>02</v>
          </cell>
          <cell r="O274" t="str">
            <v xml:space="preserve"> หมู่ 2</v>
          </cell>
          <cell r="P274" t="str">
            <v>01</v>
          </cell>
          <cell r="Q274" t="str">
            <v>เปิดดำเนินการ</v>
          </cell>
          <cell r="R274" t="str">
            <v xml:space="preserve">184/5 ม.2 ถ.รือเสาะสนองกิจ </v>
          </cell>
          <cell r="S274" t="str">
            <v>96150</v>
          </cell>
          <cell r="V274" t="str">
            <v>22</v>
          </cell>
          <cell r="W274" t="str">
            <v>2.2 ทุติยภูมิระดับกลาง</v>
          </cell>
          <cell r="AH274" t="str">
            <v>11438</v>
          </cell>
        </row>
        <row r="275">
          <cell r="A275" t="str">
            <v>001142500</v>
          </cell>
          <cell r="B275" t="str">
            <v>โรงพยาบาลปะนาเระ</v>
          </cell>
          <cell r="C275" t="str">
            <v>21002</v>
          </cell>
          <cell r="D275" t="str">
            <v>กระทรวงสาธารณสุข สำนักงานปลัดกระทรวงสาธารณสุข</v>
          </cell>
          <cell r="E275" t="str">
            <v>07</v>
          </cell>
          <cell r="F275" t="str">
            <v>โรงพยาบาลชุมชน</v>
          </cell>
          <cell r="G275" t="str">
            <v>30</v>
          </cell>
          <cell r="H275" t="str">
            <v>94</v>
          </cell>
          <cell r="I275" t="str">
            <v>จ.ปัตตานี</v>
          </cell>
          <cell r="J275" t="str">
            <v>04</v>
          </cell>
          <cell r="K275" t="str">
            <v xml:space="preserve"> อ.ปะนาเระ</v>
          </cell>
          <cell r="L275" t="str">
            <v>02</v>
          </cell>
          <cell r="M275" t="str">
            <v xml:space="preserve"> 'ต.ท่าข้าม'</v>
          </cell>
          <cell r="N275" t="str">
            <v>01</v>
          </cell>
          <cell r="O275" t="str">
            <v xml:space="preserve"> หมู่ 1</v>
          </cell>
          <cell r="P275" t="str">
            <v>01</v>
          </cell>
          <cell r="Q275" t="str">
            <v>เปิดดำเนินการ</v>
          </cell>
          <cell r="V275" t="str">
            <v>21</v>
          </cell>
          <cell r="W275" t="str">
            <v>2.1 ทุติยภูมิระดับต้น</v>
          </cell>
          <cell r="AH275" t="str">
            <v>11425</v>
          </cell>
        </row>
        <row r="276">
          <cell r="A276" t="str">
            <v>001143700</v>
          </cell>
          <cell r="B276" t="str">
            <v>โรงพยาบาลระแงะ</v>
          </cell>
          <cell r="C276" t="str">
            <v>21002</v>
          </cell>
          <cell r="D276" t="str">
            <v>กระทรวงสาธารณสุข สำนักงานปลัดกระทรวงสาธารณสุข</v>
          </cell>
          <cell r="E276" t="str">
            <v>07</v>
          </cell>
          <cell r="F276" t="str">
            <v>โรงพยาบาลชุมชน</v>
          </cell>
          <cell r="G276" t="str">
            <v>30</v>
          </cell>
          <cell r="H276" t="str">
            <v>96</v>
          </cell>
          <cell r="I276" t="str">
            <v>จ.นราธิวาส</v>
          </cell>
          <cell r="J276" t="str">
            <v>05</v>
          </cell>
          <cell r="K276" t="str">
            <v xml:space="preserve"> อ.ระแงะ</v>
          </cell>
          <cell r="L276" t="str">
            <v>01</v>
          </cell>
          <cell r="M276" t="str">
            <v xml:space="preserve"> 'ต.ตันหยงมัส'</v>
          </cell>
          <cell r="N276" t="str">
            <v>01</v>
          </cell>
          <cell r="O276" t="str">
            <v xml:space="preserve"> หมู่ 1</v>
          </cell>
          <cell r="P276" t="str">
            <v>01</v>
          </cell>
          <cell r="Q276" t="str">
            <v>เปิดดำเนินการ</v>
          </cell>
          <cell r="R276" t="str">
            <v xml:space="preserve">484 ม.1 ถ.ระแงะมรรคา </v>
          </cell>
          <cell r="S276" t="str">
            <v>96130</v>
          </cell>
          <cell r="V276" t="str">
            <v>22</v>
          </cell>
          <cell r="W276" t="str">
            <v>2.2 ทุติยภูมิระดับกลาง</v>
          </cell>
          <cell r="AH276" t="str">
            <v>11437</v>
          </cell>
        </row>
        <row r="277">
          <cell r="A277" t="str">
            <v>001143500</v>
          </cell>
          <cell r="B277" t="str">
            <v>โรงพยาบาลตากใบ</v>
          </cell>
          <cell r="C277" t="str">
            <v>21002</v>
          </cell>
          <cell r="D277" t="str">
            <v>กระทรวงสาธารณสุข สำนักงานปลัดกระทรวงสาธารณสุข</v>
          </cell>
          <cell r="E277" t="str">
            <v>07</v>
          </cell>
          <cell r="F277" t="str">
            <v>โรงพยาบาลชุมชน</v>
          </cell>
          <cell r="G277" t="str">
            <v>30</v>
          </cell>
          <cell r="H277" t="str">
            <v>96</v>
          </cell>
          <cell r="I277" t="str">
            <v>จ.นราธิวาส</v>
          </cell>
          <cell r="J277" t="str">
            <v>02</v>
          </cell>
          <cell r="K277" t="str">
            <v xml:space="preserve"> อ.ตากใบ</v>
          </cell>
          <cell r="L277" t="str">
            <v>01</v>
          </cell>
          <cell r="M277" t="str">
            <v xml:space="preserve"> 'ต.เจ๊ะเห'</v>
          </cell>
          <cell r="N277" t="str">
            <v>04</v>
          </cell>
          <cell r="O277" t="str">
            <v xml:space="preserve"> หมู่ 4</v>
          </cell>
          <cell r="P277" t="str">
            <v>01</v>
          </cell>
          <cell r="Q277" t="str">
            <v>เปิดดำเนินการ</v>
          </cell>
          <cell r="R277" t="str">
            <v xml:space="preserve">114/63 ม.4 ถ.ท่าแพรก </v>
          </cell>
          <cell r="S277" t="str">
            <v>96110</v>
          </cell>
          <cell r="V277" t="str">
            <v>21</v>
          </cell>
          <cell r="W277" t="str">
            <v>2.1 ทุติยภูมิระดับต้น</v>
          </cell>
          <cell r="AH277" t="str">
            <v>11435</v>
          </cell>
        </row>
        <row r="278">
          <cell r="A278" t="str">
            <v>001143600</v>
          </cell>
          <cell r="B278" t="str">
            <v>โรงพยาบาลบาเจาะ</v>
          </cell>
          <cell r="C278" t="str">
            <v>21002</v>
          </cell>
          <cell r="D278" t="str">
            <v>กระทรวงสาธารณสุข สำนักงานปลัดกระทรวงสาธารณสุข</v>
          </cell>
          <cell r="E278" t="str">
            <v>07</v>
          </cell>
          <cell r="F278" t="str">
            <v>โรงพยาบาลชุมชน</v>
          </cell>
          <cell r="G278" t="str">
            <v>10</v>
          </cell>
          <cell r="H278" t="str">
            <v>96</v>
          </cell>
          <cell r="I278" t="str">
            <v>จ.นราธิวาส</v>
          </cell>
          <cell r="J278" t="str">
            <v>03</v>
          </cell>
          <cell r="K278" t="str">
            <v xml:space="preserve"> อ.บาเจาะ</v>
          </cell>
          <cell r="L278" t="str">
            <v>01</v>
          </cell>
          <cell r="M278" t="str">
            <v xml:space="preserve"> 'ต.บาเจาะ'</v>
          </cell>
          <cell r="N278" t="str">
            <v>01</v>
          </cell>
          <cell r="O278" t="str">
            <v xml:space="preserve"> หมู่ 1</v>
          </cell>
          <cell r="P278" t="str">
            <v>01</v>
          </cell>
          <cell r="Q278" t="str">
            <v>เปิดดำเนินการ</v>
          </cell>
          <cell r="R278" t="str">
            <v xml:space="preserve">ถ.เพชรเกษม </v>
          </cell>
          <cell r="S278" t="str">
            <v>96170</v>
          </cell>
          <cell r="V278" t="str">
            <v>21</v>
          </cell>
          <cell r="W278" t="str">
            <v>2.1 ทุติยภูมิระดับต้น</v>
          </cell>
          <cell r="AH278" t="str">
            <v>11436</v>
          </cell>
        </row>
        <row r="279">
          <cell r="A279" t="str">
            <v>001381800</v>
          </cell>
          <cell r="B279" t="str">
            <v>โรงพยาบาลจะแนะ</v>
          </cell>
          <cell r="C279" t="str">
            <v>21002</v>
          </cell>
          <cell r="D279" t="str">
            <v>กระทรวงสาธารณสุข สำนักงานปลัดกระทรวงสาธารณสุข</v>
          </cell>
          <cell r="E279" t="str">
            <v>07</v>
          </cell>
          <cell r="F279" t="str">
            <v>โรงพยาบาลชุมชน</v>
          </cell>
          <cell r="G279" t="str">
            <v>10</v>
          </cell>
          <cell r="H279" t="str">
            <v>96</v>
          </cell>
          <cell r="I279" t="str">
            <v>จ.นราธิวาส</v>
          </cell>
          <cell r="J279" t="str">
            <v>12</v>
          </cell>
          <cell r="K279" t="str">
            <v xml:space="preserve"> อ.จะแนะ</v>
          </cell>
          <cell r="L279" t="str">
            <v>01</v>
          </cell>
          <cell r="M279" t="str">
            <v xml:space="preserve"> 'ต.จะแนะ'</v>
          </cell>
          <cell r="N279" t="str">
            <v>02</v>
          </cell>
          <cell r="O279" t="str">
            <v xml:space="preserve"> หมู่ 2</v>
          </cell>
          <cell r="P279" t="str">
            <v>01</v>
          </cell>
          <cell r="Q279" t="str">
            <v>เปิดดำเนินการ</v>
          </cell>
          <cell r="R279" t="str">
            <v>266/5</v>
          </cell>
          <cell r="S279" t="str">
            <v>96220</v>
          </cell>
          <cell r="V279" t="str">
            <v>21</v>
          </cell>
          <cell r="W279" t="str">
            <v>2.1 ทุติยภูมิระดับต้น</v>
          </cell>
          <cell r="AH279" t="str">
            <v>13818</v>
          </cell>
        </row>
        <row r="280">
          <cell r="A280" t="str">
            <v>001144100</v>
          </cell>
          <cell r="B280" t="str">
            <v>โรงพยาบาลสุคิริน</v>
          </cell>
          <cell r="C280" t="str">
            <v>21002</v>
          </cell>
          <cell r="D280" t="str">
            <v>กระทรวงสาธารณสุข สำนักงานปลัดกระทรวงสาธารณสุข</v>
          </cell>
          <cell r="E280" t="str">
            <v>07</v>
          </cell>
          <cell r="F280" t="str">
            <v>โรงพยาบาลชุมชน</v>
          </cell>
          <cell r="G280" t="str">
            <v>10</v>
          </cell>
          <cell r="H280" t="str">
            <v>96</v>
          </cell>
          <cell r="I280" t="str">
            <v>จ.นราธิวาส</v>
          </cell>
          <cell r="J280" t="str">
            <v>09</v>
          </cell>
          <cell r="K280" t="str">
            <v xml:space="preserve"> อ.สุคิริน</v>
          </cell>
          <cell r="L280" t="str">
            <v>01</v>
          </cell>
          <cell r="M280" t="str">
            <v xml:space="preserve"> 'ต.มาโมง'</v>
          </cell>
          <cell r="N280" t="str">
            <v>06</v>
          </cell>
          <cell r="O280" t="str">
            <v xml:space="preserve"> หมู่ 6</v>
          </cell>
          <cell r="P280" t="str">
            <v>01</v>
          </cell>
          <cell r="Q280" t="str">
            <v>เปิดดำเนินการ</v>
          </cell>
          <cell r="R280" t="str">
            <v xml:space="preserve">58 ม.6 </v>
          </cell>
          <cell r="S280" t="str">
            <v>96190</v>
          </cell>
          <cell r="V280" t="str">
            <v>21</v>
          </cell>
          <cell r="W280" t="str">
            <v>2.1 ทุติยภูมิระดับต้น</v>
          </cell>
          <cell r="AH280" t="str">
            <v>11441</v>
          </cell>
        </row>
        <row r="281">
          <cell r="A281" t="str">
            <v>001162500</v>
          </cell>
          <cell r="B281" t="str">
            <v>โรงพยาบาลเฉลิมพระเกียรติ</v>
          </cell>
          <cell r="C281" t="str">
            <v>21002</v>
          </cell>
          <cell r="D281" t="str">
            <v>กระทรวงสาธารณสุข สำนักงานปลัดกระทรวงสาธารณสุข</v>
          </cell>
          <cell r="E281" t="str">
            <v>07</v>
          </cell>
          <cell r="F281" t="str">
            <v>โรงพยาบาลชุมชน</v>
          </cell>
          <cell r="G281" t="str">
            <v>30</v>
          </cell>
          <cell r="H281" t="str">
            <v>55</v>
          </cell>
          <cell r="I281" t="str">
            <v>จ.น่าน</v>
          </cell>
          <cell r="J281" t="str">
            <v>15</v>
          </cell>
          <cell r="K281" t="str">
            <v xml:space="preserve"> อ.เฉลิมพระเกียรติ</v>
          </cell>
          <cell r="L281" t="str">
            <v>02</v>
          </cell>
          <cell r="M281" t="str">
            <v xml:space="preserve"> 'ต.ขุนน่าน'</v>
          </cell>
          <cell r="N281" t="str">
            <v>01</v>
          </cell>
          <cell r="O281" t="str">
            <v xml:space="preserve"> หมู่ 1</v>
          </cell>
          <cell r="P281" t="str">
            <v>01</v>
          </cell>
          <cell r="Q281" t="str">
            <v>เปิดดำเนินการ</v>
          </cell>
          <cell r="S281" t="str">
            <v>10210</v>
          </cell>
          <cell r="V281" t="str">
            <v>22</v>
          </cell>
          <cell r="W281" t="str">
            <v>2.2 ทุติยภูมิระดับกลาง</v>
          </cell>
          <cell r="Z281" t="str">
            <v>04</v>
          </cell>
          <cell r="AA281" t="str">
            <v>แก้ไข/เปลี่ยนแปลงที่ตั้ง</v>
          </cell>
          <cell r="AB281" t="str">
            <v>เพิ่มเติมจำนวนเตียง</v>
          </cell>
          <cell r="AH281" t="str">
            <v>11625</v>
          </cell>
        </row>
        <row r="282">
          <cell r="A282" t="str">
            <v>001144200</v>
          </cell>
          <cell r="B282" t="str">
            <v>โรงพยาบาลสุไหงปาดี</v>
          </cell>
          <cell r="C282" t="str">
            <v>21002</v>
          </cell>
          <cell r="D282" t="str">
            <v>กระทรวงสาธารณสุข สำนักงานปลัดกระทรวงสาธารณสุข</v>
          </cell>
          <cell r="E282" t="str">
            <v>07</v>
          </cell>
          <cell r="F282" t="str">
            <v>โรงพยาบาลชุมชน</v>
          </cell>
          <cell r="G282" t="str">
            <v>30</v>
          </cell>
          <cell r="H282" t="str">
            <v>96</v>
          </cell>
          <cell r="I282" t="str">
            <v>จ.นราธิวาส</v>
          </cell>
          <cell r="J282" t="str">
            <v>11</v>
          </cell>
          <cell r="K282" t="str">
            <v xml:space="preserve"> อ.สุไหงปาดี</v>
          </cell>
          <cell r="L282" t="str">
            <v>01</v>
          </cell>
          <cell r="M282" t="str">
            <v xml:space="preserve"> 'ต.ปะลุรู'</v>
          </cell>
          <cell r="N282" t="str">
            <v>01</v>
          </cell>
          <cell r="O282" t="str">
            <v xml:space="preserve"> หมู่ 1</v>
          </cell>
          <cell r="P282" t="str">
            <v>01</v>
          </cell>
          <cell r="Q282" t="str">
            <v>เปิดดำเนินการ</v>
          </cell>
          <cell r="R282" t="str">
            <v xml:space="preserve">ู334 ถ.จารุเสถียร  </v>
          </cell>
          <cell r="S282" t="str">
            <v>96141</v>
          </cell>
          <cell r="V282" t="str">
            <v>21</v>
          </cell>
          <cell r="W282" t="str">
            <v>2.1 ทุติยภูมิระดับต้น</v>
          </cell>
          <cell r="AH282" t="str">
            <v>11442</v>
          </cell>
        </row>
        <row r="283">
          <cell r="A283" t="str">
            <v>001066200</v>
          </cell>
          <cell r="B283" t="str">
            <v>โรงพยาบาลชลบุรี</v>
          </cell>
          <cell r="C283" t="str">
            <v>21002</v>
          </cell>
          <cell r="D283" t="str">
            <v>กระทรวงสาธารณสุข สำนักงานปลัดกระทรวงสาธารณสุข</v>
          </cell>
          <cell r="E283" t="str">
            <v>05</v>
          </cell>
          <cell r="F283" t="str">
            <v>โรงพยาบาลศูนย์</v>
          </cell>
          <cell r="G283" t="str">
            <v>832</v>
          </cell>
          <cell r="H283" t="str">
            <v>20</v>
          </cell>
          <cell r="I283" t="str">
            <v>จ.ชลบุรี</v>
          </cell>
          <cell r="J283" t="str">
            <v>01</v>
          </cell>
          <cell r="K283" t="str">
            <v xml:space="preserve"> อ.เมืองชลบุรี</v>
          </cell>
          <cell r="L283" t="str">
            <v>05</v>
          </cell>
          <cell r="M283" t="str">
            <v xml:space="preserve"> 'ต.บ้านสวน'</v>
          </cell>
          <cell r="N283" t="str">
            <v>02</v>
          </cell>
          <cell r="O283" t="str">
            <v xml:space="preserve"> หมู่ 2</v>
          </cell>
          <cell r="P283" t="str">
            <v>01</v>
          </cell>
          <cell r="Q283" t="str">
            <v>เปิดดำเนินการ</v>
          </cell>
          <cell r="R283" t="str">
            <v>เลขที่ 69</v>
          </cell>
          <cell r="S283" t="str">
            <v>20000</v>
          </cell>
          <cell r="T283" t="str">
            <v>038931000</v>
          </cell>
          <cell r="V283" t="str">
            <v>31</v>
          </cell>
          <cell r="W283" t="str">
            <v>3.1 ตติยภูมิ</v>
          </cell>
          <cell r="AH283" t="str">
            <v>10662</v>
          </cell>
        </row>
        <row r="284">
          <cell r="A284" t="str">
            <v>001068900</v>
          </cell>
          <cell r="B284" t="str">
            <v>โรงพยาบาลอ่างทอง</v>
          </cell>
          <cell r="C284" t="str">
            <v>21002</v>
          </cell>
          <cell r="D284" t="str">
            <v>กระทรวงสาธารณสุข สำนักงานปลัดกระทรวงสาธารณสุข</v>
          </cell>
          <cell r="E284" t="str">
            <v>06</v>
          </cell>
          <cell r="F284" t="str">
            <v>โรงพยาบาลทั่วไป</v>
          </cell>
          <cell r="G284" t="str">
            <v>324</v>
          </cell>
          <cell r="H284" t="str">
            <v>15</v>
          </cell>
          <cell r="I284" t="str">
            <v>จ.อ่างทอง</v>
          </cell>
          <cell r="J284" t="str">
            <v>01</v>
          </cell>
          <cell r="K284" t="str">
            <v xml:space="preserve"> อ.เมืองอ่างทอง</v>
          </cell>
          <cell r="L284" t="str">
            <v>02</v>
          </cell>
          <cell r="M284" t="str">
            <v xml:space="preserve"> 'ต.บางแก้ว'</v>
          </cell>
          <cell r="N284" t="str">
            <v>00</v>
          </cell>
          <cell r="O284" t="str">
            <v xml:space="preserve"> หมู่ 0</v>
          </cell>
          <cell r="P284" t="str">
            <v>01</v>
          </cell>
          <cell r="Q284" t="str">
            <v>เปิดดำเนินการ</v>
          </cell>
          <cell r="R284" t="str">
            <v xml:space="preserve">3 ถ.เทศบาล </v>
          </cell>
          <cell r="S284" t="str">
            <v>14000</v>
          </cell>
          <cell r="T284" t="str">
            <v>035615111</v>
          </cell>
          <cell r="V284" t="str">
            <v>23</v>
          </cell>
          <cell r="W284" t="str">
            <v>2.3 ทุติยภูมิระดับสูง</v>
          </cell>
          <cell r="Z284" t="str">
            <v>04</v>
          </cell>
          <cell r="AA284" t="str">
            <v>แก้ไข/เปลี่ยนแปลงที่ตั้ง</v>
          </cell>
          <cell r="AB284" t="str">
            <v>เพิ่มเตียงเป็น 324 เตียง ตามมติของ อกพ.สป.</v>
          </cell>
          <cell r="AH284" t="str">
            <v>10689</v>
          </cell>
        </row>
        <row r="285">
          <cell r="A285" t="str">
            <v>001080000</v>
          </cell>
          <cell r="B285" t="str">
            <v>โรงพยาบาลพรหมบุรี</v>
          </cell>
          <cell r="C285" t="str">
            <v>21002</v>
          </cell>
          <cell r="D285" t="str">
            <v>กระทรวงสาธารณสุข สำนักงานปลัดกระทรวงสาธารณสุข</v>
          </cell>
          <cell r="E285" t="str">
            <v>07</v>
          </cell>
          <cell r="F285" t="str">
            <v>โรงพยาบาลชุมชน</v>
          </cell>
          <cell r="G285" t="str">
            <v>10</v>
          </cell>
          <cell r="H285" t="str">
            <v>17</v>
          </cell>
          <cell r="I285" t="str">
            <v>จ.สิงห์บุรี</v>
          </cell>
          <cell r="J285" t="str">
            <v>04</v>
          </cell>
          <cell r="K285" t="str">
            <v xml:space="preserve"> อ.พรหมบุรี</v>
          </cell>
          <cell r="L285" t="str">
            <v>04</v>
          </cell>
          <cell r="M285" t="str">
            <v xml:space="preserve"> 'ต.บ้านหม้อ'</v>
          </cell>
          <cell r="N285" t="str">
            <v>03</v>
          </cell>
          <cell r="O285" t="str">
            <v xml:space="preserve"> หมู่ 3</v>
          </cell>
          <cell r="P285" t="str">
            <v>01</v>
          </cell>
          <cell r="Q285" t="str">
            <v>เปิดดำเนินการ</v>
          </cell>
          <cell r="R285" t="str">
            <v xml:space="preserve">172 </v>
          </cell>
          <cell r="S285" t="str">
            <v>16120</v>
          </cell>
          <cell r="T285" t="str">
            <v>036-599481</v>
          </cell>
          <cell r="U285" t="str">
            <v>036-537984</v>
          </cell>
          <cell r="V285" t="str">
            <v>21</v>
          </cell>
          <cell r="W285" t="str">
            <v>2.1 ทุติยภูมิระดับต้น</v>
          </cell>
          <cell r="X285" t="str">
            <v>S</v>
          </cell>
          <cell r="Y285" t="str">
            <v xml:space="preserve">บริการ  </v>
          </cell>
          <cell r="AH285" t="str">
            <v>10800</v>
          </cell>
        </row>
        <row r="286">
          <cell r="A286" t="str">
            <v>001091500</v>
          </cell>
          <cell r="B286" t="str">
            <v>โรงพยาบาลชุมพลบุรี</v>
          </cell>
          <cell r="C286" t="str">
            <v>21002</v>
          </cell>
          <cell r="D286" t="str">
            <v>กระทรวงสาธารณสุข สำนักงานปลัดกระทรวงสาธารณสุข</v>
          </cell>
          <cell r="E286" t="str">
            <v>07</v>
          </cell>
          <cell r="F286" t="str">
            <v>โรงพยาบาลชุมชน</v>
          </cell>
          <cell r="G286" t="str">
            <v>80</v>
          </cell>
          <cell r="H286" t="str">
            <v>32</v>
          </cell>
          <cell r="I286" t="str">
            <v>จ.สุรินทร์</v>
          </cell>
          <cell r="J286" t="str">
            <v>02</v>
          </cell>
          <cell r="K286" t="str">
            <v xml:space="preserve"> อ.ชุมพลบุรี</v>
          </cell>
          <cell r="L286" t="str">
            <v>01</v>
          </cell>
          <cell r="M286" t="str">
            <v xml:space="preserve"> 'ต.ชุมพลบุรี'</v>
          </cell>
          <cell r="N286" t="str">
            <v>01</v>
          </cell>
          <cell r="O286" t="str">
            <v xml:space="preserve"> หมู่ 1</v>
          </cell>
          <cell r="P286" t="str">
            <v>01</v>
          </cell>
          <cell r="Q286" t="str">
            <v>เปิดดำเนินการ</v>
          </cell>
          <cell r="R286" t="str">
            <v>175 ม.01 ถ.ชุมพลบุรี-ท่าตูม</v>
          </cell>
          <cell r="S286" t="str">
            <v>32190</v>
          </cell>
          <cell r="T286" t="str">
            <v>044-596319</v>
          </cell>
          <cell r="U286" t="str">
            <v>044-596319</v>
          </cell>
          <cell r="V286" t="str">
            <v>21</v>
          </cell>
          <cell r="W286" t="str">
            <v>2.1 ทุติยภูมิระดับต้น</v>
          </cell>
          <cell r="X286" t="str">
            <v>S</v>
          </cell>
          <cell r="Y286" t="str">
            <v xml:space="preserve">บริการ  </v>
          </cell>
          <cell r="AH286" t="str">
            <v>10915</v>
          </cell>
        </row>
        <row r="287">
          <cell r="A287" t="str">
            <v>001161900</v>
          </cell>
          <cell r="B287" t="str">
            <v>โรงพยาบาลเฉลิมพระเกียรติ</v>
          </cell>
          <cell r="C287" t="str">
            <v>21002</v>
          </cell>
          <cell r="D287" t="str">
            <v>กระทรวงสาธารณสุข สำนักงานปลัดกระทรวงสาธารณสุข</v>
          </cell>
          <cell r="E287" t="str">
            <v>07</v>
          </cell>
          <cell r="F287" t="str">
            <v>โรงพยาบาลชุมชน</v>
          </cell>
          <cell r="G287" t="str">
            <v>30</v>
          </cell>
          <cell r="H287" t="str">
            <v>31</v>
          </cell>
          <cell r="I287" t="str">
            <v>จ.บุรีรัมย์</v>
          </cell>
          <cell r="J287" t="str">
            <v>23</v>
          </cell>
          <cell r="K287" t="str">
            <v xml:space="preserve"> อ.เฉลิมพระเกียรติ</v>
          </cell>
          <cell r="L287" t="str">
            <v>02</v>
          </cell>
          <cell r="M287" t="str">
            <v xml:space="preserve"> 'ต.ตาเป๊ก'</v>
          </cell>
          <cell r="N287" t="str">
            <v>02</v>
          </cell>
          <cell r="O287" t="str">
            <v xml:space="preserve"> หมู่ 2</v>
          </cell>
          <cell r="P287" t="str">
            <v>01</v>
          </cell>
          <cell r="Q287" t="str">
            <v>เปิดดำเนินการ</v>
          </cell>
          <cell r="V287" t="str">
            <v>22</v>
          </cell>
          <cell r="W287" t="str">
            <v>2.2 ทุติยภูมิระดับกลาง</v>
          </cell>
          <cell r="Z287" t="str">
            <v>01</v>
          </cell>
          <cell r="AA287" t="str">
            <v>ตั้งใหม่</v>
          </cell>
          <cell r="AB287" t="str">
            <v>แก้ไขตำบลจากเจริญสุข เป็นตาเป็ก</v>
          </cell>
          <cell r="AH287" t="str">
            <v>11619</v>
          </cell>
        </row>
        <row r="288">
          <cell r="A288" t="str">
            <v>001089500</v>
          </cell>
          <cell r="B288" t="str">
            <v>โรงพยาบาลคูเมือง</v>
          </cell>
          <cell r="C288" t="str">
            <v>21002</v>
          </cell>
          <cell r="D288" t="str">
            <v>กระทรวงสาธารณสุข สำนักงานปลัดกระทรวงสาธารณสุข</v>
          </cell>
          <cell r="E288" t="str">
            <v>07</v>
          </cell>
          <cell r="F288" t="str">
            <v>โรงพยาบาลชุมชน</v>
          </cell>
          <cell r="G288" t="str">
            <v>69</v>
          </cell>
          <cell r="H288" t="str">
            <v>31</v>
          </cell>
          <cell r="I288" t="str">
            <v>จ.บุรีรัมย์</v>
          </cell>
          <cell r="J288" t="str">
            <v>02</v>
          </cell>
          <cell r="K288" t="str">
            <v xml:space="preserve"> อ.คูเมือง</v>
          </cell>
          <cell r="L288" t="str">
            <v>01</v>
          </cell>
          <cell r="M288" t="str">
            <v xml:space="preserve"> 'ต.คูเมือง'</v>
          </cell>
          <cell r="N288" t="str">
            <v>06</v>
          </cell>
          <cell r="O288" t="str">
            <v xml:space="preserve"> หมู่ 6</v>
          </cell>
          <cell r="P288" t="str">
            <v>01</v>
          </cell>
          <cell r="Q288" t="str">
            <v>เปิดดำเนินการ</v>
          </cell>
          <cell r="R288" t="str">
            <v>101</v>
          </cell>
          <cell r="V288" t="str">
            <v>22</v>
          </cell>
          <cell r="W288" t="str">
            <v>2.2 ทุติยภูมิระดับกลาง</v>
          </cell>
          <cell r="AH288" t="str">
            <v>10895</v>
          </cell>
        </row>
        <row r="289">
          <cell r="A289" t="str">
            <v>001089600</v>
          </cell>
          <cell r="B289" t="str">
            <v>โรงพยาบาลกระสัง</v>
          </cell>
          <cell r="C289" t="str">
            <v>21002</v>
          </cell>
          <cell r="D289" t="str">
            <v>กระทรวงสาธารณสุข สำนักงานปลัดกระทรวงสาธารณสุข</v>
          </cell>
          <cell r="E289" t="str">
            <v>07</v>
          </cell>
          <cell r="F289" t="str">
            <v>โรงพยาบาลชุมชน</v>
          </cell>
          <cell r="G289" t="str">
            <v>54</v>
          </cell>
          <cell r="H289" t="str">
            <v>31</v>
          </cell>
          <cell r="I289" t="str">
            <v>จ.บุรีรัมย์</v>
          </cell>
          <cell r="J289" t="str">
            <v>03</v>
          </cell>
          <cell r="K289" t="str">
            <v xml:space="preserve"> อ.กระสัง</v>
          </cell>
          <cell r="L289" t="str">
            <v>01</v>
          </cell>
          <cell r="M289" t="str">
            <v xml:space="preserve"> 'ต.กระสัง'</v>
          </cell>
          <cell r="N289" t="str">
            <v>09</v>
          </cell>
          <cell r="O289" t="str">
            <v xml:space="preserve"> หมู่ 9</v>
          </cell>
          <cell r="P289" t="str">
            <v>01</v>
          </cell>
          <cell r="Q289" t="str">
            <v>เปิดดำเนินการ</v>
          </cell>
          <cell r="R289" t="str">
            <v xml:space="preserve">140  ถ.สุขาภิบาล 3 </v>
          </cell>
          <cell r="V289" t="str">
            <v>22</v>
          </cell>
          <cell r="W289" t="str">
            <v>2.2 ทุติยภูมิระดับกลาง</v>
          </cell>
          <cell r="AH289" t="str">
            <v>10896</v>
          </cell>
        </row>
        <row r="290">
          <cell r="A290" t="str">
            <v>001079400</v>
          </cell>
          <cell r="B290" t="str">
            <v>โรงพยาบาลสระโบสถ์</v>
          </cell>
          <cell r="C290" t="str">
            <v>21002</v>
          </cell>
          <cell r="D290" t="str">
            <v>กระทรวงสาธารณสุข สำนักงานปลัดกระทรวงสาธารณสุข</v>
          </cell>
          <cell r="E290" t="str">
            <v>07</v>
          </cell>
          <cell r="F290" t="str">
            <v>โรงพยาบาลชุมชน</v>
          </cell>
          <cell r="G290" t="str">
            <v>19</v>
          </cell>
          <cell r="H290" t="str">
            <v>16</v>
          </cell>
          <cell r="I290" t="str">
            <v>จ.ลพบุรี</v>
          </cell>
          <cell r="J290" t="str">
            <v>08</v>
          </cell>
          <cell r="K290" t="str">
            <v xml:space="preserve"> อ.สระโบสถ์</v>
          </cell>
          <cell r="L290" t="str">
            <v>05</v>
          </cell>
          <cell r="M290" t="str">
            <v xml:space="preserve"> 'ต.นิยมชัย'</v>
          </cell>
          <cell r="N290" t="str">
            <v>10</v>
          </cell>
          <cell r="O290" t="str">
            <v xml:space="preserve"> หมู่ 10</v>
          </cell>
          <cell r="P290" t="str">
            <v>01</v>
          </cell>
          <cell r="Q290" t="str">
            <v>เปิดดำเนินการ</v>
          </cell>
          <cell r="R290" t="str">
            <v>24  ถนนหนองม่วง-วังเพลิง</v>
          </cell>
          <cell r="S290" t="str">
            <v>15240</v>
          </cell>
          <cell r="T290" t="str">
            <v>036-439102</v>
          </cell>
          <cell r="U290" t="str">
            <v>036-647288</v>
          </cell>
          <cell r="V290" t="str">
            <v>21</v>
          </cell>
          <cell r="W290" t="str">
            <v>2.1 ทุติยภูมิระดับต้น</v>
          </cell>
          <cell r="X290" t="str">
            <v>S</v>
          </cell>
          <cell r="Y290" t="str">
            <v xml:space="preserve">บริการ  </v>
          </cell>
          <cell r="AH290" t="str">
            <v>10794</v>
          </cell>
        </row>
        <row r="291">
          <cell r="A291" t="str">
            <v>001079900</v>
          </cell>
          <cell r="B291" t="str">
            <v>โรงพยาบาลค่ายบางระจัน</v>
          </cell>
          <cell r="C291" t="str">
            <v>21002</v>
          </cell>
          <cell r="D291" t="str">
            <v>กระทรวงสาธารณสุข สำนักงานปลัดกระทรวงสาธารณสุข</v>
          </cell>
          <cell r="E291" t="str">
            <v>07</v>
          </cell>
          <cell r="F291" t="str">
            <v>โรงพยาบาลชุมชน</v>
          </cell>
          <cell r="G291" t="str">
            <v>30</v>
          </cell>
          <cell r="H291" t="str">
            <v>17</v>
          </cell>
          <cell r="I291" t="str">
            <v>จ.สิงห์บุรี</v>
          </cell>
          <cell r="J291" t="str">
            <v>03</v>
          </cell>
          <cell r="K291" t="str">
            <v xml:space="preserve"> อ.ค่ายบางระจัน</v>
          </cell>
          <cell r="L291" t="str">
            <v>02</v>
          </cell>
          <cell r="M291" t="str">
            <v xml:space="preserve"> 'ต.บางระจัน'</v>
          </cell>
          <cell r="N291" t="str">
            <v>11</v>
          </cell>
          <cell r="O291" t="str">
            <v xml:space="preserve"> หมู่ 11</v>
          </cell>
          <cell r="P291" t="str">
            <v>01</v>
          </cell>
          <cell r="Q291" t="str">
            <v>เปิดดำเนินการ</v>
          </cell>
          <cell r="R291" t="str">
            <v xml:space="preserve">69 </v>
          </cell>
          <cell r="S291" t="str">
            <v>16150</v>
          </cell>
          <cell r="T291" t="str">
            <v>036-597041</v>
          </cell>
          <cell r="U291" t="str">
            <v>036-535374</v>
          </cell>
          <cell r="V291" t="str">
            <v>21</v>
          </cell>
          <cell r="W291" t="str">
            <v>2.1 ทุติยภูมิระดับต้น</v>
          </cell>
          <cell r="X291" t="str">
            <v>S</v>
          </cell>
          <cell r="Y291" t="str">
            <v xml:space="preserve">บริการ  </v>
          </cell>
          <cell r="AH291" t="str">
            <v>10799</v>
          </cell>
        </row>
        <row r="292">
          <cell r="A292" t="str">
            <v>001129100</v>
          </cell>
          <cell r="B292" t="str">
            <v>โรงพยาบาลบางปลาม้า</v>
          </cell>
          <cell r="C292" t="str">
            <v>21002</v>
          </cell>
          <cell r="D292" t="str">
            <v>กระทรวงสาธารณสุข สำนักงานปลัดกระทรวงสาธารณสุข</v>
          </cell>
          <cell r="E292" t="str">
            <v>07</v>
          </cell>
          <cell r="F292" t="str">
            <v>โรงพยาบาลชุมชน</v>
          </cell>
          <cell r="G292" t="str">
            <v>60</v>
          </cell>
          <cell r="H292" t="str">
            <v>72</v>
          </cell>
          <cell r="I292" t="str">
            <v>จ.สุพรรณบุรี</v>
          </cell>
          <cell r="J292" t="str">
            <v>04</v>
          </cell>
          <cell r="K292" t="str">
            <v xml:space="preserve"> อ.บางปลาม้า</v>
          </cell>
          <cell r="L292" t="str">
            <v>01</v>
          </cell>
          <cell r="M292" t="str">
            <v xml:space="preserve"> 'ต.โคกคราม'</v>
          </cell>
          <cell r="N292" t="str">
            <v>05</v>
          </cell>
          <cell r="O292" t="str">
            <v xml:space="preserve"> หมู่ 5</v>
          </cell>
          <cell r="P292" t="str">
            <v>01</v>
          </cell>
          <cell r="Q292" t="str">
            <v>เปิดดำเนินการ</v>
          </cell>
          <cell r="R292" t="str">
            <v xml:space="preserve">215 ถ.บางบัวทอง-สุพรรณบุรี </v>
          </cell>
          <cell r="V292" t="str">
            <v>22</v>
          </cell>
          <cell r="W292" t="str">
            <v>2.2 ทุติยภูมิระดับกลาง</v>
          </cell>
          <cell r="AH292" t="str">
            <v>11291</v>
          </cell>
        </row>
        <row r="293">
          <cell r="A293" t="str">
            <v>001091000</v>
          </cell>
          <cell r="B293" t="str">
            <v>โรงพยาบาลห้วยราช</v>
          </cell>
          <cell r="C293" t="str">
            <v>21002</v>
          </cell>
          <cell r="D293" t="str">
            <v>กระทรวงสาธารณสุข สำนักงานปลัดกระทรวงสาธารณสุข</v>
          </cell>
          <cell r="E293" t="str">
            <v>07</v>
          </cell>
          <cell r="F293" t="str">
            <v>โรงพยาบาลชุมชน</v>
          </cell>
          <cell r="G293" t="str">
            <v>30</v>
          </cell>
          <cell r="H293" t="str">
            <v>31</v>
          </cell>
          <cell r="I293" t="str">
            <v>จ.บุรีรัมย์</v>
          </cell>
          <cell r="J293" t="str">
            <v>16</v>
          </cell>
          <cell r="K293" t="str">
            <v xml:space="preserve"> อ.ห้วยราช</v>
          </cell>
          <cell r="L293" t="str">
            <v>08</v>
          </cell>
          <cell r="M293" t="str">
            <v xml:space="preserve"> 'ต.ห้วยราชา'</v>
          </cell>
          <cell r="N293" t="str">
            <v>08</v>
          </cell>
          <cell r="O293" t="str">
            <v xml:space="preserve"> หมู่ 8</v>
          </cell>
          <cell r="P293" t="str">
            <v>01</v>
          </cell>
          <cell r="Q293" t="str">
            <v>เปิดดำเนินการ</v>
          </cell>
          <cell r="R293" t="str">
            <v xml:space="preserve">5 </v>
          </cell>
          <cell r="V293" t="str">
            <v>22</v>
          </cell>
          <cell r="W293" t="str">
            <v>2.2 ทุติยภูมิระดับกลาง</v>
          </cell>
          <cell r="Z293" t="str">
            <v>01</v>
          </cell>
          <cell r="AA293" t="str">
            <v>ตั้งใหม่</v>
          </cell>
          <cell r="AB293" t="str">
            <v>แก้ไขหมู่ที่ 9 เป็น 8</v>
          </cell>
          <cell r="AH293" t="str">
            <v>10910</v>
          </cell>
        </row>
        <row r="294">
          <cell r="A294" t="str">
            <v>001066100</v>
          </cell>
          <cell r="B294" t="str">
            <v>โรงพยาบาลสระบุรี</v>
          </cell>
          <cell r="C294" t="str">
            <v>21002</v>
          </cell>
          <cell r="D294" t="str">
            <v>กระทรวงสาธารณสุข สำนักงานปลัดกระทรวงสาธารณสุข</v>
          </cell>
          <cell r="E294" t="str">
            <v>05</v>
          </cell>
          <cell r="F294" t="str">
            <v>โรงพยาบาลศูนย์</v>
          </cell>
          <cell r="G294" t="str">
            <v>680</v>
          </cell>
          <cell r="H294" t="str">
            <v>19</v>
          </cell>
          <cell r="I294" t="str">
            <v>จ.สระบุรี</v>
          </cell>
          <cell r="J294" t="str">
            <v>01</v>
          </cell>
          <cell r="K294" t="str">
            <v xml:space="preserve"> อ.เมืองสระบุรี</v>
          </cell>
          <cell r="L294" t="str">
            <v>01</v>
          </cell>
          <cell r="M294" t="str">
            <v xml:space="preserve"> 'ต.ปากเพรียว'</v>
          </cell>
          <cell r="N294" t="str">
            <v>00</v>
          </cell>
          <cell r="O294" t="str">
            <v xml:space="preserve"> หมู่ 0</v>
          </cell>
          <cell r="P294" t="str">
            <v>01</v>
          </cell>
          <cell r="Q294" t="str">
            <v>เปิดดำเนินการ</v>
          </cell>
          <cell r="R294" t="str">
            <v xml:space="preserve">18 ถ.เทศบาล 4 </v>
          </cell>
          <cell r="S294" t="str">
            <v>18000</v>
          </cell>
          <cell r="T294" t="str">
            <v>036211424</v>
          </cell>
          <cell r="V294" t="str">
            <v>31</v>
          </cell>
          <cell r="W294" t="str">
            <v>3.1 ตติยภูมิ</v>
          </cell>
          <cell r="AH294" t="str">
            <v>10661</v>
          </cell>
        </row>
        <row r="295">
          <cell r="A295" t="str">
            <v>001084400</v>
          </cell>
          <cell r="B295" t="str">
            <v>โรงพยาบาลเขาคิชฌกูฏ</v>
          </cell>
          <cell r="C295" t="str">
            <v>21002</v>
          </cell>
          <cell r="D295" t="str">
            <v>กระทรวงสาธารณสุข สำนักงานปลัดกระทรวงสาธารณสุข</v>
          </cell>
          <cell r="E295" t="str">
            <v>07</v>
          </cell>
          <cell r="F295" t="str">
            <v>โรงพยาบาลชุมชน</v>
          </cell>
          <cell r="G295" t="str">
            <v>30</v>
          </cell>
          <cell r="H295" t="str">
            <v>22</v>
          </cell>
          <cell r="I295" t="str">
            <v>จ.จันทบุรี</v>
          </cell>
          <cell r="J295" t="str">
            <v>10</v>
          </cell>
          <cell r="K295" t="str">
            <v xml:space="preserve"> อ.เขาคิชฌกูฏ</v>
          </cell>
          <cell r="L295" t="str">
            <v>01</v>
          </cell>
          <cell r="M295" t="str">
            <v xml:space="preserve"> 'ต.ชากไทย'</v>
          </cell>
          <cell r="N295" t="str">
            <v>10</v>
          </cell>
          <cell r="O295" t="str">
            <v xml:space="preserve"> หมู่ 10</v>
          </cell>
          <cell r="P295" t="str">
            <v>01</v>
          </cell>
          <cell r="Q295" t="str">
            <v>เปิดดำเนินการ</v>
          </cell>
          <cell r="R295" t="str">
            <v xml:space="preserve">100 </v>
          </cell>
          <cell r="S295" t="str">
            <v>22210</v>
          </cell>
          <cell r="T295" t="str">
            <v>039-452384</v>
          </cell>
          <cell r="V295" t="str">
            <v>22</v>
          </cell>
          <cell r="W295" t="str">
            <v>2.2 ทุติยภูมิระดับกลาง</v>
          </cell>
          <cell r="X295" t="str">
            <v>S</v>
          </cell>
          <cell r="Y295" t="str">
            <v xml:space="preserve">บริการ  </v>
          </cell>
          <cell r="AH295" t="str">
            <v>10844</v>
          </cell>
        </row>
        <row r="296">
          <cell r="A296" t="str">
            <v>002396200</v>
          </cell>
          <cell r="B296" t="str">
            <v>โรงพยาบาลนิคมพัฒนา</v>
          </cell>
          <cell r="C296" t="str">
            <v>21002</v>
          </cell>
          <cell r="D296" t="str">
            <v>กระทรวงสาธารณสุข สำนักงานปลัดกระทรวงสาธารณสุข</v>
          </cell>
          <cell r="E296" t="str">
            <v>07</v>
          </cell>
          <cell r="F296" t="str">
            <v>โรงพยาบาลชุมชน</v>
          </cell>
          <cell r="G296" t="str">
            <v>30</v>
          </cell>
          <cell r="H296" t="str">
            <v>21</v>
          </cell>
          <cell r="I296" t="str">
            <v>จ.ระยอง</v>
          </cell>
          <cell r="J296" t="str">
            <v>08</v>
          </cell>
          <cell r="K296" t="str">
            <v xml:space="preserve"> อ.นิคมพัฒนา</v>
          </cell>
          <cell r="L296" t="str">
            <v>03</v>
          </cell>
          <cell r="M296" t="str">
            <v xml:space="preserve"> 'ต.พนานิคม'</v>
          </cell>
          <cell r="N296" t="str">
            <v>02</v>
          </cell>
          <cell r="O296" t="str">
            <v xml:space="preserve"> หมู่ 2</v>
          </cell>
          <cell r="P296" t="str">
            <v>01</v>
          </cell>
          <cell r="Q296" t="str">
            <v>เปิดดำเนินการ</v>
          </cell>
          <cell r="R296" t="str">
            <v xml:space="preserve">17  </v>
          </cell>
          <cell r="S296" t="str">
            <v>21180</v>
          </cell>
          <cell r="T296" t="str">
            <v>038-038051</v>
          </cell>
          <cell r="U296" t="str">
            <v>038-038051</v>
          </cell>
          <cell r="V296" t="str">
            <v>21</v>
          </cell>
          <cell r="W296" t="str">
            <v>2.1 ทุติยภูมิระดับต้น</v>
          </cell>
          <cell r="X296" t="str">
            <v>S</v>
          </cell>
          <cell r="Y296" t="str">
            <v xml:space="preserve">บริการ  </v>
          </cell>
          <cell r="AC296" t="str">
            <v>2009-09-07</v>
          </cell>
          <cell r="AE296" t="str">
            <v>2009-09-09</v>
          </cell>
          <cell r="AH296" t="str">
            <v>23962</v>
          </cell>
        </row>
        <row r="297">
          <cell r="A297" t="str">
            <v>001075400</v>
          </cell>
          <cell r="B297" t="str">
            <v>โรงพยาบาลบางจาก</v>
          </cell>
          <cell r="C297" t="str">
            <v>21002</v>
          </cell>
          <cell r="D297" t="str">
            <v>กระทรวงสาธารณสุข สำนักงานปลัดกระทรวงสาธารณสุข</v>
          </cell>
          <cell r="E297" t="str">
            <v>07</v>
          </cell>
          <cell r="F297" t="str">
            <v>โรงพยาบาลชุมชน</v>
          </cell>
          <cell r="G297" t="str">
            <v>30</v>
          </cell>
          <cell r="H297" t="str">
            <v>11</v>
          </cell>
          <cell r="I297" t="str">
            <v>จ.สมุทรปราการ</v>
          </cell>
          <cell r="J297" t="str">
            <v>04</v>
          </cell>
          <cell r="K297" t="str">
            <v xml:space="preserve"> อ.พระประแดง</v>
          </cell>
          <cell r="L297" t="str">
            <v>01</v>
          </cell>
          <cell r="M297" t="str">
            <v xml:space="preserve"> 'ต.ตลาด'</v>
          </cell>
          <cell r="N297" t="str">
            <v>08</v>
          </cell>
          <cell r="O297" t="str">
            <v xml:space="preserve"> หมู่ 8</v>
          </cell>
          <cell r="P297" t="str">
            <v>01</v>
          </cell>
          <cell r="Q297" t="str">
            <v>เปิดดำเนินการ</v>
          </cell>
          <cell r="R297" t="str">
            <v xml:space="preserve">35/3 ถ.สุขสวัสดิ์ &lt;br /&gt; </v>
          </cell>
          <cell r="S297" t="str">
            <v>10130</v>
          </cell>
          <cell r="T297" t="str">
            <v>024643002</v>
          </cell>
          <cell r="U297" t="str">
            <v>024643961</v>
          </cell>
          <cell r="V297" t="str">
            <v>22</v>
          </cell>
          <cell r="W297" t="str">
            <v>2.2 ทุติยภูมิระดับกลาง</v>
          </cell>
          <cell r="AH297" t="str">
            <v>10754</v>
          </cell>
        </row>
        <row r="298">
          <cell r="A298" t="str">
            <v>001081400</v>
          </cell>
          <cell r="B298" t="str">
            <v>โรงพยาบาลเสาไห้</v>
          </cell>
          <cell r="C298" t="str">
            <v>21002</v>
          </cell>
          <cell r="D298" t="str">
            <v>กระทรวงสาธารณสุข สำนักงานปลัดกระทรวงสาธารณสุข</v>
          </cell>
          <cell r="E298" t="str">
            <v>07</v>
          </cell>
          <cell r="F298" t="str">
            <v>โรงพยาบาลชุมชน</v>
          </cell>
          <cell r="G298" t="str">
            <v>10</v>
          </cell>
          <cell r="H298" t="str">
            <v>19</v>
          </cell>
          <cell r="I298" t="str">
            <v>จ.สระบุรี</v>
          </cell>
          <cell r="J298" t="str">
            <v>10</v>
          </cell>
          <cell r="K298" t="str">
            <v xml:space="preserve"> อ.เสาไห้</v>
          </cell>
          <cell r="L298" t="str">
            <v>01</v>
          </cell>
          <cell r="M298" t="str">
            <v xml:space="preserve"> 'ต.เสาไห้'</v>
          </cell>
          <cell r="N298" t="str">
            <v>07</v>
          </cell>
          <cell r="O298" t="str">
            <v xml:space="preserve"> หมู่ 7</v>
          </cell>
          <cell r="P298" t="str">
            <v>01</v>
          </cell>
          <cell r="Q298" t="str">
            <v>เปิดดำเนินการ</v>
          </cell>
          <cell r="R298" t="str">
            <v xml:space="preserve">33 </v>
          </cell>
          <cell r="V298" t="str">
            <v>21</v>
          </cell>
          <cell r="W298" t="str">
            <v>2.1 ทุติยภูมิระดับต้น</v>
          </cell>
          <cell r="AH298" t="str">
            <v>10814</v>
          </cell>
        </row>
        <row r="299">
          <cell r="A299" t="str">
            <v>001131500</v>
          </cell>
          <cell r="B299" t="str">
            <v>โรงพยาบาลกุยบุรี</v>
          </cell>
          <cell r="C299" t="str">
            <v>21002</v>
          </cell>
          <cell r="D299" t="str">
            <v>กระทรวงสาธารณสุข สำนักงานปลัดกระทรวงสาธารณสุข</v>
          </cell>
          <cell r="E299" t="str">
            <v>07</v>
          </cell>
          <cell r="F299" t="str">
            <v>โรงพยาบาลชุมชน</v>
          </cell>
          <cell r="G299" t="str">
            <v>30</v>
          </cell>
          <cell r="H299" t="str">
            <v>77</v>
          </cell>
          <cell r="I299" t="str">
            <v>จ.ประจวบคีรีขันธ์</v>
          </cell>
          <cell r="J299" t="str">
            <v>02</v>
          </cell>
          <cell r="K299" t="str">
            <v xml:space="preserve"> อ.กุยบุรี</v>
          </cell>
          <cell r="L299" t="str">
            <v>01</v>
          </cell>
          <cell r="M299" t="str">
            <v xml:space="preserve"> 'ต.กุยบุรี'</v>
          </cell>
          <cell r="N299" t="str">
            <v>05</v>
          </cell>
          <cell r="O299" t="str">
            <v xml:space="preserve"> หมู่ 5</v>
          </cell>
          <cell r="P299" t="str">
            <v>01</v>
          </cell>
          <cell r="Q299" t="str">
            <v>เปิดดำเนินการ</v>
          </cell>
          <cell r="R299" t="str">
            <v xml:space="preserve">41/1  ถ.เพชรเกษม </v>
          </cell>
          <cell r="V299" t="str">
            <v>21</v>
          </cell>
          <cell r="W299" t="str">
            <v>2.1 ทุติยภูมิระดับต้น</v>
          </cell>
          <cell r="AH299" t="str">
            <v>11315</v>
          </cell>
        </row>
        <row r="300">
          <cell r="A300" t="str">
            <v>001137200</v>
          </cell>
          <cell r="B300" t="str">
            <v>โรงพยาบาลกะเปอร์</v>
          </cell>
          <cell r="C300" t="str">
            <v>21002</v>
          </cell>
          <cell r="D300" t="str">
            <v>กระทรวงสาธารณสุข สำนักงานปลัดกระทรวงสาธารณสุข</v>
          </cell>
          <cell r="E300" t="str">
            <v>07</v>
          </cell>
          <cell r="F300" t="str">
            <v>โรงพยาบาลชุมชน</v>
          </cell>
          <cell r="G300" t="str">
            <v>30</v>
          </cell>
          <cell r="H300" t="str">
            <v>85</v>
          </cell>
          <cell r="I300" t="str">
            <v>จ.ระนอง</v>
          </cell>
          <cell r="J300" t="str">
            <v>03</v>
          </cell>
          <cell r="K300" t="str">
            <v xml:space="preserve"> อ.กะเปอร์</v>
          </cell>
          <cell r="L300" t="str">
            <v>02</v>
          </cell>
          <cell r="M300" t="str">
            <v xml:space="preserve"> 'ต.กะเปอร์'</v>
          </cell>
          <cell r="N300" t="str">
            <v>01</v>
          </cell>
          <cell r="O300" t="str">
            <v xml:space="preserve"> หมู่ 1</v>
          </cell>
          <cell r="P300" t="str">
            <v>01</v>
          </cell>
          <cell r="Q300" t="str">
            <v>เปิดดำเนินการ</v>
          </cell>
          <cell r="R300" t="str">
            <v xml:space="preserve">195 </v>
          </cell>
          <cell r="S300" t="str">
            <v>85120</v>
          </cell>
          <cell r="T300" t="str">
            <v>077897455</v>
          </cell>
          <cell r="U300" t="str">
            <v>077897222</v>
          </cell>
          <cell r="V300" t="str">
            <v>21</v>
          </cell>
          <cell r="W300" t="str">
            <v>2.1 ทุติยภูมิระดับต้น</v>
          </cell>
          <cell r="X300" t="str">
            <v>S</v>
          </cell>
          <cell r="Y300" t="str">
            <v xml:space="preserve">บริการ  </v>
          </cell>
          <cell r="AH300" t="str">
            <v>11372</v>
          </cell>
        </row>
        <row r="301">
          <cell r="A301" t="str">
            <v>001097000</v>
          </cell>
          <cell r="B301" t="str">
            <v>โรงพยาบาลบ้านเขว้า</v>
          </cell>
          <cell r="C301" t="str">
            <v>21002</v>
          </cell>
          <cell r="D301" t="str">
            <v>กระทรวงสาธารณสุข สำนักงานปลัดกระทรวงสาธารณสุข</v>
          </cell>
          <cell r="E301" t="str">
            <v>07</v>
          </cell>
          <cell r="F301" t="str">
            <v>โรงพยาบาลชุมชน</v>
          </cell>
          <cell r="G301" t="str">
            <v>30</v>
          </cell>
          <cell r="H301" t="str">
            <v>36</v>
          </cell>
          <cell r="I301" t="str">
            <v>จ.ชัยภูมิ</v>
          </cell>
          <cell r="J301" t="str">
            <v>02</v>
          </cell>
          <cell r="K301" t="str">
            <v xml:space="preserve"> อ.บ้านเขว้า</v>
          </cell>
          <cell r="L301" t="str">
            <v>01</v>
          </cell>
          <cell r="M301" t="str">
            <v xml:space="preserve"> 'ต.บ้านเขว้า'</v>
          </cell>
          <cell r="N301" t="str">
            <v>01</v>
          </cell>
          <cell r="O301" t="str">
            <v xml:space="preserve"> หมู่ 1</v>
          </cell>
          <cell r="P301" t="str">
            <v>01</v>
          </cell>
          <cell r="Q301" t="str">
            <v>เปิดดำเนินการ</v>
          </cell>
          <cell r="R301" t="str">
            <v xml:space="preserve">800 </v>
          </cell>
          <cell r="V301" t="str">
            <v>21</v>
          </cell>
          <cell r="W301" t="str">
            <v>2.1 ทุติยภูมิระดับต้น</v>
          </cell>
          <cell r="AH301" t="str">
            <v>10970</v>
          </cell>
        </row>
        <row r="302">
          <cell r="A302" t="str">
            <v>001145700</v>
          </cell>
          <cell r="B302" t="str">
            <v>โรงพยาบาลสมเด็จพระยุพราชหล่มเก่า</v>
          </cell>
          <cell r="C302" t="str">
            <v>21002</v>
          </cell>
          <cell r="D302" t="str">
            <v>กระทรวงสาธารณสุข สำนักงานปลัดกระทรวงสาธารณสุข</v>
          </cell>
          <cell r="E302" t="str">
            <v>07</v>
          </cell>
          <cell r="F302" t="str">
            <v>โรงพยาบาลชุมชน</v>
          </cell>
          <cell r="G302" t="str">
            <v>60</v>
          </cell>
          <cell r="H302" t="str">
            <v>67</v>
          </cell>
          <cell r="I302" t="str">
            <v>จ.เพชรบูรณ์</v>
          </cell>
          <cell r="J302" t="str">
            <v>04</v>
          </cell>
          <cell r="K302" t="str">
            <v xml:space="preserve"> อ.หล่มเก่า</v>
          </cell>
          <cell r="L302" t="str">
            <v>06</v>
          </cell>
          <cell r="M302" t="str">
            <v xml:space="preserve"> 'ต.นาแซง'</v>
          </cell>
          <cell r="N302" t="str">
            <v>01</v>
          </cell>
          <cell r="O302" t="str">
            <v xml:space="preserve"> หมู่ 1</v>
          </cell>
          <cell r="P302" t="str">
            <v>01</v>
          </cell>
          <cell r="Q302" t="str">
            <v>เปิดดำเนินการ</v>
          </cell>
          <cell r="V302" t="str">
            <v>22</v>
          </cell>
          <cell r="W302" t="str">
            <v>2.2 ทุติยภูมิระดับกลาง</v>
          </cell>
          <cell r="Z302" t="str">
            <v>01</v>
          </cell>
          <cell r="AA302" t="str">
            <v>ตั้งใหม่</v>
          </cell>
          <cell r="AH302" t="str">
            <v>11457</v>
          </cell>
        </row>
        <row r="303">
          <cell r="A303" t="str">
            <v>001070700</v>
          </cell>
          <cell r="B303" t="str">
            <v>โรงพยาบาลมหาสารคาม</v>
          </cell>
          <cell r="C303" t="str">
            <v>21002</v>
          </cell>
          <cell r="D303" t="str">
            <v>กระทรวงสาธารณสุข สำนักงานปลัดกระทรวงสาธารณสุข</v>
          </cell>
          <cell r="E303" t="str">
            <v>06</v>
          </cell>
          <cell r="F303" t="str">
            <v>โรงพยาบาลทั่วไป</v>
          </cell>
          <cell r="G303" t="str">
            <v>347</v>
          </cell>
          <cell r="H303" t="str">
            <v>44</v>
          </cell>
          <cell r="I303" t="str">
            <v>จ.มหาสารคาม</v>
          </cell>
          <cell r="J303" t="str">
            <v>01</v>
          </cell>
          <cell r="K303" t="str">
            <v xml:space="preserve"> อ.เมืองมหาสารคาม</v>
          </cell>
          <cell r="L303" t="str">
            <v>01</v>
          </cell>
          <cell r="M303" t="str">
            <v xml:space="preserve"> 'ต.ตลาด'</v>
          </cell>
          <cell r="N303" t="str">
            <v>02</v>
          </cell>
          <cell r="O303" t="str">
            <v xml:space="preserve"> หมู่ 2</v>
          </cell>
          <cell r="P303" t="str">
            <v>01</v>
          </cell>
          <cell r="Q303" t="str">
            <v>เปิดดำเนินการ</v>
          </cell>
          <cell r="R303" t="str">
            <v>168 ถ.ผดุงวิถี</v>
          </cell>
          <cell r="S303" t="str">
            <v>44000</v>
          </cell>
          <cell r="T303" t="str">
            <v>043740993-6</v>
          </cell>
          <cell r="V303" t="str">
            <v>23</v>
          </cell>
          <cell r="W303" t="str">
            <v>2.3 ทุติยภูมิระดับสูง</v>
          </cell>
          <cell r="AH303" t="str">
            <v>10707</v>
          </cell>
        </row>
        <row r="304">
          <cell r="A304" t="str">
            <v>001071700</v>
          </cell>
          <cell r="B304" t="str">
            <v>โรงพยาบาลพะเยา</v>
          </cell>
          <cell r="C304" t="str">
            <v>21002</v>
          </cell>
          <cell r="D304" t="str">
            <v>กระทรวงสาธารณสุข สำนักงานปลัดกระทรวงสาธารณสุข</v>
          </cell>
          <cell r="E304" t="str">
            <v>06</v>
          </cell>
          <cell r="F304" t="str">
            <v>โรงพยาบาลทั่วไป</v>
          </cell>
          <cell r="G304" t="str">
            <v>400</v>
          </cell>
          <cell r="H304" t="str">
            <v>56</v>
          </cell>
          <cell r="I304" t="str">
            <v>จ.พะเยา</v>
          </cell>
          <cell r="J304" t="str">
            <v>01</v>
          </cell>
          <cell r="K304" t="str">
            <v xml:space="preserve"> อ.เมืองพะเยา</v>
          </cell>
          <cell r="L304" t="str">
            <v>07</v>
          </cell>
          <cell r="M304" t="str">
            <v xml:space="preserve"> 'ต.บ้านต๋อม'</v>
          </cell>
          <cell r="N304" t="str">
            <v>00</v>
          </cell>
          <cell r="O304" t="str">
            <v xml:space="preserve"> หมู่ 0</v>
          </cell>
          <cell r="P304" t="str">
            <v>01</v>
          </cell>
          <cell r="Q304" t="str">
            <v>เปิดดำเนินการ</v>
          </cell>
          <cell r="R304" t="str">
            <v xml:space="preserve">269 ถ.พหลโยธิน </v>
          </cell>
          <cell r="S304" t="str">
            <v>56000</v>
          </cell>
          <cell r="T304" t="str">
            <v>054-409300-1</v>
          </cell>
          <cell r="U304" t="str">
            <v>054-409330</v>
          </cell>
          <cell r="V304" t="str">
            <v>23</v>
          </cell>
          <cell r="W304" t="str">
            <v>2.3 ทุติยภูมิระดับสูง</v>
          </cell>
          <cell r="X304" t="str">
            <v>S</v>
          </cell>
          <cell r="Y304" t="str">
            <v xml:space="preserve">บริการ  </v>
          </cell>
          <cell r="Z304" t="str">
            <v>06</v>
          </cell>
          <cell r="AA304" t="str">
            <v>แก้ไข/เปลี่ยนแปลงจำนวนเตียง</v>
          </cell>
          <cell r="AB304" t="str">
            <v>เพิ่มเตียง 360 เป็น 400เตียงตามหนังสือรพ.พะเยาที่พย.0027.201/10713 29 พย.56</v>
          </cell>
          <cell r="AH304" t="str">
            <v>10717</v>
          </cell>
        </row>
        <row r="305">
          <cell r="A305" t="str">
            <v>001160200</v>
          </cell>
          <cell r="B305" t="str">
            <v>โรงพยาบาลเฉลิมพระเกียรติสมเด็จย่า 100 ปี เมืองยาง</v>
          </cell>
          <cell r="C305" t="str">
            <v>21002</v>
          </cell>
          <cell r="D305" t="str">
            <v>กระทรวงสาธารณสุข สำนักงานปลัดกระทรวงสาธารณสุข</v>
          </cell>
          <cell r="E305" t="str">
            <v>07</v>
          </cell>
          <cell r="F305" t="str">
            <v>โรงพยาบาลชุมชน</v>
          </cell>
          <cell r="G305" t="str">
            <v>10</v>
          </cell>
          <cell r="H305" t="str">
            <v>30</v>
          </cell>
          <cell r="I305" t="str">
            <v>จ.นครราชสีมา</v>
          </cell>
          <cell r="J305" t="str">
            <v>27</v>
          </cell>
          <cell r="K305" t="str">
            <v xml:space="preserve"> อ.เมืองยาง</v>
          </cell>
          <cell r="L305" t="str">
            <v>01</v>
          </cell>
          <cell r="M305" t="str">
            <v xml:space="preserve"> 'ต.เมืองยาง'</v>
          </cell>
          <cell r="N305" t="str">
            <v>01</v>
          </cell>
          <cell r="O305" t="str">
            <v xml:space="preserve"> หมู่ 1</v>
          </cell>
          <cell r="P305" t="str">
            <v>01</v>
          </cell>
          <cell r="Q305" t="str">
            <v>เปิดดำเนินการ</v>
          </cell>
          <cell r="V305" t="str">
            <v>21</v>
          </cell>
          <cell r="W305" t="str">
            <v>2.1 ทุติยภูมิระดับต้น</v>
          </cell>
          <cell r="Z305" t="str">
            <v>02</v>
          </cell>
          <cell r="AA305" t="str">
            <v>แก้ไขชื่อ</v>
          </cell>
          <cell r="AB305" t="str">
            <v>แก้ไขชื่อ จาก 110 ปี เป็น 100 ปี</v>
          </cell>
          <cell r="AH305" t="str">
            <v>11602</v>
          </cell>
        </row>
        <row r="306">
          <cell r="A306" t="str">
            <v>001082500</v>
          </cell>
          <cell r="B306" t="str">
            <v>โรงพยาบาลสัตหีบกม10</v>
          </cell>
          <cell r="C306" t="str">
            <v>21002</v>
          </cell>
          <cell r="D306" t="str">
            <v>กระทรวงสาธารณสุข สำนักงานปลัดกระทรวงสาธารณสุข</v>
          </cell>
          <cell r="E306" t="str">
            <v>07</v>
          </cell>
          <cell r="F306" t="str">
            <v>โรงพยาบาลชุมชน</v>
          </cell>
          <cell r="G306" t="str">
            <v>60</v>
          </cell>
          <cell r="H306" t="str">
            <v>20</v>
          </cell>
          <cell r="I306" t="str">
            <v>จ.ชลบุรี</v>
          </cell>
          <cell r="J306" t="str">
            <v>09</v>
          </cell>
          <cell r="K306" t="str">
            <v xml:space="preserve"> อ.สัตหีบ</v>
          </cell>
          <cell r="L306" t="str">
            <v>03</v>
          </cell>
          <cell r="M306" t="str">
            <v xml:space="preserve"> 'ต.พลูตาหลวง'</v>
          </cell>
          <cell r="N306" t="str">
            <v>01</v>
          </cell>
          <cell r="O306" t="str">
            <v xml:space="preserve"> หมู่ 1</v>
          </cell>
          <cell r="P306" t="str">
            <v>01</v>
          </cell>
          <cell r="Q306" t="str">
            <v>เปิดดำเนินการ</v>
          </cell>
          <cell r="V306" t="str">
            <v>21</v>
          </cell>
          <cell r="W306" t="str">
            <v>2.1 ทุติยภูมิระดับต้น</v>
          </cell>
          <cell r="AB306" t="str">
            <v>แก้ไขชื่อหน่วยงาน</v>
          </cell>
          <cell r="AH306" t="str">
            <v>10825</v>
          </cell>
        </row>
        <row r="307">
          <cell r="A307" t="str">
            <v>001082700</v>
          </cell>
          <cell r="B307" t="str">
            <v>โรงพยาบาลมาบตาพุด</v>
          </cell>
          <cell r="C307" t="str">
            <v>21002</v>
          </cell>
          <cell r="D307" t="str">
            <v>กระทรวงสาธารณสุข สำนักงานปลัดกระทรวงสาธารณสุข</v>
          </cell>
          <cell r="E307" t="str">
            <v>07</v>
          </cell>
          <cell r="F307" t="str">
            <v>โรงพยาบาลชุมชน</v>
          </cell>
          <cell r="G307" t="str">
            <v>38</v>
          </cell>
          <cell r="H307" t="str">
            <v>21</v>
          </cell>
          <cell r="I307" t="str">
            <v>จ.ระยอง</v>
          </cell>
          <cell r="J307" t="str">
            <v>01</v>
          </cell>
          <cell r="K307" t="str">
            <v xml:space="preserve"> อ.เมืองระยอง</v>
          </cell>
          <cell r="L307" t="str">
            <v>13</v>
          </cell>
          <cell r="M307" t="str">
            <v xml:space="preserve"> 'ต.ห้วยโป่ง'</v>
          </cell>
          <cell r="N307" t="str">
            <v>00</v>
          </cell>
          <cell r="O307" t="str">
            <v xml:space="preserve"> หมู่ 0</v>
          </cell>
          <cell r="P307" t="str">
            <v>01</v>
          </cell>
          <cell r="Q307" t="str">
            <v>เปิดดำเนินการ</v>
          </cell>
          <cell r="R307" t="str">
            <v>ถ.เมืองใหม่</v>
          </cell>
          <cell r="S307" t="str">
            <v>21150</v>
          </cell>
          <cell r="T307" t="str">
            <v>038-684444</v>
          </cell>
          <cell r="U307" t="str">
            <v>038-687340</v>
          </cell>
          <cell r="V307" t="str">
            <v>22</v>
          </cell>
          <cell r="W307" t="str">
            <v>2.2 ทุติยภูมิระดับกลาง</v>
          </cell>
          <cell r="X307" t="str">
            <v>S</v>
          </cell>
          <cell r="Y307" t="str">
            <v xml:space="preserve">บริการ  </v>
          </cell>
          <cell r="AH307" t="str">
            <v>10827</v>
          </cell>
        </row>
        <row r="308">
          <cell r="A308" t="str">
            <v>007775300</v>
          </cell>
          <cell r="B308" t="str">
            <v>โรงพยาบาลเกาะพีพี</v>
          </cell>
          <cell r="C308" t="str">
            <v>21002</v>
          </cell>
          <cell r="D308" t="str">
            <v>กระทรวงสาธารณสุข สำนักงานปลัดกระทรวงสาธารณสุข</v>
          </cell>
          <cell r="E308" t="str">
            <v>07</v>
          </cell>
          <cell r="F308" t="str">
            <v>โรงพยาบาลชุมชน</v>
          </cell>
          <cell r="G308" t="str">
            <v>10</v>
          </cell>
          <cell r="H308" t="str">
            <v>81</v>
          </cell>
          <cell r="I308" t="str">
            <v>จ.กระบี่</v>
          </cell>
          <cell r="J308" t="str">
            <v>01</v>
          </cell>
          <cell r="K308" t="str">
            <v xml:space="preserve"> อ.เมืองกระบี่</v>
          </cell>
          <cell r="L308" t="str">
            <v>16</v>
          </cell>
          <cell r="M308" t="str">
            <v xml:space="preserve"> 'ต.อ่าวนาง'</v>
          </cell>
          <cell r="N308" t="str">
            <v>07</v>
          </cell>
          <cell r="O308" t="str">
            <v xml:space="preserve"> หมู่ 7</v>
          </cell>
          <cell r="P308" t="str">
            <v>01</v>
          </cell>
          <cell r="Q308" t="str">
            <v>เปิดดำเนินการ</v>
          </cell>
          <cell r="S308" t="str">
            <v>81000</v>
          </cell>
          <cell r="T308" t="str">
            <v>075660719</v>
          </cell>
          <cell r="V308" t="str">
            <v>21</v>
          </cell>
          <cell r="W308" t="str">
            <v>2.1 ทุติยภูมิระดับต้น</v>
          </cell>
          <cell r="X308" t="str">
            <v>S</v>
          </cell>
          <cell r="Y308" t="str">
            <v xml:space="preserve">บริการ  </v>
          </cell>
          <cell r="Z308" t="str">
            <v>11</v>
          </cell>
          <cell r="AA308" t="str">
            <v>ยกฐานะหน่วยงาน</v>
          </cell>
          <cell r="AB308" t="str">
            <v>ยกฐานะจากระดับ (รพ.สาขา  ปฐมภูมิ) เป็นรพช.ขนาดเล็ก (F3 ทุติยภูมิ )  แก้ไขรหัส รพ.เกาะพีพี  รหัส 77753</v>
          </cell>
          <cell r="AC308" t="str">
            <v>001134102 เป็น 007775300</v>
          </cell>
          <cell r="AD308" t="str">
            <v>77753 ตามหนังสือที่ กบ 0032/4896 ลงวันที่ 12 พย 56'</v>
          </cell>
          <cell r="AE308" t="str">
            <v>2013-11-21</v>
          </cell>
          <cell r="AH308" t="str">
            <v>77753</v>
          </cell>
        </row>
        <row r="309">
          <cell r="A309" t="str">
            <v>001067000</v>
          </cell>
          <cell r="B309" t="str">
            <v>โรงพยาบาลขอนแก่น</v>
          </cell>
          <cell r="C309" t="str">
            <v>21002</v>
          </cell>
          <cell r="D309" t="str">
            <v>กระทรวงสาธารณสุข สำนักงานปลัดกระทรวงสาธารณสุข</v>
          </cell>
          <cell r="E309" t="str">
            <v>05</v>
          </cell>
          <cell r="F309" t="str">
            <v>โรงพยาบาลศูนย์</v>
          </cell>
          <cell r="G309" t="str">
            <v>867</v>
          </cell>
          <cell r="H309" t="str">
            <v>40</v>
          </cell>
          <cell r="I309" t="str">
            <v>จ.ขอนแก่น</v>
          </cell>
          <cell r="J309" t="str">
            <v>01</v>
          </cell>
          <cell r="K309" t="str">
            <v xml:space="preserve"> อ.เมืองขอนแก่น</v>
          </cell>
          <cell r="L309" t="str">
            <v>01</v>
          </cell>
          <cell r="M309" t="str">
            <v xml:space="preserve"> 'ต.ในเมือง'</v>
          </cell>
          <cell r="N309" t="str">
            <v>00</v>
          </cell>
          <cell r="O309" t="str">
            <v xml:space="preserve"> หมู่ 0</v>
          </cell>
          <cell r="P309" t="str">
            <v>01</v>
          </cell>
          <cell r="Q309" t="str">
            <v>เปิดดำเนินการ</v>
          </cell>
          <cell r="R309" t="str">
            <v xml:space="preserve">54 ถ.ศรีจันทร์ </v>
          </cell>
          <cell r="S309" t="str">
            <v>40000</v>
          </cell>
          <cell r="T309" t="str">
            <v>043336789</v>
          </cell>
          <cell r="V309" t="str">
            <v>31</v>
          </cell>
          <cell r="W309" t="str">
            <v>3.1 ตติยภูมิ</v>
          </cell>
          <cell r="X309" t="str">
            <v>S</v>
          </cell>
          <cell r="Y309" t="str">
            <v xml:space="preserve">บริการ  </v>
          </cell>
          <cell r="AH309" t="str">
            <v>10670</v>
          </cell>
        </row>
        <row r="310">
          <cell r="A310" t="str">
            <v>001067500</v>
          </cell>
          <cell r="B310" t="str">
            <v>โรงพยาบาลสวรรค์ประชารักษ์</v>
          </cell>
          <cell r="C310" t="str">
            <v>21002</v>
          </cell>
          <cell r="D310" t="str">
            <v>กระทรวงสาธารณสุข สำนักงานปลัดกระทรวงสาธารณสุข</v>
          </cell>
          <cell r="E310" t="str">
            <v>05</v>
          </cell>
          <cell r="F310" t="str">
            <v>โรงพยาบาลศูนย์</v>
          </cell>
          <cell r="G310" t="str">
            <v>672</v>
          </cell>
          <cell r="H310" t="str">
            <v>60</v>
          </cell>
          <cell r="I310" t="str">
            <v>จ.นครสวรรค์</v>
          </cell>
          <cell r="J310" t="str">
            <v>01</v>
          </cell>
          <cell r="K310" t="str">
            <v xml:space="preserve"> อ.เมืองนครสวรรค์</v>
          </cell>
          <cell r="L310" t="str">
            <v>01</v>
          </cell>
          <cell r="M310" t="str">
            <v xml:space="preserve"> 'ต.ปากน้ำโพ'</v>
          </cell>
          <cell r="N310" t="str">
            <v>00</v>
          </cell>
          <cell r="O310" t="str">
            <v xml:space="preserve"> หมู่ 0</v>
          </cell>
          <cell r="P310" t="str">
            <v>01</v>
          </cell>
          <cell r="Q310" t="str">
            <v>เปิดดำเนินการ</v>
          </cell>
          <cell r="R310" t="str">
            <v xml:space="preserve">ถ.อรรถกวี  </v>
          </cell>
          <cell r="S310" t="str">
            <v>60000</v>
          </cell>
          <cell r="T310" t="str">
            <v>056-219888</v>
          </cell>
          <cell r="V310" t="str">
            <v>31</v>
          </cell>
          <cell r="W310" t="str">
            <v>3.1 ตติยภูมิ</v>
          </cell>
          <cell r="AH310" t="str">
            <v>10675</v>
          </cell>
        </row>
        <row r="311">
          <cell r="A311" t="str">
            <v>001066500</v>
          </cell>
          <cell r="B311" t="str">
            <v>โรงพยาบาลเจ้าพระยาอภัยภูเบศร</v>
          </cell>
          <cell r="C311" t="str">
            <v>21002</v>
          </cell>
          <cell r="D311" t="str">
            <v>กระทรวงสาธารณสุข สำนักงานปลัดกระทรวงสาธารณสุข</v>
          </cell>
          <cell r="E311" t="str">
            <v>05</v>
          </cell>
          <cell r="F311" t="str">
            <v>โรงพยาบาลศูนย์</v>
          </cell>
          <cell r="G311" t="str">
            <v>505</v>
          </cell>
          <cell r="H311" t="str">
            <v>25</v>
          </cell>
          <cell r="I311" t="str">
            <v>จ.ปราจีนบุรี</v>
          </cell>
          <cell r="J311" t="str">
            <v>01</v>
          </cell>
          <cell r="K311" t="str">
            <v xml:space="preserve"> อ.เมืองปราจีนบุรี</v>
          </cell>
          <cell r="L311" t="str">
            <v>05</v>
          </cell>
          <cell r="M311" t="str">
            <v xml:space="preserve"> 'ต.ท่างาม'</v>
          </cell>
          <cell r="N311" t="str">
            <v>12</v>
          </cell>
          <cell r="O311" t="str">
            <v xml:space="preserve"> หมู่ 12</v>
          </cell>
          <cell r="P311" t="str">
            <v>01</v>
          </cell>
          <cell r="Q311" t="str">
            <v>เปิดดำเนินการ</v>
          </cell>
          <cell r="R311" t="str">
            <v xml:space="preserve">32/7 </v>
          </cell>
          <cell r="S311" t="str">
            <v>25000</v>
          </cell>
          <cell r="T311" t="str">
            <v>037211088</v>
          </cell>
          <cell r="V311" t="str">
            <v>31</v>
          </cell>
          <cell r="W311" t="str">
            <v>3.1 ตติยภูมิ</v>
          </cell>
          <cell r="AH311" t="str">
            <v>10665</v>
          </cell>
        </row>
        <row r="312">
          <cell r="A312" t="str">
            <v>001067300</v>
          </cell>
          <cell r="B312" t="str">
            <v>โรงพยาบาลอุตรดิตถ์</v>
          </cell>
          <cell r="C312" t="str">
            <v>21002</v>
          </cell>
          <cell r="D312" t="str">
            <v>กระทรวงสาธารณสุข สำนักงานปลัดกระทรวงสาธารณสุข</v>
          </cell>
          <cell r="E312" t="str">
            <v>05</v>
          </cell>
          <cell r="F312" t="str">
            <v>โรงพยาบาลศูนย์</v>
          </cell>
          <cell r="G312" t="str">
            <v>610</v>
          </cell>
          <cell r="H312" t="str">
            <v>53</v>
          </cell>
          <cell r="I312" t="str">
            <v>จ.อุตรดิตถ์</v>
          </cell>
          <cell r="J312" t="str">
            <v>01</v>
          </cell>
          <cell r="K312" t="str">
            <v xml:space="preserve"> อ.เมืองอุตรดิตถ์</v>
          </cell>
          <cell r="L312" t="str">
            <v>01</v>
          </cell>
          <cell r="M312" t="str">
            <v xml:space="preserve"> 'ต.ท่าอิฐ'</v>
          </cell>
          <cell r="N312" t="str">
            <v>00</v>
          </cell>
          <cell r="O312" t="str">
            <v xml:space="preserve"> หมู่ 0</v>
          </cell>
          <cell r="P312" t="str">
            <v>01</v>
          </cell>
          <cell r="Q312" t="str">
            <v>เปิดดำเนินการ</v>
          </cell>
          <cell r="R312" t="str">
            <v xml:space="preserve">38  ถ.เจษฏาบดินทร์ </v>
          </cell>
          <cell r="S312" t="str">
            <v>53000</v>
          </cell>
          <cell r="T312" t="str">
            <v>055411064  055-830782</v>
          </cell>
          <cell r="U312" t="str">
            <v>055411848</v>
          </cell>
          <cell r="V312" t="str">
            <v>31</v>
          </cell>
          <cell r="W312" t="str">
            <v>3.1 ตติยภูมิ</v>
          </cell>
          <cell r="Z312" t="str">
            <v>06</v>
          </cell>
          <cell r="AA312" t="str">
            <v>แก้ไข/เปลี่ยนแปลงจำนวนเตียง</v>
          </cell>
          <cell r="AB312" t="str">
            <v>แก้ไขจำนวนเตียง561 เป็น 610เตียง ตามหนังสือแจ้งที่ อต.0032.101.6/9566 ลงวันที่ 19 พย.56</v>
          </cell>
          <cell r="AH312" t="str">
            <v>10673</v>
          </cell>
        </row>
        <row r="313">
          <cell r="A313" t="str">
            <v>001067900</v>
          </cell>
          <cell r="B313" t="str">
            <v>โรงพยาบาลนครปฐม</v>
          </cell>
          <cell r="C313" t="str">
            <v>21002</v>
          </cell>
          <cell r="D313" t="str">
            <v>กระทรวงสาธารณสุข สำนักงานปลัดกระทรวงสาธารณสุข</v>
          </cell>
          <cell r="E313" t="str">
            <v>05</v>
          </cell>
          <cell r="F313" t="str">
            <v>โรงพยาบาลศูนย์</v>
          </cell>
          <cell r="G313" t="str">
            <v>560</v>
          </cell>
          <cell r="H313" t="str">
            <v>73</v>
          </cell>
          <cell r="I313" t="str">
            <v>จ.นครปฐม</v>
          </cell>
          <cell r="J313" t="str">
            <v>01</v>
          </cell>
          <cell r="K313" t="str">
            <v xml:space="preserve"> อ.เมืองนครปฐม</v>
          </cell>
          <cell r="L313" t="str">
            <v>01</v>
          </cell>
          <cell r="M313" t="str">
            <v xml:space="preserve"> 'ต.พระปฐมเจดีย์'</v>
          </cell>
          <cell r="N313" t="str">
            <v>00</v>
          </cell>
          <cell r="O313" t="str">
            <v xml:space="preserve"> หมู่ 0</v>
          </cell>
          <cell r="P313" t="str">
            <v>01</v>
          </cell>
          <cell r="Q313" t="str">
            <v>เปิดดำเนินการ</v>
          </cell>
          <cell r="R313" t="str">
            <v xml:space="preserve">196 ถ.เทศ7 </v>
          </cell>
          <cell r="S313" t="str">
            <v>73000</v>
          </cell>
          <cell r="T313" t="str">
            <v>034-251552</v>
          </cell>
          <cell r="V313" t="str">
            <v>31</v>
          </cell>
          <cell r="W313" t="str">
            <v>3.1 ตติยภูมิ</v>
          </cell>
          <cell r="AH313" t="str">
            <v>10679</v>
          </cell>
        </row>
        <row r="314">
          <cell r="A314" t="str">
            <v>001066300</v>
          </cell>
          <cell r="B314" t="str">
            <v>โรงพยาบาลระยอง</v>
          </cell>
          <cell r="C314" t="str">
            <v>21002</v>
          </cell>
          <cell r="D314" t="str">
            <v>กระทรวงสาธารณสุข สำนักงานปลัดกระทรวงสาธารณสุข</v>
          </cell>
          <cell r="E314" t="str">
            <v>05</v>
          </cell>
          <cell r="F314" t="str">
            <v>โรงพยาบาลศูนย์</v>
          </cell>
          <cell r="G314" t="str">
            <v>555</v>
          </cell>
          <cell r="H314" t="str">
            <v>21</v>
          </cell>
          <cell r="I314" t="str">
            <v>จ.ระยอง</v>
          </cell>
          <cell r="J314" t="str">
            <v>01</v>
          </cell>
          <cell r="K314" t="str">
            <v xml:space="preserve"> อ.เมืองระยอง</v>
          </cell>
          <cell r="L314" t="str">
            <v>01</v>
          </cell>
          <cell r="M314" t="str">
            <v xml:space="preserve"> 'ต.ท่าประดู่'</v>
          </cell>
          <cell r="N314" t="str">
            <v>00</v>
          </cell>
          <cell r="O314" t="str">
            <v xml:space="preserve"> หมู่ 0</v>
          </cell>
          <cell r="P314" t="str">
            <v>01</v>
          </cell>
          <cell r="Q314" t="str">
            <v>เปิดดำเนินการ</v>
          </cell>
          <cell r="R314" t="str">
            <v xml:space="preserve">138 ถ.สุขุมวิท </v>
          </cell>
          <cell r="S314" t="str">
            <v>21000</v>
          </cell>
          <cell r="T314" t="str">
            <v>038611104</v>
          </cell>
          <cell r="V314" t="str">
            <v>31</v>
          </cell>
          <cell r="W314" t="str">
            <v>3.1 ตติยภูมิ</v>
          </cell>
          <cell r="AH314" t="str">
            <v>10663</v>
          </cell>
        </row>
        <row r="315">
          <cell r="A315" t="str">
            <v>001066400</v>
          </cell>
          <cell r="B315" t="str">
            <v>โรงพยาบาลพระปกเกล้า</v>
          </cell>
          <cell r="C315" t="str">
            <v>21002</v>
          </cell>
          <cell r="D315" t="str">
            <v>กระทรวงสาธารณสุข สำนักงานปลัดกระทรวงสาธารณสุข</v>
          </cell>
          <cell r="E315" t="str">
            <v>05</v>
          </cell>
          <cell r="F315" t="str">
            <v>โรงพยาบาลศูนย์</v>
          </cell>
          <cell r="G315" t="str">
            <v>755</v>
          </cell>
          <cell r="H315" t="str">
            <v>22</v>
          </cell>
          <cell r="I315" t="str">
            <v>จ.จันทบุรี</v>
          </cell>
          <cell r="J315" t="str">
            <v>01</v>
          </cell>
          <cell r="K315" t="str">
            <v xml:space="preserve"> อ.เมืองจันทบุรี</v>
          </cell>
          <cell r="L315" t="str">
            <v>02</v>
          </cell>
          <cell r="M315" t="str">
            <v xml:space="preserve"> 'ต.วัดใหม่'</v>
          </cell>
          <cell r="N315" t="str">
            <v>00</v>
          </cell>
          <cell r="O315" t="str">
            <v xml:space="preserve"> หมู่ 0</v>
          </cell>
          <cell r="P315" t="str">
            <v>01</v>
          </cell>
          <cell r="Q315" t="str">
            <v>เปิดดำเนินการ</v>
          </cell>
          <cell r="R315" t="str">
            <v>38 ถ.เลียบเนิน</v>
          </cell>
          <cell r="S315" t="str">
            <v>22000</v>
          </cell>
          <cell r="T315" t="str">
            <v>039324975-84</v>
          </cell>
          <cell r="V315" t="str">
            <v>31</v>
          </cell>
          <cell r="W315" t="str">
            <v>3.1 ตติยภูมิ</v>
          </cell>
          <cell r="AH315" t="str">
            <v>10664</v>
          </cell>
        </row>
        <row r="316">
          <cell r="A316" t="str">
            <v>001066800</v>
          </cell>
          <cell r="B316" t="str">
            <v>โรงพยาบาลสุรินทร์</v>
          </cell>
          <cell r="C316" t="str">
            <v>21002</v>
          </cell>
          <cell r="D316" t="str">
            <v>กระทรวงสาธารณสุข สำนักงานปลัดกระทรวงสาธารณสุข</v>
          </cell>
          <cell r="E316" t="str">
            <v>05</v>
          </cell>
          <cell r="F316" t="str">
            <v>โรงพยาบาลศูนย์</v>
          </cell>
          <cell r="G316" t="str">
            <v>789</v>
          </cell>
          <cell r="H316" t="str">
            <v>32</v>
          </cell>
          <cell r="I316" t="str">
            <v>จ.สุรินทร์</v>
          </cell>
          <cell r="J316" t="str">
            <v>01</v>
          </cell>
          <cell r="K316" t="str">
            <v xml:space="preserve"> อ.เมืองสุรินทร์</v>
          </cell>
          <cell r="L316" t="str">
            <v>01</v>
          </cell>
          <cell r="M316" t="str">
            <v xml:space="preserve"> 'ต.ในเมือง'</v>
          </cell>
          <cell r="N316" t="str">
            <v>00</v>
          </cell>
          <cell r="O316" t="str">
            <v xml:space="preserve"> หมู่ 0</v>
          </cell>
          <cell r="P316" t="str">
            <v>01</v>
          </cell>
          <cell r="Q316" t="str">
            <v>เปิดดำเนินการ</v>
          </cell>
          <cell r="R316" t="str">
            <v xml:space="preserve">68 ถ.หลักเมือง </v>
          </cell>
          <cell r="S316" t="str">
            <v>3200</v>
          </cell>
          <cell r="T316" t="str">
            <v>044-511757</v>
          </cell>
          <cell r="V316" t="str">
            <v>31</v>
          </cell>
          <cell r="W316" t="str">
            <v>3.1 ตติยภูมิ</v>
          </cell>
          <cell r="Z316" t="str">
            <v>06</v>
          </cell>
          <cell r="AA316" t="str">
            <v>แก้ไข/เปลี่ยนแปลงจำนวนเตียง</v>
          </cell>
          <cell r="AB316" t="str">
            <v>เพิ่มจำนวนเตียงจาก 697 เป็น 789 ตามหนังสือรพ.สุรินทร์ ที่ สร.0027.102/14572 ลง วันที่ 25 กย.56</v>
          </cell>
          <cell r="AH316" t="str">
            <v>10668</v>
          </cell>
        </row>
        <row r="317">
          <cell r="A317" t="str">
            <v>001066900</v>
          </cell>
          <cell r="B317" t="str">
            <v>โรงพยาบาลสรรพสิทธิประสงค์</v>
          </cell>
          <cell r="C317" t="str">
            <v>21002</v>
          </cell>
          <cell r="D317" t="str">
            <v>กระทรวงสาธารณสุข สำนักงานปลัดกระทรวงสาธารณสุข</v>
          </cell>
          <cell r="E317" t="str">
            <v>05</v>
          </cell>
          <cell r="F317" t="str">
            <v>โรงพยาบาลศูนย์</v>
          </cell>
          <cell r="G317" t="str">
            <v>1000</v>
          </cell>
          <cell r="H317" t="str">
            <v>34</v>
          </cell>
          <cell r="I317" t="str">
            <v>จ.อุบลราชธานี</v>
          </cell>
          <cell r="J317" t="str">
            <v>01</v>
          </cell>
          <cell r="K317" t="str">
            <v xml:space="preserve"> อ.เมืองอุบลราชธานี</v>
          </cell>
          <cell r="L317" t="str">
            <v>01</v>
          </cell>
          <cell r="M317" t="str">
            <v xml:space="preserve"> 'ต.ในเมือง'</v>
          </cell>
          <cell r="N317" t="str">
            <v>10</v>
          </cell>
          <cell r="O317" t="str">
            <v xml:space="preserve"> หมู่ 10</v>
          </cell>
          <cell r="P317" t="str">
            <v>01</v>
          </cell>
          <cell r="Q317" t="str">
            <v>เปิดดำเนินการ</v>
          </cell>
          <cell r="R317" t="str">
            <v xml:space="preserve">122 ถ.สรรพสิทธิ์ </v>
          </cell>
          <cell r="S317" t="str">
            <v>34000</v>
          </cell>
          <cell r="T317" t="str">
            <v>043336789</v>
          </cell>
          <cell r="V317" t="str">
            <v>31</v>
          </cell>
          <cell r="W317" t="str">
            <v>3.1 ตติยภูมิ</v>
          </cell>
          <cell r="AH317" t="str">
            <v>10669</v>
          </cell>
        </row>
        <row r="318">
          <cell r="A318" t="str">
            <v>001067700</v>
          </cell>
          <cell r="B318" t="str">
            <v>โรงพยาบาลราชบุรี</v>
          </cell>
          <cell r="C318" t="str">
            <v>21002</v>
          </cell>
          <cell r="D318" t="str">
            <v>กระทรวงสาธารณสุข สำนักงานปลัดกระทรวงสาธารณสุข</v>
          </cell>
          <cell r="E318" t="str">
            <v>05</v>
          </cell>
          <cell r="F318" t="str">
            <v>โรงพยาบาลศูนย์</v>
          </cell>
          <cell r="G318" t="str">
            <v>855</v>
          </cell>
          <cell r="H318" t="str">
            <v>70</v>
          </cell>
          <cell r="I318" t="str">
            <v>จ.ราชบุรี</v>
          </cell>
          <cell r="J318" t="str">
            <v>01</v>
          </cell>
          <cell r="K318" t="str">
            <v xml:space="preserve"> อ.เมืองราชบุรี</v>
          </cell>
          <cell r="L318" t="str">
            <v>01</v>
          </cell>
          <cell r="M318" t="str">
            <v xml:space="preserve"> 'ต.หน้าเมือง'</v>
          </cell>
          <cell r="N318" t="str">
            <v>01</v>
          </cell>
          <cell r="O318" t="str">
            <v xml:space="preserve"> หมู่ 1</v>
          </cell>
          <cell r="P318" t="str">
            <v>01</v>
          </cell>
          <cell r="Q318" t="str">
            <v>เปิดดำเนินการ</v>
          </cell>
          <cell r="R318" t="str">
            <v>85 ถ.สมบูรณ์กุล</v>
          </cell>
          <cell r="S318" t="str">
            <v>70000</v>
          </cell>
          <cell r="T318" t="str">
            <v>0-3271-9600-50</v>
          </cell>
          <cell r="V318" t="str">
            <v>31</v>
          </cell>
          <cell r="W318" t="str">
            <v>3.1 ตติยภูมิ</v>
          </cell>
          <cell r="AH318" t="str">
            <v>10677</v>
          </cell>
        </row>
        <row r="319">
          <cell r="A319" t="str">
            <v>001068100</v>
          </cell>
          <cell r="B319" t="str">
            <v>โรงพยาบาลสุราษฎร์ธานี</v>
          </cell>
          <cell r="C319" t="str">
            <v>21002</v>
          </cell>
          <cell r="D319" t="str">
            <v>กระทรวงสาธารณสุข สำนักงานปลัดกระทรวงสาธารณสุข</v>
          </cell>
          <cell r="E319" t="str">
            <v>05</v>
          </cell>
          <cell r="F319" t="str">
            <v>โรงพยาบาลศูนย์</v>
          </cell>
          <cell r="G319" t="str">
            <v>660</v>
          </cell>
          <cell r="H319" t="str">
            <v>84</v>
          </cell>
          <cell r="I319" t="str">
            <v>จ.สุราษฎร์ธานี</v>
          </cell>
          <cell r="J319" t="str">
            <v>01</v>
          </cell>
          <cell r="K319" t="str">
            <v xml:space="preserve"> อ.เมืองสุราษฎร์ธานี</v>
          </cell>
          <cell r="L319" t="str">
            <v>02</v>
          </cell>
          <cell r="M319" t="str">
            <v xml:space="preserve"> 'ต.มะขามเตี้ย'</v>
          </cell>
          <cell r="N319" t="str">
            <v>02</v>
          </cell>
          <cell r="O319" t="str">
            <v xml:space="preserve"> หมู่ 2</v>
          </cell>
          <cell r="P319" t="str">
            <v>01</v>
          </cell>
          <cell r="Q319" t="str">
            <v>เปิดดำเนินการ</v>
          </cell>
          <cell r="R319" t="str">
            <v xml:space="preserve">56 </v>
          </cell>
          <cell r="S319" t="str">
            <v>84000</v>
          </cell>
          <cell r="T319" t="str">
            <v>077272231</v>
          </cell>
          <cell r="U319" t="str">
            <v>077283257</v>
          </cell>
          <cell r="V319" t="str">
            <v>31</v>
          </cell>
          <cell r="W319" t="str">
            <v>3.1 ตติยภูมิ</v>
          </cell>
          <cell r="X319" t="str">
            <v>S</v>
          </cell>
          <cell r="Y319" t="str">
            <v xml:space="preserve">บริการ  </v>
          </cell>
          <cell r="AH319" t="str">
            <v>10681</v>
          </cell>
        </row>
        <row r="320">
          <cell r="A320" t="str">
            <v>001069900</v>
          </cell>
          <cell r="B320" t="str">
            <v>โรงพยาบาลสมเด็จพระยุพราชสระแก้ว</v>
          </cell>
          <cell r="C320" t="str">
            <v>21002</v>
          </cell>
          <cell r="D320" t="str">
            <v>กระทรวงสาธารณสุข สำนักงานปลัดกระทรวงสาธารณสุข</v>
          </cell>
          <cell r="E320" t="str">
            <v>06</v>
          </cell>
          <cell r="F320" t="str">
            <v>โรงพยาบาลทั่วไป</v>
          </cell>
          <cell r="G320" t="str">
            <v>324</v>
          </cell>
          <cell r="H320" t="str">
            <v>27</v>
          </cell>
          <cell r="I320" t="str">
            <v>จ.สระแก้ว</v>
          </cell>
          <cell r="J320" t="str">
            <v>01</v>
          </cell>
          <cell r="K320" t="str">
            <v xml:space="preserve"> อ.เมืองสระแก้ว</v>
          </cell>
          <cell r="L320" t="str">
            <v>01</v>
          </cell>
          <cell r="M320" t="str">
            <v xml:space="preserve"> 'ต.สระแก้ว'</v>
          </cell>
          <cell r="N320" t="str">
            <v>02</v>
          </cell>
          <cell r="O320" t="str">
            <v xml:space="preserve"> หมู่ 2</v>
          </cell>
          <cell r="P320" t="str">
            <v>01</v>
          </cell>
          <cell r="Q320" t="str">
            <v>เปิดดำเนินการ</v>
          </cell>
          <cell r="R320" t="str">
            <v xml:space="preserve">725 ม.2 ถ.สุวรรณศร </v>
          </cell>
          <cell r="S320" t="str">
            <v>27000</v>
          </cell>
          <cell r="T320" t="str">
            <v>037241011</v>
          </cell>
          <cell r="V320" t="str">
            <v>23</v>
          </cell>
          <cell r="W320" t="str">
            <v>2.3 ทุติยภูมิระดับสูง</v>
          </cell>
          <cell r="Z320" t="str">
            <v>06</v>
          </cell>
          <cell r="AA320" t="str">
            <v>แก้ไข/เปลี่ยนแปลงจำนวนเตียง</v>
          </cell>
          <cell r="AB320" t="str">
            <v>ปรับจำนวนเตียง  ตามหนังสือ สำนักบริหารกลาง ที่สธ.0228.04.3/5568 วันที่  10 ตค.55 และตามมติ อกพ.สป.</v>
          </cell>
          <cell r="AH320" t="str">
            <v>10699</v>
          </cell>
        </row>
        <row r="321">
          <cell r="A321" t="str">
            <v>001069600</v>
          </cell>
          <cell r="B321" t="str">
            <v>โรงพยาบาลตราด</v>
          </cell>
          <cell r="C321" t="str">
            <v>21002</v>
          </cell>
          <cell r="D321" t="str">
            <v>กระทรวงสาธารณสุข สำนักงานปลัดกระทรวงสาธารณสุข</v>
          </cell>
          <cell r="E321" t="str">
            <v>06</v>
          </cell>
          <cell r="F321" t="str">
            <v>โรงพยาบาลทั่วไป</v>
          </cell>
          <cell r="G321" t="str">
            <v>314</v>
          </cell>
          <cell r="H321" t="str">
            <v>23</v>
          </cell>
          <cell r="I321" t="str">
            <v>จ.ตราด</v>
          </cell>
          <cell r="J321" t="str">
            <v>01</v>
          </cell>
          <cell r="K321" t="str">
            <v xml:space="preserve"> อ.เมืองตราด</v>
          </cell>
          <cell r="L321" t="str">
            <v>07</v>
          </cell>
          <cell r="M321" t="str">
            <v xml:space="preserve"> 'ต.วังกระแจะ'</v>
          </cell>
          <cell r="N321" t="str">
            <v>00</v>
          </cell>
          <cell r="O321" t="str">
            <v xml:space="preserve"> หมู่ 0</v>
          </cell>
          <cell r="P321" t="str">
            <v>01</v>
          </cell>
          <cell r="Q321" t="str">
            <v>เปิดดำเนินการ</v>
          </cell>
          <cell r="R321" t="str">
            <v xml:space="preserve">108 ถ.สุขุมวิท </v>
          </cell>
          <cell r="S321" t="str">
            <v>23000</v>
          </cell>
          <cell r="T321" t="str">
            <v>039511040-1</v>
          </cell>
          <cell r="V321" t="str">
            <v>23</v>
          </cell>
          <cell r="W321" t="str">
            <v>2.3 ทุติยภูมิระดับสูง</v>
          </cell>
          <cell r="Z321" t="str">
            <v>04</v>
          </cell>
          <cell r="AA321" t="str">
            <v>แก้ไข/เปลี่ยนแปลงที่ตั้ง</v>
          </cell>
          <cell r="AB321" t="str">
            <v>จาก 340 เป็น 314 (กรอบ 312)</v>
          </cell>
          <cell r="AH321" t="str">
            <v>10696</v>
          </cell>
        </row>
        <row r="322">
          <cell r="A322" t="str">
            <v>001069800</v>
          </cell>
          <cell r="B322" t="str">
            <v>โรงพยาบาลนครนายก</v>
          </cell>
          <cell r="C322" t="str">
            <v>21002</v>
          </cell>
          <cell r="D322" t="str">
            <v>กระทรวงสาธารณสุข สำนักงานปลัดกระทรวงสาธารณสุข</v>
          </cell>
          <cell r="E322" t="str">
            <v>06</v>
          </cell>
          <cell r="F322" t="str">
            <v>โรงพยาบาลทั่วไป</v>
          </cell>
          <cell r="G322" t="str">
            <v>314</v>
          </cell>
          <cell r="H322" t="str">
            <v>26</v>
          </cell>
          <cell r="I322" t="str">
            <v>จ.นครนายก</v>
          </cell>
          <cell r="J322" t="str">
            <v>01</v>
          </cell>
          <cell r="K322" t="str">
            <v xml:space="preserve"> อ.เมืองนครนายก</v>
          </cell>
          <cell r="L322" t="str">
            <v>01</v>
          </cell>
          <cell r="M322" t="str">
            <v xml:space="preserve"> 'ต.นครนายก'</v>
          </cell>
          <cell r="N322" t="str">
            <v>06</v>
          </cell>
          <cell r="O322" t="str">
            <v xml:space="preserve"> หมู่ 6</v>
          </cell>
          <cell r="P322" t="str">
            <v>01</v>
          </cell>
          <cell r="Q322" t="str">
            <v>เปิดดำเนินการ</v>
          </cell>
          <cell r="R322" t="str">
            <v xml:space="preserve">100 ถ.สุวรรณศร </v>
          </cell>
          <cell r="S322" t="str">
            <v>26000</v>
          </cell>
          <cell r="T322" t="str">
            <v>037311150-2*114</v>
          </cell>
          <cell r="V322" t="str">
            <v>23</v>
          </cell>
          <cell r="W322" t="str">
            <v>2.3 ทุติยภูมิระดับสูง</v>
          </cell>
          <cell r="AH322" t="str">
            <v>10698</v>
          </cell>
        </row>
        <row r="323">
          <cell r="A323" t="str">
            <v>001070000</v>
          </cell>
          <cell r="B323" t="str">
            <v>โรงพยาบาลศรีสะเกษ</v>
          </cell>
          <cell r="C323" t="str">
            <v>21002</v>
          </cell>
          <cell r="D323" t="str">
            <v>กระทรวงสาธารณสุข สำนักงานปลัดกระทรวงสาธารณสุข</v>
          </cell>
          <cell r="E323" t="str">
            <v>06</v>
          </cell>
          <cell r="F323" t="str">
            <v>โรงพยาบาลทั่วไป</v>
          </cell>
          <cell r="G323" t="str">
            <v>506</v>
          </cell>
          <cell r="H323" t="str">
            <v>33</v>
          </cell>
          <cell r="I323" t="str">
            <v>จ.ศรีสะเกษ</v>
          </cell>
          <cell r="J323" t="str">
            <v>01</v>
          </cell>
          <cell r="K323" t="str">
            <v xml:space="preserve"> อ.เมืองศรีสะเกษ</v>
          </cell>
          <cell r="L323" t="str">
            <v>02</v>
          </cell>
          <cell r="M323" t="str">
            <v xml:space="preserve"> 'ต.เมืองใต้'</v>
          </cell>
          <cell r="N323" t="str">
            <v>00</v>
          </cell>
          <cell r="O323" t="str">
            <v xml:space="preserve"> หมู่ 0</v>
          </cell>
          <cell r="P323" t="str">
            <v>01</v>
          </cell>
          <cell r="Q323" t="str">
            <v>เปิดดำเนินการ</v>
          </cell>
          <cell r="R323" t="str">
            <v xml:space="preserve">859 ถนนกสิกรรม </v>
          </cell>
          <cell r="S323" t="str">
            <v>33000</v>
          </cell>
          <cell r="T323" t="str">
            <v>045611503</v>
          </cell>
          <cell r="U323" t="str">
            <v>045611502</v>
          </cell>
          <cell r="V323" t="str">
            <v>23</v>
          </cell>
          <cell r="W323" t="str">
            <v>2.3 ทุติยภูมิระดับสูง</v>
          </cell>
          <cell r="X323" t="str">
            <v>S</v>
          </cell>
          <cell r="Y323" t="str">
            <v xml:space="preserve">บริการ  </v>
          </cell>
          <cell r="AH323" t="str">
            <v>10700</v>
          </cell>
        </row>
        <row r="324">
          <cell r="A324" t="str">
            <v>001068200</v>
          </cell>
          <cell r="B324" t="str">
            <v>โรงพยาบาลหาดใหญ่</v>
          </cell>
          <cell r="C324" t="str">
            <v>21002</v>
          </cell>
          <cell r="D324" t="str">
            <v>กระทรวงสาธารณสุข สำนักงานปลัดกระทรวงสาธารณสุข</v>
          </cell>
          <cell r="E324" t="str">
            <v>05</v>
          </cell>
          <cell r="F324" t="str">
            <v>โรงพยาบาลศูนย์</v>
          </cell>
          <cell r="G324" t="str">
            <v>591</v>
          </cell>
          <cell r="H324" t="str">
            <v>90</v>
          </cell>
          <cell r="I324" t="str">
            <v>จ.สงขลา</v>
          </cell>
          <cell r="J324" t="str">
            <v>11</v>
          </cell>
          <cell r="K324" t="str">
            <v xml:space="preserve"> อ.หาดใหญ่</v>
          </cell>
          <cell r="L324" t="str">
            <v>01</v>
          </cell>
          <cell r="M324" t="str">
            <v xml:space="preserve"> 'ต.หาดใหญ่'</v>
          </cell>
          <cell r="N324" t="str">
            <v>00</v>
          </cell>
          <cell r="O324" t="str">
            <v xml:space="preserve"> หมู่ 0</v>
          </cell>
          <cell r="P324" t="str">
            <v>01</v>
          </cell>
          <cell r="Q324" t="str">
            <v>เปิดดำเนินการ</v>
          </cell>
          <cell r="R324" t="str">
            <v xml:space="preserve">182 ถ.รักการ </v>
          </cell>
          <cell r="S324" t="str">
            <v>90110</v>
          </cell>
          <cell r="T324" t="str">
            <v>074237100</v>
          </cell>
          <cell r="U324" t="str">
            <v>074273218</v>
          </cell>
          <cell r="V324" t="str">
            <v>31</v>
          </cell>
          <cell r="W324" t="str">
            <v>3.1 ตติยภูมิ</v>
          </cell>
          <cell r="X324" t="str">
            <v>S</v>
          </cell>
          <cell r="Y324" t="str">
            <v xml:space="preserve">บริการ  </v>
          </cell>
          <cell r="AH324" t="str">
            <v>10682</v>
          </cell>
        </row>
        <row r="325">
          <cell r="A325" t="str">
            <v>001075900</v>
          </cell>
          <cell r="B325" t="str">
            <v>โรงพยาบาลไทรน้อย</v>
          </cell>
          <cell r="C325" t="str">
            <v>21002</v>
          </cell>
          <cell r="D325" t="str">
            <v>กระทรวงสาธารณสุข สำนักงานปลัดกระทรวงสาธารณสุข</v>
          </cell>
          <cell r="E325" t="str">
            <v>07</v>
          </cell>
          <cell r="F325" t="str">
            <v>โรงพยาบาลชุมชน</v>
          </cell>
          <cell r="G325" t="str">
            <v>30</v>
          </cell>
          <cell r="H325" t="str">
            <v>12</v>
          </cell>
          <cell r="I325" t="str">
            <v>จ.นนทบุรี</v>
          </cell>
          <cell r="J325" t="str">
            <v>05</v>
          </cell>
          <cell r="K325" t="str">
            <v xml:space="preserve"> อ.ไทรน้อย</v>
          </cell>
          <cell r="L325" t="str">
            <v>01</v>
          </cell>
          <cell r="M325" t="str">
            <v xml:space="preserve"> 'ต.ไทรน้อย'</v>
          </cell>
          <cell r="N325" t="str">
            <v>05</v>
          </cell>
          <cell r="O325" t="str">
            <v xml:space="preserve"> หมู่ 5</v>
          </cell>
          <cell r="P325" t="str">
            <v>01</v>
          </cell>
          <cell r="Q325" t="str">
            <v>เปิดดำเนินการ</v>
          </cell>
          <cell r="R325" t="str">
            <v>บางกรวย-ไทรน้อย</v>
          </cell>
          <cell r="S325" t="str">
            <v>11150</v>
          </cell>
          <cell r="T325" t="str">
            <v>025971131</v>
          </cell>
          <cell r="U325" t="str">
            <v>029238818</v>
          </cell>
          <cell r="V325" t="str">
            <v>21</v>
          </cell>
          <cell r="W325" t="str">
            <v>2.1 ทุติยภูมิระดับต้น</v>
          </cell>
          <cell r="X325" t="str">
            <v>S</v>
          </cell>
          <cell r="Y325" t="str">
            <v xml:space="preserve">บริการ  </v>
          </cell>
          <cell r="AH325" t="str">
            <v>10759</v>
          </cell>
        </row>
        <row r="326">
          <cell r="A326" t="str">
            <v>001069300</v>
          </cell>
          <cell r="B326" t="str">
            <v>โรงพยาบาลอินทร์บุรี</v>
          </cell>
          <cell r="C326" t="str">
            <v>21002</v>
          </cell>
          <cell r="D326" t="str">
            <v>กระทรวงสาธารณสุข สำนักงานปลัดกระทรวงสาธารณสุข</v>
          </cell>
          <cell r="E326" t="str">
            <v>06</v>
          </cell>
          <cell r="F326" t="str">
            <v>โรงพยาบาลทั่วไป</v>
          </cell>
          <cell r="G326" t="str">
            <v>254</v>
          </cell>
          <cell r="H326" t="str">
            <v>17</v>
          </cell>
          <cell r="I326" t="str">
            <v>จ.สิงห์บุรี</v>
          </cell>
          <cell r="J326" t="str">
            <v>06</v>
          </cell>
          <cell r="K326" t="str">
            <v xml:space="preserve"> อ.อินทร์บุรี</v>
          </cell>
          <cell r="L326" t="str">
            <v>03</v>
          </cell>
          <cell r="M326" t="str">
            <v xml:space="preserve"> 'ต.ทับยา'</v>
          </cell>
          <cell r="N326" t="str">
            <v>01</v>
          </cell>
          <cell r="O326" t="str">
            <v xml:space="preserve"> หมู่ 1</v>
          </cell>
          <cell r="P326" t="str">
            <v>01</v>
          </cell>
          <cell r="Q326" t="str">
            <v>เปิดดำเนินการ</v>
          </cell>
          <cell r="R326" t="str">
            <v xml:space="preserve">37/7 </v>
          </cell>
          <cell r="S326" t="str">
            <v>17000</v>
          </cell>
          <cell r="T326" t="str">
            <v>056-412032</v>
          </cell>
          <cell r="V326" t="str">
            <v>23</v>
          </cell>
          <cell r="W326" t="str">
            <v>2.3 ทุติยภูมิระดับสูง</v>
          </cell>
          <cell r="AH326" t="str">
            <v>10693</v>
          </cell>
        </row>
        <row r="327">
          <cell r="A327" t="str">
            <v>001068400</v>
          </cell>
          <cell r="B327" t="str">
            <v>โรงพยาบาลยะลา</v>
          </cell>
          <cell r="C327" t="str">
            <v>21002</v>
          </cell>
          <cell r="D327" t="str">
            <v>กระทรวงสาธารณสุข สำนักงานปลัดกระทรวงสาธารณสุข</v>
          </cell>
          <cell r="E327" t="str">
            <v>05</v>
          </cell>
          <cell r="F327" t="str">
            <v>โรงพยาบาลศูนย์</v>
          </cell>
          <cell r="G327" t="str">
            <v>527</v>
          </cell>
          <cell r="H327" t="str">
            <v>95</v>
          </cell>
          <cell r="I327" t="str">
            <v>จ.ยะลา</v>
          </cell>
          <cell r="J327" t="str">
            <v>01</v>
          </cell>
          <cell r="K327" t="str">
            <v xml:space="preserve"> อ.เมืองยะลา</v>
          </cell>
          <cell r="L327" t="str">
            <v>01</v>
          </cell>
          <cell r="M327" t="str">
            <v xml:space="preserve"> 'ต.สะเตง'</v>
          </cell>
          <cell r="N327" t="str">
            <v>00</v>
          </cell>
          <cell r="O327" t="str">
            <v xml:space="preserve"> หมู่ 0</v>
          </cell>
          <cell r="P327" t="str">
            <v>01</v>
          </cell>
          <cell r="Q327" t="str">
            <v>เปิดดำเนินการ</v>
          </cell>
          <cell r="R327" t="str">
            <v xml:space="preserve">152 ถ.สิโรรส </v>
          </cell>
          <cell r="S327" t="str">
            <v>95000</v>
          </cell>
          <cell r="T327" t="str">
            <v>073244711</v>
          </cell>
          <cell r="U327" t="str">
            <v>073212764</v>
          </cell>
          <cell r="V327" t="str">
            <v>31</v>
          </cell>
          <cell r="W327" t="str">
            <v>3.1 ตติยภูมิ</v>
          </cell>
          <cell r="AH327" t="str">
            <v>10684</v>
          </cell>
        </row>
        <row r="328">
          <cell r="A328" t="str">
            <v>002383900</v>
          </cell>
          <cell r="B328" t="str">
            <v xml:space="preserve">โรงพยาบาลเทพรัตน์นครราชสีมา </v>
          </cell>
          <cell r="C328" t="str">
            <v>21002</v>
          </cell>
          <cell r="D328" t="str">
            <v>กระทรวงสาธารณสุข สำนักงานปลัดกระทรวงสาธารณสุข</v>
          </cell>
          <cell r="E328" t="str">
            <v>07</v>
          </cell>
          <cell r="F328" t="str">
            <v>โรงพยาบาลชุมชน</v>
          </cell>
          <cell r="G328" t="str">
            <v>60</v>
          </cell>
          <cell r="H328" t="str">
            <v>30</v>
          </cell>
          <cell r="I328" t="str">
            <v>จ.นครราชสีมา</v>
          </cell>
          <cell r="J328" t="str">
            <v>01</v>
          </cell>
          <cell r="K328" t="str">
            <v xml:space="preserve"> อ.เมืองนครราชสีมา</v>
          </cell>
          <cell r="L328" t="str">
            <v>17</v>
          </cell>
          <cell r="M328" t="str">
            <v xml:space="preserve"> 'ต.โคกกรวด'</v>
          </cell>
          <cell r="N328" t="str">
            <v>06</v>
          </cell>
          <cell r="O328" t="str">
            <v xml:space="preserve"> หมู่ 6</v>
          </cell>
          <cell r="P328" t="str">
            <v>01</v>
          </cell>
          <cell r="Q328" t="str">
            <v>เปิดดำเนินการ</v>
          </cell>
          <cell r="R328" t="str">
            <v xml:space="preserve">345/5 </v>
          </cell>
          <cell r="S328" t="str">
            <v>30280</v>
          </cell>
          <cell r="V328" t="str">
            <v>23</v>
          </cell>
          <cell r="W328" t="str">
            <v>2.3 ทุติยภูมิระดับสูง</v>
          </cell>
          <cell r="X328" t="str">
            <v>S</v>
          </cell>
          <cell r="Y328" t="str">
            <v xml:space="preserve">บริการ  </v>
          </cell>
          <cell r="Z328" t="str">
            <v>02</v>
          </cell>
          <cell r="AA328" t="str">
            <v>แก้ไขชื่อ</v>
          </cell>
          <cell r="AB328" t="str">
            <v>เปลี่ยนชื่อ รพ.นครราชสีมา เป็น รพ.เทพรัตน์นครราชสีมา</v>
          </cell>
          <cell r="AH328" t="str">
            <v>23839</v>
          </cell>
        </row>
        <row r="329">
          <cell r="A329" t="str">
            <v>001068300</v>
          </cell>
          <cell r="B329" t="str">
            <v>โรงพยาบาลตรัง</v>
          </cell>
          <cell r="C329" t="str">
            <v>21002</v>
          </cell>
          <cell r="D329" t="str">
            <v>กระทรวงสาธารณสุข สำนักงานปลัดกระทรวงสาธารณสุข</v>
          </cell>
          <cell r="E329" t="str">
            <v>05</v>
          </cell>
          <cell r="F329" t="str">
            <v>โรงพยาบาลศูนย์</v>
          </cell>
          <cell r="G329" t="str">
            <v>535</v>
          </cell>
          <cell r="H329" t="str">
            <v>92</v>
          </cell>
          <cell r="I329" t="str">
            <v>จ.ตรัง</v>
          </cell>
          <cell r="J329" t="str">
            <v>01</v>
          </cell>
          <cell r="K329" t="str">
            <v xml:space="preserve"> อ.เมืองตรัง</v>
          </cell>
          <cell r="L329" t="str">
            <v>01</v>
          </cell>
          <cell r="M329" t="str">
            <v xml:space="preserve"> 'ต.ทับเที่ยง'</v>
          </cell>
          <cell r="N329" t="str">
            <v>00</v>
          </cell>
          <cell r="O329" t="str">
            <v xml:space="preserve"> หมู่ 0</v>
          </cell>
          <cell r="P329" t="str">
            <v>01</v>
          </cell>
          <cell r="Q329" t="str">
            <v>เปิดดำเนินการ</v>
          </cell>
          <cell r="R329" t="str">
            <v xml:space="preserve">69 </v>
          </cell>
          <cell r="S329" t="str">
            <v>92000</v>
          </cell>
          <cell r="T329" t="str">
            <v>075218018</v>
          </cell>
          <cell r="V329" t="str">
            <v>31</v>
          </cell>
          <cell r="W329" t="str">
            <v>3.1 ตติยภูมิ</v>
          </cell>
          <cell r="X329" t="str">
            <v>S</v>
          </cell>
          <cell r="Y329" t="str">
            <v xml:space="preserve">บริการ  </v>
          </cell>
          <cell r="Z329" t="str">
            <v>06</v>
          </cell>
          <cell r="AA329" t="str">
            <v>แก้ไข/เปลี่ยนแปลงจำนวนเตียง</v>
          </cell>
          <cell r="AH329" t="str">
            <v>10683</v>
          </cell>
        </row>
        <row r="330">
          <cell r="A330" t="str">
            <v>001075500</v>
          </cell>
          <cell r="B330" t="str">
            <v>โรงพยาบาลพระสมุทรเจดีย์</v>
          </cell>
          <cell r="C330" t="str">
            <v>21002</v>
          </cell>
          <cell r="D330" t="str">
            <v>กระทรวงสาธารณสุข สำนักงานปลัดกระทรวงสาธารณสุข</v>
          </cell>
          <cell r="E330" t="str">
            <v>07</v>
          </cell>
          <cell r="F330" t="str">
            <v>โรงพยาบาลชุมชน</v>
          </cell>
          <cell r="G330" t="str">
            <v>30</v>
          </cell>
          <cell r="H330" t="str">
            <v>11</v>
          </cell>
          <cell r="I330" t="str">
            <v>จ.สมุทรปราการ</v>
          </cell>
          <cell r="J330" t="str">
            <v>05</v>
          </cell>
          <cell r="K330" t="str">
            <v xml:space="preserve"> อ.พระสมุทรเจดีย์</v>
          </cell>
          <cell r="L330" t="str">
            <v>01</v>
          </cell>
          <cell r="M330" t="str">
            <v xml:space="preserve"> 'ต.นาเกลือ'</v>
          </cell>
          <cell r="N330" t="str">
            <v>03</v>
          </cell>
          <cell r="O330" t="str">
            <v xml:space="preserve"> หมู่ 3</v>
          </cell>
          <cell r="P330" t="str">
            <v>01</v>
          </cell>
          <cell r="Q330" t="str">
            <v>เปิดดำเนินการ</v>
          </cell>
          <cell r="R330" t="str">
            <v xml:space="preserve">172 ม.3 ถ.สุขสวัสดิ์ </v>
          </cell>
          <cell r="S330" t="str">
            <v>10290</v>
          </cell>
          <cell r="T330" t="str">
            <v>024259766</v>
          </cell>
          <cell r="V330" t="str">
            <v>22</v>
          </cell>
          <cell r="W330" t="str">
            <v>2.2 ทุติยภูมิระดับกลาง</v>
          </cell>
          <cell r="AH330" t="str">
            <v>10755</v>
          </cell>
        </row>
        <row r="331">
          <cell r="A331" t="str">
            <v>002273400</v>
          </cell>
          <cell r="B331" t="str">
            <v>โรงพยาบาลเขาชะเมา เฉลิมพระเกียรติ 80 พรรษา</v>
          </cell>
          <cell r="C331" t="str">
            <v>21002</v>
          </cell>
          <cell r="D331" t="str">
            <v>กระทรวงสาธารณสุข สำนักงานปลัดกระทรวงสาธารณสุข</v>
          </cell>
          <cell r="E331" t="str">
            <v>07</v>
          </cell>
          <cell r="F331" t="str">
            <v>โรงพยาบาลชุมชน</v>
          </cell>
          <cell r="G331" t="str">
            <v>30</v>
          </cell>
          <cell r="H331" t="str">
            <v>21</v>
          </cell>
          <cell r="I331" t="str">
            <v>จ.ระยอง</v>
          </cell>
          <cell r="J331" t="str">
            <v>07</v>
          </cell>
          <cell r="K331" t="str">
            <v xml:space="preserve"> อ.เขาชะเมา</v>
          </cell>
          <cell r="L331" t="str">
            <v>02</v>
          </cell>
          <cell r="M331" t="str">
            <v xml:space="preserve"> 'ต.ห้วยทับมอญ'</v>
          </cell>
          <cell r="N331" t="str">
            <v>02</v>
          </cell>
          <cell r="O331" t="str">
            <v xml:space="preserve"> หมู่ 2</v>
          </cell>
          <cell r="P331" t="str">
            <v>01</v>
          </cell>
          <cell r="Q331" t="str">
            <v>เปิดดำเนินการ</v>
          </cell>
          <cell r="R331" t="str">
            <v xml:space="preserve">102/9 </v>
          </cell>
          <cell r="S331" t="str">
            <v>21110</v>
          </cell>
          <cell r="V331" t="str">
            <v>21</v>
          </cell>
          <cell r="W331" t="str">
            <v>2.1 ทุติยภูมิระดับต้น</v>
          </cell>
          <cell r="AH331" t="str">
            <v>22734</v>
          </cell>
        </row>
        <row r="332">
          <cell r="A332" t="str">
            <v>001107400</v>
          </cell>
          <cell r="B332" t="str">
            <v>โรงพยาบาลเมยวดี</v>
          </cell>
          <cell r="C332" t="str">
            <v>21002</v>
          </cell>
          <cell r="D332" t="str">
            <v>กระทรวงสาธารณสุข สำนักงานปลัดกระทรวงสาธารณสุข</v>
          </cell>
          <cell r="E332" t="str">
            <v>07</v>
          </cell>
          <cell r="F332" t="str">
            <v>โรงพยาบาลชุมชน</v>
          </cell>
          <cell r="G332" t="str">
            <v>30</v>
          </cell>
          <cell r="H332" t="str">
            <v>45</v>
          </cell>
          <cell r="I332" t="str">
            <v>จ.ร้อยเอ็ด</v>
          </cell>
          <cell r="J332" t="str">
            <v>15</v>
          </cell>
          <cell r="K332" t="str">
            <v xml:space="preserve"> อ.เมยวดี</v>
          </cell>
          <cell r="L332" t="str">
            <v>01</v>
          </cell>
          <cell r="M332" t="str">
            <v xml:space="preserve"> 'ต.เมยวดี'</v>
          </cell>
          <cell r="N332" t="str">
            <v>06</v>
          </cell>
          <cell r="O332" t="str">
            <v xml:space="preserve"> หมู่ 6</v>
          </cell>
          <cell r="P332" t="str">
            <v>01</v>
          </cell>
          <cell r="Q332" t="str">
            <v>เปิดดำเนินการ</v>
          </cell>
          <cell r="R332" t="str">
            <v xml:space="preserve">100 </v>
          </cell>
          <cell r="S332" t="str">
            <v>45250</v>
          </cell>
          <cell r="V332" t="str">
            <v>21</v>
          </cell>
          <cell r="W332" t="str">
            <v>2.1 ทุติยภูมิระดับต้น</v>
          </cell>
          <cell r="AH332" t="str">
            <v>11074</v>
          </cell>
        </row>
        <row r="333">
          <cell r="A333" t="str">
            <v>001102800</v>
          </cell>
          <cell r="B333" t="str">
            <v>โรงพยาบาลนายูง</v>
          </cell>
          <cell r="C333" t="str">
            <v>21002</v>
          </cell>
          <cell r="D333" t="str">
            <v>กระทรวงสาธารณสุข สำนักงานปลัดกระทรวงสาธารณสุข</v>
          </cell>
          <cell r="E333" t="str">
            <v>07</v>
          </cell>
          <cell r="F333" t="str">
            <v>โรงพยาบาลชุมชน</v>
          </cell>
          <cell r="G333" t="str">
            <v>30</v>
          </cell>
          <cell r="H333" t="str">
            <v>41</v>
          </cell>
          <cell r="I333" t="str">
            <v>จ.อุดรธานี</v>
          </cell>
          <cell r="J333" t="str">
            <v>22</v>
          </cell>
          <cell r="K333" t="str">
            <v xml:space="preserve"> อ.นายูง</v>
          </cell>
          <cell r="L333" t="str">
            <v>01</v>
          </cell>
          <cell r="M333" t="str">
            <v xml:space="preserve"> 'ต.นายูง'</v>
          </cell>
          <cell r="N333" t="str">
            <v>07</v>
          </cell>
          <cell r="O333" t="str">
            <v xml:space="preserve"> หมู่ 7</v>
          </cell>
          <cell r="P333" t="str">
            <v>01</v>
          </cell>
          <cell r="Q333" t="str">
            <v>เปิดดำเนินการ</v>
          </cell>
          <cell r="S333" t="str">
            <v>41380</v>
          </cell>
          <cell r="V333" t="str">
            <v>21</v>
          </cell>
          <cell r="W333" t="str">
            <v>2.1 ทุติยภูมิระดับต้น</v>
          </cell>
          <cell r="AH333" t="str">
            <v>11028</v>
          </cell>
        </row>
        <row r="334">
          <cell r="A334" t="str">
            <v>001413300</v>
          </cell>
          <cell r="B334" t="str">
            <v>โรงพยาบาลเอราวัณ</v>
          </cell>
          <cell r="C334" t="str">
            <v>21002</v>
          </cell>
          <cell r="D334" t="str">
            <v>กระทรวงสาธารณสุข สำนักงานปลัดกระทรวงสาธารณสุข</v>
          </cell>
          <cell r="E334" t="str">
            <v>07</v>
          </cell>
          <cell r="F334" t="str">
            <v>โรงพยาบาลชุมชน</v>
          </cell>
          <cell r="G334" t="str">
            <v>60</v>
          </cell>
          <cell r="H334" t="str">
            <v>42</v>
          </cell>
          <cell r="I334" t="str">
            <v>จ.เลย</v>
          </cell>
          <cell r="J334" t="str">
            <v>13</v>
          </cell>
          <cell r="K334" t="str">
            <v xml:space="preserve"> อ.เอราวัณ</v>
          </cell>
          <cell r="L334" t="str">
            <v>02</v>
          </cell>
          <cell r="M334" t="str">
            <v xml:space="preserve"> 'ต.ผาอินทร์แปลง'</v>
          </cell>
          <cell r="N334" t="str">
            <v>03</v>
          </cell>
          <cell r="O334" t="str">
            <v xml:space="preserve"> หมู่ 3</v>
          </cell>
          <cell r="P334" t="str">
            <v>01</v>
          </cell>
          <cell r="Q334" t="str">
            <v>เปิดดำเนินการ</v>
          </cell>
          <cell r="R334" t="str">
            <v xml:space="preserve">692  ถ.เลย-อุดร </v>
          </cell>
          <cell r="S334" t="str">
            <v>42220</v>
          </cell>
          <cell r="T334" t="str">
            <v>042853342</v>
          </cell>
          <cell r="U334" t="str">
            <v>042853345</v>
          </cell>
          <cell r="V334" t="str">
            <v>21</v>
          </cell>
          <cell r="W334" t="str">
            <v>2.1 ทุติยภูมิระดับต้น</v>
          </cell>
          <cell r="X334" t="str">
            <v>S</v>
          </cell>
          <cell r="Y334" t="str">
            <v xml:space="preserve">บริการ  </v>
          </cell>
          <cell r="AH334" t="str">
            <v>14133</v>
          </cell>
        </row>
        <row r="335">
          <cell r="A335" t="str">
            <v>001110700</v>
          </cell>
          <cell r="B335" t="str">
            <v>โรงพยาบาลนาทม</v>
          </cell>
          <cell r="C335" t="str">
            <v>21002</v>
          </cell>
          <cell r="D335" t="str">
            <v>กระทรวงสาธารณสุข สำนักงานปลัดกระทรวงสาธารณสุข</v>
          </cell>
          <cell r="E335" t="str">
            <v>07</v>
          </cell>
          <cell r="F335" t="str">
            <v>โรงพยาบาลชุมชน</v>
          </cell>
          <cell r="G335" t="str">
            <v>10</v>
          </cell>
          <cell r="H335" t="str">
            <v>48</v>
          </cell>
          <cell r="I335" t="str">
            <v>จ.นครพนม</v>
          </cell>
          <cell r="J335" t="str">
            <v>11</v>
          </cell>
          <cell r="K335" t="str">
            <v xml:space="preserve"> อ.นาทม</v>
          </cell>
          <cell r="L335" t="str">
            <v>03</v>
          </cell>
          <cell r="M335" t="str">
            <v xml:space="preserve"> 'ต.ดอนเตย'</v>
          </cell>
          <cell r="N335" t="str">
            <v>04</v>
          </cell>
          <cell r="O335" t="str">
            <v xml:space="preserve"> หมู่ 4</v>
          </cell>
          <cell r="P335" t="str">
            <v>01</v>
          </cell>
          <cell r="Q335" t="str">
            <v>เปิดดำเนินการ</v>
          </cell>
          <cell r="R335" t="str">
            <v xml:space="preserve">101 </v>
          </cell>
          <cell r="S335" t="str">
            <v>48140</v>
          </cell>
          <cell r="V335" t="str">
            <v>21</v>
          </cell>
          <cell r="W335" t="str">
            <v>2.1 ทุติยภูมิระดับต้น</v>
          </cell>
          <cell r="AH335" t="str">
            <v>11107</v>
          </cell>
        </row>
        <row r="336">
          <cell r="A336" t="str">
            <v>001110400</v>
          </cell>
          <cell r="B336" t="str">
            <v>โรงพยาบาลปลาปาก</v>
          </cell>
          <cell r="C336" t="str">
            <v>21002</v>
          </cell>
          <cell r="D336" t="str">
            <v>กระทรวงสาธารณสุข สำนักงานปลัดกระทรวงสาธารณสุข</v>
          </cell>
          <cell r="E336" t="str">
            <v>07</v>
          </cell>
          <cell r="F336" t="str">
            <v>โรงพยาบาลชุมชน</v>
          </cell>
          <cell r="G336" t="str">
            <v>30</v>
          </cell>
          <cell r="H336" t="str">
            <v>48</v>
          </cell>
          <cell r="I336" t="str">
            <v>จ.นครพนม</v>
          </cell>
          <cell r="J336" t="str">
            <v>02</v>
          </cell>
          <cell r="K336" t="str">
            <v xml:space="preserve"> อ.ปลาปาก</v>
          </cell>
          <cell r="L336" t="str">
            <v>01</v>
          </cell>
          <cell r="M336" t="str">
            <v xml:space="preserve"> 'ต.ปลาปาก'</v>
          </cell>
          <cell r="N336" t="str">
            <v>02</v>
          </cell>
          <cell r="O336" t="str">
            <v xml:space="preserve"> หมู่ 2</v>
          </cell>
          <cell r="P336" t="str">
            <v>01</v>
          </cell>
          <cell r="Q336" t="str">
            <v>เปิดดำเนินการ</v>
          </cell>
          <cell r="R336" t="str">
            <v xml:space="preserve">120 </v>
          </cell>
          <cell r="S336" t="str">
            <v>48120</v>
          </cell>
          <cell r="V336" t="str">
            <v>21</v>
          </cell>
          <cell r="W336" t="str">
            <v>2.1 ทุติยภูมิระดับต้น</v>
          </cell>
          <cell r="AH336" t="str">
            <v>11104</v>
          </cell>
        </row>
        <row r="337">
          <cell r="A337" t="str">
            <v>001094800</v>
          </cell>
          <cell r="B337" t="str">
            <v>โรงพยาบาลนาจะหลวย</v>
          </cell>
          <cell r="C337" t="str">
            <v>21002</v>
          </cell>
          <cell r="D337" t="str">
            <v>กระทรวงสาธารณสุข สำนักงานปลัดกระทรวงสาธารณสุข</v>
          </cell>
          <cell r="E337" t="str">
            <v>07</v>
          </cell>
          <cell r="F337" t="str">
            <v>โรงพยาบาลชุมชน</v>
          </cell>
          <cell r="G337" t="str">
            <v>30</v>
          </cell>
          <cell r="H337" t="str">
            <v>34</v>
          </cell>
          <cell r="I337" t="str">
            <v>จ.อุบลราชธานี</v>
          </cell>
          <cell r="J337" t="str">
            <v>08</v>
          </cell>
          <cell r="K337" t="str">
            <v xml:space="preserve"> อ.นาจะหลวย</v>
          </cell>
          <cell r="L337" t="str">
            <v>01</v>
          </cell>
          <cell r="M337" t="str">
            <v xml:space="preserve"> 'ต.นาจะหลวย'</v>
          </cell>
          <cell r="N337" t="str">
            <v>11</v>
          </cell>
          <cell r="O337" t="str">
            <v xml:space="preserve"> หมู่ 11</v>
          </cell>
          <cell r="P337" t="str">
            <v>01</v>
          </cell>
          <cell r="Q337" t="str">
            <v>เปิดดำเนินการ</v>
          </cell>
          <cell r="R337" t="str">
            <v xml:space="preserve">128/1-8 </v>
          </cell>
          <cell r="V337" t="str">
            <v>21</v>
          </cell>
          <cell r="W337" t="str">
            <v>2.1 ทุติยภูมิระดับต้น</v>
          </cell>
          <cell r="AH337" t="str">
            <v>10948</v>
          </cell>
        </row>
        <row r="338">
          <cell r="A338" t="str">
            <v>001118500</v>
          </cell>
          <cell r="B338" t="str">
            <v>โรงพยาบาลเชียงม่วน</v>
          </cell>
          <cell r="C338" t="str">
            <v>21002</v>
          </cell>
          <cell r="D338" t="str">
            <v>กระทรวงสาธารณสุข สำนักงานปลัดกระทรวงสาธารณสุข</v>
          </cell>
          <cell r="E338" t="str">
            <v>07</v>
          </cell>
          <cell r="F338" t="str">
            <v>โรงพยาบาลชุมชน</v>
          </cell>
          <cell r="G338" t="str">
            <v>30</v>
          </cell>
          <cell r="H338" t="str">
            <v>56</v>
          </cell>
          <cell r="I338" t="str">
            <v>จ.พะเยา</v>
          </cell>
          <cell r="J338" t="str">
            <v>04</v>
          </cell>
          <cell r="K338" t="str">
            <v xml:space="preserve"> อ.เชียงม่วน</v>
          </cell>
          <cell r="L338" t="str">
            <v>02</v>
          </cell>
          <cell r="M338" t="str">
            <v xml:space="preserve"> 'ต.บ้านมาง'</v>
          </cell>
          <cell r="N338" t="str">
            <v>01</v>
          </cell>
          <cell r="O338" t="str">
            <v xml:space="preserve"> หมู่ 1</v>
          </cell>
          <cell r="P338" t="str">
            <v>01</v>
          </cell>
          <cell r="Q338" t="str">
            <v>เปิดดำเนินการ</v>
          </cell>
          <cell r="R338" t="str">
            <v xml:space="preserve">200 </v>
          </cell>
          <cell r="S338" t="str">
            <v>56160</v>
          </cell>
          <cell r="T338" t="str">
            <v>054-495-018</v>
          </cell>
          <cell r="U338" t="str">
            <v>054-495125</v>
          </cell>
          <cell r="V338" t="str">
            <v>21</v>
          </cell>
          <cell r="W338" t="str">
            <v>2.1 ทุติยภูมิระดับต้น</v>
          </cell>
          <cell r="X338" t="str">
            <v>S</v>
          </cell>
          <cell r="Y338" t="str">
            <v xml:space="preserve">บริการ  </v>
          </cell>
          <cell r="AH338" t="str">
            <v>11185</v>
          </cell>
        </row>
        <row r="339">
          <cell r="A339" t="str">
            <v>001118600</v>
          </cell>
          <cell r="B339" t="str">
            <v>โรงพยาบาลดอกคำใต้</v>
          </cell>
          <cell r="C339" t="str">
            <v>21002</v>
          </cell>
          <cell r="D339" t="str">
            <v>กระทรวงสาธารณสุข สำนักงานปลัดกระทรวงสาธารณสุข</v>
          </cell>
          <cell r="E339" t="str">
            <v>07</v>
          </cell>
          <cell r="F339" t="str">
            <v>โรงพยาบาลชุมชน</v>
          </cell>
          <cell r="G339" t="str">
            <v>30</v>
          </cell>
          <cell r="H339" t="str">
            <v>56</v>
          </cell>
          <cell r="I339" t="str">
            <v>จ.พะเยา</v>
          </cell>
          <cell r="J339" t="str">
            <v>05</v>
          </cell>
          <cell r="K339" t="str">
            <v xml:space="preserve"> อ.ดอกคำใต้</v>
          </cell>
          <cell r="L339" t="str">
            <v>02</v>
          </cell>
          <cell r="M339" t="str">
            <v xml:space="preserve"> 'ต.ดอนศรีชุม'</v>
          </cell>
          <cell r="N339" t="str">
            <v>08</v>
          </cell>
          <cell r="O339" t="str">
            <v xml:space="preserve"> หมู่ 8</v>
          </cell>
          <cell r="P339" t="str">
            <v>01</v>
          </cell>
          <cell r="Q339" t="str">
            <v>เปิดดำเนินการ</v>
          </cell>
          <cell r="R339" t="str">
            <v xml:space="preserve">225 ถ.พะเยา-เชียงคำ </v>
          </cell>
          <cell r="S339" t="str">
            <v>56120</v>
          </cell>
          <cell r="T339" t="str">
            <v>054-409500</v>
          </cell>
          <cell r="U339" t="str">
            <v>054491507</v>
          </cell>
          <cell r="V339" t="str">
            <v>21</v>
          </cell>
          <cell r="W339" t="str">
            <v>2.1 ทุติยภูมิระดับต้น</v>
          </cell>
          <cell r="X339" t="str">
            <v>S</v>
          </cell>
          <cell r="Y339" t="str">
            <v xml:space="preserve">บริการ  </v>
          </cell>
          <cell r="AH339" t="str">
            <v>11186</v>
          </cell>
        </row>
        <row r="340">
          <cell r="A340" t="str">
            <v>001125200</v>
          </cell>
          <cell r="B340" t="str">
            <v>โรงพยาบาลบางระกำ</v>
          </cell>
          <cell r="C340" t="str">
            <v>21002</v>
          </cell>
          <cell r="D340" t="str">
            <v>กระทรวงสาธารณสุข สำนักงานปลัดกระทรวงสาธารณสุข</v>
          </cell>
          <cell r="E340" t="str">
            <v>07</v>
          </cell>
          <cell r="F340" t="str">
            <v>โรงพยาบาลชุมชน</v>
          </cell>
          <cell r="G340" t="str">
            <v>30</v>
          </cell>
          <cell r="H340" t="str">
            <v>65</v>
          </cell>
          <cell r="I340" t="str">
            <v>จ.พิษณุโลก</v>
          </cell>
          <cell r="J340" t="str">
            <v>04</v>
          </cell>
          <cell r="K340" t="str">
            <v xml:space="preserve"> อ.บางระกำ</v>
          </cell>
          <cell r="L340" t="str">
            <v>01</v>
          </cell>
          <cell r="M340" t="str">
            <v xml:space="preserve"> 'ต.บางระกำ'</v>
          </cell>
          <cell r="N340" t="str">
            <v>07</v>
          </cell>
          <cell r="O340" t="str">
            <v xml:space="preserve"> หมู่ 7</v>
          </cell>
          <cell r="P340" t="str">
            <v>01</v>
          </cell>
          <cell r="Q340" t="str">
            <v>เปิดดำเนินการ</v>
          </cell>
          <cell r="R340" t="str">
            <v>1/3 ม.7 บ้านบางระกำ</v>
          </cell>
          <cell r="V340" t="str">
            <v>21</v>
          </cell>
          <cell r="W340" t="str">
            <v>2.1 ทุติยภูมิระดับต้น</v>
          </cell>
          <cell r="AH340" t="str">
            <v>11252</v>
          </cell>
        </row>
        <row r="341">
          <cell r="A341" t="str">
            <v>001113300</v>
          </cell>
          <cell r="B341" t="str">
            <v>โรงพยาบาลดอยเต่า</v>
          </cell>
          <cell r="C341" t="str">
            <v>21002</v>
          </cell>
          <cell r="D341" t="str">
            <v>กระทรวงสาธารณสุข สำนักงานปลัดกระทรวงสาธารณสุข</v>
          </cell>
          <cell r="E341" t="str">
            <v>07</v>
          </cell>
          <cell r="F341" t="str">
            <v>โรงพยาบาลชุมชน</v>
          </cell>
          <cell r="G341" t="str">
            <v>30</v>
          </cell>
          <cell r="H341" t="str">
            <v>50</v>
          </cell>
          <cell r="I341" t="str">
            <v>จ.เชียงใหม่</v>
          </cell>
          <cell r="J341" t="str">
            <v>17</v>
          </cell>
          <cell r="K341" t="str">
            <v xml:space="preserve"> อ.ดอยเต่า</v>
          </cell>
          <cell r="L341" t="str">
            <v>01</v>
          </cell>
          <cell r="M341" t="str">
            <v xml:space="preserve"> 'ต.ดอยเต่า'</v>
          </cell>
          <cell r="N341" t="str">
            <v>03</v>
          </cell>
          <cell r="O341" t="str">
            <v xml:space="preserve"> หมู่ 3</v>
          </cell>
          <cell r="P341" t="str">
            <v>01</v>
          </cell>
          <cell r="Q341" t="str">
            <v>เปิดดำเนินการ</v>
          </cell>
          <cell r="R341" t="str">
            <v xml:space="preserve">105 ม.3 ถ.ฮอด-แม่ตื้น </v>
          </cell>
          <cell r="S341" t="str">
            <v>50560</v>
          </cell>
          <cell r="V341" t="str">
            <v>21</v>
          </cell>
          <cell r="W341" t="str">
            <v>2.1 ทุติยภูมิระดับต้น</v>
          </cell>
          <cell r="X341" t="str">
            <v>S</v>
          </cell>
          <cell r="Y341" t="str">
            <v xml:space="preserve">บริการ  </v>
          </cell>
          <cell r="AH341" t="str">
            <v>11133</v>
          </cell>
        </row>
        <row r="342">
          <cell r="A342" t="str">
            <v>002377100</v>
          </cell>
          <cell r="B342" t="str">
            <v>ยี่งอเฉลิมพระเกียรติ 80 พรรษา</v>
          </cell>
          <cell r="C342" t="str">
            <v>21002</v>
          </cell>
          <cell r="D342" t="str">
            <v>กระทรวงสาธารณสุข สำนักงานปลัดกระทรวงสาธารณสุข</v>
          </cell>
          <cell r="E342" t="str">
            <v>07</v>
          </cell>
          <cell r="F342" t="str">
            <v>โรงพยาบาลชุมชน</v>
          </cell>
          <cell r="G342" t="str">
            <v>30</v>
          </cell>
          <cell r="H342" t="str">
            <v>96</v>
          </cell>
          <cell r="I342" t="str">
            <v>จ.นราธิวาส</v>
          </cell>
          <cell r="J342" t="str">
            <v>04</v>
          </cell>
          <cell r="K342" t="str">
            <v xml:space="preserve"> อ.ยี่งอ</v>
          </cell>
          <cell r="L342" t="str">
            <v>01</v>
          </cell>
          <cell r="M342" t="str">
            <v xml:space="preserve"> 'ต.ยี่งอ'</v>
          </cell>
          <cell r="N342" t="str">
            <v>04</v>
          </cell>
          <cell r="O342" t="str">
            <v xml:space="preserve"> หมู่ 4</v>
          </cell>
          <cell r="P342" t="str">
            <v>01</v>
          </cell>
          <cell r="Q342" t="str">
            <v>เปิดดำเนินการ</v>
          </cell>
          <cell r="R342" t="str">
            <v xml:space="preserve">1/17 หมู่ที่ 4 </v>
          </cell>
          <cell r="S342" t="str">
            <v>96180</v>
          </cell>
          <cell r="T342" t="str">
            <v>0816907170 073591595</v>
          </cell>
          <cell r="U342" t="str">
            <v>073591002</v>
          </cell>
          <cell r="V342" t="str">
            <v>21</v>
          </cell>
          <cell r="W342" t="str">
            <v>2.1 ทุติยภูมิระดับต้น</v>
          </cell>
          <cell r="Z342" t="str">
            <v>07</v>
          </cell>
          <cell r="AA342" t="str">
            <v>แก้ไข/เปลี่ยนแปลงสังกัด</v>
          </cell>
          <cell r="AH342" t="str">
            <v>23771</v>
          </cell>
        </row>
        <row r="343">
          <cell r="A343" t="str">
            <v>001102300</v>
          </cell>
          <cell r="B343" t="str">
            <v>โรงพยาบาลบ้านผือ</v>
          </cell>
          <cell r="C343" t="str">
            <v>21002</v>
          </cell>
          <cell r="D343" t="str">
            <v>กระทรวงสาธารณสุข สำนักงานปลัดกระทรวงสาธารณสุข</v>
          </cell>
          <cell r="E343" t="str">
            <v>07</v>
          </cell>
          <cell r="F343" t="str">
            <v>โรงพยาบาลชุมชน</v>
          </cell>
          <cell r="G343" t="str">
            <v>90</v>
          </cell>
          <cell r="H343" t="str">
            <v>41</v>
          </cell>
          <cell r="I343" t="str">
            <v>จ.อุดรธานี</v>
          </cell>
          <cell r="J343" t="str">
            <v>17</v>
          </cell>
          <cell r="K343" t="str">
            <v xml:space="preserve"> อ.บ้านผือ</v>
          </cell>
          <cell r="L343" t="str">
            <v>01</v>
          </cell>
          <cell r="M343" t="str">
            <v xml:space="preserve"> 'ต.บ้านผือ'</v>
          </cell>
          <cell r="N343" t="str">
            <v>02</v>
          </cell>
          <cell r="O343" t="str">
            <v xml:space="preserve"> หมู่ 2</v>
          </cell>
          <cell r="P343" t="str">
            <v>01</v>
          </cell>
          <cell r="Q343" t="str">
            <v>เปิดดำเนินการ</v>
          </cell>
          <cell r="S343" t="str">
            <v>41160</v>
          </cell>
          <cell r="V343" t="str">
            <v>22</v>
          </cell>
          <cell r="W343" t="str">
            <v>2.2 ทุติยภูมิระดับกลาง</v>
          </cell>
          <cell r="AH343" t="str">
            <v>11023</v>
          </cell>
        </row>
        <row r="344">
          <cell r="A344" t="str">
            <v>001067100</v>
          </cell>
          <cell r="B344" t="str">
            <v>โรงพยาบาลอุดรธานี</v>
          </cell>
          <cell r="C344" t="str">
            <v>21002</v>
          </cell>
          <cell r="D344" t="str">
            <v>กระทรวงสาธารณสุข สำนักงานปลัดกระทรวงสาธารณสุข</v>
          </cell>
          <cell r="E344" t="str">
            <v>05</v>
          </cell>
          <cell r="F344" t="str">
            <v>โรงพยาบาลศูนย์</v>
          </cell>
          <cell r="G344" t="str">
            <v>806</v>
          </cell>
          <cell r="H344" t="str">
            <v>41</v>
          </cell>
          <cell r="I344" t="str">
            <v>จ.อุดรธานี</v>
          </cell>
          <cell r="J344" t="str">
            <v>01</v>
          </cell>
          <cell r="K344" t="str">
            <v xml:space="preserve"> อ.เมืองอุดรธานี</v>
          </cell>
          <cell r="L344" t="str">
            <v>01</v>
          </cell>
          <cell r="M344" t="str">
            <v xml:space="preserve"> 'ต.หมากแข้ง'</v>
          </cell>
          <cell r="N344" t="str">
            <v>00</v>
          </cell>
          <cell r="O344" t="str">
            <v xml:space="preserve"> หมู่ 0</v>
          </cell>
          <cell r="P344" t="str">
            <v>01</v>
          </cell>
          <cell r="Q344" t="str">
            <v>เปิดดำเนินการ</v>
          </cell>
          <cell r="R344" t="str">
            <v xml:space="preserve">33 ถ.เพาะนิยม </v>
          </cell>
          <cell r="S344" t="str">
            <v>41000</v>
          </cell>
          <cell r="T344" t="str">
            <v>042245555</v>
          </cell>
          <cell r="V344" t="str">
            <v>31</v>
          </cell>
          <cell r="W344" t="str">
            <v>3.1 ตติยภูมิ</v>
          </cell>
          <cell r="AH344" t="str">
            <v>10671</v>
          </cell>
        </row>
        <row r="345">
          <cell r="A345" t="str">
            <v>001101900</v>
          </cell>
          <cell r="B345" t="str">
            <v>โรงพยาบาลทุ่งฝน</v>
          </cell>
          <cell r="C345" t="str">
            <v>21002</v>
          </cell>
          <cell r="D345" t="str">
            <v>กระทรวงสาธารณสุข สำนักงานปลัดกระทรวงสาธารณสุข</v>
          </cell>
          <cell r="E345" t="str">
            <v>07</v>
          </cell>
          <cell r="F345" t="str">
            <v>โรงพยาบาลชุมชน</v>
          </cell>
          <cell r="G345" t="str">
            <v>30</v>
          </cell>
          <cell r="H345" t="str">
            <v>41</v>
          </cell>
          <cell r="I345" t="str">
            <v>จ.อุดรธานี</v>
          </cell>
          <cell r="J345" t="str">
            <v>07</v>
          </cell>
          <cell r="K345" t="str">
            <v xml:space="preserve"> อ.ทุ่งฝน</v>
          </cell>
          <cell r="L345" t="str">
            <v>01</v>
          </cell>
          <cell r="M345" t="str">
            <v xml:space="preserve"> 'ต.ทุ่งฝน'</v>
          </cell>
          <cell r="N345" t="str">
            <v>11</v>
          </cell>
          <cell r="O345" t="str">
            <v xml:space="preserve"> หมู่ 11</v>
          </cell>
          <cell r="P345" t="str">
            <v>01</v>
          </cell>
          <cell r="Q345" t="str">
            <v>เปิดดำเนินการ</v>
          </cell>
          <cell r="S345" t="str">
            <v>41310</v>
          </cell>
          <cell r="V345" t="str">
            <v>21</v>
          </cell>
          <cell r="W345" t="str">
            <v>2.1 ทุติยภูมิระดับต้น</v>
          </cell>
          <cell r="AH345" t="str">
            <v>11019</v>
          </cell>
        </row>
        <row r="346">
          <cell r="A346" t="str">
            <v>001102900</v>
          </cell>
          <cell r="B346" t="str">
            <v>โรงพยาบาลพิบูลย์รักษ์</v>
          </cell>
          <cell r="C346" t="str">
            <v>21002</v>
          </cell>
          <cell r="D346" t="str">
            <v>กระทรวงสาธารณสุข สำนักงานปลัดกระทรวงสาธารณสุข</v>
          </cell>
          <cell r="E346" t="str">
            <v>07</v>
          </cell>
          <cell r="F346" t="str">
            <v>โรงพยาบาลชุมชน</v>
          </cell>
          <cell r="G346" t="str">
            <v>30</v>
          </cell>
          <cell r="H346" t="str">
            <v>41</v>
          </cell>
          <cell r="I346" t="str">
            <v>จ.อุดรธานี</v>
          </cell>
          <cell r="J346" t="str">
            <v>23</v>
          </cell>
          <cell r="K346" t="str">
            <v xml:space="preserve"> อ.พิบูลย์รักษ์</v>
          </cell>
          <cell r="L346" t="str">
            <v>01</v>
          </cell>
          <cell r="M346" t="str">
            <v xml:space="preserve"> 'ต.บ้านแดง'</v>
          </cell>
          <cell r="N346" t="str">
            <v>11</v>
          </cell>
          <cell r="O346" t="str">
            <v xml:space="preserve"> หมู่ 11</v>
          </cell>
          <cell r="P346" t="str">
            <v>01</v>
          </cell>
          <cell r="Q346" t="str">
            <v>เปิดดำเนินการ</v>
          </cell>
          <cell r="R346" t="str">
            <v>269</v>
          </cell>
          <cell r="S346" t="str">
            <v>41130</v>
          </cell>
          <cell r="V346" t="str">
            <v>21</v>
          </cell>
          <cell r="W346" t="str">
            <v>2.1 ทุติยภูมิระดับต้น</v>
          </cell>
          <cell r="AH346" t="str">
            <v>11029</v>
          </cell>
        </row>
        <row r="347">
          <cell r="A347" t="str">
            <v>001071200</v>
          </cell>
          <cell r="B347" t="str">
            <v>โรงพยาบาลมุกดาหาร</v>
          </cell>
          <cell r="C347" t="str">
            <v>21002</v>
          </cell>
          <cell r="D347" t="str">
            <v>กระทรวงสาธารณสุข สำนักงานปลัดกระทรวงสาธารณสุข</v>
          </cell>
          <cell r="E347" t="str">
            <v>06</v>
          </cell>
          <cell r="F347" t="str">
            <v>โรงพยาบาลทั่วไป</v>
          </cell>
          <cell r="G347" t="str">
            <v>260</v>
          </cell>
          <cell r="H347" t="str">
            <v>49</v>
          </cell>
          <cell r="I347" t="str">
            <v>จ.มุกดาหาร</v>
          </cell>
          <cell r="J347" t="str">
            <v>01</v>
          </cell>
          <cell r="K347" t="str">
            <v xml:space="preserve"> อ.เมืองมุกดาหาร</v>
          </cell>
          <cell r="L347" t="str">
            <v>13</v>
          </cell>
          <cell r="M347" t="str">
            <v xml:space="preserve"> 'ต.กุดแข้'</v>
          </cell>
          <cell r="N347" t="str">
            <v>00</v>
          </cell>
          <cell r="O347" t="str">
            <v xml:space="preserve"> หมู่ 0</v>
          </cell>
          <cell r="P347" t="str">
            <v>01</v>
          </cell>
          <cell r="Q347" t="str">
            <v>เปิดดำเนินการ</v>
          </cell>
          <cell r="R347" t="str">
            <v xml:space="preserve">24 ถ.พิทักษ์พนมเขต </v>
          </cell>
          <cell r="S347" t="str">
            <v>49000</v>
          </cell>
          <cell r="T347" t="str">
            <v>042611285</v>
          </cell>
          <cell r="V347" t="str">
            <v>23</v>
          </cell>
          <cell r="W347" t="str">
            <v>2.3 ทุติยภูมิระดับสูง</v>
          </cell>
          <cell r="AH347" t="str">
            <v>10712</v>
          </cell>
        </row>
        <row r="348">
          <cell r="A348" t="str">
            <v>001070600</v>
          </cell>
          <cell r="B348" t="str">
            <v>โรงพยาบาลหนองคาย</v>
          </cell>
          <cell r="C348" t="str">
            <v>21002</v>
          </cell>
          <cell r="D348" t="str">
            <v>กระทรวงสาธารณสุข สำนักงานปลัดกระทรวงสาธารณสุข</v>
          </cell>
          <cell r="E348" t="str">
            <v>06</v>
          </cell>
          <cell r="F348" t="str">
            <v>โรงพยาบาลทั่วไป</v>
          </cell>
          <cell r="G348" t="str">
            <v>349</v>
          </cell>
          <cell r="H348" t="str">
            <v>43</v>
          </cell>
          <cell r="I348" t="str">
            <v>จ.หนองคาย</v>
          </cell>
          <cell r="J348" t="str">
            <v>01</v>
          </cell>
          <cell r="K348" t="str">
            <v xml:space="preserve"> อ.เมืองหนองคาย</v>
          </cell>
          <cell r="L348" t="str">
            <v>01</v>
          </cell>
          <cell r="M348" t="str">
            <v xml:space="preserve"> 'ต.ในเมือง'</v>
          </cell>
          <cell r="N348" t="str">
            <v>03</v>
          </cell>
          <cell r="O348" t="str">
            <v xml:space="preserve"> หมู่ 3</v>
          </cell>
          <cell r="P348" t="str">
            <v>01</v>
          </cell>
          <cell r="Q348" t="str">
            <v>เปิดดำเนินการ</v>
          </cell>
          <cell r="R348" t="str">
            <v xml:space="preserve">1158 </v>
          </cell>
          <cell r="S348" t="str">
            <v>43000</v>
          </cell>
          <cell r="T348" t="str">
            <v>042413456</v>
          </cell>
          <cell r="U348" t="str">
            <v>042421465</v>
          </cell>
          <cell r="V348" t="str">
            <v>23</v>
          </cell>
          <cell r="W348" t="str">
            <v>2.3 ทุติยภูมิระดับสูง</v>
          </cell>
          <cell r="X348" t="str">
            <v>S</v>
          </cell>
          <cell r="Y348" t="str">
            <v xml:space="preserve">บริการ  </v>
          </cell>
          <cell r="AH348" t="str">
            <v>10706</v>
          </cell>
        </row>
        <row r="349">
          <cell r="A349" t="str">
            <v>001070500</v>
          </cell>
          <cell r="B349" t="str">
            <v>โรงพยาบาลเลย</v>
          </cell>
          <cell r="C349" t="str">
            <v>21002</v>
          </cell>
          <cell r="D349" t="str">
            <v>กระทรวงสาธารณสุข สำนักงานปลัดกระทรวงสาธารณสุข</v>
          </cell>
          <cell r="E349" t="str">
            <v>06</v>
          </cell>
          <cell r="F349" t="str">
            <v>โรงพยาบาลทั่วไป</v>
          </cell>
          <cell r="G349" t="str">
            <v>324</v>
          </cell>
          <cell r="H349" t="str">
            <v>42</v>
          </cell>
          <cell r="I349" t="str">
            <v>จ.เลย</v>
          </cell>
          <cell r="J349" t="str">
            <v>01</v>
          </cell>
          <cell r="K349" t="str">
            <v xml:space="preserve"> อ.เมืองเลย</v>
          </cell>
          <cell r="L349" t="str">
            <v>01</v>
          </cell>
          <cell r="M349" t="str">
            <v xml:space="preserve"> 'ต.กุดป่อง'</v>
          </cell>
          <cell r="N349" t="str">
            <v>01</v>
          </cell>
          <cell r="O349" t="str">
            <v xml:space="preserve"> หมู่ 1</v>
          </cell>
          <cell r="P349" t="str">
            <v>01</v>
          </cell>
          <cell r="Q349" t="str">
            <v>เปิดดำเนินการ</v>
          </cell>
          <cell r="R349" t="str">
            <v xml:space="preserve">32/1 ถ.มลิวรรณ </v>
          </cell>
          <cell r="S349" t="str">
            <v>42000</v>
          </cell>
          <cell r="T349" t="str">
            <v>042811679</v>
          </cell>
          <cell r="U349" t="str">
            <v>042812653</v>
          </cell>
          <cell r="V349" t="str">
            <v>23</v>
          </cell>
          <cell r="W349" t="str">
            <v>2.3 ทุติยภูมิระดับสูง</v>
          </cell>
          <cell r="X349" t="str">
            <v>S</v>
          </cell>
          <cell r="Y349" t="str">
            <v xml:space="preserve">บริการ  </v>
          </cell>
          <cell r="AH349" t="str">
            <v>10705</v>
          </cell>
        </row>
        <row r="350">
          <cell r="A350" t="str">
            <v>001072400</v>
          </cell>
          <cell r="B350" t="str">
            <v>โรงพยาบาลสุโขทัย</v>
          </cell>
          <cell r="C350" t="str">
            <v>21002</v>
          </cell>
          <cell r="D350" t="str">
            <v>กระทรวงสาธารณสุข สำนักงานปลัดกระทรวงสาธารณสุข</v>
          </cell>
          <cell r="E350" t="str">
            <v>06</v>
          </cell>
          <cell r="F350" t="str">
            <v>โรงพยาบาลทั่วไป</v>
          </cell>
          <cell r="G350" t="str">
            <v>320</v>
          </cell>
          <cell r="H350" t="str">
            <v>64</v>
          </cell>
          <cell r="I350" t="str">
            <v>จ.สุโขทัย</v>
          </cell>
          <cell r="J350" t="str">
            <v>01</v>
          </cell>
          <cell r="K350" t="str">
            <v xml:space="preserve"> อ.เมืองสุโขทัย</v>
          </cell>
          <cell r="L350" t="str">
            <v>06</v>
          </cell>
          <cell r="M350" t="str">
            <v xml:space="preserve"> 'ต.บ้านกล้วย'</v>
          </cell>
          <cell r="N350" t="str">
            <v>01</v>
          </cell>
          <cell r="O350" t="str">
            <v xml:space="preserve"> หมู่ 1</v>
          </cell>
          <cell r="P350" t="str">
            <v>01</v>
          </cell>
          <cell r="Q350" t="str">
            <v>เปิดดำเนินการ</v>
          </cell>
          <cell r="V350" t="str">
            <v>23</v>
          </cell>
          <cell r="W350" t="str">
            <v>2.3 ทุติยภูมิระดับสูง</v>
          </cell>
          <cell r="AH350" t="str">
            <v>10724</v>
          </cell>
        </row>
        <row r="351">
          <cell r="A351" t="str">
            <v>001071600</v>
          </cell>
          <cell r="B351" t="str">
            <v>โรงพยาบาลน่าน</v>
          </cell>
          <cell r="C351" t="str">
            <v>21002</v>
          </cell>
          <cell r="D351" t="str">
            <v>กระทรวงสาธารณสุข สำนักงานปลัดกระทรวงสาธารณสุข</v>
          </cell>
          <cell r="E351" t="str">
            <v>06</v>
          </cell>
          <cell r="F351" t="str">
            <v>โรงพยาบาลทั่วไป</v>
          </cell>
          <cell r="G351" t="str">
            <v>420</v>
          </cell>
          <cell r="H351" t="str">
            <v>55</v>
          </cell>
          <cell r="I351" t="str">
            <v>จ.น่าน</v>
          </cell>
          <cell r="J351" t="str">
            <v>01</v>
          </cell>
          <cell r="K351" t="str">
            <v xml:space="preserve"> อ.เมืองน่าน</v>
          </cell>
          <cell r="L351" t="str">
            <v>01</v>
          </cell>
          <cell r="M351" t="str">
            <v xml:space="preserve"> 'ต.ในเวียง'</v>
          </cell>
          <cell r="N351" t="str">
            <v>00</v>
          </cell>
          <cell r="O351" t="str">
            <v xml:space="preserve"> หมู่ 0</v>
          </cell>
          <cell r="P351" t="str">
            <v>01</v>
          </cell>
          <cell r="Q351" t="str">
            <v>เปิดดำเนินการ</v>
          </cell>
          <cell r="R351" t="str">
            <v xml:space="preserve">1 ถนน วรวิชัย </v>
          </cell>
          <cell r="S351" t="str">
            <v>55000</v>
          </cell>
          <cell r="T351" t="str">
            <v>054710138</v>
          </cell>
          <cell r="U351" t="str">
            <v>054710977</v>
          </cell>
          <cell r="V351" t="str">
            <v>23</v>
          </cell>
          <cell r="W351" t="str">
            <v>2.3 ทุติยภูมิระดับสูง</v>
          </cell>
          <cell r="AH351" t="str">
            <v>10716</v>
          </cell>
        </row>
        <row r="352">
          <cell r="A352" t="str">
            <v>001132000</v>
          </cell>
          <cell r="B352" t="str">
            <v>โรงพยาบาลหัวหิน</v>
          </cell>
          <cell r="C352" t="str">
            <v>21002</v>
          </cell>
          <cell r="D352" t="str">
            <v>กระทรวงสาธารณสุข สำนักงานปลัดกระทรวงสาธารณสุข</v>
          </cell>
          <cell r="E352" t="str">
            <v>06</v>
          </cell>
          <cell r="F352" t="str">
            <v>โรงพยาบาลทั่วไป</v>
          </cell>
          <cell r="G352" t="str">
            <v>340</v>
          </cell>
          <cell r="H352" t="str">
            <v>77</v>
          </cell>
          <cell r="I352" t="str">
            <v>จ.ประจวบคีรีขันธ์</v>
          </cell>
          <cell r="J352" t="str">
            <v>07</v>
          </cell>
          <cell r="K352" t="str">
            <v xml:space="preserve"> อ.หัวหิน</v>
          </cell>
          <cell r="L352" t="str">
            <v>01</v>
          </cell>
          <cell r="M352" t="str">
            <v xml:space="preserve"> 'ต.หัวหิน'</v>
          </cell>
          <cell r="N352" t="str">
            <v>00</v>
          </cell>
          <cell r="O352" t="str">
            <v xml:space="preserve"> หมู่ 0</v>
          </cell>
          <cell r="P352" t="str">
            <v>01</v>
          </cell>
          <cell r="Q352" t="str">
            <v>เปิดดำเนินการ</v>
          </cell>
          <cell r="R352" t="str">
            <v xml:space="preserve">30/2 ถ.เพชรเกษม </v>
          </cell>
          <cell r="V352" t="str">
            <v>31</v>
          </cell>
          <cell r="W352" t="str">
            <v>3.1 ตติยภูมิ</v>
          </cell>
          <cell r="Z352" t="str">
            <v>06</v>
          </cell>
          <cell r="AA352" t="str">
            <v>แก้ไข/เปลี่ยนแปลงจำนวนเตียง</v>
          </cell>
          <cell r="AB352" t="str">
            <v>เพิ่ม เตียงเป็น 200 เป็น 340 ตาม อกพ.สป</v>
          </cell>
          <cell r="AH352" t="str">
            <v>11320</v>
          </cell>
        </row>
        <row r="353">
          <cell r="A353" t="str">
            <v>001073500</v>
          </cell>
          <cell r="B353" t="str">
            <v>โรงพยาบาลสมเด็จพระพุทธเลิศหล้า</v>
          </cell>
          <cell r="C353" t="str">
            <v>21002</v>
          </cell>
          <cell r="D353" t="str">
            <v>กระทรวงสาธารณสุข สำนักงานปลัดกระทรวงสาธารณสุข</v>
          </cell>
          <cell r="E353" t="str">
            <v>06</v>
          </cell>
          <cell r="F353" t="str">
            <v>โรงพยาบาลทั่วไป</v>
          </cell>
          <cell r="G353" t="str">
            <v>260</v>
          </cell>
          <cell r="H353" t="str">
            <v>75</v>
          </cell>
          <cell r="I353" t="str">
            <v>จ.สมุทรสงคราม</v>
          </cell>
          <cell r="J353" t="str">
            <v>01</v>
          </cell>
          <cell r="K353" t="str">
            <v xml:space="preserve"> อ.เมืองสมุทรสงคราม</v>
          </cell>
          <cell r="L353" t="str">
            <v>01</v>
          </cell>
          <cell r="M353" t="str">
            <v xml:space="preserve"> 'ต.แม่กลอง'</v>
          </cell>
          <cell r="N353" t="str">
            <v>00</v>
          </cell>
          <cell r="O353" t="str">
            <v xml:space="preserve"> หมู่ 0</v>
          </cell>
          <cell r="P353" t="str">
            <v>01</v>
          </cell>
          <cell r="Q353" t="str">
            <v>เปิดดำเนินการ</v>
          </cell>
          <cell r="R353" t="str">
            <v xml:space="preserve">708 ถ.ประสิทธิพัฒนา </v>
          </cell>
          <cell r="S353" t="str">
            <v>75000</v>
          </cell>
          <cell r="T353" t="str">
            <v>034 723044-9</v>
          </cell>
          <cell r="V353" t="str">
            <v>23</v>
          </cell>
          <cell r="W353" t="str">
            <v>2.3 ทุติยภูมิระดับสูง</v>
          </cell>
          <cell r="AH353" t="str">
            <v>10735</v>
          </cell>
        </row>
        <row r="354">
          <cell r="A354" t="str">
            <v>001072500</v>
          </cell>
          <cell r="B354" t="str">
            <v>โรงพยาบาลศรีสังวรสุโขทัย</v>
          </cell>
          <cell r="C354" t="str">
            <v>21002</v>
          </cell>
          <cell r="D354" t="str">
            <v>กระทรวงสาธารณสุข สำนักงานปลัดกระทรวงสาธารณสุข</v>
          </cell>
          <cell r="E354" t="str">
            <v>06</v>
          </cell>
          <cell r="F354" t="str">
            <v>โรงพยาบาลทั่วไป</v>
          </cell>
          <cell r="G354" t="str">
            <v>307</v>
          </cell>
          <cell r="H354" t="str">
            <v>64</v>
          </cell>
          <cell r="I354" t="str">
            <v>จ.สุโขทัย</v>
          </cell>
          <cell r="J354" t="str">
            <v>06</v>
          </cell>
          <cell r="K354" t="str">
            <v xml:space="preserve"> อ.ศรีสำโรง</v>
          </cell>
          <cell r="L354" t="str">
            <v>01</v>
          </cell>
          <cell r="M354" t="str">
            <v xml:space="preserve"> 'ต.คลองตาล'</v>
          </cell>
          <cell r="N354" t="str">
            <v>08</v>
          </cell>
          <cell r="O354" t="str">
            <v xml:space="preserve"> หมู่ 8</v>
          </cell>
          <cell r="P354" t="str">
            <v>01</v>
          </cell>
          <cell r="Q354" t="str">
            <v>เปิดดำเนินการ</v>
          </cell>
          <cell r="R354" t="str">
            <v>ถ.จรดวิถีถ่อง</v>
          </cell>
          <cell r="S354" t="str">
            <v>64120</v>
          </cell>
          <cell r="T354" t="str">
            <v>05682030</v>
          </cell>
          <cell r="U354" t="str">
            <v>055681519</v>
          </cell>
          <cell r="V354" t="str">
            <v>23</v>
          </cell>
          <cell r="W354" t="str">
            <v>2.3 ทุติยภูมิระดับสูง</v>
          </cell>
          <cell r="AH354" t="str">
            <v>10725</v>
          </cell>
        </row>
        <row r="355">
          <cell r="A355" t="str">
            <v>001074600</v>
          </cell>
          <cell r="B355" t="str">
            <v>โรงพยาบาลสตูล</v>
          </cell>
          <cell r="C355" t="str">
            <v>21002</v>
          </cell>
          <cell r="D355" t="str">
            <v>กระทรวงสาธารณสุข สำนักงานปลัดกระทรวงสาธารณสุข</v>
          </cell>
          <cell r="E355" t="str">
            <v>06</v>
          </cell>
          <cell r="F355" t="str">
            <v>โรงพยาบาลทั่วไป</v>
          </cell>
          <cell r="G355" t="str">
            <v>164</v>
          </cell>
          <cell r="H355" t="str">
            <v>91</v>
          </cell>
          <cell r="I355" t="str">
            <v>จ.สตูล</v>
          </cell>
          <cell r="J355" t="str">
            <v>01</v>
          </cell>
          <cell r="K355" t="str">
            <v xml:space="preserve"> อ.เมืองสตูล</v>
          </cell>
          <cell r="L355" t="str">
            <v>01</v>
          </cell>
          <cell r="M355" t="str">
            <v xml:space="preserve"> 'ต.พิมาน'</v>
          </cell>
          <cell r="N355" t="str">
            <v>00</v>
          </cell>
          <cell r="O355" t="str">
            <v xml:space="preserve"> หมู่ 0</v>
          </cell>
          <cell r="P355" t="str">
            <v>01</v>
          </cell>
          <cell r="Q355" t="str">
            <v>เปิดดำเนินการ</v>
          </cell>
          <cell r="R355" t="str">
            <v xml:space="preserve">55 ถ.หัถตกรรมศึกษา  </v>
          </cell>
          <cell r="V355" t="str">
            <v>23</v>
          </cell>
          <cell r="W355" t="str">
            <v>2.3 ทุติยภูมิระดับสูง</v>
          </cell>
          <cell r="AH355" t="str">
            <v>10746</v>
          </cell>
        </row>
        <row r="356">
          <cell r="A356" t="str">
            <v>001071500</v>
          </cell>
          <cell r="B356" t="str">
            <v>โรงพยาบาลแพร่</v>
          </cell>
          <cell r="C356" t="str">
            <v>21002</v>
          </cell>
          <cell r="D356" t="str">
            <v>กระทรวงสาธารณสุข สำนักงานปลัดกระทรวงสาธารณสุข</v>
          </cell>
          <cell r="E356" t="str">
            <v>06</v>
          </cell>
          <cell r="F356" t="str">
            <v>โรงพยาบาลทั่วไป</v>
          </cell>
          <cell r="G356" t="str">
            <v>520</v>
          </cell>
          <cell r="H356" t="str">
            <v>54</v>
          </cell>
          <cell r="I356" t="str">
            <v>จ.แพร่</v>
          </cell>
          <cell r="J356" t="str">
            <v>01</v>
          </cell>
          <cell r="K356" t="str">
            <v xml:space="preserve"> อ.เมืองแพร่</v>
          </cell>
          <cell r="L356" t="str">
            <v>01</v>
          </cell>
          <cell r="M356" t="str">
            <v xml:space="preserve"> 'ต.ในเวียง'</v>
          </cell>
          <cell r="N356" t="str">
            <v>00</v>
          </cell>
          <cell r="O356" t="str">
            <v xml:space="preserve"> หมู่ 0</v>
          </cell>
          <cell r="P356" t="str">
            <v>01</v>
          </cell>
          <cell r="Q356" t="str">
            <v>เปิดดำเนินการ</v>
          </cell>
          <cell r="R356" t="str">
            <v xml:space="preserve">144 ถ.ช่อแฮ่ </v>
          </cell>
          <cell r="S356" t="str">
            <v>54000</v>
          </cell>
          <cell r="T356" t="str">
            <v>0545338500</v>
          </cell>
          <cell r="V356" t="str">
            <v>23</v>
          </cell>
          <cell r="W356" t="str">
            <v>2.3 ทุติยภูมิระดับสูง</v>
          </cell>
          <cell r="Z356" t="str">
            <v>06</v>
          </cell>
          <cell r="AA356" t="str">
            <v>แก้ไข/เปลี่ยนแปลงจำนวนเตียง</v>
          </cell>
          <cell r="AB356" t="str">
            <v>ปรับเตียง 395 เป็น 520 เตียง</v>
          </cell>
          <cell r="AH356" t="str">
            <v>10715</v>
          </cell>
        </row>
        <row r="357">
          <cell r="A357" t="str">
            <v>001072200</v>
          </cell>
          <cell r="B357" t="str">
            <v>โรงพยาบาลสมเด็จพระเจ้าตากสินมหาราช</v>
          </cell>
          <cell r="C357" t="str">
            <v>21002</v>
          </cell>
          <cell r="D357" t="str">
            <v>กระทรวงสาธารณสุข สำนักงานปลัดกระทรวงสาธารณสุข</v>
          </cell>
          <cell r="E357" t="str">
            <v>06</v>
          </cell>
          <cell r="F357" t="str">
            <v>โรงพยาบาลทั่วไป</v>
          </cell>
          <cell r="G357" t="str">
            <v>320</v>
          </cell>
          <cell r="H357" t="str">
            <v>63</v>
          </cell>
          <cell r="I357" t="str">
            <v>จ.ตาก</v>
          </cell>
          <cell r="J357" t="str">
            <v>01</v>
          </cell>
          <cell r="K357" t="str">
            <v xml:space="preserve"> อ.เมืองตาก</v>
          </cell>
          <cell r="L357" t="str">
            <v>01</v>
          </cell>
          <cell r="M357" t="str">
            <v xml:space="preserve"> 'ต.ระแหง'</v>
          </cell>
          <cell r="N357" t="str">
            <v>00</v>
          </cell>
          <cell r="O357" t="str">
            <v xml:space="preserve"> หมู่ 0</v>
          </cell>
          <cell r="P357" t="str">
            <v>01</v>
          </cell>
          <cell r="Q357" t="str">
            <v>เปิดดำเนินการ</v>
          </cell>
          <cell r="R357" t="str">
            <v xml:space="preserve">295 ถนนพหลโยธิน </v>
          </cell>
          <cell r="S357" t="str">
            <v>63000</v>
          </cell>
          <cell r="T357" t="str">
            <v>055511024</v>
          </cell>
          <cell r="V357" t="str">
            <v>23</v>
          </cell>
          <cell r="W357" t="str">
            <v>2.3 ทุติยภูมิระดับสูง</v>
          </cell>
          <cell r="AH357" t="str">
            <v>10722</v>
          </cell>
        </row>
        <row r="358">
          <cell r="A358" t="str">
            <v>001071900</v>
          </cell>
          <cell r="B358" t="str">
            <v>โรงพยาบาลศรีสังวาลย์</v>
          </cell>
          <cell r="C358" t="str">
            <v>21002</v>
          </cell>
          <cell r="D358" t="str">
            <v>กระทรวงสาธารณสุข สำนักงานปลัดกระทรวงสาธารณสุข</v>
          </cell>
          <cell r="E358" t="str">
            <v>06</v>
          </cell>
          <cell r="F358" t="str">
            <v>โรงพยาบาลทั่วไป</v>
          </cell>
          <cell r="G358" t="str">
            <v>150</v>
          </cell>
          <cell r="H358" t="str">
            <v>58</v>
          </cell>
          <cell r="I358" t="str">
            <v>จ.แม่ฮ่องสอน</v>
          </cell>
          <cell r="J358" t="str">
            <v>01</v>
          </cell>
          <cell r="K358" t="str">
            <v xml:space="preserve"> อ.เมืองแม่ฮ่องสอน</v>
          </cell>
          <cell r="L358" t="str">
            <v>01</v>
          </cell>
          <cell r="M358" t="str">
            <v xml:space="preserve"> 'ต.จองคำ'</v>
          </cell>
          <cell r="N358" t="str">
            <v>00</v>
          </cell>
          <cell r="O358" t="str">
            <v xml:space="preserve"> หมู่ 0</v>
          </cell>
          <cell r="P358" t="str">
            <v>01</v>
          </cell>
          <cell r="Q358" t="str">
            <v>เปิดดำเนินการ</v>
          </cell>
          <cell r="R358" t="str">
            <v xml:space="preserve">101 ถ.สีหนาทบำรุง </v>
          </cell>
          <cell r="S358" t="str">
            <v>58000</v>
          </cell>
          <cell r="T358" t="str">
            <v>053611398</v>
          </cell>
          <cell r="V358" t="str">
            <v>23</v>
          </cell>
          <cell r="W358" t="str">
            <v>2.3 ทุติยภูมิระดับสูง</v>
          </cell>
          <cell r="X358" t="str">
            <v>S</v>
          </cell>
          <cell r="Y358" t="str">
            <v xml:space="preserve">บริการ  </v>
          </cell>
          <cell r="AH358" t="str">
            <v>10719</v>
          </cell>
        </row>
        <row r="359">
          <cell r="A359" t="str">
            <v>001072000</v>
          </cell>
          <cell r="B359" t="str">
            <v>โรงพยาบาลอุทัยธานี</v>
          </cell>
          <cell r="C359" t="str">
            <v>21002</v>
          </cell>
          <cell r="D359" t="str">
            <v>กระทรวงสาธารณสุข สำนักงานปลัดกระทรวงสาธารณสุข</v>
          </cell>
          <cell r="E359" t="str">
            <v>06</v>
          </cell>
          <cell r="F359" t="str">
            <v>โรงพยาบาลทั่วไป</v>
          </cell>
          <cell r="G359" t="str">
            <v>350</v>
          </cell>
          <cell r="H359" t="str">
            <v>61</v>
          </cell>
          <cell r="I359" t="str">
            <v>จ.อุทัยธานี</v>
          </cell>
          <cell r="J359" t="str">
            <v>01</v>
          </cell>
          <cell r="K359" t="str">
            <v xml:space="preserve"> อ.เมืองอุทัยธานี</v>
          </cell>
          <cell r="L359" t="str">
            <v>01</v>
          </cell>
          <cell r="M359" t="str">
            <v xml:space="preserve"> 'ต.อุทัยใหม่'</v>
          </cell>
          <cell r="N359" t="str">
            <v>00</v>
          </cell>
          <cell r="O359" t="str">
            <v xml:space="preserve"> หมู่ 0</v>
          </cell>
          <cell r="P359" t="str">
            <v>01</v>
          </cell>
          <cell r="Q359" t="str">
            <v>เปิดดำเนินการ</v>
          </cell>
          <cell r="R359" t="str">
            <v xml:space="preserve">56 </v>
          </cell>
          <cell r="S359" t="str">
            <v>61000</v>
          </cell>
          <cell r="T359" t="str">
            <v>056511081</v>
          </cell>
          <cell r="U359" t="str">
            <v>05624406'</v>
          </cell>
          <cell r="W359" t="str">
            <v>23</v>
          </cell>
          <cell r="X359" t="str">
            <v>2.3 ทุติยภูมิระดับสูง</v>
          </cell>
          <cell r="Y359" t="str">
            <v>S</v>
          </cell>
          <cell r="Z359" t="str">
            <v xml:space="preserve">บริการ  </v>
          </cell>
          <cell r="AH359" t="str">
            <v>10720</v>
          </cell>
        </row>
        <row r="360">
          <cell r="A360" t="str">
            <v>001076400</v>
          </cell>
          <cell r="B360" t="str">
            <v>โรงพยาบาลหนองเสือ</v>
          </cell>
          <cell r="C360" t="str">
            <v>21002</v>
          </cell>
          <cell r="D360" t="str">
            <v>กระทรวงสาธารณสุข สำนักงานปลัดกระทรวงสาธารณสุข</v>
          </cell>
          <cell r="E360" t="str">
            <v>07</v>
          </cell>
          <cell r="F360" t="str">
            <v>โรงพยาบาลชุมชน</v>
          </cell>
          <cell r="G360" t="str">
            <v>30</v>
          </cell>
          <cell r="H360" t="str">
            <v>13</v>
          </cell>
          <cell r="I360" t="str">
            <v>จ.ปทุมธานี</v>
          </cell>
          <cell r="J360" t="str">
            <v>04</v>
          </cell>
          <cell r="K360" t="str">
            <v xml:space="preserve"> อ.หนองเสือ</v>
          </cell>
          <cell r="L360" t="str">
            <v>01</v>
          </cell>
          <cell r="M360" t="str">
            <v xml:space="preserve"> 'ต.บึงบา'</v>
          </cell>
          <cell r="N360" t="str">
            <v>06</v>
          </cell>
          <cell r="O360" t="str">
            <v xml:space="preserve"> หมู่ 6</v>
          </cell>
          <cell r="P360" t="str">
            <v>01</v>
          </cell>
          <cell r="Q360" t="str">
            <v>เปิดดำเนินการ</v>
          </cell>
          <cell r="R360" t="str">
            <v xml:space="preserve"> </v>
          </cell>
          <cell r="S360" t="str">
            <v>12170</v>
          </cell>
          <cell r="T360" t="str">
            <v>025491235</v>
          </cell>
          <cell r="U360" t="str">
            <v>025491235</v>
          </cell>
          <cell r="V360" t="str">
            <v>22</v>
          </cell>
          <cell r="W360" t="str">
            <v>2.2 ทุติยภูมิระดับกลาง</v>
          </cell>
          <cell r="AH360" t="str">
            <v>10764</v>
          </cell>
        </row>
        <row r="361">
          <cell r="A361" t="str">
            <v>001071800</v>
          </cell>
          <cell r="B361" t="str">
            <v>โรงพยาบาลเชียงคำ</v>
          </cell>
          <cell r="C361" t="str">
            <v>21002</v>
          </cell>
          <cell r="D361" t="str">
            <v>กระทรวงสาธารณสุข สำนักงานปลัดกระทรวงสาธารณสุข</v>
          </cell>
          <cell r="E361" t="str">
            <v>06</v>
          </cell>
          <cell r="F361" t="str">
            <v>โรงพยาบาลทั่วไป</v>
          </cell>
          <cell r="G361" t="str">
            <v>232</v>
          </cell>
          <cell r="H361" t="str">
            <v>56</v>
          </cell>
          <cell r="I361" t="str">
            <v>จ.พะเยา</v>
          </cell>
          <cell r="J361" t="str">
            <v>03</v>
          </cell>
          <cell r="K361" t="str">
            <v xml:space="preserve"> อ.เชียงคำ</v>
          </cell>
          <cell r="L361" t="str">
            <v>01</v>
          </cell>
          <cell r="M361" t="str">
            <v xml:space="preserve"> 'ต.หย่วน'</v>
          </cell>
          <cell r="N361" t="str">
            <v>00</v>
          </cell>
          <cell r="P361" t="str">
            <v>01</v>
          </cell>
          <cell r="Q361" t="str">
            <v>เปิดดำเนินการ</v>
          </cell>
          <cell r="R361" t="str">
            <v xml:space="preserve">244 ถ.ประสิทธิประขาราษฏร์ </v>
          </cell>
          <cell r="S361" t="str">
            <v>56110</v>
          </cell>
          <cell r="T361" t="str">
            <v>054-409056</v>
          </cell>
          <cell r="U361" t="str">
            <v>054-416615</v>
          </cell>
          <cell r="V361" t="str">
            <v>23</v>
          </cell>
          <cell r="W361" t="str">
            <v>2.3 ทุติยภูมิระดับสูง</v>
          </cell>
          <cell r="X361" t="str">
            <v>S</v>
          </cell>
          <cell r="Y361" t="str">
            <v xml:space="preserve">บริการ  </v>
          </cell>
          <cell r="AH361" t="str">
            <v>10718</v>
          </cell>
        </row>
        <row r="362">
          <cell r="A362" t="str">
            <v>001072600</v>
          </cell>
          <cell r="B362" t="str">
            <v>โรงพยาบาลพิจิตร</v>
          </cell>
          <cell r="C362" t="str">
            <v>21002</v>
          </cell>
          <cell r="D362" t="str">
            <v>กระทรวงสาธารณสุข สำนักงานปลัดกระทรวงสาธารณสุข</v>
          </cell>
          <cell r="E362" t="str">
            <v>06</v>
          </cell>
          <cell r="F362" t="str">
            <v>โรงพยาบาลทั่วไป</v>
          </cell>
          <cell r="G362" t="str">
            <v>342</v>
          </cell>
          <cell r="H362" t="str">
            <v>66</v>
          </cell>
          <cell r="I362" t="str">
            <v>จ.พิจิตร</v>
          </cell>
          <cell r="J362" t="str">
            <v>01</v>
          </cell>
          <cell r="K362" t="str">
            <v xml:space="preserve"> อ.เมืองพิจิตร</v>
          </cell>
          <cell r="L362" t="str">
            <v>01</v>
          </cell>
          <cell r="M362" t="str">
            <v xml:space="preserve"> 'ต.ในเมือง'</v>
          </cell>
          <cell r="N362" t="str">
            <v>00</v>
          </cell>
          <cell r="O362" t="str">
            <v xml:space="preserve"> หมู่ 0</v>
          </cell>
          <cell r="P362" t="str">
            <v>01</v>
          </cell>
          <cell r="Q362" t="str">
            <v>เปิดดำเนินการ</v>
          </cell>
          <cell r="R362" t="str">
            <v xml:space="preserve">136 ถ.บึงสีไฟ </v>
          </cell>
          <cell r="S362" t="str">
            <v>66000</v>
          </cell>
          <cell r="T362" t="str">
            <v>056611230</v>
          </cell>
          <cell r="U362" t="str">
            <v>613553'</v>
          </cell>
          <cell r="W362" t="str">
            <v>23</v>
          </cell>
          <cell r="X362" t="str">
            <v>2.3 ทุติยภูมิระดับสูง</v>
          </cell>
          <cell r="AH362" t="str">
            <v>10726</v>
          </cell>
        </row>
        <row r="363">
          <cell r="A363" t="str">
            <v>001072700</v>
          </cell>
          <cell r="B363" t="str">
            <v>โรงพยาบาลเพชรบูรณ์</v>
          </cell>
          <cell r="C363" t="str">
            <v>21002</v>
          </cell>
          <cell r="D363" t="str">
            <v>กระทรวงสาธารณสุข สำนักงานปลัดกระทรวงสาธารณสุข</v>
          </cell>
          <cell r="E363" t="str">
            <v>06</v>
          </cell>
          <cell r="F363" t="str">
            <v>โรงพยาบาลทั่วไป</v>
          </cell>
          <cell r="G363" t="str">
            <v>344</v>
          </cell>
          <cell r="H363" t="str">
            <v>67</v>
          </cell>
          <cell r="I363" t="str">
            <v>จ.เพชรบูรณ์</v>
          </cell>
          <cell r="J363" t="str">
            <v>01</v>
          </cell>
          <cell r="K363" t="str">
            <v xml:space="preserve"> อ.เมืองเพชรบูรณ์</v>
          </cell>
          <cell r="L363" t="str">
            <v>01</v>
          </cell>
          <cell r="M363" t="str">
            <v xml:space="preserve"> 'ต.ในเมือง'</v>
          </cell>
          <cell r="N363" t="str">
            <v>00</v>
          </cell>
          <cell r="O363" t="str">
            <v xml:space="preserve"> หมู่ 0</v>
          </cell>
          <cell r="P363" t="str">
            <v>01</v>
          </cell>
          <cell r="Q363" t="str">
            <v>เปิดดำเนินการ</v>
          </cell>
          <cell r="R363" t="str">
            <v xml:space="preserve">203 ถ.สามัคคีชัย </v>
          </cell>
          <cell r="S363" t="str">
            <v>67000</v>
          </cell>
          <cell r="T363" t="str">
            <v>056717600</v>
          </cell>
          <cell r="V363" t="str">
            <v>23</v>
          </cell>
          <cell r="W363" t="str">
            <v>2.3 ทุติยภูมิระดับสูง</v>
          </cell>
          <cell r="AH363" t="str">
            <v>10727</v>
          </cell>
        </row>
        <row r="364">
          <cell r="A364" t="str">
            <v>001073900</v>
          </cell>
          <cell r="B364" t="str">
            <v>โรงพยาบาลพังงา</v>
          </cell>
          <cell r="C364" t="str">
            <v>21002</v>
          </cell>
          <cell r="D364" t="str">
            <v>กระทรวงสาธารณสุข สำนักงานปลัดกระทรวงสาธารณสุข</v>
          </cell>
          <cell r="E364" t="str">
            <v>06</v>
          </cell>
          <cell r="F364" t="str">
            <v>โรงพยาบาลทั่วไป</v>
          </cell>
          <cell r="G364" t="str">
            <v>215</v>
          </cell>
          <cell r="H364" t="str">
            <v>82</v>
          </cell>
          <cell r="I364" t="str">
            <v>จ.พังงา</v>
          </cell>
          <cell r="J364" t="str">
            <v>01</v>
          </cell>
          <cell r="K364" t="str">
            <v xml:space="preserve"> อ.เมืองพังงา</v>
          </cell>
          <cell r="L364" t="str">
            <v>01</v>
          </cell>
          <cell r="M364" t="str">
            <v xml:space="preserve"> 'ต.ท้ายช้าง'</v>
          </cell>
          <cell r="N364" t="str">
            <v>00</v>
          </cell>
          <cell r="O364" t="str">
            <v xml:space="preserve"> หมู่ 0</v>
          </cell>
          <cell r="P364" t="str">
            <v>01</v>
          </cell>
          <cell r="Q364" t="str">
            <v>เปิดดำเนินการ</v>
          </cell>
          <cell r="R364" t="str">
            <v xml:space="preserve">436 ถ.เพชรเกษม </v>
          </cell>
          <cell r="S364" t="str">
            <v>82000</v>
          </cell>
          <cell r="T364" t="str">
            <v>076412032</v>
          </cell>
          <cell r="U364" t="str">
            <v>076411617</v>
          </cell>
          <cell r="V364" t="str">
            <v>23</v>
          </cell>
          <cell r="W364" t="str">
            <v>2.3 ทุติยภูมิระดับสูง</v>
          </cell>
          <cell r="AH364" t="str">
            <v>10739</v>
          </cell>
        </row>
        <row r="365">
          <cell r="A365" t="str">
            <v>001074800</v>
          </cell>
          <cell r="B365" t="str">
            <v>โรงพยาบาลปัตตานี</v>
          </cell>
          <cell r="C365" t="str">
            <v>21002</v>
          </cell>
          <cell r="D365" t="str">
            <v>กระทรวงสาธารณสุข สำนักงานปลัดกระทรวงสาธารณสุข</v>
          </cell>
          <cell r="E365" t="str">
            <v>06</v>
          </cell>
          <cell r="F365" t="str">
            <v>โรงพยาบาลทั่วไป</v>
          </cell>
          <cell r="G365" t="str">
            <v>335</v>
          </cell>
          <cell r="H365" t="str">
            <v>94</v>
          </cell>
          <cell r="I365" t="str">
            <v>จ.ปัตตานี</v>
          </cell>
          <cell r="J365" t="str">
            <v>01</v>
          </cell>
          <cell r="K365" t="str">
            <v xml:space="preserve"> อ.เมืองปัตตานี</v>
          </cell>
          <cell r="L365" t="str">
            <v>01</v>
          </cell>
          <cell r="M365" t="str">
            <v xml:space="preserve"> 'ต.สะบารัง'</v>
          </cell>
          <cell r="N365" t="str">
            <v>00</v>
          </cell>
          <cell r="O365" t="str">
            <v xml:space="preserve"> หมู่ 0</v>
          </cell>
          <cell r="P365" t="str">
            <v>01</v>
          </cell>
          <cell r="Q365" t="str">
            <v>เปิดดำเนินการ</v>
          </cell>
          <cell r="R365" t="str">
            <v>2</v>
          </cell>
          <cell r="S365" t="str">
            <v>94000</v>
          </cell>
          <cell r="V365" t="str">
            <v>23</v>
          </cell>
          <cell r="W365" t="str">
            <v>2.3 ทุติยภูมิระดับสูง</v>
          </cell>
          <cell r="X365" t="str">
            <v>S</v>
          </cell>
          <cell r="Y365" t="str">
            <v xml:space="preserve">บริการ  </v>
          </cell>
          <cell r="AH365" t="str">
            <v>10748</v>
          </cell>
        </row>
        <row r="366">
          <cell r="A366" t="str">
            <v>001077200</v>
          </cell>
          <cell r="B366" t="str">
            <v>โรงพยาบาลบางปะอิน</v>
          </cell>
          <cell r="C366" t="str">
            <v>21002</v>
          </cell>
          <cell r="D366" t="str">
            <v>กระทรวงสาธารณสุข สำนักงานปลัดกระทรวงสาธารณสุข</v>
          </cell>
          <cell r="E366" t="str">
            <v>07</v>
          </cell>
          <cell r="F366" t="str">
            <v>โรงพยาบาลชุมชน</v>
          </cell>
          <cell r="G366" t="str">
            <v>60</v>
          </cell>
          <cell r="H366" t="str">
            <v>14</v>
          </cell>
          <cell r="I366" t="str">
            <v>จ.พระนครศรีอยุธยา</v>
          </cell>
          <cell r="J366" t="str">
            <v>06</v>
          </cell>
          <cell r="K366" t="str">
            <v xml:space="preserve"> อ.บางปะอิน</v>
          </cell>
          <cell r="L366" t="str">
            <v>01</v>
          </cell>
          <cell r="M366" t="str">
            <v xml:space="preserve"> 'ต.บ้านเลน'</v>
          </cell>
          <cell r="N366" t="str">
            <v>11</v>
          </cell>
          <cell r="O366" t="str">
            <v xml:space="preserve"> หมู่ 11</v>
          </cell>
          <cell r="P366" t="str">
            <v>01</v>
          </cell>
          <cell r="Q366" t="str">
            <v>เปิดดำเนินการ</v>
          </cell>
          <cell r="R366" t="str">
            <v xml:space="preserve">72 </v>
          </cell>
          <cell r="V366" t="str">
            <v>21</v>
          </cell>
          <cell r="W366" t="str">
            <v>2.1 ทุติยภูมิระดับต้น</v>
          </cell>
          <cell r="AH366" t="str">
            <v>10772</v>
          </cell>
        </row>
        <row r="367">
          <cell r="A367" t="str">
            <v>001074700</v>
          </cell>
          <cell r="B367" t="str">
            <v>โรงพยาบาลพัทลุง</v>
          </cell>
          <cell r="C367" t="str">
            <v>21002</v>
          </cell>
          <cell r="D367" t="str">
            <v>กระทรวงสาธารณสุข สำนักงานปลัดกระทรวงสาธารณสุข</v>
          </cell>
          <cell r="E367" t="str">
            <v>06</v>
          </cell>
          <cell r="F367" t="str">
            <v>โรงพยาบาลทั่วไป</v>
          </cell>
          <cell r="G367" t="str">
            <v>440</v>
          </cell>
          <cell r="H367" t="str">
            <v>93</v>
          </cell>
          <cell r="I367" t="str">
            <v>จ.พัทลุง</v>
          </cell>
          <cell r="J367" t="str">
            <v>01</v>
          </cell>
          <cell r="K367" t="str">
            <v xml:space="preserve"> อ.เมืองพัทลุง</v>
          </cell>
          <cell r="L367" t="str">
            <v>01</v>
          </cell>
          <cell r="M367" t="str">
            <v xml:space="preserve"> 'ต.คูหาสวรรค์'</v>
          </cell>
          <cell r="N367" t="str">
            <v>00</v>
          </cell>
          <cell r="O367" t="str">
            <v xml:space="preserve"> หมู่ 0</v>
          </cell>
          <cell r="P367" t="str">
            <v>01</v>
          </cell>
          <cell r="Q367" t="str">
            <v>เปิดดำเนินการ</v>
          </cell>
          <cell r="R367" t="str">
            <v xml:space="preserve">42 ถ.ราเมศวร์ </v>
          </cell>
          <cell r="S367" t="str">
            <v>93000</v>
          </cell>
          <cell r="T367" t="str">
            <v>074609500</v>
          </cell>
          <cell r="U367" t="str">
            <v>074612412</v>
          </cell>
          <cell r="V367" t="str">
            <v>23</v>
          </cell>
          <cell r="W367" t="str">
            <v>2.3 ทุติยภูมิระดับสูง</v>
          </cell>
          <cell r="Z367" t="str">
            <v>04</v>
          </cell>
          <cell r="AA367" t="str">
            <v>แก้ไข/เปลี่ยนแปลงที่ตั้ง</v>
          </cell>
          <cell r="AB367" t="str">
            <v>จาก 385 เป็น 440 เตียง</v>
          </cell>
          <cell r="AH367" t="str">
            <v>10747</v>
          </cell>
        </row>
        <row r="368">
          <cell r="A368" t="str">
            <v>001072900</v>
          </cell>
          <cell r="B368" t="str">
            <v>โรงพยาบาลบ้านโป่ง</v>
          </cell>
          <cell r="C368" t="str">
            <v>21002</v>
          </cell>
          <cell r="D368" t="str">
            <v>กระทรวงสาธารณสุข สำนักงานปลัดกระทรวงสาธารณสุข</v>
          </cell>
          <cell r="E368" t="str">
            <v>06</v>
          </cell>
          <cell r="F368" t="str">
            <v>โรงพยาบาลทั่วไป</v>
          </cell>
          <cell r="G368" t="str">
            <v>360</v>
          </cell>
          <cell r="H368" t="str">
            <v>70</v>
          </cell>
          <cell r="I368" t="str">
            <v>จ.ราชบุรี</v>
          </cell>
          <cell r="J368" t="str">
            <v>05</v>
          </cell>
          <cell r="K368" t="str">
            <v xml:space="preserve"> อ.บ้านโป่ง</v>
          </cell>
          <cell r="L368" t="str">
            <v>01</v>
          </cell>
          <cell r="M368" t="str">
            <v xml:space="preserve"> 'ต.บ้านโป่ง'</v>
          </cell>
          <cell r="N368" t="str">
            <v>01</v>
          </cell>
          <cell r="O368" t="str">
            <v xml:space="preserve"> หมู่ 1</v>
          </cell>
          <cell r="P368" t="str">
            <v>01</v>
          </cell>
          <cell r="Q368" t="str">
            <v>เปิดดำเนินการ</v>
          </cell>
          <cell r="R368" t="str">
            <v xml:space="preserve">12 ถ.แสงชูโต </v>
          </cell>
          <cell r="S368" t="str">
            <v>70110</v>
          </cell>
          <cell r="T368" t="str">
            <v>032222841-46</v>
          </cell>
          <cell r="V368" t="str">
            <v>23</v>
          </cell>
          <cell r="W368" t="str">
            <v>2.3 ทุติยภูมิระดับสูง</v>
          </cell>
          <cell r="AH368" t="str">
            <v>10729</v>
          </cell>
        </row>
        <row r="369">
          <cell r="A369" t="str">
            <v>001073700</v>
          </cell>
          <cell r="B369" t="str">
            <v>โรงพยาบาลประจวบคีรีขันธ์</v>
          </cell>
          <cell r="C369" t="str">
            <v>21002</v>
          </cell>
          <cell r="D369" t="str">
            <v>กระทรวงสาธารณสุข สำนักงานปลัดกระทรวงสาธารณสุข</v>
          </cell>
          <cell r="E369" t="str">
            <v>06</v>
          </cell>
          <cell r="F369" t="str">
            <v>โรงพยาบาลทั่วไป</v>
          </cell>
          <cell r="G369" t="str">
            <v>278</v>
          </cell>
          <cell r="H369" t="str">
            <v>77</v>
          </cell>
          <cell r="I369" t="str">
            <v>จ.ประจวบคีรีขันธ์</v>
          </cell>
          <cell r="J369" t="str">
            <v>01</v>
          </cell>
          <cell r="K369" t="str">
            <v xml:space="preserve"> อ.เมืองประจวบคีรีขันธ์</v>
          </cell>
          <cell r="L369" t="str">
            <v>01</v>
          </cell>
          <cell r="M369" t="str">
            <v xml:space="preserve"> 'ต.ประจวบคีรีขันธ์'</v>
          </cell>
          <cell r="N369" t="str">
            <v>00</v>
          </cell>
          <cell r="O369" t="str">
            <v xml:space="preserve"> หมู่ 0</v>
          </cell>
          <cell r="P369" t="str">
            <v>01</v>
          </cell>
          <cell r="Q369" t="str">
            <v>เปิดดำเนินการ</v>
          </cell>
          <cell r="R369" t="str">
            <v xml:space="preserve">237 ถ.พิทักษ์ชาติ </v>
          </cell>
          <cell r="S369" t="str">
            <v>77000</v>
          </cell>
          <cell r="T369" t="str">
            <v>032601060-4</v>
          </cell>
          <cell r="V369" t="str">
            <v>31</v>
          </cell>
          <cell r="W369" t="str">
            <v>3.1 ตติยภูมิ</v>
          </cell>
          <cell r="AH369" t="str">
            <v>10737</v>
          </cell>
        </row>
        <row r="370">
          <cell r="A370" t="str">
            <v>001074900</v>
          </cell>
          <cell r="B370" t="str">
            <v>โรงพยาบาลเบตง</v>
          </cell>
          <cell r="C370" t="str">
            <v>21002</v>
          </cell>
          <cell r="D370" t="str">
            <v>กระทรวงสาธารณสุข สำนักงานปลัดกระทรวงสาธารณสุข</v>
          </cell>
          <cell r="E370" t="str">
            <v>06</v>
          </cell>
          <cell r="F370" t="str">
            <v>โรงพยาบาลทั่วไป</v>
          </cell>
          <cell r="G370" t="str">
            <v>160</v>
          </cell>
          <cell r="H370" t="str">
            <v>95</v>
          </cell>
          <cell r="I370" t="str">
            <v>จ.ยะลา</v>
          </cell>
          <cell r="J370" t="str">
            <v>02</v>
          </cell>
          <cell r="K370" t="str">
            <v xml:space="preserve"> อ.เบตง</v>
          </cell>
          <cell r="L370" t="str">
            <v>01</v>
          </cell>
          <cell r="M370" t="str">
            <v xml:space="preserve"> 'ต.เบตง'</v>
          </cell>
          <cell r="N370" t="str">
            <v>00</v>
          </cell>
          <cell r="O370" t="str">
            <v xml:space="preserve"> หมู่ 0</v>
          </cell>
          <cell r="P370" t="str">
            <v>01</v>
          </cell>
          <cell r="Q370" t="str">
            <v>เปิดดำเนินการ</v>
          </cell>
          <cell r="R370" t="str">
            <v xml:space="preserve">106 ถ.รัตนกิจ </v>
          </cell>
          <cell r="S370" t="str">
            <v>95110</v>
          </cell>
          <cell r="T370" t="str">
            <v>073234077</v>
          </cell>
          <cell r="U370" t="str">
            <v>073230936</v>
          </cell>
          <cell r="V370" t="str">
            <v>23</v>
          </cell>
          <cell r="W370" t="str">
            <v>2.3 ทุติยภูมิระดับสูง</v>
          </cell>
          <cell r="X370" t="str">
            <v>S</v>
          </cell>
          <cell r="Y370" t="str">
            <v xml:space="preserve">บริการ  </v>
          </cell>
          <cell r="AH370" t="str">
            <v>10749</v>
          </cell>
        </row>
        <row r="371">
          <cell r="A371" t="str">
            <v>001078000</v>
          </cell>
          <cell r="B371" t="str">
            <v>โรงพยาบาลมหาราช</v>
          </cell>
          <cell r="C371" t="str">
            <v>21002</v>
          </cell>
          <cell r="D371" t="str">
            <v>กระทรวงสาธารณสุข สำนักงานปลัดกระทรวงสาธารณสุข</v>
          </cell>
          <cell r="E371" t="str">
            <v>07</v>
          </cell>
          <cell r="F371" t="str">
            <v>โรงพยาบาลชุมชน</v>
          </cell>
          <cell r="G371" t="str">
            <v>10</v>
          </cell>
          <cell r="H371" t="str">
            <v>14</v>
          </cell>
          <cell r="I371" t="str">
            <v>จ.พระนครศรีอยุธยา</v>
          </cell>
          <cell r="J371" t="str">
            <v>15</v>
          </cell>
          <cell r="K371" t="str">
            <v xml:space="preserve"> อ.มหาราช</v>
          </cell>
          <cell r="L371" t="str">
            <v>01</v>
          </cell>
          <cell r="M371" t="str">
            <v xml:space="preserve"> 'ต.หัวไผ่'</v>
          </cell>
          <cell r="N371" t="str">
            <v>06</v>
          </cell>
          <cell r="O371" t="str">
            <v xml:space="preserve"> หมู่ 6</v>
          </cell>
          <cell r="P371" t="str">
            <v>01</v>
          </cell>
          <cell r="Q371" t="str">
            <v>เปิดดำเนินการ</v>
          </cell>
          <cell r="R371" t="str">
            <v xml:space="preserve">224 ม.6 </v>
          </cell>
          <cell r="V371" t="str">
            <v>21</v>
          </cell>
          <cell r="W371" t="str">
            <v>2.1 ทุติยภูมิระดับต้น</v>
          </cell>
          <cell r="AH371" t="str">
            <v>10780</v>
          </cell>
        </row>
        <row r="372">
          <cell r="A372" t="str">
            <v>001074300</v>
          </cell>
          <cell r="B372" t="str">
            <v>โรงพยาบาลระนอง</v>
          </cell>
          <cell r="C372" t="str">
            <v>21002</v>
          </cell>
          <cell r="D372" t="str">
            <v>กระทรวงสาธารณสุข สำนักงานปลัดกระทรวงสาธารณสุข</v>
          </cell>
          <cell r="E372" t="str">
            <v>06</v>
          </cell>
          <cell r="F372" t="str">
            <v>โรงพยาบาลทั่วไป</v>
          </cell>
          <cell r="G372" t="str">
            <v>324</v>
          </cell>
          <cell r="H372" t="str">
            <v>85</v>
          </cell>
          <cell r="I372" t="str">
            <v>จ.ระนอง</v>
          </cell>
          <cell r="J372" t="str">
            <v>01</v>
          </cell>
          <cell r="K372" t="str">
            <v xml:space="preserve"> อ.เมืองระนอง</v>
          </cell>
          <cell r="L372" t="str">
            <v>01</v>
          </cell>
          <cell r="M372" t="str">
            <v xml:space="preserve"> 'ต.เขานิเวศน์'</v>
          </cell>
          <cell r="N372" t="str">
            <v>00</v>
          </cell>
          <cell r="O372" t="str">
            <v xml:space="preserve"> หมู่ 0</v>
          </cell>
          <cell r="P372" t="str">
            <v>01</v>
          </cell>
          <cell r="Q372" t="str">
            <v>เปิดดำเนินการ</v>
          </cell>
          <cell r="R372" t="str">
            <v xml:space="preserve">11 ถ.กำลังทรัพย์ </v>
          </cell>
          <cell r="S372" t="str">
            <v>85000</v>
          </cell>
          <cell r="T372" t="str">
            <v>077812630</v>
          </cell>
          <cell r="U372" t="str">
            <v>077823267</v>
          </cell>
          <cell r="V372" t="str">
            <v>23</v>
          </cell>
          <cell r="W372" t="str">
            <v>2.3 ทุติยภูมิระดับสูง</v>
          </cell>
          <cell r="X372" t="str">
            <v>S</v>
          </cell>
          <cell r="Y372" t="str">
            <v xml:space="preserve">บริการ  </v>
          </cell>
          <cell r="AH372" t="str">
            <v>10743</v>
          </cell>
        </row>
        <row r="373">
          <cell r="A373" t="str">
            <v>001073600</v>
          </cell>
          <cell r="B373" t="str">
            <v>โรงพยาบาลพระจอมเกล้า</v>
          </cell>
          <cell r="C373" t="str">
            <v>21002</v>
          </cell>
          <cell r="D373" t="str">
            <v>กระทรวงสาธารณสุข สำนักงานปลัดกระทรวงสาธารณสุข</v>
          </cell>
          <cell r="E373" t="str">
            <v>06</v>
          </cell>
          <cell r="F373" t="str">
            <v>โรงพยาบาลทั่วไป</v>
          </cell>
          <cell r="G373" t="str">
            <v>365</v>
          </cell>
          <cell r="H373" t="str">
            <v>76</v>
          </cell>
          <cell r="I373" t="str">
            <v>จ.เพชรบุรี</v>
          </cell>
          <cell r="J373" t="str">
            <v>01</v>
          </cell>
          <cell r="K373" t="str">
            <v xml:space="preserve"> อ.เมืองเพชรบุรี</v>
          </cell>
          <cell r="L373" t="str">
            <v>02</v>
          </cell>
          <cell r="M373" t="str">
            <v xml:space="preserve"> 'ต.คลองกระแชง'</v>
          </cell>
          <cell r="N373" t="str">
            <v>00</v>
          </cell>
          <cell r="O373" t="str">
            <v xml:space="preserve"> หมู่ 0</v>
          </cell>
          <cell r="P373" t="str">
            <v>01</v>
          </cell>
          <cell r="Q373" t="str">
            <v>เปิดดำเนินการ</v>
          </cell>
          <cell r="R373" t="str">
            <v xml:space="preserve">53 ถ.รถไฟ </v>
          </cell>
          <cell r="S373" t="str">
            <v>76000</v>
          </cell>
          <cell r="T373" t="str">
            <v>032709999</v>
          </cell>
          <cell r="U373" t="str">
            <v>032425205</v>
          </cell>
          <cell r="V373" t="str">
            <v>23</v>
          </cell>
          <cell r="W373" t="str">
            <v>2.3 ทุติยภูมิระดับสูง</v>
          </cell>
          <cell r="X373" t="str">
            <v>S</v>
          </cell>
          <cell r="Y373" t="str">
            <v xml:space="preserve">บริการ  </v>
          </cell>
          <cell r="Z373" t="str">
            <v>01</v>
          </cell>
          <cell r="AA373" t="str">
            <v>ตั้งใหม่</v>
          </cell>
          <cell r="AH373" t="str">
            <v>10736</v>
          </cell>
        </row>
        <row r="374">
          <cell r="A374" t="str">
            <v>001079100</v>
          </cell>
          <cell r="B374" t="str">
            <v>โรงพยาบาลชัยบาดาล</v>
          </cell>
          <cell r="C374" t="str">
            <v>21002</v>
          </cell>
          <cell r="D374" t="str">
            <v>กระทรวงสาธารณสุข สำนักงานปลัดกระทรวงสาธารณสุข</v>
          </cell>
          <cell r="E374" t="str">
            <v>07</v>
          </cell>
          <cell r="F374" t="str">
            <v>โรงพยาบาลชุมชน</v>
          </cell>
          <cell r="G374" t="str">
            <v>152</v>
          </cell>
          <cell r="H374" t="str">
            <v>16</v>
          </cell>
          <cell r="I374" t="str">
            <v>จ.ลพบุรี</v>
          </cell>
          <cell r="J374" t="str">
            <v>04</v>
          </cell>
          <cell r="K374" t="str">
            <v xml:space="preserve"> อ.ชัยบาดาล</v>
          </cell>
          <cell r="L374" t="str">
            <v>01</v>
          </cell>
          <cell r="M374" t="str">
            <v xml:space="preserve"> 'ต.ลำนารายณ์'</v>
          </cell>
          <cell r="N374" t="str">
            <v>11</v>
          </cell>
          <cell r="O374" t="str">
            <v xml:space="preserve"> หมู่ 11</v>
          </cell>
          <cell r="P374" t="str">
            <v>01</v>
          </cell>
          <cell r="Q374" t="str">
            <v>เปิดดำเนินการ</v>
          </cell>
          <cell r="R374" t="str">
            <v xml:space="preserve">250 </v>
          </cell>
          <cell r="S374" t="str">
            <v>15130</v>
          </cell>
          <cell r="T374" t="str">
            <v>036-461414</v>
          </cell>
          <cell r="U374" t="str">
            <v>036-462040</v>
          </cell>
          <cell r="V374" t="str">
            <v>22</v>
          </cell>
          <cell r="W374" t="str">
            <v>2.2 ทุติยภูมิระดับกลาง</v>
          </cell>
          <cell r="X374" t="str">
            <v>S</v>
          </cell>
          <cell r="Y374" t="str">
            <v xml:space="preserve">บริการ  </v>
          </cell>
          <cell r="Z374" t="str">
            <v>01</v>
          </cell>
          <cell r="AA374" t="str">
            <v>ตั้งใหม่</v>
          </cell>
          <cell r="AB374" t="str">
            <v>จากการสำรวจ ปี55</v>
          </cell>
          <cell r="AH374" t="str">
            <v>10791</v>
          </cell>
        </row>
        <row r="375">
          <cell r="A375" t="str">
            <v>001102400</v>
          </cell>
          <cell r="B375" t="str">
            <v>โรงพยาบาลน้ำโสม</v>
          </cell>
          <cell r="C375" t="str">
            <v>21002</v>
          </cell>
          <cell r="D375" t="str">
            <v>กระทรวงสาธารณสุข สำนักงานปลัดกระทรวงสาธารณสุข</v>
          </cell>
          <cell r="E375" t="str">
            <v>07</v>
          </cell>
          <cell r="F375" t="str">
            <v>โรงพยาบาลชุมชน</v>
          </cell>
          <cell r="G375" t="str">
            <v>60</v>
          </cell>
          <cell r="H375" t="str">
            <v>41</v>
          </cell>
          <cell r="I375" t="str">
            <v>จ.อุดรธานี</v>
          </cell>
          <cell r="J375" t="str">
            <v>18</v>
          </cell>
          <cell r="K375" t="str">
            <v xml:space="preserve"> อ.น้ำโสม</v>
          </cell>
          <cell r="L375" t="str">
            <v>10</v>
          </cell>
          <cell r="M375" t="str">
            <v xml:space="preserve"> 'ต.ศรีสำราญ'</v>
          </cell>
          <cell r="N375" t="str">
            <v>01</v>
          </cell>
          <cell r="O375" t="str">
            <v xml:space="preserve"> หมู่ 1</v>
          </cell>
          <cell r="P375" t="str">
            <v>01</v>
          </cell>
          <cell r="Q375" t="str">
            <v>เปิดดำเนินการ</v>
          </cell>
          <cell r="S375" t="str">
            <v>41210</v>
          </cell>
          <cell r="V375" t="str">
            <v>21</v>
          </cell>
          <cell r="W375" t="str">
            <v>2.1 ทุติยภูมิระดับต้น</v>
          </cell>
          <cell r="AH375" t="str">
            <v>11024</v>
          </cell>
        </row>
        <row r="376">
          <cell r="A376" t="str">
            <v>001073200</v>
          </cell>
          <cell r="B376" t="str">
            <v>โรงพยาบาลมะการักษ์</v>
          </cell>
          <cell r="C376" t="str">
            <v>21002</v>
          </cell>
          <cell r="D376" t="str">
            <v>กระทรวงสาธารณสุข สำนักงานปลัดกระทรวงสาธารณสุข</v>
          </cell>
          <cell r="E376" t="str">
            <v>06</v>
          </cell>
          <cell r="F376" t="str">
            <v>โรงพยาบาลทั่วไป</v>
          </cell>
          <cell r="G376" t="str">
            <v>240</v>
          </cell>
          <cell r="H376" t="str">
            <v>71</v>
          </cell>
          <cell r="I376" t="str">
            <v>จ.กาญจนบุรี</v>
          </cell>
          <cell r="J376" t="str">
            <v>05</v>
          </cell>
          <cell r="K376" t="str">
            <v xml:space="preserve"> อ.ท่ามะกา</v>
          </cell>
          <cell r="L376" t="str">
            <v>06</v>
          </cell>
          <cell r="M376" t="str">
            <v xml:space="preserve"> 'ต.ท่ามะกา'</v>
          </cell>
          <cell r="N376" t="str">
            <v>04</v>
          </cell>
          <cell r="O376" t="str">
            <v xml:space="preserve"> หมู่ 4</v>
          </cell>
          <cell r="P376" t="str">
            <v>01</v>
          </cell>
          <cell r="Q376" t="str">
            <v>เปิดดำเนินการ</v>
          </cell>
          <cell r="R376" t="str">
            <v xml:space="preserve">47/12 </v>
          </cell>
          <cell r="S376" t="str">
            <v>71120</v>
          </cell>
          <cell r="T376" t="str">
            <v>034542031</v>
          </cell>
          <cell r="U376" t="str">
            <v>034541115</v>
          </cell>
          <cell r="V376" t="str">
            <v>23</v>
          </cell>
          <cell r="W376" t="str">
            <v>2.3 ทุติยภูมิระดับสูง</v>
          </cell>
          <cell r="X376" t="str">
            <v>S</v>
          </cell>
          <cell r="Y376" t="str">
            <v xml:space="preserve">บริการ  </v>
          </cell>
          <cell r="AH376" t="str">
            <v>10732</v>
          </cell>
        </row>
        <row r="377">
          <cell r="A377" t="str">
            <v>001076000</v>
          </cell>
          <cell r="B377" t="str">
            <v>โรงพยาบาลปากเกร็ด</v>
          </cell>
          <cell r="C377" t="str">
            <v>21002</v>
          </cell>
          <cell r="D377" t="str">
            <v>กระทรวงสาธารณสุข สำนักงานปลัดกระทรวงสาธารณสุข</v>
          </cell>
          <cell r="E377" t="str">
            <v>07</v>
          </cell>
          <cell r="F377" t="str">
            <v>โรงพยาบาลชุมชน</v>
          </cell>
          <cell r="G377" t="str">
            <v>30</v>
          </cell>
          <cell r="H377" t="str">
            <v>12</v>
          </cell>
          <cell r="I377" t="str">
            <v>จ.นนทบุรี</v>
          </cell>
          <cell r="J377" t="str">
            <v>06</v>
          </cell>
          <cell r="K377" t="str">
            <v xml:space="preserve"> อ.ปากเกร็ด</v>
          </cell>
          <cell r="L377" t="str">
            <v>01</v>
          </cell>
          <cell r="M377" t="str">
            <v xml:space="preserve"> 'ต.ปากเกร็ด'</v>
          </cell>
          <cell r="N377" t="str">
            <v>05</v>
          </cell>
          <cell r="O377" t="str">
            <v xml:space="preserve"> หมู่ 5</v>
          </cell>
          <cell r="P377" t="str">
            <v>01</v>
          </cell>
          <cell r="Q377" t="str">
            <v>เปิดดำเนินการ</v>
          </cell>
          <cell r="R377" t="str">
            <v xml:space="preserve">70 ถ.แจ้งวัฒนะ </v>
          </cell>
          <cell r="S377" t="str">
            <v>11120</v>
          </cell>
          <cell r="T377" t="str">
            <v>029609900</v>
          </cell>
          <cell r="U377" t="str">
            <v>029609911</v>
          </cell>
          <cell r="V377" t="str">
            <v>22</v>
          </cell>
          <cell r="W377" t="str">
            <v>2.2 ทุติยภูมิระดับกลาง</v>
          </cell>
          <cell r="X377" t="str">
            <v>S</v>
          </cell>
          <cell r="Y377" t="str">
            <v xml:space="preserve">บริการ  </v>
          </cell>
          <cell r="AH377" t="str">
            <v>10760</v>
          </cell>
        </row>
        <row r="378">
          <cell r="A378" t="str">
            <v>001076100</v>
          </cell>
          <cell r="B378" t="str">
            <v>โรงพยาบาลคลองหลวง</v>
          </cell>
          <cell r="C378" t="str">
            <v>21002</v>
          </cell>
          <cell r="D378" t="str">
            <v>กระทรวงสาธารณสุข สำนักงานปลัดกระทรวงสาธารณสุข</v>
          </cell>
          <cell r="E378" t="str">
            <v>07</v>
          </cell>
          <cell r="F378" t="str">
            <v>โรงพยาบาลชุมชน</v>
          </cell>
          <cell r="G378" t="str">
            <v>30</v>
          </cell>
          <cell r="H378" t="str">
            <v>13</v>
          </cell>
          <cell r="I378" t="str">
            <v>จ.ปทุมธานี</v>
          </cell>
          <cell r="J378" t="str">
            <v>02</v>
          </cell>
          <cell r="K378" t="str">
            <v xml:space="preserve"> อ.คลองหลวง</v>
          </cell>
          <cell r="L378" t="str">
            <v>06</v>
          </cell>
          <cell r="M378" t="str">
            <v xml:space="preserve"> 'ต.คลองหก'</v>
          </cell>
          <cell r="N378" t="str">
            <v>07</v>
          </cell>
          <cell r="O378" t="str">
            <v xml:space="preserve"> หมู่ 7</v>
          </cell>
          <cell r="P378" t="str">
            <v>01</v>
          </cell>
          <cell r="Q378" t="str">
            <v>เปิดดำเนินการ</v>
          </cell>
          <cell r="R378" t="str">
            <v xml:space="preserve">30 </v>
          </cell>
          <cell r="S378" t="str">
            <v>12120</v>
          </cell>
          <cell r="T378" t="str">
            <v>0290464456</v>
          </cell>
          <cell r="U378" t="str">
            <v>029046446</v>
          </cell>
          <cell r="V378" t="str">
            <v>22</v>
          </cell>
          <cell r="W378" t="str">
            <v>2.2 ทุติยภูมิระดับกลาง</v>
          </cell>
          <cell r="AH378" t="str">
            <v>10761</v>
          </cell>
        </row>
        <row r="379">
          <cell r="A379" t="str">
            <v>001076300</v>
          </cell>
          <cell r="B379" t="str">
            <v>โรงพยาบาลประชาธิปัตย์</v>
          </cell>
          <cell r="C379" t="str">
            <v>21002</v>
          </cell>
          <cell r="D379" t="str">
            <v>กระทรวงสาธารณสุข สำนักงานปลัดกระทรวงสาธารณสุข</v>
          </cell>
          <cell r="E379" t="str">
            <v>07</v>
          </cell>
          <cell r="F379" t="str">
            <v>โรงพยาบาลชุมชน</v>
          </cell>
          <cell r="G379" t="str">
            <v>30</v>
          </cell>
          <cell r="H379" t="str">
            <v>13</v>
          </cell>
          <cell r="I379" t="str">
            <v>จ.ปทุมธานี</v>
          </cell>
          <cell r="J379" t="str">
            <v>03</v>
          </cell>
          <cell r="K379" t="str">
            <v xml:space="preserve"> อ.ธัญบุรี</v>
          </cell>
          <cell r="L379" t="str">
            <v>01</v>
          </cell>
          <cell r="M379" t="str">
            <v xml:space="preserve"> 'ต.ประชาธิปัตย์'</v>
          </cell>
          <cell r="N379" t="str">
            <v>02</v>
          </cell>
          <cell r="O379" t="str">
            <v xml:space="preserve"> หมู่ 2</v>
          </cell>
          <cell r="P379" t="str">
            <v>01</v>
          </cell>
          <cell r="Q379" t="str">
            <v>เปิดดำเนินการ</v>
          </cell>
          <cell r="R379" t="str">
            <v xml:space="preserve">247/45 </v>
          </cell>
          <cell r="S379" t="str">
            <v>12110</v>
          </cell>
          <cell r="T379" t="str">
            <v>025313075</v>
          </cell>
          <cell r="U379" t="str">
            <v>025676317</v>
          </cell>
          <cell r="V379" t="str">
            <v>22</v>
          </cell>
          <cell r="W379" t="str">
            <v>2.2 ทุติยภูมิระดับกลาง</v>
          </cell>
          <cell r="AH379" t="str">
            <v>10763</v>
          </cell>
        </row>
        <row r="380">
          <cell r="A380" t="str">
            <v>001076500</v>
          </cell>
          <cell r="B380" t="str">
            <v>โรงพยาบาลลาดหลุมแก้ว</v>
          </cell>
          <cell r="C380" t="str">
            <v>21002</v>
          </cell>
          <cell r="D380" t="str">
            <v>กระทรวงสาธารณสุข สำนักงานปลัดกระทรวงสาธารณสุข</v>
          </cell>
          <cell r="E380" t="str">
            <v>07</v>
          </cell>
          <cell r="F380" t="str">
            <v>โรงพยาบาลชุมชน</v>
          </cell>
          <cell r="G380" t="str">
            <v>30</v>
          </cell>
          <cell r="H380" t="str">
            <v>13</v>
          </cell>
          <cell r="I380" t="str">
            <v>จ.ปทุมธานี</v>
          </cell>
          <cell r="J380" t="str">
            <v>05</v>
          </cell>
          <cell r="K380" t="str">
            <v xml:space="preserve"> อ.ลาดหลุมแก้ว</v>
          </cell>
          <cell r="L380" t="str">
            <v>01</v>
          </cell>
          <cell r="M380" t="str">
            <v xml:space="preserve"> 'ต.ระแหง'</v>
          </cell>
          <cell r="N380" t="str">
            <v>04</v>
          </cell>
          <cell r="O380" t="str">
            <v xml:space="preserve"> หมู่ 4</v>
          </cell>
          <cell r="P380" t="str">
            <v>01</v>
          </cell>
          <cell r="Q380" t="str">
            <v>เปิดดำเนินการ</v>
          </cell>
          <cell r="R380" t="str">
            <v xml:space="preserve">187 </v>
          </cell>
          <cell r="S380" t="str">
            <v>12140</v>
          </cell>
          <cell r="T380" t="str">
            <v>025991650</v>
          </cell>
          <cell r="U380" t="str">
            <v>025991651</v>
          </cell>
          <cell r="V380" t="str">
            <v>22</v>
          </cell>
          <cell r="W380" t="str">
            <v>2.2 ทุติยภูมิระดับกลาง</v>
          </cell>
          <cell r="AH380" t="str">
            <v>10765</v>
          </cell>
        </row>
        <row r="381">
          <cell r="A381" t="str">
            <v>001076600</v>
          </cell>
          <cell r="B381" t="str">
            <v>โรงพยาบาลลำลูกกา</v>
          </cell>
          <cell r="C381" t="str">
            <v>21002</v>
          </cell>
          <cell r="D381" t="str">
            <v>กระทรวงสาธารณสุข สำนักงานปลัดกระทรวงสาธารณสุข</v>
          </cell>
          <cell r="E381" t="str">
            <v>07</v>
          </cell>
          <cell r="F381" t="str">
            <v>โรงพยาบาลชุมชน</v>
          </cell>
          <cell r="G381" t="str">
            <v>30</v>
          </cell>
          <cell r="H381" t="str">
            <v>13</v>
          </cell>
          <cell r="I381" t="str">
            <v>จ.ปทุมธานี</v>
          </cell>
          <cell r="J381" t="str">
            <v>06</v>
          </cell>
          <cell r="K381" t="str">
            <v xml:space="preserve"> อ.ลำลูกกา</v>
          </cell>
          <cell r="L381" t="str">
            <v>06</v>
          </cell>
          <cell r="M381" t="str">
            <v xml:space="preserve"> 'ต.ลำไทร'</v>
          </cell>
          <cell r="N381" t="str">
            <v>06</v>
          </cell>
          <cell r="O381" t="str">
            <v xml:space="preserve"> หมู่ 6</v>
          </cell>
          <cell r="P381" t="str">
            <v>01</v>
          </cell>
          <cell r="Q381" t="str">
            <v>เปิดดำเนินการ</v>
          </cell>
          <cell r="S381" t="str">
            <v>12150</v>
          </cell>
          <cell r="T381" t="str">
            <v>025631080</v>
          </cell>
          <cell r="U381" t="str">
            <v>025631011</v>
          </cell>
          <cell r="V381" t="str">
            <v>22</v>
          </cell>
          <cell r="W381" t="str">
            <v>2.2 ทุติยภูมิระดับกลาง</v>
          </cell>
          <cell r="AH381" t="str">
            <v>10766</v>
          </cell>
        </row>
        <row r="382">
          <cell r="A382" t="str">
            <v>001077400</v>
          </cell>
          <cell r="B382" t="str">
            <v>โรงพยาบาลผักไห่</v>
          </cell>
          <cell r="C382" t="str">
            <v>21002</v>
          </cell>
          <cell r="D382" t="str">
            <v>กระทรวงสาธารณสุข สำนักงานปลัดกระทรวงสาธารณสุข</v>
          </cell>
          <cell r="E382" t="str">
            <v>07</v>
          </cell>
          <cell r="F382" t="str">
            <v>โรงพยาบาลชุมชน</v>
          </cell>
          <cell r="G382" t="str">
            <v>30</v>
          </cell>
          <cell r="H382" t="str">
            <v>14</v>
          </cell>
          <cell r="I382" t="str">
            <v>จ.พระนครศรีอยุธยา</v>
          </cell>
          <cell r="J382" t="str">
            <v>08</v>
          </cell>
          <cell r="K382" t="str">
            <v xml:space="preserve"> อ.ผักไห่</v>
          </cell>
          <cell r="L382" t="str">
            <v>01</v>
          </cell>
          <cell r="M382" t="str">
            <v xml:space="preserve"> 'ต.ผักไห่'</v>
          </cell>
          <cell r="N382" t="str">
            <v>05</v>
          </cell>
          <cell r="O382" t="str">
            <v xml:space="preserve"> หมู่ 5</v>
          </cell>
          <cell r="P382" t="str">
            <v>01</v>
          </cell>
          <cell r="Q382" t="str">
            <v>เปิดดำเนินการ</v>
          </cell>
          <cell r="R382" t="str">
            <v xml:space="preserve">15 ม.5 ถ.ผักไห่-ป่าโมก </v>
          </cell>
          <cell r="V382" t="str">
            <v>21</v>
          </cell>
          <cell r="W382" t="str">
            <v>2.1 ทุติยภูมิระดับต้น</v>
          </cell>
          <cell r="AH382" t="str">
            <v>10774</v>
          </cell>
        </row>
        <row r="383">
          <cell r="A383" t="str">
            <v>001077100</v>
          </cell>
          <cell r="B383" t="str">
            <v>โรงพยาบาลบางบาล</v>
          </cell>
          <cell r="C383" t="str">
            <v>21002</v>
          </cell>
          <cell r="D383" t="str">
            <v>กระทรวงสาธารณสุข สำนักงานปลัดกระทรวงสาธารณสุข</v>
          </cell>
          <cell r="E383" t="str">
            <v>07</v>
          </cell>
          <cell r="F383" t="str">
            <v>โรงพยาบาลชุมชน</v>
          </cell>
          <cell r="G383" t="str">
            <v>30</v>
          </cell>
          <cell r="H383" t="str">
            <v>14</v>
          </cell>
          <cell r="I383" t="str">
            <v>จ.พระนครศรีอยุธยา</v>
          </cell>
          <cell r="J383" t="str">
            <v>05</v>
          </cell>
          <cell r="K383" t="str">
            <v xml:space="preserve"> อ.บางบาล</v>
          </cell>
          <cell r="L383" t="str">
            <v>04</v>
          </cell>
          <cell r="M383" t="str">
            <v xml:space="preserve"> 'ต.สะพานไทย'</v>
          </cell>
          <cell r="N383" t="str">
            <v>02</v>
          </cell>
          <cell r="O383" t="str">
            <v xml:space="preserve"> หมู่ 2</v>
          </cell>
          <cell r="P383" t="str">
            <v>01</v>
          </cell>
          <cell r="Q383" t="str">
            <v>เปิดดำเนินการ</v>
          </cell>
          <cell r="R383" t="str">
            <v xml:space="preserve">82 </v>
          </cell>
          <cell r="V383" t="str">
            <v>21</v>
          </cell>
          <cell r="W383" t="str">
            <v>2.1 ทุติยภูมิระดับต้น</v>
          </cell>
          <cell r="AH383" t="str">
            <v>10771</v>
          </cell>
        </row>
        <row r="384">
          <cell r="A384" t="str">
            <v>001077300</v>
          </cell>
          <cell r="B384" t="str">
            <v>โรงพยาบาลบางปะหัน</v>
          </cell>
          <cell r="C384" t="str">
            <v>21002</v>
          </cell>
          <cell r="D384" t="str">
            <v>กระทรวงสาธารณสุข สำนักงานปลัดกระทรวงสาธารณสุข</v>
          </cell>
          <cell r="E384" t="str">
            <v>07</v>
          </cell>
          <cell r="F384" t="str">
            <v>โรงพยาบาลชุมชน</v>
          </cell>
          <cell r="G384" t="str">
            <v>10</v>
          </cell>
          <cell r="H384" t="str">
            <v>14</v>
          </cell>
          <cell r="I384" t="str">
            <v>จ.พระนครศรีอยุธยา</v>
          </cell>
          <cell r="J384" t="str">
            <v>07</v>
          </cell>
          <cell r="K384" t="str">
            <v xml:space="preserve"> อ.บางปะหัน</v>
          </cell>
          <cell r="L384" t="str">
            <v>08</v>
          </cell>
          <cell r="M384" t="str">
            <v xml:space="preserve"> 'ต.บางนางร้า'</v>
          </cell>
          <cell r="N384" t="str">
            <v>05</v>
          </cell>
          <cell r="O384" t="str">
            <v xml:space="preserve"> หมู่ 5</v>
          </cell>
          <cell r="P384" t="str">
            <v>01</v>
          </cell>
          <cell r="Q384" t="str">
            <v>เปิดดำเนินการ</v>
          </cell>
          <cell r="R384" t="str">
            <v xml:space="preserve">71/3 </v>
          </cell>
          <cell r="V384" t="str">
            <v>21</v>
          </cell>
          <cell r="W384" t="str">
            <v>2.1 ทุติยภูมิระดับต้น</v>
          </cell>
          <cell r="X384" t="str">
            <v>S</v>
          </cell>
          <cell r="Y384" t="str">
            <v xml:space="preserve">บริการ  </v>
          </cell>
          <cell r="Z384" t="str">
            <v>01</v>
          </cell>
          <cell r="AA384" t="str">
            <v>ตั้งใหม่</v>
          </cell>
          <cell r="AH384" t="str">
            <v>10773</v>
          </cell>
        </row>
        <row r="385">
          <cell r="A385" t="str">
            <v>001078100</v>
          </cell>
          <cell r="B385" t="str">
            <v>โรงพยาบาลบ้านแพรก</v>
          </cell>
          <cell r="C385" t="str">
            <v>21002</v>
          </cell>
          <cell r="D385" t="str">
            <v>กระทรวงสาธารณสุข สำนักงานปลัดกระทรวงสาธารณสุข</v>
          </cell>
          <cell r="E385" t="str">
            <v>07</v>
          </cell>
          <cell r="F385" t="str">
            <v>โรงพยาบาลชุมชน</v>
          </cell>
          <cell r="G385" t="str">
            <v>10</v>
          </cell>
          <cell r="H385" t="str">
            <v>14</v>
          </cell>
          <cell r="I385" t="str">
            <v>จ.พระนครศรีอยุธยา</v>
          </cell>
          <cell r="J385" t="str">
            <v>16</v>
          </cell>
          <cell r="K385" t="str">
            <v xml:space="preserve"> อ.บ้านแพรก</v>
          </cell>
          <cell r="L385" t="str">
            <v>02</v>
          </cell>
          <cell r="M385" t="str">
            <v xml:space="preserve"> 'ต.บ้านใหม่'</v>
          </cell>
          <cell r="N385" t="str">
            <v>01</v>
          </cell>
          <cell r="O385" t="str">
            <v xml:space="preserve"> หมู่ 1</v>
          </cell>
          <cell r="P385" t="str">
            <v>01</v>
          </cell>
          <cell r="Q385" t="str">
            <v>เปิดดำเนินการ</v>
          </cell>
          <cell r="R385" t="str">
            <v>165 ม.1</v>
          </cell>
          <cell r="V385" t="str">
            <v>21</v>
          </cell>
          <cell r="W385" t="str">
            <v>2.1 ทุติยภูมิระดับต้น</v>
          </cell>
          <cell r="AH385" t="str">
            <v>10781</v>
          </cell>
        </row>
        <row r="386">
          <cell r="A386" t="str">
            <v>001077900</v>
          </cell>
          <cell r="B386" t="str">
            <v>โรงพยาบาลอุทัย</v>
          </cell>
          <cell r="C386" t="str">
            <v>21002</v>
          </cell>
          <cell r="D386" t="str">
            <v>กระทรวงสาธารณสุข สำนักงานปลัดกระทรวงสาธารณสุข</v>
          </cell>
          <cell r="E386" t="str">
            <v>07</v>
          </cell>
          <cell r="F386" t="str">
            <v>โรงพยาบาลชุมชน</v>
          </cell>
          <cell r="G386" t="str">
            <v>10</v>
          </cell>
          <cell r="H386" t="str">
            <v>14</v>
          </cell>
          <cell r="I386" t="str">
            <v>จ.พระนครศรีอยุธยา</v>
          </cell>
          <cell r="J386" t="str">
            <v>14</v>
          </cell>
          <cell r="K386" t="str">
            <v xml:space="preserve"> อ.อุทัย</v>
          </cell>
          <cell r="L386" t="str">
            <v>10</v>
          </cell>
          <cell r="M386" t="str">
            <v xml:space="preserve"> 'ต.ธนู'</v>
          </cell>
          <cell r="N386" t="str">
            <v>05</v>
          </cell>
          <cell r="O386" t="str">
            <v xml:space="preserve"> หมู่ 5</v>
          </cell>
          <cell r="P386" t="str">
            <v>01</v>
          </cell>
          <cell r="Q386" t="str">
            <v>เปิดดำเนินการ</v>
          </cell>
          <cell r="R386" t="str">
            <v xml:space="preserve">15 ม.5 </v>
          </cell>
          <cell r="V386" t="str">
            <v>21</v>
          </cell>
          <cell r="W386" t="str">
            <v>2.1 ทุติยภูมิระดับต้น</v>
          </cell>
          <cell r="AH386" t="str">
            <v>10779</v>
          </cell>
        </row>
        <row r="387">
          <cell r="A387" t="str">
            <v>001078800</v>
          </cell>
          <cell r="B387" t="str">
            <v>โรงพยาบาลสามโก้</v>
          </cell>
          <cell r="C387" t="str">
            <v>21002</v>
          </cell>
          <cell r="D387" t="str">
            <v>กระทรวงสาธารณสุข สำนักงานปลัดกระทรวงสาธารณสุข</v>
          </cell>
          <cell r="E387" t="str">
            <v>07</v>
          </cell>
          <cell r="F387" t="str">
            <v>โรงพยาบาลชุมชน</v>
          </cell>
          <cell r="G387" t="str">
            <v>30</v>
          </cell>
          <cell r="H387" t="str">
            <v>15</v>
          </cell>
          <cell r="I387" t="str">
            <v>จ.อ่างทอง</v>
          </cell>
          <cell r="J387" t="str">
            <v>07</v>
          </cell>
          <cell r="K387" t="str">
            <v xml:space="preserve"> อ.สามโก้</v>
          </cell>
          <cell r="L387" t="str">
            <v>01</v>
          </cell>
          <cell r="M387" t="str">
            <v xml:space="preserve"> 'ต.สามโก้'</v>
          </cell>
          <cell r="N387" t="str">
            <v>10</v>
          </cell>
          <cell r="O387" t="str">
            <v xml:space="preserve"> หมู่ 10</v>
          </cell>
          <cell r="P387" t="str">
            <v>01</v>
          </cell>
          <cell r="Q387" t="str">
            <v>เปิดดำเนินการ</v>
          </cell>
          <cell r="R387" t="str">
            <v xml:space="preserve">ที่ตั้ง1 </v>
          </cell>
          <cell r="V387" t="str">
            <v>22</v>
          </cell>
          <cell r="W387" t="str">
            <v>2.2 ทุติยภูมิระดับกลาง</v>
          </cell>
          <cell r="Z387" t="str">
            <v>04</v>
          </cell>
          <cell r="AA387" t="str">
            <v>แก้ไข/เปลี่ยนแปลงที่ตั้ง</v>
          </cell>
          <cell r="AB387" t="str">
            <v>เพิ่มเป็น 30 เตียง ตามมติ อกพ.สป</v>
          </cell>
          <cell r="AH387" t="str">
            <v>10788</v>
          </cell>
        </row>
        <row r="388">
          <cell r="A388" t="str">
            <v>001073100</v>
          </cell>
          <cell r="B388" t="str">
            <v>โรงพยาบาลพหลพลพยุหเสนา</v>
          </cell>
          <cell r="C388" t="str">
            <v>21002</v>
          </cell>
          <cell r="D388" t="str">
            <v>กระทรวงสาธารณสุข สำนักงานปลัดกระทรวงสาธารณสุข</v>
          </cell>
          <cell r="E388" t="str">
            <v>06</v>
          </cell>
          <cell r="F388" t="str">
            <v>โรงพยาบาลทั่วไป</v>
          </cell>
          <cell r="G388" t="str">
            <v>578</v>
          </cell>
          <cell r="H388" t="str">
            <v>71</v>
          </cell>
          <cell r="I388" t="str">
            <v>จ.กาญจนบุรี</v>
          </cell>
          <cell r="J388" t="str">
            <v>01</v>
          </cell>
          <cell r="K388" t="str">
            <v xml:space="preserve"> อ.เมืองกาญจนบุรี</v>
          </cell>
          <cell r="L388" t="str">
            <v>03</v>
          </cell>
          <cell r="M388" t="str">
            <v xml:space="preserve"> 'ต.ปากแพรก'</v>
          </cell>
          <cell r="N388" t="str">
            <v>03</v>
          </cell>
          <cell r="O388" t="str">
            <v xml:space="preserve"> หมู่ 3</v>
          </cell>
          <cell r="P388" t="str">
            <v>01</v>
          </cell>
          <cell r="Q388" t="str">
            <v>เปิดดำเนินการ</v>
          </cell>
          <cell r="R388" t="str">
            <v xml:space="preserve">572/1 </v>
          </cell>
          <cell r="S388" t="str">
            <v>71000</v>
          </cell>
          <cell r="T388" t="str">
            <v>034622999</v>
          </cell>
          <cell r="U388" t="str">
            <v>034511507</v>
          </cell>
          <cell r="V388" t="str">
            <v>23</v>
          </cell>
          <cell r="W388" t="str">
            <v>2.3 ทุติยภูมิระดับสูง</v>
          </cell>
          <cell r="X388" t="str">
            <v>S</v>
          </cell>
          <cell r="Y388" t="str">
            <v xml:space="preserve">บริการ  </v>
          </cell>
          <cell r="AH388" t="str">
            <v>10731</v>
          </cell>
        </row>
        <row r="389">
          <cell r="A389" t="str">
            <v>001074200</v>
          </cell>
          <cell r="B389" t="str">
            <v>โรงพยาบาลเกาะสมุย</v>
          </cell>
          <cell r="C389" t="str">
            <v>21002</v>
          </cell>
          <cell r="D389" t="str">
            <v>กระทรวงสาธารณสุข สำนักงานปลัดกระทรวงสาธารณสุข</v>
          </cell>
          <cell r="E389" t="str">
            <v>06</v>
          </cell>
          <cell r="F389" t="str">
            <v>โรงพยาบาลทั่วไป</v>
          </cell>
          <cell r="G389" t="str">
            <v>120</v>
          </cell>
          <cell r="H389" t="str">
            <v>84</v>
          </cell>
          <cell r="I389" t="str">
            <v>จ.สุราษฎร์ธานี</v>
          </cell>
          <cell r="J389" t="str">
            <v>04</v>
          </cell>
          <cell r="K389" t="str">
            <v xml:space="preserve"> อ.เกาะสมุย</v>
          </cell>
          <cell r="L389" t="str">
            <v>01</v>
          </cell>
          <cell r="M389" t="str">
            <v xml:space="preserve"> 'ต.อ่างทอง'</v>
          </cell>
          <cell r="N389" t="str">
            <v>01</v>
          </cell>
          <cell r="O389" t="str">
            <v xml:space="preserve"> หมู่ 1</v>
          </cell>
          <cell r="P389" t="str">
            <v>01</v>
          </cell>
          <cell r="Q389" t="str">
            <v>เปิดดำเนินการ</v>
          </cell>
          <cell r="R389" t="str">
            <v xml:space="preserve">60 </v>
          </cell>
          <cell r="S389" t="str">
            <v>84140</v>
          </cell>
          <cell r="T389" t="str">
            <v>077421232</v>
          </cell>
          <cell r="U389" t="str">
            <v>077421230</v>
          </cell>
          <cell r="V389" t="str">
            <v>23</v>
          </cell>
          <cell r="W389" t="str">
            <v>2.3 ทุติยภูมิระดับสูง</v>
          </cell>
          <cell r="X389" t="str">
            <v>S</v>
          </cell>
          <cell r="Y389" t="str">
            <v xml:space="preserve">บริการ  </v>
          </cell>
          <cell r="AH389" t="str">
            <v>10742</v>
          </cell>
        </row>
        <row r="390">
          <cell r="A390" t="str">
            <v>001077800</v>
          </cell>
          <cell r="B390" t="str">
            <v>โรงพยาบาลบางซ้าย</v>
          </cell>
          <cell r="C390" t="str">
            <v>21002</v>
          </cell>
          <cell r="D390" t="str">
            <v>กระทรวงสาธารณสุข สำนักงานปลัดกระทรวงสาธารณสุข</v>
          </cell>
          <cell r="E390" t="str">
            <v>07</v>
          </cell>
          <cell r="F390" t="str">
            <v>โรงพยาบาลชุมชน</v>
          </cell>
          <cell r="G390" t="str">
            <v>10</v>
          </cell>
          <cell r="H390" t="str">
            <v>14</v>
          </cell>
          <cell r="I390" t="str">
            <v>จ.พระนครศรีอยุธยา</v>
          </cell>
          <cell r="J390" t="str">
            <v>13</v>
          </cell>
          <cell r="K390" t="str">
            <v xml:space="preserve"> อ.บางซ้าย</v>
          </cell>
          <cell r="L390" t="str">
            <v>01</v>
          </cell>
          <cell r="M390" t="str">
            <v xml:space="preserve"> 'ต.บางซ้าย'</v>
          </cell>
          <cell r="N390" t="str">
            <v>01</v>
          </cell>
          <cell r="O390" t="str">
            <v xml:space="preserve"> หมู่ 1</v>
          </cell>
          <cell r="P390" t="str">
            <v>01</v>
          </cell>
          <cell r="Q390" t="str">
            <v>เปิดดำเนินการ</v>
          </cell>
          <cell r="R390" t="str">
            <v>58 ม.1</v>
          </cell>
          <cell r="V390" t="str">
            <v>21</v>
          </cell>
          <cell r="W390" t="str">
            <v>2.1 ทุติยภูมิระดับต้น</v>
          </cell>
          <cell r="AH390" t="str">
            <v>10778</v>
          </cell>
        </row>
        <row r="391">
          <cell r="A391" t="str">
            <v>001078400</v>
          </cell>
          <cell r="B391" t="str">
            <v>โรงพยาบาลป่าโมก</v>
          </cell>
          <cell r="C391" t="str">
            <v>21002</v>
          </cell>
          <cell r="D391" t="str">
            <v>กระทรวงสาธารณสุข สำนักงานปลัดกระทรวงสาธารณสุข</v>
          </cell>
          <cell r="E391" t="str">
            <v>07</v>
          </cell>
          <cell r="F391" t="str">
            <v>โรงพยาบาลชุมชน</v>
          </cell>
          <cell r="G391" t="str">
            <v>60</v>
          </cell>
          <cell r="H391" t="str">
            <v>15</v>
          </cell>
          <cell r="I391" t="str">
            <v>จ.อ่างทอง</v>
          </cell>
          <cell r="J391" t="str">
            <v>03</v>
          </cell>
          <cell r="K391" t="str">
            <v xml:space="preserve"> อ.ป่าโมก</v>
          </cell>
          <cell r="L391" t="str">
            <v>02</v>
          </cell>
          <cell r="M391" t="str">
            <v xml:space="preserve"> 'ต.ป่าโมก'</v>
          </cell>
          <cell r="N391" t="str">
            <v>00</v>
          </cell>
          <cell r="O391" t="str">
            <v xml:space="preserve"> หมู่ 0</v>
          </cell>
          <cell r="P391" t="str">
            <v>01</v>
          </cell>
          <cell r="Q391" t="str">
            <v>เปิดดำเนินการ</v>
          </cell>
          <cell r="R391" t="str">
            <v xml:space="preserve">318/ข ถ.ตร-สนัน-ชิต </v>
          </cell>
          <cell r="V391" t="str">
            <v>21</v>
          </cell>
          <cell r="W391" t="str">
            <v>2.1 ทุติยภูมิระดับต้น</v>
          </cell>
          <cell r="Z391" t="str">
            <v>04</v>
          </cell>
          <cell r="AA391" t="str">
            <v>แก้ไข/เปลี่ยนแปลงที่ตั้ง</v>
          </cell>
          <cell r="AB391" t="str">
            <v>เพิ่ม 30 เป็น 60 เตียง ตาม อกพ.สป</v>
          </cell>
          <cell r="AH391" t="str">
            <v>10784</v>
          </cell>
        </row>
        <row r="392">
          <cell r="A392" t="str">
            <v>001073000</v>
          </cell>
          <cell r="B392" t="str">
            <v>โรงพยาบาลโพธาราม</v>
          </cell>
          <cell r="C392" t="str">
            <v>21002</v>
          </cell>
          <cell r="D392" t="str">
            <v>กระทรวงสาธารณสุข สำนักงานปลัดกระทรวงสาธารณสุข</v>
          </cell>
          <cell r="E392" t="str">
            <v>06</v>
          </cell>
          <cell r="F392" t="str">
            <v>โรงพยาบาลทั่วไป</v>
          </cell>
          <cell r="G392" t="str">
            <v>340</v>
          </cell>
          <cell r="H392" t="str">
            <v>70</v>
          </cell>
          <cell r="I392" t="str">
            <v>จ.ราชบุรี</v>
          </cell>
          <cell r="J392" t="str">
            <v>07</v>
          </cell>
          <cell r="K392" t="str">
            <v xml:space="preserve"> อ.โพธาราม</v>
          </cell>
          <cell r="L392" t="str">
            <v>01</v>
          </cell>
          <cell r="M392" t="str">
            <v xml:space="preserve"> 'ต.โพธาราม'</v>
          </cell>
          <cell r="N392" t="str">
            <v>00</v>
          </cell>
          <cell r="O392" t="str">
            <v xml:space="preserve"> หมู่ 0</v>
          </cell>
          <cell r="P392" t="str">
            <v>01</v>
          </cell>
          <cell r="Q392" t="str">
            <v>เปิดดำเนินการ</v>
          </cell>
          <cell r="R392" t="str">
            <v>29ถ.ขนาน</v>
          </cell>
          <cell r="S392" t="str">
            <v>70120</v>
          </cell>
          <cell r="T392" t="str">
            <v>032 355300-9</v>
          </cell>
          <cell r="V392" t="str">
            <v>23</v>
          </cell>
          <cell r="W392" t="str">
            <v>2.3 ทุติยภูมิระดับสูง</v>
          </cell>
          <cell r="AH392" t="str">
            <v>10730</v>
          </cell>
        </row>
        <row r="393">
          <cell r="A393" t="str">
            <v>001073800</v>
          </cell>
          <cell r="B393" t="str">
            <v>โรงพยาบาลกระบี่</v>
          </cell>
          <cell r="C393" t="str">
            <v>21002</v>
          </cell>
          <cell r="D393" t="str">
            <v>กระทรวงสาธารณสุข สำนักงานปลัดกระทรวงสาธารณสุข</v>
          </cell>
          <cell r="E393" t="str">
            <v>06</v>
          </cell>
          <cell r="F393" t="str">
            <v>โรงพยาบาลทั่วไป</v>
          </cell>
          <cell r="G393" t="str">
            <v>340</v>
          </cell>
          <cell r="H393" t="str">
            <v>81</v>
          </cell>
          <cell r="I393" t="str">
            <v>จ.กระบี่</v>
          </cell>
          <cell r="J393" t="str">
            <v>01</v>
          </cell>
          <cell r="K393" t="str">
            <v xml:space="preserve"> อ.เมืองกระบี่</v>
          </cell>
          <cell r="L393" t="str">
            <v>01</v>
          </cell>
          <cell r="M393" t="str">
            <v xml:space="preserve"> 'ต.ปากน้ำ'</v>
          </cell>
          <cell r="N393" t="str">
            <v>00</v>
          </cell>
          <cell r="O393" t="str">
            <v xml:space="preserve"> หมู่ 0</v>
          </cell>
          <cell r="P393" t="str">
            <v>01</v>
          </cell>
          <cell r="Q393" t="str">
            <v>เปิดดำเนินการ</v>
          </cell>
          <cell r="R393" t="str">
            <v xml:space="preserve">325 ถ.อุดรกิจ </v>
          </cell>
          <cell r="S393" t="str">
            <v>81000</v>
          </cell>
          <cell r="T393" t="str">
            <v>075611226</v>
          </cell>
          <cell r="V393" t="str">
            <v>23</v>
          </cell>
          <cell r="W393" t="str">
            <v>2.3 ทุติยภูมิระดับสูง</v>
          </cell>
          <cell r="AH393" t="str">
            <v>10738</v>
          </cell>
        </row>
        <row r="394">
          <cell r="A394" t="str">
            <v>001074000</v>
          </cell>
          <cell r="B394" t="str">
            <v>โรงพยาบาลตะกั่วป่า</v>
          </cell>
          <cell r="C394" t="str">
            <v>21002</v>
          </cell>
          <cell r="D394" t="str">
            <v>กระทรวงสาธารณสุข สำนักงานปลัดกระทรวงสาธารณสุข</v>
          </cell>
          <cell r="E394" t="str">
            <v>06</v>
          </cell>
          <cell r="F394" t="str">
            <v>โรงพยาบาลทั่วไป</v>
          </cell>
          <cell r="G394" t="str">
            <v>209</v>
          </cell>
          <cell r="H394" t="str">
            <v>82</v>
          </cell>
          <cell r="I394" t="str">
            <v>จ.พังงา</v>
          </cell>
          <cell r="J394" t="str">
            <v>05</v>
          </cell>
          <cell r="K394" t="str">
            <v xml:space="preserve"> อ.ตะกั่วป่า</v>
          </cell>
          <cell r="L394" t="str">
            <v>02</v>
          </cell>
          <cell r="M394" t="str">
            <v xml:space="preserve"> 'ต.บางนายสี'</v>
          </cell>
          <cell r="N394" t="str">
            <v>00</v>
          </cell>
          <cell r="O394" t="str">
            <v xml:space="preserve"> หมู่ 0</v>
          </cell>
          <cell r="P394" t="str">
            <v>01</v>
          </cell>
          <cell r="Q394" t="str">
            <v>เปิดดำเนินการ</v>
          </cell>
          <cell r="R394" t="str">
            <v xml:space="preserve">39/2 ถ.เพชรเกษม </v>
          </cell>
          <cell r="S394" t="str">
            <v>82110</v>
          </cell>
          <cell r="T394" t="str">
            <v>076421770</v>
          </cell>
          <cell r="U394" t="str">
            <v>076584250'</v>
          </cell>
          <cell r="V394" t="str">
            <v>076421070</v>
          </cell>
          <cell r="W394" t="str">
            <v>23</v>
          </cell>
          <cell r="X394" t="str">
            <v>2.3 ทุติยภูมิระดับสูง</v>
          </cell>
          <cell r="AH394" t="str">
            <v>10740</v>
          </cell>
        </row>
        <row r="395">
          <cell r="A395" t="str">
            <v>001083800</v>
          </cell>
          <cell r="B395" t="str">
            <v>โรงพยาบาลโป่งน้ำร้อน</v>
          </cell>
          <cell r="C395" t="str">
            <v>21002</v>
          </cell>
          <cell r="D395" t="str">
            <v>กระทรวงสาธารณสุข สำนักงานปลัดกระทรวงสาธารณสุข</v>
          </cell>
          <cell r="E395" t="str">
            <v>07</v>
          </cell>
          <cell r="F395" t="str">
            <v>โรงพยาบาลชุมชน</v>
          </cell>
          <cell r="G395" t="str">
            <v>60</v>
          </cell>
          <cell r="H395" t="str">
            <v>22</v>
          </cell>
          <cell r="I395" t="str">
            <v>จ.จันทบุรี</v>
          </cell>
          <cell r="J395" t="str">
            <v>04</v>
          </cell>
          <cell r="K395" t="str">
            <v xml:space="preserve"> อ.โป่งน้ำร้อน</v>
          </cell>
          <cell r="L395" t="str">
            <v>01</v>
          </cell>
          <cell r="M395" t="str">
            <v xml:space="preserve"> 'ต.ทับไทร'</v>
          </cell>
          <cell r="N395" t="str">
            <v>01</v>
          </cell>
          <cell r="O395" t="str">
            <v xml:space="preserve"> หมู่ 1</v>
          </cell>
          <cell r="P395" t="str">
            <v>01</v>
          </cell>
          <cell r="Q395" t="str">
            <v>เปิดดำเนินการ</v>
          </cell>
          <cell r="V395" t="str">
            <v>22</v>
          </cell>
          <cell r="W395" t="str">
            <v>2.2 ทุติยภูมิระดับกลาง</v>
          </cell>
          <cell r="AH395" t="str">
            <v>10838</v>
          </cell>
        </row>
        <row r="396">
          <cell r="A396" t="str">
            <v>001080400</v>
          </cell>
          <cell r="B396" t="str">
            <v>โรงพยาบาลสรรพยา</v>
          </cell>
          <cell r="C396" t="str">
            <v>21002</v>
          </cell>
          <cell r="D396" t="str">
            <v>กระทรวงสาธารณสุข สำนักงานปลัดกระทรวงสาธารณสุข</v>
          </cell>
          <cell r="E396" t="str">
            <v>07</v>
          </cell>
          <cell r="F396" t="str">
            <v>โรงพยาบาลชุมชน</v>
          </cell>
          <cell r="G396" t="str">
            <v>30</v>
          </cell>
          <cell r="H396" t="str">
            <v>18</v>
          </cell>
          <cell r="I396" t="str">
            <v>จ.ชัยนาท</v>
          </cell>
          <cell r="J396" t="str">
            <v>04</v>
          </cell>
          <cell r="K396" t="str">
            <v xml:space="preserve"> อ.สรรพยา</v>
          </cell>
          <cell r="L396" t="str">
            <v>04</v>
          </cell>
          <cell r="M396" t="str">
            <v xml:space="preserve"> 'ต.โพนางดำตก'</v>
          </cell>
          <cell r="N396" t="str">
            <v>05</v>
          </cell>
          <cell r="O396" t="str">
            <v xml:space="preserve"> หมู่ 5</v>
          </cell>
          <cell r="P396" t="str">
            <v>01</v>
          </cell>
          <cell r="Q396" t="str">
            <v>เปิดดำเนินการ</v>
          </cell>
          <cell r="R396" t="str">
            <v xml:space="preserve">196 </v>
          </cell>
          <cell r="V396" t="str">
            <v>21</v>
          </cell>
          <cell r="W396" t="str">
            <v>2.1 ทุติยภูมิระดับต้น</v>
          </cell>
          <cell r="AH396" t="str">
            <v>10804</v>
          </cell>
        </row>
        <row r="397">
          <cell r="A397" t="str">
            <v>001082200</v>
          </cell>
          <cell r="B397" t="str">
            <v>โรงพยาบาลพนัสนิคม</v>
          </cell>
          <cell r="C397" t="str">
            <v>21002</v>
          </cell>
          <cell r="D397" t="str">
            <v>กระทรวงสาธารณสุข สำนักงานปลัดกระทรวงสาธารณสุข</v>
          </cell>
          <cell r="E397" t="str">
            <v>07</v>
          </cell>
          <cell r="F397" t="str">
            <v>โรงพยาบาลชุมชน</v>
          </cell>
          <cell r="G397" t="str">
            <v>120</v>
          </cell>
          <cell r="H397" t="str">
            <v>20</v>
          </cell>
          <cell r="I397" t="str">
            <v>จ.ชลบุรี</v>
          </cell>
          <cell r="J397" t="str">
            <v>06</v>
          </cell>
          <cell r="K397" t="str">
            <v xml:space="preserve"> อ.พนัสนิคม</v>
          </cell>
          <cell r="L397" t="str">
            <v>09</v>
          </cell>
          <cell r="M397" t="str">
            <v xml:space="preserve"> 'ต.กุฎโง้ง'</v>
          </cell>
          <cell r="N397" t="str">
            <v>01</v>
          </cell>
          <cell r="O397" t="str">
            <v xml:space="preserve"> หมู่ 1</v>
          </cell>
          <cell r="P397" t="str">
            <v>01</v>
          </cell>
          <cell r="Q397" t="str">
            <v>เปิดดำเนินการ</v>
          </cell>
          <cell r="R397" t="str">
            <v xml:space="preserve"> ถนนสุขประยูร  </v>
          </cell>
          <cell r="V397" t="str">
            <v>22</v>
          </cell>
          <cell r="W397" t="str">
            <v>2.2 ทุติยภูมิระดับกลาง</v>
          </cell>
          <cell r="AH397" t="str">
            <v>10822</v>
          </cell>
        </row>
        <row r="398">
          <cell r="A398" t="str">
            <v>001079200</v>
          </cell>
          <cell r="B398" t="str">
            <v>โรงพยาบาลท่าวุ้ง</v>
          </cell>
          <cell r="C398" t="str">
            <v>21002</v>
          </cell>
          <cell r="D398" t="str">
            <v>กระทรวงสาธารณสุข สำนักงานปลัดกระทรวงสาธารณสุข</v>
          </cell>
          <cell r="E398" t="str">
            <v>07</v>
          </cell>
          <cell r="F398" t="str">
            <v>โรงพยาบาลชุมชน</v>
          </cell>
          <cell r="G398" t="str">
            <v>60</v>
          </cell>
          <cell r="H398" t="str">
            <v>16</v>
          </cell>
          <cell r="I398" t="str">
            <v>จ.ลพบุรี</v>
          </cell>
          <cell r="J398" t="str">
            <v>05</v>
          </cell>
          <cell r="K398" t="str">
            <v xml:space="preserve"> อ.ท่าวุ้ง</v>
          </cell>
          <cell r="L398" t="str">
            <v>02</v>
          </cell>
          <cell r="M398" t="str">
            <v xml:space="preserve"> 'ต.บางคู้'</v>
          </cell>
          <cell r="N398" t="str">
            <v>07</v>
          </cell>
          <cell r="O398" t="str">
            <v xml:space="preserve"> หมู่ 7</v>
          </cell>
          <cell r="P398" t="str">
            <v>01</v>
          </cell>
          <cell r="Q398" t="str">
            <v>เปิดดำเนินการ</v>
          </cell>
          <cell r="R398" t="str">
            <v>60 ถนนลพบุรี-สิงห์บุรี</v>
          </cell>
          <cell r="S398" t="str">
            <v>15150</v>
          </cell>
          <cell r="T398" t="str">
            <v>036-481166</v>
          </cell>
          <cell r="U398" t="str">
            <v>036-622130</v>
          </cell>
          <cell r="V398" t="str">
            <v>21</v>
          </cell>
          <cell r="W398" t="str">
            <v>2.1 ทุติยภูมิระดับต้น</v>
          </cell>
          <cell r="X398" t="str">
            <v>S</v>
          </cell>
          <cell r="Y398" t="str">
            <v xml:space="preserve">บริการ  </v>
          </cell>
          <cell r="AH398" t="str">
            <v>10792</v>
          </cell>
        </row>
        <row r="399">
          <cell r="A399" t="str">
            <v>001080600</v>
          </cell>
          <cell r="B399" t="str">
            <v>โรงพยาบาลหันคา</v>
          </cell>
          <cell r="C399" t="str">
            <v>21002</v>
          </cell>
          <cell r="D399" t="str">
            <v>กระทรวงสาธารณสุข สำนักงานปลัดกระทรวงสาธารณสุข</v>
          </cell>
          <cell r="E399" t="str">
            <v>07</v>
          </cell>
          <cell r="F399" t="str">
            <v>โรงพยาบาลชุมชน</v>
          </cell>
          <cell r="G399" t="str">
            <v>45</v>
          </cell>
          <cell r="H399" t="str">
            <v>18</v>
          </cell>
          <cell r="I399" t="str">
            <v>จ.ชัยนาท</v>
          </cell>
          <cell r="J399" t="str">
            <v>06</v>
          </cell>
          <cell r="K399" t="str">
            <v xml:space="preserve"> อ.หันคา</v>
          </cell>
          <cell r="L399" t="str">
            <v>09</v>
          </cell>
          <cell r="M399" t="str">
            <v xml:space="preserve"> 'ต.เด่นใหญ่'</v>
          </cell>
          <cell r="N399" t="str">
            <v>01</v>
          </cell>
          <cell r="O399" t="str">
            <v xml:space="preserve"> หมู่ 1</v>
          </cell>
          <cell r="P399" t="str">
            <v>01</v>
          </cell>
          <cell r="Q399" t="str">
            <v>เปิดดำเนินการ</v>
          </cell>
          <cell r="R399" t="str">
            <v xml:space="preserve">678 ม.1 ถ.ชัยนาท-บ้านไร่ </v>
          </cell>
          <cell r="V399" t="str">
            <v>22</v>
          </cell>
          <cell r="W399" t="str">
            <v>2.2 ทุติยภูมิระดับกลาง</v>
          </cell>
          <cell r="AH399" t="str">
            <v>10806</v>
          </cell>
        </row>
        <row r="400">
          <cell r="A400" t="str">
            <v>001080900</v>
          </cell>
          <cell r="B400" t="str">
            <v>โรงพยาบาลวิหารแดง</v>
          </cell>
          <cell r="C400" t="str">
            <v>21002</v>
          </cell>
          <cell r="D400" t="str">
            <v>กระทรวงสาธารณสุข สำนักงานปลัดกระทรวงสาธารณสุข</v>
          </cell>
          <cell r="E400" t="str">
            <v>07</v>
          </cell>
          <cell r="F400" t="str">
            <v>โรงพยาบาลชุมชน</v>
          </cell>
          <cell r="G400" t="str">
            <v>30</v>
          </cell>
          <cell r="H400" t="str">
            <v>19</v>
          </cell>
          <cell r="I400" t="str">
            <v>จ.สระบุรี</v>
          </cell>
          <cell r="J400" t="str">
            <v>04</v>
          </cell>
          <cell r="K400" t="str">
            <v xml:space="preserve"> อ.วิหารแดง</v>
          </cell>
          <cell r="L400" t="str">
            <v>02</v>
          </cell>
          <cell r="M400" t="str">
            <v xml:space="preserve"> 'ต.บ้านลำ'</v>
          </cell>
          <cell r="N400" t="str">
            <v>03</v>
          </cell>
          <cell r="O400" t="str">
            <v xml:space="preserve"> หมู่ 3</v>
          </cell>
          <cell r="P400" t="str">
            <v>01</v>
          </cell>
          <cell r="Q400" t="str">
            <v>เปิดดำเนินการ</v>
          </cell>
          <cell r="R400" t="str">
            <v xml:space="preserve">200 ม.3 </v>
          </cell>
          <cell r="V400" t="str">
            <v>21</v>
          </cell>
          <cell r="W400" t="str">
            <v>2.1 ทุติยภูมิระดับต้น</v>
          </cell>
          <cell r="AH400" t="str">
            <v>10809</v>
          </cell>
        </row>
        <row r="401">
          <cell r="A401" t="str">
            <v>001081700</v>
          </cell>
          <cell r="B401" t="str">
            <v>โรงพยาบาลบ้านบึง</v>
          </cell>
          <cell r="C401" t="str">
            <v>21002</v>
          </cell>
          <cell r="D401" t="str">
            <v>กระทรวงสาธารณสุข สำนักงานปลัดกระทรวงสาธารณสุข</v>
          </cell>
          <cell r="E401" t="str">
            <v>07</v>
          </cell>
          <cell r="F401" t="str">
            <v>โรงพยาบาลชุมชน</v>
          </cell>
          <cell r="G401" t="str">
            <v>90</v>
          </cell>
          <cell r="H401" t="str">
            <v>20</v>
          </cell>
          <cell r="I401" t="str">
            <v>จ.ชลบุรี</v>
          </cell>
          <cell r="J401" t="str">
            <v>02</v>
          </cell>
          <cell r="K401" t="str">
            <v xml:space="preserve"> อ.บ้านบึง</v>
          </cell>
          <cell r="L401" t="str">
            <v>01</v>
          </cell>
          <cell r="M401" t="str">
            <v xml:space="preserve"> 'ต.บ้านบึง'</v>
          </cell>
          <cell r="N401" t="str">
            <v>01</v>
          </cell>
          <cell r="O401" t="str">
            <v xml:space="preserve"> หมู่ 1</v>
          </cell>
          <cell r="P401" t="str">
            <v>01</v>
          </cell>
          <cell r="Q401" t="str">
            <v>เปิดดำเนินการ</v>
          </cell>
          <cell r="R401" t="str">
            <v xml:space="preserve">   เลขที่ 3 ซ.บ้านบึง-ชลบุรี 19    ถ.บ้านบึง-ชลบุรี</v>
          </cell>
          <cell r="S401" t="str">
            <v>20170</v>
          </cell>
          <cell r="T401" t="str">
            <v>038-442200</v>
          </cell>
          <cell r="U401" t="str">
            <v>038-442299</v>
          </cell>
          <cell r="V401" t="str">
            <v>22</v>
          </cell>
          <cell r="W401" t="str">
            <v>2.2 ทุติยภูมิระดับกลาง</v>
          </cell>
          <cell r="Z401" t="str">
            <v>01</v>
          </cell>
          <cell r="AA401" t="str">
            <v>ตั้งใหม่</v>
          </cell>
          <cell r="AH401" t="str">
            <v>10817</v>
          </cell>
        </row>
        <row r="402">
          <cell r="A402" t="str">
            <v>001081000</v>
          </cell>
          <cell r="B402" t="str">
            <v>โรงพยาบาลหนองแซง</v>
          </cell>
          <cell r="C402" t="str">
            <v>21002</v>
          </cell>
          <cell r="D402" t="str">
            <v>กระทรวงสาธารณสุข สำนักงานปลัดกระทรวงสาธารณสุข</v>
          </cell>
          <cell r="E402" t="str">
            <v>07</v>
          </cell>
          <cell r="F402" t="str">
            <v>โรงพยาบาลชุมชน</v>
          </cell>
          <cell r="G402" t="str">
            <v>10</v>
          </cell>
          <cell r="H402" t="str">
            <v>19</v>
          </cell>
          <cell r="I402" t="str">
            <v>จ.สระบุรี</v>
          </cell>
          <cell r="J402" t="str">
            <v>05</v>
          </cell>
          <cell r="K402" t="str">
            <v xml:space="preserve"> อ.หนองแซง</v>
          </cell>
          <cell r="L402" t="str">
            <v>06</v>
          </cell>
          <cell r="M402" t="str">
            <v xml:space="preserve"> 'ต.ไก่เส่า'</v>
          </cell>
          <cell r="N402" t="str">
            <v>06</v>
          </cell>
          <cell r="O402" t="str">
            <v xml:space="preserve"> หมู่ 6</v>
          </cell>
          <cell r="P402" t="str">
            <v>01</v>
          </cell>
          <cell r="Q402" t="str">
            <v>เปิดดำเนินการ</v>
          </cell>
          <cell r="R402" t="str">
            <v>59</v>
          </cell>
          <cell r="V402" t="str">
            <v>21</v>
          </cell>
          <cell r="W402" t="str">
            <v>2.1 ทุติยภูมิระดับต้น</v>
          </cell>
          <cell r="AH402" t="str">
            <v>10810</v>
          </cell>
        </row>
        <row r="403">
          <cell r="A403" t="str">
            <v>001081100</v>
          </cell>
          <cell r="B403" t="str">
            <v>โรงพยาบาลบ้านหมอ</v>
          </cell>
          <cell r="C403" t="str">
            <v>21002</v>
          </cell>
          <cell r="D403" t="str">
            <v>กระทรวงสาธารณสุข สำนักงานปลัดกระทรวงสาธารณสุข</v>
          </cell>
          <cell r="E403" t="str">
            <v>07</v>
          </cell>
          <cell r="F403" t="str">
            <v>โรงพยาบาลชุมชน</v>
          </cell>
          <cell r="G403" t="str">
            <v>30</v>
          </cell>
          <cell r="H403" t="str">
            <v>19</v>
          </cell>
          <cell r="I403" t="str">
            <v>จ.สระบุรี</v>
          </cell>
          <cell r="J403" t="str">
            <v>06</v>
          </cell>
          <cell r="K403" t="str">
            <v xml:space="preserve"> อ.บ้านหมอ</v>
          </cell>
          <cell r="L403" t="str">
            <v>01</v>
          </cell>
          <cell r="M403" t="str">
            <v xml:space="preserve"> 'ต.บ้านหมอ'</v>
          </cell>
          <cell r="N403" t="str">
            <v>04</v>
          </cell>
          <cell r="O403" t="str">
            <v xml:space="preserve"> หมู่ 4</v>
          </cell>
          <cell r="P403" t="str">
            <v>01</v>
          </cell>
          <cell r="Q403" t="str">
            <v>เปิดดำเนินการ</v>
          </cell>
          <cell r="R403" t="str">
            <v xml:space="preserve">141 </v>
          </cell>
          <cell r="V403" t="str">
            <v>21</v>
          </cell>
          <cell r="W403" t="str">
            <v>2.1 ทุติยภูมิระดับต้น</v>
          </cell>
          <cell r="AH403" t="str">
            <v>10811</v>
          </cell>
        </row>
        <row r="404">
          <cell r="A404" t="str">
            <v>001081200</v>
          </cell>
          <cell r="B404" t="str">
            <v>โรงพยาบาลดอนพุด</v>
          </cell>
          <cell r="C404" t="str">
            <v>21002</v>
          </cell>
          <cell r="D404" t="str">
            <v>กระทรวงสาธารณสุข สำนักงานปลัดกระทรวงสาธารณสุข</v>
          </cell>
          <cell r="E404" t="str">
            <v>07</v>
          </cell>
          <cell r="F404" t="str">
            <v>โรงพยาบาลชุมชน</v>
          </cell>
          <cell r="G404" t="str">
            <v>30</v>
          </cell>
          <cell r="H404" t="str">
            <v>19</v>
          </cell>
          <cell r="I404" t="str">
            <v>จ.สระบุรี</v>
          </cell>
          <cell r="J404" t="str">
            <v>07</v>
          </cell>
          <cell r="K404" t="str">
            <v xml:space="preserve"> อ.ดอนพุด</v>
          </cell>
          <cell r="L404" t="str">
            <v>01</v>
          </cell>
          <cell r="M404" t="str">
            <v xml:space="preserve"> 'ต.ดอนพุด'</v>
          </cell>
          <cell r="N404" t="str">
            <v>02</v>
          </cell>
          <cell r="O404" t="str">
            <v xml:space="preserve"> หมู่ 2</v>
          </cell>
          <cell r="P404" t="str">
            <v>01</v>
          </cell>
          <cell r="Q404" t="str">
            <v>เปิดดำเนินการ</v>
          </cell>
          <cell r="R404" t="str">
            <v xml:space="preserve">100 </v>
          </cell>
          <cell r="V404" t="str">
            <v>21</v>
          </cell>
          <cell r="W404" t="str">
            <v>2.1 ทุติยภูมิระดับต้น</v>
          </cell>
          <cell r="AH404" t="str">
            <v>10812</v>
          </cell>
        </row>
        <row r="405">
          <cell r="A405" t="str">
            <v>001081300</v>
          </cell>
          <cell r="B405" t="str">
            <v>โรงพยาบาลหนองโดน</v>
          </cell>
          <cell r="C405" t="str">
            <v>21002</v>
          </cell>
          <cell r="D405" t="str">
            <v>กระทรวงสาธารณสุข สำนักงานปลัดกระทรวงสาธารณสุข</v>
          </cell>
          <cell r="E405" t="str">
            <v>07</v>
          </cell>
          <cell r="F405" t="str">
            <v>โรงพยาบาลชุมชน</v>
          </cell>
          <cell r="G405" t="str">
            <v>10</v>
          </cell>
          <cell r="H405" t="str">
            <v>19</v>
          </cell>
          <cell r="I405" t="str">
            <v>จ.สระบุรี</v>
          </cell>
          <cell r="J405" t="str">
            <v>08</v>
          </cell>
          <cell r="K405" t="str">
            <v xml:space="preserve"> อ.หนองโดน</v>
          </cell>
          <cell r="L405" t="str">
            <v>01</v>
          </cell>
          <cell r="M405" t="str">
            <v xml:space="preserve"> 'ต.หนองโดน'</v>
          </cell>
          <cell r="N405" t="str">
            <v>09</v>
          </cell>
          <cell r="O405" t="str">
            <v xml:space="preserve"> หมู่ 9</v>
          </cell>
          <cell r="P405" t="str">
            <v>01</v>
          </cell>
          <cell r="Q405" t="str">
            <v>เปิดดำเนินการ</v>
          </cell>
          <cell r="R405" t="str">
            <v xml:space="preserve">121 </v>
          </cell>
          <cell r="V405" t="str">
            <v>21</v>
          </cell>
          <cell r="W405" t="str">
            <v>2.1 ทุติยภูมิระดับต้น</v>
          </cell>
          <cell r="AH405" t="str">
            <v>10813</v>
          </cell>
        </row>
        <row r="406">
          <cell r="A406" t="str">
            <v>001081500</v>
          </cell>
          <cell r="B406" t="str">
            <v>โรงพยาบาลมวกเหล็ก</v>
          </cell>
          <cell r="C406" t="str">
            <v>21002</v>
          </cell>
          <cell r="D406" t="str">
            <v>กระทรวงสาธารณสุข สำนักงานปลัดกระทรวงสาธารณสุข</v>
          </cell>
          <cell r="E406" t="str">
            <v>07</v>
          </cell>
          <cell r="F406" t="str">
            <v>โรงพยาบาลชุมชน</v>
          </cell>
          <cell r="G406" t="str">
            <v>30</v>
          </cell>
          <cell r="H406" t="str">
            <v>19</v>
          </cell>
          <cell r="I406" t="str">
            <v>จ.สระบุรี</v>
          </cell>
          <cell r="J406" t="str">
            <v>11</v>
          </cell>
          <cell r="K406" t="str">
            <v xml:space="preserve"> อ.มวกเหล็ก</v>
          </cell>
          <cell r="L406" t="str">
            <v>02</v>
          </cell>
          <cell r="M406" t="str">
            <v xml:space="preserve"> 'ต.มิตรภาพ'</v>
          </cell>
          <cell r="N406" t="str">
            <v>09</v>
          </cell>
          <cell r="O406" t="str">
            <v xml:space="preserve"> หมู่ 9</v>
          </cell>
          <cell r="P406" t="str">
            <v>01</v>
          </cell>
          <cell r="Q406" t="str">
            <v>เปิดดำเนินการ</v>
          </cell>
          <cell r="V406" t="str">
            <v>21</v>
          </cell>
          <cell r="W406" t="str">
            <v>2.1 ทุติยภูมิระดับต้น</v>
          </cell>
          <cell r="AH406" t="str">
            <v>10815</v>
          </cell>
        </row>
        <row r="407">
          <cell r="A407" t="str">
            <v>001081600</v>
          </cell>
          <cell r="B407" t="str">
            <v>โรงพยาบาลวังม่วง</v>
          </cell>
          <cell r="C407" t="str">
            <v>21002</v>
          </cell>
          <cell r="D407" t="str">
            <v>กระทรวงสาธารณสุข สำนักงานปลัดกระทรวงสาธารณสุข</v>
          </cell>
          <cell r="E407" t="str">
            <v>07</v>
          </cell>
          <cell r="F407" t="str">
            <v>โรงพยาบาลชุมชน</v>
          </cell>
          <cell r="G407" t="str">
            <v>30</v>
          </cell>
          <cell r="H407" t="str">
            <v>19</v>
          </cell>
          <cell r="I407" t="str">
            <v>จ.สระบุรี</v>
          </cell>
          <cell r="J407" t="str">
            <v>12</v>
          </cell>
          <cell r="K407" t="str">
            <v xml:space="preserve"> อ.วังม่วง</v>
          </cell>
          <cell r="L407" t="str">
            <v>03</v>
          </cell>
          <cell r="M407" t="str">
            <v xml:space="preserve"> 'ต.วังม่วง'</v>
          </cell>
          <cell r="N407" t="str">
            <v>01</v>
          </cell>
          <cell r="O407" t="str">
            <v xml:space="preserve"> หมู่ 1</v>
          </cell>
          <cell r="P407" t="str">
            <v>01</v>
          </cell>
          <cell r="Q407" t="str">
            <v>เปิดดำเนินการ</v>
          </cell>
          <cell r="R407" t="str">
            <v xml:space="preserve">60 </v>
          </cell>
          <cell r="V407" t="str">
            <v>21</v>
          </cell>
          <cell r="W407" t="str">
            <v>2.1 ทุติยภูมิระดับต้น</v>
          </cell>
          <cell r="AH407" t="str">
            <v>10816</v>
          </cell>
        </row>
        <row r="408">
          <cell r="A408" t="str">
            <v>001080200</v>
          </cell>
          <cell r="B408" t="str">
            <v>โรงพยาบาลมโนรมย์</v>
          </cell>
          <cell r="C408" t="str">
            <v>21002</v>
          </cell>
          <cell r="D408" t="str">
            <v>กระทรวงสาธารณสุข สำนักงานปลัดกระทรวงสาธารณสุข</v>
          </cell>
          <cell r="E408" t="str">
            <v>07</v>
          </cell>
          <cell r="F408" t="str">
            <v>โรงพยาบาลชุมชน</v>
          </cell>
          <cell r="G408" t="str">
            <v>30</v>
          </cell>
          <cell r="H408" t="str">
            <v>18</v>
          </cell>
          <cell r="I408" t="str">
            <v>จ.ชัยนาท</v>
          </cell>
          <cell r="J408" t="str">
            <v>02</v>
          </cell>
          <cell r="K408" t="str">
            <v xml:space="preserve"> อ.มโนรมย์</v>
          </cell>
          <cell r="L408" t="str">
            <v>05</v>
          </cell>
          <cell r="M408" t="str">
            <v xml:space="preserve"> 'ต.หางน้ำสาคร'</v>
          </cell>
          <cell r="N408" t="str">
            <v>04</v>
          </cell>
          <cell r="O408" t="str">
            <v xml:space="preserve"> หมู่ 4</v>
          </cell>
          <cell r="P408" t="str">
            <v>01</v>
          </cell>
          <cell r="Q408" t="str">
            <v>เปิดดำเนินการ</v>
          </cell>
          <cell r="R408" t="str">
            <v xml:space="preserve">108 ม.8 ถ.ชัยนาท-สุพรรณบุรี </v>
          </cell>
          <cell r="V408" t="str">
            <v>21</v>
          </cell>
          <cell r="W408" t="str">
            <v>2.1 ทุติยภูมิระดับต้น</v>
          </cell>
          <cell r="AH408" t="str">
            <v>10802</v>
          </cell>
        </row>
        <row r="409">
          <cell r="A409" t="str">
            <v>001084600</v>
          </cell>
          <cell r="B409" t="str">
            <v>โรงพยาบาลเขาสมิง</v>
          </cell>
          <cell r="C409" t="str">
            <v>21002</v>
          </cell>
          <cell r="D409" t="str">
            <v>กระทรวงสาธารณสุข สำนักงานปลัดกระทรวงสาธารณสุข</v>
          </cell>
          <cell r="E409" t="str">
            <v>07</v>
          </cell>
          <cell r="F409" t="str">
            <v>โรงพยาบาลชุมชน</v>
          </cell>
          <cell r="G409" t="str">
            <v>38</v>
          </cell>
          <cell r="H409" t="str">
            <v>23</v>
          </cell>
          <cell r="I409" t="str">
            <v>จ.ตราด</v>
          </cell>
          <cell r="J409" t="str">
            <v>03</v>
          </cell>
          <cell r="K409" t="str">
            <v xml:space="preserve"> อ.เขาสมิง</v>
          </cell>
          <cell r="L409" t="str">
            <v>02</v>
          </cell>
          <cell r="M409" t="str">
            <v xml:space="preserve"> 'ต.แสนตุ้ง'</v>
          </cell>
          <cell r="N409" t="str">
            <v>01</v>
          </cell>
          <cell r="O409" t="str">
            <v xml:space="preserve"> หมู่ 1</v>
          </cell>
          <cell r="P409" t="str">
            <v>01</v>
          </cell>
          <cell r="Q409" t="str">
            <v>เปิดดำเนินการ</v>
          </cell>
          <cell r="R409" t="str">
            <v xml:space="preserve">75 ม.1 ถ.สุขุมวิท </v>
          </cell>
          <cell r="S409" t="str">
            <v>23150</v>
          </cell>
          <cell r="T409" t="str">
            <v>039-696414</v>
          </cell>
          <cell r="U409" t="str">
            <v>039-696414</v>
          </cell>
          <cell r="V409" t="str">
            <v>21</v>
          </cell>
          <cell r="W409" t="str">
            <v>2.1 ทุติยภูมิระดับต้น</v>
          </cell>
          <cell r="X409" t="str">
            <v>S</v>
          </cell>
          <cell r="Y409" t="str">
            <v xml:space="preserve">บริการ  </v>
          </cell>
          <cell r="AH409" t="str">
            <v>10846</v>
          </cell>
        </row>
        <row r="410">
          <cell r="A410" t="str">
            <v>001084700</v>
          </cell>
          <cell r="B410" t="str">
            <v>โรงพยาบาลบ่อไร่</v>
          </cell>
          <cell r="C410" t="str">
            <v>21002</v>
          </cell>
          <cell r="D410" t="str">
            <v>กระทรวงสาธารณสุข สำนักงานปลัดกระทรวงสาธารณสุข</v>
          </cell>
          <cell r="E410" t="str">
            <v>07</v>
          </cell>
          <cell r="F410" t="str">
            <v>โรงพยาบาลชุมชน</v>
          </cell>
          <cell r="G410" t="str">
            <v>37</v>
          </cell>
          <cell r="H410" t="str">
            <v>23</v>
          </cell>
          <cell r="I410" t="str">
            <v>จ.ตราด</v>
          </cell>
          <cell r="J410" t="str">
            <v>04</v>
          </cell>
          <cell r="K410" t="str">
            <v xml:space="preserve"> อ.บ่อไร่</v>
          </cell>
          <cell r="L410" t="str">
            <v>01</v>
          </cell>
          <cell r="M410" t="str">
            <v xml:space="preserve"> 'ต.บ่อพลอย'</v>
          </cell>
          <cell r="N410" t="str">
            <v>04</v>
          </cell>
          <cell r="O410" t="str">
            <v xml:space="preserve"> หมู่ 4</v>
          </cell>
          <cell r="P410" t="str">
            <v>01</v>
          </cell>
          <cell r="Q410" t="str">
            <v>เปิดดำเนินการ</v>
          </cell>
          <cell r="R410" t="str">
            <v xml:space="preserve">29 </v>
          </cell>
          <cell r="S410" t="str">
            <v>23140</v>
          </cell>
          <cell r="T410" t="str">
            <v>039-591040</v>
          </cell>
          <cell r="U410" t="str">
            <v>039-591020</v>
          </cell>
          <cell r="V410" t="str">
            <v>21</v>
          </cell>
          <cell r="W410" t="str">
            <v>2.1 ทุติยภูมิระดับต้น</v>
          </cell>
          <cell r="X410" t="str">
            <v>S</v>
          </cell>
          <cell r="Y410" t="str">
            <v xml:space="preserve">บริการ  </v>
          </cell>
          <cell r="AH410" t="str">
            <v>10847</v>
          </cell>
        </row>
        <row r="411">
          <cell r="A411" t="str">
            <v>001084800</v>
          </cell>
          <cell r="B411" t="str">
            <v>โรงพยาบาลแหลมงอบ</v>
          </cell>
          <cell r="C411" t="str">
            <v>21002</v>
          </cell>
          <cell r="D411" t="str">
            <v>กระทรวงสาธารณสุข สำนักงานปลัดกระทรวงสาธารณสุข</v>
          </cell>
          <cell r="E411" t="str">
            <v>07</v>
          </cell>
          <cell r="F411" t="str">
            <v>โรงพยาบาลชุมชน</v>
          </cell>
          <cell r="G411" t="str">
            <v>35</v>
          </cell>
          <cell r="H411" t="str">
            <v>23</v>
          </cell>
          <cell r="I411" t="str">
            <v>จ.ตราด</v>
          </cell>
          <cell r="J411" t="str">
            <v>05</v>
          </cell>
          <cell r="K411" t="str">
            <v xml:space="preserve"> อ.แหลมงอบ</v>
          </cell>
          <cell r="L411" t="str">
            <v>01</v>
          </cell>
          <cell r="M411" t="str">
            <v xml:space="preserve"> 'ต.แหลมงอบ'</v>
          </cell>
          <cell r="N411" t="str">
            <v>06</v>
          </cell>
          <cell r="O411" t="str">
            <v xml:space="preserve"> หมู่ 6</v>
          </cell>
          <cell r="P411" t="str">
            <v>01</v>
          </cell>
          <cell r="Q411" t="str">
            <v>เปิดดำเนินการ</v>
          </cell>
          <cell r="R411" t="str">
            <v xml:space="preserve">5/5 </v>
          </cell>
          <cell r="S411" t="str">
            <v>23120</v>
          </cell>
          <cell r="T411" t="str">
            <v>039-597040</v>
          </cell>
          <cell r="U411" t="str">
            <v>039-597040</v>
          </cell>
          <cell r="V411" t="str">
            <v>21</v>
          </cell>
          <cell r="W411" t="str">
            <v>2.1 ทุติยภูมิระดับต้น</v>
          </cell>
          <cell r="X411" t="str">
            <v>S</v>
          </cell>
          <cell r="Y411" t="str">
            <v xml:space="preserve">บริการ  </v>
          </cell>
          <cell r="AH411" t="str">
            <v>10848</v>
          </cell>
        </row>
        <row r="412">
          <cell r="A412" t="str">
            <v>001084900</v>
          </cell>
          <cell r="B412" t="str">
            <v>โรงพยาบาลเกาะกูด</v>
          </cell>
          <cell r="C412" t="str">
            <v>21002</v>
          </cell>
          <cell r="D412" t="str">
            <v>กระทรวงสาธารณสุข สำนักงานปลัดกระทรวงสาธารณสุข</v>
          </cell>
          <cell r="E412" t="str">
            <v>07</v>
          </cell>
          <cell r="F412" t="str">
            <v>โรงพยาบาลชุมชน</v>
          </cell>
          <cell r="G412" t="str">
            <v>6</v>
          </cell>
          <cell r="H412" t="str">
            <v>23</v>
          </cell>
          <cell r="I412" t="str">
            <v>จ.ตราด</v>
          </cell>
          <cell r="J412" t="str">
            <v>06</v>
          </cell>
          <cell r="K412" t="str">
            <v xml:space="preserve"> อ.เกาะกูด</v>
          </cell>
          <cell r="L412" t="str">
            <v>02</v>
          </cell>
          <cell r="M412" t="str">
            <v xml:space="preserve"> 'ต.เกาะกูด'</v>
          </cell>
          <cell r="N412" t="str">
            <v>01</v>
          </cell>
          <cell r="O412" t="str">
            <v xml:space="preserve"> หมู่ 1</v>
          </cell>
          <cell r="P412" t="str">
            <v>01</v>
          </cell>
          <cell r="Q412" t="str">
            <v>เปิดดำเนินการ</v>
          </cell>
          <cell r="R412" t="str">
            <v xml:space="preserve">49 </v>
          </cell>
          <cell r="S412" t="str">
            <v>23000</v>
          </cell>
          <cell r="T412" t="str">
            <v>039-525748</v>
          </cell>
          <cell r="U412" t="str">
            <v>039-525748</v>
          </cell>
          <cell r="V412" t="str">
            <v>21</v>
          </cell>
          <cell r="W412" t="str">
            <v>2.1 ทุติยภูมิระดับต้น</v>
          </cell>
          <cell r="X412" t="str">
            <v>S</v>
          </cell>
          <cell r="Y412" t="str">
            <v xml:space="preserve">บริการ  </v>
          </cell>
          <cell r="AH412" t="str">
            <v>10849</v>
          </cell>
        </row>
        <row r="413">
          <cell r="A413" t="str">
            <v>001080800</v>
          </cell>
          <cell r="B413" t="str">
            <v>โรงพยาบาลหนองแค</v>
          </cell>
          <cell r="C413" t="str">
            <v>21002</v>
          </cell>
          <cell r="D413" t="str">
            <v>กระทรวงสาธารณสุข สำนักงานปลัดกระทรวงสาธารณสุข</v>
          </cell>
          <cell r="E413" t="str">
            <v>07</v>
          </cell>
          <cell r="F413" t="str">
            <v>โรงพยาบาลชุมชน</v>
          </cell>
          <cell r="G413" t="str">
            <v>90</v>
          </cell>
          <cell r="H413" t="str">
            <v>19</v>
          </cell>
          <cell r="I413" t="str">
            <v>จ.สระบุรี</v>
          </cell>
          <cell r="J413" t="str">
            <v>03</v>
          </cell>
          <cell r="K413" t="str">
            <v xml:space="preserve"> อ.หนองแค</v>
          </cell>
          <cell r="L413" t="str">
            <v>01</v>
          </cell>
          <cell r="M413" t="str">
            <v xml:space="preserve"> 'ต.หนองแค'</v>
          </cell>
          <cell r="N413" t="str">
            <v>00</v>
          </cell>
          <cell r="O413" t="str">
            <v xml:space="preserve"> หมู่ 0</v>
          </cell>
          <cell r="P413" t="str">
            <v>01</v>
          </cell>
          <cell r="Q413" t="str">
            <v>เปิดดำเนินการ</v>
          </cell>
          <cell r="R413" t="str">
            <v>115 ถ.พหลโยธิน</v>
          </cell>
          <cell r="V413" t="str">
            <v>21</v>
          </cell>
          <cell r="W413" t="str">
            <v>2.1 ทุติยภูมิระดับต้น</v>
          </cell>
          <cell r="AH413" t="str">
            <v>10808</v>
          </cell>
        </row>
        <row r="414">
          <cell r="A414" t="str">
            <v>001083100</v>
          </cell>
          <cell r="B414" t="str">
            <v>โรงพยาบาลบ้านค่าย</v>
          </cell>
          <cell r="C414" t="str">
            <v>21002</v>
          </cell>
          <cell r="D414" t="str">
            <v>กระทรวงสาธารณสุข สำนักงานปลัดกระทรวงสาธารณสุข</v>
          </cell>
          <cell r="E414" t="str">
            <v>07</v>
          </cell>
          <cell r="F414" t="str">
            <v>โรงพยาบาลชุมชน</v>
          </cell>
          <cell r="G414" t="str">
            <v>38</v>
          </cell>
          <cell r="H414" t="str">
            <v>21</v>
          </cell>
          <cell r="I414" t="str">
            <v>จ.ระยอง</v>
          </cell>
          <cell r="J414" t="str">
            <v>05</v>
          </cell>
          <cell r="K414" t="str">
            <v xml:space="preserve"> อ.บ้านค่าย</v>
          </cell>
          <cell r="L414" t="str">
            <v>02</v>
          </cell>
          <cell r="M414" t="str">
            <v xml:space="preserve"> 'ต.หนองละลอก'</v>
          </cell>
          <cell r="N414" t="str">
            <v>04</v>
          </cell>
          <cell r="O414" t="str">
            <v xml:space="preserve"> หมู่ 4</v>
          </cell>
          <cell r="P414" t="str">
            <v>01</v>
          </cell>
          <cell r="Q414" t="str">
            <v>เปิดดำเนินการ</v>
          </cell>
          <cell r="R414" t="str">
            <v xml:space="preserve">144 </v>
          </cell>
          <cell r="S414" t="str">
            <v>21120</v>
          </cell>
          <cell r="T414" t="str">
            <v>038-641005</v>
          </cell>
          <cell r="U414" t="str">
            <v>038-641005</v>
          </cell>
          <cell r="V414" t="str">
            <v>22</v>
          </cell>
          <cell r="W414" t="str">
            <v>2.2 ทุติยภูมิระดับกลาง</v>
          </cell>
          <cell r="X414" t="str">
            <v>S</v>
          </cell>
          <cell r="Y414" t="str">
            <v xml:space="preserve">บริการ  </v>
          </cell>
          <cell r="AH414" t="str">
            <v>10831</v>
          </cell>
        </row>
        <row r="415">
          <cell r="A415" t="str">
            <v>001083200</v>
          </cell>
          <cell r="B415" t="str">
            <v>โรงพยาบาลปลวกแดง</v>
          </cell>
          <cell r="C415" t="str">
            <v>21002</v>
          </cell>
          <cell r="D415" t="str">
            <v>กระทรวงสาธารณสุข สำนักงานปลัดกระทรวงสาธารณสุข</v>
          </cell>
          <cell r="E415" t="str">
            <v>07</v>
          </cell>
          <cell r="F415" t="str">
            <v>โรงพยาบาลชุมชน</v>
          </cell>
          <cell r="G415" t="str">
            <v>36</v>
          </cell>
          <cell r="H415" t="str">
            <v>21</v>
          </cell>
          <cell r="I415" t="str">
            <v>จ.ระยอง</v>
          </cell>
          <cell r="J415" t="str">
            <v>06</v>
          </cell>
          <cell r="K415" t="str">
            <v xml:space="preserve"> อ.ปลวกแดง</v>
          </cell>
          <cell r="L415" t="str">
            <v>01</v>
          </cell>
          <cell r="M415" t="str">
            <v xml:space="preserve"> 'ต.ปลวกแดง'</v>
          </cell>
          <cell r="N415" t="str">
            <v>01</v>
          </cell>
          <cell r="O415" t="str">
            <v xml:space="preserve"> หมู่ 1</v>
          </cell>
          <cell r="P415" t="str">
            <v>01</v>
          </cell>
          <cell r="Q415" t="str">
            <v>เปิดดำเนินการ</v>
          </cell>
          <cell r="R415" t="str">
            <v xml:space="preserve">272 </v>
          </cell>
          <cell r="S415" t="str">
            <v>21140</v>
          </cell>
          <cell r="T415" t="str">
            <v>038-659117</v>
          </cell>
          <cell r="U415" t="str">
            <v>038-659005</v>
          </cell>
          <cell r="V415" t="str">
            <v>22</v>
          </cell>
          <cell r="W415" t="str">
            <v>2.2 ทุติยภูมิระดับกลาง</v>
          </cell>
          <cell r="X415" t="str">
            <v>S</v>
          </cell>
          <cell r="Y415" t="str">
            <v xml:space="preserve">บริการ  </v>
          </cell>
          <cell r="AH415" t="str">
            <v>10832</v>
          </cell>
        </row>
        <row r="416">
          <cell r="A416" t="str">
            <v>001144600</v>
          </cell>
          <cell r="B416" t="str">
            <v>โรงพยาบาลสมเด็จพระยุพราชบ้านดุง</v>
          </cell>
          <cell r="C416" t="str">
            <v>21002</v>
          </cell>
          <cell r="D416" t="str">
            <v>กระทรวงสาธารณสุข สำนักงานปลัดกระทรวงสาธารณสุข</v>
          </cell>
          <cell r="E416" t="str">
            <v>07</v>
          </cell>
          <cell r="F416" t="str">
            <v>โรงพยาบาลชุมชน</v>
          </cell>
          <cell r="G416" t="str">
            <v>90</v>
          </cell>
          <cell r="H416" t="str">
            <v>41</v>
          </cell>
          <cell r="I416" t="str">
            <v>จ.อุดรธานี</v>
          </cell>
          <cell r="J416" t="str">
            <v>11</v>
          </cell>
          <cell r="K416" t="str">
            <v xml:space="preserve"> อ.บ้านดุง</v>
          </cell>
          <cell r="L416" t="str">
            <v>01</v>
          </cell>
          <cell r="M416" t="str">
            <v xml:space="preserve"> 'ต.ศรีสุทโธ'</v>
          </cell>
          <cell r="N416" t="str">
            <v>07</v>
          </cell>
          <cell r="O416" t="str">
            <v xml:space="preserve"> หมู่ 7</v>
          </cell>
          <cell r="P416" t="str">
            <v>01</v>
          </cell>
          <cell r="Q416" t="str">
            <v>เปิดดำเนินการ</v>
          </cell>
          <cell r="V416" t="str">
            <v>21</v>
          </cell>
          <cell r="W416" t="str">
            <v>2.1 ทุติยภูมิระดับต้น</v>
          </cell>
          <cell r="AH416" t="str">
            <v>11446</v>
          </cell>
        </row>
        <row r="417">
          <cell r="A417" t="str">
            <v>001082900</v>
          </cell>
          <cell r="B417" t="str">
            <v>โรงพยาบาลแกลง</v>
          </cell>
          <cell r="C417" t="str">
            <v>21002</v>
          </cell>
          <cell r="D417" t="str">
            <v>กระทรวงสาธารณสุข สำนักงานปลัดกระทรวงสาธารณสุข</v>
          </cell>
          <cell r="E417" t="str">
            <v>07</v>
          </cell>
          <cell r="F417" t="str">
            <v>โรงพยาบาลชุมชน</v>
          </cell>
          <cell r="G417" t="str">
            <v>158</v>
          </cell>
          <cell r="H417" t="str">
            <v>21</v>
          </cell>
          <cell r="I417" t="str">
            <v>จ.ระยอง</v>
          </cell>
          <cell r="J417" t="str">
            <v>03</v>
          </cell>
          <cell r="K417" t="str">
            <v xml:space="preserve"> อ.แกลง</v>
          </cell>
          <cell r="L417" t="str">
            <v>01</v>
          </cell>
          <cell r="M417" t="str">
            <v xml:space="preserve"> 'ต.ทางเกวียน'</v>
          </cell>
          <cell r="N417" t="str">
            <v>00</v>
          </cell>
          <cell r="O417" t="str">
            <v xml:space="preserve"> หมู่ 0</v>
          </cell>
          <cell r="P417" t="str">
            <v>01</v>
          </cell>
          <cell r="Q417" t="str">
            <v>เปิดดำเนินการ</v>
          </cell>
          <cell r="R417" t="str">
            <v xml:space="preserve">254  ถ.สุขุมวิท </v>
          </cell>
          <cell r="S417" t="str">
            <v>21110</v>
          </cell>
          <cell r="T417" t="str">
            <v>038-677537</v>
          </cell>
          <cell r="U417" t="str">
            <v>038-677537</v>
          </cell>
          <cell r="V417" t="str">
            <v>23</v>
          </cell>
          <cell r="W417" t="str">
            <v>2.3 ทุติยภูมิระดับสูง</v>
          </cell>
          <cell r="X417" t="str">
            <v>S</v>
          </cell>
          <cell r="Y417" t="str">
            <v xml:space="preserve">บริการ  </v>
          </cell>
          <cell r="AH417" t="str">
            <v>10829</v>
          </cell>
        </row>
        <row r="418">
          <cell r="A418" t="str">
            <v>001080700</v>
          </cell>
          <cell r="B418" t="str">
            <v>โรงพยาบาลแก่งคอย</v>
          </cell>
          <cell r="C418" t="str">
            <v>21002</v>
          </cell>
          <cell r="D418" t="str">
            <v>กระทรวงสาธารณสุข สำนักงานปลัดกระทรวงสาธารณสุข</v>
          </cell>
          <cell r="E418" t="str">
            <v>07</v>
          </cell>
          <cell r="F418" t="str">
            <v>โรงพยาบาลชุมชน</v>
          </cell>
          <cell r="G418" t="str">
            <v>60</v>
          </cell>
          <cell r="H418" t="str">
            <v>19</v>
          </cell>
          <cell r="I418" t="str">
            <v>จ.สระบุรี</v>
          </cell>
          <cell r="J418" t="str">
            <v>02</v>
          </cell>
          <cell r="K418" t="str">
            <v xml:space="preserve"> อ.แก่งคอย</v>
          </cell>
          <cell r="L418" t="str">
            <v>01</v>
          </cell>
          <cell r="M418" t="str">
            <v xml:space="preserve"> 'ต.แก่งคอย'</v>
          </cell>
          <cell r="N418" t="str">
            <v>08</v>
          </cell>
          <cell r="O418" t="str">
            <v xml:space="preserve"> หมู่ 8</v>
          </cell>
          <cell r="P418" t="str">
            <v>01</v>
          </cell>
          <cell r="Q418" t="str">
            <v>เปิดดำเนินการ</v>
          </cell>
          <cell r="R418" t="str">
            <v xml:space="preserve">107 </v>
          </cell>
          <cell r="V418" t="str">
            <v>21</v>
          </cell>
          <cell r="W418" t="str">
            <v>2.1 ทุติยภูมิระดับต้น</v>
          </cell>
          <cell r="AH418" t="str">
            <v>10807</v>
          </cell>
        </row>
        <row r="419">
          <cell r="A419" t="str">
            <v>001077000</v>
          </cell>
          <cell r="B419" t="str">
            <v>โรงพยาบาลบางไทร</v>
          </cell>
          <cell r="C419" t="str">
            <v>21002</v>
          </cell>
          <cell r="D419" t="str">
            <v>กระทรวงสาธารณสุข สำนักงานปลัดกระทรวงสาธารณสุข</v>
          </cell>
          <cell r="E419" t="str">
            <v>07</v>
          </cell>
          <cell r="F419" t="str">
            <v>โรงพยาบาลชุมชน</v>
          </cell>
          <cell r="G419" t="str">
            <v>30</v>
          </cell>
          <cell r="H419" t="str">
            <v>14</v>
          </cell>
          <cell r="I419" t="str">
            <v>จ.พระนครศรีอยุธยา</v>
          </cell>
          <cell r="J419" t="str">
            <v>04</v>
          </cell>
          <cell r="K419" t="str">
            <v xml:space="preserve"> อ.บางไทร</v>
          </cell>
          <cell r="L419" t="str">
            <v>01</v>
          </cell>
          <cell r="M419" t="str">
            <v xml:space="preserve"> 'ต.บางไทร'</v>
          </cell>
          <cell r="N419" t="str">
            <v>02</v>
          </cell>
          <cell r="O419" t="str">
            <v xml:space="preserve"> หมู่ 2</v>
          </cell>
          <cell r="P419" t="str">
            <v>01</v>
          </cell>
          <cell r="Q419" t="str">
            <v>เปิดดำเนินการ</v>
          </cell>
          <cell r="R419" t="str">
            <v xml:space="preserve">35 ม.2 </v>
          </cell>
          <cell r="S419" t="str">
            <v>13190</v>
          </cell>
          <cell r="V419" t="str">
            <v>21</v>
          </cell>
          <cell r="W419" t="str">
            <v>2.1 ทุติยภูมิระดับต้น</v>
          </cell>
          <cell r="AH419" t="str">
            <v>10770</v>
          </cell>
        </row>
        <row r="420">
          <cell r="A420" t="str">
            <v>001076800</v>
          </cell>
          <cell r="B420" t="str">
            <v>โรงพยาบาลท่าเรือ</v>
          </cell>
          <cell r="C420" t="str">
            <v>21002</v>
          </cell>
          <cell r="D420" t="str">
            <v>กระทรวงสาธารณสุข สำนักงานปลัดกระทรวงสาธารณสุข</v>
          </cell>
          <cell r="E420" t="str">
            <v>07</v>
          </cell>
          <cell r="F420" t="str">
            <v>โรงพยาบาลชุมชน</v>
          </cell>
          <cell r="G420" t="str">
            <v>30</v>
          </cell>
          <cell r="H420" t="str">
            <v>14</v>
          </cell>
          <cell r="I420" t="str">
            <v>จ.พระนครศรีอยุธยา</v>
          </cell>
          <cell r="J420" t="str">
            <v>02</v>
          </cell>
          <cell r="K420" t="str">
            <v xml:space="preserve"> อ.ท่าเรือ</v>
          </cell>
          <cell r="L420" t="str">
            <v>01</v>
          </cell>
          <cell r="M420" t="str">
            <v xml:space="preserve"> 'ต.ท่าเรือ'</v>
          </cell>
          <cell r="N420" t="str">
            <v>02</v>
          </cell>
          <cell r="O420" t="str">
            <v xml:space="preserve"> หมู่ 2</v>
          </cell>
          <cell r="P420" t="str">
            <v>01</v>
          </cell>
          <cell r="Q420" t="str">
            <v>เปิดดำเนินการ</v>
          </cell>
          <cell r="R420" t="str">
            <v xml:space="preserve">440/1 ถ.เทศบาล 2 &lt;br /&gt; </v>
          </cell>
          <cell r="S420" t="str">
            <v>13000</v>
          </cell>
          <cell r="V420" t="str">
            <v>21</v>
          </cell>
          <cell r="W420" t="str">
            <v>2.1 ทุติยภูมิระดับต้น</v>
          </cell>
          <cell r="X420" t="str">
            <v>S</v>
          </cell>
          <cell r="Y420" t="str">
            <v xml:space="preserve">บริการ  </v>
          </cell>
          <cell r="AH420" t="str">
            <v>10768</v>
          </cell>
        </row>
        <row r="421">
          <cell r="A421" t="str">
            <v>001077700</v>
          </cell>
          <cell r="B421" t="str">
            <v>โรงพยาบาลวังน้อย</v>
          </cell>
          <cell r="C421" t="str">
            <v>21002</v>
          </cell>
          <cell r="D421" t="str">
            <v>กระทรวงสาธารณสุข สำนักงานปลัดกระทรวงสาธารณสุข</v>
          </cell>
          <cell r="E421" t="str">
            <v>07</v>
          </cell>
          <cell r="F421" t="str">
            <v>โรงพยาบาลชุมชน</v>
          </cell>
          <cell r="G421" t="str">
            <v>60</v>
          </cell>
          <cell r="H421" t="str">
            <v>14</v>
          </cell>
          <cell r="I421" t="str">
            <v>จ.พระนครศรีอยุธยา</v>
          </cell>
          <cell r="J421" t="str">
            <v>11</v>
          </cell>
          <cell r="K421" t="str">
            <v xml:space="preserve"> อ.วังน้อย</v>
          </cell>
          <cell r="L421" t="str">
            <v>01</v>
          </cell>
          <cell r="M421" t="str">
            <v xml:space="preserve"> 'ต.ลำตาเสา'</v>
          </cell>
          <cell r="N421" t="str">
            <v>05</v>
          </cell>
          <cell r="O421" t="str">
            <v xml:space="preserve"> หมู่ 5</v>
          </cell>
          <cell r="P421" t="str">
            <v>01</v>
          </cell>
          <cell r="Q421" t="str">
            <v>เปิดดำเนินการ</v>
          </cell>
          <cell r="R421" t="str">
            <v xml:space="preserve">100 ม.5 ถ.พหลโยธิน </v>
          </cell>
          <cell r="S421" t="str">
            <v>13170</v>
          </cell>
          <cell r="T421" t="str">
            <v>035271033</v>
          </cell>
          <cell r="V421" t="str">
            <v>21</v>
          </cell>
          <cell r="W421" t="str">
            <v>2.1 ทุติยภูมิระดับต้น</v>
          </cell>
          <cell r="X421" t="str">
            <v>S</v>
          </cell>
          <cell r="Y421" t="str">
            <v xml:space="preserve">บริการ  </v>
          </cell>
          <cell r="AH421" t="str">
            <v>10777</v>
          </cell>
        </row>
        <row r="422">
          <cell r="A422" t="str">
            <v>001084000</v>
          </cell>
          <cell r="B422" t="str">
            <v>โรงพยาบาลแหลมสิงห์</v>
          </cell>
          <cell r="C422" t="str">
            <v>21002</v>
          </cell>
          <cell r="D422" t="str">
            <v>กระทรวงสาธารณสุข สำนักงานปลัดกระทรวงสาธารณสุข</v>
          </cell>
          <cell r="E422" t="str">
            <v>07</v>
          </cell>
          <cell r="F422" t="str">
            <v>โรงพยาบาลชุมชน</v>
          </cell>
          <cell r="G422" t="str">
            <v>10</v>
          </cell>
          <cell r="H422" t="str">
            <v>22</v>
          </cell>
          <cell r="I422" t="str">
            <v>จ.จันทบุรี</v>
          </cell>
          <cell r="J422" t="str">
            <v>06</v>
          </cell>
          <cell r="K422" t="str">
            <v xml:space="preserve"> อ.แหลมสิงห์</v>
          </cell>
          <cell r="L422" t="str">
            <v>01</v>
          </cell>
          <cell r="M422" t="str">
            <v xml:space="preserve"> 'ต.ปากน้ำแหลมสิงห์'</v>
          </cell>
          <cell r="N422" t="str">
            <v>01</v>
          </cell>
          <cell r="O422" t="str">
            <v xml:space="preserve"> หมู่ 1</v>
          </cell>
          <cell r="P422" t="str">
            <v>01</v>
          </cell>
          <cell r="Q422" t="str">
            <v>เปิดดำเนินการ</v>
          </cell>
          <cell r="R422" t="str">
            <v xml:space="preserve">79/24 </v>
          </cell>
          <cell r="V422" t="str">
            <v>22</v>
          </cell>
          <cell r="W422" t="str">
            <v>2.2 ทุติยภูมิระดับกลาง</v>
          </cell>
          <cell r="AH422" t="str">
            <v>10840</v>
          </cell>
        </row>
        <row r="423">
          <cell r="A423" t="str">
            <v>001084100</v>
          </cell>
          <cell r="B423" t="str">
            <v>โรงพยาบาลสอยดาว</v>
          </cell>
          <cell r="C423" t="str">
            <v>21002</v>
          </cell>
          <cell r="D423" t="str">
            <v>กระทรวงสาธารณสุข สำนักงานปลัดกระทรวงสาธารณสุข</v>
          </cell>
          <cell r="E423" t="str">
            <v>07</v>
          </cell>
          <cell r="F423" t="str">
            <v>โรงพยาบาลชุมชน</v>
          </cell>
          <cell r="G423" t="str">
            <v>60</v>
          </cell>
          <cell r="H423" t="str">
            <v>22</v>
          </cell>
          <cell r="I423" t="str">
            <v>จ.จันทบุรี</v>
          </cell>
          <cell r="J423" t="str">
            <v>07</v>
          </cell>
          <cell r="K423" t="str">
            <v xml:space="preserve"> อ.สอยดาว</v>
          </cell>
          <cell r="L423" t="str">
            <v>01</v>
          </cell>
          <cell r="M423" t="str">
            <v xml:space="preserve"> 'ต.ปะตง'</v>
          </cell>
          <cell r="N423" t="str">
            <v>01</v>
          </cell>
          <cell r="O423" t="str">
            <v xml:space="preserve"> หมู่ 1</v>
          </cell>
          <cell r="P423" t="str">
            <v>01</v>
          </cell>
          <cell r="Q423" t="str">
            <v>เปิดดำเนินการ</v>
          </cell>
          <cell r="R423" t="str">
            <v>399</v>
          </cell>
          <cell r="V423" t="str">
            <v>22</v>
          </cell>
          <cell r="W423" t="str">
            <v>2.2 ทุติยภูมิระดับกลาง</v>
          </cell>
          <cell r="AH423" t="str">
            <v>10841</v>
          </cell>
        </row>
        <row r="424">
          <cell r="A424" t="str">
            <v>001084200</v>
          </cell>
          <cell r="B424" t="str">
            <v>โรงพยาบาลแก่งหางแมว</v>
          </cell>
          <cell r="C424" t="str">
            <v>21002</v>
          </cell>
          <cell r="D424" t="str">
            <v>กระทรวงสาธารณสุข สำนักงานปลัดกระทรวงสาธารณสุข</v>
          </cell>
          <cell r="E424" t="str">
            <v>07</v>
          </cell>
          <cell r="F424" t="str">
            <v>โรงพยาบาลชุมชน</v>
          </cell>
          <cell r="G424" t="str">
            <v>10</v>
          </cell>
          <cell r="H424" t="str">
            <v>22</v>
          </cell>
          <cell r="I424" t="str">
            <v>จ.จันทบุรี</v>
          </cell>
          <cell r="J424" t="str">
            <v>08</v>
          </cell>
          <cell r="K424" t="str">
            <v xml:space="preserve"> อ.แก่งหางแมว</v>
          </cell>
          <cell r="L424" t="str">
            <v>01</v>
          </cell>
          <cell r="M424" t="str">
            <v xml:space="preserve"> 'ต.แก่งหางแมว'</v>
          </cell>
          <cell r="N424" t="str">
            <v>03</v>
          </cell>
          <cell r="O424" t="str">
            <v xml:space="preserve"> หมู่ 3</v>
          </cell>
          <cell r="P424" t="str">
            <v>01</v>
          </cell>
          <cell r="Q424" t="str">
            <v>เปิดดำเนินการ</v>
          </cell>
          <cell r="R424" t="str">
            <v>3 ม.3 ถ.หนองกวาง-ขุนซ่อง</v>
          </cell>
          <cell r="V424" t="str">
            <v>22</v>
          </cell>
          <cell r="W424" t="str">
            <v>2.2 ทุติยภูมิระดับกลาง</v>
          </cell>
          <cell r="AH424" t="str">
            <v>10842</v>
          </cell>
        </row>
        <row r="425">
          <cell r="A425" t="str">
            <v>001084300</v>
          </cell>
          <cell r="B425" t="str">
            <v>โรงพยาบาลนายายอาม</v>
          </cell>
          <cell r="C425" t="str">
            <v>21002</v>
          </cell>
          <cell r="D425" t="str">
            <v>กระทรวงสาธารณสุข สำนักงานปลัดกระทรวงสาธารณสุข</v>
          </cell>
          <cell r="E425" t="str">
            <v>07</v>
          </cell>
          <cell r="F425" t="str">
            <v>โรงพยาบาลชุมชน</v>
          </cell>
          <cell r="G425" t="str">
            <v>10</v>
          </cell>
          <cell r="H425" t="str">
            <v>22</v>
          </cell>
          <cell r="I425" t="str">
            <v>จ.จันทบุรี</v>
          </cell>
          <cell r="J425" t="str">
            <v>09</v>
          </cell>
          <cell r="K425" t="str">
            <v xml:space="preserve"> อ.นายายอาม</v>
          </cell>
          <cell r="L425" t="str">
            <v>01</v>
          </cell>
          <cell r="M425" t="str">
            <v xml:space="preserve"> 'ต.นายายอาม'</v>
          </cell>
          <cell r="N425" t="str">
            <v>12</v>
          </cell>
          <cell r="O425" t="str">
            <v xml:space="preserve"> หมู่ 12</v>
          </cell>
          <cell r="P425" t="str">
            <v>01</v>
          </cell>
          <cell r="Q425" t="str">
            <v>เปิดดำเนินการ</v>
          </cell>
          <cell r="R425" t="str">
            <v xml:space="preserve">115 </v>
          </cell>
          <cell r="V425" t="str">
            <v>22</v>
          </cell>
          <cell r="W425" t="str">
            <v>2.2 ทุติยภูมิระดับกลาง</v>
          </cell>
          <cell r="AH425" t="str">
            <v>10843</v>
          </cell>
        </row>
        <row r="426">
          <cell r="A426" t="str">
            <v>001081800</v>
          </cell>
          <cell r="B426" t="str">
            <v>โรงพยาบาลหนองใหญ่</v>
          </cell>
          <cell r="C426" t="str">
            <v>21002</v>
          </cell>
          <cell r="D426" t="str">
            <v>กระทรวงสาธารณสุข สำนักงานปลัดกระทรวงสาธารณสุข</v>
          </cell>
          <cell r="E426" t="str">
            <v>07</v>
          </cell>
          <cell r="F426" t="str">
            <v>โรงพยาบาลชุมชน</v>
          </cell>
          <cell r="G426" t="str">
            <v>30</v>
          </cell>
          <cell r="H426" t="str">
            <v>20</v>
          </cell>
          <cell r="I426" t="str">
            <v>จ.ชลบุรี</v>
          </cell>
          <cell r="J426" t="str">
            <v>03</v>
          </cell>
          <cell r="K426" t="str">
            <v xml:space="preserve"> อ.หนองใหญ่</v>
          </cell>
          <cell r="L426" t="str">
            <v>01</v>
          </cell>
          <cell r="M426" t="str">
            <v xml:space="preserve"> 'ต.หนองใหญ่'</v>
          </cell>
          <cell r="N426" t="str">
            <v>01</v>
          </cell>
          <cell r="O426" t="str">
            <v xml:space="preserve"> หมู่ 1</v>
          </cell>
          <cell r="P426" t="str">
            <v>01</v>
          </cell>
          <cell r="Q426" t="str">
            <v>เปิดดำเนินการ</v>
          </cell>
          <cell r="V426" t="str">
            <v>21</v>
          </cell>
          <cell r="W426" t="str">
            <v>2.1 ทุติยภูมิระดับต้น</v>
          </cell>
          <cell r="AH426" t="str">
            <v>10818</v>
          </cell>
        </row>
        <row r="427">
          <cell r="A427" t="str">
            <v>001082600</v>
          </cell>
          <cell r="B427" t="str">
            <v>โรงพยาบาลบ่อทอง</v>
          </cell>
          <cell r="C427" t="str">
            <v>21002</v>
          </cell>
          <cell r="D427" t="str">
            <v>กระทรวงสาธารณสุข สำนักงานปลัดกระทรวงสาธารณสุข</v>
          </cell>
          <cell r="E427" t="str">
            <v>07</v>
          </cell>
          <cell r="F427" t="str">
            <v>โรงพยาบาลชุมชน</v>
          </cell>
          <cell r="G427" t="str">
            <v>60</v>
          </cell>
          <cell r="H427" t="str">
            <v>20</v>
          </cell>
          <cell r="I427" t="str">
            <v>จ.ชลบุรี</v>
          </cell>
          <cell r="J427" t="str">
            <v>10</v>
          </cell>
          <cell r="K427" t="str">
            <v xml:space="preserve"> อ.บ่อทอง</v>
          </cell>
          <cell r="L427" t="str">
            <v>01</v>
          </cell>
          <cell r="M427" t="str">
            <v xml:space="preserve"> 'ต.บ่อทอง'</v>
          </cell>
          <cell r="N427" t="str">
            <v>01</v>
          </cell>
          <cell r="O427" t="str">
            <v xml:space="preserve"> หมู่ 1</v>
          </cell>
          <cell r="P427" t="str">
            <v>01</v>
          </cell>
          <cell r="Q427" t="str">
            <v>เปิดดำเนินการ</v>
          </cell>
          <cell r="R427" t="str">
            <v xml:space="preserve">  เลขที่  300</v>
          </cell>
          <cell r="V427" t="str">
            <v>21</v>
          </cell>
          <cell r="W427" t="str">
            <v>2.1 ทุติยภูมิระดับต้น</v>
          </cell>
          <cell r="AH427" t="str">
            <v>10826</v>
          </cell>
        </row>
        <row r="428">
          <cell r="A428" t="str">
            <v>001082800</v>
          </cell>
          <cell r="B428" t="str">
            <v>โรงพยาบาลบ้านฉาง</v>
          </cell>
          <cell r="C428" t="str">
            <v>21002</v>
          </cell>
          <cell r="D428" t="str">
            <v>กระทรวงสาธารณสุข สำนักงานปลัดกระทรวงสาธารณสุข</v>
          </cell>
          <cell r="E428" t="str">
            <v>07</v>
          </cell>
          <cell r="F428" t="str">
            <v>โรงพยาบาลชุมชน</v>
          </cell>
          <cell r="G428" t="str">
            <v>70</v>
          </cell>
          <cell r="H428" t="str">
            <v>21</v>
          </cell>
          <cell r="I428" t="str">
            <v>จ.ระยอง</v>
          </cell>
          <cell r="J428" t="str">
            <v>02</v>
          </cell>
          <cell r="K428" t="str">
            <v xml:space="preserve"> อ.บ้านฉาง</v>
          </cell>
          <cell r="L428" t="str">
            <v>02</v>
          </cell>
          <cell r="M428" t="str">
            <v xml:space="preserve"> 'ต.พลา'</v>
          </cell>
          <cell r="N428" t="str">
            <v>01</v>
          </cell>
          <cell r="O428" t="str">
            <v xml:space="preserve"> หมู่ 1</v>
          </cell>
          <cell r="P428" t="str">
            <v>01</v>
          </cell>
          <cell r="Q428" t="str">
            <v>เปิดดำเนินการ</v>
          </cell>
          <cell r="R428" t="str">
            <v xml:space="preserve">77 ม.1 ถ.อังกินันทน์ </v>
          </cell>
          <cell r="S428" t="str">
            <v>21130</v>
          </cell>
          <cell r="T428" t="str">
            <v>038-603995</v>
          </cell>
          <cell r="U428" t="str">
            <v>038-603838</v>
          </cell>
          <cell r="V428" t="str">
            <v>22</v>
          </cell>
          <cell r="W428" t="str">
            <v>2.2 ทุติยภูมิระดับกลาง</v>
          </cell>
          <cell r="X428" t="str">
            <v>S</v>
          </cell>
          <cell r="Y428" t="str">
            <v xml:space="preserve">บริการ  </v>
          </cell>
          <cell r="AH428" t="str">
            <v>10828</v>
          </cell>
        </row>
        <row r="429">
          <cell r="A429" t="str">
            <v>001083000</v>
          </cell>
          <cell r="B429" t="str">
            <v>โรงพยาบาลวังจันทร์</v>
          </cell>
          <cell r="C429" t="str">
            <v>21002</v>
          </cell>
          <cell r="D429" t="str">
            <v>กระทรวงสาธารณสุข สำนักงานปลัดกระทรวงสาธารณสุข</v>
          </cell>
          <cell r="E429" t="str">
            <v>07</v>
          </cell>
          <cell r="F429" t="str">
            <v>โรงพยาบาลชุมชน</v>
          </cell>
          <cell r="G429" t="str">
            <v>45</v>
          </cell>
          <cell r="H429" t="str">
            <v>21</v>
          </cell>
          <cell r="I429" t="str">
            <v>จ.ระยอง</v>
          </cell>
          <cell r="J429" t="str">
            <v>04</v>
          </cell>
          <cell r="K429" t="str">
            <v xml:space="preserve"> อ.วังจันทร์</v>
          </cell>
          <cell r="L429" t="str">
            <v>02</v>
          </cell>
          <cell r="M429" t="str">
            <v xml:space="preserve"> 'ต.ชุมแสง'</v>
          </cell>
          <cell r="N429" t="str">
            <v>03</v>
          </cell>
          <cell r="O429" t="str">
            <v xml:space="preserve"> หมู่ 3</v>
          </cell>
          <cell r="P429" t="str">
            <v>01</v>
          </cell>
          <cell r="Q429" t="str">
            <v>เปิดดำเนินการ</v>
          </cell>
          <cell r="R429" t="str">
            <v xml:space="preserve">349 ต.ชุมแสง </v>
          </cell>
          <cell r="S429" t="str">
            <v>21210</v>
          </cell>
          <cell r="T429" t="str">
            <v>038-666198</v>
          </cell>
          <cell r="U429" t="str">
            <v>038-666247</v>
          </cell>
          <cell r="V429" t="str">
            <v>22</v>
          </cell>
          <cell r="W429" t="str">
            <v>2.2 ทุติยภูมิระดับกลาง</v>
          </cell>
          <cell r="X429" t="str">
            <v>S</v>
          </cell>
          <cell r="Y429" t="str">
            <v xml:space="preserve">บริการ  </v>
          </cell>
          <cell r="AH429" t="str">
            <v>10830</v>
          </cell>
        </row>
        <row r="430">
          <cell r="A430" t="str">
            <v>001087600</v>
          </cell>
          <cell r="B430" t="str">
            <v>โรงพยาบาลโชคชัย</v>
          </cell>
          <cell r="C430" t="str">
            <v>21002</v>
          </cell>
          <cell r="D430" t="str">
            <v>กระทรวงสาธารณสุข สำนักงานปลัดกระทรวงสาธารณสุข</v>
          </cell>
          <cell r="E430" t="str">
            <v>07</v>
          </cell>
          <cell r="F430" t="str">
            <v>โรงพยาบาลชุมชน</v>
          </cell>
          <cell r="G430" t="str">
            <v>30</v>
          </cell>
          <cell r="H430" t="str">
            <v>30</v>
          </cell>
          <cell r="I430" t="str">
            <v>จ.นครราชสีมา</v>
          </cell>
          <cell r="J430" t="str">
            <v>07</v>
          </cell>
          <cell r="K430" t="str">
            <v xml:space="preserve"> อ.โชคชัย</v>
          </cell>
          <cell r="L430" t="str">
            <v>08</v>
          </cell>
          <cell r="M430" t="str">
            <v xml:space="preserve"> 'ต.โชคชัย'</v>
          </cell>
          <cell r="N430" t="str">
            <v>13</v>
          </cell>
          <cell r="O430" t="str">
            <v xml:space="preserve"> หมู่ 13</v>
          </cell>
          <cell r="P430" t="str">
            <v>01</v>
          </cell>
          <cell r="Q430" t="str">
            <v>เปิดดำเนินการ</v>
          </cell>
          <cell r="R430" t="str">
            <v xml:space="preserve">220 </v>
          </cell>
          <cell r="V430" t="str">
            <v>22</v>
          </cell>
          <cell r="W430" t="str">
            <v>2.2 ทุติยภูมิระดับกลาง</v>
          </cell>
          <cell r="AH430" t="str">
            <v>10876</v>
          </cell>
        </row>
        <row r="431">
          <cell r="A431" t="str">
            <v>001087700</v>
          </cell>
          <cell r="B431" t="str">
            <v>โรงพยาบาลด่านขุนทด</v>
          </cell>
          <cell r="C431" t="str">
            <v>21002</v>
          </cell>
          <cell r="D431" t="str">
            <v>กระทรวงสาธารณสุข สำนักงานปลัดกระทรวงสาธารณสุข</v>
          </cell>
          <cell r="E431" t="str">
            <v>07</v>
          </cell>
          <cell r="F431" t="str">
            <v>โรงพยาบาลชุมชน</v>
          </cell>
          <cell r="G431" t="str">
            <v>90</v>
          </cell>
          <cell r="H431" t="str">
            <v>30</v>
          </cell>
          <cell r="I431" t="str">
            <v>จ.นครราชสีมา</v>
          </cell>
          <cell r="J431" t="str">
            <v>08</v>
          </cell>
          <cell r="K431" t="str">
            <v xml:space="preserve"> อ.ด่านขุนทด</v>
          </cell>
          <cell r="L431" t="str">
            <v>02</v>
          </cell>
          <cell r="M431" t="str">
            <v xml:space="preserve"> 'ต.ด่านขุนทด'</v>
          </cell>
          <cell r="N431" t="str">
            <v>02</v>
          </cell>
          <cell r="O431" t="str">
            <v xml:space="preserve"> หมู่ 2</v>
          </cell>
          <cell r="P431" t="str">
            <v>01</v>
          </cell>
          <cell r="Q431" t="str">
            <v>เปิดดำเนินการ</v>
          </cell>
          <cell r="R431" t="str">
            <v xml:space="preserve">142/49 </v>
          </cell>
          <cell r="V431" t="str">
            <v>22</v>
          </cell>
          <cell r="W431" t="str">
            <v>2.2 ทุติยภูมิระดับกลาง</v>
          </cell>
          <cell r="AH431" t="str">
            <v>10877</v>
          </cell>
        </row>
        <row r="432">
          <cell r="A432" t="str">
            <v>001088100</v>
          </cell>
          <cell r="B432" t="str">
            <v>โรงพยาบาลบัวใหญ่</v>
          </cell>
          <cell r="C432" t="str">
            <v>21002</v>
          </cell>
          <cell r="D432" t="str">
            <v>กระทรวงสาธารณสุข สำนักงานปลัดกระทรวงสาธารณสุข</v>
          </cell>
          <cell r="E432" t="str">
            <v>07</v>
          </cell>
          <cell r="F432" t="str">
            <v>โรงพยาบาลชุมชน</v>
          </cell>
          <cell r="G432" t="str">
            <v>90</v>
          </cell>
          <cell r="H432" t="str">
            <v>30</v>
          </cell>
          <cell r="I432" t="str">
            <v>จ.นครราชสีมา</v>
          </cell>
          <cell r="J432" t="str">
            <v>12</v>
          </cell>
          <cell r="K432" t="str">
            <v xml:space="preserve"> อ.บัวใหญ่</v>
          </cell>
          <cell r="L432" t="str">
            <v>01</v>
          </cell>
          <cell r="M432" t="str">
            <v xml:space="preserve"> 'ต.บัวใหญ่'</v>
          </cell>
          <cell r="N432" t="str">
            <v>00</v>
          </cell>
          <cell r="O432" t="str">
            <v xml:space="preserve"> หมู่ 0</v>
          </cell>
          <cell r="P432" t="str">
            <v>01</v>
          </cell>
          <cell r="Q432" t="str">
            <v>เปิดดำเนินการ</v>
          </cell>
          <cell r="R432" t="str">
            <v xml:space="preserve">6 ถ.เทศบาล12 </v>
          </cell>
          <cell r="V432" t="str">
            <v>22</v>
          </cell>
          <cell r="W432" t="str">
            <v>2.2 ทุติยภูมิระดับกลาง</v>
          </cell>
          <cell r="AH432" t="str">
            <v>10881</v>
          </cell>
        </row>
        <row r="433">
          <cell r="A433" t="str">
            <v>001087000</v>
          </cell>
          <cell r="B433" t="str">
            <v>โรงพยาบาลอรัญประเทศ</v>
          </cell>
          <cell r="C433" t="str">
            <v>21002</v>
          </cell>
          <cell r="D433" t="str">
            <v>กระทรวงสาธารณสุข สำนักงานปลัดกระทรวงสาธารณสุข</v>
          </cell>
          <cell r="E433" t="str">
            <v>07</v>
          </cell>
          <cell r="F433" t="str">
            <v>โรงพยาบาลชุมชน</v>
          </cell>
          <cell r="G433" t="str">
            <v>120</v>
          </cell>
          <cell r="H433" t="str">
            <v>27</v>
          </cell>
          <cell r="I433" t="str">
            <v>จ.สระแก้ว</v>
          </cell>
          <cell r="J433" t="str">
            <v>06</v>
          </cell>
          <cell r="K433" t="str">
            <v xml:space="preserve"> อ.อรัญประเทศ</v>
          </cell>
          <cell r="L433" t="str">
            <v>01</v>
          </cell>
          <cell r="M433" t="str">
            <v xml:space="preserve"> 'ต.อรัญประเทศ'</v>
          </cell>
          <cell r="N433" t="str">
            <v>01</v>
          </cell>
          <cell r="O433" t="str">
            <v xml:space="preserve"> หมู่ 1</v>
          </cell>
          <cell r="P433" t="str">
            <v>01</v>
          </cell>
          <cell r="Q433" t="str">
            <v>เปิดดำเนินการ</v>
          </cell>
          <cell r="R433" t="str">
            <v xml:space="preserve">4 ถ.มหาดไทย </v>
          </cell>
          <cell r="V433" t="str">
            <v>23</v>
          </cell>
          <cell r="W433" t="str">
            <v>2.3 ทุติยภูมิระดับสูง</v>
          </cell>
          <cell r="AH433" t="str">
            <v>10870</v>
          </cell>
        </row>
        <row r="434">
          <cell r="A434" t="str">
            <v>001090800</v>
          </cell>
          <cell r="B434" t="str">
            <v>โรงพยาบาลหนองหงส์</v>
          </cell>
          <cell r="C434" t="str">
            <v>21002</v>
          </cell>
          <cell r="D434" t="str">
            <v>กระทรวงสาธารณสุข สำนักงานปลัดกระทรวงสาธารณสุข</v>
          </cell>
          <cell r="E434" t="str">
            <v>07</v>
          </cell>
          <cell r="F434" t="str">
            <v>โรงพยาบาลชุมชน</v>
          </cell>
          <cell r="G434" t="str">
            <v>30</v>
          </cell>
          <cell r="H434" t="str">
            <v>31</v>
          </cell>
          <cell r="I434" t="str">
            <v>จ.บุรีรัมย์</v>
          </cell>
          <cell r="J434" t="str">
            <v>14</v>
          </cell>
          <cell r="K434" t="str">
            <v xml:space="preserve"> อ.หนองหงส์</v>
          </cell>
          <cell r="L434" t="str">
            <v>01</v>
          </cell>
          <cell r="M434" t="str">
            <v xml:space="preserve"> 'ต.สระแก้ว'</v>
          </cell>
          <cell r="N434" t="str">
            <v>02</v>
          </cell>
          <cell r="O434" t="str">
            <v xml:space="preserve"> หมู่ 2</v>
          </cell>
          <cell r="P434" t="str">
            <v>01</v>
          </cell>
          <cell r="Q434" t="str">
            <v>เปิดดำเนินการ</v>
          </cell>
          <cell r="V434" t="str">
            <v>22</v>
          </cell>
          <cell r="W434" t="str">
            <v>2.2 ทุติยภูมิระดับกลาง</v>
          </cell>
          <cell r="AH434" t="str">
            <v>10908</v>
          </cell>
        </row>
        <row r="435">
          <cell r="A435" t="str">
            <v>001083500</v>
          </cell>
          <cell r="B435" t="str">
            <v>โรงพยาบาลท่าใหม่</v>
          </cell>
          <cell r="C435" t="str">
            <v>21002</v>
          </cell>
          <cell r="D435" t="str">
            <v>กระทรวงสาธารณสุข สำนักงานปลัดกระทรวงสาธารณสุข</v>
          </cell>
          <cell r="E435" t="str">
            <v>07</v>
          </cell>
          <cell r="F435" t="str">
            <v>โรงพยาบาลชุมชน</v>
          </cell>
          <cell r="G435" t="str">
            <v>30</v>
          </cell>
          <cell r="H435" t="str">
            <v>22</v>
          </cell>
          <cell r="I435" t="str">
            <v>จ.จันทบุรี</v>
          </cell>
          <cell r="J435" t="str">
            <v>03</v>
          </cell>
          <cell r="K435" t="str">
            <v xml:space="preserve"> อ.ท่าใหม่</v>
          </cell>
          <cell r="L435" t="str">
            <v>01</v>
          </cell>
          <cell r="M435" t="str">
            <v xml:space="preserve"> 'ต.ท่าใหม่'</v>
          </cell>
          <cell r="N435" t="str">
            <v>00</v>
          </cell>
          <cell r="O435" t="str">
            <v xml:space="preserve"> หมู่ 0</v>
          </cell>
          <cell r="P435" t="str">
            <v>01</v>
          </cell>
          <cell r="Q435" t="str">
            <v>เปิดดำเนินการ</v>
          </cell>
          <cell r="R435" t="str">
            <v xml:space="preserve">28 ถ.สรรพกิจ </v>
          </cell>
          <cell r="S435" t="str">
            <v>22120</v>
          </cell>
          <cell r="T435" t="str">
            <v>039-431001</v>
          </cell>
          <cell r="U435" t="str">
            <v>039-431002</v>
          </cell>
          <cell r="V435" t="str">
            <v>22</v>
          </cell>
          <cell r="W435" t="str">
            <v>2.2 ทุติยภูมิระดับกลาง</v>
          </cell>
          <cell r="X435" t="str">
            <v>S</v>
          </cell>
          <cell r="Y435" t="str">
            <v xml:space="preserve">บริการ  </v>
          </cell>
          <cell r="AH435" t="str">
            <v>10835</v>
          </cell>
        </row>
        <row r="436">
          <cell r="A436" t="str">
            <v>001089000</v>
          </cell>
          <cell r="B436" t="str">
            <v>โรงพยาบาลปากช่องนานา</v>
          </cell>
          <cell r="C436" t="str">
            <v>21002</v>
          </cell>
          <cell r="D436" t="str">
            <v>กระทรวงสาธารณสุข สำนักงานปลัดกระทรวงสาธารณสุข</v>
          </cell>
          <cell r="E436" t="str">
            <v>07</v>
          </cell>
          <cell r="F436" t="str">
            <v>โรงพยาบาลชุมชน</v>
          </cell>
          <cell r="G436" t="str">
            <v>120</v>
          </cell>
          <cell r="H436" t="str">
            <v>30</v>
          </cell>
          <cell r="I436" t="str">
            <v>จ.นครราชสีมา</v>
          </cell>
          <cell r="J436" t="str">
            <v>21</v>
          </cell>
          <cell r="K436" t="str">
            <v xml:space="preserve"> อ.ปากช่อง</v>
          </cell>
          <cell r="L436" t="str">
            <v>01</v>
          </cell>
          <cell r="M436" t="str">
            <v xml:space="preserve"> 'ต.ปากช่อง'</v>
          </cell>
          <cell r="N436" t="str">
            <v>00</v>
          </cell>
          <cell r="O436" t="str">
            <v xml:space="preserve"> หมู่ 0</v>
          </cell>
          <cell r="P436" t="str">
            <v>01</v>
          </cell>
          <cell r="Q436" t="str">
            <v>เปิดดำเนินการ</v>
          </cell>
          <cell r="R436" t="str">
            <v xml:space="preserve">400 ถ.มิตรภาพ </v>
          </cell>
          <cell r="V436" t="str">
            <v>23</v>
          </cell>
          <cell r="W436" t="str">
            <v>2.3 ทุติยภูมิระดับสูง</v>
          </cell>
          <cell r="AH436" t="str">
            <v>10890</v>
          </cell>
        </row>
        <row r="437">
          <cell r="A437" t="str">
            <v>001083600</v>
          </cell>
          <cell r="B437" t="str">
            <v>โรงพยาบาลเขาสุกิม</v>
          </cell>
          <cell r="C437" t="str">
            <v>21002</v>
          </cell>
          <cell r="D437" t="str">
            <v>กระทรวงสาธารณสุข สำนักงานปลัดกระทรวงสาธารณสุข</v>
          </cell>
          <cell r="E437" t="str">
            <v>07</v>
          </cell>
          <cell r="F437" t="str">
            <v>โรงพยาบาลชุมชน</v>
          </cell>
          <cell r="G437" t="str">
            <v>30</v>
          </cell>
          <cell r="H437" t="str">
            <v>22</v>
          </cell>
          <cell r="I437" t="str">
            <v>จ.จันทบุรี</v>
          </cell>
          <cell r="J437" t="str">
            <v>03</v>
          </cell>
          <cell r="K437" t="str">
            <v xml:space="preserve"> อ.ท่าใหม่</v>
          </cell>
          <cell r="L437" t="str">
            <v>07</v>
          </cell>
          <cell r="M437" t="str">
            <v xml:space="preserve"> 'ต.เขาบายศรี'</v>
          </cell>
          <cell r="N437" t="str">
            <v>12</v>
          </cell>
          <cell r="O437" t="str">
            <v xml:space="preserve"> หมู่ 12</v>
          </cell>
          <cell r="P437" t="str">
            <v>01</v>
          </cell>
          <cell r="Q437" t="str">
            <v>เปิดดำเนินการ</v>
          </cell>
          <cell r="R437" t="str">
            <v>50/1</v>
          </cell>
          <cell r="S437" t="str">
            <v>22120</v>
          </cell>
          <cell r="T437" t="str">
            <v>039-495225</v>
          </cell>
          <cell r="V437" t="str">
            <v>22</v>
          </cell>
          <cell r="W437" t="str">
            <v>2.2 ทุติยภูมิระดับกลาง</v>
          </cell>
          <cell r="X437" t="str">
            <v>S</v>
          </cell>
          <cell r="Y437" t="str">
            <v xml:space="preserve">บริการ  </v>
          </cell>
          <cell r="AH437" t="str">
            <v>10836</v>
          </cell>
        </row>
        <row r="438">
          <cell r="A438" t="str">
            <v>001085000</v>
          </cell>
          <cell r="B438" t="str">
            <v>โรงพยาบาลบางคล้า</v>
          </cell>
          <cell r="C438" t="str">
            <v>21002</v>
          </cell>
          <cell r="D438" t="str">
            <v>กระทรวงสาธารณสุข สำนักงานปลัดกระทรวงสาธารณสุข</v>
          </cell>
          <cell r="E438" t="str">
            <v>07</v>
          </cell>
          <cell r="F438" t="str">
            <v>โรงพยาบาลชุมชน</v>
          </cell>
          <cell r="G438" t="str">
            <v>30</v>
          </cell>
          <cell r="H438" t="str">
            <v>24</v>
          </cell>
          <cell r="I438" t="str">
            <v>จ.ฉะเชิงเทรา</v>
          </cell>
          <cell r="J438" t="str">
            <v>02</v>
          </cell>
          <cell r="K438" t="str">
            <v xml:space="preserve"> อ.บางคล้า</v>
          </cell>
          <cell r="L438" t="str">
            <v>09</v>
          </cell>
          <cell r="M438" t="str">
            <v xml:space="preserve"> 'ต.ปากน้ำ'</v>
          </cell>
          <cell r="N438" t="str">
            <v>01</v>
          </cell>
          <cell r="O438" t="str">
            <v xml:space="preserve"> หมู่ 1</v>
          </cell>
          <cell r="P438" t="str">
            <v>01</v>
          </cell>
          <cell r="Q438" t="str">
            <v>เปิดดำเนินการ</v>
          </cell>
          <cell r="R438" t="str">
            <v xml:space="preserve">62 </v>
          </cell>
          <cell r="S438" t="str">
            <v>24110</v>
          </cell>
          <cell r="T438" t="str">
            <v>038-541009</v>
          </cell>
          <cell r="U438" t="str">
            <v>038-541009</v>
          </cell>
          <cell r="V438" t="str">
            <v>21</v>
          </cell>
          <cell r="W438" t="str">
            <v>2.1 ทุติยภูมิระดับต้น</v>
          </cell>
          <cell r="X438" t="str">
            <v>S</v>
          </cell>
          <cell r="Y438" t="str">
            <v xml:space="preserve">บริการ  </v>
          </cell>
          <cell r="AH438" t="str">
            <v>10850</v>
          </cell>
        </row>
        <row r="439">
          <cell r="A439" t="str">
            <v>001085200</v>
          </cell>
          <cell r="B439" t="str">
            <v>โรงพยาบาลบางปะกง</v>
          </cell>
          <cell r="C439" t="str">
            <v>21002</v>
          </cell>
          <cell r="D439" t="str">
            <v>กระทรวงสาธารณสุข สำนักงานปลัดกระทรวงสาธารณสุข</v>
          </cell>
          <cell r="E439" t="str">
            <v>07</v>
          </cell>
          <cell r="F439" t="str">
            <v>โรงพยาบาลชุมชน</v>
          </cell>
          <cell r="G439" t="str">
            <v>70</v>
          </cell>
          <cell r="H439" t="str">
            <v>24</v>
          </cell>
          <cell r="I439" t="str">
            <v>จ.ฉะเชิงเทรา</v>
          </cell>
          <cell r="J439" t="str">
            <v>04</v>
          </cell>
          <cell r="K439" t="str">
            <v xml:space="preserve"> อ.บางปะกง</v>
          </cell>
          <cell r="L439" t="str">
            <v>01</v>
          </cell>
          <cell r="M439" t="str">
            <v xml:space="preserve"> 'ต.บางปะกง'</v>
          </cell>
          <cell r="N439" t="str">
            <v>13</v>
          </cell>
          <cell r="O439" t="str">
            <v xml:space="preserve"> หมู่ 13</v>
          </cell>
          <cell r="P439" t="str">
            <v>01</v>
          </cell>
          <cell r="Q439" t="str">
            <v>เปิดดำเนินการ</v>
          </cell>
          <cell r="R439" t="str">
            <v xml:space="preserve">142 ม.13 ถ.บางนา-ตราด </v>
          </cell>
          <cell r="S439" t="str">
            <v>24130</v>
          </cell>
          <cell r="T439" t="str">
            <v>038-531286</v>
          </cell>
          <cell r="U439" t="str">
            <v>038-531287</v>
          </cell>
          <cell r="V439" t="str">
            <v>22</v>
          </cell>
          <cell r="W439" t="str">
            <v>2.2 ทุติยภูมิระดับกลาง</v>
          </cell>
          <cell r="X439" t="str">
            <v>S</v>
          </cell>
          <cell r="Y439" t="str">
            <v xml:space="preserve">บริการ  </v>
          </cell>
          <cell r="AH439" t="str">
            <v>10852</v>
          </cell>
        </row>
        <row r="440">
          <cell r="A440" t="str">
            <v>001085300</v>
          </cell>
          <cell r="B440" t="str">
            <v>โรงพยาบาลบ้านโพธิ์</v>
          </cell>
          <cell r="C440" t="str">
            <v>21002</v>
          </cell>
          <cell r="D440" t="str">
            <v>กระทรวงสาธารณสุข สำนักงานปลัดกระทรวงสาธารณสุข</v>
          </cell>
          <cell r="E440" t="str">
            <v>07</v>
          </cell>
          <cell r="F440" t="str">
            <v>โรงพยาบาลชุมชน</v>
          </cell>
          <cell r="G440" t="str">
            <v>40</v>
          </cell>
          <cell r="H440" t="str">
            <v>24</v>
          </cell>
          <cell r="I440" t="str">
            <v>จ.ฉะเชิงเทรา</v>
          </cell>
          <cell r="J440" t="str">
            <v>05</v>
          </cell>
          <cell r="K440" t="str">
            <v xml:space="preserve"> อ.บ้านโพธิ์</v>
          </cell>
          <cell r="L440" t="str">
            <v>01</v>
          </cell>
          <cell r="M440" t="str">
            <v xml:space="preserve"> 'ต.บ้านโพธิ์'</v>
          </cell>
          <cell r="N440" t="str">
            <v>01</v>
          </cell>
          <cell r="O440" t="str">
            <v xml:space="preserve"> หมู่ 1</v>
          </cell>
          <cell r="P440" t="str">
            <v>01</v>
          </cell>
          <cell r="Q440" t="str">
            <v>เปิดดำเนินการ</v>
          </cell>
          <cell r="R440" t="str">
            <v xml:space="preserve">107/1 ม.1 ถ. บ้านโพธิ์-ดอนสีนนท์ </v>
          </cell>
          <cell r="S440" t="str">
            <v>24140</v>
          </cell>
          <cell r="T440" t="str">
            <v>038-587222</v>
          </cell>
          <cell r="U440" t="str">
            <v>038-587222</v>
          </cell>
          <cell r="V440" t="str">
            <v>21</v>
          </cell>
          <cell r="W440" t="str">
            <v>2.1 ทุติยภูมิระดับต้น</v>
          </cell>
          <cell r="X440" t="str">
            <v>S</v>
          </cell>
          <cell r="Y440" t="str">
            <v xml:space="preserve">บริการ  </v>
          </cell>
          <cell r="AH440" t="str">
            <v>10853</v>
          </cell>
        </row>
        <row r="441">
          <cell r="A441" t="str">
            <v>001085500</v>
          </cell>
          <cell r="B441" t="str">
            <v>โรงพยาบาลสนามชัยเขต</v>
          </cell>
          <cell r="C441" t="str">
            <v>21002</v>
          </cell>
          <cell r="D441" t="str">
            <v>กระทรวงสาธารณสุข สำนักงานปลัดกระทรวงสาธารณสุข</v>
          </cell>
          <cell r="E441" t="str">
            <v>07</v>
          </cell>
          <cell r="F441" t="str">
            <v>โรงพยาบาลชุมชน</v>
          </cell>
          <cell r="G441" t="str">
            <v>99</v>
          </cell>
          <cell r="H441" t="str">
            <v>24</v>
          </cell>
          <cell r="I441" t="str">
            <v>จ.ฉะเชิงเทรา</v>
          </cell>
          <cell r="J441" t="str">
            <v>08</v>
          </cell>
          <cell r="K441" t="str">
            <v xml:space="preserve"> อ.สนามชัยเขต</v>
          </cell>
          <cell r="L441" t="str">
            <v>01</v>
          </cell>
          <cell r="M441" t="str">
            <v xml:space="preserve"> 'ต.คู้ยายหมี'</v>
          </cell>
          <cell r="N441" t="str">
            <v>04</v>
          </cell>
          <cell r="O441" t="str">
            <v xml:space="preserve"> หมู่ 4</v>
          </cell>
          <cell r="P441" t="str">
            <v>01</v>
          </cell>
          <cell r="Q441" t="str">
            <v>เปิดดำเนินการ</v>
          </cell>
          <cell r="R441" t="str">
            <v xml:space="preserve">590/1 </v>
          </cell>
          <cell r="S441" t="str">
            <v>24160</v>
          </cell>
          <cell r="T441" t="str">
            <v>038-597128</v>
          </cell>
          <cell r="U441" t="str">
            <v>038-597128</v>
          </cell>
          <cell r="V441" t="str">
            <v>22</v>
          </cell>
          <cell r="W441" t="str">
            <v>2.2 ทุติยภูมิระดับกลาง</v>
          </cell>
          <cell r="X441" t="str">
            <v>S</v>
          </cell>
          <cell r="Y441" t="str">
            <v xml:space="preserve">บริการ  </v>
          </cell>
          <cell r="AH441" t="str">
            <v>10855</v>
          </cell>
        </row>
        <row r="442">
          <cell r="A442" t="str">
            <v>001085400</v>
          </cell>
          <cell r="B442" t="str">
            <v>โรงพยาบาลพนมสารคาม</v>
          </cell>
          <cell r="C442" t="str">
            <v>21002</v>
          </cell>
          <cell r="D442" t="str">
            <v>กระทรวงสาธารณสุข สำนักงานปลัดกระทรวงสาธารณสุข</v>
          </cell>
          <cell r="E442" t="str">
            <v>07</v>
          </cell>
          <cell r="F442" t="str">
            <v>โรงพยาบาลชุมชน</v>
          </cell>
          <cell r="G442" t="str">
            <v>90</v>
          </cell>
          <cell r="H442" t="str">
            <v>24</v>
          </cell>
          <cell r="I442" t="str">
            <v>จ.ฉะเชิงเทรา</v>
          </cell>
          <cell r="J442" t="str">
            <v>06</v>
          </cell>
          <cell r="K442" t="str">
            <v xml:space="preserve"> อ.พนมสารคาม</v>
          </cell>
          <cell r="L442" t="str">
            <v>06</v>
          </cell>
          <cell r="M442" t="str">
            <v xml:space="preserve"> 'ต.ท่าถ่าน'</v>
          </cell>
          <cell r="N442" t="str">
            <v>04</v>
          </cell>
          <cell r="O442" t="str">
            <v xml:space="preserve"> หมู่ 4</v>
          </cell>
          <cell r="P442" t="str">
            <v>01</v>
          </cell>
          <cell r="Q442" t="str">
            <v>เปิดดำเนินการ</v>
          </cell>
          <cell r="R442" t="str">
            <v xml:space="preserve">490 ม.4 ถ.ฉะเชิงเทรา-กบินทร์บุรี </v>
          </cell>
          <cell r="S442" t="str">
            <v>24120</v>
          </cell>
          <cell r="T442" t="str">
            <v>038-551444</v>
          </cell>
          <cell r="U442" t="str">
            <v>038-551888</v>
          </cell>
          <cell r="V442" t="str">
            <v>22</v>
          </cell>
          <cell r="W442" t="str">
            <v>2.2 ทุติยภูมิระดับกลาง</v>
          </cell>
          <cell r="X442" t="str">
            <v>S</v>
          </cell>
          <cell r="Y442" t="str">
            <v xml:space="preserve">บริการ  </v>
          </cell>
          <cell r="AH442" t="str">
            <v>10854</v>
          </cell>
        </row>
        <row r="443">
          <cell r="A443" t="str">
            <v>001085700</v>
          </cell>
          <cell r="B443" t="str">
            <v>โรงพยาบาลกบินทร์บุรี</v>
          </cell>
          <cell r="C443" t="str">
            <v>21002</v>
          </cell>
          <cell r="D443" t="str">
            <v>กระทรวงสาธารณสุข สำนักงานปลัดกระทรวงสาธารณสุข</v>
          </cell>
          <cell r="E443" t="str">
            <v>07</v>
          </cell>
          <cell r="F443" t="str">
            <v>โรงพยาบาลชุมชน</v>
          </cell>
          <cell r="G443" t="str">
            <v>120</v>
          </cell>
          <cell r="H443" t="str">
            <v>25</v>
          </cell>
          <cell r="I443" t="str">
            <v>จ.ปราจีนบุรี</v>
          </cell>
          <cell r="J443" t="str">
            <v>02</v>
          </cell>
          <cell r="K443" t="str">
            <v xml:space="preserve"> อ.กบินทร์บุรี</v>
          </cell>
          <cell r="L443" t="str">
            <v>01</v>
          </cell>
          <cell r="M443" t="str">
            <v xml:space="preserve"> 'ต.กบินทร์'</v>
          </cell>
          <cell r="N443" t="str">
            <v>05</v>
          </cell>
          <cell r="O443" t="str">
            <v xml:space="preserve"> หมู่ 5</v>
          </cell>
          <cell r="P443" t="str">
            <v>01</v>
          </cell>
          <cell r="Q443" t="str">
            <v>เปิดดำเนินการ</v>
          </cell>
          <cell r="R443" t="str">
            <v xml:space="preserve">74 </v>
          </cell>
          <cell r="V443" t="str">
            <v>21</v>
          </cell>
          <cell r="W443" t="str">
            <v>2.1 ทุติยภูมิระดับต้น</v>
          </cell>
          <cell r="AH443" t="str">
            <v>10857</v>
          </cell>
        </row>
        <row r="444">
          <cell r="A444" t="str">
            <v>001085600</v>
          </cell>
          <cell r="B444" t="str">
            <v>โรงพยาบาลแปลงยาว</v>
          </cell>
          <cell r="C444" t="str">
            <v>21002</v>
          </cell>
          <cell r="D444" t="str">
            <v>กระทรวงสาธารณสุข สำนักงานปลัดกระทรวงสาธารณสุข</v>
          </cell>
          <cell r="E444" t="str">
            <v>07</v>
          </cell>
          <cell r="F444" t="str">
            <v>โรงพยาบาลชุมชน</v>
          </cell>
          <cell r="G444" t="str">
            <v>47</v>
          </cell>
          <cell r="H444" t="str">
            <v>24</v>
          </cell>
          <cell r="I444" t="str">
            <v>จ.ฉะเชิงเทรา</v>
          </cell>
          <cell r="J444" t="str">
            <v>09</v>
          </cell>
          <cell r="K444" t="str">
            <v xml:space="preserve"> อ.แปลงยาว</v>
          </cell>
          <cell r="L444" t="str">
            <v>02</v>
          </cell>
          <cell r="M444" t="str">
            <v xml:space="preserve"> 'ต.วังเย็น'</v>
          </cell>
          <cell r="N444" t="str">
            <v>04</v>
          </cell>
          <cell r="O444" t="str">
            <v xml:space="preserve"> หมู่ 4</v>
          </cell>
          <cell r="P444" t="str">
            <v>01</v>
          </cell>
          <cell r="Q444" t="str">
            <v>เปิดดำเนินการ</v>
          </cell>
          <cell r="R444" t="str">
            <v xml:space="preserve">60 </v>
          </cell>
          <cell r="S444" t="str">
            <v>24190</v>
          </cell>
          <cell r="T444" t="str">
            <v>038-589002</v>
          </cell>
          <cell r="U444" t="str">
            <v>038-589002</v>
          </cell>
          <cell r="V444" t="str">
            <v>21</v>
          </cell>
          <cell r="W444" t="str">
            <v>2.1 ทุติยภูมิระดับต้น</v>
          </cell>
          <cell r="X444" t="str">
            <v>S</v>
          </cell>
          <cell r="Y444" t="str">
            <v xml:space="preserve">บริการ  </v>
          </cell>
          <cell r="AH444" t="str">
            <v>10856</v>
          </cell>
        </row>
        <row r="445">
          <cell r="A445" t="str">
            <v>001090500</v>
          </cell>
          <cell r="B445" t="str">
            <v>โรงพยาบาลสตึก</v>
          </cell>
          <cell r="C445" t="str">
            <v>21002</v>
          </cell>
          <cell r="D445" t="str">
            <v>กระทรวงสาธารณสุข สำนักงานปลัดกระทรวงสาธารณสุข</v>
          </cell>
          <cell r="E445" t="str">
            <v>07</v>
          </cell>
          <cell r="F445" t="str">
            <v>โรงพยาบาลชุมชน</v>
          </cell>
          <cell r="G445" t="str">
            <v>80</v>
          </cell>
          <cell r="H445" t="str">
            <v>31</v>
          </cell>
          <cell r="I445" t="str">
            <v>จ.บุรีรัมย์</v>
          </cell>
          <cell r="J445" t="str">
            <v>11</v>
          </cell>
          <cell r="K445" t="str">
            <v xml:space="preserve"> อ.สตึก</v>
          </cell>
          <cell r="L445" t="str">
            <v>02</v>
          </cell>
          <cell r="M445" t="str">
            <v xml:space="preserve"> 'ต.นิคม'</v>
          </cell>
          <cell r="N445" t="str">
            <v>07</v>
          </cell>
          <cell r="O445" t="str">
            <v xml:space="preserve"> หมู่ 7</v>
          </cell>
          <cell r="P445" t="str">
            <v>01</v>
          </cell>
          <cell r="Q445" t="str">
            <v>เปิดดำเนินการ</v>
          </cell>
          <cell r="R445" t="str">
            <v xml:space="preserve">124/1  ถ.นิคม-สมบูรณ์ </v>
          </cell>
          <cell r="V445" t="str">
            <v>22</v>
          </cell>
          <cell r="W445" t="str">
            <v>2.2 ทุติยภูมิระดับกลาง</v>
          </cell>
          <cell r="AH445" t="str">
            <v>10905</v>
          </cell>
        </row>
        <row r="446">
          <cell r="A446" t="str">
            <v>001085800</v>
          </cell>
          <cell r="B446" t="str">
            <v>โรงพยาบาลนาดี</v>
          </cell>
          <cell r="C446" t="str">
            <v>21002</v>
          </cell>
          <cell r="D446" t="str">
            <v>กระทรวงสาธารณสุข สำนักงานปลัดกระทรวงสาธารณสุข</v>
          </cell>
          <cell r="E446" t="str">
            <v>07</v>
          </cell>
          <cell r="F446" t="str">
            <v>โรงพยาบาลชุมชน</v>
          </cell>
          <cell r="G446" t="str">
            <v>60</v>
          </cell>
          <cell r="H446" t="str">
            <v>25</v>
          </cell>
          <cell r="I446" t="str">
            <v>จ.ปราจีนบุรี</v>
          </cell>
          <cell r="J446" t="str">
            <v>03</v>
          </cell>
          <cell r="K446" t="str">
            <v xml:space="preserve"> อ.นาดี</v>
          </cell>
          <cell r="L446" t="str">
            <v>02</v>
          </cell>
          <cell r="M446" t="str">
            <v xml:space="preserve"> 'ต.สำพันตา'</v>
          </cell>
          <cell r="N446" t="str">
            <v>01</v>
          </cell>
          <cell r="O446" t="str">
            <v xml:space="preserve"> หมู่ 1</v>
          </cell>
          <cell r="P446" t="str">
            <v>01</v>
          </cell>
          <cell r="Q446" t="str">
            <v>เปิดดำเนินการ</v>
          </cell>
          <cell r="R446" t="str">
            <v>393</v>
          </cell>
          <cell r="V446" t="str">
            <v>21</v>
          </cell>
          <cell r="W446" t="str">
            <v>2.1 ทุติยภูมิระดับต้น</v>
          </cell>
          <cell r="AH446" t="str">
            <v>10858</v>
          </cell>
        </row>
        <row r="447">
          <cell r="A447" t="str">
            <v>001085100</v>
          </cell>
          <cell r="B447" t="str">
            <v>โรงพยาบาลบางน้ำเปรี้ยว</v>
          </cell>
          <cell r="C447" t="str">
            <v>21002</v>
          </cell>
          <cell r="D447" t="str">
            <v>กระทรวงสาธารณสุข สำนักงานปลัดกระทรวงสาธารณสุข</v>
          </cell>
          <cell r="E447" t="str">
            <v>07</v>
          </cell>
          <cell r="F447" t="str">
            <v>โรงพยาบาลชุมชน</v>
          </cell>
          <cell r="G447" t="str">
            <v>64</v>
          </cell>
          <cell r="H447" t="str">
            <v>24</v>
          </cell>
          <cell r="I447" t="str">
            <v>จ.ฉะเชิงเทรา</v>
          </cell>
          <cell r="J447" t="str">
            <v>03</v>
          </cell>
          <cell r="K447" t="str">
            <v xml:space="preserve"> อ.บางน้ำเปรี้ยว</v>
          </cell>
          <cell r="L447" t="str">
            <v>04</v>
          </cell>
          <cell r="M447" t="str">
            <v xml:space="preserve"> 'ต.หมอนทอง'</v>
          </cell>
          <cell r="N447" t="str">
            <v>02</v>
          </cell>
          <cell r="O447" t="str">
            <v xml:space="preserve"> หมู่ 2</v>
          </cell>
          <cell r="P447" t="str">
            <v>01</v>
          </cell>
          <cell r="Q447" t="str">
            <v>เปิดดำเนินการ</v>
          </cell>
          <cell r="R447" t="str">
            <v xml:space="preserve">100 </v>
          </cell>
          <cell r="S447" t="str">
            <v>24150</v>
          </cell>
          <cell r="T447" t="str">
            <v>038-581285</v>
          </cell>
          <cell r="U447" t="str">
            <v>038-581103</v>
          </cell>
          <cell r="V447" t="str">
            <v>22</v>
          </cell>
          <cell r="W447" t="str">
            <v>2.2 ทุติยภูมิระดับกลาง</v>
          </cell>
          <cell r="X447" t="str">
            <v>S</v>
          </cell>
          <cell r="Y447" t="str">
            <v xml:space="preserve">บริการ  </v>
          </cell>
          <cell r="AH447" t="str">
            <v>10851</v>
          </cell>
        </row>
        <row r="448">
          <cell r="A448" t="str">
            <v>001083300</v>
          </cell>
          <cell r="B448" t="str">
            <v>โรงพยาบาลท่าตะเกียบ</v>
          </cell>
          <cell r="C448" t="str">
            <v>21002</v>
          </cell>
          <cell r="D448" t="str">
            <v>กระทรวงสาธารณสุข สำนักงานปลัดกระทรวงสาธารณสุข</v>
          </cell>
          <cell r="E448" t="str">
            <v>07</v>
          </cell>
          <cell r="F448" t="str">
            <v>โรงพยาบาลชุมชน</v>
          </cell>
          <cell r="G448" t="str">
            <v>30</v>
          </cell>
          <cell r="H448" t="str">
            <v>24</v>
          </cell>
          <cell r="I448" t="str">
            <v>จ.ฉะเชิงเทรา</v>
          </cell>
          <cell r="J448" t="str">
            <v>10</v>
          </cell>
          <cell r="K448" t="str">
            <v xml:space="preserve"> อ.ท่าตะเกียบ</v>
          </cell>
          <cell r="L448" t="str">
            <v>01</v>
          </cell>
          <cell r="M448" t="str">
            <v xml:space="preserve"> 'ต.ท่าตะเกียบ'</v>
          </cell>
          <cell r="N448" t="str">
            <v>13</v>
          </cell>
          <cell r="O448" t="str">
            <v xml:space="preserve"> หมู่ 13</v>
          </cell>
          <cell r="P448" t="str">
            <v>01</v>
          </cell>
          <cell r="Q448" t="str">
            <v>เปิดดำเนินการ</v>
          </cell>
          <cell r="R448" t="str">
            <v xml:space="preserve">229 ถ.สนามชัย-วังเย็น </v>
          </cell>
          <cell r="S448" t="str">
            <v>24160</v>
          </cell>
          <cell r="T448" t="str">
            <v>038-556065</v>
          </cell>
          <cell r="U448" t="str">
            <v>038-556068</v>
          </cell>
          <cell r="V448" t="str">
            <v>21</v>
          </cell>
          <cell r="W448" t="str">
            <v>2.1 ทุติยภูมิระดับต้น</v>
          </cell>
          <cell r="X448" t="str">
            <v>S</v>
          </cell>
          <cell r="Y448" t="str">
            <v xml:space="preserve">บริการ  </v>
          </cell>
          <cell r="AH448" t="str">
            <v>10833</v>
          </cell>
        </row>
        <row r="449">
          <cell r="A449" t="str">
            <v>001086700</v>
          </cell>
          <cell r="B449" t="str">
            <v>โรงพยาบาลตาพระยา</v>
          </cell>
          <cell r="C449" t="str">
            <v>21002</v>
          </cell>
          <cell r="D449" t="str">
            <v>กระทรวงสาธารณสุข สำนักงานปลัดกระทรวงสาธารณสุข</v>
          </cell>
          <cell r="E449" t="str">
            <v>07</v>
          </cell>
          <cell r="F449" t="str">
            <v>โรงพยาบาลชุมชน</v>
          </cell>
          <cell r="G449" t="str">
            <v>30</v>
          </cell>
          <cell r="H449" t="str">
            <v>27</v>
          </cell>
          <cell r="I449" t="str">
            <v>จ.สระแก้ว</v>
          </cell>
          <cell r="J449" t="str">
            <v>03</v>
          </cell>
          <cell r="K449" t="str">
            <v xml:space="preserve"> อ.ตาพระยา</v>
          </cell>
          <cell r="L449" t="str">
            <v>01</v>
          </cell>
          <cell r="M449" t="str">
            <v xml:space="preserve"> 'ต.ตาพระยา'</v>
          </cell>
          <cell r="N449" t="str">
            <v>01</v>
          </cell>
          <cell r="O449" t="str">
            <v xml:space="preserve"> หมู่ 1</v>
          </cell>
          <cell r="P449" t="str">
            <v>01</v>
          </cell>
          <cell r="Q449" t="str">
            <v>เปิดดำเนินการ</v>
          </cell>
          <cell r="R449" t="str">
            <v>681</v>
          </cell>
          <cell r="V449" t="str">
            <v>21</v>
          </cell>
          <cell r="W449" t="str">
            <v>2.1 ทุติยภูมิระดับต้น</v>
          </cell>
          <cell r="AH449" t="str">
            <v>10867</v>
          </cell>
        </row>
        <row r="450">
          <cell r="A450" t="str">
            <v>001086800</v>
          </cell>
          <cell r="B450" t="str">
            <v>โรงพยาบาลวังน้ำเย็น</v>
          </cell>
          <cell r="C450" t="str">
            <v>21002</v>
          </cell>
          <cell r="D450" t="str">
            <v>กระทรวงสาธารณสุข สำนักงานปลัดกระทรวงสาธารณสุข</v>
          </cell>
          <cell r="E450" t="str">
            <v>07</v>
          </cell>
          <cell r="F450" t="str">
            <v>โรงพยาบาลชุมชน</v>
          </cell>
          <cell r="G450" t="str">
            <v>60</v>
          </cell>
          <cell r="H450" t="str">
            <v>27</v>
          </cell>
          <cell r="I450" t="str">
            <v>จ.สระแก้ว</v>
          </cell>
          <cell r="J450" t="str">
            <v>04</v>
          </cell>
          <cell r="K450" t="str">
            <v xml:space="preserve"> อ.วังน้ำเย็น</v>
          </cell>
          <cell r="L450" t="str">
            <v>01</v>
          </cell>
          <cell r="M450" t="str">
            <v xml:space="preserve"> 'ต.วังน้ำเย็น'</v>
          </cell>
          <cell r="N450" t="str">
            <v>06</v>
          </cell>
          <cell r="O450" t="str">
            <v xml:space="preserve"> หมู่ 6</v>
          </cell>
          <cell r="P450" t="str">
            <v>01</v>
          </cell>
          <cell r="Q450" t="str">
            <v>เปิดดำเนินการ</v>
          </cell>
          <cell r="R450" t="str">
            <v xml:space="preserve">304 </v>
          </cell>
          <cell r="V450" t="str">
            <v>21</v>
          </cell>
          <cell r="W450" t="str">
            <v>2.1 ทุติยภูมิระดับต้น</v>
          </cell>
          <cell r="AH450" t="str">
            <v>10868</v>
          </cell>
        </row>
        <row r="451">
          <cell r="A451" t="str">
            <v>001086900</v>
          </cell>
          <cell r="B451" t="str">
            <v>โรงพยาบาลวัฒนานคร</v>
          </cell>
          <cell r="C451" t="str">
            <v>21002</v>
          </cell>
          <cell r="D451" t="str">
            <v>กระทรวงสาธารณสุข สำนักงานปลัดกระทรวงสาธารณสุข</v>
          </cell>
          <cell r="E451" t="str">
            <v>07</v>
          </cell>
          <cell r="F451" t="str">
            <v>โรงพยาบาลชุมชน</v>
          </cell>
          <cell r="G451" t="str">
            <v>60</v>
          </cell>
          <cell r="H451" t="str">
            <v>27</v>
          </cell>
          <cell r="I451" t="str">
            <v>จ.สระแก้ว</v>
          </cell>
          <cell r="J451" t="str">
            <v>05</v>
          </cell>
          <cell r="K451" t="str">
            <v xml:space="preserve"> อ.วัฒนานคร</v>
          </cell>
          <cell r="L451" t="str">
            <v>01</v>
          </cell>
          <cell r="M451" t="str">
            <v xml:space="preserve"> 'ต.วัฒนานคร'</v>
          </cell>
          <cell r="N451" t="str">
            <v>11</v>
          </cell>
          <cell r="O451" t="str">
            <v xml:space="preserve"> หมู่ 11</v>
          </cell>
          <cell r="P451" t="str">
            <v>01</v>
          </cell>
          <cell r="Q451" t="str">
            <v>เปิดดำเนินการ</v>
          </cell>
          <cell r="R451" t="str">
            <v xml:space="preserve">231 </v>
          </cell>
          <cell r="V451" t="str">
            <v>21</v>
          </cell>
          <cell r="W451" t="str">
            <v>2.1 ทุติยภูมิระดับต้น</v>
          </cell>
          <cell r="AH451" t="str">
            <v>10869</v>
          </cell>
        </row>
        <row r="452">
          <cell r="A452" t="str">
            <v>001083700</v>
          </cell>
          <cell r="B452" t="str">
            <v>โรงพยาบาลสองพี่น้อง</v>
          </cell>
          <cell r="C452" t="str">
            <v>21002</v>
          </cell>
          <cell r="D452" t="str">
            <v>กระทรวงสาธารณสุข สำนักงานปลัดกระทรวงสาธารณสุข</v>
          </cell>
          <cell r="E452" t="str">
            <v>07</v>
          </cell>
          <cell r="F452" t="str">
            <v>โรงพยาบาลชุมชน</v>
          </cell>
          <cell r="G452" t="str">
            <v>30</v>
          </cell>
          <cell r="H452" t="str">
            <v>22</v>
          </cell>
          <cell r="I452" t="str">
            <v>จ.จันทบุรี</v>
          </cell>
          <cell r="J452" t="str">
            <v>03</v>
          </cell>
          <cell r="K452" t="str">
            <v xml:space="preserve"> อ.ท่าใหม่</v>
          </cell>
          <cell r="L452" t="str">
            <v>08</v>
          </cell>
          <cell r="M452" t="str">
            <v xml:space="preserve"> 'ต.สองพี่น้อง'</v>
          </cell>
          <cell r="N452" t="str">
            <v>05</v>
          </cell>
          <cell r="O452" t="str">
            <v xml:space="preserve"> หมู่ 5</v>
          </cell>
          <cell r="P452" t="str">
            <v>01</v>
          </cell>
          <cell r="Q452" t="str">
            <v>เปิดดำเนินการ</v>
          </cell>
          <cell r="R452" t="str">
            <v xml:space="preserve">66 </v>
          </cell>
          <cell r="S452" t="str">
            <v>22120</v>
          </cell>
          <cell r="T452" t="str">
            <v>039-431783</v>
          </cell>
          <cell r="V452" t="str">
            <v>22</v>
          </cell>
          <cell r="W452" t="str">
            <v>2.2 ทุติยภูมิระดับกลาง</v>
          </cell>
          <cell r="X452" t="str">
            <v>S</v>
          </cell>
          <cell r="Y452" t="str">
            <v xml:space="preserve">บริการ  </v>
          </cell>
          <cell r="AH452" t="str">
            <v>10837</v>
          </cell>
        </row>
        <row r="453">
          <cell r="A453" t="str">
            <v>001083400</v>
          </cell>
          <cell r="B453" t="str">
            <v>โรงพยาบาลขลุง</v>
          </cell>
          <cell r="C453" t="str">
            <v>21002</v>
          </cell>
          <cell r="D453" t="str">
            <v>กระทรวงสาธารณสุข สำนักงานปลัดกระทรวงสาธารณสุข</v>
          </cell>
          <cell r="E453" t="str">
            <v>07</v>
          </cell>
          <cell r="F453" t="str">
            <v>โรงพยาบาลชุมชน</v>
          </cell>
          <cell r="G453" t="str">
            <v>30</v>
          </cell>
          <cell r="H453" t="str">
            <v>22</v>
          </cell>
          <cell r="I453" t="str">
            <v>จ.จันทบุรี</v>
          </cell>
          <cell r="J453" t="str">
            <v>02</v>
          </cell>
          <cell r="K453" t="str">
            <v xml:space="preserve"> อ.ขลุง</v>
          </cell>
          <cell r="L453" t="str">
            <v>01</v>
          </cell>
          <cell r="M453" t="str">
            <v xml:space="preserve"> 'ต.ขลุง'</v>
          </cell>
          <cell r="N453" t="str">
            <v>00</v>
          </cell>
          <cell r="O453" t="str">
            <v xml:space="preserve"> หมู่ 0</v>
          </cell>
          <cell r="P453" t="str">
            <v>01</v>
          </cell>
          <cell r="Q453" t="str">
            <v>เปิดดำเนินการ</v>
          </cell>
          <cell r="R453" t="str">
            <v>9 ถ.สุขุมวิท</v>
          </cell>
          <cell r="S453" t="str">
            <v>22000</v>
          </cell>
          <cell r="T453" t="str">
            <v>039-441644</v>
          </cell>
          <cell r="V453" t="str">
            <v>22</v>
          </cell>
          <cell r="W453" t="str">
            <v>2.2 ทุติยภูมิระดับกลาง</v>
          </cell>
          <cell r="X453" t="str">
            <v>S</v>
          </cell>
          <cell r="Y453" t="str">
            <v xml:space="preserve">บริการ  </v>
          </cell>
          <cell r="AH453" t="str">
            <v>10834</v>
          </cell>
        </row>
        <row r="454">
          <cell r="A454" t="str">
            <v>001087300</v>
          </cell>
          <cell r="B454" t="str">
            <v>โรงพยาบาลคง</v>
          </cell>
          <cell r="C454" t="str">
            <v>21002</v>
          </cell>
          <cell r="D454" t="str">
            <v>กระทรวงสาธารณสุข สำนักงานปลัดกระทรวงสาธารณสุข</v>
          </cell>
          <cell r="E454" t="str">
            <v>07</v>
          </cell>
          <cell r="F454" t="str">
            <v>โรงพยาบาลชุมชน</v>
          </cell>
          <cell r="G454" t="str">
            <v>30</v>
          </cell>
          <cell r="H454" t="str">
            <v>30</v>
          </cell>
          <cell r="I454" t="str">
            <v>จ.นครราชสีมา</v>
          </cell>
          <cell r="J454" t="str">
            <v>04</v>
          </cell>
          <cell r="K454" t="str">
            <v xml:space="preserve"> อ.คง</v>
          </cell>
          <cell r="L454" t="str">
            <v>01</v>
          </cell>
          <cell r="M454" t="str">
            <v xml:space="preserve"> 'ต.เมืองคง'</v>
          </cell>
          <cell r="N454" t="str">
            <v>11</v>
          </cell>
          <cell r="O454" t="str">
            <v xml:space="preserve"> หมู่ 11</v>
          </cell>
          <cell r="P454" t="str">
            <v>01</v>
          </cell>
          <cell r="Q454" t="str">
            <v>เปิดดำเนินการ</v>
          </cell>
          <cell r="R454" t="str">
            <v xml:space="preserve">2 </v>
          </cell>
          <cell r="V454" t="str">
            <v>21</v>
          </cell>
          <cell r="W454" t="str">
            <v>2.1 ทุติยภูมิระดับต้น</v>
          </cell>
          <cell r="AH454" t="str">
            <v>10873</v>
          </cell>
        </row>
        <row r="455">
          <cell r="A455" t="str">
            <v>001087400</v>
          </cell>
          <cell r="B455" t="str">
            <v>โรงพยาบาลบ้านเหลื่อม</v>
          </cell>
          <cell r="C455" t="str">
            <v>21002</v>
          </cell>
          <cell r="D455" t="str">
            <v>กระทรวงสาธารณสุข สำนักงานปลัดกระทรวงสาธารณสุข</v>
          </cell>
          <cell r="E455" t="str">
            <v>07</v>
          </cell>
          <cell r="F455" t="str">
            <v>โรงพยาบาลชุมชน</v>
          </cell>
          <cell r="G455" t="str">
            <v>30</v>
          </cell>
          <cell r="H455" t="str">
            <v>30</v>
          </cell>
          <cell r="I455" t="str">
            <v>จ.นครราชสีมา</v>
          </cell>
          <cell r="J455" t="str">
            <v>05</v>
          </cell>
          <cell r="K455" t="str">
            <v xml:space="preserve"> อ.บ้านเหลื่อม</v>
          </cell>
          <cell r="L455" t="str">
            <v>01</v>
          </cell>
          <cell r="M455" t="str">
            <v xml:space="preserve"> 'ต.บ้านเหลื่อม'</v>
          </cell>
          <cell r="N455" t="str">
            <v>16</v>
          </cell>
          <cell r="O455" t="str">
            <v xml:space="preserve"> หมู่ 16</v>
          </cell>
          <cell r="P455" t="str">
            <v>01</v>
          </cell>
          <cell r="Q455" t="str">
            <v>เปิดดำเนินการ</v>
          </cell>
          <cell r="R455" t="str">
            <v xml:space="preserve">392 </v>
          </cell>
          <cell r="V455" t="str">
            <v>21</v>
          </cell>
          <cell r="W455" t="str">
            <v>2.1 ทุติยภูมิระดับต้น</v>
          </cell>
          <cell r="AH455" t="str">
            <v>10874</v>
          </cell>
        </row>
        <row r="456">
          <cell r="A456" t="str">
            <v>001087800</v>
          </cell>
          <cell r="B456" t="str">
            <v>โรงพยาบาลโนนไทย</v>
          </cell>
          <cell r="C456" t="str">
            <v>21002</v>
          </cell>
          <cell r="D456" t="str">
            <v>กระทรวงสาธารณสุข สำนักงานปลัดกระทรวงสาธารณสุข</v>
          </cell>
          <cell r="E456" t="str">
            <v>07</v>
          </cell>
          <cell r="F456" t="str">
            <v>โรงพยาบาลชุมชน</v>
          </cell>
          <cell r="G456" t="str">
            <v>30</v>
          </cell>
          <cell r="H456" t="str">
            <v>30</v>
          </cell>
          <cell r="I456" t="str">
            <v>จ.นครราชสีมา</v>
          </cell>
          <cell r="J456" t="str">
            <v>09</v>
          </cell>
          <cell r="K456" t="str">
            <v xml:space="preserve"> อ.โนนไทย</v>
          </cell>
          <cell r="L456" t="str">
            <v>01</v>
          </cell>
          <cell r="M456" t="str">
            <v xml:space="preserve"> 'ต.โนนไทย'</v>
          </cell>
          <cell r="N456" t="str">
            <v>01</v>
          </cell>
          <cell r="O456" t="str">
            <v xml:space="preserve"> หมู่ 1</v>
          </cell>
          <cell r="P456" t="str">
            <v>01</v>
          </cell>
          <cell r="Q456" t="str">
            <v>เปิดดำเนินการ</v>
          </cell>
          <cell r="R456" t="str">
            <v xml:space="preserve">707 ถ.สุรนารายณ์  </v>
          </cell>
          <cell r="V456" t="str">
            <v>21</v>
          </cell>
          <cell r="W456" t="str">
            <v>2.1 ทุติยภูมิระดับต้น</v>
          </cell>
          <cell r="AH456" t="str">
            <v>10878</v>
          </cell>
        </row>
        <row r="457">
          <cell r="A457" t="str">
            <v>001087900</v>
          </cell>
          <cell r="B457" t="str">
            <v>โรงพยาบาลโนนสูง</v>
          </cell>
          <cell r="C457" t="str">
            <v>21002</v>
          </cell>
          <cell r="D457" t="str">
            <v>กระทรวงสาธารณสุข สำนักงานปลัดกระทรวงสาธารณสุข</v>
          </cell>
          <cell r="E457" t="str">
            <v>07</v>
          </cell>
          <cell r="F457" t="str">
            <v>โรงพยาบาลชุมชน</v>
          </cell>
          <cell r="G457" t="str">
            <v>60</v>
          </cell>
          <cell r="H457" t="str">
            <v>30</v>
          </cell>
          <cell r="I457" t="str">
            <v>จ.นครราชสีมา</v>
          </cell>
          <cell r="J457" t="str">
            <v>10</v>
          </cell>
          <cell r="K457" t="str">
            <v xml:space="preserve"> อ.โนนสูง</v>
          </cell>
          <cell r="L457" t="str">
            <v>01</v>
          </cell>
          <cell r="M457" t="str">
            <v xml:space="preserve"> 'ต.โนนสูง'</v>
          </cell>
          <cell r="N457" t="str">
            <v>06</v>
          </cell>
          <cell r="O457" t="str">
            <v xml:space="preserve"> หมู่ 6</v>
          </cell>
          <cell r="P457" t="str">
            <v>01</v>
          </cell>
          <cell r="Q457" t="str">
            <v>เปิดดำเนินการ</v>
          </cell>
          <cell r="R457" t="str">
            <v xml:space="preserve">182 ถ.โนนสูง-มิตรภาพ </v>
          </cell>
          <cell r="V457" t="str">
            <v>21</v>
          </cell>
          <cell r="W457" t="str">
            <v>2.1 ทุติยภูมิระดับต้น</v>
          </cell>
          <cell r="AH457" t="str">
            <v>10879</v>
          </cell>
        </row>
        <row r="458">
          <cell r="A458" t="str">
            <v>001088000</v>
          </cell>
          <cell r="B458" t="str">
            <v>โรงพยาบาลขามสะแกแสง</v>
          </cell>
          <cell r="C458" t="str">
            <v>21002</v>
          </cell>
          <cell r="D458" t="str">
            <v>กระทรวงสาธารณสุข สำนักงานปลัดกระทรวงสาธารณสุข</v>
          </cell>
          <cell r="E458" t="str">
            <v>07</v>
          </cell>
          <cell r="F458" t="str">
            <v>โรงพยาบาลชุมชน</v>
          </cell>
          <cell r="G458" t="str">
            <v>30</v>
          </cell>
          <cell r="H458" t="str">
            <v>30</v>
          </cell>
          <cell r="I458" t="str">
            <v>จ.นครราชสีมา</v>
          </cell>
          <cell r="J458" t="str">
            <v>11</v>
          </cell>
          <cell r="K458" t="str">
            <v xml:space="preserve"> อ.ขามสะแกแสง</v>
          </cell>
          <cell r="L458" t="str">
            <v>01</v>
          </cell>
          <cell r="M458" t="str">
            <v xml:space="preserve"> 'ต.ขามสะแกแสง'</v>
          </cell>
          <cell r="N458" t="str">
            <v>13</v>
          </cell>
          <cell r="O458" t="str">
            <v xml:space="preserve"> หมู่ 13</v>
          </cell>
          <cell r="P458" t="str">
            <v>01</v>
          </cell>
          <cell r="Q458" t="str">
            <v>เปิดดำเนินการ</v>
          </cell>
          <cell r="R458" t="str">
            <v xml:space="preserve">459 </v>
          </cell>
          <cell r="V458" t="str">
            <v>21</v>
          </cell>
          <cell r="W458" t="str">
            <v>2.1 ทุติยภูมิระดับต้น</v>
          </cell>
          <cell r="AH458" t="str">
            <v>10880</v>
          </cell>
        </row>
        <row r="459">
          <cell r="A459" t="str">
            <v>001088200</v>
          </cell>
          <cell r="B459" t="str">
            <v>โรงพยาบาลประทาย</v>
          </cell>
          <cell r="C459" t="str">
            <v>21002</v>
          </cell>
          <cell r="D459" t="str">
            <v>กระทรวงสาธารณสุข สำนักงานปลัดกระทรวงสาธารณสุข</v>
          </cell>
          <cell r="E459" t="str">
            <v>07</v>
          </cell>
          <cell r="F459" t="str">
            <v>โรงพยาบาลชุมชน</v>
          </cell>
          <cell r="G459" t="str">
            <v>60</v>
          </cell>
          <cell r="H459" t="str">
            <v>30</v>
          </cell>
          <cell r="I459" t="str">
            <v>จ.นครราชสีมา</v>
          </cell>
          <cell r="J459" t="str">
            <v>13</v>
          </cell>
          <cell r="K459" t="str">
            <v xml:space="preserve"> อ.ประทาย</v>
          </cell>
          <cell r="L459" t="str">
            <v>01</v>
          </cell>
          <cell r="M459" t="str">
            <v xml:space="preserve"> 'ต.ประทาย'</v>
          </cell>
          <cell r="N459" t="str">
            <v>13</v>
          </cell>
          <cell r="O459" t="str">
            <v xml:space="preserve"> หมู่ 13</v>
          </cell>
          <cell r="P459" t="str">
            <v>01</v>
          </cell>
          <cell r="Q459" t="str">
            <v>เปิดดำเนินการ</v>
          </cell>
          <cell r="R459" t="str">
            <v xml:space="preserve">5 </v>
          </cell>
          <cell r="V459" t="str">
            <v>22</v>
          </cell>
          <cell r="W459" t="str">
            <v>2.2 ทุติยภูมิระดับกลาง</v>
          </cell>
          <cell r="AH459" t="str">
            <v>10882</v>
          </cell>
        </row>
        <row r="460">
          <cell r="A460" t="str">
            <v>001088300</v>
          </cell>
          <cell r="B460" t="str">
            <v>โรงพยาบาลปักธงชัย</v>
          </cell>
          <cell r="C460" t="str">
            <v>21002</v>
          </cell>
          <cell r="D460" t="str">
            <v>กระทรวงสาธารณสุข สำนักงานปลัดกระทรวงสาธารณสุข</v>
          </cell>
          <cell r="E460" t="str">
            <v>07</v>
          </cell>
          <cell r="F460" t="str">
            <v>โรงพยาบาลชุมชน</v>
          </cell>
          <cell r="G460" t="str">
            <v>30</v>
          </cell>
          <cell r="H460" t="str">
            <v>30</v>
          </cell>
          <cell r="I460" t="str">
            <v>จ.นครราชสีมา</v>
          </cell>
          <cell r="J460" t="str">
            <v>14</v>
          </cell>
          <cell r="K460" t="str">
            <v xml:space="preserve"> อ.ปักธงชัย</v>
          </cell>
          <cell r="L460" t="str">
            <v>17</v>
          </cell>
          <cell r="M460" t="str">
            <v xml:space="preserve"> 'ต.ธงชัยเหนือ'</v>
          </cell>
          <cell r="N460" t="str">
            <v>01</v>
          </cell>
          <cell r="O460" t="str">
            <v xml:space="preserve"> หมู่ 1</v>
          </cell>
          <cell r="P460" t="str">
            <v>01</v>
          </cell>
          <cell r="Q460" t="str">
            <v>เปิดดำเนินการ</v>
          </cell>
          <cell r="R460" t="str">
            <v xml:space="preserve">327 </v>
          </cell>
          <cell r="V460" t="str">
            <v>22</v>
          </cell>
          <cell r="W460" t="str">
            <v>2.2 ทุติยภูมิระดับกลาง</v>
          </cell>
          <cell r="AH460" t="str">
            <v>10883</v>
          </cell>
        </row>
        <row r="461">
          <cell r="A461" t="str">
            <v>001088600</v>
          </cell>
          <cell r="B461" t="str">
            <v>โรงพยาบาลชุมพวง</v>
          </cell>
          <cell r="C461" t="str">
            <v>21002</v>
          </cell>
          <cell r="D461" t="str">
            <v>กระทรวงสาธารณสุข สำนักงานปลัดกระทรวงสาธารณสุข</v>
          </cell>
          <cell r="E461" t="str">
            <v>07</v>
          </cell>
          <cell r="F461" t="str">
            <v>โรงพยาบาลชุมชน</v>
          </cell>
          <cell r="G461" t="str">
            <v>60</v>
          </cell>
          <cell r="H461" t="str">
            <v>30</v>
          </cell>
          <cell r="I461" t="str">
            <v>จ.นครราชสีมา</v>
          </cell>
          <cell r="J461" t="str">
            <v>17</v>
          </cell>
          <cell r="K461" t="str">
            <v xml:space="preserve"> อ.ชุมพวง</v>
          </cell>
          <cell r="L461" t="str">
            <v>01</v>
          </cell>
          <cell r="M461" t="str">
            <v xml:space="preserve"> 'ต.ชุมพวง'</v>
          </cell>
          <cell r="N461" t="str">
            <v>01</v>
          </cell>
          <cell r="O461" t="str">
            <v xml:space="preserve"> หมู่ 1</v>
          </cell>
          <cell r="P461" t="str">
            <v>01</v>
          </cell>
          <cell r="Q461" t="str">
            <v>เปิดดำเนินการ</v>
          </cell>
          <cell r="R461" t="str">
            <v xml:space="preserve">2 </v>
          </cell>
          <cell r="V461" t="str">
            <v>22</v>
          </cell>
          <cell r="W461" t="str">
            <v>2.2 ทุติยภูมิระดับกลาง</v>
          </cell>
          <cell r="AH461" t="str">
            <v>10886</v>
          </cell>
        </row>
        <row r="462">
          <cell r="A462" t="str">
            <v>001088700</v>
          </cell>
          <cell r="B462" t="str">
            <v>โรงพยาบาลสูงเนิน</v>
          </cell>
          <cell r="C462" t="str">
            <v>21002</v>
          </cell>
          <cell r="D462" t="str">
            <v>กระทรวงสาธารณสุข สำนักงานปลัดกระทรวงสาธารณสุข</v>
          </cell>
          <cell r="E462" t="str">
            <v>07</v>
          </cell>
          <cell r="F462" t="str">
            <v>โรงพยาบาลชุมชน</v>
          </cell>
          <cell r="G462" t="str">
            <v>60</v>
          </cell>
          <cell r="H462" t="str">
            <v>30</v>
          </cell>
          <cell r="I462" t="str">
            <v>จ.นครราชสีมา</v>
          </cell>
          <cell r="J462" t="str">
            <v>18</v>
          </cell>
          <cell r="K462" t="str">
            <v xml:space="preserve"> อ.สูงเนิน</v>
          </cell>
          <cell r="L462" t="str">
            <v>01</v>
          </cell>
          <cell r="M462" t="str">
            <v xml:space="preserve"> 'ต.สูงเนิน'</v>
          </cell>
          <cell r="N462" t="str">
            <v>01</v>
          </cell>
          <cell r="O462" t="str">
            <v xml:space="preserve"> หมู่ 1</v>
          </cell>
          <cell r="P462" t="str">
            <v>01</v>
          </cell>
          <cell r="Q462" t="str">
            <v>เปิดดำเนินการ</v>
          </cell>
          <cell r="R462" t="str">
            <v xml:space="preserve">274/5 ถ.มิตรสัมพันธ์ </v>
          </cell>
          <cell r="V462" t="str">
            <v>22</v>
          </cell>
          <cell r="W462" t="str">
            <v>2.2 ทุติยภูมิระดับกลาง</v>
          </cell>
          <cell r="AH462" t="str">
            <v>10887</v>
          </cell>
        </row>
        <row r="463">
          <cell r="A463" t="str">
            <v>001088900</v>
          </cell>
          <cell r="B463" t="str">
            <v>โรงพยาบาลสีคิ้ว</v>
          </cell>
          <cell r="C463" t="str">
            <v>21002</v>
          </cell>
          <cell r="D463" t="str">
            <v>กระทรวงสาธารณสุข สำนักงานปลัดกระทรวงสาธารณสุข</v>
          </cell>
          <cell r="E463" t="str">
            <v>07</v>
          </cell>
          <cell r="F463" t="str">
            <v>โรงพยาบาลชุมชน</v>
          </cell>
          <cell r="G463" t="str">
            <v>90</v>
          </cell>
          <cell r="H463" t="str">
            <v>30</v>
          </cell>
          <cell r="I463" t="str">
            <v>จ.นครราชสีมา</v>
          </cell>
          <cell r="J463" t="str">
            <v>20</v>
          </cell>
          <cell r="K463" t="str">
            <v xml:space="preserve"> อ.สีคิ้ว</v>
          </cell>
          <cell r="L463" t="str">
            <v>09</v>
          </cell>
          <cell r="M463" t="str">
            <v xml:space="preserve"> 'ต.มิตรภาพ'</v>
          </cell>
          <cell r="N463" t="str">
            <v>02</v>
          </cell>
          <cell r="O463" t="str">
            <v xml:space="preserve"> หมู่ 2</v>
          </cell>
          <cell r="P463" t="str">
            <v>01</v>
          </cell>
          <cell r="Q463" t="str">
            <v>เปิดดำเนินการ</v>
          </cell>
          <cell r="R463" t="str">
            <v xml:space="preserve">212 </v>
          </cell>
          <cell r="V463" t="str">
            <v>22</v>
          </cell>
          <cell r="W463" t="str">
            <v>2.2 ทุติยภูมิระดับกลาง</v>
          </cell>
          <cell r="AH463" t="str">
            <v>10889</v>
          </cell>
        </row>
        <row r="464">
          <cell r="A464" t="str">
            <v>001088800</v>
          </cell>
          <cell r="B464" t="str">
            <v>โรงพยาบาลขามทะเลสอ</v>
          </cell>
          <cell r="C464" t="str">
            <v>21002</v>
          </cell>
          <cell r="D464" t="str">
            <v>กระทรวงสาธารณสุข สำนักงานปลัดกระทรวงสาธารณสุข</v>
          </cell>
          <cell r="E464" t="str">
            <v>07</v>
          </cell>
          <cell r="F464" t="str">
            <v>โรงพยาบาลชุมชน</v>
          </cell>
          <cell r="G464" t="str">
            <v>30</v>
          </cell>
          <cell r="H464" t="str">
            <v>30</v>
          </cell>
          <cell r="I464" t="str">
            <v>จ.นครราชสีมา</v>
          </cell>
          <cell r="J464" t="str">
            <v>19</v>
          </cell>
          <cell r="K464" t="str">
            <v xml:space="preserve"> อ.ขามทะเลสอ</v>
          </cell>
          <cell r="L464" t="str">
            <v>01</v>
          </cell>
          <cell r="M464" t="str">
            <v xml:space="preserve"> 'ต.ขามทะเลสอ'</v>
          </cell>
          <cell r="N464" t="str">
            <v>07</v>
          </cell>
          <cell r="O464" t="str">
            <v xml:space="preserve"> หมู่ 7</v>
          </cell>
          <cell r="P464" t="str">
            <v>01</v>
          </cell>
          <cell r="Q464" t="str">
            <v>เปิดดำเนินการ</v>
          </cell>
          <cell r="R464" t="str">
            <v xml:space="preserve">197 </v>
          </cell>
          <cell r="V464" t="str">
            <v>21</v>
          </cell>
          <cell r="W464" t="str">
            <v>2.1 ทุติยภูมิระดับต้น</v>
          </cell>
          <cell r="AH464" t="str">
            <v>10888</v>
          </cell>
        </row>
        <row r="465">
          <cell r="A465" t="str">
            <v>001090600</v>
          </cell>
          <cell r="B465" t="str">
            <v>โรงพยาบาลปะคำ</v>
          </cell>
          <cell r="C465" t="str">
            <v>21002</v>
          </cell>
          <cell r="D465" t="str">
            <v>กระทรวงสาธารณสุข สำนักงานปลัดกระทรวงสาธารณสุข</v>
          </cell>
          <cell r="E465" t="str">
            <v>07</v>
          </cell>
          <cell r="F465" t="str">
            <v>โรงพยาบาลชุมชน</v>
          </cell>
          <cell r="G465" t="str">
            <v>30</v>
          </cell>
          <cell r="H465" t="str">
            <v>31</v>
          </cell>
          <cell r="I465" t="str">
            <v>จ.บุรีรัมย์</v>
          </cell>
          <cell r="J465" t="str">
            <v>12</v>
          </cell>
          <cell r="K465" t="str">
            <v xml:space="preserve"> อ.ปะคำ</v>
          </cell>
          <cell r="L465" t="str">
            <v>01</v>
          </cell>
          <cell r="M465" t="str">
            <v xml:space="preserve"> 'ต.ปะคำ'</v>
          </cell>
          <cell r="N465" t="str">
            <v>03</v>
          </cell>
          <cell r="O465" t="str">
            <v xml:space="preserve"> หมู่ 3</v>
          </cell>
          <cell r="P465" t="str">
            <v>01</v>
          </cell>
          <cell r="Q465" t="str">
            <v>เปิดดำเนินการ</v>
          </cell>
          <cell r="R465" t="str">
            <v xml:space="preserve">96  ถ.ปะคำ-นางรอง </v>
          </cell>
          <cell r="V465" t="str">
            <v>22</v>
          </cell>
          <cell r="W465" t="str">
            <v>2.2 ทุติยภูมิระดับกลาง</v>
          </cell>
          <cell r="AH465" t="str">
            <v>10906</v>
          </cell>
        </row>
        <row r="466">
          <cell r="A466" t="str">
            <v>001091700</v>
          </cell>
          <cell r="B466" t="str">
            <v>โรงพยาบาลจอมพระ</v>
          </cell>
          <cell r="C466" t="str">
            <v>21002</v>
          </cell>
          <cell r="D466" t="str">
            <v>กระทรวงสาธารณสุข สำนักงานปลัดกระทรวงสาธารณสุข</v>
          </cell>
          <cell r="E466" t="str">
            <v>07</v>
          </cell>
          <cell r="F466" t="str">
            <v>โรงพยาบาลชุมชน</v>
          </cell>
          <cell r="G466" t="str">
            <v>30</v>
          </cell>
          <cell r="H466" t="str">
            <v>32</v>
          </cell>
          <cell r="I466" t="str">
            <v>จ.สุรินทร์</v>
          </cell>
          <cell r="J466" t="str">
            <v>04</v>
          </cell>
          <cell r="K466" t="str">
            <v xml:space="preserve"> อ.จอมพระ</v>
          </cell>
          <cell r="L466" t="str">
            <v>01</v>
          </cell>
          <cell r="M466" t="str">
            <v xml:space="preserve"> 'ต.จอมพระ'</v>
          </cell>
          <cell r="N466" t="str">
            <v>06</v>
          </cell>
          <cell r="O466" t="str">
            <v xml:space="preserve"> หมู่ 6</v>
          </cell>
          <cell r="P466" t="str">
            <v>01</v>
          </cell>
          <cell r="Q466" t="str">
            <v>เปิดดำเนินการ</v>
          </cell>
          <cell r="R466" t="str">
            <v xml:space="preserve">19 </v>
          </cell>
          <cell r="V466" t="str">
            <v>21</v>
          </cell>
          <cell r="W466" t="str">
            <v>2.1 ทุติยภูมิระดับต้น</v>
          </cell>
          <cell r="AH466" t="str">
            <v>10917</v>
          </cell>
        </row>
        <row r="467">
          <cell r="A467" t="str">
            <v>001092000</v>
          </cell>
          <cell r="B467" t="str">
            <v>โรงพยาบาลรัตนบุรี</v>
          </cell>
          <cell r="C467" t="str">
            <v>21002</v>
          </cell>
          <cell r="D467" t="str">
            <v>กระทรวงสาธารณสุข สำนักงานปลัดกระทรวงสาธารณสุข</v>
          </cell>
          <cell r="E467" t="str">
            <v>07</v>
          </cell>
          <cell r="F467" t="str">
            <v>โรงพยาบาลชุมชน</v>
          </cell>
          <cell r="G467" t="str">
            <v>60</v>
          </cell>
          <cell r="H467" t="str">
            <v>32</v>
          </cell>
          <cell r="I467" t="str">
            <v>จ.สุรินทร์</v>
          </cell>
          <cell r="J467" t="str">
            <v>07</v>
          </cell>
          <cell r="K467" t="str">
            <v xml:space="preserve"> อ.รัตนบุรี</v>
          </cell>
          <cell r="L467" t="str">
            <v>01</v>
          </cell>
          <cell r="M467" t="str">
            <v xml:space="preserve"> 'ต.รัตนบุรี'</v>
          </cell>
          <cell r="N467" t="str">
            <v>08</v>
          </cell>
          <cell r="O467" t="str">
            <v xml:space="preserve"> หมู่ 8</v>
          </cell>
          <cell r="P467" t="str">
            <v>01</v>
          </cell>
          <cell r="Q467" t="str">
            <v>เปิดดำเนินการ</v>
          </cell>
          <cell r="R467" t="str">
            <v xml:space="preserve">150  ถ.ศรีรัตน์ </v>
          </cell>
          <cell r="V467" t="str">
            <v>22</v>
          </cell>
          <cell r="W467" t="str">
            <v>2.2 ทุติยภูมิระดับกลาง</v>
          </cell>
          <cell r="AH467" t="str">
            <v>10920</v>
          </cell>
        </row>
        <row r="468">
          <cell r="A468" t="str">
            <v>001092200</v>
          </cell>
          <cell r="B468" t="str">
            <v>โรงพยาบาลศีขรภูมิ</v>
          </cell>
          <cell r="C468" t="str">
            <v>21002</v>
          </cell>
          <cell r="D468" t="str">
            <v>กระทรวงสาธารณสุข สำนักงานปลัดกระทรวงสาธารณสุข</v>
          </cell>
          <cell r="E468" t="str">
            <v>07</v>
          </cell>
          <cell r="F468" t="str">
            <v>โรงพยาบาลชุมชน</v>
          </cell>
          <cell r="G468" t="str">
            <v>60</v>
          </cell>
          <cell r="H468" t="str">
            <v>32</v>
          </cell>
          <cell r="I468" t="str">
            <v>จ.สุรินทร์</v>
          </cell>
          <cell r="J468" t="str">
            <v>09</v>
          </cell>
          <cell r="K468" t="str">
            <v xml:space="preserve"> อ.ศีขรภูมิ</v>
          </cell>
          <cell r="L468" t="str">
            <v>01</v>
          </cell>
          <cell r="M468" t="str">
            <v xml:space="preserve"> 'ต.ระแงง'</v>
          </cell>
          <cell r="N468" t="str">
            <v>01</v>
          </cell>
          <cell r="O468" t="str">
            <v xml:space="preserve"> หมู่ 1</v>
          </cell>
          <cell r="P468" t="str">
            <v>01</v>
          </cell>
          <cell r="Q468" t="str">
            <v>เปิดดำเนินการ</v>
          </cell>
          <cell r="R468" t="str">
            <v xml:space="preserve"> ถ.สุรินทร์-ศรีสะเกษ </v>
          </cell>
          <cell r="V468" t="str">
            <v>22</v>
          </cell>
          <cell r="W468" t="str">
            <v>2.2 ทุติยภูมิระดับกลาง</v>
          </cell>
          <cell r="AH468" t="str">
            <v>10922</v>
          </cell>
        </row>
        <row r="469">
          <cell r="A469" t="str">
            <v>001092300</v>
          </cell>
          <cell r="B469" t="str">
            <v>โรงพยาบาลสังขะ</v>
          </cell>
          <cell r="C469" t="str">
            <v>21002</v>
          </cell>
          <cell r="D469" t="str">
            <v>กระทรวงสาธารณสุข สำนักงานปลัดกระทรวงสาธารณสุข</v>
          </cell>
          <cell r="E469" t="str">
            <v>07</v>
          </cell>
          <cell r="F469" t="str">
            <v>โรงพยาบาลชุมชน</v>
          </cell>
          <cell r="G469" t="str">
            <v>90</v>
          </cell>
          <cell r="H469" t="str">
            <v>32</v>
          </cell>
          <cell r="I469" t="str">
            <v>จ.สุรินทร์</v>
          </cell>
          <cell r="J469" t="str">
            <v>10</v>
          </cell>
          <cell r="K469" t="str">
            <v xml:space="preserve"> อ.สังขะ</v>
          </cell>
          <cell r="L469" t="str">
            <v>01</v>
          </cell>
          <cell r="M469" t="str">
            <v xml:space="preserve"> 'ต.สังขะ'</v>
          </cell>
          <cell r="N469" t="str">
            <v>01</v>
          </cell>
          <cell r="O469" t="str">
            <v xml:space="preserve"> หมู่ 1</v>
          </cell>
          <cell r="P469" t="str">
            <v>01</v>
          </cell>
          <cell r="Q469" t="str">
            <v>เปิดดำเนินการ</v>
          </cell>
          <cell r="R469" t="str">
            <v xml:space="preserve">700  ถ.สาธร </v>
          </cell>
          <cell r="V469" t="str">
            <v>22</v>
          </cell>
          <cell r="W469" t="str">
            <v>2.2 ทุติยภูมิระดับกลาง</v>
          </cell>
          <cell r="AH469" t="str">
            <v>10923</v>
          </cell>
        </row>
        <row r="470">
          <cell r="A470" t="str">
            <v>001095600</v>
          </cell>
          <cell r="B470" t="str">
            <v>โรงพยาบาลพิบูลมังสาหาร</v>
          </cell>
          <cell r="C470" t="str">
            <v>21002</v>
          </cell>
          <cell r="D470" t="str">
            <v>กระทรวงสาธารณสุข สำนักงานปลัดกระทรวงสาธารณสุข</v>
          </cell>
          <cell r="E470" t="str">
            <v>07</v>
          </cell>
          <cell r="F470" t="str">
            <v>โรงพยาบาลชุมชน</v>
          </cell>
          <cell r="G470" t="str">
            <v>60</v>
          </cell>
          <cell r="H470" t="str">
            <v>34</v>
          </cell>
          <cell r="I470" t="str">
            <v>จ.อุบลราชธานี</v>
          </cell>
          <cell r="J470" t="str">
            <v>19</v>
          </cell>
          <cell r="K470" t="str">
            <v xml:space="preserve"> อ.พิบูลมังสาหาร</v>
          </cell>
          <cell r="L470" t="str">
            <v>01</v>
          </cell>
          <cell r="M470" t="str">
            <v xml:space="preserve"> 'ต.พิบูล'</v>
          </cell>
          <cell r="N470" t="str">
            <v>00</v>
          </cell>
          <cell r="O470" t="str">
            <v xml:space="preserve"> หมู่ 0</v>
          </cell>
          <cell r="P470" t="str">
            <v>01</v>
          </cell>
          <cell r="Q470" t="str">
            <v>เปิดดำเนินการ</v>
          </cell>
          <cell r="R470" t="str">
            <v xml:space="preserve">20/6 ถ.เทศบาล 2 </v>
          </cell>
          <cell r="V470" t="str">
            <v>21</v>
          </cell>
          <cell r="W470" t="str">
            <v>2.1 ทุติยภูมิระดับต้น</v>
          </cell>
          <cell r="AH470" t="str">
            <v>10956</v>
          </cell>
        </row>
        <row r="471">
          <cell r="A471" t="str">
            <v>001095100</v>
          </cell>
          <cell r="B471" t="str">
            <v>โรงพยาบาลตระการพืชผล</v>
          </cell>
          <cell r="C471" t="str">
            <v>21002</v>
          </cell>
          <cell r="D471" t="str">
            <v>กระทรวงสาธารณสุข สำนักงานปลัดกระทรวงสาธารณสุข</v>
          </cell>
          <cell r="E471" t="str">
            <v>07</v>
          </cell>
          <cell r="F471" t="str">
            <v>โรงพยาบาลชุมชน</v>
          </cell>
          <cell r="G471" t="str">
            <v>60</v>
          </cell>
          <cell r="H471" t="str">
            <v>34</v>
          </cell>
          <cell r="I471" t="str">
            <v>จ.อุบลราชธานี</v>
          </cell>
          <cell r="J471" t="str">
            <v>11</v>
          </cell>
          <cell r="K471" t="str">
            <v xml:space="preserve"> อ.ตระการพืชผล</v>
          </cell>
          <cell r="L471" t="str">
            <v>01</v>
          </cell>
          <cell r="M471" t="str">
            <v xml:space="preserve"> 'ต.ขุหลุ'</v>
          </cell>
          <cell r="N471" t="str">
            <v>08</v>
          </cell>
          <cell r="O471" t="str">
            <v xml:space="preserve"> หมู่ 8</v>
          </cell>
          <cell r="P471" t="str">
            <v>01</v>
          </cell>
          <cell r="Q471" t="str">
            <v>เปิดดำเนินการ</v>
          </cell>
          <cell r="V471" t="str">
            <v>21</v>
          </cell>
          <cell r="W471" t="str">
            <v>2.1 ทุติยภูมิระดับต้น</v>
          </cell>
          <cell r="AH471" t="str">
            <v>10951</v>
          </cell>
        </row>
        <row r="472">
          <cell r="A472" t="str">
            <v>001095200</v>
          </cell>
          <cell r="B472" t="str">
            <v>โรงพยาบาลกุดข้าวปุ้น</v>
          </cell>
          <cell r="C472" t="str">
            <v>21002</v>
          </cell>
          <cell r="D472" t="str">
            <v>กระทรวงสาธารณสุข สำนักงานปลัดกระทรวงสาธารณสุข</v>
          </cell>
          <cell r="E472" t="str">
            <v>07</v>
          </cell>
          <cell r="F472" t="str">
            <v>โรงพยาบาลชุมชน</v>
          </cell>
          <cell r="G472" t="str">
            <v>30</v>
          </cell>
          <cell r="H472" t="str">
            <v>34</v>
          </cell>
          <cell r="I472" t="str">
            <v>จ.อุบลราชธานี</v>
          </cell>
          <cell r="J472" t="str">
            <v>12</v>
          </cell>
          <cell r="K472" t="str">
            <v xml:space="preserve"> อ.กุดข้าวปุ้น</v>
          </cell>
          <cell r="L472" t="str">
            <v>01</v>
          </cell>
          <cell r="M472" t="str">
            <v xml:space="preserve"> 'ต.ข้าวปุ้น'</v>
          </cell>
          <cell r="N472" t="str">
            <v>14</v>
          </cell>
          <cell r="O472" t="str">
            <v xml:space="preserve"> หมู่ 14</v>
          </cell>
          <cell r="P472" t="str">
            <v>01</v>
          </cell>
          <cell r="Q472" t="str">
            <v>เปิดดำเนินการ</v>
          </cell>
          <cell r="V472" t="str">
            <v>21</v>
          </cell>
          <cell r="W472" t="str">
            <v>2.1 ทุติยภูมิระดับต้น</v>
          </cell>
          <cell r="AH472" t="str">
            <v>10952</v>
          </cell>
        </row>
        <row r="473">
          <cell r="A473" t="str">
            <v>001093200</v>
          </cell>
          <cell r="B473" t="str">
            <v>โรงพยาบาลปรางค์กู่</v>
          </cell>
          <cell r="C473" t="str">
            <v>21002</v>
          </cell>
          <cell r="D473" t="str">
            <v>กระทรวงสาธารณสุข สำนักงานปลัดกระทรวงสาธารณสุข</v>
          </cell>
          <cell r="E473" t="str">
            <v>07</v>
          </cell>
          <cell r="F473" t="str">
            <v>โรงพยาบาลชุมชน</v>
          </cell>
          <cell r="G473" t="str">
            <v>30</v>
          </cell>
          <cell r="H473" t="str">
            <v>33</v>
          </cell>
          <cell r="I473" t="str">
            <v>จ.ศรีสะเกษ</v>
          </cell>
          <cell r="J473" t="str">
            <v>07</v>
          </cell>
          <cell r="K473" t="str">
            <v xml:space="preserve"> อ.ปรางค์กู่</v>
          </cell>
          <cell r="L473" t="str">
            <v>01</v>
          </cell>
          <cell r="M473" t="str">
            <v xml:space="preserve"> 'ต.พิมาย'</v>
          </cell>
          <cell r="N473" t="str">
            <v>01</v>
          </cell>
          <cell r="O473" t="str">
            <v xml:space="preserve"> หมู่ 1</v>
          </cell>
          <cell r="P473" t="str">
            <v>01</v>
          </cell>
          <cell r="Q473" t="str">
            <v>เปิดดำเนินการ</v>
          </cell>
          <cell r="R473" t="str">
            <v xml:space="preserve">87/2 </v>
          </cell>
          <cell r="S473" t="str">
            <v>33170</v>
          </cell>
          <cell r="T473" t="str">
            <v>045697167</v>
          </cell>
          <cell r="U473" t="str">
            <v>045697050</v>
          </cell>
          <cell r="V473" t="str">
            <v>21</v>
          </cell>
          <cell r="W473" t="str">
            <v>2.1 ทุติยภูมิระดับต้น</v>
          </cell>
          <cell r="X473" t="str">
            <v>S</v>
          </cell>
          <cell r="Y473" t="str">
            <v xml:space="preserve">บริการ  </v>
          </cell>
          <cell r="AH473" t="str">
            <v>10932</v>
          </cell>
        </row>
        <row r="474">
          <cell r="A474" t="str">
            <v>001090000</v>
          </cell>
          <cell r="B474" t="str">
            <v>โรงพยาบาลประโคนชัย</v>
          </cell>
          <cell r="C474" t="str">
            <v>21002</v>
          </cell>
          <cell r="D474" t="str">
            <v>กระทรวงสาธารณสุข สำนักงานปลัดกระทรวงสาธารณสุข</v>
          </cell>
          <cell r="E474" t="str">
            <v>07</v>
          </cell>
          <cell r="F474" t="str">
            <v>โรงพยาบาลชุมชน</v>
          </cell>
          <cell r="G474" t="str">
            <v>90</v>
          </cell>
          <cell r="H474" t="str">
            <v>31</v>
          </cell>
          <cell r="I474" t="str">
            <v>จ.บุรีรัมย์</v>
          </cell>
          <cell r="J474" t="str">
            <v>07</v>
          </cell>
          <cell r="K474" t="str">
            <v xml:space="preserve"> อ.ประโคนชัย</v>
          </cell>
          <cell r="L474" t="str">
            <v>01</v>
          </cell>
          <cell r="M474" t="str">
            <v xml:space="preserve"> 'ต.ประโคนชัย'</v>
          </cell>
          <cell r="N474" t="str">
            <v>03</v>
          </cell>
          <cell r="O474" t="str">
            <v xml:space="preserve"> หมู่ 3</v>
          </cell>
          <cell r="P474" t="str">
            <v>01</v>
          </cell>
          <cell r="Q474" t="str">
            <v>เปิดดำเนินการ</v>
          </cell>
          <cell r="R474" t="str">
            <v xml:space="preserve">90  ถ.โชคชัย-เดชอุดม </v>
          </cell>
          <cell r="V474" t="str">
            <v>22</v>
          </cell>
          <cell r="W474" t="str">
            <v>2.2 ทุติยภูมิระดับกลาง</v>
          </cell>
          <cell r="AH474" t="str">
            <v>10900</v>
          </cell>
        </row>
        <row r="475">
          <cell r="A475" t="str">
            <v>001090900</v>
          </cell>
          <cell r="B475" t="str">
            <v>โรงพยาบาลพลับพลาชัย</v>
          </cell>
          <cell r="C475" t="str">
            <v>21002</v>
          </cell>
          <cell r="D475" t="str">
            <v>กระทรวงสาธารณสุข สำนักงานปลัดกระทรวงสาธารณสุข</v>
          </cell>
          <cell r="E475" t="str">
            <v>07</v>
          </cell>
          <cell r="F475" t="str">
            <v>โรงพยาบาลชุมชน</v>
          </cell>
          <cell r="G475" t="str">
            <v>30</v>
          </cell>
          <cell r="H475" t="str">
            <v>31</v>
          </cell>
          <cell r="I475" t="str">
            <v>จ.บุรีรัมย์</v>
          </cell>
          <cell r="J475" t="str">
            <v>15</v>
          </cell>
          <cell r="K475" t="str">
            <v xml:space="preserve"> อ.พลับพลาชัย</v>
          </cell>
          <cell r="L475" t="str">
            <v>04</v>
          </cell>
          <cell r="M475" t="str">
            <v xml:space="preserve"> 'ต.สะเดา'</v>
          </cell>
          <cell r="N475" t="str">
            <v>01</v>
          </cell>
          <cell r="O475" t="str">
            <v xml:space="preserve"> หมู่ 1</v>
          </cell>
          <cell r="P475" t="str">
            <v>01</v>
          </cell>
          <cell r="Q475" t="str">
            <v>เปิดดำเนินการ</v>
          </cell>
          <cell r="R475" t="str">
            <v xml:space="preserve">99 </v>
          </cell>
          <cell r="V475" t="str">
            <v>22</v>
          </cell>
          <cell r="W475" t="str">
            <v>2.2 ทุติยภูมิระดับกลาง</v>
          </cell>
          <cell r="AH475" t="str">
            <v>10909</v>
          </cell>
        </row>
        <row r="476">
          <cell r="A476" t="str">
            <v>001091300</v>
          </cell>
          <cell r="B476" t="str">
            <v>โรงพยาบาลบ้านใหม่ไชยพจน์</v>
          </cell>
          <cell r="C476" t="str">
            <v>21002</v>
          </cell>
          <cell r="D476" t="str">
            <v>กระทรวงสาธารณสุข สำนักงานปลัดกระทรวงสาธารณสุข</v>
          </cell>
          <cell r="E476" t="str">
            <v>07</v>
          </cell>
          <cell r="F476" t="str">
            <v>โรงพยาบาลชุมชน</v>
          </cell>
          <cell r="G476" t="str">
            <v>30</v>
          </cell>
          <cell r="H476" t="str">
            <v>31</v>
          </cell>
          <cell r="I476" t="str">
            <v>จ.บุรีรัมย์</v>
          </cell>
          <cell r="J476" t="str">
            <v>19</v>
          </cell>
          <cell r="K476" t="str">
            <v xml:space="preserve"> อ.บ้านใหม่ไชยพจน์</v>
          </cell>
          <cell r="L476" t="str">
            <v>01</v>
          </cell>
          <cell r="M476" t="str">
            <v xml:space="preserve"> 'ต.หนองแวง'</v>
          </cell>
          <cell r="N476" t="str">
            <v>01</v>
          </cell>
          <cell r="O476" t="str">
            <v xml:space="preserve"> หมู่ 1</v>
          </cell>
          <cell r="P476" t="str">
            <v>01</v>
          </cell>
          <cell r="Q476" t="str">
            <v>เปิดดำเนินการ</v>
          </cell>
          <cell r="R476" t="str">
            <v xml:space="preserve">161 </v>
          </cell>
          <cell r="V476" t="str">
            <v>22</v>
          </cell>
          <cell r="W476" t="str">
            <v>2.2 ทุติยภูมิระดับกลาง</v>
          </cell>
          <cell r="AH476" t="str">
            <v>10913</v>
          </cell>
        </row>
        <row r="477">
          <cell r="A477" t="str">
            <v>001091100</v>
          </cell>
          <cell r="B477" t="str">
            <v>โรงพยาบาลโนนสุวรรณ</v>
          </cell>
          <cell r="C477" t="str">
            <v>21002</v>
          </cell>
          <cell r="D477" t="str">
            <v>กระทรวงสาธารณสุข สำนักงานปลัดกระทรวงสาธารณสุข</v>
          </cell>
          <cell r="E477" t="str">
            <v>07</v>
          </cell>
          <cell r="F477" t="str">
            <v>โรงพยาบาลชุมชน</v>
          </cell>
          <cell r="G477" t="str">
            <v>30</v>
          </cell>
          <cell r="H477" t="str">
            <v>31</v>
          </cell>
          <cell r="I477" t="str">
            <v>จ.บุรีรัมย์</v>
          </cell>
          <cell r="J477" t="str">
            <v>17</v>
          </cell>
          <cell r="K477" t="str">
            <v xml:space="preserve"> อ.โนนสุวรรณ</v>
          </cell>
          <cell r="L477" t="str">
            <v>01</v>
          </cell>
          <cell r="M477" t="str">
            <v xml:space="preserve"> 'ต.โนนสุวรรณ'</v>
          </cell>
          <cell r="N477" t="str">
            <v>10</v>
          </cell>
          <cell r="O477" t="str">
            <v xml:space="preserve"> หมู่ 10</v>
          </cell>
          <cell r="P477" t="str">
            <v>01</v>
          </cell>
          <cell r="Q477" t="str">
            <v>เปิดดำเนินการ</v>
          </cell>
          <cell r="V477" t="str">
            <v>22</v>
          </cell>
          <cell r="W477" t="str">
            <v>2.2 ทุติยภูมิระดับกลาง</v>
          </cell>
          <cell r="AH477" t="str">
            <v>10911</v>
          </cell>
        </row>
        <row r="478">
          <cell r="A478" t="str">
            <v>001091200</v>
          </cell>
          <cell r="B478" t="str">
            <v>โรงพยาบาลชำนิ</v>
          </cell>
          <cell r="C478" t="str">
            <v>21002</v>
          </cell>
          <cell r="D478" t="str">
            <v>กระทรวงสาธารณสุข สำนักงานปลัดกระทรวงสาธารณสุข</v>
          </cell>
          <cell r="E478" t="str">
            <v>07</v>
          </cell>
          <cell r="F478" t="str">
            <v>โรงพยาบาลชุมชน</v>
          </cell>
          <cell r="G478" t="str">
            <v>30</v>
          </cell>
          <cell r="H478" t="str">
            <v>31</v>
          </cell>
          <cell r="I478" t="str">
            <v>จ.บุรีรัมย์</v>
          </cell>
          <cell r="J478" t="str">
            <v>18</v>
          </cell>
          <cell r="K478" t="str">
            <v xml:space="preserve"> อ.ชำนิ</v>
          </cell>
          <cell r="L478" t="str">
            <v>01</v>
          </cell>
          <cell r="M478" t="str">
            <v xml:space="preserve"> 'ต.ชำนิ'</v>
          </cell>
          <cell r="N478" t="str">
            <v>08</v>
          </cell>
          <cell r="O478" t="str">
            <v xml:space="preserve"> หมู่ 8</v>
          </cell>
          <cell r="P478" t="str">
            <v>01</v>
          </cell>
          <cell r="Q478" t="str">
            <v>เปิดดำเนินการ</v>
          </cell>
          <cell r="R478" t="str">
            <v xml:space="preserve">105 </v>
          </cell>
          <cell r="V478" t="str">
            <v>22</v>
          </cell>
          <cell r="W478" t="str">
            <v>2.2 ทุติยภูมิระดับกลาง</v>
          </cell>
          <cell r="AH478" t="str">
            <v>10912</v>
          </cell>
        </row>
        <row r="479">
          <cell r="A479" t="str">
            <v>001091400</v>
          </cell>
          <cell r="B479" t="str">
            <v>โรงพยาบาลโนนดินแดง</v>
          </cell>
          <cell r="C479" t="str">
            <v>21002</v>
          </cell>
          <cell r="D479" t="str">
            <v>กระทรวงสาธารณสุข สำนักงานปลัดกระทรวงสาธารณสุข</v>
          </cell>
          <cell r="E479" t="str">
            <v>07</v>
          </cell>
          <cell r="F479" t="str">
            <v>โรงพยาบาลชุมชน</v>
          </cell>
          <cell r="G479" t="str">
            <v>30</v>
          </cell>
          <cell r="H479" t="str">
            <v>31</v>
          </cell>
          <cell r="I479" t="str">
            <v>จ.บุรีรัมย์</v>
          </cell>
          <cell r="J479" t="str">
            <v>20</v>
          </cell>
          <cell r="K479" t="str">
            <v xml:space="preserve"> อ.โนนดินแดง</v>
          </cell>
          <cell r="L479" t="str">
            <v>01</v>
          </cell>
          <cell r="M479" t="str">
            <v xml:space="preserve"> 'ต.โนนดินแดง'</v>
          </cell>
          <cell r="N479" t="str">
            <v>07</v>
          </cell>
          <cell r="O479" t="str">
            <v xml:space="preserve"> หมู่ 7</v>
          </cell>
          <cell r="P479" t="str">
            <v>01</v>
          </cell>
          <cell r="Q479" t="str">
            <v>เปิดดำเนินการ</v>
          </cell>
          <cell r="V479" t="str">
            <v>22</v>
          </cell>
          <cell r="W479" t="str">
            <v>2.2 ทุติยภูมิระดับกลาง</v>
          </cell>
          <cell r="AH479" t="str">
            <v>10914</v>
          </cell>
        </row>
        <row r="480">
          <cell r="A480" t="str">
            <v>001089800</v>
          </cell>
          <cell r="B480" t="str">
            <v>โรงพยาบาลหนองกี่</v>
          </cell>
          <cell r="C480" t="str">
            <v>21002</v>
          </cell>
          <cell r="D480" t="str">
            <v>กระทรวงสาธารณสุข สำนักงานปลัดกระทรวงสาธารณสุข</v>
          </cell>
          <cell r="E480" t="str">
            <v>07</v>
          </cell>
          <cell r="F480" t="str">
            <v>โรงพยาบาลชุมชน</v>
          </cell>
          <cell r="G480" t="str">
            <v>70</v>
          </cell>
          <cell r="H480" t="str">
            <v>31</v>
          </cell>
          <cell r="I480" t="str">
            <v>จ.บุรีรัมย์</v>
          </cell>
          <cell r="J480" t="str">
            <v>05</v>
          </cell>
          <cell r="K480" t="str">
            <v xml:space="preserve"> อ.หนองกี่</v>
          </cell>
          <cell r="L480" t="str">
            <v>06</v>
          </cell>
          <cell r="M480" t="str">
            <v xml:space="preserve"> 'ต.ทุ่งกระตาดพัฒนา'</v>
          </cell>
          <cell r="N480" t="str">
            <v>01</v>
          </cell>
          <cell r="O480" t="str">
            <v xml:space="preserve"> หมู่ 1</v>
          </cell>
          <cell r="P480" t="str">
            <v>01</v>
          </cell>
          <cell r="Q480" t="str">
            <v>เปิดดำเนินการ</v>
          </cell>
          <cell r="R480" t="str">
            <v xml:space="preserve">255  ถ.โชคชัย-เดชอุดม </v>
          </cell>
          <cell r="V480" t="str">
            <v>22</v>
          </cell>
          <cell r="W480" t="str">
            <v>2.2 ทุติยภูมิระดับกลาง</v>
          </cell>
          <cell r="AH480" t="str">
            <v>10898</v>
          </cell>
        </row>
        <row r="481">
          <cell r="A481" t="str">
            <v>001091800</v>
          </cell>
          <cell r="B481" t="str">
            <v>โรงพยาบาลปราสาท</v>
          </cell>
          <cell r="C481" t="str">
            <v>21002</v>
          </cell>
          <cell r="D481" t="str">
            <v>กระทรวงสาธารณสุข สำนักงานปลัดกระทรวงสาธารณสุข</v>
          </cell>
          <cell r="E481" t="str">
            <v>07</v>
          </cell>
          <cell r="F481" t="str">
            <v>โรงพยาบาลชุมชน</v>
          </cell>
          <cell r="G481" t="str">
            <v>60</v>
          </cell>
          <cell r="H481" t="str">
            <v>32</v>
          </cell>
          <cell r="I481" t="str">
            <v>จ.สุรินทร์</v>
          </cell>
          <cell r="J481" t="str">
            <v>05</v>
          </cell>
          <cell r="K481" t="str">
            <v xml:space="preserve"> อ.ปราสาท</v>
          </cell>
          <cell r="L481" t="str">
            <v>01</v>
          </cell>
          <cell r="M481" t="str">
            <v xml:space="preserve"> 'ต.กังแอน'</v>
          </cell>
          <cell r="N481" t="str">
            <v>02</v>
          </cell>
          <cell r="O481" t="str">
            <v xml:space="preserve"> หมู่ 2</v>
          </cell>
          <cell r="P481" t="str">
            <v>01</v>
          </cell>
          <cell r="Q481" t="str">
            <v>เปิดดำเนินการ</v>
          </cell>
          <cell r="R481" t="str">
            <v xml:space="preserve">602 ถ.โชคชัย-เดชอุดม </v>
          </cell>
          <cell r="V481" t="str">
            <v>22</v>
          </cell>
          <cell r="W481" t="str">
            <v>2.2 ทุติยภูมิระดับกลาง</v>
          </cell>
          <cell r="AH481" t="str">
            <v>10918</v>
          </cell>
        </row>
        <row r="482">
          <cell r="A482" t="str">
            <v>001091900</v>
          </cell>
          <cell r="B482" t="str">
            <v>โรงพยาบาลกาบเชิง</v>
          </cell>
          <cell r="C482" t="str">
            <v>21002</v>
          </cell>
          <cell r="D482" t="str">
            <v>กระทรวงสาธารณสุข สำนักงานปลัดกระทรวงสาธารณสุข</v>
          </cell>
          <cell r="E482" t="str">
            <v>07</v>
          </cell>
          <cell r="F482" t="str">
            <v>โรงพยาบาลชุมชน</v>
          </cell>
          <cell r="G482" t="str">
            <v>60</v>
          </cell>
          <cell r="H482" t="str">
            <v>32</v>
          </cell>
          <cell r="I482" t="str">
            <v>จ.สุรินทร์</v>
          </cell>
          <cell r="J482" t="str">
            <v>06</v>
          </cell>
          <cell r="K482" t="str">
            <v xml:space="preserve"> อ.กาบเชิง</v>
          </cell>
          <cell r="L482" t="str">
            <v>01</v>
          </cell>
          <cell r="M482" t="str">
            <v xml:space="preserve"> 'ต.กาบเชิง'</v>
          </cell>
          <cell r="N482" t="str">
            <v>01</v>
          </cell>
          <cell r="O482" t="str">
            <v xml:space="preserve"> หมู่ 1</v>
          </cell>
          <cell r="P482" t="str">
            <v>01</v>
          </cell>
          <cell r="Q482" t="str">
            <v>เปิดดำเนินการ</v>
          </cell>
          <cell r="V482" t="str">
            <v>21</v>
          </cell>
          <cell r="W482" t="str">
            <v>2.1 ทุติยภูมิระดับต้น</v>
          </cell>
          <cell r="AH482" t="str">
            <v>10919</v>
          </cell>
        </row>
        <row r="483">
          <cell r="A483" t="str">
            <v>001094400</v>
          </cell>
          <cell r="B483" t="str">
            <v>โรงพยาบาลศรีเมืองใหม่</v>
          </cell>
          <cell r="C483" t="str">
            <v>21002</v>
          </cell>
          <cell r="D483" t="str">
            <v>กระทรวงสาธารณสุข สำนักงานปลัดกระทรวงสาธารณสุข</v>
          </cell>
          <cell r="E483" t="str">
            <v>07</v>
          </cell>
          <cell r="F483" t="str">
            <v>โรงพยาบาลชุมชน</v>
          </cell>
          <cell r="G483" t="str">
            <v>60</v>
          </cell>
          <cell r="H483" t="str">
            <v>34</v>
          </cell>
          <cell r="I483" t="str">
            <v>จ.อุบลราชธานี</v>
          </cell>
          <cell r="J483" t="str">
            <v>02</v>
          </cell>
          <cell r="K483" t="str">
            <v xml:space="preserve"> อ.ศรีเมืองใหม่</v>
          </cell>
          <cell r="L483" t="str">
            <v>01</v>
          </cell>
          <cell r="M483" t="str">
            <v xml:space="preserve"> 'ต.นาคำ'</v>
          </cell>
          <cell r="N483" t="str">
            <v>15</v>
          </cell>
          <cell r="O483" t="str">
            <v xml:space="preserve"> หมู่ 15</v>
          </cell>
          <cell r="P483" t="str">
            <v>01</v>
          </cell>
          <cell r="Q483" t="str">
            <v>เปิดดำเนินการ</v>
          </cell>
          <cell r="V483" t="str">
            <v>21</v>
          </cell>
          <cell r="W483" t="str">
            <v>2.1 ทุติยภูมิระดับต้น</v>
          </cell>
          <cell r="AH483" t="str">
            <v>10944</v>
          </cell>
        </row>
        <row r="484">
          <cell r="A484" t="str">
            <v>001093400</v>
          </cell>
          <cell r="B484" t="str">
            <v>โรงพยาบาลราษีไศล</v>
          </cell>
          <cell r="C484" t="str">
            <v>21002</v>
          </cell>
          <cell r="D484" t="str">
            <v>กระทรวงสาธารณสุข สำนักงานปลัดกระทรวงสาธารณสุข</v>
          </cell>
          <cell r="E484" t="str">
            <v>07</v>
          </cell>
          <cell r="F484" t="str">
            <v>โรงพยาบาลชุมชน</v>
          </cell>
          <cell r="G484" t="str">
            <v>104</v>
          </cell>
          <cell r="H484" t="str">
            <v>33</v>
          </cell>
          <cell r="I484" t="str">
            <v>จ.ศรีสะเกษ</v>
          </cell>
          <cell r="J484" t="str">
            <v>09</v>
          </cell>
          <cell r="K484" t="str">
            <v xml:space="preserve"> อ.ราษีไศล</v>
          </cell>
          <cell r="L484" t="str">
            <v>01</v>
          </cell>
          <cell r="M484" t="str">
            <v xml:space="preserve"> 'ต.เมืองคง'</v>
          </cell>
          <cell r="N484" t="str">
            <v>02</v>
          </cell>
          <cell r="O484" t="str">
            <v xml:space="preserve"> หมู่ 2</v>
          </cell>
          <cell r="P484" t="str">
            <v>01</v>
          </cell>
          <cell r="Q484" t="str">
            <v>เปิดดำเนินการ</v>
          </cell>
          <cell r="R484" t="str">
            <v xml:space="preserve">164 </v>
          </cell>
          <cell r="S484" t="str">
            <v>33160</v>
          </cell>
          <cell r="T484" t="str">
            <v>045681107</v>
          </cell>
          <cell r="U484" t="str">
            <v>045681236</v>
          </cell>
          <cell r="V484" t="str">
            <v>22</v>
          </cell>
          <cell r="W484" t="str">
            <v>2.2 ทุติยภูมิระดับกลาง</v>
          </cell>
          <cell r="X484" t="str">
            <v>S</v>
          </cell>
          <cell r="Y484" t="str">
            <v xml:space="preserve">บริการ  </v>
          </cell>
          <cell r="AH484" t="str">
            <v>10934</v>
          </cell>
        </row>
        <row r="485">
          <cell r="A485" t="str">
            <v>001094200</v>
          </cell>
          <cell r="B485" t="str">
            <v>โรงพยาบาลภูสิงห์</v>
          </cell>
          <cell r="C485" t="str">
            <v>21002</v>
          </cell>
          <cell r="D485" t="str">
            <v>กระทรวงสาธารณสุข สำนักงานปลัดกระทรวงสาธารณสุข</v>
          </cell>
          <cell r="E485" t="str">
            <v>07</v>
          </cell>
          <cell r="F485" t="str">
            <v>โรงพยาบาลชุมชน</v>
          </cell>
          <cell r="G485" t="str">
            <v>30</v>
          </cell>
          <cell r="H485" t="str">
            <v>33</v>
          </cell>
          <cell r="I485" t="str">
            <v>จ.ศรีสะเกษ</v>
          </cell>
          <cell r="J485" t="str">
            <v>17</v>
          </cell>
          <cell r="K485" t="str">
            <v xml:space="preserve"> อ.ภูสิงห์</v>
          </cell>
          <cell r="L485" t="str">
            <v>03</v>
          </cell>
          <cell r="M485" t="str">
            <v xml:space="preserve"> 'ต.ห้วยตึ๊กชู'</v>
          </cell>
          <cell r="N485" t="str">
            <v>11</v>
          </cell>
          <cell r="O485" t="str">
            <v xml:space="preserve"> หมู่ 11</v>
          </cell>
          <cell r="P485" t="str">
            <v>01</v>
          </cell>
          <cell r="Q485" t="str">
            <v>เปิดดำเนินการ</v>
          </cell>
          <cell r="R485" t="str">
            <v xml:space="preserve">83/1 </v>
          </cell>
          <cell r="S485" t="str">
            <v>33140</v>
          </cell>
          <cell r="T485" t="str">
            <v>045608158-9</v>
          </cell>
          <cell r="U485" t="str">
            <v>045608159</v>
          </cell>
          <cell r="V485" t="str">
            <v>21</v>
          </cell>
          <cell r="W485" t="str">
            <v>2.1 ทุติยภูมิระดับต้น</v>
          </cell>
          <cell r="X485" t="str">
            <v>S</v>
          </cell>
          <cell r="Y485" t="str">
            <v xml:space="preserve">บริการ  </v>
          </cell>
          <cell r="AH485" t="str">
            <v>10942</v>
          </cell>
        </row>
        <row r="486">
          <cell r="A486" t="str">
            <v>001093500</v>
          </cell>
          <cell r="B486" t="str">
            <v>โรงพยาบาลอุทุมพรพิสัย</v>
          </cell>
          <cell r="C486" t="str">
            <v>21002</v>
          </cell>
          <cell r="D486" t="str">
            <v>กระทรวงสาธารณสุข สำนักงานปลัดกระทรวงสาธารณสุข</v>
          </cell>
          <cell r="E486" t="str">
            <v>07</v>
          </cell>
          <cell r="F486" t="str">
            <v>โรงพยาบาลชุมชน</v>
          </cell>
          <cell r="G486" t="str">
            <v>90</v>
          </cell>
          <cell r="H486" t="str">
            <v>33</v>
          </cell>
          <cell r="I486" t="str">
            <v>จ.ศรีสะเกษ</v>
          </cell>
          <cell r="J486" t="str">
            <v>10</v>
          </cell>
          <cell r="K486" t="str">
            <v xml:space="preserve"> อ.อุทุมพรพิสัย</v>
          </cell>
          <cell r="L486" t="str">
            <v>01</v>
          </cell>
          <cell r="M486" t="str">
            <v xml:space="preserve"> 'ต.กำแพง'</v>
          </cell>
          <cell r="N486" t="str">
            <v>07</v>
          </cell>
          <cell r="O486" t="str">
            <v xml:space="preserve"> หมู่ 7</v>
          </cell>
          <cell r="P486" t="str">
            <v>01</v>
          </cell>
          <cell r="Q486" t="str">
            <v>เปิดดำเนินการ</v>
          </cell>
          <cell r="R486" t="str">
            <v>83</v>
          </cell>
          <cell r="S486" t="str">
            <v>33120</v>
          </cell>
          <cell r="T486" t="str">
            <v>045691516</v>
          </cell>
          <cell r="U486" t="str">
            <v>045691518</v>
          </cell>
          <cell r="V486" t="str">
            <v>22</v>
          </cell>
          <cell r="W486" t="str">
            <v>2.2 ทุติยภูมิระดับกลาง</v>
          </cell>
          <cell r="X486" t="str">
            <v>S</v>
          </cell>
          <cell r="Y486" t="str">
            <v xml:space="preserve">บริการ  </v>
          </cell>
          <cell r="AH486" t="str">
            <v>10935</v>
          </cell>
        </row>
        <row r="487">
          <cell r="A487" t="str">
            <v>001093600</v>
          </cell>
          <cell r="B487" t="str">
            <v>โรงพยาบาลบึงบูรพ์</v>
          </cell>
          <cell r="C487" t="str">
            <v>21002</v>
          </cell>
          <cell r="D487" t="str">
            <v>กระทรวงสาธารณสุข สำนักงานปลัดกระทรวงสาธารณสุข</v>
          </cell>
          <cell r="E487" t="str">
            <v>07</v>
          </cell>
          <cell r="F487" t="str">
            <v>โรงพยาบาลชุมชน</v>
          </cell>
          <cell r="G487" t="str">
            <v>30</v>
          </cell>
          <cell r="H487" t="str">
            <v>33</v>
          </cell>
          <cell r="I487" t="str">
            <v>จ.ศรีสะเกษ</v>
          </cell>
          <cell r="J487" t="str">
            <v>11</v>
          </cell>
          <cell r="K487" t="str">
            <v xml:space="preserve"> อ.บึงบูรพ์</v>
          </cell>
          <cell r="L487" t="str">
            <v>02</v>
          </cell>
          <cell r="M487" t="str">
            <v xml:space="preserve"> 'ต.บึงบูรพ์'</v>
          </cell>
          <cell r="N487" t="str">
            <v>02</v>
          </cell>
          <cell r="O487" t="str">
            <v xml:space="preserve"> หมู่ 2</v>
          </cell>
          <cell r="P487" t="str">
            <v>01</v>
          </cell>
          <cell r="Q487" t="str">
            <v>เปิดดำเนินการ</v>
          </cell>
          <cell r="S487" t="str">
            <v>33220</v>
          </cell>
          <cell r="T487" t="str">
            <v>045689317</v>
          </cell>
          <cell r="U487" t="str">
            <v>045689670</v>
          </cell>
          <cell r="V487" t="str">
            <v>21</v>
          </cell>
          <cell r="W487" t="str">
            <v>2.1 ทุติยภูมิระดับต้น</v>
          </cell>
          <cell r="X487" t="str">
            <v>S</v>
          </cell>
          <cell r="Y487" t="str">
            <v xml:space="preserve">บริการ  </v>
          </cell>
          <cell r="AH487" t="str">
            <v>10936</v>
          </cell>
        </row>
        <row r="488">
          <cell r="A488" t="str">
            <v>001092700</v>
          </cell>
          <cell r="B488" t="str">
            <v>โรงพยาบาลยางชุมน้อย</v>
          </cell>
          <cell r="C488" t="str">
            <v>21002</v>
          </cell>
          <cell r="D488" t="str">
            <v>กระทรวงสาธารณสุข สำนักงานปลัดกระทรวงสาธารณสุข</v>
          </cell>
          <cell r="E488" t="str">
            <v>07</v>
          </cell>
          <cell r="F488" t="str">
            <v>โรงพยาบาลชุมชน</v>
          </cell>
          <cell r="G488" t="str">
            <v>82</v>
          </cell>
          <cell r="H488" t="str">
            <v>33</v>
          </cell>
          <cell r="I488" t="str">
            <v>จ.ศรีสะเกษ</v>
          </cell>
          <cell r="J488" t="str">
            <v>02</v>
          </cell>
          <cell r="K488" t="str">
            <v xml:space="preserve"> อ.ยางชุมน้อย</v>
          </cell>
          <cell r="L488" t="str">
            <v>01</v>
          </cell>
          <cell r="M488" t="str">
            <v xml:space="preserve"> 'ต.ยางชุมน้อย'</v>
          </cell>
          <cell r="N488" t="str">
            <v>07</v>
          </cell>
          <cell r="O488" t="str">
            <v xml:space="preserve"> หมู่ 7</v>
          </cell>
          <cell r="P488" t="str">
            <v>01</v>
          </cell>
          <cell r="Q488" t="str">
            <v>เปิดดำเนินการ</v>
          </cell>
          <cell r="S488" t="str">
            <v>33190</v>
          </cell>
          <cell r="T488" t="str">
            <v>045651019</v>
          </cell>
          <cell r="U488" t="str">
            <v>045651621</v>
          </cell>
          <cell r="V488" t="str">
            <v>21</v>
          </cell>
          <cell r="W488" t="str">
            <v>2.1 ทุติยภูมิระดับต้น</v>
          </cell>
          <cell r="X488" t="str">
            <v>S</v>
          </cell>
          <cell r="Y488" t="str">
            <v xml:space="preserve">บริการ  </v>
          </cell>
          <cell r="AH488" t="str">
            <v>10927</v>
          </cell>
        </row>
        <row r="489">
          <cell r="A489" t="str">
            <v>001092800</v>
          </cell>
          <cell r="B489" t="str">
            <v>โรงพยาบาลกันทรารมย์</v>
          </cell>
          <cell r="C489" t="str">
            <v>21002</v>
          </cell>
          <cell r="D489" t="str">
            <v>กระทรวงสาธารณสุข สำนักงานปลัดกระทรวงสาธารณสุข</v>
          </cell>
          <cell r="E489" t="str">
            <v>07</v>
          </cell>
          <cell r="F489" t="str">
            <v>โรงพยาบาลชุมชน</v>
          </cell>
          <cell r="G489" t="str">
            <v>90</v>
          </cell>
          <cell r="H489" t="str">
            <v>33</v>
          </cell>
          <cell r="I489" t="str">
            <v>จ.ศรีสะเกษ</v>
          </cell>
          <cell r="J489" t="str">
            <v>03</v>
          </cell>
          <cell r="K489" t="str">
            <v xml:space="preserve"> อ.กันทรารมย์</v>
          </cell>
          <cell r="L489" t="str">
            <v>01</v>
          </cell>
          <cell r="M489" t="str">
            <v xml:space="preserve"> 'ต.ดูน'</v>
          </cell>
          <cell r="N489" t="str">
            <v>05</v>
          </cell>
          <cell r="O489" t="str">
            <v xml:space="preserve"> หมู่ 5</v>
          </cell>
          <cell r="P489" t="str">
            <v>01</v>
          </cell>
          <cell r="Q489" t="str">
            <v>เปิดดำเนินการ</v>
          </cell>
          <cell r="R489" t="str">
            <v xml:space="preserve">183 </v>
          </cell>
          <cell r="S489" t="str">
            <v>33130</v>
          </cell>
          <cell r="T489" t="str">
            <v>045651019</v>
          </cell>
          <cell r="U489" t="str">
            <v>045651621</v>
          </cell>
          <cell r="V489" t="str">
            <v>22</v>
          </cell>
          <cell r="W489" t="str">
            <v>2.2 ทุติยภูมิระดับกลาง</v>
          </cell>
          <cell r="X489" t="str">
            <v>S</v>
          </cell>
          <cell r="Y489" t="str">
            <v xml:space="preserve">บริการ  </v>
          </cell>
          <cell r="AH489" t="str">
            <v>10928</v>
          </cell>
        </row>
        <row r="490">
          <cell r="A490" t="str">
            <v>001093900</v>
          </cell>
          <cell r="B490" t="str">
            <v>โรงพยาบาลศรีรัตนะ</v>
          </cell>
          <cell r="C490" t="str">
            <v>21002</v>
          </cell>
          <cell r="D490" t="str">
            <v>กระทรวงสาธารณสุข สำนักงานปลัดกระทรวงสาธารณสุข</v>
          </cell>
          <cell r="E490" t="str">
            <v>07</v>
          </cell>
          <cell r="F490" t="str">
            <v>โรงพยาบาลชุมชน</v>
          </cell>
          <cell r="G490" t="str">
            <v>30</v>
          </cell>
          <cell r="H490" t="str">
            <v>33</v>
          </cell>
          <cell r="I490" t="str">
            <v>จ.ศรีสะเกษ</v>
          </cell>
          <cell r="J490" t="str">
            <v>14</v>
          </cell>
          <cell r="K490" t="str">
            <v xml:space="preserve"> อ.ศรีรัตนะ</v>
          </cell>
          <cell r="L490" t="str">
            <v>01</v>
          </cell>
          <cell r="M490" t="str">
            <v xml:space="preserve"> 'ต.ศรีแก้ว'</v>
          </cell>
          <cell r="N490" t="str">
            <v>04</v>
          </cell>
          <cell r="O490" t="str">
            <v xml:space="preserve"> หมู่ 4</v>
          </cell>
          <cell r="P490" t="str">
            <v>01</v>
          </cell>
          <cell r="Q490" t="str">
            <v>เปิดดำเนินการ</v>
          </cell>
          <cell r="R490" t="str">
            <v xml:space="preserve">62 </v>
          </cell>
          <cell r="S490" t="str">
            <v>33240</v>
          </cell>
          <cell r="T490" t="str">
            <v>045677014</v>
          </cell>
          <cell r="U490" t="str">
            <v>045677140</v>
          </cell>
          <cell r="V490" t="str">
            <v>21</v>
          </cell>
          <cell r="W490" t="str">
            <v>2.1 ทุติยภูมิระดับต้น</v>
          </cell>
          <cell r="X490" t="str">
            <v>S</v>
          </cell>
          <cell r="Y490" t="str">
            <v xml:space="preserve">บริการ  </v>
          </cell>
          <cell r="AH490" t="str">
            <v>10939</v>
          </cell>
        </row>
        <row r="491">
          <cell r="A491" t="str">
            <v>001094000</v>
          </cell>
          <cell r="B491" t="str">
            <v>โรงพยาบาลวังหิน</v>
          </cell>
          <cell r="C491" t="str">
            <v>21002</v>
          </cell>
          <cell r="D491" t="str">
            <v>กระทรวงสาธารณสุข สำนักงานปลัดกระทรวงสาธารณสุข</v>
          </cell>
          <cell r="E491" t="str">
            <v>07</v>
          </cell>
          <cell r="F491" t="str">
            <v>โรงพยาบาลชุมชน</v>
          </cell>
          <cell r="G491" t="str">
            <v>30</v>
          </cell>
          <cell r="H491" t="str">
            <v>33</v>
          </cell>
          <cell r="I491" t="str">
            <v>จ.ศรีสะเกษ</v>
          </cell>
          <cell r="J491" t="str">
            <v>16</v>
          </cell>
          <cell r="K491" t="str">
            <v xml:space="preserve"> อ.วังหิน</v>
          </cell>
          <cell r="L491" t="str">
            <v>01</v>
          </cell>
          <cell r="M491" t="str">
            <v xml:space="preserve"> 'ต.บุสูง'</v>
          </cell>
          <cell r="N491" t="str">
            <v>04</v>
          </cell>
          <cell r="O491" t="str">
            <v xml:space="preserve"> หมู่ 4</v>
          </cell>
          <cell r="P491" t="str">
            <v>01</v>
          </cell>
          <cell r="Q491" t="str">
            <v>เปิดดำเนินการ</v>
          </cell>
          <cell r="S491" t="str">
            <v>33270</v>
          </cell>
          <cell r="T491" t="str">
            <v>045606088-9</v>
          </cell>
          <cell r="U491" t="str">
            <v>045606170</v>
          </cell>
          <cell r="V491" t="str">
            <v>21</v>
          </cell>
          <cell r="W491" t="str">
            <v>2.1 ทุติยภูมิระดับต้น</v>
          </cell>
          <cell r="X491" t="str">
            <v>S</v>
          </cell>
          <cell r="Y491" t="str">
            <v xml:space="preserve">บริการ  </v>
          </cell>
          <cell r="AH491" t="str">
            <v>10940</v>
          </cell>
        </row>
        <row r="492">
          <cell r="A492" t="str">
            <v>001094100</v>
          </cell>
          <cell r="B492" t="str">
            <v>โรงพยาบาลน้ำเกลี้ยง</v>
          </cell>
          <cell r="C492" t="str">
            <v>21002</v>
          </cell>
          <cell r="D492" t="str">
            <v>กระทรวงสาธารณสุข สำนักงานปลัดกระทรวงสาธารณสุข</v>
          </cell>
          <cell r="E492" t="str">
            <v>07</v>
          </cell>
          <cell r="F492" t="str">
            <v>โรงพยาบาลชุมชน</v>
          </cell>
          <cell r="G492" t="str">
            <v>30</v>
          </cell>
          <cell r="H492" t="str">
            <v>33</v>
          </cell>
          <cell r="I492" t="str">
            <v>จ.ศรีสะเกษ</v>
          </cell>
          <cell r="J492" t="str">
            <v>15</v>
          </cell>
          <cell r="K492" t="str">
            <v xml:space="preserve"> อ.น้ำเกลี้ยง</v>
          </cell>
          <cell r="L492" t="str">
            <v>01</v>
          </cell>
          <cell r="M492" t="str">
            <v xml:space="preserve"> 'ต.น้ำเกลี้ยง'</v>
          </cell>
          <cell r="N492" t="str">
            <v>05</v>
          </cell>
          <cell r="O492" t="str">
            <v xml:space="preserve"> หมู่ 5</v>
          </cell>
          <cell r="P492" t="str">
            <v>01</v>
          </cell>
          <cell r="Q492" t="str">
            <v>เปิดดำเนินการ</v>
          </cell>
          <cell r="S492" t="str">
            <v>33130</v>
          </cell>
          <cell r="T492" t="str">
            <v>045609055-6</v>
          </cell>
          <cell r="U492" t="str">
            <v>045609057</v>
          </cell>
          <cell r="V492" t="str">
            <v>21</v>
          </cell>
          <cell r="W492" t="str">
            <v>2.1 ทุติยภูมิระดับต้น</v>
          </cell>
          <cell r="X492" t="str">
            <v>S</v>
          </cell>
          <cell r="Y492" t="str">
            <v xml:space="preserve">บริการ  </v>
          </cell>
          <cell r="AH492" t="str">
            <v>10941</v>
          </cell>
        </row>
        <row r="493">
          <cell r="A493" t="str">
            <v>001094300</v>
          </cell>
          <cell r="B493" t="str">
            <v>โรงพยาบาลเมืองจันทร์</v>
          </cell>
          <cell r="C493" t="str">
            <v>21002</v>
          </cell>
          <cell r="D493" t="str">
            <v>กระทรวงสาธารณสุข สำนักงานปลัดกระทรวงสาธารณสุข</v>
          </cell>
          <cell r="E493" t="str">
            <v>07</v>
          </cell>
          <cell r="F493" t="str">
            <v>โรงพยาบาลชุมชน</v>
          </cell>
          <cell r="G493" t="str">
            <v>10</v>
          </cell>
          <cell r="H493" t="str">
            <v>33</v>
          </cell>
          <cell r="I493" t="str">
            <v>จ.ศรีสะเกษ</v>
          </cell>
          <cell r="J493" t="str">
            <v>18</v>
          </cell>
          <cell r="K493" t="str">
            <v xml:space="preserve"> อ.เมืองจันทร์</v>
          </cell>
          <cell r="L493" t="str">
            <v>03</v>
          </cell>
          <cell r="M493" t="str">
            <v xml:space="preserve"> 'ต.หนองใหญ่'</v>
          </cell>
          <cell r="N493" t="str">
            <v>04</v>
          </cell>
          <cell r="O493" t="str">
            <v xml:space="preserve"> หมู่ 4</v>
          </cell>
          <cell r="P493" t="str">
            <v>01</v>
          </cell>
          <cell r="Q493" t="str">
            <v>เปิดดำเนินการ</v>
          </cell>
          <cell r="S493" t="str">
            <v>33120</v>
          </cell>
          <cell r="T493" t="str">
            <v>045603053</v>
          </cell>
          <cell r="V493" t="str">
            <v>21</v>
          </cell>
          <cell r="W493" t="str">
            <v>2.1 ทุติยภูมิระดับต้น</v>
          </cell>
          <cell r="X493" t="str">
            <v>S</v>
          </cell>
          <cell r="Y493" t="str">
            <v xml:space="preserve">บริการ  </v>
          </cell>
          <cell r="AH493" t="str">
            <v>10943</v>
          </cell>
        </row>
        <row r="494">
          <cell r="A494" t="str">
            <v>001093300</v>
          </cell>
          <cell r="B494" t="str">
            <v>โรงพยาบาลขุนหาญ</v>
          </cell>
          <cell r="C494" t="str">
            <v>21002</v>
          </cell>
          <cell r="D494" t="str">
            <v>กระทรวงสาธารณสุข สำนักงานปลัดกระทรวงสาธารณสุข</v>
          </cell>
          <cell r="E494" t="str">
            <v>07</v>
          </cell>
          <cell r="F494" t="str">
            <v>โรงพยาบาลชุมชน</v>
          </cell>
          <cell r="G494" t="str">
            <v>93</v>
          </cell>
          <cell r="H494" t="str">
            <v>33</v>
          </cell>
          <cell r="I494" t="str">
            <v>จ.ศรีสะเกษ</v>
          </cell>
          <cell r="J494" t="str">
            <v>08</v>
          </cell>
          <cell r="K494" t="str">
            <v xml:space="preserve"> อ.ขุนหาญ</v>
          </cell>
          <cell r="L494" t="str">
            <v>01</v>
          </cell>
          <cell r="M494" t="str">
            <v xml:space="preserve"> 'ต.สิ'</v>
          </cell>
          <cell r="N494" t="str">
            <v>06</v>
          </cell>
          <cell r="O494" t="str">
            <v xml:space="preserve"> หมู่ 6</v>
          </cell>
          <cell r="P494" t="str">
            <v>01</v>
          </cell>
          <cell r="Q494" t="str">
            <v>เปิดดำเนินการ</v>
          </cell>
          <cell r="R494" t="str">
            <v xml:space="preserve">6 </v>
          </cell>
          <cell r="S494" t="str">
            <v>33150</v>
          </cell>
          <cell r="T494" t="str">
            <v>045637468</v>
          </cell>
          <cell r="U494" t="str">
            <v>045679016</v>
          </cell>
          <cell r="V494" t="str">
            <v>22</v>
          </cell>
          <cell r="W494" t="str">
            <v>2.2 ทุติยภูมิระดับกลาง</v>
          </cell>
          <cell r="X494" t="str">
            <v>S</v>
          </cell>
          <cell r="Y494" t="str">
            <v xml:space="preserve">บริการ  </v>
          </cell>
          <cell r="AH494" t="str">
            <v>10933</v>
          </cell>
        </row>
        <row r="495">
          <cell r="A495" t="str">
            <v>001094600</v>
          </cell>
          <cell r="B495" t="str">
            <v>โรงพยาบาลเขื่องใน</v>
          </cell>
          <cell r="C495" t="str">
            <v>21002</v>
          </cell>
          <cell r="D495" t="str">
            <v>กระทรวงสาธารณสุข สำนักงานปลัดกระทรวงสาธารณสุข</v>
          </cell>
          <cell r="E495" t="str">
            <v>07</v>
          </cell>
          <cell r="F495" t="str">
            <v>โรงพยาบาลชุมชน</v>
          </cell>
          <cell r="G495" t="str">
            <v>60</v>
          </cell>
          <cell r="H495" t="str">
            <v>34</v>
          </cell>
          <cell r="I495" t="str">
            <v>จ.อุบลราชธานี</v>
          </cell>
          <cell r="J495" t="str">
            <v>04</v>
          </cell>
          <cell r="K495" t="str">
            <v xml:space="preserve"> อ.เขื่องใน</v>
          </cell>
          <cell r="L495" t="str">
            <v>01</v>
          </cell>
          <cell r="M495" t="str">
            <v xml:space="preserve"> 'ต.เขื่องใน'</v>
          </cell>
          <cell r="N495" t="str">
            <v>06</v>
          </cell>
          <cell r="O495" t="str">
            <v xml:space="preserve"> หมู่ 6</v>
          </cell>
          <cell r="P495" t="str">
            <v>01</v>
          </cell>
          <cell r="Q495" t="str">
            <v>เปิดดำเนินการ</v>
          </cell>
          <cell r="R495" t="str">
            <v xml:space="preserve">83 </v>
          </cell>
          <cell r="V495" t="str">
            <v>21</v>
          </cell>
          <cell r="W495" t="str">
            <v>2.1 ทุติยภูมิระดับต้น</v>
          </cell>
          <cell r="AH495" t="str">
            <v>10946</v>
          </cell>
        </row>
        <row r="496">
          <cell r="A496" t="str">
            <v>001094900</v>
          </cell>
          <cell r="B496" t="str">
            <v>โรงพยาบาลน้ำยืน</v>
          </cell>
          <cell r="C496" t="str">
            <v>21002</v>
          </cell>
          <cell r="D496" t="str">
            <v>กระทรวงสาธารณสุข สำนักงานปลัดกระทรวงสาธารณสุข</v>
          </cell>
          <cell r="E496" t="str">
            <v>07</v>
          </cell>
          <cell r="F496" t="str">
            <v>โรงพยาบาลชุมชน</v>
          </cell>
          <cell r="G496" t="str">
            <v>30</v>
          </cell>
          <cell r="H496" t="str">
            <v>34</v>
          </cell>
          <cell r="I496" t="str">
            <v>จ.อุบลราชธานี</v>
          </cell>
          <cell r="J496" t="str">
            <v>09</v>
          </cell>
          <cell r="K496" t="str">
            <v xml:space="preserve"> อ.น้ำยืน</v>
          </cell>
          <cell r="L496" t="str">
            <v>07</v>
          </cell>
          <cell r="M496" t="str">
            <v xml:space="preserve"> 'ต.สีวิเชียร'</v>
          </cell>
          <cell r="N496" t="str">
            <v>12</v>
          </cell>
          <cell r="O496" t="str">
            <v xml:space="preserve"> หมู่ 12</v>
          </cell>
          <cell r="P496" t="str">
            <v>01</v>
          </cell>
          <cell r="Q496" t="str">
            <v>เปิดดำเนินการ</v>
          </cell>
          <cell r="V496" t="str">
            <v>21</v>
          </cell>
          <cell r="W496" t="str">
            <v>2.1 ทุติยภูมิระดับต้น</v>
          </cell>
          <cell r="AH496" t="str">
            <v>10949</v>
          </cell>
        </row>
        <row r="497">
          <cell r="A497" t="str">
            <v>001094500</v>
          </cell>
          <cell r="B497" t="str">
            <v>โรงพยาบาลโขงเจียม</v>
          </cell>
          <cell r="C497" t="str">
            <v>21002</v>
          </cell>
          <cell r="D497" t="str">
            <v>กระทรวงสาธารณสุข สำนักงานปลัดกระทรวงสาธารณสุข</v>
          </cell>
          <cell r="E497" t="str">
            <v>07</v>
          </cell>
          <cell r="F497" t="str">
            <v>โรงพยาบาลชุมชน</v>
          </cell>
          <cell r="G497" t="str">
            <v>30</v>
          </cell>
          <cell r="H497" t="str">
            <v>34</v>
          </cell>
          <cell r="I497" t="str">
            <v>จ.อุบลราชธานี</v>
          </cell>
          <cell r="J497" t="str">
            <v>03</v>
          </cell>
          <cell r="K497" t="str">
            <v xml:space="preserve"> อ.โขงเจียม</v>
          </cell>
          <cell r="L497" t="str">
            <v>01</v>
          </cell>
          <cell r="M497" t="str">
            <v xml:space="preserve"> 'ต.โขงเจียม'</v>
          </cell>
          <cell r="N497" t="str">
            <v>02</v>
          </cell>
          <cell r="O497" t="str">
            <v xml:space="preserve"> หมู่ 2</v>
          </cell>
          <cell r="P497" t="str">
            <v>01</v>
          </cell>
          <cell r="Q497" t="str">
            <v>เปิดดำเนินการ</v>
          </cell>
          <cell r="V497" t="str">
            <v>21</v>
          </cell>
          <cell r="W497" t="str">
            <v>2.1 ทุติยภูมิระดับต้น</v>
          </cell>
          <cell r="AH497" t="str">
            <v>10945</v>
          </cell>
        </row>
        <row r="498">
          <cell r="A498" t="str">
            <v>001095000</v>
          </cell>
          <cell r="B498" t="str">
            <v>โรงพยาบาลบุณฑริก</v>
          </cell>
          <cell r="C498" t="str">
            <v>21002</v>
          </cell>
          <cell r="D498" t="str">
            <v>กระทรวงสาธารณสุข สำนักงานปลัดกระทรวงสาธารณสุข</v>
          </cell>
          <cell r="E498" t="str">
            <v>07</v>
          </cell>
          <cell r="F498" t="str">
            <v>โรงพยาบาลชุมชน</v>
          </cell>
          <cell r="G498" t="str">
            <v>30</v>
          </cell>
          <cell r="H498" t="str">
            <v>34</v>
          </cell>
          <cell r="I498" t="str">
            <v>จ.อุบลราชธานี</v>
          </cell>
          <cell r="J498" t="str">
            <v>10</v>
          </cell>
          <cell r="K498" t="str">
            <v xml:space="preserve"> อ.บุณฑริก</v>
          </cell>
          <cell r="L498" t="str">
            <v>01</v>
          </cell>
          <cell r="M498" t="str">
            <v xml:space="preserve"> 'ต.โพนงาม'</v>
          </cell>
          <cell r="N498" t="str">
            <v>01</v>
          </cell>
          <cell r="O498" t="str">
            <v xml:space="preserve"> หมู่ 1</v>
          </cell>
          <cell r="P498" t="str">
            <v>01</v>
          </cell>
          <cell r="Q498" t="str">
            <v>เปิดดำเนินการ</v>
          </cell>
          <cell r="V498" t="str">
            <v>21</v>
          </cell>
          <cell r="W498" t="str">
            <v>2.1 ทุติยภูมิระดับต้น</v>
          </cell>
          <cell r="AH498" t="str">
            <v>10950</v>
          </cell>
        </row>
        <row r="499">
          <cell r="A499" t="str">
            <v>001095300</v>
          </cell>
          <cell r="B499" t="str">
            <v>โรงพยาบาลม่วงสามสิบ</v>
          </cell>
          <cell r="C499" t="str">
            <v>21002</v>
          </cell>
          <cell r="D499" t="str">
            <v>กระทรวงสาธารณสุข สำนักงานปลัดกระทรวงสาธารณสุข</v>
          </cell>
          <cell r="E499" t="str">
            <v>07</v>
          </cell>
          <cell r="F499" t="str">
            <v>โรงพยาบาลชุมชน</v>
          </cell>
          <cell r="G499" t="str">
            <v>30</v>
          </cell>
          <cell r="H499" t="str">
            <v>34</v>
          </cell>
          <cell r="I499" t="str">
            <v>จ.อุบลราชธานี</v>
          </cell>
          <cell r="J499" t="str">
            <v>14</v>
          </cell>
          <cell r="K499" t="str">
            <v xml:space="preserve"> อ.ม่วงสามสิบ</v>
          </cell>
          <cell r="L499" t="str">
            <v>01</v>
          </cell>
          <cell r="M499" t="str">
            <v xml:space="preserve"> 'ต.ม่วงสามสิบ'</v>
          </cell>
          <cell r="N499" t="str">
            <v>10</v>
          </cell>
          <cell r="O499" t="str">
            <v xml:space="preserve"> หมู่ 10</v>
          </cell>
          <cell r="P499" t="str">
            <v>01</v>
          </cell>
          <cell r="Q499" t="str">
            <v>เปิดดำเนินการ</v>
          </cell>
          <cell r="V499" t="str">
            <v>21</v>
          </cell>
          <cell r="W499" t="str">
            <v>2.1 ทุติยภูมิระดับต้น</v>
          </cell>
          <cell r="AH499" t="str">
            <v>10953</v>
          </cell>
        </row>
        <row r="500">
          <cell r="A500" t="str">
            <v>001090100</v>
          </cell>
          <cell r="B500" t="str">
            <v>โรงพยาบาลบ้านกรวด</v>
          </cell>
          <cell r="C500" t="str">
            <v>21002</v>
          </cell>
          <cell r="D500" t="str">
            <v>กระทรวงสาธารณสุข สำนักงานปลัดกระทรวงสาธารณสุข</v>
          </cell>
          <cell r="E500" t="str">
            <v>07</v>
          </cell>
          <cell r="F500" t="str">
            <v>โรงพยาบาลชุมชน</v>
          </cell>
          <cell r="G500" t="str">
            <v>60</v>
          </cell>
          <cell r="H500" t="str">
            <v>31</v>
          </cell>
          <cell r="I500" t="str">
            <v>จ.บุรีรัมย์</v>
          </cell>
          <cell r="J500" t="str">
            <v>08</v>
          </cell>
          <cell r="K500" t="str">
            <v xml:space="preserve"> อ.บ้านกรวด</v>
          </cell>
          <cell r="L500" t="str">
            <v>01</v>
          </cell>
          <cell r="M500" t="str">
            <v xml:space="preserve"> 'ต.บ้านกรวด'</v>
          </cell>
          <cell r="N500" t="str">
            <v>03</v>
          </cell>
          <cell r="O500" t="str">
            <v xml:space="preserve"> หมู่ 3</v>
          </cell>
          <cell r="P500" t="str">
            <v>01</v>
          </cell>
          <cell r="Q500" t="str">
            <v>เปิดดำเนินการ</v>
          </cell>
          <cell r="R500" t="str">
            <v xml:space="preserve">120  ถ.ไมยรัตน์ </v>
          </cell>
          <cell r="V500" t="str">
            <v>22</v>
          </cell>
          <cell r="W500" t="str">
            <v>2.2 ทุติยภูมิระดับกลาง</v>
          </cell>
          <cell r="AH500" t="str">
            <v>10901</v>
          </cell>
        </row>
        <row r="501">
          <cell r="A501" t="str">
            <v>001092100</v>
          </cell>
          <cell r="B501" t="str">
            <v>โรงพยาบาลสนม</v>
          </cell>
          <cell r="C501" t="str">
            <v>21002</v>
          </cell>
          <cell r="D501" t="str">
            <v>กระทรวงสาธารณสุข สำนักงานปลัดกระทรวงสาธารณสุข</v>
          </cell>
          <cell r="E501" t="str">
            <v>07</v>
          </cell>
          <cell r="F501" t="str">
            <v>โรงพยาบาลชุมชน</v>
          </cell>
          <cell r="G501" t="str">
            <v>30</v>
          </cell>
          <cell r="H501" t="str">
            <v>32</v>
          </cell>
          <cell r="I501" t="str">
            <v>จ.สุรินทร์</v>
          </cell>
          <cell r="J501" t="str">
            <v>08</v>
          </cell>
          <cell r="K501" t="str">
            <v xml:space="preserve"> อ.สนม</v>
          </cell>
          <cell r="L501" t="str">
            <v>01</v>
          </cell>
          <cell r="M501" t="str">
            <v xml:space="preserve"> 'ต.สนม'</v>
          </cell>
          <cell r="N501" t="str">
            <v>03</v>
          </cell>
          <cell r="O501" t="str">
            <v xml:space="preserve"> หมู่ 3</v>
          </cell>
          <cell r="P501" t="str">
            <v>01</v>
          </cell>
          <cell r="Q501" t="str">
            <v>เปิดดำเนินการ</v>
          </cell>
          <cell r="R501" t="str">
            <v xml:space="preserve">110  ถ.ศรีสนม </v>
          </cell>
          <cell r="V501" t="str">
            <v>21</v>
          </cell>
          <cell r="W501" t="str">
            <v>2.1 ทุติยภูมิระดับต้น</v>
          </cell>
          <cell r="AH501" t="str">
            <v>10921</v>
          </cell>
        </row>
        <row r="502">
          <cell r="A502" t="str">
            <v>001091600</v>
          </cell>
          <cell r="B502" t="str">
            <v>โรงพยาบาลท่าตูม</v>
          </cell>
          <cell r="C502" t="str">
            <v>21002</v>
          </cell>
          <cell r="D502" t="str">
            <v>กระทรวงสาธารณสุข สำนักงานปลัดกระทรวงสาธารณสุข</v>
          </cell>
          <cell r="E502" t="str">
            <v>07</v>
          </cell>
          <cell r="F502" t="str">
            <v>โรงพยาบาลชุมชน</v>
          </cell>
          <cell r="G502" t="str">
            <v>30</v>
          </cell>
          <cell r="H502" t="str">
            <v>32</v>
          </cell>
          <cell r="I502" t="str">
            <v>จ.สุรินทร์</v>
          </cell>
          <cell r="J502" t="str">
            <v>03</v>
          </cell>
          <cell r="K502" t="str">
            <v xml:space="preserve"> อ.ท่าตูม</v>
          </cell>
          <cell r="L502" t="str">
            <v>01</v>
          </cell>
          <cell r="M502" t="str">
            <v xml:space="preserve"> 'ต.ท่าตูม'</v>
          </cell>
          <cell r="N502" t="str">
            <v>07</v>
          </cell>
          <cell r="O502" t="str">
            <v xml:space="preserve"> หมู่ 7</v>
          </cell>
          <cell r="P502" t="str">
            <v>01</v>
          </cell>
          <cell r="Q502" t="str">
            <v>เปิดดำเนินการ</v>
          </cell>
          <cell r="R502" t="str">
            <v xml:space="preserve">406 </v>
          </cell>
          <cell r="S502" t="str">
            <v>32120</v>
          </cell>
          <cell r="T502" t="str">
            <v>044-591126</v>
          </cell>
          <cell r="U502" t="str">
            <v>044-591126</v>
          </cell>
          <cell r="V502" t="str">
            <v>22</v>
          </cell>
          <cell r="W502" t="str">
            <v>2.2 ทุติยภูมิระดับกลาง</v>
          </cell>
          <cell r="X502" t="str">
            <v>S</v>
          </cell>
          <cell r="Y502" t="str">
            <v xml:space="preserve">บริการ  </v>
          </cell>
          <cell r="AH502" t="str">
            <v>10916</v>
          </cell>
        </row>
        <row r="503">
          <cell r="A503" t="str">
            <v>001097800</v>
          </cell>
          <cell r="B503" t="str">
            <v>โรงพยาบาลภูเขียว</v>
          </cell>
          <cell r="C503" t="str">
            <v>21002</v>
          </cell>
          <cell r="D503" t="str">
            <v>กระทรวงสาธารณสุข สำนักงานปลัดกระทรวงสาธารณสุข</v>
          </cell>
          <cell r="E503" t="str">
            <v>07</v>
          </cell>
          <cell r="F503" t="str">
            <v>โรงพยาบาลชุมชน</v>
          </cell>
          <cell r="G503" t="str">
            <v>90</v>
          </cell>
          <cell r="H503" t="str">
            <v>36</v>
          </cell>
          <cell r="I503" t="str">
            <v>จ.ชัยภูมิ</v>
          </cell>
          <cell r="J503" t="str">
            <v>10</v>
          </cell>
          <cell r="K503" t="str">
            <v xml:space="preserve"> อ.ภูเขียว</v>
          </cell>
          <cell r="L503" t="str">
            <v>01</v>
          </cell>
          <cell r="M503" t="str">
            <v xml:space="preserve"> 'ต.ผักปัง'</v>
          </cell>
          <cell r="N503" t="str">
            <v>04</v>
          </cell>
          <cell r="O503" t="str">
            <v xml:space="preserve"> หมู่ 4</v>
          </cell>
          <cell r="P503" t="str">
            <v>01</v>
          </cell>
          <cell r="Q503" t="str">
            <v>เปิดดำเนินการ</v>
          </cell>
          <cell r="R503" t="str">
            <v xml:space="preserve">149 </v>
          </cell>
          <cell r="V503" t="str">
            <v>22</v>
          </cell>
          <cell r="W503" t="str">
            <v>2.2 ทุติยภูมิระดับกลาง</v>
          </cell>
          <cell r="AH503" t="str">
            <v>10978</v>
          </cell>
        </row>
        <row r="504">
          <cell r="A504" t="str">
            <v>001098000</v>
          </cell>
          <cell r="B504" t="str">
            <v>โรงพยาบาลแก้งคร้อ</v>
          </cell>
          <cell r="C504" t="str">
            <v>21002</v>
          </cell>
          <cell r="D504" t="str">
            <v>กระทรวงสาธารณสุข สำนักงานปลัดกระทรวงสาธารณสุข</v>
          </cell>
          <cell r="E504" t="str">
            <v>07</v>
          </cell>
          <cell r="F504" t="str">
            <v>โรงพยาบาลชุมชน</v>
          </cell>
          <cell r="G504" t="str">
            <v>60</v>
          </cell>
          <cell r="H504" t="str">
            <v>36</v>
          </cell>
          <cell r="I504" t="str">
            <v>จ.ชัยภูมิ</v>
          </cell>
          <cell r="J504" t="str">
            <v>12</v>
          </cell>
          <cell r="K504" t="str">
            <v xml:space="preserve"> อ.แก้งคร้อ</v>
          </cell>
          <cell r="L504" t="str">
            <v>01</v>
          </cell>
          <cell r="M504" t="str">
            <v xml:space="preserve"> 'ต.ช่องสามหมอ'</v>
          </cell>
          <cell r="N504" t="str">
            <v>01</v>
          </cell>
          <cell r="O504" t="str">
            <v xml:space="preserve"> หมู่ 1</v>
          </cell>
          <cell r="P504" t="str">
            <v>01</v>
          </cell>
          <cell r="Q504" t="str">
            <v>เปิดดำเนินการ</v>
          </cell>
          <cell r="R504" t="str">
            <v xml:space="preserve">1057 </v>
          </cell>
          <cell r="V504" t="str">
            <v>21</v>
          </cell>
          <cell r="W504" t="str">
            <v>2.1 ทุติยภูมิระดับต้น</v>
          </cell>
          <cell r="AH504" t="str">
            <v>10980</v>
          </cell>
        </row>
        <row r="505">
          <cell r="A505" t="str">
            <v>001098100</v>
          </cell>
          <cell r="B505" t="str">
            <v>โรงพยาบาลคอนสาร</v>
          </cell>
          <cell r="C505" t="str">
            <v>21002</v>
          </cell>
          <cell r="D505" t="str">
            <v>กระทรวงสาธารณสุข สำนักงานปลัดกระทรวงสาธารณสุข</v>
          </cell>
          <cell r="E505" t="str">
            <v>07</v>
          </cell>
          <cell r="F505" t="str">
            <v>โรงพยาบาลชุมชน</v>
          </cell>
          <cell r="G505" t="str">
            <v>30</v>
          </cell>
          <cell r="H505" t="str">
            <v>36</v>
          </cell>
          <cell r="I505" t="str">
            <v>จ.ชัยภูมิ</v>
          </cell>
          <cell r="J505" t="str">
            <v>13</v>
          </cell>
          <cell r="K505" t="str">
            <v xml:space="preserve"> อ.คอนสาร</v>
          </cell>
          <cell r="L505" t="str">
            <v>07</v>
          </cell>
          <cell r="M505" t="str">
            <v xml:space="preserve"> 'ต.ทุ่งนาเลา'</v>
          </cell>
          <cell r="N505" t="str">
            <v>05</v>
          </cell>
          <cell r="O505" t="str">
            <v xml:space="preserve"> หมู่ 5</v>
          </cell>
          <cell r="P505" t="str">
            <v>01</v>
          </cell>
          <cell r="Q505" t="str">
            <v>เปิดดำเนินการ</v>
          </cell>
          <cell r="R505" t="str">
            <v>137</v>
          </cell>
          <cell r="V505" t="str">
            <v>21</v>
          </cell>
          <cell r="W505" t="str">
            <v>2.1 ทุติยภูมิระดับต้น</v>
          </cell>
          <cell r="AH505" t="str">
            <v>10981</v>
          </cell>
        </row>
        <row r="506">
          <cell r="A506" t="str">
            <v>001099100</v>
          </cell>
          <cell r="B506" t="str">
            <v>โรงพยาบาลนากลาง</v>
          </cell>
          <cell r="C506" t="str">
            <v>21002</v>
          </cell>
          <cell r="D506" t="str">
            <v>กระทรวงสาธารณสุข สำนักงานปลัดกระทรวงสาธารณสุข</v>
          </cell>
          <cell r="E506" t="str">
            <v>07</v>
          </cell>
          <cell r="F506" t="str">
            <v>โรงพยาบาลชุมชน</v>
          </cell>
          <cell r="G506" t="str">
            <v>60</v>
          </cell>
          <cell r="H506" t="str">
            <v>39</v>
          </cell>
          <cell r="I506" t="str">
            <v>จ.หนองบัวลำภู</v>
          </cell>
          <cell r="J506" t="str">
            <v>02</v>
          </cell>
          <cell r="K506" t="str">
            <v xml:space="preserve"> อ.นากลาง</v>
          </cell>
          <cell r="L506" t="str">
            <v>01</v>
          </cell>
          <cell r="M506" t="str">
            <v xml:space="preserve"> 'ต.นากลาง'</v>
          </cell>
          <cell r="N506" t="str">
            <v>06</v>
          </cell>
          <cell r="O506" t="str">
            <v xml:space="preserve"> หมู่ 6</v>
          </cell>
          <cell r="P506" t="str">
            <v>01</v>
          </cell>
          <cell r="Q506" t="str">
            <v>เปิดดำเนินการ</v>
          </cell>
          <cell r="R506" t="str">
            <v xml:space="preserve">84  ถ.อุดร-เลย </v>
          </cell>
          <cell r="V506" t="str">
            <v>21</v>
          </cell>
          <cell r="W506" t="str">
            <v>2.1 ทุติยภูมิระดับต้น</v>
          </cell>
          <cell r="AH506" t="str">
            <v>10991</v>
          </cell>
        </row>
        <row r="507">
          <cell r="A507" t="str">
            <v>001100200</v>
          </cell>
          <cell r="B507" t="str">
            <v>โรงพยาบาลบ้านไผ่</v>
          </cell>
          <cell r="C507" t="str">
            <v>21002</v>
          </cell>
          <cell r="D507" t="str">
            <v>กระทรวงสาธารณสุข สำนักงานปลัดกระทรวงสาธารณสุข</v>
          </cell>
          <cell r="E507" t="str">
            <v>07</v>
          </cell>
          <cell r="F507" t="str">
            <v>โรงพยาบาลชุมชน</v>
          </cell>
          <cell r="G507" t="str">
            <v>90</v>
          </cell>
          <cell r="H507" t="str">
            <v>40</v>
          </cell>
          <cell r="I507" t="str">
            <v>จ.ขอนแก่น</v>
          </cell>
          <cell r="J507" t="str">
            <v>10</v>
          </cell>
          <cell r="K507" t="str">
            <v xml:space="preserve"> อ.บ้านไผ่</v>
          </cell>
          <cell r="L507" t="str">
            <v>02</v>
          </cell>
          <cell r="M507" t="str">
            <v xml:space="preserve"> 'ต.ในเมือง'</v>
          </cell>
          <cell r="N507" t="str">
            <v>03</v>
          </cell>
          <cell r="O507" t="str">
            <v xml:space="preserve"> หมู่ 3</v>
          </cell>
          <cell r="P507" t="str">
            <v>01</v>
          </cell>
          <cell r="Q507" t="str">
            <v>เปิดดำเนินการ</v>
          </cell>
          <cell r="R507" t="str">
            <v xml:space="preserve">718 ถ.แจ้งสนิท </v>
          </cell>
          <cell r="S507" t="str">
            <v>40110</v>
          </cell>
          <cell r="T507" t="str">
            <v>043272357</v>
          </cell>
          <cell r="V507" t="str">
            <v>22</v>
          </cell>
          <cell r="W507" t="str">
            <v>2.2 ทุติยภูมิระดับกลาง</v>
          </cell>
          <cell r="X507" t="str">
            <v>S</v>
          </cell>
          <cell r="Y507" t="str">
            <v xml:space="preserve">บริการ  </v>
          </cell>
          <cell r="AH507" t="str">
            <v>11002</v>
          </cell>
        </row>
        <row r="508">
          <cell r="A508" t="str">
            <v>001101800</v>
          </cell>
          <cell r="B508" t="str">
            <v>โรงพยาบาลหนองหาน</v>
          </cell>
          <cell r="C508" t="str">
            <v>21002</v>
          </cell>
          <cell r="D508" t="str">
            <v>กระทรวงสาธารณสุข สำนักงานปลัดกระทรวงสาธารณสุข</v>
          </cell>
          <cell r="E508" t="str">
            <v>07</v>
          </cell>
          <cell r="F508" t="str">
            <v>โรงพยาบาลชุมชน</v>
          </cell>
          <cell r="G508" t="str">
            <v>90</v>
          </cell>
          <cell r="H508" t="str">
            <v>41</v>
          </cell>
          <cell r="I508" t="str">
            <v>จ.อุดรธานี</v>
          </cell>
          <cell r="J508" t="str">
            <v>06</v>
          </cell>
          <cell r="K508" t="str">
            <v xml:space="preserve"> อ.หนองหาน</v>
          </cell>
          <cell r="L508" t="str">
            <v>01</v>
          </cell>
          <cell r="M508" t="str">
            <v xml:space="preserve"> 'ต.หนองหาน'</v>
          </cell>
          <cell r="N508" t="str">
            <v>06</v>
          </cell>
          <cell r="O508" t="str">
            <v xml:space="preserve"> หมู่ 6</v>
          </cell>
          <cell r="P508" t="str">
            <v>01</v>
          </cell>
          <cell r="Q508" t="str">
            <v>เปิดดำเนินการ</v>
          </cell>
          <cell r="S508" t="str">
            <v>41130</v>
          </cell>
          <cell r="V508" t="str">
            <v>22</v>
          </cell>
          <cell r="W508" t="str">
            <v>2.2 ทุติยภูมิระดับกลาง</v>
          </cell>
          <cell r="AH508" t="str">
            <v>11018</v>
          </cell>
        </row>
        <row r="509">
          <cell r="A509" t="str">
            <v>001100000</v>
          </cell>
          <cell r="B509" t="str">
            <v>โรงพยาบาลน้ำพอง</v>
          </cell>
          <cell r="C509" t="str">
            <v>21002</v>
          </cell>
          <cell r="D509" t="str">
            <v>กระทรวงสาธารณสุข สำนักงานปลัดกระทรวงสาธารณสุข</v>
          </cell>
          <cell r="E509" t="str">
            <v>07</v>
          </cell>
          <cell r="F509" t="str">
            <v>โรงพยาบาลชุมชน</v>
          </cell>
          <cell r="G509" t="str">
            <v>60</v>
          </cell>
          <cell r="H509" t="str">
            <v>40</v>
          </cell>
          <cell r="I509" t="str">
            <v>จ.ขอนแก่น</v>
          </cell>
          <cell r="J509" t="str">
            <v>07</v>
          </cell>
          <cell r="K509" t="str">
            <v xml:space="preserve"> อ.น้ำพอง</v>
          </cell>
          <cell r="L509" t="str">
            <v>01</v>
          </cell>
          <cell r="M509" t="str">
            <v xml:space="preserve"> 'ต.น้ำพอง'</v>
          </cell>
          <cell r="N509" t="str">
            <v>02</v>
          </cell>
          <cell r="O509" t="str">
            <v xml:space="preserve"> หมู่ 2</v>
          </cell>
          <cell r="P509" t="str">
            <v>01</v>
          </cell>
          <cell r="Q509" t="str">
            <v>เปิดดำเนินการ</v>
          </cell>
          <cell r="R509" t="str">
            <v xml:space="preserve">122/2 ถ.มิตรภาพ </v>
          </cell>
          <cell r="S509" t="str">
            <v>40140</v>
          </cell>
          <cell r="T509" t="str">
            <v>043441112</v>
          </cell>
          <cell r="V509" t="str">
            <v>21</v>
          </cell>
          <cell r="W509" t="str">
            <v>2.1 ทุติยภูมิระดับต้น</v>
          </cell>
          <cell r="X509" t="str">
            <v>S</v>
          </cell>
          <cell r="Y509" t="str">
            <v xml:space="preserve">บริการ  </v>
          </cell>
          <cell r="AH509" t="str">
            <v>11000</v>
          </cell>
        </row>
        <row r="510">
          <cell r="A510" t="str">
            <v>001101100</v>
          </cell>
          <cell r="B510" t="str">
            <v>โรงพยาบาลเขาสวนกวาง</v>
          </cell>
          <cell r="C510" t="str">
            <v>21002</v>
          </cell>
          <cell r="D510" t="str">
            <v>กระทรวงสาธารณสุข สำนักงานปลัดกระทรวงสาธารณสุข</v>
          </cell>
          <cell r="E510" t="str">
            <v>07</v>
          </cell>
          <cell r="F510" t="str">
            <v>โรงพยาบาลชุมชน</v>
          </cell>
          <cell r="G510" t="str">
            <v>30</v>
          </cell>
          <cell r="H510" t="str">
            <v>40</v>
          </cell>
          <cell r="I510" t="str">
            <v>จ.ขอนแก่น</v>
          </cell>
          <cell r="J510" t="str">
            <v>19</v>
          </cell>
          <cell r="K510" t="str">
            <v xml:space="preserve"> อ.เขาสวนกวาง</v>
          </cell>
          <cell r="L510" t="str">
            <v>05</v>
          </cell>
          <cell r="M510" t="str">
            <v xml:space="preserve"> 'ต.คำม่วง'</v>
          </cell>
          <cell r="N510" t="str">
            <v>10</v>
          </cell>
          <cell r="O510" t="str">
            <v xml:space="preserve"> หมู่ 10</v>
          </cell>
          <cell r="P510" t="str">
            <v>01</v>
          </cell>
          <cell r="Q510" t="str">
            <v>เปิดดำเนินการ</v>
          </cell>
          <cell r="R510" t="str">
            <v>198 ถ.มิตรภาพ</v>
          </cell>
          <cell r="S510" t="str">
            <v>40280</v>
          </cell>
          <cell r="T510" t="str">
            <v>043449095</v>
          </cell>
          <cell r="V510" t="str">
            <v>21</v>
          </cell>
          <cell r="W510" t="str">
            <v>2.1 ทุติยภูมิระดับต้น</v>
          </cell>
          <cell r="X510" t="str">
            <v>S</v>
          </cell>
          <cell r="Y510" t="str">
            <v xml:space="preserve">บริการ  </v>
          </cell>
          <cell r="AH510" t="str">
            <v>11011</v>
          </cell>
        </row>
        <row r="511">
          <cell r="A511" t="str">
            <v>001092900</v>
          </cell>
          <cell r="B511" t="str">
            <v>โรงพยาบาลกันทรลักษ์</v>
          </cell>
          <cell r="C511" t="str">
            <v>21002</v>
          </cell>
          <cell r="D511" t="str">
            <v>กระทรวงสาธารณสุข สำนักงานปลัดกระทรวงสาธารณสุข</v>
          </cell>
          <cell r="E511" t="str">
            <v>07</v>
          </cell>
          <cell r="F511" t="str">
            <v>โรงพยาบาลชุมชน</v>
          </cell>
          <cell r="G511" t="str">
            <v>120</v>
          </cell>
          <cell r="H511" t="str">
            <v>33</v>
          </cell>
          <cell r="I511" t="str">
            <v>จ.ศรีสะเกษ</v>
          </cell>
          <cell r="J511" t="str">
            <v>04</v>
          </cell>
          <cell r="K511" t="str">
            <v xml:space="preserve"> อ.กันทรลักษ์</v>
          </cell>
          <cell r="L511" t="str">
            <v>06</v>
          </cell>
          <cell r="M511" t="str">
            <v xml:space="preserve"> 'ต.น้ำอ้อม'</v>
          </cell>
          <cell r="N511" t="str">
            <v>05</v>
          </cell>
          <cell r="O511" t="str">
            <v xml:space="preserve"> หมู่ 5</v>
          </cell>
          <cell r="P511" t="str">
            <v>01</v>
          </cell>
          <cell r="Q511" t="str">
            <v>เปิดดำเนินการ</v>
          </cell>
          <cell r="S511" t="str">
            <v>33110</v>
          </cell>
          <cell r="T511" t="str">
            <v>045635758-61</v>
          </cell>
          <cell r="U511" t="str">
            <v>045661164</v>
          </cell>
          <cell r="V511" t="str">
            <v>23</v>
          </cell>
          <cell r="W511" t="str">
            <v>2.3 ทุติยภูมิระดับสูง</v>
          </cell>
          <cell r="X511" t="str">
            <v>S</v>
          </cell>
          <cell r="Y511" t="str">
            <v xml:space="preserve">บริการ  </v>
          </cell>
          <cell r="Z511" t="str">
            <v>04</v>
          </cell>
          <cell r="AA511" t="str">
            <v>แก้ไข/เปลี่ยนแปลงที่ตั้ง</v>
          </cell>
          <cell r="AB511" t="str">
            <v>แก้ไขจำนวนเตียง 142 เป็น 120</v>
          </cell>
          <cell r="AH511" t="str">
            <v>10929</v>
          </cell>
        </row>
        <row r="512">
          <cell r="A512" t="str">
            <v>001100900</v>
          </cell>
          <cell r="B512" t="str">
            <v>โรงพยาบาลมัญจาคีรี</v>
          </cell>
          <cell r="C512" t="str">
            <v>21002</v>
          </cell>
          <cell r="D512" t="str">
            <v>กระทรวงสาธารณสุข สำนักงานปลัดกระทรวงสาธารณสุข</v>
          </cell>
          <cell r="E512" t="str">
            <v>07</v>
          </cell>
          <cell r="F512" t="str">
            <v>โรงพยาบาลชุมชน</v>
          </cell>
          <cell r="G512" t="str">
            <v>60</v>
          </cell>
          <cell r="H512" t="str">
            <v>40</v>
          </cell>
          <cell r="I512" t="str">
            <v>จ.ขอนแก่น</v>
          </cell>
          <cell r="J512" t="str">
            <v>17</v>
          </cell>
          <cell r="K512" t="str">
            <v xml:space="preserve"> อ.มัญจาคีรี</v>
          </cell>
          <cell r="L512" t="str">
            <v>01</v>
          </cell>
          <cell r="M512" t="str">
            <v xml:space="preserve"> 'ต.กุดเค้า'</v>
          </cell>
          <cell r="N512" t="str">
            <v>14</v>
          </cell>
          <cell r="O512" t="str">
            <v xml:space="preserve"> หมู่ 14</v>
          </cell>
          <cell r="P512" t="str">
            <v>01</v>
          </cell>
          <cell r="Q512" t="str">
            <v>เปิดดำเนินการ</v>
          </cell>
          <cell r="R512" t="str">
            <v xml:space="preserve">316 </v>
          </cell>
          <cell r="S512" t="str">
            <v>40160</v>
          </cell>
          <cell r="T512" t="str">
            <v>043289100</v>
          </cell>
          <cell r="V512" t="str">
            <v>21</v>
          </cell>
          <cell r="W512" t="str">
            <v>2.1 ทุติยภูมิระดับต้น</v>
          </cell>
          <cell r="X512" t="str">
            <v>S</v>
          </cell>
          <cell r="Y512" t="str">
            <v xml:space="preserve">บริการ  </v>
          </cell>
          <cell r="AH512" t="str">
            <v>11009</v>
          </cell>
        </row>
        <row r="513">
          <cell r="A513" t="str">
            <v>001096300</v>
          </cell>
          <cell r="B513" t="str">
            <v>โรงพยาบาลทรายมูล</v>
          </cell>
          <cell r="C513" t="str">
            <v>21002</v>
          </cell>
          <cell r="D513" t="str">
            <v>กระทรวงสาธารณสุข สำนักงานปลัดกระทรวงสาธารณสุข</v>
          </cell>
          <cell r="E513" t="str">
            <v>07</v>
          </cell>
          <cell r="F513" t="str">
            <v>โรงพยาบาลชุมชน</v>
          </cell>
          <cell r="G513" t="str">
            <v>30</v>
          </cell>
          <cell r="H513" t="str">
            <v>35</v>
          </cell>
          <cell r="I513" t="str">
            <v>จ.ยโสธร</v>
          </cell>
          <cell r="J513" t="str">
            <v>02</v>
          </cell>
          <cell r="K513" t="str">
            <v xml:space="preserve"> อ.ทรายมูล</v>
          </cell>
          <cell r="L513" t="str">
            <v>01</v>
          </cell>
          <cell r="M513" t="str">
            <v xml:space="preserve"> 'ต.ทรายมูล'</v>
          </cell>
          <cell r="N513" t="str">
            <v>00</v>
          </cell>
          <cell r="O513" t="str">
            <v xml:space="preserve"> หมู่ 0</v>
          </cell>
          <cell r="P513" t="str">
            <v>01</v>
          </cell>
          <cell r="Q513" t="str">
            <v>เปิดดำเนินการ</v>
          </cell>
          <cell r="R513" t="str">
            <v xml:space="preserve">100 </v>
          </cell>
          <cell r="S513" t="str">
            <v>35170</v>
          </cell>
          <cell r="V513" t="str">
            <v>21</v>
          </cell>
          <cell r="W513" t="str">
            <v>2.1 ทุติยภูมิระดับต้น</v>
          </cell>
          <cell r="AH513" t="str">
            <v>10963</v>
          </cell>
        </row>
        <row r="514">
          <cell r="A514" t="str">
            <v>001095900</v>
          </cell>
          <cell r="B514" t="str">
            <v>โรงพยาบาลสำโรง</v>
          </cell>
          <cell r="C514" t="str">
            <v>21002</v>
          </cell>
          <cell r="D514" t="str">
            <v>กระทรวงสาธารณสุข สำนักงานปลัดกระทรวงสาธารณสุข</v>
          </cell>
          <cell r="E514" t="str">
            <v>07</v>
          </cell>
          <cell r="F514" t="str">
            <v>โรงพยาบาลชุมชน</v>
          </cell>
          <cell r="G514" t="str">
            <v>30</v>
          </cell>
          <cell r="H514" t="str">
            <v>34</v>
          </cell>
          <cell r="I514" t="str">
            <v>จ.อุบลราชธานี</v>
          </cell>
          <cell r="J514" t="str">
            <v>22</v>
          </cell>
          <cell r="K514" t="str">
            <v xml:space="preserve"> อ.สำโรง</v>
          </cell>
          <cell r="L514" t="str">
            <v>01</v>
          </cell>
          <cell r="M514" t="str">
            <v xml:space="preserve"> 'ต.สำโรง'</v>
          </cell>
          <cell r="N514" t="str">
            <v>08</v>
          </cell>
          <cell r="O514" t="str">
            <v xml:space="preserve"> หมู่ 8</v>
          </cell>
          <cell r="P514" t="str">
            <v>01</v>
          </cell>
          <cell r="Q514" t="str">
            <v>เปิดดำเนินการ</v>
          </cell>
          <cell r="V514" t="str">
            <v>21</v>
          </cell>
          <cell r="W514" t="str">
            <v>2.1 ทุติยภูมิระดับต้น</v>
          </cell>
          <cell r="AH514" t="str">
            <v>10959</v>
          </cell>
        </row>
        <row r="515">
          <cell r="A515" t="str">
            <v>001093000</v>
          </cell>
          <cell r="B515" t="str">
            <v>โรงพยาบาลขุขันธ์</v>
          </cell>
          <cell r="C515" t="str">
            <v>21002</v>
          </cell>
          <cell r="D515" t="str">
            <v>กระทรวงสาธารณสุข สำนักงานปลัดกระทรวงสาธารณสุข</v>
          </cell>
          <cell r="E515" t="str">
            <v>07</v>
          </cell>
          <cell r="F515" t="str">
            <v>โรงพยาบาลชุมชน</v>
          </cell>
          <cell r="G515" t="str">
            <v>90</v>
          </cell>
          <cell r="H515" t="str">
            <v>33</v>
          </cell>
          <cell r="I515" t="str">
            <v>จ.ศรีสะเกษ</v>
          </cell>
          <cell r="J515" t="str">
            <v>05</v>
          </cell>
          <cell r="K515" t="str">
            <v xml:space="preserve"> อ.ขุขันธ์</v>
          </cell>
          <cell r="L515" t="str">
            <v>09</v>
          </cell>
          <cell r="M515" t="str">
            <v xml:space="preserve"> 'ต.ห้วยเหนือ'</v>
          </cell>
          <cell r="N515" t="str">
            <v>06</v>
          </cell>
          <cell r="O515" t="str">
            <v xml:space="preserve"> หมู่ 6</v>
          </cell>
          <cell r="P515" t="str">
            <v>01</v>
          </cell>
          <cell r="Q515" t="str">
            <v>เปิดดำเนินการ</v>
          </cell>
          <cell r="S515" t="str">
            <v>33140</v>
          </cell>
          <cell r="T515" t="str">
            <v>04563481-3</v>
          </cell>
          <cell r="U515" t="str">
            <v>045671015'</v>
          </cell>
          <cell r="V515" t="str">
            <v>045630484</v>
          </cell>
          <cell r="W515" t="str">
            <v>045671015'</v>
          </cell>
          <cell r="X515" t="str">
            <v>21</v>
          </cell>
          <cell r="Y515" t="str">
            <v>2.1 ทุติยภูมิระดับต้น</v>
          </cell>
          <cell r="Z515" t="str">
            <v>S</v>
          </cell>
          <cell r="AA515" t="str">
            <v xml:space="preserve">บริการ  </v>
          </cell>
          <cell r="AH515" t="str">
            <v>10930</v>
          </cell>
        </row>
        <row r="516">
          <cell r="A516" t="str">
            <v>001104600</v>
          </cell>
          <cell r="B516" t="str">
            <v>โรงพยาบาลเซกา</v>
          </cell>
          <cell r="C516" t="str">
            <v>21002</v>
          </cell>
          <cell r="D516" t="str">
            <v>กระทรวงสาธารณสุข สำนักงานปลัดกระทรวงสาธารณสุข</v>
          </cell>
          <cell r="E516" t="str">
            <v>07</v>
          </cell>
          <cell r="F516" t="str">
            <v>โรงพยาบาลชุมชน</v>
          </cell>
          <cell r="G516" t="str">
            <v>30</v>
          </cell>
          <cell r="H516" t="str">
            <v>38</v>
          </cell>
          <cell r="I516" t="str">
            <v>จ.บึงกาฬ</v>
          </cell>
          <cell r="J516" t="str">
            <v>04</v>
          </cell>
          <cell r="K516" t="str">
            <v xml:space="preserve"> อ.เซกา</v>
          </cell>
          <cell r="L516" t="str">
            <v>01</v>
          </cell>
          <cell r="M516" t="str">
            <v xml:space="preserve"> 'ต.เซกา'</v>
          </cell>
          <cell r="N516" t="str">
            <v>01</v>
          </cell>
          <cell r="O516" t="str">
            <v xml:space="preserve"> หมู่ 1</v>
          </cell>
          <cell r="P516" t="str">
            <v>01</v>
          </cell>
          <cell r="Q516" t="str">
            <v>เปิดดำเนินการ</v>
          </cell>
          <cell r="R516" t="str">
            <v xml:space="preserve">62  </v>
          </cell>
          <cell r="S516" t="str">
            <v>43150</v>
          </cell>
          <cell r="T516" t="str">
            <v>042489099</v>
          </cell>
          <cell r="U516" t="str">
            <v>042489099</v>
          </cell>
          <cell r="V516" t="str">
            <v>22</v>
          </cell>
          <cell r="W516" t="str">
            <v>2.2 ทุติยภูมิระดับกลาง</v>
          </cell>
          <cell r="X516" t="str">
            <v>S</v>
          </cell>
          <cell r="Y516" t="str">
            <v xml:space="preserve">บริการ  </v>
          </cell>
          <cell r="Z516" t="str">
            <v>01</v>
          </cell>
          <cell r="AA516" t="str">
            <v>ตั้งใหม่</v>
          </cell>
          <cell r="AH516" t="str">
            <v>11046</v>
          </cell>
        </row>
        <row r="517">
          <cell r="A517" t="str">
            <v>001100100</v>
          </cell>
          <cell r="B517" t="str">
            <v>โรงพยาบาลอุบลรัตน์</v>
          </cell>
          <cell r="C517" t="str">
            <v>21002</v>
          </cell>
          <cell r="D517" t="str">
            <v>กระทรวงสาธารณสุข สำนักงานปลัดกระทรวงสาธารณสุข</v>
          </cell>
          <cell r="E517" t="str">
            <v>07</v>
          </cell>
          <cell r="F517" t="str">
            <v>โรงพยาบาลชุมชน</v>
          </cell>
          <cell r="G517" t="str">
            <v>30</v>
          </cell>
          <cell r="H517" t="str">
            <v>40</v>
          </cell>
          <cell r="I517" t="str">
            <v>จ.ขอนแก่น</v>
          </cell>
          <cell r="J517" t="str">
            <v>08</v>
          </cell>
          <cell r="K517" t="str">
            <v xml:space="preserve"> อ.อุบลรัตน์</v>
          </cell>
          <cell r="L517" t="str">
            <v>03</v>
          </cell>
          <cell r="M517" t="str">
            <v xml:space="preserve"> 'ต.เขื่อนอุบลรัตน์'</v>
          </cell>
          <cell r="N517" t="str">
            <v>02</v>
          </cell>
          <cell r="O517" t="str">
            <v xml:space="preserve"> หมู่ 2</v>
          </cell>
          <cell r="P517" t="str">
            <v>01</v>
          </cell>
          <cell r="Q517" t="str">
            <v>เปิดดำเนินการ</v>
          </cell>
          <cell r="R517" t="str">
            <v xml:space="preserve">175 ถ.สุขาภิบาล 1 </v>
          </cell>
          <cell r="S517" t="str">
            <v>40250</v>
          </cell>
          <cell r="T517" t="str">
            <v>043446112</v>
          </cell>
          <cell r="V517" t="str">
            <v>21</v>
          </cell>
          <cell r="W517" t="str">
            <v>2.1 ทุติยภูมิระดับต้น</v>
          </cell>
          <cell r="X517" t="str">
            <v>S</v>
          </cell>
          <cell r="Y517" t="str">
            <v xml:space="preserve">บริการ  </v>
          </cell>
          <cell r="AH517" t="str">
            <v>11001</v>
          </cell>
        </row>
        <row r="518">
          <cell r="A518" t="str">
            <v>001101000</v>
          </cell>
          <cell r="B518" t="str">
            <v>โรงพยาบาลชนบท</v>
          </cell>
          <cell r="C518" t="str">
            <v>21002</v>
          </cell>
          <cell r="D518" t="str">
            <v>กระทรวงสาธารณสุข สำนักงานปลัดกระทรวงสาธารณสุข</v>
          </cell>
          <cell r="E518" t="str">
            <v>07</v>
          </cell>
          <cell r="F518" t="str">
            <v>โรงพยาบาลชุมชน</v>
          </cell>
          <cell r="G518" t="str">
            <v>30</v>
          </cell>
          <cell r="H518" t="str">
            <v>40</v>
          </cell>
          <cell r="I518" t="str">
            <v>จ.ขอนแก่น</v>
          </cell>
          <cell r="J518" t="str">
            <v>18</v>
          </cell>
          <cell r="K518" t="str">
            <v xml:space="preserve"> อ.ชนบท</v>
          </cell>
          <cell r="L518" t="str">
            <v>01</v>
          </cell>
          <cell r="M518" t="str">
            <v xml:space="preserve"> 'ต.ชนบท'</v>
          </cell>
          <cell r="N518" t="str">
            <v>11</v>
          </cell>
          <cell r="O518" t="str">
            <v xml:space="preserve"> หมู่ 11</v>
          </cell>
          <cell r="P518" t="str">
            <v>01</v>
          </cell>
          <cell r="Q518" t="str">
            <v>เปิดดำเนินการ</v>
          </cell>
          <cell r="R518" t="str">
            <v xml:space="preserve">231 </v>
          </cell>
          <cell r="S518" t="str">
            <v>40180</v>
          </cell>
          <cell r="T518" t="str">
            <v>043286084</v>
          </cell>
          <cell r="V518" t="str">
            <v>21</v>
          </cell>
          <cell r="W518" t="str">
            <v>2.1 ทุติยภูมิระดับต้น</v>
          </cell>
          <cell r="X518" t="str">
            <v>S</v>
          </cell>
          <cell r="Y518" t="str">
            <v xml:space="preserve">บริการ  </v>
          </cell>
          <cell r="AH518" t="str">
            <v>11010</v>
          </cell>
        </row>
        <row r="519">
          <cell r="A519" t="str">
            <v>001100800</v>
          </cell>
          <cell r="B519" t="str">
            <v>โรงพยาบาลภูเวียง</v>
          </cell>
          <cell r="C519" t="str">
            <v>21002</v>
          </cell>
          <cell r="D519" t="str">
            <v>กระทรวงสาธารณสุข สำนักงานปลัดกระทรวงสาธารณสุข</v>
          </cell>
          <cell r="E519" t="str">
            <v>07</v>
          </cell>
          <cell r="F519" t="str">
            <v>โรงพยาบาลชุมชน</v>
          </cell>
          <cell r="G519" t="str">
            <v>60</v>
          </cell>
          <cell r="H519" t="str">
            <v>40</v>
          </cell>
          <cell r="I519" t="str">
            <v>จ.ขอนแก่น</v>
          </cell>
          <cell r="J519" t="str">
            <v>16</v>
          </cell>
          <cell r="K519" t="str">
            <v xml:space="preserve"> อ.ภูเวียง</v>
          </cell>
          <cell r="L519" t="str">
            <v>17</v>
          </cell>
          <cell r="M519" t="str">
            <v xml:space="preserve"> 'ต.ภูเวียง'</v>
          </cell>
          <cell r="N519" t="str">
            <v>03</v>
          </cell>
          <cell r="O519" t="str">
            <v xml:space="preserve"> หมู่ 3</v>
          </cell>
          <cell r="P519" t="str">
            <v>01</v>
          </cell>
          <cell r="Q519" t="str">
            <v>เปิดดำเนินการ</v>
          </cell>
          <cell r="R519" t="str">
            <v xml:space="preserve">136 </v>
          </cell>
          <cell r="S519" t="str">
            <v>40150</v>
          </cell>
          <cell r="T519" t="str">
            <v>043291194</v>
          </cell>
          <cell r="V519" t="str">
            <v>21</v>
          </cell>
          <cell r="W519" t="str">
            <v>2.1 ทุติยภูมิระดับต้น</v>
          </cell>
          <cell r="X519" t="str">
            <v>S</v>
          </cell>
          <cell r="Y519" t="str">
            <v xml:space="preserve">บริการ  </v>
          </cell>
          <cell r="AH519" t="str">
            <v>11008</v>
          </cell>
        </row>
        <row r="520">
          <cell r="A520" t="str">
            <v>001096400</v>
          </cell>
          <cell r="B520" t="str">
            <v>โรงพยาบาลกุดชุม</v>
          </cell>
          <cell r="C520" t="str">
            <v>21002</v>
          </cell>
          <cell r="D520" t="str">
            <v>กระทรวงสาธารณสุข สำนักงานปลัดกระทรวงสาธารณสุข</v>
          </cell>
          <cell r="E520" t="str">
            <v>07</v>
          </cell>
          <cell r="F520" t="str">
            <v>โรงพยาบาลชุมชน</v>
          </cell>
          <cell r="G520" t="str">
            <v>30</v>
          </cell>
          <cell r="H520" t="str">
            <v>35</v>
          </cell>
          <cell r="I520" t="str">
            <v>จ.ยโสธร</v>
          </cell>
          <cell r="J520" t="str">
            <v>03</v>
          </cell>
          <cell r="K520" t="str">
            <v xml:space="preserve"> อ.กุดชุม</v>
          </cell>
          <cell r="L520" t="str">
            <v>01</v>
          </cell>
          <cell r="M520" t="str">
            <v xml:space="preserve"> 'ต.กุดชุม'</v>
          </cell>
          <cell r="N520" t="str">
            <v>14</v>
          </cell>
          <cell r="O520" t="str">
            <v xml:space="preserve"> หมู่ 14</v>
          </cell>
          <cell r="P520" t="str">
            <v>01</v>
          </cell>
          <cell r="Q520" t="str">
            <v>เปิดดำเนินการ</v>
          </cell>
          <cell r="R520" t="str">
            <v xml:space="preserve">100 </v>
          </cell>
          <cell r="S520" t="str">
            <v>35170</v>
          </cell>
          <cell r="V520" t="str">
            <v>21</v>
          </cell>
          <cell r="W520" t="str">
            <v>2.1 ทุติยภูมิระดับต้น</v>
          </cell>
          <cell r="AH520" t="str">
            <v>10964</v>
          </cell>
        </row>
        <row r="521">
          <cell r="A521" t="str">
            <v>001096500</v>
          </cell>
          <cell r="B521" t="str">
            <v>โรงพยาบาลคำเขื่อนแก้ว</v>
          </cell>
          <cell r="C521" t="str">
            <v>21002</v>
          </cell>
          <cell r="D521" t="str">
            <v>กระทรวงสาธารณสุข สำนักงานปลัดกระทรวงสาธารณสุข</v>
          </cell>
          <cell r="E521" t="str">
            <v>07</v>
          </cell>
          <cell r="F521" t="str">
            <v>โรงพยาบาลชุมชน</v>
          </cell>
          <cell r="G521" t="str">
            <v>60</v>
          </cell>
          <cell r="H521" t="str">
            <v>35</v>
          </cell>
          <cell r="I521" t="str">
            <v>จ.ยโสธร</v>
          </cell>
          <cell r="J521" t="str">
            <v>04</v>
          </cell>
          <cell r="K521" t="str">
            <v xml:space="preserve"> อ.คำเขื่อนแก้ว</v>
          </cell>
          <cell r="L521" t="str">
            <v>01</v>
          </cell>
          <cell r="M521" t="str">
            <v xml:space="preserve"> 'ต.ลุมพุก'</v>
          </cell>
          <cell r="N521" t="str">
            <v>02</v>
          </cell>
          <cell r="O521" t="str">
            <v xml:space="preserve"> หมู่ 2</v>
          </cell>
          <cell r="P521" t="str">
            <v>01</v>
          </cell>
          <cell r="Q521" t="str">
            <v>เปิดดำเนินการ</v>
          </cell>
          <cell r="S521" t="str">
            <v>35110</v>
          </cell>
          <cell r="V521" t="str">
            <v>21</v>
          </cell>
          <cell r="W521" t="str">
            <v>2.1 ทุติยภูมิระดับต้น</v>
          </cell>
          <cell r="AH521" t="str">
            <v>10965</v>
          </cell>
        </row>
        <row r="522">
          <cell r="A522" t="str">
            <v>001096900</v>
          </cell>
          <cell r="B522" t="str">
            <v>โรงพยาบาลไทยเจริญ</v>
          </cell>
          <cell r="C522" t="str">
            <v>21002</v>
          </cell>
          <cell r="D522" t="str">
            <v>กระทรวงสาธารณสุข สำนักงานปลัดกระทรวงสาธารณสุข</v>
          </cell>
          <cell r="E522" t="str">
            <v>07</v>
          </cell>
          <cell r="F522" t="str">
            <v>โรงพยาบาลชุมชน</v>
          </cell>
          <cell r="G522" t="str">
            <v>10</v>
          </cell>
          <cell r="H522" t="str">
            <v>35</v>
          </cell>
          <cell r="I522" t="str">
            <v>จ.ยโสธร</v>
          </cell>
          <cell r="J522" t="str">
            <v>09</v>
          </cell>
          <cell r="K522" t="str">
            <v xml:space="preserve"> อ.ไทยเจริญ</v>
          </cell>
          <cell r="L522" t="str">
            <v>01</v>
          </cell>
          <cell r="M522" t="str">
            <v xml:space="preserve"> 'ต.ไทยเจริญ'</v>
          </cell>
          <cell r="N522" t="str">
            <v>01</v>
          </cell>
          <cell r="O522" t="str">
            <v xml:space="preserve"> หมู่ 1</v>
          </cell>
          <cell r="P522" t="str">
            <v>01</v>
          </cell>
          <cell r="Q522" t="str">
            <v>เปิดดำเนินการ</v>
          </cell>
          <cell r="S522" t="str">
            <v>35110</v>
          </cell>
          <cell r="V522" t="str">
            <v>21</v>
          </cell>
          <cell r="W522" t="str">
            <v>2.1 ทุติยภูมิระดับต้น</v>
          </cell>
          <cell r="AH522" t="str">
            <v>10969</v>
          </cell>
        </row>
        <row r="523">
          <cell r="A523" t="str">
            <v>001093100</v>
          </cell>
          <cell r="B523" t="str">
            <v>โรงพยาบาลไพรบึง</v>
          </cell>
          <cell r="C523" t="str">
            <v>21002</v>
          </cell>
          <cell r="D523" t="str">
            <v>กระทรวงสาธารณสุข สำนักงานปลัดกระทรวงสาธารณสุข</v>
          </cell>
          <cell r="E523" t="str">
            <v>07</v>
          </cell>
          <cell r="F523" t="str">
            <v>โรงพยาบาลชุมชน</v>
          </cell>
          <cell r="G523" t="str">
            <v>30</v>
          </cell>
          <cell r="H523" t="str">
            <v>33</v>
          </cell>
          <cell r="I523" t="str">
            <v>จ.ศรีสะเกษ</v>
          </cell>
          <cell r="J523" t="str">
            <v>06</v>
          </cell>
          <cell r="K523" t="str">
            <v xml:space="preserve"> อ.ไพรบึง</v>
          </cell>
          <cell r="L523" t="str">
            <v>01</v>
          </cell>
          <cell r="M523" t="str">
            <v xml:space="preserve"> 'ต.ไพรบึง'</v>
          </cell>
          <cell r="N523" t="str">
            <v>20</v>
          </cell>
          <cell r="O523" t="str">
            <v xml:space="preserve"> หมู่ 20</v>
          </cell>
          <cell r="P523" t="str">
            <v>01</v>
          </cell>
          <cell r="Q523" t="str">
            <v>เปิดดำเนินการ</v>
          </cell>
          <cell r="R523" t="str">
            <v xml:space="preserve">56 </v>
          </cell>
          <cell r="S523" t="str">
            <v>33180</v>
          </cell>
          <cell r="T523" t="str">
            <v>045675067</v>
          </cell>
          <cell r="U523" t="str">
            <v>0456750131</v>
          </cell>
          <cell r="V523" t="str">
            <v>21</v>
          </cell>
          <cell r="W523" t="str">
            <v>2.1 ทุติยภูมิระดับต้น</v>
          </cell>
          <cell r="X523" t="str">
            <v>S</v>
          </cell>
          <cell r="Y523" t="str">
            <v xml:space="preserve">บริการ  </v>
          </cell>
          <cell r="AH523" t="str">
            <v>10931</v>
          </cell>
        </row>
        <row r="524">
          <cell r="A524" t="str">
            <v>001093700</v>
          </cell>
          <cell r="B524" t="str">
            <v>โรงพยาบาลห้วยทับทัน</v>
          </cell>
          <cell r="C524" t="str">
            <v>21002</v>
          </cell>
          <cell r="D524" t="str">
            <v>กระทรวงสาธารณสุข สำนักงานปลัดกระทรวงสาธารณสุข</v>
          </cell>
          <cell r="E524" t="str">
            <v>07</v>
          </cell>
          <cell r="F524" t="str">
            <v>โรงพยาบาลชุมชน</v>
          </cell>
          <cell r="G524" t="str">
            <v>30</v>
          </cell>
          <cell r="H524" t="str">
            <v>33</v>
          </cell>
          <cell r="I524" t="str">
            <v>จ.ศรีสะเกษ</v>
          </cell>
          <cell r="J524" t="str">
            <v>12</v>
          </cell>
          <cell r="K524" t="str">
            <v xml:space="preserve"> อ.ห้วยทับทัน</v>
          </cell>
          <cell r="L524" t="str">
            <v>01</v>
          </cell>
          <cell r="M524" t="str">
            <v xml:space="preserve"> 'ต.ห้วยทับทัน'</v>
          </cell>
          <cell r="N524" t="str">
            <v>11</v>
          </cell>
          <cell r="O524" t="str">
            <v xml:space="preserve"> หมู่ 11</v>
          </cell>
          <cell r="P524" t="str">
            <v>01</v>
          </cell>
          <cell r="Q524" t="str">
            <v>เปิดดำเนินการ</v>
          </cell>
          <cell r="R524" t="str">
            <v xml:space="preserve">66 </v>
          </cell>
          <cell r="S524" t="str">
            <v>33210</v>
          </cell>
          <cell r="T524" t="str">
            <v>045699045</v>
          </cell>
          <cell r="U524" t="str">
            <v>045699128</v>
          </cell>
          <cell r="V524" t="str">
            <v>21</v>
          </cell>
          <cell r="W524" t="str">
            <v>2.1 ทุติยภูมิระดับต้น</v>
          </cell>
          <cell r="X524" t="str">
            <v>S</v>
          </cell>
          <cell r="Y524" t="str">
            <v xml:space="preserve">บริการ  </v>
          </cell>
          <cell r="AH524" t="str">
            <v>10937</v>
          </cell>
        </row>
        <row r="525">
          <cell r="A525" t="str">
            <v>001093800</v>
          </cell>
          <cell r="B525" t="str">
            <v>โรงพยาบาลโนนคูณ</v>
          </cell>
          <cell r="C525" t="str">
            <v>21002</v>
          </cell>
          <cell r="D525" t="str">
            <v>กระทรวงสาธารณสุข สำนักงานปลัดกระทรวงสาธารณสุข</v>
          </cell>
          <cell r="E525" t="str">
            <v>07</v>
          </cell>
          <cell r="F525" t="str">
            <v>โรงพยาบาลชุมชน</v>
          </cell>
          <cell r="G525" t="str">
            <v>30</v>
          </cell>
          <cell r="H525" t="str">
            <v>33</v>
          </cell>
          <cell r="I525" t="str">
            <v>จ.ศรีสะเกษ</v>
          </cell>
          <cell r="J525" t="str">
            <v>13</v>
          </cell>
          <cell r="K525" t="str">
            <v xml:space="preserve"> อ.โนนคูณ</v>
          </cell>
          <cell r="L525" t="str">
            <v>01</v>
          </cell>
          <cell r="M525" t="str">
            <v xml:space="preserve"> 'ต.โนนค้อ'</v>
          </cell>
          <cell r="N525" t="str">
            <v>04</v>
          </cell>
          <cell r="O525" t="str">
            <v xml:space="preserve"> หมู่ 4</v>
          </cell>
          <cell r="P525" t="str">
            <v>01</v>
          </cell>
          <cell r="Q525" t="str">
            <v>เปิดดำเนินการ</v>
          </cell>
          <cell r="R525" t="str">
            <v xml:space="preserve">182 </v>
          </cell>
          <cell r="S525" t="str">
            <v>33250</v>
          </cell>
          <cell r="T525" t="str">
            <v>045659044</v>
          </cell>
          <cell r="U525" t="str">
            <v>045659088</v>
          </cell>
          <cell r="V525" t="str">
            <v>21</v>
          </cell>
          <cell r="W525" t="str">
            <v>2.1 ทุติยภูมิระดับต้น</v>
          </cell>
          <cell r="X525" t="str">
            <v>S</v>
          </cell>
          <cell r="Y525" t="str">
            <v xml:space="preserve">บริการ  </v>
          </cell>
          <cell r="AH525" t="str">
            <v>10938</v>
          </cell>
        </row>
        <row r="526">
          <cell r="A526" t="str">
            <v>001098500</v>
          </cell>
          <cell r="B526" t="str">
            <v>โรงพยาบาลชานุมาน</v>
          </cell>
          <cell r="C526" t="str">
            <v>21002</v>
          </cell>
          <cell r="D526" t="str">
            <v>กระทรวงสาธารณสุข สำนักงานปลัดกระทรวงสาธารณสุข</v>
          </cell>
          <cell r="E526" t="str">
            <v>07</v>
          </cell>
          <cell r="F526" t="str">
            <v>โรงพยาบาลชุมชน</v>
          </cell>
          <cell r="G526" t="str">
            <v>30</v>
          </cell>
          <cell r="H526" t="str">
            <v>37</v>
          </cell>
          <cell r="I526" t="str">
            <v>จ.อำนาจเจริญ</v>
          </cell>
          <cell r="J526" t="str">
            <v>02</v>
          </cell>
          <cell r="K526" t="str">
            <v xml:space="preserve"> อ.ชานุมาน</v>
          </cell>
          <cell r="L526" t="str">
            <v>01</v>
          </cell>
          <cell r="M526" t="str">
            <v xml:space="preserve"> 'ต.ชานุมาน'</v>
          </cell>
          <cell r="N526" t="str">
            <v>08</v>
          </cell>
          <cell r="O526" t="str">
            <v xml:space="preserve"> หมู่ 8</v>
          </cell>
          <cell r="P526" t="str">
            <v>01</v>
          </cell>
          <cell r="Q526" t="str">
            <v>เปิดดำเนินการ</v>
          </cell>
          <cell r="R526" t="str">
            <v xml:space="preserve">176 </v>
          </cell>
          <cell r="S526" t="str">
            <v>37240</v>
          </cell>
          <cell r="V526" t="str">
            <v>22</v>
          </cell>
          <cell r="W526" t="str">
            <v>2.2 ทุติยภูมิระดับกลาง</v>
          </cell>
          <cell r="AH526" t="str">
            <v>10985</v>
          </cell>
        </row>
        <row r="527">
          <cell r="A527" t="str">
            <v>001098600</v>
          </cell>
          <cell r="B527" t="str">
            <v>โรงพยาบาลปทุมราชวงศา</v>
          </cell>
          <cell r="C527" t="str">
            <v>21002</v>
          </cell>
          <cell r="D527" t="str">
            <v>กระทรวงสาธารณสุข สำนักงานปลัดกระทรวงสาธารณสุข</v>
          </cell>
          <cell r="E527" t="str">
            <v>07</v>
          </cell>
          <cell r="F527" t="str">
            <v>โรงพยาบาลชุมชน</v>
          </cell>
          <cell r="G527" t="str">
            <v>10</v>
          </cell>
          <cell r="H527" t="str">
            <v>37</v>
          </cell>
          <cell r="I527" t="str">
            <v>จ.อำนาจเจริญ</v>
          </cell>
          <cell r="J527" t="str">
            <v>03</v>
          </cell>
          <cell r="K527" t="str">
            <v xml:space="preserve"> อ.ปทุมราชวงศา</v>
          </cell>
          <cell r="L527" t="str">
            <v>03</v>
          </cell>
          <cell r="M527" t="str">
            <v xml:space="preserve"> 'ต.นาหว้า'</v>
          </cell>
          <cell r="N527" t="str">
            <v>08</v>
          </cell>
          <cell r="O527" t="str">
            <v xml:space="preserve"> หมู่ 8</v>
          </cell>
          <cell r="P527" t="str">
            <v>01</v>
          </cell>
          <cell r="Q527" t="str">
            <v>เปิดดำเนินการ</v>
          </cell>
          <cell r="S527" t="str">
            <v>37110</v>
          </cell>
          <cell r="V527" t="str">
            <v>21</v>
          </cell>
          <cell r="W527" t="str">
            <v>2.1 ทุติยภูมิระดับต้น</v>
          </cell>
          <cell r="AH527" t="str">
            <v>10986</v>
          </cell>
        </row>
        <row r="528">
          <cell r="A528" t="str">
            <v>001095700</v>
          </cell>
          <cell r="B528" t="str">
            <v>โรงพยาบาลตาลสุม</v>
          </cell>
          <cell r="C528" t="str">
            <v>21002</v>
          </cell>
          <cell r="D528" t="str">
            <v>กระทรวงสาธารณสุข สำนักงานปลัดกระทรวงสาธารณสุข</v>
          </cell>
          <cell r="E528" t="str">
            <v>07</v>
          </cell>
          <cell r="F528" t="str">
            <v>โรงพยาบาลชุมชน</v>
          </cell>
          <cell r="G528" t="str">
            <v>30</v>
          </cell>
          <cell r="H528" t="str">
            <v>34</v>
          </cell>
          <cell r="I528" t="str">
            <v>จ.อุบลราชธานี</v>
          </cell>
          <cell r="J528" t="str">
            <v>20</v>
          </cell>
          <cell r="K528" t="str">
            <v xml:space="preserve"> อ.ตาลสุม</v>
          </cell>
          <cell r="L528" t="str">
            <v>01</v>
          </cell>
          <cell r="M528" t="str">
            <v xml:space="preserve"> 'ต.ตาลสุม'</v>
          </cell>
          <cell r="N528" t="str">
            <v>02</v>
          </cell>
          <cell r="O528" t="str">
            <v xml:space="preserve"> หมู่ 2</v>
          </cell>
          <cell r="P528" t="str">
            <v>01</v>
          </cell>
          <cell r="Q528" t="str">
            <v>เปิดดำเนินการ</v>
          </cell>
          <cell r="V528" t="str">
            <v>21</v>
          </cell>
          <cell r="W528" t="str">
            <v>2.1 ทุติยภูมิระดับต้น</v>
          </cell>
          <cell r="AH528" t="str">
            <v>10957</v>
          </cell>
        </row>
        <row r="529">
          <cell r="A529" t="str">
            <v>001095800</v>
          </cell>
          <cell r="B529" t="str">
            <v>โรงพยาบาลโพธิ์ไทร</v>
          </cell>
          <cell r="C529" t="str">
            <v>21002</v>
          </cell>
          <cell r="D529" t="str">
            <v>กระทรวงสาธารณสุข สำนักงานปลัดกระทรวงสาธารณสุข</v>
          </cell>
          <cell r="E529" t="str">
            <v>07</v>
          </cell>
          <cell r="F529" t="str">
            <v>โรงพยาบาลชุมชน</v>
          </cell>
          <cell r="G529" t="str">
            <v>30</v>
          </cell>
          <cell r="H529" t="str">
            <v>34</v>
          </cell>
          <cell r="I529" t="str">
            <v>จ.อุบลราชธานี</v>
          </cell>
          <cell r="J529" t="str">
            <v>21</v>
          </cell>
          <cell r="K529" t="str">
            <v xml:space="preserve"> อ.โพธิ์ไทร</v>
          </cell>
          <cell r="L529" t="str">
            <v>01</v>
          </cell>
          <cell r="M529" t="str">
            <v xml:space="preserve"> 'ต.โพธิ์ไทร'</v>
          </cell>
          <cell r="N529" t="str">
            <v>11</v>
          </cell>
          <cell r="O529" t="str">
            <v xml:space="preserve"> หมู่ 11</v>
          </cell>
          <cell r="P529" t="str">
            <v>01</v>
          </cell>
          <cell r="Q529" t="str">
            <v>เปิดดำเนินการ</v>
          </cell>
          <cell r="V529" t="str">
            <v>21</v>
          </cell>
          <cell r="W529" t="str">
            <v>2.1 ทุติยภูมิระดับต้น</v>
          </cell>
          <cell r="AH529" t="str">
            <v>10958</v>
          </cell>
        </row>
        <row r="530">
          <cell r="A530" t="str">
            <v>001096000</v>
          </cell>
          <cell r="B530" t="str">
            <v>โรงพยาบาลดอนมดแดง</v>
          </cell>
          <cell r="C530" t="str">
            <v>21002</v>
          </cell>
          <cell r="D530" t="str">
            <v>กระทรวงสาธารณสุข สำนักงานปลัดกระทรวงสาธารณสุข</v>
          </cell>
          <cell r="E530" t="str">
            <v>07</v>
          </cell>
          <cell r="F530" t="str">
            <v>โรงพยาบาลชุมชน</v>
          </cell>
          <cell r="G530" t="str">
            <v>30</v>
          </cell>
          <cell r="H530" t="str">
            <v>34</v>
          </cell>
          <cell r="I530" t="str">
            <v>จ.อุบลราชธานี</v>
          </cell>
          <cell r="J530" t="str">
            <v>24</v>
          </cell>
          <cell r="K530" t="str">
            <v xml:space="preserve"> อ.ดอนมดแดง</v>
          </cell>
          <cell r="L530" t="str">
            <v>02</v>
          </cell>
          <cell r="M530" t="str">
            <v xml:space="preserve"> 'ต.เหล่าแดง'</v>
          </cell>
          <cell r="N530" t="str">
            <v>12</v>
          </cell>
          <cell r="O530" t="str">
            <v xml:space="preserve"> หมู่ 12</v>
          </cell>
          <cell r="P530" t="str">
            <v>01</v>
          </cell>
          <cell r="Q530" t="str">
            <v>เปิดดำเนินการ</v>
          </cell>
          <cell r="V530" t="str">
            <v>21</v>
          </cell>
          <cell r="W530" t="str">
            <v>2.1 ทุติยภูมิระดับต้น</v>
          </cell>
          <cell r="AH530" t="str">
            <v>10960</v>
          </cell>
        </row>
        <row r="531">
          <cell r="A531" t="str">
            <v>001096100</v>
          </cell>
          <cell r="B531" t="str">
            <v>โรงพยาบาลสิรินธร</v>
          </cell>
          <cell r="C531" t="str">
            <v>21002</v>
          </cell>
          <cell r="D531" t="str">
            <v>กระทรวงสาธารณสุข สำนักงานปลัดกระทรวงสาธารณสุข</v>
          </cell>
          <cell r="E531" t="str">
            <v>07</v>
          </cell>
          <cell r="F531" t="str">
            <v>โรงพยาบาลชุมชน</v>
          </cell>
          <cell r="G531" t="str">
            <v>30</v>
          </cell>
          <cell r="H531" t="str">
            <v>34</v>
          </cell>
          <cell r="I531" t="str">
            <v>จ.อุบลราชธานี</v>
          </cell>
          <cell r="J531" t="str">
            <v>25</v>
          </cell>
          <cell r="K531" t="str">
            <v xml:space="preserve"> อ.สิรินธร</v>
          </cell>
          <cell r="L531" t="str">
            <v>04</v>
          </cell>
          <cell r="M531" t="str">
            <v xml:space="preserve"> 'ต.นิคมลำโดมน้อย'</v>
          </cell>
          <cell r="N531" t="str">
            <v>10</v>
          </cell>
          <cell r="O531" t="str">
            <v xml:space="preserve"> หมู่ 10</v>
          </cell>
          <cell r="P531" t="str">
            <v>01</v>
          </cell>
          <cell r="Q531" t="str">
            <v>เปิดดำเนินการ</v>
          </cell>
          <cell r="V531" t="str">
            <v>21</v>
          </cell>
          <cell r="W531" t="str">
            <v>2.1 ทุติยภูมิระดับต้น</v>
          </cell>
          <cell r="AH531" t="str">
            <v>10961</v>
          </cell>
        </row>
        <row r="532">
          <cell r="A532" t="str">
            <v>001096200</v>
          </cell>
          <cell r="B532" t="str">
            <v>โรงพยาบาลทุ่งศรีอุดม</v>
          </cell>
          <cell r="C532" t="str">
            <v>21002</v>
          </cell>
          <cell r="D532" t="str">
            <v>กระทรวงสาธารณสุข สำนักงานปลัดกระทรวงสาธารณสุข</v>
          </cell>
          <cell r="E532" t="str">
            <v>07</v>
          </cell>
          <cell r="F532" t="str">
            <v>โรงพยาบาลชุมชน</v>
          </cell>
          <cell r="G532" t="str">
            <v>10</v>
          </cell>
          <cell r="H532" t="str">
            <v>34</v>
          </cell>
          <cell r="I532" t="str">
            <v>จ.อุบลราชธานี</v>
          </cell>
          <cell r="J532" t="str">
            <v>26</v>
          </cell>
          <cell r="K532" t="str">
            <v xml:space="preserve"> อ.ทุ่งศรีอุดม</v>
          </cell>
          <cell r="L532" t="str">
            <v>03</v>
          </cell>
          <cell r="M532" t="str">
            <v xml:space="preserve"> 'ต.นาเกษม'</v>
          </cell>
          <cell r="N532" t="str">
            <v>03</v>
          </cell>
          <cell r="O532" t="str">
            <v xml:space="preserve"> หมู่ 3</v>
          </cell>
          <cell r="P532" t="str">
            <v>01</v>
          </cell>
          <cell r="Q532" t="str">
            <v>เปิดดำเนินการ</v>
          </cell>
          <cell r="V532" t="str">
            <v>21</v>
          </cell>
          <cell r="W532" t="str">
            <v>2.1 ทุติยภูมิระดับต้น</v>
          </cell>
          <cell r="AH532" t="str">
            <v>10962</v>
          </cell>
        </row>
        <row r="533">
          <cell r="A533" t="str">
            <v>001097500</v>
          </cell>
          <cell r="B533" t="str">
            <v>โรงพยาบาลบำเหน็จณรงค์</v>
          </cell>
          <cell r="C533" t="str">
            <v>21002</v>
          </cell>
          <cell r="D533" t="str">
            <v>กระทรวงสาธารณสุข สำนักงานปลัดกระทรวงสาธารณสุข</v>
          </cell>
          <cell r="E533" t="str">
            <v>07</v>
          </cell>
          <cell r="F533" t="str">
            <v>โรงพยาบาลชุมชน</v>
          </cell>
          <cell r="G533" t="str">
            <v>60</v>
          </cell>
          <cell r="H533" t="str">
            <v>36</v>
          </cell>
          <cell r="I533" t="str">
            <v>จ.ชัยภูมิ</v>
          </cell>
          <cell r="J533" t="str">
            <v>07</v>
          </cell>
          <cell r="K533" t="str">
            <v xml:space="preserve"> อ.บำเหน็จณรงค์</v>
          </cell>
          <cell r="L533" t="str">
            <v>02</v>
          </cell>
          <cell r="M533" t="str">
            <v xml:space="preserve"> 'ต.บ้านเพชร'</v>
          </cell>
          <cell r="N533" t="str">
            <v>01</v>
          </cell>
          <cell r="O533" t="str">
            <v xml:space="preserve"> หมู่ 1</v>
          </cell>
          <cell r="P533" t="str">
            <v>01</v>
          </cell>
          <cell r="Q533" t="str">
            <v>เปิดดำเนินการ</v>
          </cell>
          <cell r="R533" t="str">
            <v xml:space="preserve">217 </v>
          </cell>
          <cell r="V533" t="str">
            <v>22</v>
          </cell>
          <cell r="W533" t="str">
            <v>2.2 ทุติยภูมิระดับกลาง</v>
          </cell>
          <cell r="AH533" t="str">
            <v>10975</v>
          </cell>
        </row>
        <row r="534">
          <cell r="A534" t="str">
            <v>001097200</v>
          </cell>
          <cell r="B534" t="str">
            <v>โรงพยาบาลเกษตรสมบูรณ์</v>
          </cell>
          <cell r="C534" t="str">
            <v>21002</v>
          </cell>
          <cell r="D534" t="str">
            <v>กระทรวงสาธารณสุข สำนักงานปลัดกระทรวงสาธารณสุข</v>
          </cell>
          <cell r="E534" t="str">
            <v>07</v>
          </cell>
          <cell r="F534" t="str">
            <v>โรงพยาบาลชุมชน</v>
          </cell>
          <cell r="G534" t="str">
            <v>30</v>
          </cell>
          <cell r="H534" t="str">
            <v>36</v>
          </cell>
          <cell r="I534" t="str">
            <v>จ.ชัยภูมิ</v>
          </cell>
          <cell r="J534" t="str">
            <v>04</v>
          </cell>
          <cell r="K534" t="str">
            <v xml:space="preserve"> อ.เกษตรสมบูรณ์</v>
          </cell>
          <cell r="L534" t="str">
            <v>01</v>
          </cell>
          <cell r="M534" t="str">
            <v xml:space="preserve"> 'ต.บ้านยาง'</v>
          </cell>
          <cell r="N534" t="str">
            <v>01</v>
          </cell>
          <cell r="O534" t="str">
            <v xml:space="preserve"> หมู่ 1</v>
          </cell>
          <cell r="P534" t="str">
            <v>01</v>
          </cell>
          <cell r="Q534" t="str">
            <v>เปิดดำเนินการ</v>
          </cell>
          <cell r="R534" t="str">
            <v xml:space="preserve">55 </v>
          </cell>
          <cell r="V534" t="str">
            <v>21</v>
          </cell>
          <cell r="W534" t="str">
            <v>2.1 ทุติยภูมิระดับต้น</v>
          </cell>
          <cell r="AH534" t="str">
            <v>10972</v>
          </cell>
        </row>
        <row r="535">
          <cell r="A535" t="str">
            <v>001097400</v>
          </cell>
          <cell r="B535" t="str">
            <v>โรงพยาบาลจัตุรัส</v>
          </cell>
          <cell r="C535" t="str">
            <v>21002</v>
          </cell>
          <cell r="D535" t="str">
            <v>กระทรวงสาธารณสุข สำนักงานปลัดกระทรวงสาธารณสุข</v>
          </cell>
          <cell r="E535" t="str">
            <v>07</v>
          </cell>
          <cell r="F535" t="str">
            <v>โรงพยาบาลชุมชน</v>
          </cell>
          <cell r="G535" t="str">
            <v>30</v>
          </cell>
          <cell r="H535" t="str">
            <v>36</v>
          </cell>
          <cell r="I535" t="str">
            <v>จ.ชัยภูมิ</v>
          </cell>
          <cell r="J535" t="str">
            <v>06</v>
          </cell>
          <cell r="K535" t="str">
            <v xml:space="preserve"> อ.จัตุรัส</v>
          </cell>
          <cell r="L535" t="str">
            <v>10</v>
          </cell>
          <cell r="M535" t="str">
            <v xml:space="preserve"> 'ต.หนองบัวใหญ่'</v>
          </cell>
          <cell r="N535" t="str">
            <v>01</v>
          </cell>
          <cell r="O535" t="str">
            <v xml:space="preserve"> หมู่ 1</v>
          </cell>
          <cell r="P535" t="str">
            <v>01</v>
          </cell>
          <cell r="Q535" t="str">
            <v>เปิดดำเนินการ</v>
          </cell>
          <cell r="R535" t="str">
            <v xml:space="preserve">9 </v>
          </cell>
          <cell r="V535" t="str">
            <v>21</v>
          </cell>
          <cell r="W535" t="str">
            <v>2.1 ทุติยภูมิระดับต้น</v>
          </cell>
          <cell r="AH535" t="str">
            <v>10974</v>
          </cell>
        </row>
        <row r="536">
          <cell r="A536" t="str">
            <v>001097600</v>
          </cell>
          <cell r="B536" t="str">
            <v>โรงพยาบาลหนองบัวระเหว</v>
          </cell>
          <cell r="C536" t="str">
            <v>21002</v>
          </cell>
          <cell r="D536" t="str">
            <v>กระทรวงสาธารณสุข สำนักงานปลัดกระทรวงสาธารณสุข</v>
          </cell>
          <cell r="E536" t="str">
            <v>07</v>
          </cell>
          <cell r="F536" t="str">
            <v>โรงพยาบาลชุมชน</v>
          </cell>
          <cell r="G536" t="str">
            <v>30</v>
          </cell>
          <cell r="H536" t="str">
            <v>36</v>
          </cell>
          <cell r="I536" t="str">
            <v>จ.ชัยภูมิ</v>
          </cell>
          <cell r="J536" t="str">
            <v>08</v>
          </cell>
          <cell r="K536" t="str">
            <v xml:space="preserve"> อ.หนองบัวระเหว</v>
          </cell>
          <cell r="L536" t="str">
            <v>01</v>
          </cell>
          <cell r="M536" t="str">
            <v xml:space="preserve"> 'ต.หนองบัวระเหว'</v>
          </cell>
          <cell r="N536" t="str">
            <v>01</v>
          </cell>
          <cell r="O536" t="str">
            <v xml:space="preserve"> หมู่ 1</v>
          </cell>
          <cell r="P536" t="str">
            <v>01</v>
          </cell>
          <cell r="Q536" t="str">
            <v>เปิดดำเนินการ</v>
          </cell>
          <cell r="R536" t="str">
            <v xml:space="preserve">301 </v>
          </cell>
          <cell r="V536" t="str">
            <v>21</v>
          </cell>
          <cell r="W536" t="str">
            <v>2.1 ทุติยภูมิระดับต้น</v>
          </cell>
          <cell r="AH536" t="str">
            <v>10976</v>
          </cell>
        </row>
        <row r="537">
          <cell r="A537" t="str">
            <v>001097700</v>
          </cell>
          <cell r="B537" t="str">
            <v>โรงพยาบาลเทพสถิต</v>
          </cell>
          <cell r="C537" t="str">
            <v>21002</v>
          </cell>
          <cell r="D537" t="str">
            <v>กระทรวงสาธารณสุข สำนักงานปลัดกระทรวงสาธารณสุข</v>
          </cell>
          <cell r="E537" t="str">
            <v>07</v>
          </cell>
          <cell r="F537" t="str">
            <v>โรงพยาบาลชุมชน</v>
          </cell>
          <cell r="G537" t="str">
            <v>30</v>
          </cell>
          <cell r="H537" t="str">
            <v>36</v>
          </cell>
          <cell r="I537" t="str">
            <v>จ.ชัยภูมิ</v>
          </cell>
          <cell r="J537" t="str">
            <v>09</v>
          </cell>
          <cell r="K537" t="str">
            <v xml:space="preserve"> อ.เทพสถิต</v>
          </cell>
          <cell r="L537" t="str">
            <v>01</v>
          </cell>
          <cell r="M537" t="str">
            <v xml:space="preserve"> 'ต.วะตะแบก'</v>
          </cell>
          <cell r="N537" t="str">
            <v>01</v>
          </cell>
          <cell r="O537" t="str">
            <v xml:space="preserve"> หมู่ 1</v>
          </cell>
          <cell r="P537" t="str">
            <v>01</v>
          </cell>
          <cell r="Q537" t="str">
            <v>เปิดดำเนินการ</v>
          </cell>
          <cell r="R537" t="str">
            <v xml:space="preserve">864 ถ.สุรนารายณ์ </v>
          </cell>
          <cell r="V537" t="str">
            <v>21</v>
          </cell>
          <cell r="W537" t="str">
            <v>2.1 ทุติยภูมิระดับต้น</v>
          </cell>
          <cell r="AH537" t="str">
            <v>10977</v>
          </cell>
        </row>
        <row r="538">
          <cell r="A538" t="str">
            <v>001097900</v>
          </cell>
          <cell r="B538" t="str">
            <v>โรงพยาบาลบ้านแท่น</v>
          </cell>
          <cell r="C538" t="str">
            <v>21002</v>
          </cell>
          <cell r="D538" t="str">
            <v>กระทรวงสาธารณสุข สำนักงานปลัดกระทรวงสาธารณสุข</v>
          </cell>
          <cell r="E538" t="str">
            <v>07</v>
          </cell>
          <cell r="F538" t="str">
            <v>โรงพยาบาลชุมชน</v>
          </cell>
          <cell r="G538" t="str">
            <v>30</v>
          </cell>
          <cell r="H538" t="str">
            <v>36</v>
          </cell>
          <cell r="I538" t="str">
            <v>จ.ชัยภูมิ</v>
          </cell>
          <cell r="J538" t="str">
            <v>11</v>
          </cell>
          <cell r="K538" t="str">
            <v xml:space="preserve"> อ.บ้านแท่น</v>
          </cell>
          <cell r="L538" t="str">
            <v>01</v>
          </cell>
          <cell r="M538" t="str">
            <v xml:space="preserve"> 'ต.บ้านแท่น'</v>
          </cell>
          <cell r="N538" t="str">
            <v>03</v>
          </cell>
          <cell r="O538" t="str">
            <v xml:space="preserve"> หมู่ 3</v>
          </cell>
          <cell r="P538" t="str">
            <v>01</v>
          </cell>
          <cell r="Q538" t="str">
            <v>เปิดดำเนินการ</v>
          </cell>
          <cell r="R538" t="str">
            <v xml:space="preserve">249 </v>
          </cell>
          <cell r="V538" t="str">
            <v>21</v>
          </cell>
          <cell r="W538" t="str">
            <v>2.1 ทุติยภูมิระดับต้น</v>
          </cell>
          <cell r="AH538" t="str">
            <v>10979</v>
          </cell>
        </row>
        <row r="539">
          <cell r="A539" t="str">
            <v>001098200</v>
          </cell>
          <cell r="B539" t="str">
            <v>โรงพยาบาลภักดีชุมพล</v>
          </cell>
          <cell r="C539" t="str">
            <v>21002</v>
          </cell>
          <cell r="D539" t="str">
            <v>กระทรวงสาธารณสุข สำนักงานปลัดกระทรวงสาธารณสุข</v>
          </cell>
          <cell r="E539" t="str">
            <v>07</v>
          </cell>
          <cell r="F539" t="str">
            <v>โรงพยาบาลชุมชน</v>
          </cell>
          <cell r="G539" t="str">
            <v>30</v>
          </cell>
          <cell r="H539" t="str">
            <v>36</v>
          </cell>
          <cell r="I539" t="str">
            <v>จ.ชัยภูมิ</v>
          </cell>
          <cell r="J539" t="str">
            <v>14</v>
          </cell>
          <cell r="K539" t="str">
            <v xml:space="preserve"> อ.ภักดีชุมพล</v>
          </cell>
          <cell r="L539" t="str">
            <v>02</v>
          </cell>
          <cell r="M539" t="str">
            <v xml:space="preserve"> 'ต.เจาทอง'</v>
          </cell>
          <cell r="N539" t="str">
            <v>03</v>
          </cell>
          <cell r="O539" t="str">
            <v xml:space="preserve"> หมู่ 3</v>
          </cell>
          <cell r="P539" t="str">
            <v>01</v>
          </cell>
          <cell r="Q539" t="str">
            <v>เปิดดำเนินการ</v>
          </cell>
          <cell r="R539" t="str">
            <v xml:space="preserve">160 </v>
          </cell>
          <cell r="V539" t="str">
            <v>21</v>
          </cell>
          <cell r="W539" t="str">
            <v>2.1 ทุติยภูมิระดับต้น</v>
          </cell>
          <cell r="AH539" t="str">
            <v>10982</v>
          </cell>
        </row>
        <row r="540">
          <cell r="A540" t="str">
            <v>001107000</v>
          </cell>
          <cell r="B540" t="str">
            <v>โรงพยาบาลสุวรรณภูมิ</v>
          </cell>
          <cell r="C540" t="str">
            <v>21002</v>
          </cell>
          <cell r="D540" t="str">
            <v>กระทรวงสาธารณสุข สำนักงานปลัดกระทรวงสาธารณสุข</v>
          </cell>
          <cell r="E540" t="str">
            <v>07</v>
          </cell>
          <cell r="F540" t="str">
            <v>โรงพยาบาลชุมชน</v>
          </cell>
          <cell r="G540" t="str">
            <v>60</v>
          </cell>
          <cell r="H540" t="str">
            <v>45</v>
          </cell>
          <cell r="I540" t="str">
            <v>จ.ร้อยเอ็ด</v>
          </cell>
          <cell r="J540" t="str">
            <v>11</v>
          </cell>
          <cell r="K540" t="str">
            <v xml:space="preserve"> อ.สุวรรณภูมิ</v>
          </cell>
          <cell r="L540" t="str">
            <v>01</v>
          </cell>
          <cell r="M540" t="str">
            <v xml:space="preserve"> 'ต.สระคู'</v>
          </cell>
          <cell r="N540" t="str">
            <v>01</v>
          </cell>
          <cell r="O540" t="str">
            <v xml:space="preserve"> หมู่ 1</v>
          </cell>
          <cell r="P540" t="str">
            <v>01</v>
          </cell>
          <cell r="Q540" t="str">
            <v>เปิดดำเนินการ</v>
          </cell>
          <cell r="R540" t="str">
            <v xml:space="preserve">ม.1 ถ.ปัทมานนท์ </v>
          </cell>
          <cell r="S540" t="str">
            <v>45130</v>
          </cell>
          <cell r="V540" t="str">
            <v>22</v>
          </cell>
          <cell r="W540" t="str">
            <v>2.2 ทุติยภูมิระดับกลาง</v>
          </cell>
          <cell r="AH540" t="str">
            <v>11070</v>
          </cell>
        </row>
        <row r="541">
          <cell r="A541" t="str">
            <v>001104700</v>
          </cell>
          <cell r="B541" t="str">
            <v>โรงพยาบาลปากคาด</v>
          </cell>
          <cell r="C541" t="str">
            <v>21002</v>
          </cell>
          <cell r="D541" t="str">
            <v>กระทรวงสาธารณสุข สำนักงานปลัดกระทรวงสาธารณสุข</v>
          </cell>
          <cell r="E541" t="str">
            <v>07</v>
          </cell>
          <cell r="F541" t="str">
            <v>โรงพยาบาลชุมชน</v>
          </cell>
          <cell r="G541" t="str">
            <v>30</v>
          </cell>
          <cell r="H541" t="str">
            <v>38</v>
          </cell>
          <cell r="I541" t="str">
            <v>จ.บึงกาฬ</v>
          </cell>
          <cell r="J541" t="str">
            <v>05</v>
          </cell>
          <cell r="K541" t="str">
            <v xml:space="preserve"> อ.ปากคาด</v>
          </cell>
          <cell r="L541" t="str">
            <v>04</v>
          </cell>
          <cell r="M541" t="str">
            <v xml:space="preserve"> 'ต.โนนศิลา'</v>
          </cell>
          <cell r="N541" t="str">
            <v>04</v>
          </cell>
          <cell r="O541" t="str">
            <v xml:space="preserve"> หมู่ 4</v>
          </cell>
          <cell r="P541" t="str">
            <v>01</v>
          </cell>
          <cell r="Q541" t="str">
            <v>เปิดดำเนินการ</v>
          </cell>
          <cell r="R541" t="str">
            <v xml:space="preserve">106  </v>
          </cell>
          <cell r="T541" t="str">
            <v>042481099</v>
          </cell>
          <cell r="U541" t="str">
            <v>042481101</v>
          </cell>
          <cell r="V541" t="str">
            <v>21</v>
          </cell>
          <cell r="W541" t="str">
            <v>2.1 ทุติยภูมิระดับต้น</v>
          </cell>
          <cell r="X541" t="str">
            <v>S</v>
          </cell>
          <cell r="Y541" t="str">
            <v xml:space="preserve">บริการ  </v>
          </cell>
          <cell r="Z541" t="str">
            <v>01</v>
          </cell>
          <cell r="AA541" t="str">
            <v>ตั้งใหม่</v>
          </cell>
          <cell r="AH541" t="str">
            <v>11047</v>
          </cell>
        </row>
        <row r="542">
          <cell r="A542" t="str">
            <v>001104800</v>
          </cell>
          <cell r="B542" t="str">
            <v>โรงพยาบาลบึงโขงหลง</v>
          </cell>
          <cell r="C542" t="str">
            <v>21002</v>
          </cell>
          <cell r="D542" t="str">
            <v>กระทรวงสาธารณสุข สำนักงานปลัดกระทรวงสาธารณสุข</v>
          </cell>
          <cell r="E542" t="str">
            <v>07</v>
          </cell>
          <cell r="F542" t="str">
            <v>โรงพยาบาลชุมชน</v>
          </cell>
          <cell r="G542" t="str">
            <v>30</v>
          </cell>
          <cell r="H542" t="str">
            <v>38</v>
          </cell>
          <cell r="I542" t="str">
            <v>จ.บึงกาฬ</v>
          </cell>
          <cell r="J542" t="str">
            <v>06</v>
          </cell>
          <cell r="K542" t="str">
            <v xml:space="preserve"> อ.บึงโขงหลง</v>
          </cell>
          <cell r="L542" t="str">
            <v>01</v>
          </cell>
          <cell r="M542" t="str">
            <v xml:space="preserve"> 'ต.บึงโขงหลง'</v>
          </cell>
          <cell r="N542" t="str">
            <v>11</v>
          </cell>
          <cell r="O542" t="str">
            <v xml:space="preserve"> หมู่ 11</v>
          </cell>
          <cell r="P542" t="str">
            <v>01</v>
          </cell>
          <cell r="Q542" t="str">
            <v>เปิดดำเนินการ</v>
          </cell>
          <cell r="R542" t="str">
            <v xml:space="preserve">428  </v>
          </cell>
          <cell r="T542" t="str">
            <v>042416181</v>
          </cell>
          <cell r="U542" t="str">
            <v>042416180</v>
          </cell>
          <cell r="V542" t="str">
            <v>21</v>
          </cell>
          <cell r="W542" t="str">
            <v>2.1 ทุติยภูมิระดับต้น</v>
          </cell>
          <cell r="X542" t="str">
            <v>S</v>
          </cell>
          <cell r="Y542" t="str">
            <v xml:space="preserve">บริการ  </v>
          </cell>
          <cell r="Z542" t="str">
            <v>01</v>
          </cell>
          <cell r="AA542" t="str">
            <v>ตั้งใหม่</v>
          </cell>
          <cell r="AH542" t="str">
            <v>11048</v>
          </cell>
        </row>
        <row r="543">
          <cell r="A543" t="str">
            <v>001104900</v>
          </cell>
          <cell r="B543" t="str">
            <v>โรงพยาบาลศรีวิไล</v>
          </cell>
          <cell r="C543" t="str">
            <v>21002</v>
          </cell>
          <cell r="D543" t="str">
            <v>กระทรวงสาธารณสุข สำนักงานปลัดกระทรวงสาธารณสุข</v>
          </cell>
          <cell r="E543" t="str">
            <v>07</v>
          </cell>
          <cell r="F543" t="str">
            <v>โรงพยาบาลชุมชน</v>
          </cell>
          <cell r="G543" t="str">
            <v>30</v>
          </cell>
          <cell r="H543" t="str">
            <v>38</v>
          </cell>
          <cell r="I543" t="str">
            <v>จ.บึงกาฬ</v>
          </cell>
          <cell r="J543" t="str">
            <v>07</v>
          </cell>
          <cell r="K543" t="str">
            <v xml:space="preserve"> อ.ศรีวิไล</v>
          </cell>
          <cell r="L543" t="str">
            <v>01</v>
          </cell>
          <cell r="M543" t="str">
            <v xml:space="preserve"> 'ต.ศรีวิไล'</v>
          </cell>
          <cell r="N543" t="str">
            <v>11</v>
          </cell>
          <cell r="O543" t="str">
            <v xml:space="preserve"> หมู่ 11</v>
          </cell>
          <cell r="P543" t="str">
            <v>01</v>
          </cell>
          <cell r="Q543" t="str">
            <v>เปิดดำเนินการ</v>
          </cell>
          <cell r="R543" t="str">
            <v xml:space="preserve">300  </v>
          </cell>
          <cell r="T543" t="str">
            <v>042497099</v>
          </cell>
          <cell r="U543" t="str">
            <v>042497099</v>
          </cell>
          <cell r="V543" t="str">
            <v>21</v>
          </cell>
          <cell r="W543" t="str">
            <v>2.1 ทุติยภูมิระดับต้น</v>
          </cell>
          <cell r="X543" t="str">
            <v>S</v>
          </cell>
          <cell r="Y543" t="str">
            <v xml:space="preserve">บริการ  </v>
          </cell>
          <cell r="Z543" t="str">
            <v>01</v>
          </cell>
          <cell r="AA543" t="str">
            <v>ตั้งใหม่</v>
          </cell>
          <cell r="AH543" t="str">
            <v>11049</v>
          </cell>
        </row>
        <row r="544">
          <cell r="A544" t="str">
            <v>001103400</v>
          </cell>
          <cell r="B544" t="str">
            <v>โรงพยาบาลภูเรือ</v>
          </cell>
          <cell r="C544" t="str">
            <v>21002</v>
          </cell>
          <cell r="D544" t="str">
            <v>กระทรวงสาธารณสุข สำนักงานปลัดกระทรวงสาธารณสุข</v>
          </cell>
          <cell r="E544" t="str">
            <v>07</v>
          </cell>
          <cell r="F544" t="str">
            <v>โรงพยาบาลชุมชน</v>
          </cell>
          <cell r="G544" t="str">
            <v>30</v>
          </cell>
          <cell r="H544" t="str">
            <v>42</v>
          </cell>
          <cell r="I544" t="str">
            <v>จ.เลย</v>
          </cell>
          <cell r="J544" t="str">
            <v>07</v>
          </cell>
          <cell r="K544" t="str">
            <v xml:space="preserve"> อ.ภูเรือ</v>
          </cell>
          <cell r="L544" t="str">
            <v>01</v>
          </cell>
          <cell r="M544" t="str">
            <v xml:space="preserve"> 'ต.หนองบัว'</v>
          </cell>
          <cell r="N544" t="str">
            <v>06</v>
          </cell>
          <cell r="O544" t="str">
            <v xml:space="preserve"> หมู่ 6</v>
          </cell>
          <cell r="P544" t="str">
            <v>01</v>
          </cell>
          <cell r="Q544" t="str">
            <v>เปิดดำเนินการ</v>
          </cell>
          <cell r="R544" t="str">
            <v>ถ.เลย-หล่มสัก</v>
          </cell>
          <cell r="S544" t="str">
            <v>42160</v>
          </cell>
          <cell r="T544" t="str">
            <v>042899094</v>
          </cell>
          <cell r="U544" t="str">
            <v>042899072</v>
          </cell>
          <cell r="V544" t="str">
            <v>21</v>
          </cell>
          <cell r="W544" t="str">
            <v>2.1 ทุติยภูมิระดับต้น</v>
          </cell>
          <cell r="X544" t="str">
            <v>S</v>
          </cell>
          <cell r="Y544" t="str">
            <v xml:space="preserve">บริการ  </v>
          </cell>
          <cell r="AH544" t="str">
            <v>11034</v>
          </cell>
        </row>
        <row r="545">
          <cell r="A545" t="str">
            <v>001100400</v>
          </cell>
          <cell r="B545" t="str">
            <v>โรงพยาบาลพล</v>
          </cell>
          <cell r="C545" t="str">
            <v>21002</v>
          </cell>
          <cell r="D545" t="str">
            <v>กระทรวงสาธารณสุข สำนักงานปลัดกระทรวงสาธารณสุข</v>
          </cell>
          <cell r="E545" t="str">
            <v>07</v>
          </cell>
          <cell r="F545" t="str">
            <v>โรงพยาบาลชุมชน</v>
          </cell>
          <cell r="G545" t="str">
            <v>60</v>
          </cell>
          <cell r="H545" t="str">
            <v>40</v>
          </cell>
          <cell r="I545" t="str">
            <v>จ.ขอนแก่น</v>
          </cell>
          <cell r="J545" t="str">
            <v>12</v>
          </cell>
          <cell r="K545" t="str">
            <v xml:space="preserve"> อ.พล</v>
          </cell>
          <cell r="L545" t="str">
            <v>01</v>
          </cell>
          <cell r="M545" t="str">
            <v xml:space="preserve"> 'ต.เมืองพล'</v>
          </cell>
          <cell r="N545" t="str">
            <v>01</v>
          </cell>
          <cell r="O545" t="str">
            <v xml:space="preserve"> หมู่ 1</v>
          </cell>
          <cell r="P545" t="str">
            <v>01</v>
          </cell>
          <cell r="Q545" t="str">
            <v>เปิดดำเนินการ</v>
          </cell>
          <cell r="R545" t="str">
            <v xml:space="preserve">215 ถ.มิตรภาพ </v>
          </cell>
          <cell r="S545" t="str">
            <v>40120</v>
          </cell>
          <cell r="T545" t="str">
            <v>043414710</v>
          </cell>
          <cell r="V545" t="str">
            <v>22</v>
          </cell>
          <cell r="W545" t="str">
            <v>2.2 ทุติยภูมิระดับกลาง</v>
          </cell>
          <cell r="X545" t="str">
            <v>S</v>
          </cell>
          <cell r="Y545" t="str">
            <v xml:space="preserve">บริการ  </v>
          </cell>
          <cell r="AH545" t="str">
            <v>11004</v>
          </cell>
        </row>
        <row r="546">
          <cell r="A546" t="str">
            <v>001103300</v>
          </cell>
          <cell r="B546" t="str">
            <v>โรงพยาบาลนาแห้ว</v>
          </cell>
          <cell r="C546" t="str">
            <v>21002</v>
          </cell>
          <cell r="D546" t="str">
            <v>กระทรวงสาธารณสุข สำนักงานปลัดกระทรวงสาธารณสุข</v>
          </cell>
          <cell r="E546" t="str">
            <v>07</v>
          </cell>
          <cell r="F546" t="str">
            <v>โรงพยาบาลชุมชน</v>
          </cell>
          <cell r="G546" t="str">
            <v>30</v>
          </cell>
          <cell r="H546" t="str">
            <v>42</v>
          </cell>
          <cell r="I546" t="str">
            <v>จ.เลย</v>
          </cell>
          <cell r="J546" t="str">
            <v>06</v>
          </cell>
          <cell r="K546" t="str">
            <v xml:space="preserve"> อ.นาแห้ว</v>
          </cell>
          <cell r="L546" t="str">
            <v>01</v>
          </cell>
          <cell r="M546" t="str">
            <v xml:space="preserve"> 'ต.นาแห้ว'</v>
          </cell>
          <cell r="N546" t="str">
            <v>05</v>
          </cell>
          <cell r="O546" t="str">
            <v xml:space="preserve"> หมู่ 5</v>
          </cell>
          <cell r="P546" t="str">
            <v>01</v>
          </cell>
          <cell r="Q546" t="str">
            <v>เปิดดำเนินการ</v>
          </cell>
          <cell r="R546" t="str">
            <v xml:space="preserve">80 ถ.ด่านซ้าย - นาแห้ว </v>
          </cell>
          <cell r="S546" t="str">
            <v>42170</v>
          </cell>
          <cell r="T546" t="str">
            <v>042897037</v>
          </cell>
          <cell r="U546" t="str">
            <v>042897054</v>
          </cell>
          <cell r="V546" t="str">
            <v>21</v>
          </cell>
          <cell r="W546" t="str">
            <v>2.1 ทุติยภูมิระดับต้น</v>
          </cell>
          <cell r="X546" t="str">
            <v>S</v>
          </cell>
          <cell r="Y546" t="str">
            <v xml:space="preserve">บริการ  </v>
          </cell>
          <cell r="AH546" t="str">
            <v>11033</v>
          </cell>
        </row>
        <row r="547">
          <cell r="A547" t="str">
            <v>001103700</v>
          </cell>
          <cell r="B547" t="str">
            <v>โรงพยาบาลภูกระดึง</v>
          </cell>
          <cell r="C547" t="str">
            <v>21002</v>
          </cell>
          <cell r="D547" t="str">
            <v>กระทรวงสาธารณสุข สำนักงานปลัดกระทรวงสาธารณสุข</v>
          </cell>
          <cell r="E547" t="str">
            <v>07</v>
          </cell>
          <cell r="F547" t="str">
            <v>โรงพยาบาลชุมชน</v>
          </cell>
          <cell r="G547" t="str">
            <v>60</v>
          </cell>
          <cell r="H547" t="str">
            <v>42</v>
          </cell>
          <cell r="I547" t="str">
            <v>จ.เลย</v>
          </cell>
          <cell r="J547" t="str">
            <v>10</v>
          </cell>
          <cell r="K547" t="str">
            <v xml:space="preserve"> อ.ภูกระดึง</v>
          </cell>
          <cell r="L547" t="str">
            <v>07</v>
          </cell>
          <cell r="M547" t="str">
            <v xml:space="preserve"> 'ต.ภูกระดึง'</v>
          </cell>
          <cell r="N547" t="str">
            <v>08</v>
          </cell>
          <cell r="O547" t="str">
            <v xml:space="preserve"> หมู่ 8</v>
          </cell>
          <cell r="P547" t="str">
            <v>01</v>
          </cell>
          <cell r="Q547" t="str">
            <v>เปิดดำเนินการ</v>
          </cell>
          <cell r="R547" t="str">
            <v xml:space="preserve">149 </v>
          </cell>
          <cell r="S547" t="str">
            <v>42180</v>
          </cell>
          <cell r="T547" t="str">
            <v>042871017</v>
          </cell>
          <cell r="U547" t="str">
            <v>042871016</v>
          </cell>
          <cell r="V547" t="str">
            <v>21</v>
          </cell>
          <cell r="W547" t="str">
            <v>2.1 ทุติยภูมิระดับต้น</v>
          </cell>
          <cell r="X547" t="str">
            <v>S</v>
          </cell>
          <cell r="Y547" t="str">
            <v xml:space="preserve">บริการ  </v>
          </cell>
          <cell r="AH547" t="str">
            <v>11037</v>
          </cell>
        </row>
        <row r="548">
          <cell r="A548" t="str">
            <v>001104400</v>
          </cell>
          <cell r="B548" t="str">
            <v>โรงพยาบาลศรีเชียงใหม่</v>
          </cell>
          <cell r="C548" t="str">
            <v>21002</v>
          </cell>
          <cell r="D548" t="str">
            <v>กระทรวงสาธารณสุข สำนักงานปลัดกระทรวงสาธารณสุข</v>
          </cell>
          <cell r="E548" t="str">
            <v>07</v>
          </cell>
          <cell r="F548" t="str">
            <v>โรงพยาบาลชุมชน</v>
          </cell>
          <cell r="G548" t="str">
            <v>30</v>
          </cell>
          <cell r="H548" t="str">
            <v>43</v>
          </cell>
          <cell r="I548" t="str">
            <v>จ.หนองคาย</v>
          </cell>
          <cell r="J548" t="str">
            <v>07</v>
          </cell>
          <cell r="K548" t="str">
            <v xml:space="preserve"> อ.ศรีเชียงใหม่</v>
          </cell>
          <cell r="L548" t="str">
            <v>01</v>
          </cell>
          <cell r="M548" t="str">
            <v xml:space="preserve"> 'ต.พานพร้าว'</v>
          </cell>
          <cell r="N548" t="str">
            <v>01</v>
          </cell>
          <cell r="O548" t="str">
            <v xml:space="preserve"> หมู่ 1</v>
          </cell>
          <cell r="P548" t="str">
            <v>01</v>
          </cell>
          <cell r="Q548" t="str">
            <v>เปิดดำเนินการ</v>
          </cell>
          <cell r="R548" t="str">
            <v xml:space="preserve">476 </v>
          </cell>
          <cell r="S548" t="str">
            <v>43130</v>
          </cell>
          <cell r="T548" t="str">
            <v>04251125</v>
          </cell>
          <cell r="U548" t="str">
            <v>042452247</v>
          </cell>
          <cell r="V548" t="str">
            <v>21</v>
          </cell>
          <cell r="W548" t="str">
            <v>2.1 ทุติยภูมิระดับต้น</v>
          </cell>
          <cell r="X548" t="str">
            <v>S</v>
          </cell>
          <cell r="Y548" t="str">
            <v xml:space="preserve">บริการ  </v>
          </cell>
          <cell r="AH548" t="str">
            <v>11044</v>
          </cell>
        </row>
        <row r="549">
          <cell r="A549" t="str">
            <v>001104500</v>
          </cell>
          <cell r="B549" t="str">
            <v>โรงพยาบาลสังคม</v>
          </cell>
          <cell r="C549" t="str">
            <v>21002</v>
          </cell>
          <cell r="D549" t="str">
            <v>กระทรวงสาธารณสุข สำนักงานปลัดกระทรวงสาธารณสุข</v>
          </cell>
          <cell r="E549" t="str">
            <v>07</v>
          </cell>
          <cell r="F549" t="str">
            <v>โรงพยาบาลชุมชน</v>
          </cell>
          <cell r="G549" t="str">
            <v>30</v>
          </cell>
          <cell r="H549" t="str">
            <v>43</v>
          </cell>
          <cell r="I549" t="str">
            <v>จ.หนองคาย</v>
          </cell>
          <cell r="J549" t="str">
            <v>08</v>
          </cell>
          <cell r="K549" t="str">
            <v xml:space="preserve"> อ.สังคม</v>
          </cell>
          <cell r="L549" t="str">
            <v>02</v>
          </cell>
          <cell r="M549" t="str">
            <v xml:space="preserve"> 'ต.ผาตั้ง'</v>
          </cell>
          <cell r="N549" t="str">
            <v>03</v>
          </cell>
          <cell r="O549" t="str">
            <v xml:space="preserve"> หมู่ 3</v>
          </cell>
          <cell r="P549" t="str">
            <v>01</v>
          </cell>
          <cell r="Q549" t="str">
            <v>เปิดดำเนินการ</v>
          </cell>
          <cell r="R549" t="str">
            <v xml:space="preserve">72 </v>
          </cell>
          <cell r="S549" t="str">
            <v>43160</v>
          </cell>
          <cell r="T549" t="str">
            <v>042441029</v>
          </cell>
          <cell r="U549" t="str">
            <v>042441413</v>
          </cell>
          <cell r="V549" t="str">
            <v>21</v>
          </cell>
          <cell r="W549" t="str">
            <v>2.1 ทุติยภูมิระดับต้น</v>
          </cell>
          <cell r="X549" t="str">
            <v>S</v>
          </cell>
          <cell r="Y549" t="str">
            <v xml:space="preserve">บริการ  </v>
          </cell>
          <cell r="AH549" t="str">
            <v>11045</v>
          </cell>
        </row>
        <row r="550">
          <cell r="A550" t="str">
            <v>001101300</v>
          </cell>
          <cell r="B550" t="str">
            <v>โรงพยาบาลกุดจับ</v>
          </cell>
          <cell r="C550" t="str">
            <v>21002</v>
          </cell>
          <cell r="D550" t="str">
            <v>กระทรวงสาธารณสุข สำนักงานปลัดกระทรวงสาธารณสุข</v>
          </cell>
          <cell r="E550" t="str">
            <v>07</v>
          </cell>
          <cell r="F550" t="str">
            <v>โรงพยาบาลชุมชน</v>
          </cell>
          <cell r="G550" t="str">
            <v>30</v>
          </cell>
          <cell r="H550" t="str">
            <v>41</v>
          </cell>
          <cell r="I550" t="str">
            <v>จ.อุดรธานี</v>
          </cell>
          <cell r="J550" t="str">
            <v>02</v>
          </cell>
          <cell r="K550" t="str">
            <v xml:space="preserve"> อ.กุดจับ</v>
          </cell>
          <cell r="L550" t="str">
            <v>06</v>
          </cell>
          <cell r="M550" t="str">
            <v xml:space="preserve"> 'ต.เมืองเพีย'</v>
          </cell>
          <cell r="N550" t="str">
            <v>03</v>
          </cell>
          <cell r="O550" t="str">
            <v xml:space="preserve"> หมู่ 3</v>
          </cell>
          <cell r="P550" t="str">
            <v>01</v>
          </cell>
          <cell r="Q550" t="str">
            <v>เปิดดำเนินการ</v>
          </cell>
          <cell r="R550" t="str">
            <v xml:space="preserve">72 ม.3 ถ.กุดจับ-หนองวัวซอ </v>
          </cell>
          <cell r="S550" t="str">
            <v>41250</v>
          </cell>
          <cell r="V550" t="str">
            <v>21</v>
          </cell>
          <cell r="W550" t="str">
            <v>2.1 ทุติยภูมิระดับต้น</v>
          </cell>
          <cell r="AH550" t="str">
            <v>11013</v>
          </cell>
        </row>
        <row r="551">
          <cell r="A551" t="str">
            <v>001100300</v>
          </cell>
          <cell r="B551" t="str">
            <v>โรงพยาบาลเปือยน้อย</v>
          </cell>
          <cell r="C551" t="str">
            <v>21002</v>
          </cell>
          <cell r="D551" t="str">
            <v>กระทรวงสาธารณสุข สำนักงานปลัดกระทรวงสาธารณสุข</v>
          </cell>
          <cell r="E551" t="str">
            <v>07</v>
          </cell>
          <cell r="F551" t="str">
            <v>โรงพยาบาลชุมชน</v>
          </cell>
          <cell r="G551" t="str">
            <v>30</v>
          </cell>
          <cell r="H551" t="str">
            <v>40</v>
          </cell>
          <cell r="I551" t="str">
            <v>จ.ขอนแก่น</v>
          </cell>
          <cell r="J551" t="str">
            <v>11</v>
          </cell>
          <cell r="K551" t="str">
            <v xml:space="preserve"> อ.เปือยน้อย</v>
          </cell>
          <cell r="L551" t="str">
            <v>01</v>
          </cell>
          <cell r="M551" t="str">
            <v xml:space="preserve"> 'ต.เปือยน้อย'</v>
          </cell>
          <cell r="N551" t="str">
            <v>07</v>
          </cell>
          <cell r="O551" t="str">
            <v xml:space="preserve"> หมู่ 7</v>
          </cell>
          <cell r="P551" t="str">
            <v>01</v>
          </cell>
          <cell r="Q551" t="str">
            <v>เปิดดำเนินการ</v>
          </cell>
          <cell r="R551" t="str">
            <v xml:space="preserve">177 </v>
          </cell>
          <cell r="S551" t="str">
            <v>40340</v>
          </cell>
          <cell r="T551" t="str">
            <v>043494003</v>
          </cell>
          <cell r="V551" t="str">
            <v>21</v>
          </cell>
          <cell r="W551" t="str">
            <v>2.1 ทุติยภูมิระดับต้น</v>
          </cell>
          <cell r="X551" t="str">
            <v>S</v>
          </cell>
          <cell r="Y551" t="str">
            <v xml:space="preserve">บริการ  </v>
          </cell>
          <cell r="AH551" t="str">
            <v>11003</v>
          </cell>
        </row>
        <row r="552">
          <cell r="A552" t="str">
            <v>001104300</v>
          </cell>
          <cell r="B552" t="str">
            <v>โรงพยาบาลโซ่พิสัย</v>
          </cell>
          <cell r="C552" t="str">
            <v>21002</v>
          </cell>
          <cell r="D552" t="str">
            <v>กระทรวงสาธารณสุข สำนักงานปลัดกระทรวงสาธารณสุข</v>
          </cell>
          <cell r="E552" t="str">
            <v>07</v>
          </cell>
          <cell r="F552" t="str">
            <v>โรงพยาบาลชุมชน</v>
          </cell>
          <cell r="G552" t="str">
            <v>30</v>
          </cell>
          <cell r="H552" t="str">
            <v>38</v>
          </cell>
          <cell r="I552" t="str">
            <v>จ.บึงกาฬ</v>
          </cell>
          <cell r="J552" t="str">
            <v>03</v>
          </cell>
          <cell r="K552" t="str">
            <v xml:space="preserve"> อ.โซ่พิสัย</v>
          </cell>
          <cell r="L552" t="str">
            <v>01</v>
          </cell>
          <cell r="M552" t="str">
            <v xml:space="preserve"> 'ต.โซ่'</v>
          </cell>
          <cell r="N552" t="str">
            <v>02</v>
          </cell>
          <cell r="O552" t="str">
            <v xml:space="preserve"> หมู่ 2</v>
          </cell>
          <cell r="P552" t="str">
            <v>01</v>
          </cell>
          <cell r="Q552" t="str">
            <v>เปิดดำเนินการ</v>
          </cell>
          <cell r="R552" t="str">
            <v xml:space="preserve">143 </v>
          </cell>
          <cell r="T552" t="str">
            <v>042485099</v>
          </cell>
          <cell r="U552" t="str">
            <v>042485202</v>
          </cell>
          <cell r="V552" t="str">
            <v>21</v>
          </cell>
          <cell r="W552" t="str">
            <v>2.1 ทุติยภูมิระดับต้น</v>
          </cell>
          <cell r="X552" t="str">
            <v>S</v>
          </cell>
          <cell r="Y552" t="str">
            <v xml:space="preserve">บริการ  </v>
          </cell>
          <cell r="Z552" t="str">
            <v>01</v>
          </cell>
          <cell r="AA552" t="str">
            <v>ตั้งใหม่</v>
          </cell>
          <cell r="AH552" t="str">
            <v>11043</v>
          </cell>
        </row>
        <row r="553">
          <cell r="A553" t="str">
            <v>001100600</v>
          </cell>
          <cell r="B553" t="str">
            <v>โรงพยาบาลแวงน้อย</v>
          </cell>
          <cell r="C553" t="str">
            <v>21002</v>
          </cell>
          <cell r="D553" t="str">
            <v>กระทรวงสาธารณสุข สำนักงานปลัดกระทรวงสาธารณสุข</v>
          </cell>
          <cell r="E553" t="str">
            <v>07</v>
          </cell>
          <cell r="F553" t="str">
            <v>โรงพยาบาลชุมชน</v>
          </cell>
          <cell r="G553" t="str">
            <v>30</v>
          </cell>
          <cell r="H553" t="str">
            <v>40</v>
          </cell>
          <cell r="I553" t="str">
            <v>จ.ขอนแก่น</v>
          </cell>
          <cell r="J553" t="str">
            <v>14</v>
          </cell>
          <cell r="K553" t="str">
            <v xml:space="preserve"> อ.แวงน้อย</v>
          </cell>
          <cell r="L553" t="str">
            <v>04</v>
          </cell>
          <cell r="M553" t="str">
            <v xml:space="preserve"> 'ต.ละหานนา'</v>
          </cell>
          <cell r="N553" t="str">
            <v>07</v>
          </cell>
          <cell r="O553" t="str">
            <v xml:space="preserve"> หมู่ 7</v>
          </cell>
          <cell r="P553" t="str">
            <v>01</v>
          </cell>
          <cell r="Q553" t="str">
            <v>เปิดดำเนินการ</v>
          </cell>
          <cell r="R553" t="str">
            <v>148</v>
          </cell>
          <cell r="S553" t="str">
            <v>40230</v>
          </cell>
          <cell r="T553" t="str">
            <v>043499046</v>
          </cell>
          <cell r="V553" t="str">
            <v>21</v>
          </cell>
          <cell r="W553" t="str">
            <v>2.1 ทุติยภูมิระดับต้น</v>
          </cell>
          <cell r="X553" t="str">
            <v>S</v>
          </cell>
          <cell r="Y553" t="str">
            <v xml:space="preserve">บริการ  </v>
          </cell>
          <cell r="AH553" t="str">
            <v>11006</v>
          </cell>
        </row>
        <row r="554">
          <cell r="A554" t="str">
            <v>001106000</v>
          </cell>
          <cell r="B554" t="str">
            <v>โรงพยาบาลยางสีสุราช</v>
          </cell>
          <cell r="C554" t="str">
            <v>21002</v>
          </cell>
          <cell r="D554" t="str">
            <v>กระทรวงสาธารณสุข สำนักงานปลัดกระทรวงสาธารณสุข</v>
          </cell>
          <cell r="E554" t="str">
            <v>07</v>
          </cell>
          <cell r="F554" t="str">
            <v>โรงพยาบาลชุมชน</v>
          </cell>
          <cell r="G554" t="str">
            <v>30</v>
          </cell>
          <cell r="H554" t="str">
            <v>44</v>
          </cell>
          <cell r="I554" t="str">
            <v>จ.มหาสารคาม</v>
          </cell>
          <cell r="J554" t="str">
            <v>11</v>
          </cell>
          <cell r="K554" t="str">
            <v xml:space="preserve"> อ.ยางสีสุราช</v>
          </cell>
          <cell r="L554" t="str">
            <v>01</v>
          </cell>
          <cell r="M554" t="str">
            <v xml:space="preserve"> 'ต.ยางสีสุราช'</v>
          </cell>
          <cell r="N554" t="str">
            <v>02</v>
          </cell>
          <cell r="O554" t="str">
            <v xml:space="preserve"> หมู่ 2</v>
          </cell>
          <cell r="P554" t="str">
            <v>01</v>
          </cell>
          <cell r="Q554" t="str">
            <v>เปิดดำเนินการ</v>
          </cell>
          <cell r="R554" t="str">
            <v xml:space="preserve">162 </v>
          </cell>
          <cell r="V554" t="str">
            <v>21</v>
          </cell>
          <cell r="W554" t="str">
            <v>2.1 ทุติยภูมิระดับต้น</v>
          </cell>
          <cell r="AH554" t="str">
            <v>11060</v>
          </cell>
        </row>
        <row r="555">
          <cell r="A555" t="str">
            <v>001105000</v>
          </cell>
          <cell r="B555" t="str">
            <v>โรงพยาบาลบุ่งคล้า</v>
          </cell>
          <cell r="C555" t="str">
            <v>21002</v>
          </cell>
          <cell r="D555" t="str">
            <v>กระทรวงสาธารณสุข สำนักงานปลัดกระทรวงสาธารณสุข</v>
          </cell>
          <cell r="E555" t="str">
            <v>07</v>
          </cell>
          <cell r="F555" t="str">
            <v>โรงพยาบาลชุมชน</v>
          </cell>
          <cell r="G555" t="str">
            <v>10</v>
          </cell>
          <cell r="H555" t="str">
            <v>38</v>
          </cell>
          <cell r="I555" t="str">
            <v>จ.บึงกาฬ</v>
          </cell>
          <cell r="J555" t="str">
            <v>08</v>
          </cell>
          <cell r="K555" t="str">
            <v xml:space="preserve"> อ.บุ่งคล้า</v>
          </cell>
          <cell r="L555" t="str">
            <v>01</v>
          </cell>
          <cell r="M555" t="str">
            <v xml:space="preserve"> 'ต.บุ่งคล้า'</v>
          </cell>
          <cell r="N555" t="str">
            <v>02</v>
          </cell>
          <cell r="O555" t="str">
            <v xml:space="preserve"> หมู่ 2</v>
          </cell>
          <cell r="P555" t="str">
            <v>01</v>
          </cell>
          <cell r="Q555" t="str">
            <v>เปิดดำเนินการ</v>
          </cell>
          <cell r="T555" t="str">
            <v>042499106</v>
          </cell>
          <cell r="U555" t="str">
            <v>042499105</v>
          </cell>
          <cell r="V555" t="str">
            <v>21</v>
          </cell>
          <cell r="W555" t="str">
            <v>2.1 ทุติยภูมิระดับต้น</v>
          </cell>
          <cell r="X555" t="str">
            <v>S</v>
          </cell>
          <cell r="Y555" t="str">
            <v xml:space="preserve">บริการ  </v>
          </cell>
          <cell r="Z555" t="str">
            <v>01</v>
          </cell>
          <cell r="AA555" t="str">
            <v>ตั้งใหม่</v>
          </cell>
          <cell r="AH555" t="str">
            <v>11050</v>
          </cell>
        </row>
        <row r="556">
          <cell r="A556" t="str">
            <v>001103500</v>
          </cell>
          <cell r="B556" t="str">
            <v>โรงพยาบาลท่าลี่</v>
          </cell>
          <cell r="C556" t="str">
            <v>21002</v>
          </cell>
          <cell r="D556" t="str">
            <v>กระทรวงสาธารณสุข สำนักงานปลัดกระทรวงสาธารณสุข</v>
          </cell>
          <cell r="E556" t="str">
            <v>07</v>
          </cell>
          <cell r="F556" t="str">
            <v>โรงพยาบาลชุมชน</v>
          </cell>
          <cell r="G556" t="str">
            <v>30</v>
          </cell>
          <cell r="H556" t="str">
            <v>42</v>
          </cell>
          <cell r="I556" t="str">
            <v>จ.เลย</v>
          </cell>
          <cell r="J556" t="str">
            <v>08</v>
          </cell>
          <cell r="K556" t="str">
            <v xml:space="preserve"> อ.ท่าลี่</v>
          </cell>
          <cell r="L556" t="str">
            <v>01</v>
          </cell>
          <cell r="M556" t="str">
            <v xml:space="preserve"> 'ต.ท่าลี่'</v>
          </cell>
          <cell r="N556" t="str">
            <v>01</v>
          </cell>
          <cell r="O556" t="str">
            <v xml:space="preserve"> หมู่ 1</v>
          </cell>
          <cell r="P556" t="str">
            <v>01</v>
          </cell>
          <cell r="Q556" t="str">
            <v>เปิดดำเนินการ</v>
          </cell>
          <cell r="R556" t="str">
            <v xml:space="preserve">52 </v>
          </cell>
          <cell r="S556" t="str">
            <v>42140</v>
          </cell>
          <cell r="T556" t="str">
            <v>042889012</v>
          </cell>
          <cell r="U556" t="str">
            <v>042889012</v>
          </cell>
          <cell r="V556" t="str">
            <v>21</v>
          </cell>
          <cell r="W556" t="str">
            <v>2.1 ทุติยภูมิระดับต้น</v>
          </cell>
          <cell r="X556" t="str">
            <v>S</v>
          </cell>
          <cell r="Y556" t="str">
            <v xml:space="preserve">บริการ  </v>
          </cell>
          <cell r="AH556" t="str">
            <v>11035</v>
          </cell>
        </row>
        <row r="557">
          <cell r="A557" t="str">
            <v>001103600</v>
          </cell>
          <cell r="B557" t="str">
            <v>โรงพยาบาลวังสะพุง</v>
          </cell>
          <cell r="C557" t="str">
            <v>21002</v>
          </cell>
          <cell r="D557" t="str">
            <v>กระทรวงสาธารณสุข สำนักงานปลัดกระทรวงสาธารณสุข</v>
          </cell>
          <cell r="E557" t="str">
            <v>07</v>
          </cell>
          <cell r="F557" t="str">
            <v>โรงพยาบาลชุมชน</v>
          </cell>
          <cell r="G557" t="str">
            <v>60</v>
          </cell>
          <cell r="H557" t="str">
            <v>42</v>
          </cell>
          <cell r="I557" t="str">
            <v>จ.เลย</v>
          </cell>
          <cell r="J557" t="str">
            <v>09</v>
          </cell>
          <cell r="K557" t="str">
            <v xml:space="preserve"> อ.วังสะพุง</v>
          </cell>
          <cell r="L557" t="str">
            <v>01</v>
          </cell>
          <cell r="M557" t="str">
            <v xml:space="preserve"> 'ต.วังสะพุง'</v>
          </cell>
          <cell r="N557" t="str">
            <v>03</v>
          </cell>
          <cell r="O557" t="str">
            <v xml:space="preserve"> หมู่ 3</v>
          </cell>
          <cell r="P557" t="str">
            <v>01</v>
          </cell>
          <cell r="Q557" t="str">
            <v>เปิดดำเนินการ</v>
          </cell>
          <cell r="S557" t="str">
            <v>42130</v>
          </cell>
          <cell r="T557" t="str">
            <v>042841101</v>
          </cell>
          <cell r="U557" t="str">
            <v>042841101</v>
          </cell>
          <cell r="V557" t="str">
            <v>21</v>
          </cell>
          <cell r="W557" t="str">
            <v>2.1 ทุติยภูมิระดับต้น</v>
          </cell>
          <cell r="X557" t="str">
            <v>S</v>
          </cell>
          <cell r="Y557" t="str">
            <v xml:space="preserve">บริการ  </v>
          </cell>
          <cell r="AH557" t="str">
            <v>11036</v>
          </cell>
        </row>
        <row r="558">
          <cell r="A558" t="str">
            <v>001103800</v>
          </cell>
          <cell r="B558" t="str">
            <v>โรงพยาบาลภูหลวง</v>
          </cell>
          <cell r="C558" t="str">
            <v>21002</v>
          </cell>
          <cell r="D558" t="str">
            <v>กระทรวงสาธารณสุข สำนักงานปลัดกระทรวงสาธารณสุข</v>
          </cell>
          <cell r="E558" t="str">
            <v>07</v>
          </cell>
          <cell r="F558" t="str">
            <v>โรงพยาบาลชุมชน</v>
          </cell>
          <cell r="G558" t="str">
            <v>30</v>
          </cell>
          <cell r="H558" t="str">
            <v>42</v>
          </cell>
          <cell r="I558" t="str">
            <v>จ.เลย</v>
          </cell>
          <cell r="J558" t="str">
            <v>11</v>
          </cell>
          <cell r="K558" t="str">
            <v xml:space="preserve"> อ.ภูหลวง</v>
          </cell>
          <cell r="L558" t="str">
            <v>02</v>
          </cell>
          <cell r="M558" t="str">
            <v xml:space="preserve"> 'ต.หนองคัน'</v>
          </cell>
          <cell r="N558" t="str">
            <v>03</v>
          </cell>
          <cell r="O558" t="str">
            <v xml:space="preserve"> หมู่ 3</v>
          </cell>
          <cell r="P558" t="str">
            <v>01</v>
          </cell>
          <cell r="Q558" t="str">
            <v>เปิดดำเนินการ</v>
          </cell>
          <cell r="S558" t="str">
            <v>42230</v>
          </cell>
          <cell r="T558" t="str">
            <v>042879101</v>
          </cell>
          <cell r="U558" t="str">
            <v>042879064</v>
          </cell>
          <cell r="V558" t="str">
            <v>21</v>
          </cell>
          <cell r="W558" t="str">
            <v>2.1 ทุติยภูมิระดับต้น</v>
          </cell>
          <cell r="X558" t="str">
            <v>S</v>
          </cell>
          <cell r="Y558" t="str">
            <v xml:space="preserve">บริการ  </v>
          </cell>
          <cell r="AH558" t="str">
            <v>11038</v>
          </cell>
        </row>
        <row r="559">
          <cell r="A559" t="str">
            <v>001103200</v>
          </cell>
          <cell r="B559" t="str">
            <v>โรงพยาบาลปากชม</v>
          </cell>
          <cell r="C559" t="str">
            <v>21002</v>
          </cell>
          <cell r="D559" t="str">
            <v>กระทรวงสาธารณสุข สำนักงานปลัดกระทรวงสาธารณสุข</v>
          </cell>
          <cell r="E559" t="str">
            <v>07</v>
          </cell>
          <cell r="F559" t="str">
            <v>โรงพยาบาลชุมชน</v>
          </cell>
          <cell r="G559" t="str">
            <v>30</v>
          </cell>
          <cell r="H559" t="str">
            <v>42</v>
          </cell>
          <cell r="I559" t="str">
            <v>จ.เลย</v>
          </cell>
          <cell r="J559" t="str">
            <v>04</v>
          </cell>
          <cell r="K559" t="str">
            <v xml:space="preserve"> อ.ปากชม</v>
          </cell>
          <cell r="L559" t="str">
            <v>01</v>
          </cell>
          <cell r="M559" t="str">
            <v xml:space="preserve"> 'ต.ปากชม'</v>
          </cell>
          <cell r="N559" t="str">
            <v>01</v>
          </cell>
          <cell r="O559" t="str">
            <v xml:space="preserve"> หมู่ 1</v>
          </cell>
          <cell r="P559" t="str">
            <v>01</v>
          </cell>
          <cell r="Q559" t="str">
            <v>เปิดดำเนินการ</v>
          </cell>
          <cell r="S559" t="str">
            <v>42150</v>
          </cell>
          <cell r="T559" t="str">
            <v>042881060</v>
          </cell>
          <cell r="U559" t="str">
            <v>042881080</v>
          </cell>
          <cell r="V559" t="str">
            <v>21</v>
          </cell>
          <cell r="W559" t="str">
            <v>2.1 ทุติยภูมิระดับต้น</v>
          </cell>
          <cell r="X559" t="str">
            <v>S</v>
          </cell>
          <cell r="Y559" t="str">
            <v xml:space="preserve">บริการ  </v>
          </cell>
          <cell r="AH559" t="str">
            <v>11032</v>
          </cell>
        </row>
        <row r="560">
          <cell r="A560" t="str">
            <v>001103900</v>
          </cell>
          <cell r="B560" t="str">
            <v>โรงพยาบาลผาขาว</v>
          </cell>
          <cell r="C560" t="str">
            <v>21002</v>
          </cell>
          <cell r="D560" t="str">
            <v>กระทรวงสาธารณสุข สำนักงานปลัดกระทรวงสาธารณสุข</v>
          </cell>
          <cell r="E560" t="str">
            <v>07</v>
          </cell>
          <cell r="F560" t="str">
            <v>โรงพยาบาลชุมชน</v>
          </cell>
          <cell r="G560" t="str">
            <v>30</v>
          </cell>
          <cell r="H560" t="str">
            <v>42</v>
          </cell>
          <cell r="I560" t="str">
            <v>จ.เลย</v>
          </cell>
          <cell r="J560" t="str">
            <v>12</v>
          </cell>
          <cell r="K560" t="str">
            <v xml:space="preserve"> อ.ผาขาว</v>
          </cell>
          <cell r="L560" t="str">
            <v>03</v>
          </cell>
          <cell r="M560" t="str">
            <v xml:space="preserve"> 'ต.โนนปอแดง'</v>
          </cell>
          <cell r="N560" t="str">
            <v>08</v>
          </cell>
          <cell r="O560" t="str">
            <v xml:space="preserve"> หมู่ 8</v>
          </cell>
          <cell r="P560" t="str">
            <v>01</v>
          </cell>
          <cell r="Q560" t="str">
            <v>เปิดดำเนินการ</v>
          </cell>
          <cell r="R560" t="str">
            <v xml:space="preserve">155 </v>
          </cell>
          <cell r="S560" t="str">
            <v>42240</v>
          </cell>
          <cell r="T560" t="str">
            <v>042818101</v>
          </cell>
          <cell r="U560" t="str">
            <v>042818101</v>
          </cell>
          <cell r="V560" t="str">
            <v>21</v>
          </cell>
          <cell r="W560" t="str">
            <v>2.1 ทุติยภูมิระดับต้น</v>
          </cell>
          <cell r="AH560" t="str">
            <v>11039</v>
          </cell>
        </row>
        <row r="561">
          <cell r="A561" t="str">
            <v>001103000</v>
          </cell>
          <cell r="B561" t="str">
            <v>โรงพยาบาลนาด้วง</v>
          </cell>
          <cell r="C561" t="str">
            <v>21002</v>
          </cell>
          <cell r="D561" t="str">
            <v>กระทรวงสาธารณสุข สำนักงานปลัดกระทรวงสาธารณสุข</v>
          </cell>
          <cell r="E561" t="str">
            <v>07</v>
          </cell>
          <cell r="F561" t="str">
            <v>โรงพยาบาลชุมชน</v>
          </cell>
          <cell r="G561" t="str">
            <v>30</v>
          </cell>
          <cell r="H561" t="str">
            <v>42</v>
          </cell>
          <cell r="I561" t="str">
            <v>จ.เลย</v>
          </cell>
          <cell r="J561" t="str">
            <v>02</v>
          </cell>
          <cell r="K561" t="str">
            <v xml:space="preserve"> อ.นาด้วง</v>
          </cell>
          <cell r="L561" t="str">
            <v>01</v>
          </cell>
          <cell r="M561" t="str">
            <v xml:space="preserve"> 'ต.นาด้วง'</v>
          </cell>
          <cell r="N561" t="str">
            <v>06</v>
          </cell>
          <cell r="O561" t="str">
            <v xml:space="preserve"> หมู่ 6</v>
          </cell>
          <cell r="P561" t="str">
            <v>01</v>
          </cell>
          <cell r="Q561" t="str">
            <v>เปิดดำเนินการ</v>
          </cell>
          <cell r="R561" t="str">
            <v xml:space="preserve">155 </v>
          </cell>
          <cell r="S561" t="str">
            <v>42210</v>
          </cell>
          <cell r="T561" t="str">
            <v>042887094</v>
          </cell>
          <cell r="U561" t="str">
            <v>042887152</v>
          </cell>
          <cell r="V561" t="str">
            <v>21</v>
          </cell>
          <cell r="W561" t="str">
            <v>2.1 ทุติยภูมิระดับต้น</v>
          </cell>
          <cell r="X561" t="str">
            <v>S</v>
          </cell>
          <cell r="Y561" t="str">
            <v xml:space="preserve">บริการ  </v>
          </cell>
          <cell r="AH561" t="str">
            <v>11030</v>
          </cell>
        </row>
        <row r="562">
          <cell r="A562" t="str">
            <v>001101400</v>
          </cell>
          <cell r="B562" t="str">
            <v>โรงพยาบาลหนองวัวซอ</v>
          </cell>
          <cell r="C562" t="str">
            <v>21002</v>
          </cell>
          <cell r="D562" t="str">
            <v>กระทรวงสาธารณสุข สำนักงานปลัดกระทรวงสาธารณสุข</v>
          </cell>
          <cell r="E562" t="str">
            <v>07</v>
          </cell>
          <cell r="F562" t="str">
            <v>โรงพยาบาลชุมชน</v>
          </cell>
          <cell r="G562" t="str">
            <v>30</v>
          </cell>
          <cell r="H562" t="str">
            <v>41</v>
          </cell>
          <cell r="I562" t="str">
            <v>จ.อุดรธานี</v>
          </cell>
          <cell r="J562" t="str">
            <v>03</v>
          </cell>
          <cell r="K562" t="str">
            <v xml:space="preserve"> อ.หนองวัวซอ</v>
          </cell>
          <cell r="L562" t="str">
            <v>01</v>
          </cell>
          <cell r="M562" t="str">
            <v xml:space="preserve"> 'ต.หมากหญ้า'</v>
          </cell>
          <cell r="N562" t="str">
            <v>05</v>
          </cell>
          <cell r="O562" t="str">
            <v xml:space="preserve"> หมู่ 5</v>
          </cell>
          <cell r="P562" t="str">
            <v>01</v>
          </cell>
          <cell r="Q562" t="str">
            <v>เปิดดำเนินการ</v>
          </cell>
          <cell r="R562" t="str">
            <v xml:space="preserve">200 </v>
          </cell>
          <cell r="S562" t="str">
            <v>41220</v>
          </cell>
          <cell r="V562" t="str">
            <v>21</v>
          </cell>
          <cell r="W562" t="str">
            <v>2.1 ทุติยภูมิระดับต้น</v>
          </cell>
          <cell r="AH562" t="str">
            <v>11014</v>
          </cell>
        </row>
        <row r="563">
          <cell r="A563" t="str">
            <v>001102600</v>
          </cell>
          <cell r="B563" t="str">
            <v>โรงพยาบาลสร้างคอม</v>
          </cell>
          <cell r="C563" t="str">
            <v>21002</v>
          </cell>
          <cell r="D563" t="str">
            <v>กระทรวงสาธารณสุข สำนักงานปลัดกระทรวงสาธารณสุข</v>
          </cell>
          <cell r="E563" t="str">
            <v>07</v>
          </cell>
          <cell r="F563" t="str">
            <v>โรงพยาบาลชุมชน</v>
          </cell>
          <cell r="G563" t="str">
            <v>30</v>
          </cell>
          <cell r="H563" t="str">
            <v>41</v>
          </cell>
          <cell r="I563" t="str">
            <v>จ.อุดรธานี</v>
          </cell>
          <cell r="J563" t="str">
            <v>20</v>
          </cell>
          <cell r="K563" t="str">
            <v xml:space="preserve"> อ.สร้างคอม</v>
          </cell>
          <cell r="L563" t="str">
            <v>01</v>
          </cell>
          <cell r="M563" t="str">
            <v xml:space="preserve"> 'ต.สร้างคอม'</v>
          </cell>
          <cell r="N563" t="str">
            <v>04</v>
          </cell>
          <cell r="O563" t="str">
            <v xml:space="preserve"> หมู่ 4</v>
          </cell>
          <cell r="P563" t="str">
            <v>01</v>
          </cell>
          <cell r="Q563" t="str">
            <v>เปิดดำเนินการ</v>
          </cell>
          <cell r="V563" t="str">
            <v>21</v>
          </cell>
          <cell r="W563" t="str">
            <v>2.1 ทุติยภูมิระดับต้น</v>
          </cell>
          <cell r="AH563" t="str">
            <v>11026</v>
          </cell>
        </row>
        <row r="564">
          <cell r="A564" t="str">
            <v>001101500</v>
          </cell>
          <cell r="B564" t="str">
            <v>โรงพยาบาลกุมภวาปี</v>
          </cell>
          <cell r="C564" t="str">
            <v>21002</v>
          </cell>
          <cell r="D564" t="str">
            <v>กระทรวงสาธารณสุข สำนักงานปลัดกระทรวงสาธารณสุข</v>
          </cell>
          <cell r="E564" t="str">
            <v>07</v>
          </cell>
          <cell r="F564" t="str">
            <v>โรงพยาบาลชุมชน</v>
          </cell>
          <cell r="G564" t="str">
            <v>90</v>
          </cell>
          <cell r="H564" t="str">
            <v>41</v>
          </cell>
          <cell r="I564" t="str">
            <v>จ.อุดรธานี</v>
          </cell>
          <cell r="J564" t="str">
            <v>04</v>
          </cell>
          <cell r="K564" t="str">
            <v xml:space="preserve"> อ.กุมภวาปี</v>
          </cell>
          <cell r="L564" t="str">
            <v>15</v>
          </cell>
          <cell r="M564" t="str">
            <v xml:space="preserve"> 'ต.กุมภวาปี'</v>
          </cell>
          <cell r="N564" t="str">
            <v>05</v>
          </cell>
          <cell r="O564" t="str">
            <v xml:space="preserve"> หมู่ 5</v>
          </cell>
          <cell r="P564" t="str">
            <v>01</v>
          </cell>
          <cell r="Q564" t="str">
            <v>เปิดดำเนินการ</v>
          </cell>
          <cell r="R564" t="str">
            <v xml:space="preserve">7 ถ.จิตรประสงค์ </v>
          </cell>
          <cell r="S564" t="str">
            <v>41110</v>
          </cell>
          <cell r="V564" t="str">
            <v>21</v>
          </cell>
          <cell r="W564" t="str">
            <v>2.1 ทุติยภูมิระดับต้น</v>
          </cell>
          <cell r="AH564" t="str">
            <v>11015</v>
          </cell>
        </row>
        <row r="565">
          <cell r="A565" t="str">
            <v>001102000</v>
          </cell>
          <cell r="B565" t="str">
            <v>โรงพยาบาลไชยวาน</v>
          </cell>
          <cell r="C565" t="str">
            <v>21002</v>
          </cell>
          <cell r="D565" t="str">
            <v>กระทรวงสาธารณสุข สำนักงานปลัดกระทรวงสาธารณสุข</v>
          </cell>
          <cell r="E565" t="str">
            <v>07</v>
          </cell>
          <cell r="F565" t="str">
            <v>โรงพยาบาลชุมชน</v>
          </cell>
          <cell r="G565" t="str">
            <v>30</v>
          </cell>
          <cell r="H565" t="str">
            <v>41</v>
          </cell>
          <cell r="I565" t="str">
            <v>จ.อุดรธานี</v>
          </cell>
          <cell r="J565" t="str">
            <v>08</v>
          </cell>
          <cell r="K565" t="str">
            <v xml:space="preserve"> อ.ไชยวาน</v>
          </cell>
          <cell r="L565" t="str">
            <v>01</v>
          </cell>
          <cell r="M565" t="str">
            <v xml:space="preserve"> 'ต.ไชยวาน'</v>
          </cell>
          <cell r="N565" t="str">
            <v>05</v>
          </cell>
          <cell r="O565" t="str">
            <v xml:space="preserve"> หมู่ 5</v>
          </cell>
          <cell r="P565" t="str">
            <v>01</v>
          </cell>
          <cell r="Q565" t="str">
            <v>เปิดดำเนินการ</v>
          </cell>
          <cell r="R565" t="str">
            <v xml:space="preserve">200 </v>
          </cell>
          <cell r="S565" t="str">
            <v>41220</v>
          </cell>
          <cell r="V565" t="str">
            <v>21</v>
          </cell>
          <cell r="W565" t="str">
            <v>2.1 ทุติยภูมิระดับต้น</v>
          </cell>
          <cell r="AH565" t="str">
            <v>11020</v>
          </cell>
        </row>
        <row r="566">
          <cell r="A566" t="str">
            <v>001102700</v>
          </cell>
          <cell r="B566" t="str">
            <v>โรงพยาบาลหนองแสง</v>
          </cell>
          <cell r="C566" t="str">
            <v>21002</v>
          </cell>
          <cell r="D566" t="str">
            <v>กระทรวงสาธารณสุข สำนักงานปลัดกระทรวงสาธารณสุข</v>
          </cell>
          <cell r="E566" t="str">
            <v>07</v>
          </cell>
          <cell r="F566" t="str">
            <v>โรงพยาบาลชุมชน</v>
          </cell>
          <cell r="G566" t="str">
            <v>30</v>
          </cell>
          <cell r="H566" t="str">
            <v>41</v>
          </cell>
          <cell r="I566" t="str">
            <v>จ.อุดรธานี</v>
          </cell>
          <cell r="J566" t="str">
            <v>21</v>
          </cell>
          <cell r="K566" t="str">
            <v xml:space="preserve"> อ.หนองแสง</v>
          </cell>
          <cell r="L566" t="str">
            <v>04</v>
          </cell>
          <cell r="M566" t="str">
            <v xml:space="preserve"> 'ต.ทับกุง'</v>
          </cell>
          <cell r="N566" t="str">
            <v>07</v>
          </cell>
          <cell r="O566" t="str">
            <v xml:space="preserve"> หมู่ 7</v>
          </cell>
          <cell r="P566" t="str">
            <v>01</v>
          </cell>
          <cell r="Q566" t="str">
            <v>เปิดดำเนินการ</v>
          </cell>
          <cell r="S566" t="str">
            <v>41340</v>
          </cell>
          <cell r="V566" t="str">
            <v>21</v>
          </cell>
          <cell r="W566" t="str">
            <v>2.1 ทุติยภูมิระดับต้น</v>
          </cell>
          <cell r="AH566" t="str">
            <v>11027</v>
          </cell>
        </row>
        <row r="567">
          <cell r="A567" t="str">
            <v>001102500</v>
          </cell>
          <cell r="B567" t="str">
            <v>โรงพยาบาลเพ็ญ</v>
          </cell>
          <cell r="C567" t="str">
            <v>21002</v>
          </cell>
          <cell r="D567" t="str">
            <v>กระทรวงสาธารณสุข สำนักงานปลัดกระทรวงสาธารณสุข</v>
          </cell>
          <cell r="E567" t="str">
            <v>07</v>
          </cell>
          <cell r="F567" t="str">
            <v>โรงพยาบาลชุมชน</v>
          </cell>
          <cell r="G567" t="str">
            <v>60</v>
          </cell>
          <cell r="H567" t="str">
            <v>41</v>
          </cell>
          <cell r="I567" t="str">
            <v>จ.อุดรธานี</v>
          </cell>
          <cell r="J567" t="str">
            <v>19</v>
          </cell>
          <cell r="K567" t="str">
            <v xml:space="preserve"> อ.เพ็ญ</v>
          </cell>
          <cell r="L567" t="str">
            <v>01</v>
          </cell>
          <cell r="M567" t="str">
            <v xml:space="preserve"> 'ต.เพ็ญ'</v>
          </cell>
          <cell r="N567" t="str">
            <v>01</v>
          </cell>
          <cell r="O567" t="str">
            <v xml:space="preserve"> หมู่ 1</v>
          </cell>
          <cell r="P567" t="str">
            <v>01</v>
          </cell>
          <cell r="Q567" t="str">
            <v>เปิดดำเนินการ</v>
          </cell>
          <cell r="R567" t="str">
            <v xml:space="preserve">46 ม.1 ถ.วุฒาธิคุณ </v>
          </cell>
          <cell r="S567" t="str">
            <v>41150</v>
          </cell>
          <cell r="V567" t="str">
            <v>22</v>
          </cell>
          <cell r="W567" t="str">
            <v>2.2 ทุติยภูมิระดับกลาง</v>
          </cell>
          <cell r="AH567" t="str">
            <v>11025</v>
          </cell>
        </row>
        <row r="568">
          <cell r="A568" t="str">
            <v>001099500</v>
          </cell>
          <cell r="B568" t="str">
            <v>โรงพยาบาลบ้านฝาง</v>
          </cell>
          <cell r="C568" t="str">
            <v>21002</v>
          </cell>
          <cell r="D568" t="str">
            <v>กระทรวงสาธารณสุข สำนักงานปลัดกระทรวงสาธารณสุข</v>
          </cell>
          <cell r="E568" t="str">
            <v>07</v>
          </cell>
          <cell r="F568" t="str">
            <v>โรงพยาบาลชุมชน</v>
          </cell>
          <cell r="G568" t="str">
            <v>30</v>
          </cell>
          <cell r="H568" t="str">
            <v>40</v>
          </cell>
          <cell r="I568" t="str">
            <v>จ.ขอนแก่น</v>
          </cell>
          <cell r="J568" t="str">
            <v>02</v>
          </cell>
          <cell r="K568" t="str">
            <v xml:space="preserve"> อ.บ้านฝาง</v>
          </cell>
          <cell r="L568" t="str">
            <v>06</v>
          </cell>
          <cell r="M568" t="str">
            <v xml:space="preserve"> 'ต.บ้านฝาง'</v>
          </cell>
          <cell r="N568" t="str">
            <v>09</v>
          </cell>
          <cell r="O568" t="str">
            <v xml:space="preserve"> หมู่ 9</v>
          </cell>
          <cell r="P568" t="str">
            <v>01</v>
          </cell>
          <cell r="Q568" t="str">
            <v>เปิดดำเนินการ</v>
          </cell>
          <cell r="R568" t="str">
            <v xml:space="preserve">330  </v>
          </cell>
          <cell r="S568" t="str">
            <v>40270</v>
          </cell>
          <cell r="T568" t="str">
            <v>043269206</v>
          </cell>
          <cell r="V568" t="str">
            <v>21</v>
          </cell>
          <cell r="W568" t="str">
            <v>2.1 ทุติยภูมิระดับต้น</v>
          </cell>
          <cell r="X568" t="str">
            <v>S</v>
          </cell>
          <cell r="Y568" t="str">
            <v xml:space="preserve">บริการ  </v>
          </cell>
          <cell r="AH568" t="str">
            <v>10995</v>
          </cell>
        </row>
        <row r="569">
          <cell r="A569" t="str">
            <v>001099900</v>
          </cell>
          <cell r="B569" t="str">
            <v>โรงพยาบาลสีชมพู</v>
          </cell>
          <cell r="C569" t="str">
            <v>21002</v>
          </cell>
          <cell r="D569" t="str">
            <v>กระทรวงสาธารณสุข สำนักงานปลัดกระทรวงสาธารณสุข</v>
          </cell>
          <cell r="E569" t="str">
            <v>07</v>
          </cell>
          <cell r="F569" t="str">
            <v>โรงพยาบาลชุมชน</v>
          </cell>
          <cell r="G569" t="str">
            <v>30</v>
          </cell>
          <cell r="H569" t="str">
            <v>40</v>
          </cell>
          <cell r="I569" t="str">
            <v>จ.ขอนแก่น</v>
          </cell>
          <cell r="J569" t="str">
            <v>06</v>
          </cell>
          <cell r="K569" t="str">
            <v xml:space="preserve"> อ.สีชมพู</v>
          </cell>
          <cell r="L569" t="str">
            <v>04</v>
          </cell>
          <cell r="M569" t="str">
            <v xml:space="preserve"> 'ต.วังเพิ่ม'</v>
          </cell>
          <cell r="N569" t="str">
            <v>10</v>
          </cell>
          <cell r="O569" t="str">
            <v xml:space="preserve"> หมู่ 10</v>
          </cell>
          <cell r="P569" t="str">
            <v>01</v>
          </cell>
          <cell r="Q569" t="str">
            <v>เปิดดำเนินการ</v>
          </cell>
          <cell r="R569" t="str">
            <v xml:space="preserve">140 </v>
          </cell>
          <cell r="S569" t="str">
            <v>40220</v>
          </cell>
          <cell r="T569" t="str">
            <v>043399176</v>
          </cell>
          <cell r="V569" t="str">
            <v>21</v>
          </cell>
          <cell r="W569" t="str">
            <v>2.1 ทุติยภูมิระดับต้น</v>
          </cell>
          <cell r="X569" t="str">
            <v>S</v>
          </cell>
          <cell r="Y569" t="str">
            <v xml:space="preserve">บริการ  </v>
          </cell>
          <cell r="AH569" t="str">
            <v>10999</v>
          </cell>
        </row>
        <row r="570">
          <cell r="A570" t="str">
            <v>001100500</v>
          </cell>
          <cell r="B570" t="str">
            <v>โรงพยาบาลแวงใหญ่</v>
          </cell>
          <cell r="C570" t="str">
            <v>21002</v>
          </cell>
          <cell r="D570" t="str">
            <v>กระทรวงสาธารณสุข สำนักงานปลัดกระทรวงสาธารณสุข</v>
          </cell>
          <cell r="E570" t="str">
            <v>07</v>
          </cell>
          <cell r="F570" t="str">
            <v>โรงพยาบาลชุมชน</v>
          </cell>
          <cell r="G570" t="str">
            <v>30</v>
          </cell>
          <cell r="H570" t="str">
            <v>40</v>
          </cell>
          <cell r="I570" t="str">
            <v>จ.ขอนแก่น</v>
          </cell>
          <cell r="J570" t="str">
            <v>13</v>
          </cell>
          <cell r="K570" t="str">
            <v xml:space="preserve"> อ.แวงใหญ่</v>
          </cell>
          <cell r="L570" t="str">
            <v>01</v>
          </cell>
          <cell r="M570" t="str">
            <v xml:space="preserve"> 'ต.คอนฉิม'</v>
          </cell>
          <cell r="N570" t="str">
            <v>09</v>
          </cell>
          <cell r="O570" t="str">
            <v xml:space="preserve"> หมู่ 9</v>
          </cell>
          <cell r="P570" t="str">
            <v>01</v>
          </cell>
          <cell r="Q570" t="str">
            <v>เปิดดำเนินการ</v>
          </cell>
          <cell r="R570" t="str">
            <v xml:space="preserve">68 </v>
          </cell>
          <cell r="S570" t="str">
            <v>40330</v>
          </cell>
          <cell r="T570" t="str">
            <v>043496349</v>
          </cell>
          <cell r="V570" t="str">
            <v>21</v>
          </cell>
          <cell r="W570" t="str">
            <v>2.1 ทุติยภูมิระดับต้น</v>
          </cell>
          <cell r="X570" t="str">
            <v>S</v>
          </cell>
          <cell r="Y570" t="str">
            <v xml:space="preserve">บริการ  </v>
          </cell>
          <cell r="AH570" t="str">
            <v>11005</v>
          </cell>
        </row>
        <row r="571">
          <cell r="A571" t="str">
            <v>001099600</v>
          </cell>
          <cell r="B571" t="str">
            <v>โรงพยาบาลพระยืน</v>
          </cell>
          <cell r="C571" t="str">
            <v>21002</v>
          </cell>
          <cell r="D571" t="str">
            <v>กระทรวงสาธารณสุข สำนักงานปลัดกระทรวงสาธารณสุข</v>
          </cell>
          <cell r="E571" t="str">
            <v>07</v>
          </cell>
          <cell r="F571" t="str">
            <v>โรงพยาบาลชุมชน</v>
          </cell>
          <cell r="G571" t="str">
            <v>30</v>
          </cell>
          <cell r="H571" t="str">
            <v>40</v>
          </cell>
          <cell r="I571" t="str">
            <v>จ.ขอนแก่น</v>
          </cell>
          <cell r="J571" t="str">
            <v>03</v>
          </cell>
          <cell r="K571" t="str">
            <v xml:space="preserve"> อ.พระยืน</v>
          </cell>
          <cell r="L571" t="str">
            <v>01</v>
          </cell>
          <cell r="M571" t="str">
            <v xml:space="preserve"> 'ต.พระยืน'</v>
          </cell>
          <cell r="N571" t="str">
            <v>01</v>
          </cell>
          <cell r="O571" t="str">
            <v xml:space="preserve"> หมู่ 1</v>
          </cell>
          <cell r="P571" t="str">
            <v>01</v>
          </cell>
          <cell r="Q571" t="str">
            <v>เปิดดำเนินการ</v>
          </cell>
          <cell r="R571" t="str">
            <v xml:space="preserve">269 </v>
          </cell>
          <cell r="S571" t="str">
            <v>40320</v>
          </cell>
          <cell r="T571" t="str">
            <v>043266045</v>
          </cell>
          <cell r="V571" t="str">
            <v>21</v>
          </cell>
          <cell r="W571" t="str">
            <v>2.1 ทุติยภูมิระดับต้น</v>
          </cell>
          <cell r="X571" t="str">
            <v>S</v>
          </cell>
          <cell r="Y571" t="str">
            <v xml:space="preserve">บริการ  </v>
          </cell>
          <cell r="AH571" t="str">
            <v>10996</v>
          </cell>
        </row>
        <row r="572">
          <cell r="A572" t="str">
            <v>001098900</v>
          </cell>
          <cell r="B572" t="str">
            <v>โรงพยาบาลหัวตะพาน</v>
          </cell>
          <cell r="C572" t="str">
            <v>21002</v>
          </cell>
          <cell r="D572" t="str">
            <v>กระทรวงสาธารณสุข สำนักงานปลัดกระทรวงสาธารณสุข</v>
          </cell>
          <cell r="E572" t="str">
            <v>07</v>
          </cell>
          <cell r="F572" t="str">
            <v>โรงพยาบาลชุมชน</v>
          </cell>
          <cell r="G572" t="str">
            <v>30</v>
          </cell>
          <cell r="H572" t="str">
            <v>37</v>
          </cell>
          <cell r="I572" t="str">
            <v>จ.อำนาจเจริญ</v>
          </cell>
          <cell r="J572" t="str">
            <v>06</v>
          </cell>
          <cell r="K572" t="str">
            <v xml:space="preserve"> อ.หัวตะพาน</v>
          </cell>
          <cell r="L572" t="str">
            <v>08</v>
          </cell>
          <cell r="M572" t="str">
            <v xml:space="preserve"> 'ต.รัตนวารี'</v>
          </cell>
          <cell r="N572" t="str">
            <v>07</v>
          </cell>
          <cell r="O572" t="str">
            <v xml:space="preserve"> หมู่ 7</v>
          </cell>
          <cell r="P572" t="str">
            <v>01</v>
          </cell>
          <cell r="Q572" t="str">
            <v>เปิดดำเนินการ</v>
          </cell>
          <cell r="R572" t="str">
            <v xml:space="preserve">176 ม.7 </v>
          </cell>
          <cell r="S572" t="str">
            <v>37240</v>
          </cell>
          <cell r="V572" t="str">
            <v>22</v>
          </cell>
          <cell r="W572" t="str">
            <v>2.2 ทุติยภูมิระดับกลาง</v>
          </cell>
          <cell r="AH572" t="str">
            <v>10989</v>
          </cell>
        </row>
        <row r="573">
          <cell r="A573" t="str">
            <v>001099000</v>
          </cell>
          <cell r="B573" t="str">
            <v>โรงพยาบาลลืออำนาจ</v>
          </cell>
          <cell r="C573" t="str">
            <v>21002</v>
          </cell>
          <cell r="D573" t="str">
            <v>กระทรวงสาธารณสุข สำนักงานปลัดกระทรวงสาธารณสุข</v>
          </cell>
          <cell r="E573" t="str">
            <v>07</v>
          </cell>
          <cell r="F573" t="str">
            <v>โรงพยาบาลชุมชน</v>
          </cell>
          <cell r="G573" t="str">
            <v>10</v>
          </cell>
          <cell r="H573" t="str">
            <v>37</v>
          </cell>
          <cell r="I573" t="str">
            <v>จ.อำนาจเจริญ</v>
          </cell>
          <cell r="J573" t="str">
            <v>07</v>
          </cell>
          <cell r="K573" t="str">
            <v xml:space="preserve"> อ.ลืออำนาจ</v>
          </cell>
          <cell r="L573" t="str">
            <v>01</v>
          </cell>
          <cell r="M573" t="str">
            <v xml:space="preserve"> 'ต.อำนาจ'</v>
          </cell>
          <cell r="N573" t="str">
            <v>01</v>
          </cell>
          <cell r="O573" t="str">
            <v xml:space="preserve"> หมู่ 1</v>
          </cell>
          <cell r="P573" t="str">
            <v>01</v>
          </cell>
          <cell r="Q573" t="str">
            <v>เปิดดำเนินการ</v>
          </cell>
          <cell r="R573" t="str">
            <v xml:space="preserve">ถ.ชยางกูร </v>
          </cell>
          <cell r="S573" t="str">
            <v>37000</v>
          </cell>
          <cell r="V573" t="str">
            <v>22</v>
          </cell>
          <cell r="W573" t="str">
            <v>2.2 ทุติยภูมิระดับกลาง</v>
          </cell>
          <cell r="AH573" t="str">
            <v>10990</v>
          </cell>
        </row>
        <row r="574">
          <cell r="A574" t="str">
            <v>001106600</v>
          </cell>
          <cell r="B574" t="str">
            <v>โรงพยาบาลโพนทอง</v>
          </cell>
          <cell r="C574" t="str">
            <v>21002</v>
          </cell>
          <cell r="D574" t="str">
            <v>กระทรวงสาธารณสุข สำนักงานปลัดกระทรวงสาธารณสุข</v>
          </cell>
          <cell r="E574" t="str">
            <v>07</v>
          </cell>
          <cell r="F574" t="str">
            <v>โรงพยาบาลชุมชน</v>
          </cell>
          <cell r="G574" t="str">
            <v>60</v>
          </cell>
          <cell r="H574" t="str">
            <v>45</v>
          </cell>
          <cell r="I574" t="str">
            <v>จ.ร้อยเอ็ด</v>
          </cell>
          <cell r="J574" t="str">
            <v>07</v>
          </cell>
          <cell r="K574" t="str">
            <v xml:space="preserve"> อ.โพนทอง</v>
          </cell>
          <cell r="L574" t="str">
            <v>12</v>
          </cell>
          <cell r="M574" t="str">
            <v xml:space="preserve"> 'ต.สระนกแก้ว'</v>
          </cell>
          <cell r="N574" t="str">
            <v>10</v>
          </cell>
          <cell r="O574" t="str">
            <v xml:space="preserve"> หมู่ 10</v>
          </cell>
          <cell r="P574" t="str">
            <v>01</v>
          </cell>
          <cell r="Q574" t="str">
            <v>เปิดดำเนินการ</v>
          </cell>
          <cell r="R574" t="str">
            <v xml:space="preserve">196 ม.10 ถ.โพนทอง-ขอนแก่น </v>
          </cell>
          <cell r="S574" t="str">
            <v>45110</v>
          </cell>
          <cell r="V574" t="str">
            <v>22</v>
          </cell>
          <cell r="W574" t="str">
            <v>2.2 ทุติยภูมิระดับกลาง</v>
          </cell>
          <cell r="AH574" t="str">
            <v>11066</v>
          </cell>
        </row>
        <row r="575">
          <cell r="A575" t="str">
            <v>001106100</v>
          </cell>
          <cell r="B575" t="str">
            <v>โรงพยาบาลเกษตรวิสัย</v>
          </cell>
          <cell r="C575" t="str">
            <v>21002</v>
          </cell>
          <cell r="D575" t="str">
            <v>กระทรวงสาธารณสุข สำนักงานปลัดกระทรวงสาธารณสุข</v>
          </cell>
          <cell r="E575" t="str">
            <v>07</v>
          </cell>
          <cell r="F575" t="str">
            <v>โรงพยาบาลชุมชน</v>
          </cell>
          <cell r="G575" t="str">
            <v>30</v>
          </cell>
          <cell r="H575" t="str">
            <v>45</v>
          </cell>
          <cell r="I575" t="str">
            <v>จ.ร้อยเอ็ด</v>
          </cell>
          <cell r="J575" t="str">
            <v>02</v>
          </cell>
          <cell r="K575" t="str">
            <v xml:space="preserve"> อ.เกษตรวิสัย</v>
          </cell>
          <cell r="L575" t="str">
            <v>01</v>
          </cell>
          <cell r="M575" t="str">
            <v xml:space="preserve"> 'ต.เกษตรวิสัย'</v>
          </cell>
          <cell r="N575" t="str">
            <v>10</v>
          </cell>
          <cell r="O575" t="str">
            <v xml:space="preserve"> หมู่ 10</v>
          </cell>
          <cell r="P575" t="str">
            <v>01</v>
          </cell>
          <cell r="Q575" t="str">
            <v>เปิดดำเนินการ</v>
          </cell>
          <cell r="R575" t="str">
            <v xml:space="preserve">2 ม.10 ถ.หน้ารพ. </v>
          </cell>
          <cell r="S575" t="str">
            <v>45150</v>
          </cell>
          <cell r="V575" t="str">
            <v>21</v>
          </cell>
          <cell r="W575" t="str">
            <v>2.1 ทุติยภูมิระดับต้น</v>
          </cell>
          <cell r="AH575" t="str">
            <v>11061</v>
          </cell>
        </row>
        <row r="576">
          <cell r="A576" t="str">
            <v>001106900</v>
          </cell>
          <cell r="B576" t="str">
            <v>โรงพยาบาลเสลภูมิ</v>
          </cell>
          <cell r="C576" t="str">
            <v>21002</v>
          </cell>
          <cell r="D576" t="str">
            <v>กระทรวงสาธารณสุข สำนักงานปลัดกระทรวงสาธารณสุข</v>
          </cell>
          <cell r="E576" t="str">
            <v>07</v>
          </cell>
          <cell r="F576" t="str">
            <v>โรงพยาบาลชุมชน</v>
          </cell>
          <cell r="G576" t="str">
            <v>60</v>
          </cell>
          <cell r="H576" t="str">
            <v>45</v>
          </cell>
          <cell r="I576" t="str">
            <v>จ.ร้อยเอ็ด</v>
          </cell>
          <cell r="J576" t="str">
            <v>10</v>
          </cell>
          <cell r="K576" t="str">
            <v xml:space="preserve"> อ.เสลภูมิ</v>
          </cell>
          <cell r="L576" t="str">
            <v>17</v>
          </cell>
          <cell r="M576" t="str">
            <v xml:space="preserve"> 'ต.ขวัญเมือง'</v>
          </cell>
          <cell r="N576" t="str">
            <v>07</v>
          </cell>
          <cell r="O576" t="str">
            <v xml:space="preserve"> หมู่ 7</v>
          </cell>
          <cell r="P576" t="str">
            <v>01</v>
          </cell>
          <cell r="Q576" t="str">
            <v>เปิดดำเนินการ</v>
          </cell>
          <cell r="R576" t="str">
            <v xml:space="preserve">279 ม.7 </v>
          </cell>
          <cell r="S576" t="str">
            <v>45120</v>
          </cell>
          <cell r="V576" t="str">
            <v>22</v>
          </cell>
          <cell r="W576" t="str">
            <v>2.2 ทุติยภูมิระดับกลาง</v>
          </cell>
          <cell r="AH576" t="str">
            <v>11069</v>
          </cell>
        </row>
        <row r="577">
          <cell r="A577" t="str">
            <v>001109300</v>
          </cell>
          <cell r="B577" t="str">
            <v>โรงพยาบาลวาริชภูมิ</v>
          </cell>
          <cell r="C577" t="str">
            <v>21002</v>
          </cell>
          <cell r="D577" t="str">
            <v>กระทรวงสาธารณสุข สำนักงานปลัดกระทรวงสาธารณสุข</v>
          </cell>
          <cell r="E577" t="str">
            <v>07</v>
          </cell>
          <cell r="F577" t="str">
            <v>โรงพยาบาลชุมชน</v>
          </cell>
          <cell r="G577" t="str">
            <v>37</v>
          </cell>
          <cell r="H577" t="str">
            <v>47</v>
          </cell>
          <cell r="I577" t="str">
            <v>จ.สกลนคร</v>
          </cell>
          <cell r="J577" t="str">
            <v>06</v>
          </cell>
          <cell r="K577" t="str">
            <v xml:space="preserve"> อ.วาริชภูมิ</v>
          </cell>
          <cell r="L577" t="str">
            <v>01</v>
          </cell>
          <cell r="M577" t="str">
            <v xml:space="preserve"> 'ต.วาริชภูมิ'</v>
          </cell>
          <cell r="N577" t="str">
            <v>13</v>
          </cell>
          <cell r="O577" t="str">
            <v xml:space="preserve"> หมู่ 13</v>
          </cell>
          <cell r="P577" t="str">
            <v>01</v>
          </cell>
          <cell r="Q577" t="str">
            <v>เปิดดำเนินการ</v>
          </cell>
          <cell r="R577" t="str">
            <v xml:space="preserve">83  </v>
          </cell>
          <cell r="S577" t="str">
            <v>47150</v>
          </cell>
          <cell r="T577" t="str">
            <v>042973751</v>
          </cell>
          <cell r="U577" t="str">
            <v>042973751</v>
          </cell>
          <cell r="V577" t="str">
            <v>21</v>
          </cell>
          <cell r="W577" t="str">
            <v>2.1 ทุติยภูมิระดับต้น</v>
          </cell>
          <cell r="X577" t="str">
            <v>S</v>
          </cell>
          <cell r="Y577" t="str">
            <v xml:space="preserve">บริการ  </v>
          </cell>
          <cell r="AH577" t="str">
            <v>11093</v>
          </cell>
        </row>
        <row r="578">
          <cell r="A578" t="str">
            <v>001109800</v>
          </cell>
          <cell r="B578" t="str">
            <v>โรงพยาบาลอากาศอำนวย</v>
          </cell>
          <cell r="C578" t="str">
            <v>21002</v>
          </cell>
          <cell r="D578" t="str">
            <v>กระทรวงสาธารณสุข สำนักงานปลัดกระทรวงสาธารณสุข</v>
          </cell>
          <cell r="E578" t="str">
            <v>07</v>
          </cell>
          <cell r="F578" t="str">
            <v>โรงพยาบาลชุมชน</v>
          </cell>
          <cell r="G578" t="str">
            <v>90</v>
          </cell>
          <cell r="H578" t="str">
            <v>47</v>
          </cell>
          <cell r="I578" t="str">
            <v>จ.สกลนคร</v>
          </cell>
          <cell r="J578" t="str">
            <v>11</v>
          </cell>
          <cell r="K578" t="str">
            <v xml:space="preserve"> อ.อากาศอำนวย</v>
          </cell>
          <cell r="L578" t="str">
            <v>01</v>
          </cell>
          <cell r="M578" t="str">
            <v xml:space="preserve"> 'ต.อากาศ'</v>
          </cell>
          <cell r="N578" t="str">
            <v>03</v>
          </cell>
          <cell r="O578" t="str">
            <v xml:space="preserve"> หมู่ 3</v>
          </cell>
          <cell r="P578" t="str">
            <v>01</v>
          </cell>
          <cell r="Q578" t="str">
            <v>เปิดดำเนินการ</v>
          </cell>
          <cell r="R578" t="str">
            <v xml:space="preserve">386  </v>
          </cell>
          <cell r="S578" t="str">
            <v>47170</v>
          </cell>
          <cell r="T578" t="str">
            <v>04279900</v>
          </cell>
          <cell r="U578" t="str">
            <v>042794213</v>
          </cell>
          <cell r="V578" t="str">
            <v>21</v>
          </cell>
          <cell r="W578" t="str">
            <v>2.1 ทุติยภูมิระดับต้น</v>
          </cell>
          <cell r="X578" t="str">
            <v>S</v>
          </cell>
          <cell r="Y578" t="str">
            <v xml:space="preserve">บริการ  </v>
          </cell>
          <cell r="AH578" t="str">
            <v>11098</v>
          </cell>
        </row>
        <row r="579">
          <cell r="A579" t="str">
            <v>001109700</v>
          </cell>
          <cell r="B579" t="str">
            <v>โรงพยาบาลบ้านม่วง</v>
          </cell>
          <cell r="C579" t="str">
            <v>21002</v>
          </cell>
          <cell r="D579" t="str">
            <v>กระทรวงสาธารณสุข สำนักงานปลัดกระทรวงสาธารณสุข</v>
          </cell>
          <cell r="E579" t="str">
            <v>07</v>
          </cell>
          <cell r="F579" t="str">
            <v>โรงพยาบาลชุมชน</v>
          </cell>
          <cell r="G579" t="str">
            <v>77</v>
          </cell>
          <cell r="H579" t="str">
            <v>47</v>
          </cell>
          <cell r="I579" t="str">
            <v>จ.สกลนคร</v>
          </cell>
          <cell r="J579" t="str">
            <v>10</v>
          </cell>
          <cell r="K579" t="str">
            <v xml:space="preserve"> อ.บ้านม่วง</v>
          </cell>
          <cell r="L579" t="str">
            <v>01</v>
          </cell>
          <cell r="M579" t="str">
            <v xml:space="preserve"> 'ต.ม่วง'</v>
          </cell>
          <cell r="N579" t="str">
            <v>02</v>
          </cell>
          <cell r="O579" t="str">
            <v xml:space="preserve"> หมู่ 2</v>
          </cell>
          <cell r="P579" t="str">
            <v>01</v>
          </cell>
          <cell r="Q579" t="str">
            <v>เปิดดำเนินการ</v>
          </cell>
          <cell r="R579" t="str">
            <v xml:space="preserve">299  </v>
          </cell>
          <cell r="S579" t="str">
            <v>47140</v>
          </cell>
          <cell r="T579" t="str">
            <v>042794118</v>
          </cell>
          <cell r="U579" t="str">
            <v>042794213</v>
          </cell>
          <cell r="V579" t="str">
            <v>21</v>
          </cell>
          <cell r="W579" t="str">
            <v>2.1 ทุติยภูมิระดับต้น</v>
          </cell>
          <cell r="X579" t="str">
            <v>S</v>
          </cell>
          <cell r="Y579" t="str">
            <v xml:space="preserve">บริการ  </v>
          </cell>
          <cell r="AH579" t="str">
            <v>11097</v>
          </cell>
        </row>
        <row r="580">
          <cell r="A580" t="str">
            <v>001109500</v>
          </cell>
          <cell r="B580" t="str">
            <v>โรงพยาบาลวานรนิวาส</v>
          </cell>
          <cell r="C580" t="str">
            <v>21002</v>
          </cell>
          <cell r="D580" t="str">
            <v>กระทรวงสาธารณสุข สำนักงานปลัดกระทรวงสาธารณสุข</v>
          </cell>
          <cell r="E580" t="str">
            <v>07</v>
          </cell>
          <cell r="F580" t="str">
            <v>โรงพยาบาลชุมชน</v>
          </cell>
          <cell r="G580" t="str">
            <v>70</v>
          </cell>
          <cell r="H580" t="str">
            <v>47</v>
          </cell>
          <cell r="I580" t="str">
            <v>จ.สกลนคร</v>
          </cell>
          <cell r="J580" t="str">
            <v>08</v>
          </cell>
          <cell r="K580" t="str">
            <v xml:space="preserve"> อ.วานรนิวาส</v>
          </cell>
          <cell r="L580" t="str">
            <v>12</v>
          </cell>
          <cell r="M580" t="str">
            <v xml:space="preserve"> 'ต.คอนสวรรค์'</v>
          </cell>
          <cell r="N580" t="str">
            <v>09</v>
          </cell>
          <cell r="O580" t="str">
            <v xml:space="preserve"> หมู่ 9</v>
          </cell>
          <cell r="P580" t="str">
            <v>01</v>
          </cell>
          <cell r="Q580" t="str">
            <v>เปิดดำเนินการ</v>
          </cell>
          <cell r="R580" t="str">
            <v xml:space="preserve">1   </v>
          </cell>
          <cell r="S580" t="str">
            <v>47120</v>
          </cell>
          <cell r="T580" t="str">
            <v>042791122</v>
          </cell>
          <cell r="V580" t="str">
            <v>22</v>
          </cell>
          <cell r="W580" t="str">
            <v>2.2 ทุติยภูมิระดับกลาง</v>
          </cell>
          <cell r="X580" t="str">
            <v>S</v>
          </cell>
          <cell r="Y580" t="str">
            <v xml:space="preserve">บริการ  </v>
          </cell>
          <cell r="AH580" t="str">
            <v>11095</v>
          </cell>
        </row>
        <row r="581">
          <cell r="A581" t="str">
            <v>001109900</v>
          </cell>
          <cell r="B581" t="str">
            <v>โรงพยาบาลส่องดาว</v>
          </cell>
          <cell r="C581" t="str">
            <v>21002</v>
          </cell>
          <cell r="D581" t="str">
            <v>กระทรวงสาธารณสุข สำนักงานปลัดกระทรวงสาธารณสุข</v>
          </cell>
          <cell r="E581" t="str">
            <v>07</v>
          </cell>
          <cell r="F581" t="str">
            <v>โรงพยาบาลชุมชน</v>
          </cell>
          <cell r="G581" t="str">
            <v>35</v>
          </cell>
          <cell r="H581" t="str">
            <v>47</v>
          </cell>
          <cell r="I581" t="str">
            <v>จ.สกลนคร</v>
          </cell>
          <cell r="J581" t="str">
            <v>13</v>
          </cell>
          <cell r="K581" t="str">
            <v xml:space="preserve"> อ.ส่องดาว</v>
          </cell>
          <cell r="L581" t="str">
            <v>01</v>
          </cell>
          <cell r="M581" t="str">
            <v xml:space="preserve"> 'ต.ส่องดาว'</v>
          </cell>
          <cell r="N581" t="str">
            <v>09</v>
          </cell>
          <cell r="O581" t="str">
            <v xml:space="preserve"> หมู่ 9</v>
          </cell>
          <cell r="P581" t="str">
            <v>01</v>
          </cell>
          <cell r="Q581" t="str">
            <v>เปิดดำเนินการ</v>
          </cell>
          <cell r="R581" t="str">
            <v xml:space="preserve">87  </v>
          </cell>
          <cell r="V581" t="str">
            <v>21</v>
          </cell>
          <cell r="W581" t="str">
            <v>2.1 ทุติยภูมิระดับต้น</v>
          </cell>
          <cell r="AH581" t="str">
            <v>11099</v>
          </cell>
        </row>
        <row r="582">
          <cell r="A582" t="str">
            <v>001110100</v>
          </cell>
          <cell r="B582" t="str">
            <v>โรงพยาบาลโคกศรีสุพรรณ</v>
          </cell>
          <cell r="C582" t="str">
            <v>21002</v>
          </cell>
          <cell r="D582" t="str">
            <v>กระทรวงสาธารณสุข สำนักงานปลัดกระทรวงสาธารณสุข</v>
          </cell>
          <cell r="E582" t="str">
            <v>07</v>
          </cell>
          <cell r="F582" t="str">
            <v>โรงพยาบาลชุมชน</v>
          </cell>
          <cell r="G582" t="str">
            <v>37</v>
          </cell>
          <cell r="H582" t="str">
            <v>47</v>
          </cell>
          <cell r="I582" t="str">
            <v>จ.สกลนคร</v>
          </cell>
          <cell r="J582" t="str">
            <v>15</v>
          </cell>
          <cell r="K582" t="str">
            <v xml:space="preserve"> อ.โคกศรีสุพรรณ</v>
          </cell>
          <cell r="L582" t="str">
            <v>01</v>
          </cell>
          <cell r="M582" t="str">
            <v xml:space="preserve"> 'ต.ตองโขบ'</v>
          </cell>
          <cell r="N582" t="str">
            <v>08</v>
          </cell>
          <cell r="O582" t="str">
            <v xml:space="preserve"> หมู่ 8</v>
          </cell>
          <cell r="P582" t="str">
            <v>01</v>
          </cell>
          <cell r="Q582" t="str">
            <v>เปิดดำเนินการ</v>
          </cell>
          <cell r="R582" t="str">
            <v>76 ถ.สกล-นาแก</v>
          </cell>
          <cell r="S582" t="str">
            <v xml:space="preserve"> 47280</v>
          </cell>
          <cell r="T582" t="str">
            <v>042766054</v>
          </cell>
          <cell r="U582" t="str">
            <v>042766125</v>
          </cell>
          <cell r="V582" t="str">
            <v>21</v>
          </cell>
          <cell r="W582" t="str">
            <v>2.1 ทุติยภูมิระดับต้น</v>
          </cell>
          <cell r="AH582" t="str">
            <v>11101</v>
          </cell>
        </row>
        <row r="583">
          <cell r="A583" t="str">
            <v>001110200</v>
          </cell>
          <cell r="B583" t="str">
            <v>โรงพยาบาลเจริญศิลป์</v>
          </cell>
          <cell r="C583" t="str">
            <v>21002</v>
          </cell>
          <cell r="D583" t="str">
            <v>กระทรวงสาธารณสุข สำนักงานปลัดกระทรวงสาธารณสุข</v>
          </cell>
          <cell r="E583" t="str">
            <v>07</v>
          </cell>
          <cell r="F583" t="str">
            <v>โรงพยาบาลชุมชน</v>
          </cell>
          <cell r="G583" t="str">
            <v>42</v>
          </cell>
          <cell r="H583" t="str">
            <v>47</v>
          </cell>
          <cell r="I583" t="str">
            <v>จ.สกลนคร</v>
          </cell>
          <cell r="J583" t="str">
            <v>16</v>
          </cell>
          <cell r="K583" t="str">
            <v xml:space="preserve"> อ.เจริญศิลป์</v>
          </cell>
          <cell r="L583" t="str">
            <v>02</v>
          </cell>
          <cell r="M583" t="str">
            <v xml:space="preserve"> 'ต.เจริญศิลป์'</v>
          </cell>
          <cell r="N583" t="str">
            <v>02</v>
          </cell>
          <cell r="O583" t="str">
            <v xml:space="preserve"> หมู่ 2</v>
          </cell>
          <cell r="P583" t="str">
            <v>01</v>
          </cell>
          <cell r="Q583" t="str">
            <v>เปิดดำเนินการ</v>
          </cell>
          <cell r="R583" t="str">
            <v xml:space="preserve">374  </v>
          </cell>
          <cell r="S583" t="str">
            <v>47290</v>
          </cell>
          <cell r="T583" t="str">
            <v>042709149</v>
          </cell>
          <cell r="U583" t="str">
            <v>042709150</v>
          </cell>
          <cell r="V583" t="str">
            <v>21</v>
          </cell>
          <cell r="W583" t="str">
            <v>2.1 ทุติยภูมิระดับต้น</v>
          </cell>
          <cell r="X583" t="str">
            <v>S</v>
          </cell>
          <cell r="Y583" t="str">
            <v xml:space="preserve">บริการ  </v>
          </cell>
          <cell r="AH583" t="str">
            <v>11102</v>
          </cell>
        </row>
        <row r="584">
          <cell r="A584" t="str">
            <v>001110300</v>
          </cell>
          <cell r="B584" t="str">
            <v>โรงพยาบาลโพนนาแก้ว</v>
          </cell>
          <cell r="C584" t="str">
            <v>21002</v>
          </cell>
          <cell r="D584" t="str">
            <v>กระทรวงสาธารณสุข สำนักงานปลัดกระทรวงสาธารณสุข</v>
          </cell>
          <cell r="E584" t="str">
            <v>07</v>
          </cell>
          <cell r="F584" t="str">
            <v>โรงพยาบาลชุมชน</v>
          </cell>
          <cell r="G584" t="str">
            <v>32</v>
          </cell>
          <cell r="H584" t="str">
            <v>47</v>
          </cell>
          <cell r="I584" t="str">
            <v>จ.สกลนคร</v>
          </cell>
          <cell r="J584" t="str">
            <v>17</v>
          </cell>
          <cell r="K584" t="str">
            <v xml:space="preserve"> อ.โพนนาแก้ว</v>
          </cell>
          <cell r="L584" t="str">
            <v>02</v>
          </cell>
          <cell r="M584" t="str">
            <v xml:space="preserve"> 'ต.นาแก้ว'</v>
          </cell>
          <cell r="N584" t="str">
            <v>10</v>
          </cell>
          <cell r="O584" t="str">
            <v xml:space="preserve"> หมู่ 10</v>
          </cell>
          <cell r="P584" t="str">
            <v>01</v>
          </cell>
          <cell r="Q584" t="str">
            <v>เปิดดำเนินการ</v>
          </cell>
          <cell r="R584" t="str">
            <v xml:space="preserve">196  </v>
          </cell>
          <cell r="S584" t="str">
            <v>47230</v>
          </cell>
          <cell r="T584" t="str">
            <v>042707005</v>
          </cell>
          <cell r="U584" t="str">
            <v>042709150</v>
          </cell>
          <cell r="V584" t="str">
            <v>21</v>
          </cell>
          <cell r="W584" t="str">
            <v>2.1 ทุติยภูมิระดับต้น</v>
          </cell>
          <cell r="X584" t="str">
            <v>S</v>
          </cell>
          <cell r="Y584" t="str">
            <v xml:space="preserve">บริการ  </v>
          </cell>
          <cell r="AH584" t="str">
            <v>11103</v>
          </cell>
        </row>
        <row r="585">
          <cell r="A585" t="str">
            <v>001108800</v>
          </cell>
          <cell r="B585" t="str">
            <v>โรงพยาบาลห้วยผึ้ง</v>
          </cell>
          <cell r="C585" t="str">
            <v>21002</v>
          </cell>
          <cell r="D585" t="str">
            <v>กระทรวงสาธารณสุข สำนักงานปลัดกระทรวงสาธารณสุข</v>
          </cell>
          <cell r="E585" t="str">
            <v>07</v>
          </cell>
          <cell r="F585" t="str">
            <v>โรงพยาบาลชุมชน</v>
          </cell>
          <cell r="G585" t="str">
            <v>30</v>
          </cell>
          <cell r="H585" t="str">
            <v>46</v>
          </cell>
          <cell r="I585" t="str">
            <v>จ.กาฬสินธุ์</v>
          </cell>
          <cell r="J585" t="str">
            <v>14</v>
          </cell>
          <cell r="K585" t="str">
            <v xml:space="preserve"> อ.ห้วยผึ้ง</v>
          </cell>
          <cell r="L585" t="str">
            <v>03</v>
          </cell>
          <cell r="M585" t="str">
            <v xml:space="preserve"> 'ต.นิคมห้วยผึ้ง'</v>
          </cell>
          <cell r="N585" t="str">
            <v>08</v>
          </cell>
          <cell r="O585" t="str">
            <v xml:space="preserve"> หมู่ 8</v>
          </cell>
          <cell r="P585" t="str">
            <v>01</v>
          </cell>
          <cell r="Q585" t="str">
            <v>เปิดดำเนินการ</v>
          </cell>
          <cell r="R585" t="str">
            <v>177</v>
          </cell>
          <cell r="V585" t="str">
            <v>21</v>
          </cell>
          <cell r="W585" t="str">
            <v>2.1 ทุติยภูมิระดับต้น</v>
          </cell>
          <cell r="AH585" t="str">
            <v>11088</v>
          </cell>
        </row>
        <row r="586">
          <cell r="A586" t="str">
            <v>001111900</v>
          </cell>
          <cell r="B586" t="str">
            <v>โรงพยาบาลจอมทอง</v>
          </cell>
          <cell r="C586" t="str">
            <v>21002</v>
          </cell>
          <cell r="D586" t="str">
            <v>กระทรวงสาธารณสุข สำนักงานปลัดกระทรวงสาธารณสุข</v>
          </cell>
          <cell r="E586" t="str">
            <v>07</v>
          </cell>
          <cell r="F586" t="str">
            <v>โรงพยาบาลชุมชน</v>
          </cell>
          <cell r="G586" t="str">
            <v>90</v>
          </cell>
          <cell r="H586" t="str">
            <v>50</v>
          </cell>
          <cell r="I586" t="str">
            <v>จ.เชียงใหม่</v>
          </cell>
          <cell r="J586" t="str">
            <v>02</v>
          </cell>
          <cell r="K586" t="str">
            <v xml:space="preserve"> อ.จอมทอง</v>
          </cell>
          <cell r="L586" t="str">
            <v>07</v>
          </cell>
          <cell r="M586" t="str">
            <v xml:space="preserve"> 'ต.ดอยแก้ว'</v>
          </cell>
          <cell r="N586" t="str">
            <v>02</v>
          </cell>
          <cell r="O586" t="str">
            <v xml:space="preserve"> หมู่ 2</v>
          </cell>
          <cell r="P586" t="str">
            <v>01</v>
          </cell>
          <cell r="Q586" t="str">
            <v>เปิดดำเนินการ</v>
          </cell>
          <cell r="R586" t="str">
            <v xml:space="preserve">259 ม.2 ถ.เชียงใหม่-ฮอด </v>
          </cell>
          <cell r="S586" t="str">
            <v>50160</v>
          </cell>
          <cell r="V586" t="str">
            <v>23</v>
          </cell>
          <cell r="W586" t="str">
            <v>2.3 ทุติยภูมิระดับสูง</v>
          </cell>
          <cell r="AH586" t="str">
            <v>11119</v>
          </cell>
        </row>
        <row r="587">
          <cell r="A587" t="str">
            <v>001110500</v>
          </cell>
          <cell r="B587" t="str">
            <v>โรงพยาบาลท่าอุเทน</v>
          </cell>
          <cell r="C587" t="str">
            <v>21002</v>
          </cell>
          <cell r="D587" t="str">
            <v>กระทรวงสาธารณสุข สำนักงานปลัดกระทรวงสาธารณสุข</v>
          </cell>
          <cell r="E587" t="str">
            <v>07</v>
          </cell>
          <cell r="F587" t="str">
            <v>โรงพยาบาลชุมชน</v>
          </cell>
          <cell r="G587" t="str">
            <v>30</v>
          </cell>
          <cell r="H587" t="str">
            <v>48</v>
          </cell>
          <cell r="I587" t="str">
            <v>จ.นครพนม</v>
          </cell>
          <cell r="J587" t="str">
            <v>03</v>
          </cell>
          <cell r="K587" t="str">
            <v xml:space="preserve"> อ.ท่าอุเทน</v>
          </cell>
          <cell r="L587" t="str">
            <v>02</v>
          </cell>
          <cell r="M587" t="str">
            <v xml:space="preserve"> 'ต.โนนตาล'</v>
          </cell>
          <cell r="N587" t="str">
            <v>06</v>
          </cell>
          <cell r="O587" t="str">
            <v xml:space="preserve"> หมู่ 6</v>
          </cell>
          <cell r="P587" t="str">
            <v>01</v>
          </cell>
          <cell r="Q587" t="str">
            <v>เปิดดำเนินการ</v>
          </cell>
          <cell r="R587" t="str">
            <v xml:space="preserve">23/23 ม.6 ถ.ท่าอุเทน-นครพนม </v>
          </cell>
          <cell r="S587" t="str">
            <v>48120</v>
          </cell>
          <cell r="V587" t="str">
            <v>21</v>
          </cell>
          <cell r="W587" t="str">
            <v>2.1 ทุติยภูมิระดับต้น</v>
          </cell>
          <cell r="AH587" t="str">
            <v>11105</v>
          </cell>
        </row>
        <row r="588">
          <cell r="A588" t="str">
            <v>001109200</v>
          </cell>
          <cell r="B588" t="str">
            <v>โรงพยาบาลพังโคน</v>
          </cell>
          <cell r="C588" t="str">
            <v>21002</v>
          </cell>
          <cell r="D588" t="str">
            <v>กระทรวงสาธารณสุข สำนักงานปลัดกระทรวงสาธารณสุข</v>
          </cell>
          <cell r="E588" t="str">
            <v>07</v>
          </cell>
          <cell r="F588" t="str">
            <v>โรงพยาบาลชุมชน</v>
          </cell>
          <cell r="G588" t="str">
            <v>79</v>
          </cell>
          <cell r="H588" t="str">
            <v>47</v>
          </cell>
          <cell r="I588" t="str">
            <v>จ.สกลนคร</v>
          </cell>
          <cell r="J588" t="str">
            <v>05</v>
          </cell>
          <cell r="K588" t="str">
            <v xml:space="preserve"> อ.พังโคน</v>
          </cell>
          <cell r="L588" t="str">
            <v>01</v>
          </cell>
          <cell r="M588" t="str">
            <v xml:space="preserve"> 'ต.พังโคน'</v>
          </cell>
          <cell r="N588" t="str">
            <v>09</v>
          </cell>
          <cell r="O588" t="str">
            <v xml:space="preserve"> หมู่ 9</v>
          </cell>
          <cell r="P588" t="str">
            <v>01</v>
          </cell>
          <cell r="Q588" t="str">
            <v>เปิดดำเนินการ</v>
          </cell>
          <cell r="R588" t="str">
            <v xml:space="preserve">188  </v>
          </cell>
          <cell r="S588" t="str">
            <v>47160</v>
          </cell>
          <cell r="T588" t="str">
            <v>042771222</v>
          </cell>
          <cell r="U588" t="str">
            <v>042771290</v>
          </cell>
          <cell r="V588" t="str">
            <v>21</v>
          </cell>
          <cell r="W588" t="str">
            <v>2.1 ทุติยภูมิระดับต้น</v>
          </cell>
          <cell r="X588" t="str">
            <v>S</v>
          </cell>
          <cell r="Y588" t="str">
            <v xml:space="preserve">บริการ  </v>
          </cell>
          <cell r="AH588" t="str">
            <v>11092</v>
          </cell>
        </row>
        <row r="589">
          <cell r="A589" t="str">
            <v>001111200</v>
          </cell>
          <cell r="B589" t="str">
            <v>โรงพยาบาลโพนสวรรค์</v>
          </cell>
          <cell r="C589" t="str">
            <v>21002</v>
          </cell>
          <cell r="D589" t="str">
            <v>กระทรวงสาธารณสุข สำนักงานปลัดกระทรวงสาธารณสุข</v>
          </cell>
          <cell r="E589" t="str">
            <v>07</v>
          </cell>
          <cell r="F589" t="str">
            <v>โรงพยาบาลชุมชน</v>
          </cell>
          <cell r="G589" t="str">
            <v>30</v>
          </cell>
          <cell r="H589" t="str">
            <v>48</v>
          </cell>
          <cell r="I589" t="str">
            <v>จ.นครพนม</v>
          </cell>
          <cell r="J589" t="str">
            <v>10</v>
          </cell>
          <cell r="K589" t="str">
            <v xml:space="preserve"> อ.โพนสวรรค์</v>
          </cell>
          <cell r="L589" t="str">
            <v>01</v>
          </cell>
          <cell r="M589" t="str">
            <v xml:space="preserve"> 'ต.โพนสวรรค์'</v>
          </cell>
          <cell r="N589" t="str">
            <v>05</v>
          </cell>
          <cell r="O589" t="str">
            <v xml:space="preserve"> หมู่ 5</v>
          </cell>
          <cell r="P589" t="str">
            <v>01</v>
          </cell>
          <cell r="Q589" t="str">
            <v>เปิดดำเนินการ</v>
          </cell>
          <cell r="R589" t="str">
            <v xml:space="preserve">276 ม.5 ถ.ท่าอุเทน-กุสุมาลย์ </v>
          </cell>
          <cell r="S589" t="str">
            <v>48190</v>
          </cell>
          <cell r="V589" t="str">
            <v>21</v>
          </cell>
          <cell r="W589" t="str">
            <v>2.1 ทุติยภูมิระดับต้น</v>
          </cell>
          <cell r="AH589" t="str">
            <v>11112</v>
          </cell>
        </row>
        <row r="590">
          <cell r="A590" t="str">
            <v>001110000</v>
          </cell>
          <cell r="B590" t="str">
            <v>โรงพยาบาลเต่างอย</v>
          </cell>
          <cell r="C590" t="str">
            <v>21002</v>
          </cell>
          <cell r="D590" t="str">
            <v>กระทรวงสาธารณสุข สำนักงานปลัดกระทรวงสาธารณสุข</v>
          </cell>
          <cell r="E590" t="str">
            <v>07</v>
          </cell>
          <cell r="F590" t="str">
            <v>โรงพยาบาลชุมชน</v>
          </cell>
          <cell r="G590" t="str">
            <v>30</v>
          </cell>
          <cell r="H590" t="str">
            <v>47</v>
          </cell>
          <cell r="I590" t="str">
            <v>จ.สกลนคร</v>
          </cell>
          <cell r="J590" t="str">
            <v>14</v>
          </cell>
          <cell r="K590" t="str">
            <v xml:space="preserve"> อ.เต่างอย</v>
          </cell>
          <cell r="L590" t="str">
            <v>01</v>
          </cell>
          <cell r="M590" t="str">
            <v xml:space="preserve"> 'ต.เต่างอย'</v>
          </cell>
          <cell r="N590" t="str">
            <v>06</v>
          </cell>
          <cell r="O590" t="str">
            <v xml:space="preserve"> หมู่ 6</v>
          </cell>
          <cell r="P590" t="str">
            <v>01</v>
          </cell>
          <cell r="Q590" t="str">
            <v>เปิดดำเนินการ</v>
          </cell>
          <cell r="R590" t="str">
            <v>80</v>
          </cell>
          <cell r="S590" t="str">
            <v>47260</v>
          </cell>
          <cell r="T590" t="str">
            <v>042761021</v>
          </cell>
          <cell r="V590" t="str">
            <v>21</v>
          </cell>
          <cell r="W590" t="str">
            <v>2.1 ทุติยภูมิระดับต้น</v>
          </cell>
          <cell r="X590" t="str">
            <v>S</v>
          </cell>
          <cell r="Y590" t="str">
            <v xml:space="preserve">บริการ  </v>
          </cell>
          <cell r="AH590" t="str">
            <v>11100</v>
          </cell>
        </row>
        <row r="591">
          <cell r="A591" t="str">
            <v>001109100</v>
          </cell>
          <cell r="B591" t="str">
            <v>โรงพยาบาลพระอาจารย์ฝั้นอาจาโร</v>
          </cell>
          <cell r="C591" t="str">
            <v>21002</v>
          </cell>
          <cell r="D591" t="str">
            <v>กระทรวงสาธารณสุข สำนักงานปลัดกระทรวงสาธารณสุข</v>
          </cell>
          <cell r="E591" t="str">
            <v>07</v>
          </cell>
          <cell r="F591" t="str">
            <v>โรงพยาบาลชุมชน</v>
          </cell>
          <cell r="G591" t="str">
            <v>90</v>
          </cell>
          <cell r="H591" t="str">
            <v>47</v>
          </cell>
          <cell r="I591" t="str">
            <v>จ.สกลนคร</v>
          </cell>
          <cell r="J591" t="str">
            <v>04</v>
          </cell>
          <cell r="K591" t="str">
            <v xml:space="preserve"> อ.พรรณานิคม</v>
          </cell>
          <cell r="L591" t="str">
            <v>01</v>
          </cell>
          <cell r="M591" t="str">
            <v xml:space="preserve"> 'ต.พรรณา'</v>
          </cell>
          <cell r="N591" t="str">
            <v>10</v>
          </cell>
          <cell r="O591" t="str">
            <v xml:space="preserve"> หมู่ 10</v>
          </cell>
          <cell r="P591" t="str">
            <v>01</v>
          </cell>
          <cell r="Q591" t="str">
            <v>เปิดดำเนินการ</v>
          </cell>
          <cell r="S591" t="str">
            <v>47130</v>
          </cell>
          <cell r="T591" t="str">
            <v>042779105</v>
          </cell>
          <cell r="U591" t="str">
            <v>042779106</v>
          </cell>
          <cell r="V591" t="str">
            <v>21</v>
          </cell>
          <cell r="W591" t="str">
            <v>2.1 ทุติยภูมิระดับต้น</v>
          </cell>
          <cell r="X591" t="str">
            <v>S</v>
          </cell>
          <cell r="Y591" t="str">
            <v xml:space="preserve">บริการ  </v>
          </cell>
          <cell r="AH591" t="str">
            <v>11091</v>
          </cell>
        </row>
        <row r="592">
          <cell r="A592" t="str">
            <v>001109000</v>
          </cell>
          <cell r="B592" t="str">
            <v>โรงพยาบาลกุดบาก</v>
          </cell>
          <cell r="C592" t="str">
            <v>21002</v>
          </cell>
          <cell r="D592" t="str">
            <v>กระทรวงสาธารณสุข สำนักงานปลัดกระทรวงสาธารณสุข</v>
          </cell>
          <cell r="E592" t="str">
            <v>07</v>
          </cell>
          <cell r="F592" t="str">
            <v>โรงพยาบาลชุมชน</v>
          </cell>
          <cell r="G592" t="str">
            <v>38</v>
          </cell>
          <cell r="H592" t="str">
            <v>47</v>
          </cell>
          <cell r="I592" t="str">
            <v>จ.สกลนคร</v>
          </cell>
          <cell r="J592" t="str">
            <v>03</v>
          </cell>
          <cell r="K592" t="str">
            <v xml:space="preserve"> อ.กุดบาก</v>
          </cell>
          <cell r="L592" t="str">
            <v>01</v>
          </cell>
          <cell r="M592" t="str">
            <v xml:space="preserve"> 'ต.กุดบาก'</v>
          </cell>
          <cell r="N592" t="str">
            <v>01</v>
          </cell>
          <cell r="O592" t="str">
            <v xml:space="preserve"> หมู่ 1</v>
          </cell>
          <cell r="P592" t="str">
            <v>01</v>
          </cell>
          <cell r="Q592" t="str">
            <v>เปิดดำเนินการ</v>
          </cell>
          <cell r="R592" t="str">
            <v xml:space="preserve">249  ถ.เจริญราฎร์  </v>
          </cell>
          <cell r="S592" t="str">
            <v>47180</v>
          </cell>
          <cell r="T592" t="str">
            <v>042784021</v>
          </cell>
          <cell r="U592" t="str">
            <v>042784041</v>
          </cell>
          <cell r="V592" t="str">
            <v>21</v>
          </cell>
          <cell r="W592" t="str">
            <v>2.1 ทุติยภูมิระดับต้น</v>
          </cell>
          <cell r="X592" t="str">
            <v>S</v>
          </cell>
          <cell r="Y592" t="str">
            <v xml:space="preserve">บริการ  </v>
          </cell>
          <cell r="AH592" t="str">
            <v>11090</v>
          </cell>
        </row>
        <row r="593">
          <cell r="A593" t="str">
            <v>001108600</v>
          </cell>
          <cell r="B593" t="str">
            <v>โรงพยาบาลหนองกุงศรี</v>
          </cell>
          <cell r="C593" t="str">
            <v>21002</v>
          </cell>
          <cell r="D593" t="str">
            <v>กระทรวงสาธารณสุข สำนักงานปลัดกระทรวงสาธารณสุข</v>
          </cell>
          <cell r="E593" t="str">
            <v>07</v>
          </cell>
          <cell r="F593" t="str">
            <v>โรงพยาบาลชุมชน</v>
          </cell>
          <cell r="G593" t="str">
            <v>30</v>
          </cell>
          <cell r="H593" t="str">
            <v>46</v>
          </cell>
          <cell r="I593" t="str">
            <v>จ.กาฬสินธุ์</v>
          </cell>
          <cell r="J593" t="str">
            <v>12</v>
          </cell>
          <cell r="K593" t="str">
            <v xml:space="preserve"> อ.หนองกุงศรี</v>
          </cell>
          <cell r="L593" t="str">
            <v>01</v>
          </cell>
          <cell r="M593" t="str">
            <v xml:space="preserve"> 'ต.หนองกุงศรี'</v>
          </cell>
          <cell r="N593" t="str">
            <v>02</v>
          </cell>
          <cell r="O593" t="str">
            <v xml:space="preserve"> หมู่ 2</v>
          </cell>
          <cell r="P593" t="str">
            <v>01</v>
          </cell>
          <cell r="Q593" t="str">
            <v>เปิดดำเนินการ</v>
          </cell>
          <cell r="R593" t="str">
            <v xml:space="preserve">148 </v>
          </cell>
          <cell r="V593" t="str">
            <v>21</v>
          </cell>
          <cell r="W593" t="str">
            <v>2.1 ทุติยภูมิระดับต้น</v>
          </cell>
          <cell r="AH593" t="str">
            <v>11086</v>
          </cell>
        </row>
        <row r="594">
          <cell r="A594" t="str">
            <v>001108500</v>
          </cell>
          <cell r="B594" t="str">
            <v>โรงพยาบาลท่าคันโท</v>
          </cell>
          <cell r="C594" t="str">
            <v>21002</v>
          </cell>
          <cell r="D594" t="str">
            <v>กระทรวงสาธารณสุข สำนักงานปลัดกระทรวงสาธารณสุข</v>
          </cell>
          <cell r="E594" t="str">
            <v>07</v>
          </cell>
          <cell r="F594" t="str">
            <v>โรงพยาบาลชุมชน</v>
          </cell>
          <cell r="G594" t="str">
            <v>30</v>
          </cell>
          <cell r="H594" t="str">
            <v>46</v>
          </cell>
          <cell r="I594" t="str">
            <v>จ.กาฬสินธุ์</v>
          </cell>
          <cell r="J594" t="str">
            <v>11</v>
          </cell>
          <cell r="K594" t="str">
            <v xml:space="preserve"> อ.ท่าคันโท</v>
          </cell>
          <cell r="L594" t="str">
            <v>05</v>
          </cell>
          <cell r="M594" t="str">
            <v xml:space="preserve"> 'ต.นาตาล'</v>
          </cell>
          <cell r="N594" t="str">
            <v>01</v>
          </cell>
          <cell r="O594" t="str">
            <v xml:space="preserve"> หมู่ 1</v>
          </cell>
          <cell r="P594" t="str">
            <v>01</v>
          </cell>
          <cell r="Q594" t="str">
            <v>เปิดดำเนินการ</v>
          </cell>
          <cell r="R594" t="str">
            <v xml:space="preserve">183 </v>
          </cell>
          <cell r="V594" t="str">
            <v>21</v>
          </cell>
          <cell r="W594" t="str">
            <v>2.1 ทุติยภูมิระดับต้น</v>
          </cell>
          <cell r="AH594" t="str">
            <v>11085</v>
          </cell>
        </row>
        <row r="595">
          <cell r="A595" t="str">
            <v>001108400</v>
          </cell>
          <cell r="B595" t="str">
            <v>โรงพยาบาลคำม่วง</v>
          </cell>
          <cell r="C595" t="str">
            <v>21002</v>
          </cell>
          <cell r="D595" t="str">
            <v>กระทรวงสาธารณสุข สำนักงานปลัดกระทรวงสาธารณสุข</v>
          </cell>
          <cell r="E595" t="str">
            <v>07</v>
          </cell>
          <cell r="F595" t="str">
            <v>โรงพยาบาลชุมชน</v>
          </cell>
          <cell r="G595" t="str">
            <v>30</v>
          </cell>
          <cell r="H595" t="str">
            <v>46</v>
          </cell>
          <cell r="I595" t="str">
            <v>จ.กาฬสินธุ์</v>
          </cell>
          <cell r="J595" t="str">
            <v>10</v>
          </cell>
          <cell r="K595" t="str">
            <v xml:space="preserve"> อ.คำม่วง</v>
          </cell>
          <cell r="L595" t="str">
            <v>01</v>
          </cell>
          <cell r="M595" t="str">
            <v xml:space="preserve"> 'ต.ทุ่งคลอง'</v>
          </cell>
          <cell r="N595" t="str">
            <v>10</v>
          </cell>
          <cell r="O595" t="str">
            <v xml:space="preserve"> หมู่ 10</v>
          </cell>
          <cell r="P595" t="str">
            <v>01</v>
          </cell>
          <cell r="Q595" t="str">
            <v>เปิดดำเนินการ</v>
          </cell>
          <cell r="R595" t="str">
            <v xml:space="preserve">92 </v>
          </cell>
          <cell r="V595" t="str">
            <v>21</v>
          </cell>
          <cell r="W595" t="str">
            <v>2.1 ทุติยภูมิระดับต้น</v>
          </cell>
          <cell r="AH595" t="str">
            <v>11084</v>
          </cell>
        </row>
        <row r="596">
          <cell r="A596" t="str">
            <v>001108300</v>
          </cell>
          <cell r="B596" t="str">
            <v>โรงพยาบาลสหัสขันธ์</v>
          </cell>
          <cell r="C596" t="str">
            <v>21002</v>
          </cell>
          <cell r="D596" t="str">
            <v>กระทรวงสาธารณสุข สำนักงานปลัดกระทรวงสาธารณสุข</v>
          </cell>
          <cell r="E596" t="str">
            <v>07</v>
          </cell>
          <cell r="F596" t="str">
            <v>โรงพยาบาลชุมชน</v>
          </cell>
          <cell r="G596" t="str">
            <v>30</v>
          </cell>
          <cell r="H596" t="str">
            <v>46</v>
          </cell>
          <cell r="I596" t="str">
            <v>จ.กาฬสินธุ์</v>
          </cell>
          <cell r="J596" t="str">
            <v>09</v>
          </cell>
          <cell r="K596" t="str">
            <v xml:space="preserve"> อ.สหัสขันธ์</v>
          </cell>
          <cell r="L596" t="str">
            <v>07</v>
          </cell>
          <cell r="M596" t="str">
            <v xml:space="preserve"> 'ต.โนนบุรี'</v>
          </cell>
          <cell r="N596" t="str">
            <v>10</v>
          </cell>
          <cell r="O596" t="str">
            <v xml:space="preserve"> หมู่ 10</v>
          </cell>
          <cell r="P596" t="str">
            <v>01</v>
          </cell>
          <cell r="Q596" t="str">
            <v>เปิดดำเนินการ</v>
          </cell>
          <cell r="R596" t="str">
            <v>48</v>
          </cell>
          <cell r="V596" t="str">
            <v>21</v>
          </cell>
          <cell r="W596" t="str">
            <v>2.1 ทุติยภูมิระดับต้น</v>
          </cell>
          <cell r="AH596" t="str">
            <v>11083</v>
          </cell>
        </row>
        <row r="597">
          <cell r="A597" t="str">
            <v>001107700</v>
          </cell>
          <cell r="B597" t="str">
            <v>โรงพยาบาลนามน</v>
          </cell>
          <cell r="C597" t="str">
            <v>21002</v>
          </cell>
          <cell r="D597" t="str">
            <v>กระทรวงสาธารณสุข สำนักงานปลัดกระทรวงสาธารณสุข</v>
          </cell>
          <cell r="E597" t="str">
            <v>07</v>
          </cell>
          <cell r="F597" t="str">
            <v>โรงพยาบาลชุมชน</v>
          </cell>
          <cell r="G597" t="str">
            <v>30</v>
          </cell>
          <cell r="H597" t="str">
            <v>46</v>
          </cell>
          <cell r="I597" t="str">
            <v>จ.กาฬสินธุ์</v>
          </cell>
          <cell r="J597" t="str">
            <v>02</v>
          </cell>
          <cell r="K597" t="str">
            <v xml:space="preserve"> อ.นามน</v>
          </cell>
          <cell r="L597" t="str">
            <v>01</v>
          </cell>
          <cell r="M597" t="str">
            <v xml:space="preserve"> 'ต.นามน'</v>
          </cell>
          <cell r="N597" t="str">
            <v>07</v>
          </cell>
          <cell r="O597" t="str">
            <v xml:space="preserve"> หมู่ 7</v>
          </cell>
          <cell r="P597" t="str">
            <v>01</v>
          </cell>
          <cell r="Q597" t="str">
            <v>เปิดดำเนินการ</v>
          </cell>
          <cell r="R597" t="str">
            <v xml:space="preserve">183 </v>
          </cell>
          <cell r="V597" t="str">
            <v>21</v>
          </cell>
          <cell r="W597" t="str">
            <v>2.1 ทุติยภูมิระดับต้น</v>
          </cell>
          <cell r="AH597" t="str">
            <v>11077</v>
          </cell>
        </row>
        <row r="598">
          <cell r="A598" t="str">
            <v>001105300</v>
          </cell>
          <cell r="B598" t="str">
            <v>โรงพยาบาลกันทรวิชัย</v>
          </cell>
          <cell r="C598" t="str">
            <v>21002</v>
          </cell>
          <cell r="D598" t="str">
            <v>กระทรวงสาธารณสุข สำนักงานปลัดกระทรวงสาธารณสุข</v>
          </cell>
          <cell r="E598" t="str">
            <v>07</v>
          </cell>
          <cell r="F598" t="str">
            <v>โรงพยาบาลชุมชน</v>
          </cell>
          <cell r="G598" t="str">
            <v>30</v>
          </cell>
          <cell r="H598" t="str">
            <v>44</v>
          </cell>
          <cell r="I598" t="str">
            <v>จ.มหาสารคาม</v>
          </cell>
          <cell r="J598" t="str">
            <v>04</v>
          </cell>
          <cell r="K598" t="str">
            <v xml:space="preserve"> อ.กันทรวิชัย</v>
          </cell>
          <cell r="L598" t="str">
            <v>01</v>
          </cell>
          <cell r="M598" t="str">
            <v xml:space="preserve"> 'ต.โคกพระ'</v>
          </cell>
          <cell r="N598" t="str">
            <v>02</v>
          </cell>
          <cell r="O598" t="str">
            <v xml:space="preserve"> หมู่ 2</v>
          </cell>
          <cell r="P598" t="str">
            <v>01</v>
          </cell>
          <cell r="Q598" t="str">
            <v>เปิดดำเนินการ</v>
          </cell>
          <cell r="R598" t="str">
            <v xml:space="preserve"> ถ.ถีนานนท์ </v>
          </cell>
          <cell r="V598" t="str">
            <v>21</v>
          </cell>
          <cell r="W598" t="str">
            <v>2.1 ทุติยภูมิระดับต้น</v>
          </cell>
          <cell r="AH598" t="str">
            <v>11053</v>
          </cell>
        </row>
        <row r="599">
          <cell r="A599" t="str">
            <v>001106500</v>
          </cell>
          <cell r="B599" t="str">
            <v>โรงพยาบาลพนมไพร</v>
          </cell>
          <cell r="C599" t="str">
            <v>21002</v>
          </cell>
          <cell r="D599" t="str">
            <v>กระทรวงสาธารณสุข สำนักงานปลัดกระทรวงสาธารณสุข</v>
          </cell>
          <cell r="E599" t="str">
            <v>07</v>
          </cell>
          <cell r="F599" t="str">
            <v>โรงพยาบาลชุมชน</v>
          </cell>
          <cell r="G599" t="str">
            <v>30</v>
          </cell>
          <cell r="H599" t="str">
            <v>45</v>
          </cell>
          <cell r="I599" t="str">
            <v>จ.ร้อยเอ็ด</v>
          </cell>
          <cell r="J599" t="str">
            <v>06</v>
          </cell>
          <cell r="K599" t="str">
            <v xml:space="preserve"> อ.พนมไพร</v>
          </cell>
          <cell r="L599" t="str">
            <v>01</v>
          </cell>
          <cell r="M599" t="str">
            <v xml:space="preserve"> 'ต.พนมไพร'</v>
          </cell>
          <cell r="N599" t="str">
            <v>03</v>
          </cell>
          <cell r="O599" t="str">
            <v xml:space="preserve"> หมู่ 3</v>
          </cell>
          <cell r="P599" t="str">
            <v>01</v>
          </cell>
          <cell r="Q599" t="str">
            <v>เปิดดำเนินการ</v>
          </cell>
          <cell r="R599" t="str">
            <v xml:space="preserve">170 </v>
          </cell>
          <cell r="S599" t="str">
            <v>45140</v>
          </cell>
          <cell r="V599" t="str">
            <v>21</v>
          </cell>
          <cell r="W599" t="str">
            <v>2.1 ทุติยภูมิระดับต้น</v>
          </cell>
          <cell r="AH599" t="str">
            <v>11065</v>
          </cell>
        </row>
        <row r="600">
          <cell r="A600" t="str">
            <v>001106700</v>
          </cell>
          <cell r="B600" t="str">
            <v>โรงพยาบาลโพธิ์ชัย</v>
          </cell>
          <cell r="C600" t="str">
            <v>21002</v>
          </cell>
          <cell r="D600" t="str">
            <v>กระทรวงสาธารณสุข สำนักงานปลัดกระทรวงสาธารณสุข</v>
          </cell>
          <cell r="E600" t="str">
            <v>07</v>
          </cell>
          <cell r="F600" t="str">
            <v>โรงพยาบาลชุมชน</v>
          </cell>
          <cell r="G600" t="str">
            <v>30</v>
          </cell>
          <cell r="H600" t="str">
            <v>45</v>
          </cell>
          <cell r="I600" t="str">
            <v>จ.ร้อยเอ็ด</v>
          </cell>
          <cell r="J600" t="str">
            <v>08</v>
          </cell>
          <cell r="K600" t="str">
            <v xml:space="preserve"> อ.โพธิ์ชัย</v>
          </cell>
          <cell r="L600" t="str">
            <v>01</v>
          </cell>
          <cell r="M600" t="str">
            <v xml:space="preserve"> 'ต.ขามเบี้ย'</v>
          </cell>
          <cell r="N600" t="str">
            <v>02</v>
          </cell>
          <cell r="O600" t="str">
            <v xml:space="preserve"> หมู่ 2</v>
          </cell>
          <cell r="P600" t="str">
            <v>01</v>
          </cell>
          <cell r="Q600" t="str">
            <v>เปิดดำเนินการ</v>
          </cell>
          <cell r="R600" t="str">
            <v xml:space="preserve">185 ม.2 ถ.จรจำรูญ </v>
          </cell>
          <cell r="S600" t="str">
            <v>45230</v>
          </cell>
          <cell r="V600" t="str">
            <v>21</v>
          </cell>
          <cell r="W600" t="str">
            <v>2.1 ทุติยภูมิระดับต้น</v>
          </cell>
          <cell r="AH600" t="str">
            <v>11067</v>
          </cell>
        </row>
        <row r="601">
          <cell r="A601" t="str">
            <v>001106800</v>
          </cell>
          <cell r="B601" t="str">
            <v>โรงพยาบาลหนองพอก</v>
          </cell>
          <cell r="C601" t="str">
            <v>21002</v>
          </cell>
          <cell r="D601" t="str">
            <v>กระทรวงสาธารณสุข สำนักงานปลัดกระทรวงสาธารณสุข</v>
          </cell>
          <cell r="E601" t="str">
            <v>07</v>
          </cell>
          <cell r="F601" t="str">
            <v>โรงพยาบาลชุมชน</v>
          </cell>
          <cell r="G601" t="str">
            <v>30</v>
          </cell>
          <cell r="H601" t="str">
            <v>45</v>
          </cell>
          <cell r="I601" t="str">
            <v>จ.ร้อยเอ็ด</v>
          </cell>
          <cell r="J601" t="str">
            <v>09</v>
          </cell>
          <cell r="K601" t="str">
            <v xml:space="preserve"> อ.หนองพอก</v>
          </cell>
          <cell r="L601" t="str">
            <v>01</v>
          </cell>
          <cell r="M601" t="str">
            <v xml:space="preserve"> 'ต.หนองพอก'</v>
          </cell>
          <cell r="N601" t="str">
            <v>01</v>
          </cell>
          <cell r="O601" t="str">
            <v xml:space="preserve"> หมู่ 1</v>
          </cell>
          <cell r="P601" t="str">
            <v>01</v>
          </cell>
          <cell r="Q601" t="str">
            <v>เปิดดำเนินการ</v>
          </cell>
          <cell r="R601" t="str">
            <v xml:space="preserve">140 ม.1 ถ.ทรงบาดาล </v>
          </cell>
          <cell r="S601" t="str">
            <v>45210</v>
          </cell>
          <cell r="V601" t="str">
            <v>21</v>
          </cell>
          <cell r="W601" t="str">
            <v>2.1 ทุติยภูมิระดับต้น</v>
          </cell>
          <cell r="AH601" t="str">
            <v>11068</v>
          </cell>
        </row>
        <row r="602">
          <cell r="A602" t="str">
            <v>001107200</v>
          </cell>
          <cell r="B602" t="str">
            <v>โรงพยาบาลโพนทราย</v>
          </cell>
          <cell r="C602" t="str">
            <v>21002</v>
          </cell>
          <cell r="D602" t="str">
            <v>กระทรวงสาธารณสุข สำนักงานปลัดกระทรวงสาธารณสุข</v>
          </cell>
          <cell r="E602" t="str">
            <v>07</v>
          </cell>
          <cell r="F602" t="str">
            <v>โรงพยาบาลชุมชน</v>
          </cell>
          <cell r="G602" t="str">
            <v>30</v>
          </cell>
          <cell r="H602" t="str">
            <v>45</v>
          </cell>
          <cell r="I602" t="str">
            <v>จ.ร้อยเอ็ด</v>
          </cell>
          <cell r="J602" t="str">
            <v>13</v>
          </cell>
          <cell r="K602" t="str">
            <v xml:space="preserve"> อ.โพนทราย</v>
          </cell>
          <cell r="L602" t="str">
            <v>01</v>
          </cell>
          <cell r="M602" t="str">
            <v xml:space="preserve"> 'ต.โพนทราย'</v>
          </cell>
          <cell r="N602" t="str">
            <v>09</v>
          </cell>
          <cell r="O602" t="str">
            <v xml:space="preserve"> หมู่ 9</v>
          </cell>
          <cell r="P602" t="str">
            <v>01</v>
          </cell>
          <cell r="Q602" t="str">
            <v>เปิดดำเนินการ</v>
          </cell>
          <cell r="R602" t="str">
            <v xml:space="preserve">104 ม.9 ถ.ประชาสุขสันต์ </v>
          </cell>
          <cell r="S602" t="str">
            <v>45240</v>
          </cell>
          <cell r="V602" t="str">
            <v>21</v>
          </cell>
          <cell r="W602" t="str">
            <v>2.1 ทุติยภูมิระดับต้น</v>
          </cell>
          <cell r="AH602" t="str">
            <v>11072</v>
          </cell>
        </row>
        <row r="603">
          <cell r="A603" t="str">
            <v>001107300</v>
          </cell>
          <cell r="B603" t="str">
            <v>โรงพยาบาลอาจสามารถ</v>
          </cell>
          <cell r="C603" t="str">
            <v>21002</v>
          </cell>
          <cell r="D603" t="str">
            <v>กระทรวงสาธารณสุข สำนักงานปลัดกระทรวงสาธารณสุข</v>
          </cell>
          <cell r="E603" t="str">
            <v>07</v>
          </cell>
          <cell r="F603" t="str">
            <v>โรงพยาบาลชุมชน</v>
          </cell>
          <cell r="G603" t="str">
            <v>30</v>
          </cell>
          <cell r="H603" t="str">
            <v>45</v>
          </cell>
          <cell r="I603" t="str">
            <v>จ.ร้อยเอ็ด</v>
          </cell>
          <cell r="J603" t="str">
            <v>14</v>
          </cell>
          <cell r="K603" t="str">
            <v xml:space="preserve"> อ.อาจสามารถ</v>
          </cell>
          <cell r="L603" t="str">
            <v>01</v>
          </cell>
          <cell r="M603" t="str">
            <v xml:space="preserve"> 'ต.อาจสามารถ'</v>
          </cell>
          <cell r="N603" t="str">
            <v>07</v>
          </cell>
          <cell r="O603" t="str">
            <v xml:space="preserve"> หมู่ 7</v>
          </cell>
          <cell r="P603" t="str">
            <v>01</v>
          </cell>
          <cell r="Q603" t="str">
            <v>เปิดดำเนินการ</v>
          </cell>
          <cell r="R603" t="str">
            <v xml:space="preserve">7 ถ.รณชัยชาญยุทธ </v>
          </cell>
          <cell r="S603" t="str">
            <v>45160</v>
          </cell>
          <cell r="V603" t="str">
            <v>21</v>
          </cell>
          <cell r="W603" t="str">
            <v>2.1 ทุติยภูมิระดับต้น</v>
          </cell>
          <cell r="AH603" t="str">
            <v>11073</v>
          </cell>
        </row>
        <row r="604">
          <cell r="A604" t="str">
            <v>001107500</v>
          </cell>
          <cell r="B604" t="str">
            <v>โรงพยาบาลศรีสมเด็จ</v>
          </cell>
          <cell r="C604" t="str">
            <v>21002</v>
          </cell>
          <cell r="D604" t="str">
            <v>กระทรวงสาธารณสุข สำนักงานปลัดกระทรวงสาธารณสุข</v>
          </cell>
          <cell r="E604" t="str">
            <v>07</v>
          </cell>
          <cell r="F604" t="str">
            <v>โรงพยาบาลชุมชน</v>
          </cell>
          <cell r="G604" t="str">
            <v>30</v>
          </cell>
          <cell r="H604" t="str">
            <v>45</v>
          </cell>
          <cell r="I604" t="str">
            <v>จ.ร้อยเอ็ด</v>
          </cell>
          <cell r="J604" t="str">
            <v>16</v>
          </cell>
          <cell r="K604" t="str">
            <v xml:space="preserve"> อ.ศรีสมเด็จ</v>
          </cell>
          <cell r="L604" t="str">
            <v>02</v>
          </cell>
          <cell r="M604" t="str">
            <v xml:space="preserve"> 'ต.ศรีสมเด็จ'</v>
          </cell>
          <cell r="N604" t="str">
            <v>03</v>
          </cell>
          <cell r="O604" t="str">
            <v xml:space="preserve"> หมู่ 3</v>
          </cell>
          <cell r="P604" t="str">
            <v>01</v>
          </cell>
          <cell r="Q604" t="str">
            <v>เปิดดำเนินการ</v>
          </cell>
          <cell r="S604" t="str">
            <v>45000</v>
          </cell>
          <cell r="V604" t="str">
            <v>21</v>
          </cell>
          <cell r="W604" t="str">
            <v>2.1 ทุติยภูมิระดับต้น</v>
          </cell>
          <cell r="AH604" t="str">
            <v>11075</v>
          </cell>
        </row>
        <row r="605">
          <cell r="A605" t="str">
            <v>001106200</v>
          </cell>
          <cell r="B605" t="str">
            <v>โรงพยาบาลปทุมรัตต์</v>
          </cell>
          <cell r="C605" t="str">
            <v>21002</v>
          </cell>
          <cell r="D605" t="str">
            <v>กระทรวงสาธารณสุข สำนักงานปลัดกระทรวงสาธารณสุข</v>
          </cell>
          <cell r="E605" t="str">
            <v>07</v>
          </cell>
          <cell r="F605" t="str">
            <v>โรงพยาบาลชุมชน</v>
          </cell>
          <cell r="G605" t="str">
            <v>30</v>
          </cell>
          <cell r="H605" t="str">
            <v>45</v>
          </cell>
          <cell r="I605" t="str">
            <v>จ.ร้อยเอ็ด</v>
          </cell>
          <cell r="J605" t="str">
            <v>03</v>
          </cell>
          <cell r="K605" t="str">
            <v xml:space="preserve"> อ.ปทุมรัตต์</v>
          </cell>
          <cell r="L605" t="str">
            <v>01</v>
          </cell>
          <cell r="M605" t="str">
            <v xml:space="preserve"> 'ต.บัวแดง'</v>
          </cell>
          <cell r="N605" t="str">
            <v>09</v>
          </cell>
          <cell r="O605" t="str">
            <v xml:space="preserve"> หมู่ 9</v>
          </cell>
          <cell r="P605" t="str">
            <v>01</v>
          </cell>
          <cell r="Q605" t="str">
            <v>เปิดดำเนินการ</v>
          </cell>
          <cell r="R605" t="str">
            <v xml:space="preserve">44 </v>
          </cell>
          <cell r="S605" t="str">
            <v>45190</v>
          </cell>
          <cell r="V605" t="str">
            <v>21</v>
          </cell>
          <cell r="W605" t="str">
            <v>2.1 ทุติยภูมิระดับต้น</v>
          </cell>
          <cell r="AH605" t="str">
            <v>11062</v>
          </cell>
        </row>
        <row r="606">
          <cell r="A606" t="str">
            <v>001106400</v>
          </cell>
          <cell r="B606" t="str">
            <v>โรงพยาบาลธวัชบุรี</v>
          </cell>
          <cell r="C606" t="str">
            <v>21002</v>
          </cell>
          <cell r="D606" t="str">
            <v>กระทรวงสาธารณสุข สำนักงานปลัดกระทรวงสาธารณสุข</v>
          </cell>
          <cell r="E606" t="str">
            <v>07</v>
          </cell>
          <cell r="F606" t="str">
            <v>โรงพยาบาลชุมชน</v>
          </cell>
          <cell r="G606" t="str">
            <v>30</v>
          </cell>
          <cell r="H606" t="str">
            <v>45</v>
          </cell>
          <cell r="I606" t="str">
            <v>จ.ร้อยเอ็ด</v>
          </cell>
          <cell r="J606" t="str">
            <v>05</v>
          </cell>
          <cell r="K606" t="str">
            <v xml:space="preserve"> อ.ธวัชบุรี</v>
          </cell>
          <cell r="L606" t="str">
            <v>04</v>
          </cell>
          <cell r="M606" t="str">
            <v xml:space="preserve"> 'ต.ธวัชบุรี'</v>
          </cell>
          <cell r="N606" t="str">
            <v>03</v>
          </cell>
          <cell r="O606" t="str">
            <v xml:space="preserve"> หมู่ 3</v>
          </cell>
          <cell r="P606" t="str">
            <v>01</v>
          </cell>
          <cell r="Q606" t="str">
            <v>เปิดดำเนินการ</v>
          </cell>
          <cell r="R606" t="str">
            <v xml:space="preserve">172 ม.3 ถ.ร้อยเอ็ด-โพนทอง </v>
          </cell>
          <cell r="S606" t="str">
            <v>45170</v>
          </cell>
          <cell r="V606" t="str">
            <v>21</v>
          </cell>
          <cell r="W606" t="str">
            <v>2.1 ทุติยภูมิระดับต้น</v>
          </cell>
          <cell r="AH606" t="str">
            <v>11064</v>
          </cell>
        </row>
        <row r="607">
          <cell r="A607" t="str">
            <v>001107100</v>
          </cell>
          <cell r="B607" t="str">
            <v>โรงพยาบาลเมืองสรวง</v>
          </cell>
          <cell r="C607" t="str">
            <v>21002</v>
          </cell>
          <cell r="D607" t="str">
            <v>กระทรวงสาธารณสุข สำนักงานปลัดกระทรวงสาธารณสุข</v>
          </cell>
          <cell r="E607" t="str">
            <v>07</v>
          </cell>
          <cell r="F607" t="str">
            <v>โรงพยาบาลชุมชน</v>
          </cell>
          <cell r="G607" t="str">
            <v>30</v>
          </cell>
          <cell r="H607" t="str">
            <v>45</v>
          </cell>
          <cell r="I607" t="str">
            <v>จ.ร้อยเอ็ด</v>
          </cell>
          <cell r="J607" t="str">
            <v>12</v>
          </cell>
          <cell r="K607" t="str">
            <v xml:space="preserve"> อ.เมืองสรวง</v>
          </cell>
          <cell r="L607" t="str">
            <v>01</v>
          </cell>
          <cell r="M607" t="str">
            <v xml:space="preserve"> 'ต.หนองผือ'</v>
          </cell>
          <cell r="N607" t="str">
            <v>04</v>
          </cell>
          <cell r="O607" t="str">
            <v xml:space="preserve"> หมู่ 4</v>
          </cell>
          <cell r="P607" t="str">
            <v>01</v>
          </cell>
          <cell r="Q607" t="str">
            <v>เปิดดำเนินการ</v>
          </cell>
          <cell r="R607" t="str">
            <v xml:space="preserve">231 ม.4 ถ.ร้อยเอ็ด-สุวรรณภูมิ </v>
          </cell>
          <cell r="S607" t="str">
            <v>45220</v>
          </cell>
          <cell r="V607" t="str">
            <v>21</v>
          </cell>
          <cell r="W607" t="str">
            <v>2.1 ทุติยภูมิระดับต้น</v>
          </cell>
          <cell r="AH607" t="str">
            <v>11071</v>
          </cell>
        </row>
        <row r="608">
          <cell r="A608" t="str">
            <v>001107600</v>
          </cell>
          <cell r="B608" t="str">
            <v>โรงพยาบาลจังหาร</v>
          </cell>
          <cell r="C608" t="str">
            <v>21002</v>
          </cell>
          <cell r="D608" t="str">
            <v>กระทรวงสาธารณสุข สำนักงานปลัดกระทรวงสาธารณสุข</v>
          </cell>
          <cell r="E608" t="str">
            <v>07</v>
          </cell>
          <cell r="F608" t="str">
            <v>โรงพยาบาลชุมชน</v>
          </cell>
          <cell r="G608" t="str">
            <v>30</v>
          </cell>
          <cell r="H608" t="str">
            <v>45</v>
          </cell>
          <cell r="I608" t="str">
            <v>จ.ร้อยเอ็ด</v>
          </cell>
          <cell r="J608" t="str">
            <v>17</v>
          </cell>
          <cell r="K608" t="str">
            <v xml:space="preserve"> อ.จังหาร</v>
          </cell>
          <cell r="L608" t="str">
            <v>04</v>
          </cell>
          <cell r="M608" t="str">
            <v xml:space="preserve"> 'ต.จังหาร'</v>
          </cell>
          <cell r="N608" t="str">
            <v>03</v>
          </cell>
          <cell r="O608" t="str">
            <v xml:space="preserve"> หมู่ 3</v>
          </cell>
          <cell r="P608" t="str">
            <v>01</v>
          </cell>
          <cell r="Q608" t="str">
            <v>เปิดดำเนินการ</v>
          </cell>
          <cell r="R608" t="str">
            <v xml:space="preserve">159 </v>
          </cell>
          <cell r="S608" t="str">
            <v>45000</v>
          </cell>
          <cell r="V608" t="str">
            <v>21</v>
          </cell>
          <cell r="W608" t="str">
            <v>2.1 ทุติยภูมิระดับต้น</v>
          </cell>
          <cell r="AH608" t="str">
            <v>11076</v>
          </cell>
        </row>
        <row r="609">
          <cell r="A609" t="str">
            <v>001109600</v>
          </cell>
          <cell r="B609" t="str">
            <v>โรงพยาบาลคำตากล้า</v>
          </cell>
          <cell r="C609" t="str">
            <v>21002</v>
          </cell>
          <cell r="D609" t="str">
            <v>กระทรวงสาธารณสุข สำนักงานปลัดกระทรวงสาธารณสุข</v>
          </cell>
          <cell r="E609" t="str">
            <v>07</v>
          </cell>
          <cell r="F609" t="str">
            <v>โรงพยาบาลชุมชน</v>
          </cell>
          <cell r="G609" t="str">
            <v>30</v>
          </cell>
          <cell r="H609" t="str">
            <v>47</v>
          </cell>
          <cell r="I609" t="str">
            <v>จ.สกลนคร</v>
          </cell>
          <cell r="J609" t="str">
            <v>09</v>
          </cell>
          <cell r="K609" t="str">
            <v xml:space="preserve"> อ.คำตากล้า</v>
          </cell>
          <cell r="L609" t="str">
            <v>01</v>
          </cell>
          <cell r="M609" t="str">
            <v xml:space="preserve"> 'ต.คำตากล้า'</v>
          </cell>
          <cell r="N609" t="str">
            <v>11</v>
          </cell>
          <cell r="O609" t="str">
            <v xml:space="preserve"> หมู่ 11</v>
          </cell>
          <cell r="P609" t="str">
            <v>01</v>
          </cell>
          <cell r="Q609" t="str">
            <v>เปิดดำเนินการ</v>
          </cell>
          <cell r="R609" t="str">
            <v xml:space="preserve">80  </v>
          </cell>
          <cell r="S609" t="str">
            <v>47250</v>
          </cell>
          <cell r="T609" t="str">
            <v>042796046</v>
          </cell>
          <cell r="U609" t="str">
            <v>042796110</v>
          </cell>
          <cell r="V609" t="str">
            <v>21</v>
          </cell>
          <cell r="W609" t="str">
            <v>2.1 ทุติยภูมิระดับต้น</v>
          </cell>
          <cell r="X609" t="str">
            <v>S</v>
          </cell>
          <cell r="Y609" t="str">
            <v xml:space="preserve">บริการ  </v>
          </cell>
          <cell r="AH609" t="str">
            <v>11096</v>
          </cell>
        </row>
        <row r="610">
          <cell r="A610" t="str">
            <v>001114200</v>
          </cell>
          <cell r="B610" t="str">
            <v>โรงพยาบาลลี้</v>
          </cell>
          <cell r="C610" t="str">
            <v>21002</v>
          </cell>
          <cell r="D610" t="str">
            <v>กระทรวงสาธารณสุข สำนักงานปลัดกระทรวงสาธารณสุข</v>
          </cell>
          <cell r="E610" t="str">
            <v>07</v>
          </cell>
          <cell r="F610" t="str">
            <v>โรงพยาบาลชุมชน</v>
          </cell>
          <cell r="G610" t="str">
            <v>60</v>
          </cell>
          <cell r="H610" t="str">
            <v>51</v>
          </cell>
          <cell r="I610" t="str">
            <v>จ.ลำพูน</v>
          </cell>
          <cell r="J610" t="str">
            <v>04</v>
          </cell>
          <cell r="K610" t="str">
            <v xml:space="preserve"> อ.ลี้</v>
          </cell>
          <cell r="L610" t="str">
            <v>01</v>
          </cell>
          <cell r="M610" t="str">
            <v xml:space="preserve"> 'ต.ลี้'</v>
          </cell>
          <cell r="N610" t="str">
            <v>04</v>
          </cell>
          <cell r="O610" t="str">
            <v xml:space="preserve"> หมู่ 4</v>
          </cell>
          <cell r="P610" t="str">
            <v>01</v>
          </cell>
          <cell r="Q610" t="str">
            <v>เปิดดำเนินการ</v>
          </cell>
          <cell r="R610" t="str">
            <v xml:space="preserve">49 ม.4 ถ.พหลโยธิน </v>
          </cell>
          <cell r="S610" t="str">
            <v>51110</v>
          </cell>
          <cell r="V610" t="str">
            <v>22</v>
          </cell>
          <cell r="W610" t="str">
            <v>2.2 ทุติยภูมิระดับกลาง</v>
          </cell>
          <cell r="AH610" t="str">
            <v>11142</v>
          </cell>
        </row>
        <row r="611">
          <cell r="A611" t="str">
            <v>001114700</v>
          </cell>
          <cell r="B611" t="str">
            <v>โรงพยาบาลเกาะคา</v>
          </cell>
          <cell r="C611" t="str">
            <v>21002</v>
          </cell>
          <cell r="D611" t="str">
            <v>กระทรวงสาธารณสุข สำนักงานปลัดกระทรวงสาธารณสุข</v>
          </cell>
          <cell r="E611" t="str">
            <v>07</v>
          </cell>
          <cell r="F611" t="str">
            <v>โรงพยาบาลชุมชน</v>
          </cell>
          <cell r="G611" t="str">
            <v>30</v>
          </cell>
          <cell r="H611" t="str">
            <v>52</v>
          </cell>
          <cell r="I611" t="str">
            <v>จ.ลำปาง</v>
          </cell>
          <cell r="J611" t="str">
            <v>03</v>
          </cell>
          <cell r="K611" t="str">
            <v xml:space="preserve"> อ.เกาะคา</v>
          </cell>
          <cell r="L611" t="str">
            <v>05</v>
          </cell>
          <cell r="M611" t="str">
            <v xml:space="preserve"> 'ต.ศาลา'</v>
          </cell>
          <cell r="N611" t="str">
            <v>03</v>
          </cell>
          <cell r="O611" t="str">
            <v xml:space="preserve"> หมู่ 3</v>
          </cell>
          <cell r="P611" t="str">
            <v>01</v>
          </cell>
          <cell r="Q611" t="str">
            <v>เปิดดำเนินการ</v>
          </cell>
          <cell r="V611" t="str">
            <v>22</v>
          </cell>
          <cell r="W611" t="str">
            <v>2.2 ทุติยภูมิระดับกลาง</v>
          </cell>
          <cell r="AH611" t="str">
            <v>11147</v>
          </cell>
        </row>
        <row r="612">
          <cell r="A612" t="str">
            <v>001115200</v>
          </cell>
          <cell r="B612" t="str">
            <v>โรงพยาบาลเถิน</v>
          </cell>
          <cell r="C612" t="str">
            <v>21002</v>
          </cell>
          <cell r="D612" t="str">
            <v>กระทรวงสาธารณสุข สำนักงานปลัดกระทรวงสาธารณสุข</v>
          </cell>
          <cell r="E612" t="str">
            <v>07</v>
          </cell>
          <cell r="F612" t="str">
            <v>โรงพยาบาลชุมชน</v>
          </cell>
          <cell r="G612" t="str">
            <v>30</v>
          </cell>
          <cell r="H612" t="str">
            <v>52</v>
          </cell>
          <cell r="I612" t="str">
            <v>จ.ลำปาง</v>
          </cell>
          <cell r="J612" t="str">
            <v>08</v>
          </cell>
          <cell r="K612" t="str">
            <v xml:space="preserve"> อ.เถิน</v>
          </cell>
          <cell r="L612" t="str">
            <v>01</v>
          </cell>
          <cell r="M612" t="str">
            <v xml:space="preserve"> 'ต.ล้อมแรด'</v>
          </cell>
          <cell r="N612" t="str">
            <v>07</v>
          </cell>
          <cell r="O612" t="str">
            <v xml:space="preserve"> หมู่ 7</v>
          </cell>
          <cell r="P612" t="str">
            <v>01</v>
          </cell>
          <cell r="Q612" t="str">
            <v>เปิดดำเนินการ</v>
          </cell>
          <cell r="V612" t="str">
            <v>22</v>
          </cell>
          <cell r="W612" t="str">
            <v>2.2 ทุติยภูมิระดับกลาง</v>
          </cell>
          <cell r="AH612" t="str">
            <v>11152</v>
          </cell>
        </row>
        <row r="613">
          <cell r="A613" t="str">
            <v>001111700</v>
          </cell>
          <cell r="B613" t="str">
            <v>โรงพยาบาลหว้านใหญ่</v>
          </cell>
          <cell r="C613" t="str">
            <v>21002</v>
          </cell>
          <cell r="D613" t="str">
            <v>กระทรวงสาธารณสุข สำนักงานปลัดกระทรวงสาธารณสุข</v>
          </cell>
          <cell r="E613" t="str">
            <v>07</v>
          </cell>
          <cell r="F613" t="str">
            <v>โรงพยาบาลชุมชน</v>
          </cell>
          <cell r="G613" t="str">
            <v>30</v>
          </cell>
          <cell r="H613" t="str">
            <v>49</v>
          </cell>
          <cell r="I613" t="str">
            <v>จ.มุกดาหาร</v>
          </cell>
          <cell r="J613" t="str">
            <v>06</v>
          </cell>
          <cell r="K613" t="str">
            <v xml:space="preserve"> อ.หว้านใหญ่</v>
          </cell>
          <cell r="L613" t="str">
            <v>01</v>
          </cell>
          <cell r="M613" t="str">
            <v xml:space="preserve"> 'ต.หว้านใหญ่'</v>
          </cell>
          <cell r="N613" t="str">
            <v>09</v>
          </cell>
          <cell r="O613" t="str">
            <v xml:space="preserve"> หมู่ 9</v>
          </cell>
          <cell r="P613" t="str">
            <v>01</v>
          </cell>
          <cell r="Q613" t="str">
            <v>เปิดดำเนินการ</v>
          </cell>
          <cell r="R613" t="str">
            <v xml:space="preserve">45 ม.9 ถ.เฉลิมพระเกียรติ ร.9  </v>
          </cell>
          <cell r="S613" t="str">
            <v>49150</v>
          </cell>
          <cell r="T613" t="str">
            <v>042699239</v>
          </cell>
          <cell r="U613" t="str">
            <v>042399239</v>
          </cell>
          <cell r="V613" t="str">
            <v>21</v>
          </cell>
          <cell r="W613" t="str">
            <v>2.1 ทุติยภูมิระดับต้น</v>
          </cell>
          <cell r="AH613" t="str">
            <v>11117</v>
          </cell>
        </row>
        <row r="614">
          <cell r="A614" t="str">
            <v>001113000</v>
          </cell>
          <cell r="B614" t="str">
            <v>โรงพยาบาลสันทราย</v>
          </cell>
          <cell r="C614" t="str">
            <v>21002</v>
          </cell>
          <cell r="D614" t="str">
            <v>กระทรวงสาธารณสุข สำนักงานปลัดกระทรวงสาธารณสุข</v>
          </cell>
          <cell r="E614" t="str">
            <v>07</v>
          </cell>
          <cell r="F614" t="str">
            <v>โรงพยาบาลชุมชน</v>
          </cell>
          <cell r="G614" t="str">
            <v>60</v>
          </cell>
          <cell r="H614" t="str">
            <v>50</v>
          </cell>
          <cell r="I614" t="str">
            <v>จ.เชียงใหม่</v>
          </cell>
          <cell r="J614" t="str">
            <v>14</v>
          </cell>
          <cell r="K614" t="str">
            <v xml:space="preserve"> อ.สันทราย</v>
          </cell>
          <cell r="L614" t="str">
            <v>08</v>
          </cell>
          <cell r="M614" t="str">
            <v xml:space="preserve"> 'ต.หนองหาร'</v>
          </cell>
          <cell r="N614" t="str">
            <v>11</v>
          </cell>
          <cell r="O614" t="str">
            <v xml:space="preserve"> หมู่ 11</v>
          </cell>
          <cell r="P614" t="str">
            <v>01</v>
          </cell>
          <cell r="Q614" t="str">
            <v>เปิดดำเนินการ</v>
          </cell>
          <cell r="R614" t="str">
            <v>201</v>
          </cell>
          <cell r="S614" t="str">
            <v>50210</v>
          </cell>
          <cell r="V614" t="str">
            <v>21</v>
          </cell>
          <cell r="W614" t="str">
            <v>2.1 ทุติยภูมิระดับต้น</v>
          </cell>
          <cell r="AH614" t="str">
            <v>11130</v>
          </cell>
        </row>
        <row r="615">
          <cell r="A615" t="str">
            <v>001113100</v>
          </cell>
          <cell r="B615" t="str">
            <v>โรงพยาบาลหางดง</v>
          </cell>
          <cell r="C615" t="str">
            <v>21002</v>
          </cell>
          <cell r="D615" t="str">
            <v>กระทรวงสาธารณสุข สำนักงานปลัดกระทรวงสาธารณสุข</v>
          </cell>
          <cell r="E615" t="str">
            <v>07</v>
          </cell>
          <cell r="F615" t="str">
            <v>โรงพยาบาลชุมชน</v>
          </cell>
          <cell r="G615" t="str">
            <v>23</v>
          </cell>
          <cell r="H615" t="str">
            <v>50</v>
          </cell>
          <cell r="I615" t="str">
            <v>จ.เชียงใหม่</v>
          </cell>
          <cell r="J615" t="str">
            <v>15</v>
          </cell>
          <cell r="K615" t="str">
            <v xml:space="preserve"> อ.หางดง</v>
          </cell>
          <cell r="L615" t="str">
            <v>01</v>
          </cell>
          <cell r="M615" t="str">
            <v xml:space="preserve"> 'ต.หางดง'</v>
          </cell>
          <cell r="N615" t="str">
            <v>03</v>
          </cell>
          <cell r="O615" t="str">
            <v xml:space="preserve"> หมู่ 3</v>
          </cell>
          <cell r="P615" t="str">
            <v>01</v>
          </cell>
          <cell r="Q615" t="str">
            <v>เปิดดำเนินการ</v>
          </cell>
          <cell r="R615" t="str">
            <v xml:space="preserve">260 ม.3 ถ.เชียงใหม่-ฮอด </v>
          </cell>
          <cell r="S615" t="str">
            <v>50130</v>
          </cell>
          <cell r="V615" t="str">
            <v>21</v>
          </cell>
          <cell r="W615" t="str">
            <v>2.1 ทุติยภูมิระดับต้น</v>
          </cell>
          <cell r="AH615" t="str">
            <v>11131</v>
          </cell>
        </row>
        <row r="616">
          <cell r="A616" t="str">
            <v>001114000</v>
          </cell>
          <cell r="B616" t="str">
            <v>โรงพยาบาลแม่ทา</v>
          </cell>
          <cell r="C616" t="str">
            <v>21002</v>
          </cell>
          <cell r="D616" t="str">
            <v>กระทรวงสาธารณสุข สำนักงานปลัดกระทรวงสาธารณสุข</v>
          </cell>
          <cell r="E616" t="str">
            <v>07</v>
          </cell>
          <cell r="F616" t="str">
            <v>โรงพยาบาลชุมชน</v>
          </cell>
          <cell r="G616" t="str">
            <v>30</v>
          </cell>
          <cell r="H616" t="str">
            <v>51</v>
          </cell>
          <cell r="I616" t="str">
            <v>จ.ลำพูน</v>
          </cell>
          <cell r="J616" t="str">
            <v>02</v>
          </cell>
          <cell r="K616" t="str">
            <v xml:space="preserve"> อ.แม่ทา</v>
          </cell>
          <cell r="L616" t="str">
            <v>02</v>
          </cell>
          <cell r="M616" t="str">
            <v xml:space="preserve"> 'ต.ทาสบเส้า'</v>
          </cell>
          <cell r="N616" t="str">
            <v>08</v>
          </cell>
          <cell r="O616" t="str">
            <v xml:space="preserve"> หมู่ 8</v>
          </cell>
          <cell r="P616" t="str">
            <v>01</v>
          </cell>
          <cell r="Q616" t="str">
            <v>เปิดดำเนินการ</v>
          </cell>
          <cell r="R616" t="str">
            <v xml:space="preserve">238 ม.8 ถ.แม่ทา-ท่าจักร </v>
          </cell>
          <cell r="S616" t="str">
            <v>51140</v>
          </cell>
          <cell r="V616" t="str">
            <v>21</v>
          </cell>
          <cell r="W616" t="str">
            <v>2.1 ทุติยภูมิระดับต้น</v>
          </cell>
          <cell r="AH616" t="str">
            <v>11140</v>
          </cell>
        </row>
        <row r="617">
          <cell r="A617" t="str">
            <v>001115400</v>
          </cell>
          <cell r="B617" t="str">
            <v>โรงพยาบาลแม่ทะ</v>
          </cell>
          <cell r="C617" t="str">
            <v>21002</v>
          </cell>
          <cell r="D617" t="str">
            <v>กระทรวงสาธารณสุข สำนักงานปลัดกระทรวงสาธารณสุข</v>
          </cell>
          <cell r="E617" t="str">
            <v>07</v>
          </cell>
          <cell r="F617" t="str">
            <v>โรงพยาบาลชุมชน</v>
          </cell>
          <cell r="G617" t="str">
            <v>30</v>
          </cell>
          <cell r="H617" t="str">
            <v>52</v>
          </cell>
          <cell r="I617" t="str">
            <v>จ.ลำปาง</v>
          </cell>
          <cell r="J617" t="str">
            <v>10</v>
          </cell>
          <cell r="K617" t="str">
            <v xml:space="preserve"> อ.แม่ทะ</v>
          </cell>
          <cell r="L617" t="str">
            <v>02</v>
          </cell>
          <cell r="M617" t="str">
            <v xml:space="preserve"> 'ต.นาครัว'</v>
          </cell>
          <cell r="N617" t="str">
            <v>02</v>
          </cell>
          <cell r="O617" t="str">
            <v xml:space="preserve"> หมู่ 2</v>
          </cell>
          <cell r="P617" t="str">
            <v>01</v>
          </cell>
          <cell r="Q617" t="str">
            <v>เปิดดำเนินการ</v>
          </cell>
          <cell r="V617" t="str">
            <v>21</v>
          </cell>
          <cell r="W617" t="str">
            <v>2.1 ทุติยภูมิระดับต้น</v>
          </cell>
          <cell r="AH617" t="str">
            <v>11154</v>
          </cell>
        </row>
        <row r="618">
          <cell r="A618" t="str">
            <v>001114800</v>
          </cell>
          <cell r="B618" t="str">
            <v>โรงพยาบาลเสริมงาม</v>
          </cell>
          <cell r="C618" t="str">
            <v>21002</v>
          </cell>
          <cell r="D618" t="str">
            <v>กระทรวงสาธารณสุข สำนักงานปลัดกระทรวงสาธารณสุข</v>
          </cell>
          <cell r="E618" t="str">
            <v>07</v>
          </cell>
          <cell r="F618" t="str">
            <v>โรงพยาบาลชุมชน</v>
          </cell>
          <cell r="G618" t="str">
            <v>30</v>
          </cell>
          <cell r="H618" t="str">
            <v>52</v>
          </cell>
          <cell r="I618" t="str">
            <v>จ.ลำปาง</v>
          </cell>
          <cell r="J618" t="str">
            <v>04</v>
          </cell>
          <cell r="K618" t="str">
            <v xml:space="preserve"> อ.เสริมงาม</v>
          </cell>
          <cell r="L618" t="str">
            <v>01</v>
          </cell>
          <cell r="M618" t="str">
            <v xml:space="preserve"> 'ต.ทุ่งงาม'</v>
          </cell>
          <cell r="N618" t="str">
            <v>01</v>
          </cell>
          <cell r="O618" t="str">
            <v xml:space="preserve"> หมู่ 1</v>
          </cell>
          <cell r="P618" t="str">
            <v>01</v>
          </cell>
          <cell r="Q618" t="str">
            <v>เปิดดำเนินการ</v>
          </cell>
          <cell r="V618" t="str">
            <v>21</v>
          </cell>
          <cell r="W618" t="str">
            <v>2.1 ทุติยภูมิระดับต้น</v>
          </cell>
          <cell r="AH618" t="str">
            <v>11148</v>
          </cell>
        </row>
        <row r="619">
          <cell r="A619" t="str">
            <v>001115600</v>
          </cell>
          <cell r="B619" t="str">
            <v>โรงพยาบาลห้างฉัตร</v>
          </cell>
          <cell r="C619" t="str">
            <v>21002</v>
          </cell>
          <cell r="D619" t="str">
            <v>กระทรวงสาธารณสุข สำนักงานปลัดกระทรวงสาธารณสุข</v>
          </cell>
          <cell r="E619" t="str">
            <v>07</v>
          </cell>
          <cell r="F619" t="str">
            <v>โรงพยาบาลชุมชน</v>
          </cell>
          <cell r="G619" t="str">
            <v>30</v>
          </cell>
          <cell r="H619" t="str">
            <v>52</v>
          </cell>
          <cell r="I619" t="str">
            <v>จ.ลำปาง</v>
          </cell>
          <cell r="J619" t="str">
            <v>12</v>
          </cell>
          <cell r="K619" t="str">
            <v xml:space="preserve"> อ.ห้างฉัตร</v>
          </cell>
          <cell r="L619" t="str">
            <v>01</v>
          </cell>
          <cell r="M619" t="str">
            <v xml:space="preserve"> 'ต.ห้างฉัตร'</v>
          </cell>
          <cell r="N619" t="str">
            <v>05</v>
          </cell>
          <cell r="O619" t="str">
            <v xml:space="preserve"> หมู่ 5</v>
          </cell>
          <cell r="P619" t="str">
            <v>01</v>
          </cell>
          <cell r="Q619" t="str">
            <v>เปิดดำเนินการ</v>
          </cell>
          <cell r="V619" t="str">
            <v>21</v>
          </cell>
          <cell r="W619" t="str">
            <v>2.1 ทุติยภูมิระดับต้น</v>
          </cell>
          <cell r="AH619" t="str">
            <v>11156</v>
          </cell>
        </row>
        <row r="620">
          <cell r="A620" t="str">
            <v>001116600</v>
          </cell>
          <cell r="B620" t="str">
            <v>โรงพยาบาลร้องกวาง</v>
          </cell>
          <cell r="C620" t="str">
            <v>21002</v>
          </cell>
          <cell r="D620" t="str">
            <v>กระทรวงสาธารณสุข สำนักงานปลัดกระทรวงสาธารณสุข</v>
          </cell>
          <cell r="E620" t="str">
            <v>07</v>
          </cell>
          <cell r="F620" t="str">
            <v>โรงพยาบาลชุมชน</v>
          </cell>
          <cell r="G620" t="str">
            <v>30</v>
          </cell>
          <cell r="H620" t="str">
            <v>54</v>
          </cell>
          <cell r="I620" t="str">
            <v>จ.แพร่</v>
          </cell>
          <cell r="J620" t="str">
            <v>02</v>
          </cell>
          <cell r="K620" t="str">
            <v xml:space="preserve"> อ.ร้องกวาง</v>
          </cell>
          <cell r="L620" t="str">
            <v>04</v>
          </cell>
          <cell r="M620" t="str">
            <v xml:space="preserve"> 'ต.ร้องเข็ม'</v>
          </cell>
          <cell r="N620" t="str">
            <v>06</v>
          </cell>
          <cell r="O620" t="str">
            <v xml:space="preserve"> หมู่ 6</v>
          </cell>
          <cell r="P620" t="str">
            <v>01</v>
          </cell>
          <cell r="Q620" t="str">
            <v>เปิดดำเนินการ</v>
          </cell>
          <cell r="R620" t="str">
            <v xml:space="preserve">เลขที  323   </v>
          </cell>
          <cell r="V620" t="str">
            <v>22</v>
          </cell>
          <cell r="W620" t="str">
            <v>2.2 ทุติยภูมิระดับกลาง</v>
          </cell>
          <cell r="AH620" t="str">
            <v>11166</v>
          </cell>
        </row>
        <row r="621">
          <cell r="A621" t="str">
            <v>001110800</v>
          </cell>
          <cell r="B621" t="str">
            <v>โรงพยาบาลเรณูนคร</v>
          </cell>
          <cell r="C621" t="str">
            <v>21002</v>
          </cell>
          <cell r="D621" t="str">
            <v>กระทรวงสาธารณสุข สำนักงานปลัดกระทรวงสาธารณสุข</v>
          </cell>
          <cell r="E621" t="str">
            <v>07</v>
          </cell>
          <cell r="F621" t="str">
            <v>โรงพยาบาลชุมชน</v>
          </cell>
          <cell r="G621" t="str">
            <v>30</v>
          </cell>
          <cell r="H621" t="str">
            <v>48</v>
          </cell>
          <cell r="I621" t="str">
            <v>จ.นครพนม</v>
          </cell>
          <cell r="J621" t="str">
            <v>06</v>
          </cell>
          <cell r="K621" t="str">
            <v xml:space="preserve"> อ.เรณูนคร</v>
          </cell>
          <cell r="L621" t="str">
            <v>02</v>
          </cell>
          <cell r="M621" t="str">
            <v xml:space="preserve"> 'ต.โพนทอง'</v>
          </cell>
          <cell r="N621" t="str">
            <v>09</v>
          </cell>
          <cell r="O621" t="str">
            <v xml:space="preserve"> หมู่ 9</v>
          </cell>
          <cell r="P621" t="str">
            <v>01</v>
          </cell>
          <cell r="Q621" t="str">
            <v>เปิดดำเนินการ</v>
          </cell>
          <cell r="R621" t="str">
            <v xml:space="preserve">91/2 ม.9 </v>
          </cell>
          <cell r="S621" t="str">
            <v>47170</v>
          </cell>
          <cell r="V621" t="str">
            <v>21</v>
          </cell>
          <cell r="W621" t="str">
            <v>2.1 ทุติยภูมิระดับต้น</v>
          </cell>
          <cell r="AH621" t="str">
            <v>11108</v>
          </cell>
        </row>
        <row r="622">
          <cell r="A622" t="str">
            <v>001110900</v>
          </cell>
          <cell r="B622" t="str">
            <v>โรงพยาบาลนาแก</v>
          </cell>
          <cell r="C622" t="str">
            <v>21002</v>
          </cell>
          <cell r="D622" t="str">
            <v>กระทรวงสาธารณสุข สำนักงานปลัดกระทรวงสาธารณสุข</v>
          </cell>
          <cell r="E622" t="str">
            <v>07</v>
          </cell>
          <cell r="F622" t="str">
            <v>โรงพยาบาลชุมชน</v>
          </cell>
          <cell r="G622" t="str">
            <v>60</v>
          </cell>
          <cell r="H622" t="str">
            <v>48</v>
          </cell>
          <cell r="I622" t="str">
            <v>จ.นครพนม</v>
          </cell>
          <cell r="J622" t="str">
            <v>07</v>
          </cell>
          <cell r="K622" t="str">
            <v xml:space="preserve"> อ.นาแก</v>
          </cell>
          <cell r="L622" t="str">
            <v>01</v>
          </cell>
          <cell r="M622" t="str">
            <v xml:space="preserve"> 'ต.นาแก'</v>
          </cell>
          <cell r="N622" t="str">
            <v>07</v>
          </cell>
          <cell r="O622" t="str">
            <v xml:space="preserve"> หมู่ 7</v>
          </cell>
          <cell r="P622" t="str">
            <v>01</v>
          </cell>
          <cell r="Q622" t="str">
            <v>เปิดดำเนินการ</v>
          </cell>
          <cell r="R622" t="str">
            <v xml:space="preserve">75 ม.7 ถ.สกล-นาแก </v>
          </cell>
          <cell r="S622" t="str">
            <v>48130</v>
          </cell>
          <cell r="V622" t="str">
            <v>21</v>
          </cell>
          <cell r="W622" t="str">
            <v>2.1 ทุติยภูมิระดับต้น</v>
          </cell>
          <cell r="AH622" t="str">
            <v>11109</v>
          </cell>
        </row>
        <row r="623">
          <cell r="A623" t="str">
            <v>001111000</v>
          </cell>
          <cell r="B623" t="str">
            <v>โรงพยาบาลศรีสงคราม</v>
          </cell>
          <cell r="C623" t="str">
            <v>21002</v>
          </cell>
          <cell r="D623" t="str">
            <v>กระทรวงสาธารณสุข สำนักงานปลัดกระทรวงสาธารณสุข</v>
          </cell>
          <cell r="E623" t="str">
            <v>07</v>
          </cell>
          <cell r="F623" t="str">
            <v>โรงพยาบาลชุมชน</v>
          </cell>
          <cell r="G623" t="str">
            <v>30</v>
          </cell>
          <cell r="H623" t="str">
            <v>48</v>
          </cell>
          <cell r="I623" t="str">
            <v>จ.นครพนม</v>
          </cell>
          <cell r="J623" t="str">
            <v>08</v>
          </cell>
          <cell r="K623" t="str">
            <v xml:space="preserve"> อ.ศรีสงคราม</v>
          </cell>
          <cell r="L623" t="str">
            <v>01</v>
          </cell>
          <cell r="M623" t="str">
            <v xml:space="preserve"> 'ต.ศรีสงคราม'</v>
          </cell>
          <cell r="N623" t="str">
            <v>01</v>
          </cell>
          <cell r="O623" t="str">
            <v xml:space="preserve"> หมู่ 1</v>
          </cell>
          <cell r="P623" t="str">
            <v>01</v>
          </cell>
          <cell r="Q623" t="str">
            <v>เปิดดำเนินการ</v>
          </cell>
          <cell r="R623" t="str">
            <v xml:space="preserve">ถ.ศรีสงคราม-ท่าดอกแก้ว </v>
          </cell>
          <cell r="S623" t="str">
            <v>48150</v>
          </cell>
          <cell r="V623" t="str">
            <v>21</v>
          </cell>
          <cell r="W623" t="str">
            <v>2.1 ทุติยภูมิระดับต้น</v>
          </cell>
          <cell r="AH623" t="str">
            <v>11110</v>
          </cell>
        </row>
        <row r="624">
          <cell r="A624" t="str">
            <v>001111100</v>
          </cell>
          <cell r="B624" t="str">
            <v>โรงพยาบาลนาหว้า</v>
          </cell>
          <cell r="C624" t="str">
            <v>21002</v>
          </cell>
          <cell r="D624" t="str">
            <v>กระทรวงสาธารณสุข สำนักงานปลัดกระทรวงสาธารณสุข</v>
          </cell>
          <cell r="E624" t="str">
            <v>07</v>
          </cell>
          <cell r="F624" t="str">
            <v>โรงพยาบาลชุมชน</v>
          </cell>
          <cell r="G624" t="str">
            <v>30</v>
          </cell>
          <cell r="H624" t="str">
            <v>48</v>
          </cell>
          <cell r="I624" t="str">
            <v>จ.นครพนม</v>
          </cell>
          <cell r="J624" t="str">
            <v>09</v>
          </cell>
          <cell r="K624" t="str">
            <v xml:space="preserve"> อ.นาหว้า</v>
          </cell>
          <cell r="L624" t="str">
            <v>01</v>
          </cell>
          <cell r="M624" t="str">
            <v xml:space="preserve"> 'ต.นาหว้า'</v>
          </cell>
          <cell r="N624" t="str">
            <v>05</v>
          </cell>
          <cell r="O624" t="str">
            <v xml:space="preserve"> หมู่ 5</v>
          </cell>
          <cell r="P624" t="str">
            <v>01</v>
          </cell>
          <cell r="Q624" t="str">
            <v>เปิดดำเนินการ</v>
          </cell>
          <cell r="R624" t="str">
            <v xml:space="preserve">121 ม.5 ถ.สุดใจ </v>
          </cell>
          <cell r="S624" t="str">
            <v>48180</v>
          </cell>
          <cell r="V624" t="str">
            <v>21</v>
          </cell>
          <cell r="W624" t="str">
            <v>2.1 ทุติยภูมิระดับต้น</v>
          </cell>
          <cell r="AH624" t="str">
            <v>11111</v>
          </cell>
        </row>
        <row r="625">
          <cell r="A625" t="str">
            <v>001111500</v>
          </cell>
          <cell r="B625" t="str">
            <v>โรงพยาบาลดงหลวง</v>
          </cell>
          <cell r="C625" t="str">
            <v>21002</v>
          </cell>
          <cell r="D625" t="str">
            <v>กระทรวงสาธารณสุข สำนักงานปลัดกระทรวงสาธารณสุข</v>
          </cell>
          <cell r="E625" t="str">
            <v>07</v>
          </cell>
          <cell r="F625" t="str">
            <v>โรงพยาบาลชุมชน</v>
          </cell>
          <cell r="G625" t="str">
            <v>30</v>
          </cell>
          <cell r="H625" t="str">
            <v>49</v>
          </cell>
          <cell r="I625" t="str">
            <v>จ.มุกดาหาร</v>
          </cell>
          <cell r="J625" t="str">
            <v>04</v>
          </cell>
          <cell r="K625" t="str">
            <v xml:space="preserve"> อ.ดงหลวง</v>
          </cell>
          <cell r="L625" t="str">
            <v>01</v>
          </cell>
          <cell r="M625" t="str">
            <v xml:space="preserve"> 'ต.ดงหลวง'</v>
          </cell>
          <cell r="N625" t="str">
            <v>03</v>
          </cell>
          <cell r="O625" t="str">
            <v xml:space="preserve"> หมู่ 3</v>
          </cell>
          <cell r="P625" t="str">
            <v>01</v>
          </cell>
          <cell r="Q625" t="str">
            <v>เปิดดำเนินการ</v>
          </cell>
          <cell r="R625" t="str">
            <v>93</v>
          </cell>
          <cell r="S625" t="str">
            <v>19140</v>
          </cell>
          <cell r="T625" t="str">
            <v>042697023</v>
          </cell>
          <cell r="U625" t="str">
            <v>04269723</v>
          </cell>
          <cell r="V625" t="str">
            <v>21</v>
          </cell>
          <cell r="W625" t="str">
            <v>2.1 ทุติยภูมิระดับต้น</v>
          </cell>
          <cell r="AH625" t="str">
            <v>11115</v>
          </cell>
        </row>
        <row r="626">
          <cell r="A626" t="str">
            <v>001111400</v>
          </cell>
          <cell r="B626" t="str">
            <v>โรงพยาบาลดอนตาล</v>
          </cell>
          <cell r="C626" t="str">
            <v>21002</v>
          </cell>
          <cell r="D626" t="str">
            <v>กระทรวงสาธารณสุข สำนักงานปลัดกระทรวงสาธารณสุข</v>
          </cell>
          <cell r="E626" t="str">
            <v>07</v>
          </cell>
          <cell r="F626" t="str">
            <v>โรงพยาบาลชุมชน</v>
          </cell>
          <cell r="G626" t="str">
            <v>30</v>
          </cell>
          <cell r="H626" t="str">
            <v>49</v>
          </cell>
          <cell r="I626" t="str">
            <v>จ.มุกดาหาร</v>
          </cell>
          <cell r="J626" t="str">
            <v>03</v>
          </cell>
          <cell r="K626" t="str">
            <v xml:space="preserve"> อ.ดอนตาล</v>
          </cell>
          <cell r="L626" t="str">
            <v>01</v>
          </cell>
          <cell r="M626" t="str">
            <v xml:space="preserve"> 'ต.ดอนตาล'</v>
          </cell>
          <cell r="N626" t="str">
            <v>07</v>
          </cell>
          <cell r="O626" t="str">
            <v xml:space="preserve"> หมู่ 7</v>
          </cell>
          <cell r="P626" t="str">
            <v>01</v>
          </cell>
          <cell r="Q626" t="str">
            <v>เปิดดำเนินการ</v>
          </cell>
          <cell r="R626" t="str">
            <v xml:space="preserve">250 ถ.ดอนตาล-ชานุมาน </v>
          </cell>
          <cell r="S626" t="str">
            <v>49120</v>
          </cell>
          <cell r="T626" t="str">
            <v>042689085</v>
          </cell>
          <cell r="U626" t="str">
            <v>042689123</v>
          </cell>
          <cell r="V626" t="str">
            <v>21</v>
          </cell>
          <cell r="W626" t="str">
            <v>2.1 ทุติยภูมิระดับต้น</v>
          </cell>
          <cell r="AH626" t="str">
            <v>11114</v>
          </cell>
        </row>
        <row r="627">
          <cell r="A627" t="str">
            <v>001109400</v>
          </cell>
          <cell r="B627" t="str">
            <v>โรงพยาบาลนิคมน้ำอูน</v>
          </cell>
          <cell r="C627" t="str">
            <v>21002</v>
          </cell>
          <cell r="D627" t="str">
            <v>กระทรวงสาธารณสุข สำนักงานปลัดกระทรวงสาธารณสุข</v>
          </cell>
          <cell r="E627" t="str">
            <v>07</v>
          </cell>
          <cell r="F627" t="str">
            <v>โรงพยาบาลชุมชน</v>
          </cell>
          <cell r="G627" t="str">
            <v>10</v>
          </cell>
          <cell r="H627" t="str">
            <v>47</v>
          </cell>
          <cell r="I627" t="str">
            <v>จ.สกลนคร</v>
          </cell>
          <cell r="J627" t="str">
            <v>07</v>
          </cell>
          <cell r="K627" t="str">
            <v xml:space="preserve"> อ.นิคมน้ำอูน</v>
          </cell>
          <cell r="L627" t="str">
            <v>02</v>
          </cell>
          <cell r="M627" t="str">
            <v xml:space="preserve"> 'ต.หนองปลิง'</v>
          </cell>
          <cell r="N627" t="str">
            <v>05</v>
          </cell>
          <cell r="O627" t="str">
            <v xml:space="preserve"> หมู่ 5</v>
          </cell>
          <cell r="P627" t="str">
            <v>01</v>
          </cell>
          <cell r="Q627" t="str">
            <v>เปิดดำเนินการ</v>
          </cell>
          <cell r="R627" t="str">
            <v xml:space="preserve">64  </v>
          </cell>
          <cell r="S627" t="str">
            <v>47270</v>
          </cell>
          <cell r="T627" t="str">
            <v>042789015</v>
          </cell>
          <cell r="U627" t="str">
            <v>042789016</v>
          </cell>
          <cell r="V627" t="str">
            <v>21</v>
          </cell>
          <cell r="W627" t="str">
            <v>2.1 ทุติยภูมิระดับต้น</v>
          </cell>
          <cell r="X627" t="str">
            <v>S</v>
          </cell>
          <cell r="Y627" t="str">
            <v xml:space="preserve">บริการ  </v>
          </cell>
          <cell r="AH627" t="str">
            <v>11094</v>
          </cell>
        </row>
        <row r="628">
          <cell r="A628" t="str">
            <v>001112500</v>
          </cell>
          <cell r="B628" t="str">
            <v>โรงพยาบาลฝาง</v>
          </cell>
          <cell r="C628" t="str">
            <v>21002</v>
          </cell>
          <cell r="D628" t="str">
            <v>กระทรวงสาธารณสุข สำนักงานปลัดกระทรวงสาธารณสุข</v>
          </cell>
          <cell r="E628" t="str">
            <v>07</v>
          </cell>
          <cell r="F628" t="str">
            <v>โรงพยาบาลชุมชน</v>
          </cell>
          <cell r="G628" t="str">
            <v>120</v>
          </cell>
          <cell r="H628" t="str">
            <v>50</v>
          </cell>
          <cell r="I628" t="str">
            <v>จ.เชียงใหม่</v>
          </cell>
          <cell r="J628" t="str">
            <v>09</v>
          </cell>
          <cell r="K628" t="str">
            <v xml:space="preserve"> อ.ฝาง</v>
          </cell>
          <cell r="L628" t="str">
            <v>01</v>
          </cell>
          <cell r="M628" t="str">
            <v xml:space="preserve"> 'ต.เวียง'</v>
          </cell>
          <cell r="N628" t="str">
            <v>04</v>
          </cell>
          <cell r="O628" t="str">
            <v xml:space="preserve"> หมู่ 4</v>
          </cell>
          <cell r="P628" t="str">
            <v>01</v>
          </cell>
          <cell r="Q628" t="str">
            <v>เปิดดำเนินการ</v>
          </cell>
          <cell r="R628" t="str">
            <v xml:space="preserve">30 ม.4 ถ.โชตนา </v>
          </cell>
          <cell r="S628" t="str">
            <v>50110</v>
          </cell>
          <cell r="V628" t="str">
            <v>21</v>
          </cell>
          <cell r="W628" t="str">
            <v>2.1 ทุติยภูมิระดับต้น</v>
          </cell>
          <cell r="AH628" t="str">
            <v>11125</v>
          </cell>
        </row>
        <row r="629">
          <cell r="A629" t="str">
            <v>001112400</v>
          </cell>
          <cell r="B629" t="str">
            <v>โรงพยาบาลสะเมิง</v>
          </cell>
          <cell r="C629" t="str">
            <v>21002</v>
          </cell>
          <cell r="D629" t="str">
            <v>กระทรวงสาธารณสุข สำนักงานปลัดกระทรวงสาธารณสุข</v>
          </cell>
          <cell r="E629" t="str">
            <v>07</v>
          </cell>
          <cell r="F629" t="str">
            <v>โรงพยาบาลชุมชน</v>
          </cell>
          <cell r="G629" t="str">
            <v>30</v>
          </cell>
          <cell r="H629" t="str">
            <v>50</v>
          </cell>
          <cell r="I629" t="str">
            <v>จ.เชียงใหม่</v>
          </cell>
          <cell r="J629" t="str">
            <v>08</v>
          </cell>
          <cell r="K629" t="str">
            <v xml:space="preserve"> อ.สะเมิง</v>
          </cell>
          <cell r="L629" t="str">
            <v>01</v>
          </cell>
          <cell r="M629" t="str">
            <v xml:space="preserve"> 'ต.สะเมิงใต้'</v>
          </cell>
          <cell r="N629" t="str">
            <v>10</v>
          </cell>
          <cell r="O629" t="str">
            <v xml:space="preserve"> หมู่ 10</v>
          </cell>
          <cell r="P629" t="str">
            <v>01</v>
          </cell>
          <cell r="Q629" t="str">
            <v>เปิดดำเนินการ</v>
          </cell>
          <cell r="R629" t="str">
            <v>191 ม.10 ถ.สะเมิง-เชียงใหม่</v>
          </cell>
          <cell r="S629" t="str">
            <v>50150</v>
          </cell>
          <cell r="V629" t="str">
            <v>21</v>
          </cell>
          <cell r="W629" t="str">
            <v>2.1 ทุติยภูมิระดับต้น</v>
          </cell>
          <cell r="AH629" t="str">
            <v>11124</v>
          </cell>
        </row>
        <row r="630">
          <cell r="A630" t="str">
            <v>001113400</v>
          </cell>
          <cell r="B630" t="str">
            <v>โรงพยาบาลอมก๋อย</v>
          </cell>
          <cell r="C630" t="str">
            <v>21002</v>
          </cell>
          <cell r="D630" t="str">
            <v>กระทรวงสาธารณสุข สำนักงานปลัดกระทรวงสาธารณสุข</v>
          </cell>
          <cell r="E630" t="str">
            <v>07</v>
          </cell>
          <cell r="F630" t="str">
            <v>โรงพยาบาลชุมชน</v>
          </cell>
          <cell r="G630" t="str">
            <v>30</v>
          </cell>
          <cell r="H630" t="str">
            <v>50</v>
          </cell>
          <cell r="I630" t="str">
            <v>จ.เชียงใหม่</v>
          </cell>
          <cell r="J630" t="str">
            <v>18</v>
          </cell>
          <cell r="K630" t="str">
            <v xml:space="preserve"> อ.อมก๋อย</v>
          </cell>
          <cell r="L630" t="str">
            <v>01</v>
          </cell>
          <cell r="M630" t="str">
            <v xml:space="preserve"> 'ต.อมก๋อย'</v>
          </cell>
          <cell r="N630" t="str">
            <v>01</v>
          </cell>
          <cell r="O630" t="str">
            <v xml:space="preserve"> หมู่ 1</v>
          </cell>
          <cell r="P630" t="str">
            <v>01</v>
          </cell>
          <cell r="Q630" t="str">
            <v>เปิดดำเนินการ</v>
          </cell>
          <cell r="R630" t="str">
            <v xml:space="preserve">262 ม.1 ถ.เจริญทัศนา </v>
          </cell>
          <cell r="S630" t="str">
            <v>50310</v>
          </cell>
          <cell r="V630" t="str">
            <v>21</v>
          </cell>
          <cell r="W630" t="str">
            <v>2.1 ทุติยภูมิระดับต้น</v>
          </cell>
          <cell r="AH630" t="str">
            <v>11134</v>
          </cell>
        </row>
        <row r="631">
          <cell r="A631" t="str">
            <v>001113500</v>
          </cell>
          <cell r="B631" t="str">
            <v>โรงพยาบาลสารภี</v>
          </cell>
          <cell r="C631" t="str">
            <v>21002</v>
          </cell>
          <cell r="D631" t="str">
            <v>กระทรวงสาธารณสุข สำนักงานปลัดกระทรวงสาธารณสุข</v>
          </cell>
          <cell r="E631" t="str">
            <v>07</v>
          </cell>
          <cell r="F631" t="str">
            <v>โรงพยาบาลชุมชน</v>
          </cell>
          <cell r="G631" t="str">
            <v>30</v>
          </cell>
          <cell r="H631" t="str">
            <v>50</v>
          </cell>
          <cell r="I631" t="str">
            <v>จ.เชียงใหม่</v>
          </cell>
          <cell r="J631" t="str">
            <v>19</v>
          </cell>
          <cell r="K631" t="str">
            <v xml:space="preserve"> อ.สารภี</v>
          </cell>
          <cell r="L631" t="str">
            <v>02</v>
          </cell>
          <cell r="M631" t="str">
            <v xml:space="preserve"> 'ต.สารภี'</v>
          </cell>
          <cell r="N631" t="str">
            <v>03</v>
          </cell>
          <cell r="O631" t="str">
            <v xml:space="preserve"> หมู่ 3</v>
          </cell>
          <cell r="P631" t="str">
            <v>01</v>
          </cell>
          <cell r="Q631" t="str">
            <v>เปิดดำเนินการ</v>
          </cell>
          <cell r="R631" t="str">
            <v xml:space="preserve">147 </v>
          </cell>
          <cell r="S631" t="str">
            <v>50140</v>
          </cell>
          <cell r="V631" t="str">
            <v>21</v>
          </cell>
          <cell r="W631" t="str">
            <v>2.1 ทุติยภูมิระดับต้น</v>
          </cell>
          <cell r="AH631" t="str">
            <v>11135</v>
          </cell>
        </row>
        <row r="632">
          <cell r="A632" t="str">
            <v>001113600</v>
          </cell>
          <cell r="B632" t="str">
            <v>โรงพยาบาลเวียงแหง</v>
          </cell>
          <cell r="C632" t="str">
            <v>21002</v>
          </cell>
          <cell r="D632" t="str">
            <v>กระทรวงสาธารณสุข สำนักงานปลัดกระทรวงสาธารณสุข</v>
          </cell>
          <cell r="E632" t="str">
            <v>07</v>
          </cell>
          <cell r="F632" t="str">
            <v>โรงพยาบาลชุมชน</v>
          </cell>
          <cell r="G632" t="str">
            <v>30</v>
          </cell>
          <cell r="H632" t="str">
            <v>50</v>
          </cell>
          <cell r="I632" t="str">
            <v>จ.เชียงใหม่</v>
          </cell>
          <cell r="J632" t="str">
            <v>20</v>
          </cell>
          <cell r="K632" t="str">
            <v xml:space="preserve"> อ.เวียงแหง</v>
          </cell>
          <cell r="L632" t="str">
            <v>01</v>
          </cell>
          <cell r="M632" t="str">
            <v xml:space="preserve"> 'ต.เมืองแหง'</v>
          </cell>
          <cell r="N632" t="str">
            <v>03</v>
          </cell>
          <cell r="O632" t="str">
            <v xml:space="preserve"> หมู่ 3</v>
          </cell>
          <cell r="P632" t="str">
            <v>01</v>
          </cell>
          <cell r="Q632" t="str">
            <v>เปิดดำเนินการ</v>
          </cell>
          <cell r="S632" t="str">
            <v>50350</v>
          </cell>
          <cell r="V632" t="str">
            <v>21</v>
          </cell>
          <cell r="W632" t="str">
            <v>2.1 ทุติยภูมิระดับต้น</v>
          </cell>
          <cell r="AH632" t="str">
            <v>11136</v>
          </cell>
        </row>
        <row r="633">
          <cell r="A633" t="str">
            <v>001112100</v>
          </cell>
          <cell r="B633" t="str">
            <v>โรงพยาบาลเชียงดาว</v>
          </cell>
          <cell r="C633" t="str">
            <v>21002</v>
          </cell>
          <cell r="D633" t="str">
            <v>กระทรวงสาธารณสุข สำนักงานปลัดกระทรวงสาธารณสุข</v>
          </cell>
          <cell r="E633" t="str">
            <v>07</v>
          </cell>
          <cell r="F633" t="str">
            <v>โรงพยาบาลชุมชน</v>
          </cell>
          <cell r="G633" t="str">
            <v>60</v>
          </cell>
          <cell r="H633" t="str">
            <v>50</v>
          </cell>
          <cell r="I633" t="str">
            <v>จ.เชียงใหม่</v>
          </cell>
          <cell r="J633" t="str">
            <v>04</v>
          </cell>
          <cell r="K633" t="str">
            <v xml:space="preserve"> อ.เชียงดาว</v>
          </cell>
          <cell r="L633" t="str">
            <v>01</v>
          </cell>
          <cell r="M633" t="str">
            <v xml:space="preserve"> 'ต.เชียงดาว'</v>
          </cell>
          <cell r="N633" t="str">
            <v>02</v>
          </cell>
          <cell r="O633" t="str">
            <v xml:space="preserve"> หมู่ 2</v>
          </cell>
          <cell r="P633" t="str">
            <v>01</v>
          </cell>
          <cell r="Q633" t="str">
            <v>เปิดดำเนินการ</v>
          </cell>
          <cell r="R633" t="str">
            <v xml:space="preserve">285 ม.2 ถ.โชตนา </v>
          </cell>
          <cell r="S633" t="str">
            <v>50170</v>
          </cell>
          <cell r="V633" t="str">
            <v>21</v>
          </cell>
          <cell r="W633" t="str">
            <v>2.1 ทุติยภูมิระดับต้น</v>
          </cell>
          <cell r="AH633" t="str">
            <v>11121</v>
          </cell>
        </row>
        <row r="634">
          <cell r="A634" t="str">
            <v>001112200</v>
          </cell>
          <cell r="B634" t="str">
            <v>โรงพยาบาลดอยสะเก็ด</v>
          </cell>
          <cell r="C634" t="str">
            <v>21002</v>
          </cell>
          <cell r="D634" t="str">
            <v>กระทรวงสาธารณสุข สำนักงานปลัดกระทรวงสาธารณสุข</v>
          </cell>
          <cell r="E634" t="str">
            <v>07</v>
          </cell>
          <cell r="F634" t="str">
            <v>โรงพยาบาลชุมชน</v>
          </cell>
          <cell r="G634" t="str">
            <v>60</v>
          </cell>
          <cell r="H634" t="str">
            <v>50</v>
          </cell>
          <cell r="I634" t="str">
            <v>จ.เชียงใหม่</v>
          </cell>
          <cell r="J634" t="str">
            <v>05</v>
          </cell>
          <cell r="K634" t="str">
            <v xml:space="preserve"> อ.ดอยสะเก็ด</v>
          </cell>
          <cell r="L634" t="str">
            <v>01</v>
          </cell>
          <cell r="M634" t="str">
            <v xml:space="preserve"> 'ต.เชิงดอย'</v>
          </cell>
          <cell r="N634" t="str">
            <v>08</v>
          </cell>
          <cell r="O634" t="str">
            <v xml:space="preserve"> หมู่ 8</v>
          </cell>
          <cell r="P634" t="str">
            <v>01</v>
          </cell>
          <cell r="Q634" t="str">
            <v>เปิดดำเนินการ</v>
          </cell>
          <cell r="R634" t="str">
            <v xml:space="preserve">2 ม.8 ถ.เชียงใหม่-ดอยสะเก็ด </v>
          </cell>
          <cell r="S634" t="str">
            <v>50220</v>
          </cell>
          <cell r="V634" t="str">
            <v>21</v>
          </cell>
          <cell r="W634" t="str">
            <v>2.1 ทุติยภูมิระดับต้น</v>
          </cell>
          <cell r="AH634" t="str">
            <v>11122</v>
          </cell>
        </row>
        <row r="635">
          <cell r="A635" t="str">
            <v>001112300</v>
          </cell>
          <cell r="B635" t="str">
            <v>โรงพยาบาลแม่แตง</v>
          </cell>
          <cell r="C635" t="str">
            <v>21002</v>
          </cell>
          <cell r="D635" t="str">
            <v>กระทรวงสาธารณสุข สำนักงานปลัดกระทรวงสาธารณสุข</v>
          </cell>
          <cell r="E635" t="str">
            <v>07</v>
          </cell>
          <cell r="F635" t="str">
            <v>โรงพยาบาลชุมชน</v>
          </cell>
          <cell r="G635" t="str">
            <v>60</v>
          </cell>
          <cell r="H635" t="str">
            <v>50</v>
          </cell>
          <cell r="I635" t="str">
            <v>จ.เชียงใหม่</v>
          </cell>
          <cell r="J635" t="str">
            <v>06</v>
          </cell>
          <cell r="K635" t="str">
            <v xml:space="preserve"> อ.แม่แตง</v>
          </cell>
          <cell r="L635" t="str">
            <v>01</v>
          </cell>
          <cell r="M635" t="str">
            <v xml:space="preserve"> 'ต.สันมหาพน'</v>
          </cell>
          <cell r="N635" t="str">
            <v>07</v>
          </cell>
          <cell r="O635" t="str">
            <v xml:space="preserve"> หมู่ 7</v>
          </cell>
          <cell r="P635" t="str">
            <v>01</v>
          </cell>
          <cell r="Q635" t="str">
            <v>เปิดดำเนินการ</v>
          </cell>
          <cell r="R635" t="str">
            <v xml:space="preserve">300 </v>
          </cell>
          <cell r="S635" t="str">
            <v>50150</v>
          </cell>
          <cell r="V635" t="str">
            <v>21</v>
          </cell>
          <cell r="W635" t="str">
            <v>2.1 ทุติยภูมิระดับต้น</v>
          </cell>
          <cell r="AH635" t="str">
            <v>11123</v>
          </cell>
        </row>
        <row r="636">
          <cell r="A636" t="str">
            <v>001112600</v>
          </cell>
          <cell r="B636" t="str">
            <v>โรงพยาบาลแม่อาย</v>
          </cell>
          <cell r="C636" t="str">
            <v>21002</v>
          </cell>
          <cell r="D636" t="str">
            <v>กระทรวงสาธารณสุข สำนักงานปลัดกระทรวงสาธารณสุข</v>
          </cell>
          <cell r="E636" t="str">
            <v>07</v>
          </cell>
          <cell r="F636" t="str">
            <v>โรงพยาบาลชุมชน</v>
          </cell>
          <cell r="G636" t="str">
            <v>60</v>
          </cell>
          <cell r="H636" t="str">
            <v>50</v>
          </cell>
          <cell r="I636" t="str">
            <v>จ.เชียงใหม่</v>
          </cell>
          <cell r="J636" t="str">
            <v>10</v>
          </cell>
          <cell r="K636" t="str">
            <v xml:space="preserve"> อ.แม่อาย</v>
          </cell>
          <cell r="L636" t="str">
            <v>01</v>
          </cell>
          <cell r="M636" t="str">
            <v xml:space="preserve"> 'ต.แม่อาย'</v>
          </cell>
          <cell r="N636" t="str">
            <v>08</v>
          </cell>
          <cell r="O636" t="str">
            <v xml:space="preserve"> หมู่ 8</v>
          </cell>
          <cell r="P636" t="str">
            <v>01</v>
          </cell>
          <cell r="Q636" t="str">
            <v>เปิดดำเนินการ</v>
          </cell>
          <cell r="R636" t="str">
            <v xml:space="preserve">191 ม.8 ถ.ฝาง-ท่าตอน </v>
          </cell>
          <cell r="S636" t="str">
            <v>50280</v>
          </cell>
          <cell r="V636" t="str">
            <v>21</v>
          </cell>
          <cell r="W636" t="str">
            <v>2.1 ทุติยภูมิระดับต้น</v>
          </cell>
          <cell r="AH636" t="str">
            <v>11126</v>
          </cell>
        </row>
        <row r="637">
          <cell r="A637" t="str">
            <v>001113200</v>
          </cell>
          <cell r="B637" t="str">
            <v>โรงพยาบาลฮอด</v>
          </cell>
          <cell r="C637" t="str">
            <v>21002</v>
          </cell>
          <cell r="D637" t="str">
            <v>กระทรวงสาธารณสุข สำนักงานปลัดกระทรวงสาธารณสุข</v>
          </cell>
          <cell r="E637" t="str">
            <v>07</v>
          </cell>
          <cell r="F637" t="str">
            <v>โรงพยาบาลชุมชน</v>
          </cell>
          <cell r="G637" t="str">
            <v>60</v>
          </cell>
          <cell r="H637" t="str">
            <v>50</v>
          </cell>
          <cell r="I637" t="str">
            <v>จ.เชียงใหม่</v>
          </cell>
          <cell r="J637" t="str">
            <v>16</v>
          </cell>
          <cell r="K637" t="str">
            <v xml:space="preserve"> อ.ฮอด</v>
          </cell>
          <cell r="L637" t="str">
            <v>01</v>
          </cell>
          <cell r="M637" t="str">
            <v xml:space="preserve"> 'ต.หางดง'</v>
          </cell>
          <cell r="N637" t="str">
            <v>10</v>
          </cell>
          <cell r="O637" t="str">
            <v xml:space="preserve"> หมู่ 10</v>
          </cell>
          <cell r="P637" t="str">
            <v>01</v>
          </cell>
          <cell r="Q637" t="str">
            <v>เปิดดำเนินการ</v>
          </cell>
          <cell r="R637" t="str">
            <v xml:space="preserve">294 </v>
          </cell>
          <cell r="S637" t="str">
            <v>50240</v>
          </cell>
          <cell r="V637" t="str">
            <v>21</v>
          </cell>
          <cell r="W637" t="str">
            <v>2.1 ทุติยภูมิระดับต้น</v>
          </cell>
          <cell r="AH637" t="str">
            <v>11132</v>
          </cell>
        </row>
        <row r="638">
          <cell r="A638" t="str">
            <v>001115300</v>
          </cell>
          <cell r="B638" t="str">
            <v>โรงพยาบาลแม่พริก</v>
          </cell>
          <cell r="C638" t="str">
            <v>21002</v>
          </cell>
          <cell r="D638" t="str">
            <v>กระทรวงสาธารณสุข สำนักงานปลัดกระทรวงสาธารณสุข</v>
          </cell>
          <cell r="E638" t="str">
            <v>07</v>
          </cell>
          <cell r="F638" t="str">
            <v>โรงพยาบาลชุมชน</v>
          </cell>
          <cell r="G638" t="str">
            <v>30</v>
          </cell>
          <cell r="H638" t="str">
            <v>52</v>
          </cell>
          <cell r="I638" t="str">
            <v>จ.ลำปาง</v>
          </cell>
          <cell r="J638" t="str">
            <v>09</v>
          </cell>
          <cell r="K638" t="str">
            <v xml:space="preserve"> อ.แม่พริก</v>
          </cell>
          <cell r="L638" t="str">
            <v>04</v>
          </cell>
          <cell r="M638" t="str">
            <v xml:space="preserve"> 'ต.พระบาทวังตวง'</v>
          </cell>
          <cell r="N638" t="str">
            <v>05</v>
          </cell>
          <cell r="O638" t="str">
            <v xml:space="preserve"> หมู่ 5</v>
          </cell>
          <cell r="P638" t="str">
            <v>01</v>
          </cell>
          <cell r="Q638" t="str">
            <v>เปิดดำเนินการ</v>
          </cell>
          <cell r="V638" t="str">
            <v>21</v>
          </cell>
          <cell r="W638" t="str">
            <v>2.1 ทุติยภูมิระดับต้น</v>
          </cell>
          <cell r="AH638" t="str">
            <v>11153</v>
          </cell>
        </row>
        <row r="639">
          <cell r="A639" t="str">
            <v>001115000</v>
          </cell>
          <cell r="B639" t="str">
            <v>โรงพยาบาลแจ้ห่ม</v>
          </cell>
          <cell r="C639" t="str">
            <v>21002</v>
          </cell>
          <cell r="D639" t="str">
            <v>กระทรวงสาธารณสุข สำนักงานปลัดกระทรวงสาธารณสุข</v>
          </cell>
          <cell r="E639" t="str">
            <v>07</v>
          </cell>
          <cell r="F639" t="str">
            <v>โรงพยาบาลชุมชน</v>
          </cell>
          <cell r="G639" t="str">
            <v>60</v>
          </cell>
          <cell r="H639" t="str">
            <v>52</v>
          </cell>
          <cell r="I639" t="str">
            <v>จ.ลำปาง</v>
          </cell>
          <cell r="J639" t="str">
            <v>06</v>
          </cell>
          <cell r="K639" t="str">
            <v xml:space="preserve"> อ.แจ้ห่ม</v>
          </cell>
          <cell r="L639" t="str">
            <v>07</v>
          </cell>
          <cell r="M639" t="str">
            <v xml:space="preserve"> 'ต.วิเชตนคร'</v>
          </cell>
          <cell r="N639" t="str">
            <v>03</v>
          </cell>
          <cell r="O639" t="str">
            <v xml:space="preserve"> หมู่ 3</v>
          </cell>
          <cell r="P639" t="str">
            <v>01</v>
          </cell>
          <cell r="Q639" t="str">
            <v>เปิดดำเนินการ</v>
          </cell>
          <cell r="V639" t="str">
            <v>21</v>
          </cell>
          <cell r="W639" t="str">
            <v>2.1 ทุติยภูมิระดับต้น</v>
          </cell>
          <cell r="AH639" t="str">
            <v>11150</v>
          </cell>
        </row>
        <row r="640">
          <cell r="A640" t="str">
            <v>001115500</v>
          </cell>
          <cell r="B640" t="str">
            <v>โรงพยาบาลสบปราบ</v>
          </cell>
          <cell r="C640" t="str">
            <v>21002</v>
          </cell>
          <cell r="D640" t="str">
            <v>กระทรวงสาธารณสุข สำนักงานปลัดกระทรวงสาธารณสุข</v>
          </cell>
          <cell r="E640" t="str">
            <v>07</v>
          </cell>
          <cell r="F640" t="str">
            <v>โรงพยาบาลชุมชน</v>
          </cell>
          <cell r="G640" t="str">
            <v>30</v>
          </cell>
          <cell r="H640" t="str">
            <v>52</v>
          </cell>
          <cell r="I640" t="str">
            <v>จ.ลำปาง</v>
          </cell>
          <cell r="J640" t="str">
            <v>11</v>
          </cell>
          <cell r="K640" t="str">
            <v xml:space="preserve"> อ.สบปราบ</v>
          </cell>
          <cell r="L640" t="str">
            <v>01</v>
          </cell>
          <cell r="M640" t="str">
            <v xml:space="preserve"> 'ต.สบปราบ'</v>
          </cell>
          <cell r="N640" t="str">
            <v>02</v>
          </cell>
          <cell r="O640" t="str">
            <v xml:space="preserve"> หมู่ 2</v>
          </cell>
          <cell r="P640" t="str">
            <v>01</v>
          </cell>
          <cell r="Q640" t="str">
            <v>เปิดดำเนินการ</v>
          </cell>
          <cell r="V640" t="str">
            <v>21</v>
          </cell>
          <cell r="W640" t="str">
            <v>2.1 ทุติยภูมิระดับต้น</v>
          </cell>
          <cell r="AH640" t="str">
            <v>11155</v>
          </cell>
        </row>
        <row r="641">
          <cell r="A641" t="str">
            <v>001116700</v>
          </cell>
          <cell r="B641" t="str">
            <v>โรงพยาบาลลอง</v>
          </cell>
          <cell r="C641" t="str">
            <v>21002</v>
          </cell>
          <cell r="D641" t="str">
            <v>กระทรวงสาธารณสุข สำนักงานปลัดกระทรวงสาธารณสุข</v>
          </cell>
          <cell r="E641" t="str">
            <v>07</v>
          </cell>
          <cell r="F641" t="str">
            <v>โรงพยาบาลชุมชน</v>
          </cell>
          <cell r="G641" t="str">
            <v>60</v>
          </cell>
          <cell r="H641" t="str">
            <v>54</v>
          </cell>
          <cell r="I641" t="str">
            <v>จ.แพร่</v>
          </cell>
          <cell r="J641" t="str">
            <v>03</v>
          </cell>
          <cell r="K641" t="str">
            <v xml:space="preserve"> อ.ลอง</v>
          </cell>
          <cell r="L641" t="str">
            <v>02</v>
          </cell>
          <cell r="M641" t="str">
            <v xml:space="preserve"> 'ต.บ้านปิน'</v>
          </cell>
          <cell r="N641" t="str">
            <v>06</v>
          </cell>
          <cell r="O641" t="str">
            <v xml:space="preserve"> หมู่ 6</v>
          </cell>
          <cell r="P641" t="str">
            <v>01</v>
          </cell>
          <cell r="Q641" t="str">
            <v>เปิดดำเนินการ</v>
          </cell>
          <cell r="R641" t="str">
            <v xml:space="preserve">เลขที  156   </v>
          </cell>
          <cell r="V641" t="str">
            <v>22</v>
          </cell>
          <cell r="W641" t="str">
            <v>2.2 ทุติยภูมิระดับกลาง</v>
          </cell>
          <cell r="AH641" t="str">
            <v>11167</v>
          </cell>
        </row>
        <row r="642">
          <cell r="A642" t="str">
            <v>001115800</v>
          </cell>
          <cell r="B642" t="str">
            <v>โรงพยาบาลตรอน</v>
          </cell>
          <cell r="C642" t="str">
            <v>21002</v>
          </cell>
          <cell r="D642" t="str">
            <v>กระทรวงสาธารณสุข สำนักงานปลัดกระทรวงสาธารณสุข</v>
          </cell>
          <cell r="E642" t="str">
            <v>07</v>
          </cell>
          <cell r="F642" t="str">
            <v>โรงพยาบาลชุมชน</v>
          </cell>
          <cell r="G642" t="str">
            <v>30</v>
          </cell>
          <cell r="H642" t="str">
            <v>53</v>
          </cell>
          <cell r="I642" t="str">
            <v>จ.อุตรดิตถ์</v>
          </cell>
          <cell r="J642" t="str">
            <v>02</v>
          </cell>
          <cell r="K642" t="str">
            <v xml:space="preserve"> อ.ตรอน</v>
          </cell>
          <cell r="L642" t="str">
            <v>02</v>
          </cell>
          <cell r="M642" t="str">
            <v xml:space="preserve"> 'ต.บ้านแก่ง'</v>
          </cell>
          <cell r="N642" t="str">
            <v>02</v>
          </cell>
          <cell r="O642" t="str">
            <v xml:space="preserve"> หมู่ 2</v>
          </cell>
          <cell r="P642" t="str">
            <v>01</v>
          </cell>
          <cell r="Q642" t="str">
            <v>เปิดดำเนินการ</v>
          </cell>
          <cell r="R642" t="str">
            <v>252</v>
          </cell>
          <cell r="S642" t="str">
            <v>53140</v>
          </cell>
          <cell r="T642" t="str">
            <v>055491337</v>
          </cell>
          <cell r="U642" t="str">
            <v>055481061</v>
          </cell>
          <cell r="V642" t="str">
            <v>22</v>
          </cell>
          <cell r="W642" t="str">
            <v>2.2 ทุติยภูมิระดับกลาง</v>
          </cell>
          <cell r="AH642" t="str">
            <v>11158</v>
          </cell>
        </row>
        <row r="643">
          <cell r="A643" t="str">
            <v>001115900</v>
          </cell>
          <cell r="B643" t="str">
            <v>โรงพยาบาลท่าปลา</v>
          </cell>
          <cell r="C643" t="str">
            <v>21002</v>
          </cell>
          <cell r="D643" t="str">
            <v>กระทรวงสาธารณสุข สำนักงานปลัดกระทรวงสาธารณสุข</v>
          </cell>
          <cell r="E643" t="str">
            <v>07</v>
          </cell>
          <cell r="F643" t="str">
            <v>โรงพยาบาลชุมชน</v>
          </cell>
          <cell r="G643" t="str">
            <v>30</v>
          </cell>
          <cell r="H643" t="str">
            <v>53</v>
          </cell>
          <cell r="I643" t="str">
            <v>จ.อุตรดิตถ์</v>
          </cell>
          <cell r="J643" t="str">
            <v>03</v>
          </cell>
          <cell r="K643" t="str">
            <v xml:space="preserve"> อ.ท่าปลา</v>
          </cell>
          <cell r="L643" t="str">
            <v>01</v>
          </cell>
          <cell r="M643" t="str">
            <v xml:space="preserve"> 'ต.ท่าปลา'</v>
          </cell>
          <cell r="N643" t="str">
            <v>01</v>
          </cell>
          <cell r="O643" t="str">
            <v xml:space="preserve"> หมู่ 1</v>
          </cell>
          <cell r="P643" t="str">
            <v>01</v>
          </cell>
          <cell r="Q643" t="str">
            <v>เปิดดำเนินการ</v>
          </cell>
          <cell r="R643" t="str">
            <v>139</v>
          </cell>
          <cell r="S643" t="str">
            <v>53150</v>
          </cell>
          <cell r="T643" t="str">
            <v>055499013</v>
          </cell>
          <cell r="U643" t="str">
            <v>055499519</v>
          </cell>
          <cell r="V643" t="str">
            <v>22</v>
          </cell>
          <cell r="W643" t="str">
            <v>2.2 ทุติยภูมิระดับกลาง</v>
          </cell>
          <cell r="AH643" t="str">
            <v>11159</v>
          </cell>
        </row>
        <row r="644">
          <cell r="A644" t="str">
            <v>001116100</v>
          </cell>
          <cell r="B644" t="str">
            <v>โรงพยาบาลฟากท่า</v>
          </cell>
          <cell r="C644" t="str">
            <v>21002</v>
          </cell>
          <cell r="D644" t="str">
            <v>กระทรวงสาธารณสุข สำนักงานปลัดกระทรวงสาธารณสุข</v>
          </cell>
          <cell r="E644" t="str">
            <v>07</v>
          </cell>
          <cell r="F644" t="str">
            <v>โรงพยาบาลชุมชน</v>
          </cell>
          <cell r="G644" t="str">
            <v>30</v>
          </cell>
          <cell r="H644" t="str">
            <v>53</v>
          </cell>
          <cell r="I644" t="str">
            <v>จ.อุตรดิตถ์</v>
          </cell>
          <cell r="J644" t="str">
            <v>05</v>
          </cell>
          <cell r="K644" t="str">
            <v xml:space="preserve"> อ.ฟากท่า</v>
          </cell>
          <cell r="L644" t="str">
            <v>01</v>
          </cell>
          <cell r="M644" t="str">
            <v xml:space="preserve"> 'ต.ฟากท่า'</v>
          </cell>
          <cell r="N644" t="str">
            <v>01</v>
          </cell>
          <cell r="O644" t="str">
            <v xml:space="preserve"> หมู่ 1</v>
          </cell>
          <cell r="P644" t="str">
            <v>01</v>
          </cell>
          <cell r="Q644" t="str">
            <v>เปิดดำเนินการ</v>
          </cell>
          <cell r="R644" t="str">
            <v>21</v>
          </cell>
          <cell r="S644" t="str">
            <v>53160</v>
          </cell>
          <cell r="T644" t="str">
            <v>055489339</v>
          </cell>
          <cell r="U644" t="str">
            <v>055489339</v>
          </cell>
          <cell r="V644" t="str">
            <v>22</v>
          </cell>
          <cell r="W644" t="str">
            <v>2.2 ทุติยภูมิระดับกลาง</v>
          </cell>
          <cell r="AH644" t="str">
            <v>11161</v>
          </cell>
        </row>
        <row r="645">
          <cell r="A645" t="str">
            <v>001116300</v>
          </cell>
          <cell r="B645" t="str">
            <v>โรงพยาบาลพิชัย</v>
          </cell>
          <cell r="C645" t="str">
            <v>21002</v>
          </cell>
          <cell r="D645" t="str">
            <v>กระทรวงสาธารณสุข สำนักงานปลัดกระทรวงสาธารณสุข</v>
          </cell>
          <cell r="E645" t="str">
            <v>07</v>
          </cell>
          <cell r="F645" t="str">
            <v>โรงพยาบาลชุมชน</v>
          </cell>
          <cell r="G645" t="str">
            <v>60</v>
          </cell>
          <cell r="H645" t="str">
            <v>53</v>
          </cell>
          <cell r="I645" t="str">
            <v>จ.อุตรดิตถ์</v>
          </cell>
          <cell r="J645" t="str">
            <v>07</v>
          </cell>
          <cell r="K645" t="str">
            <v xml:space="preserve"> อ.พิชัย</v>
          </cell>
          <cell r="L645" t="str">
            <v>01</v>
          </cell>
          <cell r="M645" t="str">
            <v xml:space="preserve"> 'ต.ในเมือง'</v>
          </cell>
          <cell r="N645" t="str">
            <v>01</v>
          </cell>
          <cell r="O645" t="str">
            <v xml:space="preserve"> หมู่ 1</v>
          </cell>
          <cell r="P645" t="str">
            <v>01</v>
          </cell>
          <cell r="Q645" t="str">
            <v>เปิดดำเนินการ</v>
          </cell>
          <cell r="R645" t="str">
            <v>-</v>
          </cell>
          <cell r="S645" t="str">
            <v>53120</v>
          </cell>
          <cell r="T645" t="str">
            <v>055421064</v>
          </cell>
          <cell r="U645" t="str">
            <v>055421064</v>
          </cell>
          <cell r="V645" t="str">
            <v>22</v>
          </cell>
          <cell r="W645" t="str">
            <v>2.2 ทุติยภูมิระดับกลาง</v>
          </cell>
          <cell r="AH645" t="str">
            <v>11163</v>
          </cell>
        </row>
        <row r="646">
          <cell r="A646" t="str">
            <v>001116500</v>
          </cell>
          <cell r="B646" t="str">
            <v>โรงพยาบาลทองแสนขัน</v>
          </cell>
          <cell r="C646" t="str">
            <v>21002</v>
          </cell>
          <cell r="D646" t="str">
            <v>กระทรวงสาธารณสุข สำนักงานปลัดกระทรวงสาธารณสุข</v>
          </cell>
          <cell r="E646" t="str">
            <v>07</v>
          </cell>
          <cell r="F646" t="str">
            <v>โรงพยาบาลชุมชน</v>
          </cell>
          <cell r="G646" t="str">
            <v>30</v>
          </cell>
          <cell r="H646" t="str">
            <v>53</v>
          </cell>
          <cell r="I646" t="str">
            <v>จ.อุตรดิตถ์</v>
          </cell>
          <cell r="J646" t="str">
            <v>09</v>
          </cell>
          <cell r="K646" t="str">
            <v xml:space="preserve"> อ.ทองแสนขัน</v>
          </cell>
          <cell r="L646" t="str">
            <v>02</v>
          </cell>
          <cell r="M646" t="str">
            <v xml:space="preserve"> 'ต.บ่อทอง'</v>
          </cell>
          <cell r="N646" t="str">
            <v>09</v>
          </cell>
          <cell r="O646" t="str">
            <v xml:space="preserve"> หมู่ 9</v>
          </cell>
          <cell r="P646" t="str">
            <v>01</v>
          </cell>
          <cell r="Q646" t="str">
            <v>เปิดดำเนินการ</v>
          </cell>
          <cell r="R646" t="str">
            <v xml:space="preserve">ม.9  </v>
          </cell>
          <cell r="S646" t="str">
            <v>53230</v>
          </cell>
          <cell r="T646" t="str">
            <v>055418035</v>
          </cell>
          <cell r="U646" t="str">
            <v>055418041</v>
          </cell>
          <cell r="V646" t="str">
            <v>22</v>
          </cell>
          <cell r="W646" t="str">
            <v>2.2 ทุติยภูมิระดับกลาง</v>
          </cell>
          <cell r="AH646" t="str">
            <v>11165</v>
          </cell>
        </row>
        <row r="647">
          <cell r="A647" t="str">
            <v>001115700</v>
          </cell>
          <cell r="B647" t="str">
            <v>โรงพยาบาลเมืองปาน</v>
          </cell>
          <cell r="C647" t="str">
            <v>21002</v>
          </cell>
          <cell r="D647" t="str">
            <v>กระทรวงสาธารณสุข สำนักงานปลัดกระทรวงสาธารณสุข</v>
          </cell>
          <cell r="E647" t="str">
            <v>07</v>
          </cell>
          <cell r="F647" t="str">
            <v>โรงพยาบาลชุมชน</v>
          </cell>
          <cell r="G647" t="str">
            <v>10</v>
          </cell>
          <cell r="H647" t="str">
            <v>52</v>
          </cell>
          <cell r="I647" t="str">
            <v>จ.ลำปาง</v>
          </cell>
          <cell r="J647" t="str">
            <v>13</v>
          </cell>
          <cell r="K647" t="str">
            <v xml:space="preserve"> อ.เมืองปาน</v>
          </cell>
          <cell r="L647" t="str">
            <v>01</v>
          </cell>
          <cell r="M647" t="str">
            <v xml:space="preserve"> 'ต.เมืองปาน'</v>
          </cell>
          <cell r="N647" t="str">
            <v>04</v>
          </cell>
          <cell r="O647" t="str">
            <v xml:space="preserve"> หมู่ 4</v>
          </cell>
          <cell r="P647" t="str">
            <v>01</v>
          </cell>
          <cell r="Q647" t="str">
            <v>เปิดดำเนินการ</v>
          </cell>
          <cell r="V647" t="str">
            <v>21</v>
          </cell>
          <cell r="W647" t="str">
            <v>2.1 ทุติยภูมิระดับต้น</v>
          </cell>
          <cell r="AH647" t="str">
            <v>11157</v>
          </cell>
        </row>
        <row r="648">
          <cell r="A648" t="str">
            <v>001121800</v>
          </cell>
          <cell r="B648" t="str">
            <v>โรงพยาบาลลาดยาว</v>
          </cell>
          <cell r="C648" t="str">
            <v>21002</v>
          </cell>
          <cell r="D648" t="str">
            <v>กระทรวงสาธารณสุข สำนักงานปลัดกระทรวงสาธารณสุข</v>
          </cell>
          <cell r="E648" t="str">
            <v>07</v>
          </cell>
          <cell r="F648" t="str">
            <v>โรงพยาบาลชุมชน</v>
          </cell>
          <cell r="G648" t="str">
            <v>60</v>
          </cell>
          <cell r="H648" t="str">
            <v>60</v>
          </cell>
          <cell r="I648" t="str">
            <v>จ.นครสวรรค์</v>
          </cell>
          <cell r="J648" t="str">
            <v>11</v>
          </cell>
          <cell r="K648" t="str">
            <v xml:space="preserve"> อ.ลาดยาว</v>
          </cell>
          <cell r="L648" t="str">
            <v>01</v>
          </cell>
          <cell r="M648" t="str">
            <v xml:space="preserve"> 'ต.ลาดยาว'</v>
          </cell>
          <cell r="N648" t="str">
            <v>08</v>
          </cell>
          <cell r="O648" t="str">
            <v xml:space="preserve"> หมู่ 8</v>
          </cell>
          <cell r="P648" t="str">
            <v>01</v>
          </cell>
          <cell r="Q648" t="str">
            <v>เปิดดำเนินการ</v>
          </cell>
          <cell r="V648" t="str">
            <v>22</v>
          </cell>
          <cell r="W648" t="str">
            <v>2.2 ทุติยภูมิระดับกลาง</v>
          </cell>
          <cell r="AH648" t="str">
            <v>11218</v>
          </cell>
        </row>
        <row r="649">
          <cell r="A649" t="str">
            <v>001121000</v>
          </cell>
          <cell r="B649" t="str">
            <v>โรงพยาบาลชุมแสง</v>
          </cell>
          <cell r="C649" t="str">
            <v>21002</v>
          </cell>
          <cell r="D649" t="str">
            <v>กระทรวงสาธารณสุข สำนักงานปลัดกระทรวงสาธารณสุข</v>
          </cell>
          <cell r="E649" t="str">
            <v>07</v>
          </cell>
          <cell r="F649" t="str">
            <v>โรงพยาบาลชุมชน</v>
          </cell>
          <cell r="G649" t="str">
            <v>30</v>
          </cell>
          <cell r="H649" t="str">
            <v>60</v>
          </cell>
          <cell r="I649" t="str">
            <v>จ.นครสวรรค์</v>
          </cell>
          <cell r="J649" t="str">
            <v>03</v>
          </cell>
          <cell r="K649" t="str">
            <v xml:space="preserve"> อ.ชุมแสง</v>
          </cell>
          <cell r="L649" t="str">
            <v>04</v>
          </cell>
          <cell r="M649" t="str">
            <v xml:space="preserve"> 'ต.เกยไชย'</v>
          </cell>
          <cell r="N649" t="str">
            <v>04</v>
          </cell>
          <cell r="O649" t="str">
            <v xml:space="preserve"> หมู่ 4</v>
          </cell>
          <cell r="P649" t="str">
            <v>01</v>
          </cell>
          <cell r="Q649" t="str">
            <v>เปิดดำเนินการ</v>
          </cell>
          <cell r="R649" t="str">
            <v xml:space="preserve">150 </v>
          </cell>
          <cell r="S649" t="str">
            <v>60120</v>
          </cell>
          <cell r="V649" t="str">
            <v>22</v>
          </cell>
          <cell r="W649" t="str">
            <v>2.2 ทุติยภูมิระดับกลาง</v>
          </cell>
          <cell r="AH649" t="str">
            <v>11210</v>
          </cell>
        </row>
        <row r="650">
          <cell r="A650" t="str">
            <v>001119400</v>
          </cell>
          <cell r="B650" t="str">
            <v>โรงพยาบาลแม่สาย</v>
          </cell>
          <cell r="C650" t="str">
            <v>21002</v>
          </cell>
          <cell r="D650" t="str">
            <v>กระทรวงสาธารณสุข สำนักงานปลัดกระทรวงสาธารณสุข</v>
          </cell>
          <cell r="E650" t="str">
            <v>07</v>
          </cell>
          <cell r="F650" t="str">
            <v>โรงพยาบาลชุมชน</v>
          </cell>
          <cell r="G650" t="str">
            <v>90</v>
          </cell>
          <cell r="H650" t="str">
            <v>57</v>
          </cell>
          <cell r="I650" t="str">
            <v>จ.เชียงราย</v>
          </cell>
          <cell r="J650" t="str">
            <v>09</v>
          </cell>
          <cell r="K650" t="str">
            <v xml:space="preserve"> อ.แม่สาย</v>
          </cell>
          <cell r="L650" t="str">
            <v>06</v>
          </cell>
          <cell r="M650" t="str">
            <v xml:space="preserve"> 'ต.เวียงพางคำ'</v>
          </cell>
          <cell r="N650" t="str">
            <v>10</v>
          </cell>
          <cell r="O650" t="str">
            <v xml:space="preserve"> หมู่ 10</v>
          </cell>
          <cell r="P650" t="str">
            <v>01</v>
          </cell>
          <cell r="Q650" t="str">
            <v>เปิดดำเนินการ</v>
          </cell>
          <cell r="R650" t="str">
            <v>101</v>
          </cell>
          <cell r="S650" t="str">
            <v>57130</v>
          </cell>
          <cell r="T650" t="str">
            <v>053-731300</v>
          </cell>
          <cell r="U650" t="str">
            <v>053731301</v>
          </cell>
          <cell r="V650" t="str">
            <v>21</v>
          </cell>
          <cell r="W650" t="str">
            <v>2.1 ทุติยภูมิระดับต้น</v>
          </cell>
          <cell r="X650" t="str">
            <v>S</v>
          </cell>
          <cell r="Y650" t="str">
            <v xml:space="preserve">บริการ  </v>
          </cell>
          <cell r="AH650" t="str">
            <v>11194</v>
          </cell>
        </row>
        <row r="651">
          <cell r="A651" t="str">
            <v>001120400</v>
          </cell>
          <cell r="B651" t="str">
            <v>โรงพยาบาลปาย</v>
          </cell>
          <cell r="C651" t="str">
            <v>21002</v>
          </cell>
          <cell r="D651" t="str">
            <v>กระทรวงสาธารณสุข สำนักงานปลัดกระทรวงสาธารณสุข</v>
          </cell>
          <cell r="E651" t="str">
            <v>07</v>
          </cell>
          <cell r="F651" t="str">
            <v>โรงพยาบาลชุมชน</v>
          </cell>
          <cell r="G651" t="str">
            <v>60</v>
          </cell>
          <cell r="H651" t="str">
            <v>58</v>
          </cell>
          <cell r="I651" t="str">
            <v>จ.แม่ฮ่องสอน</v>
          </cell>
          <cell r="J651" t="str">
            <v>03</v>
          </cell>
          <cell r="K651" t="str">
            <v xml:space="preserve"> อ.ปาย</v>
          </cell>
          <cell r="L651" t="str">
            <v>01</v>
          </cell>
          <cell r="M651" t="str">
            <v xml:space="preserve"> 'ต.เวียงใต้'</v>
          </cell>
          <cell r="N651" t="str">
            <v>01</v>
          </cell>
          <cell r="O651" t="str">
            <v xml:space="preserve"> หมู่ 1</v>
          </cell>
          <cell r="P651" t="str">
            <v>01</v>
          </cell>
          <cell r="Q651" t="str">
            <v>เปิดดำเนินการ</v>
          </cell>
          <cell r="S651" t="str">
            <v>58130</v>
          </cell>
          <cell r="V651" t="str">
            <v>21</v>
          </cell>
          <cell r="W651" t="str">
            <v>2.1 ทุติยภูมิระดับต้น</v>
          </cell>
          <cell r="AH651" t="str">
            <v>11204</v>
          </cell>
        </row>
        <row r="652">
          <cell r="A652" t="str">
            <v>001119200</v>
          </cell>
          <cell r="B652" t="str">
            <v>โรงพยาบาลแม่จัน</v>
          </cell>
          <cell r="C652" t="str">
            <v>21002</v>
          </cell>
          <cell r="D652" t="str">
            <v>กระทรวงสาธารณสุข สำนักงานปลัดกระทรวงสาธารณสุข</v>
          </cell>
          <cell r="E652" t="str">
            <v>07</v>
          </cell>
          <cell r="F652" t="str">
            <v>โรงพยาบาลชุมชน</v>
          </cell>
          <cell r="G652" t="str">
            <v>101</v>
          </cell>
          <cell r="H652" t="str">
            <v>57</v>
          </cell>
          <cell r="I652" t="str">
            <v>จ.เชียงราย</v>
          </cell>
          <cell r="J652" t="str">
            <v>07</v>
          </cell>
          <cell r="K652" t="str">
            <v xml:space="preserve"> อ.แม่จัน</v>
          </cell>
          <cell r="L652" t="str">
            <v>01</v>
          </cell>
          <cell r="M652" t="str">
            <v xml:space="preserve"> 'ต.แม่จัน'</v>
          </cell>
          <cell r="N652" t="str">
            <v>05</v>
          </cell>
          <cell r="O652" t="str">
            <v xml:space="preserve"> หมู่ 5</v>
          </cell>
          <cell r="P652" t="str">
            <v>01</v>
          </cell>
          <cell r="Q652" t="str">
            <v>เปิดดำเนินการ</v>
          </cell>
          <cell r="R652" t="str">
            <v xml:space="preserve">274 ม.5 ถ.พหลโยธิน </v>
          </cell>
          <cell r="S652" t="str">
            <v>57110</v>
          </cell>
          <cell r="T652" t="str">
            <v>053-771056</v>
          </cell>
          <cell r="U652" t="str">
            <v>053-660961</v>
          </cell>
          <cell r="V652" t="str">
            <v>21</v>
          </cell>
          <cell r="W652" t="str">
            <v>2.1 ทุติยภูมิระดับต้น</v>
          </cell>
          <cell r="X652" t="str">
            <v>S</v>
          </cell>
          <cell r="Y652" t="str">
            <v xml:space="preserve">บริการ  </v>
          </cell>
          <cell r="AH652" t="str">
            <v>11192</v>
          </cell>
        </row>
        <row r="653">
          <cell r="A653" t="str">
            <v>001120500</v>
          </cell>
          <cell r="B653" t="str">
            <v>โรงพยาบาลแม่สะเรียง</v>
          </cell>
          <cell r="C653" t="str">
            <v>21002</v>
          </cell>
          <cell r="D653" t="str">
            <v>กระทรวงสาธารณสุข สำนักงานปลัดกระทรวงสาธารณสุข</v>
          </cell>
          <cell r="E653" t="str">
            <v>07</v>
          </cell>
          <cell r="F653" t="str">
            <v>โรงพยาบาลชุมชน</v>
          </cell>
          <cell r="G653" t="str">
            <v>90</v>
          </cell>
          <cell r="H653" t="str">
            <v>58</v>
          </cell>
          <cell r="I653" t="str">
            <v>จ.แม่ฮ่องสอน</v>
          </cell>
          <cell r="J653" t="str">
            <v>04</v>
          </cell>
          <cell r="K653" t="str">
            <v xml:space="preserve"> อ.แม่สะเรียง</v>
          </cell>
          <cell r="L653" t="str">
            <v>02</v>
          </cell>
          <cell r="M653" t="str">
            <v xml:space="preserve"> 'ต.แม่สะเรียง'</v>
          </cell>
          <cell r="N653" t="str">
            <v>01</v>
          </cell>
          <cell r="O653" t="str">
            <v xml:space="preserve"> หมู่ 1</v>
          </cell>
          <cell r="P653" t="str">
            <v>01</v>
          </cell>
          <cell r="Q653" t="str">
            <v>เปิดดำเนินการ</v>
          </cell>
          <cell r="R653" t="str">
            <v xml:space="preserve">74 </v>
          </cell>
          <cell r="S653" t="str">
            <v>58110</v>
          </cell>
          <cell r="V653" t="str">
            <v>21</v>
          </cell>
          <cell r="W653" t="str">
            <v>2.1 ทุติยภูมิระดับต้น</v>
          </cell>
          <cell r="AH653" t="str">
            <v>11205</v>
          </cell>
        </row>
        <row r="654">
          <cell r="A654" t="str">
            <v>001118800</v>
          </cell>
          <cell r="B654" t="str">
            <v>โรงพยาบาลแม่ใจ</v>
          </cell>
          <cell r="C654" t="str">
            <v>21002</v>
          </cell>
          <cell r="D654" t="str">
            <v>กระทรวงสาธารณสุข สำนักงานปลัดกระทรวงสาธารณสุข</v>
          </cell>
          <cell r="E654" t="str">
            <v>07</v>
          </cell>
          <cell r="F654" t="str">
            <v>โรงพยาบาลชุมชน</v>
          </cell>
          <cell r="G654" t="str">
            <v>30</v>
          </cell>
          <cell r="H654" t="str">
            <v>56</v>
          </cell>
          <cell r="I654" t="str">
            <v>จ.พะเยา</v>
          </cell>
          <cell r="J654" t="str">
            <v>07</v>
          </cell>
          <cell r="K654" t="str">
            <v xml:space="preserve"> อ.แม่ใจ</v>
          </cell>
          <cell r="L654" t="str">
            <v>02</v>
          </cell>
          <cell r="M654" t="str">
            <v xml:space="preserve"> 'ต.ศรีถ้อย'</v>
          </cell>
          <cell r="N654" t="str">
            <v>09</v>
          </cell>
          <cell r="O654" t="str">
            <v xml:space="preserve"> หมู่ 9</v>
          </cell>
          <cell r="P654" t="str">
            <v>01</v>
          </cell>
          <cell r="Q654" t="str">
            <v>เปิดดำเนินการ</v>
          </cell>
          <cell r="R654" t="str">
            <v xml:space="preserve">ถ.พหลโยยิน  </v>
          </cell>
          <cell r="S654" t="str">
            <v>56130</v>
          </cell>
          <cell r="T654" t="str">
            <v>054-409600</v>
          </cell>
          <cell r="U654" t="str">
            <v>054-409604</v>
          </cell>
          <cell r="V654" t="str">
            <v>21</v>
          </cell>
          <cell r="W654" t="str">
            <v>2.1 ทุติยภูมิระดับต้น</v>
          </cell>
          <cell r="X654" t="str">
            <v>S</v>
          </cell>
          <cell r="Y654" t="str">
            <v xml:space="preserve">บริการ  </v>
          </cell>
          <cell r="AH654" t="str">
            <v>11188</v>
          </cell>
        </row>
        <row r="655">
          <cell r="A655" t="str">
            <v>001120700</v>
          </cell>
          <cell r="B655" t="str">
            <v>โรงพยาบาลสบเมย</v>
          </cell>
          <cell r="C655" t="str">
            <v>21002</v>
          </cell>
          <cell r="D655" t="str">
            <v>กระทรวงสาธารณสุข สำนักงานปลัดกระทรวงสาธารณสุข</v>
          </cell>
          <cell r="E655" t="str">
            <v>07</v>
          </cell>
          <cell r="F655" t="str">
            <v>โรงพยาบาลชุมชน</v>
          </cell>
          <cell r="G655" t="str">
            <v>10</v>
          </cell>
          <cell r="H655" t="str">
            <v>58</v>
          </cell>
          <cell r="I655" t="str">
            <v>จ.แม่ฮ่องสอน</v>
          </cell>
          <cell r="J655" t="str">
            <v>06</v>
          </cell>
          <cell r="K655" t="str">
            <v xml:space="preserve"> อ.สบเมย</v>
          </cell>
          <cell r="L655" t="str">
            <v>04</v>
          </cell>
          <cell r="M655" t="str">
            <v xml:space="preserve"> 'ต.แม่สวด'</v>
          </cell>
          <cell r="N655" t="str">
            <v>01</v>
          </cell>
          <cell r="O655" t="str">
            <v xml:space="preserve"> หมู่ 1</v>
          </cell>
          <cell r="P655" t="str">
            <v>01</v>
          </cell>
          <cell r="Q655" t="str">
            <v>เปิดดำเนินการ</v>
          </cell>
          <cell r="R655" t="str">
            <v xml:space="preserve">135 ม.1 </v>
          </cell>
          <cell r="S655" t="str">
            <v>58110</v>
          </cell>
          <cell r="V655" t="str">
            <v>21</v>
          </cell>
          <cell r="W655" t="str">
            <v>2.1 ทุติยภูมิระดับต้น</v>
          </cell>
          <cell r="AH655" t="str">
            <v>11207</v>
          </cell>
        </row>
        <row r="656">
          <cell r="A656" t="str">
            <v>001119600</v>
          </cell>
          <cell r="B656" t="str">
            <v>โรงพยาบาลเวียงป่าเป้า</v>
          </cell>
          <cell r="C656" t="str">
            <v>21002</v>
          </cell>
          <cell r="D656" t="str">
            <v>กระทรวงสาธารณสุข สำนักงานปลัดกระทรวงสาธารณสุข</v>
          </cell>
          <cell r="E656" t="str">
            <v>07</v>
          </cell>
          <cell r="F656" t="str">
            <v>โรงพยาบาลชุมชน</v>
          </cell>
          <cell r="G656" t="str">
            <v>60</v>
          </cell>
          <cell r="H656" t="str">
            <v>57</v>
          </cell>
          <cell r="I656" t="str">
            <v>จ.เชียงราย</v>
          </cell>
          <cell r="J656" t="str">
            <v>11</v>
          </cell>
          <cell r="K656" t="str">
            <v xml:space="preserve"> อ.เวียงป่าเป้า</v>
          </cell>
          <cell r="L656" t="str">
            <v>02</v>
          </cell>
          <cell r="M656" t="str">
            <v xml:space="preserve"> 'ต.เวียง'</v>
          </cell>
          <cell r="N656" t="str">
            <v>11</v>
          </cell>
          <cell r="O656" t="str">
            <v xml:space="preserve"> หมู่ 11</v>
          </cell>
          <cell r="P656" t="str">
            <v>01</v>
          </cell>
          <cell r="Q656" t="str">
            <v>เปิดดำเนินการ</v>
          </cell>
          <cell r="R656" t="str">
            <v>131 บ้านใหม่พัฒนา</v>
          </cell>
          <cell r="S656" t="str">
            <v>57170</v>
          </cell>
          <cell r="T656" t="str">
            <v>053-781342</v>
          </cell>
          <cell r="U656" t="str">
            <v>053-781343</v>
          </cell>
          <cell r="V656" t="str">
            <v>21</v>
          </cell>
          <cell r="W656" t="str">
            <v>2.1 ทุติยภูมิระดับต้น</v>
          </cell>
          <cell r="X656" t="str">
            <v>S</v>
          </cell>
          <cell r="Y656" t="str">
            <v xml:space="preserve">บริการ  </v>
          </cell>
          <cell r="AH656" t="str">
            <v>11196</v>
          </cell>
        </row>
        <row r="657">
          <cell r="A657" t="str">
            <v>001119700</v>
          </cell>
          <cell r="B657" t="str">
            <v>โรงพยาบาลพญาเม็งราย</v>
          </cell>
          <cell r="C657" t="str">
            <v>21002</v>
          </cell>
          <cell r="D657" t="str">
            <v>กระทรวงสาธารณสุข สำนักงานปลัดกระทรวงสาธารณสุข</v>
          </cell>
          <cell r="E657" t="str">
            <v>07</v>
          </cell>
          <cell r="F657" t="str">
            <v>โรงพยาบาลชุมชน</v>
          </cell>
          <cell r="G657" t="str">
            <v>30</v>
          </cell>
          <cell r="H657" t="str">
            <v>57</v>
          </cell>
          <cell r="I657" t="str">
            <v>จ.เชียงราย</v>
          </cell>
          <cell r="J657" t="str">
            <v>12</v>
          </cell>
          <cell r="K657" t="str">
            <v xml:space="preserve"> อ.พญาเม็งราย</v>
          </cell>
          <cell r="L657" t="str">
            <v>01</v>
          </cell>
          <cell r="M657" t="str">
            <v xml:space="preserve"> 'ต.แม่เปา'</v>
          </cell>
          <cell r="N657" t="str">
            <v>10</v>
          </cell>
          <cell r="O657" t="str">
            <v xml:space="preserve"> หมู่ 10</v>
          </cell>
          <cell r="P657" t="str">
            <v>01</v>
          </cell>
          <cell r="Q657" t="str">
            <v>เปิดดำเนินการ</v>
          </cell>
          <cell r="R657" t="str">
            <v>156 บ้านสันเชียงใหม่</v>
          </cell>
          <cell r="S657" t="str">
            <v>57290</v>
          </cell>
          <cell r="T657" t="str">
            <v>053-799033</v>
          </cell>
          <cell r="U657" t="str">
            <v>053-799124</v>
          </cell>
          <cell r="V657" t="str">
            <v>21</v>
          </cell>
          <cell r="W657" t="str">
            <v>2.1 ทุติยภูมิระดับต้น</v>
          </cell>
          <cell r="X657" t="str">
            <v>S</v>
          </cell>
          <cell r="Y657" t="str">
            <v xml:space="preserve">บริการ  </v>
          </cell>
          <cell r="AH657" t="str">
            <v>11197</v>
          </cell>
        </row>
        <row r="658">
          <cell r="A658" t="str">
            <v>001119500</v>
          </cell>
          <cell r="B658" t="str">
            <v>โรงพยาบาลแม่สรวย</v>
          </cell>
          <cell r="C658" t="str">
            <v>21002</v>
          </cell>
          <cell r="D658" t="str">
            <v>กระทรวงสาธารณสุข สำนักงานปลัดกระทรวงสาธารณสุข</v>
          </cell>
          <cell r="E658" t="str">
            <v>07</v>
          </cell>
          <cell r="F658" t="str">
            <v>โรงพยาบาลชุมชน</v>
          </cell>
          <cell r="G658" t="str">
            <v>60</v>
          </cell>
          <cell r="H658" t="str">
            <v>57</v>
          </cell>
          <cell r="I658" t="str">
            <v>จ.เชียงราย</v>
          </cell>
          <cell r="J658" t="str">
            <v>10</v>
          </cell>
          <cell r="K658" t="str">
            <v xml:space="preserve"> อ.แม่สรวย</v>
          </cell>
          <cell r="L658" t="str">
            <v>03</v>
          </cell>
          <cell r="M658" t="str">
            <v xml:space="preserve"> 'ต.แม่พริก'</v>
          </cell>
          <cell r="N658" t="str">
            <v>13</v>
          </cell>
          <cell r="O658" t="str">
            <v xml:space="preserve"> หมู่ 13</v>
          </cell>
          <cell r="P658" t="str">
            <v>01</v>
          </cell>
          <cell r="Q658" t="str">
            <v>เปิดดำเนินการ</v>
          </cell>
          <cell r="R658" t="str">
            <v>108บ้านป่าซางพัฒนา</v>
          </cell>
          <cell r="S658" t="str">
            <v>57180</v>
          </cell>
          <cell r="T658" t="str">
            <v>053-786017</v>
          </cell>
          <cell r="U658" t="str">
            <v>053-786017</v>
          </cell>
          <cell r="V658" t="str">
            <v>21</v>
          </cell>
          <cell r="W658" t="str">
            <v>2.1 ทุติยภูมิระดับต้น</v>
          </cell>
          <cell r="X658" t="str">
            <v>S</v>
          </cell>
          <cell r="Y658" t="str">
            <v xml:space="preserve">บริการ  </v>
          </cell>
          <cell r="AH658" t="str">
            <v>11195</v>
          </cell>
        </row>
        <row r="659">
          <cell r="A659" t="str">
            <v>001120000</v>
          </cell>
          <cell r="B659" t="str">
            <v>โรงพยาบาลแม่ฟ้าหลวง</v>
          </cell>
          <cell r="C659" t="str">
            <v>21002</v>
          </cell>
          <cell r="D659" t="str">
            <v>กระทรวงสาธารณสุข สำนักงานปลัดกระทรวงสาธารณสุข</v>
          </cell>
          <cell r="E659" t="str">
            <v>07</v>
          </cell>
          <cell r="F659" t="str">
            <v>โรงพยาบาลชุมชน</v>
          </cell>
          <cell r="G659" t="str">
            <v>30</v>
          </cell>
          <cell r="H659" t="str">
            <v>57</v>
          </cell>
          <cell r="I659" t="str">
            <v>จ.เชียงราย</v>
          </cell>
          <cell r="J659" t="str">
            <v>15</v>
          </cell>
          <cell r="K659" t="str">
            <v xml:space="preserve"> อ.แม่ฟ้าหลวง</v>
          </cell>
          <cell r="L659" t="str">
            <v>02</v>
          </cell>
          <cell r="M659" t="str">
            <v xml:space="preserve"> 'ต.แม่สลองใน'</v>
          </cell>
          <cell r="N659" t="str">
            <v>01</v>
          </cell>
          <cell r="O659" t="str">
            <v xml:space="preserve"> หมู่ 1</v>
          </cell>
          <cell r="P659" t="str">
            <v>01</v>
          </cell>
          <cell r="Q659" t="str">
            <v>เปิดดำเนินการ</v>
          </cell>
          <cell r="R659" t="str">
            <v>200 บ้านห้วยหยวกหินแตก</v>
          </cell>
          <cell r="S659" t="str">
            <v>57240</v>
          </cell>
          <cell r="T659" t="str">
            <v>053-730357</v>
          </cell>
          <cell r="U659" t="str">
            <v>053-730191</v>
          </cell>
          <cell r="V659" t="str">
            <v>21</v>
          </cell>
          <cell r="W659" t="str">
            <v>2.1 ทุติยภูมิระดับต้น</v>
          </cell>
          <cell r="X659" t="str">
            <v>S</v>
          </cell>
          <cell r="Y659" t="str">
            <v xml:space="preserve">บริการ  </v>
          </cell>
          <cell r="AH659" t="str">
            <v>11200</v>
          </cell>
        </row>
        <row r="660">
          <cell r="A660" t="str">
            <v>001119900</v>
          </cell>
          <cell r="B660" t="str">
            <v>โรงพยาบาลขุนตาล</v>
          </cell>
          <cell r="C660" t="str">
            <v>21002</v>
          </cell>
          <cell r="D660" t="str">
            <v>กระทรวงสาธารณสุข สำนักงานปลัดกระทรวงสาธารณสุข</v>
          </cell>
          <cell r="E660" t="str">
            <v>07</v>
          </cell>
          <cell r="F660" t="str">
            <v>โรงพยาบาลชุมชน</v>
          </cell>
          <cell r="G660" t="str">
            <v>30</v>
          </cell>
          <cell r="H660" t="str">
            <v>57</v>
          </cell>
          <cell r="I660" t="str">
            <v>จ.เชียงราย</v>
          </cell>
          <cell r="J660" t="str">
            <v>14</v>
          </cell>
          <cell r="K660" t="str">
            <v xml:space="preserve"> อ.ขุนตาล</v>
          </cell>
          <cell r="L660" t="str">
            <v>01</v>
          </cell>
          <cell r="M660" t="str">
            <v xml:space="preserve"> 'ต.ต้า'</v>
          </cell>
          <cell r="N660" t="str">
            <v>12</v>
          </cell>
          <cell r="O660" t="str">
            <v xml:space="preserve"> หมู่ 12</v>
          </cell>
          <cell r="P660" t="str">
            <v>01</v>
          </cell>
          <cell r="Q660" t="str">
            <v>เปิดดำเนินการ</v>
          </cell>
          <cell r="R660" t="str">
            <v>208 บ้านยางฮอมใหม่</v>
          </cell>
          <cell r="S660" t="str">
            <v>57340</v>
          </cell>
          <cell r="T660" t="str">
            <v>053-606221</v>
          </cell>
          <cell r="U660" t="str">
            <v>053-606220</v>
          </cell>
          <cell r="V660" t="str">
            <v>21</v>
          </cell>
          <cell r="W660" t="str">
            <v>2.1 ทุติยภูมิระดับต้น</v>
          </cell>
          <cell r="X660" t="str">
            <v>S</v>
          </cell>
          <cell r="Y660" t="str">
            <v xml:space="preserve">บริการ  </v>
          </cell>
          <cell r="AH660" t="str">
            <v>11199</v>
          </cell>
        </row>
        <row r="661">
          <cell r="A661" t="str">
            <v>001120200</v>
          </cell>
          <cell r="B661" t="str">
            <v>โรงพยาบาลเวียงเชียงรุ้ง</v>
          </cell>
          <cell r="C661" t="str">
            <v>21002</v>
          </cell>
          <cell r="D661" t="str">
            <v>กระทรวงสาธารณสุข สำนักงานปลัดกระทรวงสาธารณสุข</v>
          </cell>
          <cell r="E661" t="str">
            <v>07</v>
          </cell>
          <cell r="F661" t="str">
            <v>โรงพยาบาลชุมชน</v>
          </cell>
          <cell r="G661" t="str">
            <v>30</v>
          </cell>
          <cell r="H661" t="str">
            <v>57</v>
          </cell>
          <cell r="I661" t="str">
            <v>จ.เชียงราย</v>
          </cell>
          <cell r="J661" t="str">
            <v>17</v>
          </cell>
          <cell r="K661" t="str">
            <v xml:space="preserve"> อ.เวียงเชียงรุ้ง</v>
          </cell>
          <cell r="L661" t="str">
            <v>01</v>
          </cell>
          <cell r="M661" t="str">
            <v xml:space="preserve"> 'ต.ทุ่งก่อ'</v>
          </cell>
          <cell r="N661" t="str">
            <v>01</v>
          </cell>
          <cell r="O661" t="str">
            <v xml:space="preserve"> หมู่ 1</v>
          </cell>
          <cell r="P661" t="str">
            <v>01</v>
          </cell>
          <cell r="Q661" t="str">
            <v>เปิดดำเนินการ</v>
          </cell>
          <cell r="R661" t="str">
            <v>54 บ้านโป่ง</v>
          </cell>
          <cell r="S661" t="str">
            <v>57210</v>
          </cell>
          <cell r="T661" t="str">
            <v>053-953137</v>
          </cell>
          <cell r="U661" t="str">
            <v>053-608154</v>
          </cell>
          <cell r="V661" t="str">
            <v>21</v>
          </cell>
          <cell r="W661" t="str">
            <v>2.1 ทุติยภูมิระดับต้น</v>
          </cell>
          <cell r="X661" t="str">
            <v>S</v>
          </cell>
          <cell r="Y661" t="str">
            <v xml:space="preserve">บริการ  </v>
          </cell>
          <cell r="AH661" t="str">
            <v>11202</v>
          </cell>
        </row>
        <row r="662">
          <cell r="A662" t="str">
            <v>001119300</v>
          </cell>
          <cell r="B662" t="str">
            <v>โรงพยาบาลเชียงแสน</v>
          </cell>
          <cell r="C662" t="str">
            <v>21002</v>
          </cell>
          <cell r="D662" t="str">
            <v>กระทรวงสาธารณสุข สำนักงานปลัดกระทรวงสาธารณสุข</v>
          </cell>
          <cell r="E662" t="str">
            <v>07</v>
          </cell>
          <cell r="F662" t="str">
            <v>โรงพยาบาลชุมชน</v>
          </cell>
          <cell r="G662" t="str">
            <v>60</v>
          </cell>
          <cell r="H662" t="str">
            <v>57</v>
          </cell>
          <cell r="I662" t="str">
            <v>จ.เชียงราย</v>
          </cell>
          <cell r="J662" t="str">
            <v>08</v>
          </cell>
          <cell r="K662" t="str">
            <v xml:space="preserve"> อ.เชียงแสน</v>
          </cell>
          <cell r="L662" t="str">
            <v>01</v>
          </cell>
          <cell r="M662" t="str">
            <v xml:space="preserve"> 'ต.เวียง'</v>
          </cell>
          <cell r="N662" t="str">
            <v>06</v>
          </cell>
          <cell r="O662" t="str">
            <v xml:space="preserve"> หมู่ 6</v>
          </cell>
          <cell r="P662" t="str">
            <v>01</v>
          </cell>
          <cell r="Q662" t="str">
            <v>เปิดดำเนินการ</v>
          </cell>
          <cell r="R662" t="str">
            <v xml:space="preserve">104 ม.6 </v>
          </cell>
          <cell r="S662" t="str">
            <v>57150</v>
          </cell>
          <cell r="T662" t="str">
            <v>053-777017</v>
          </cell>
          <cell r="U662" t="str">
            <v>053-777035</v>
          </cell>
          <cell r="V662" t="str">
            <v>21</v>
          </cell>
          <cell r="W662" t="str">
            <v>2.1 ทุติยภูมิระดับต้น</v>
          </cell>
          <cell r="X662" t="str">
            <v>S</v>
          </cell>
          <cell r="Y662" t="str">
            <v xml:space="preserve">บริการ  </v>
          </cell>
          <cell r="AH662" t="str">
            <v>11193</v>
          </cell>
        </row>
        <row r="663">
          <cell r="A663" t="str">
            <v>001119100</v>
          </cell>
          <cell r="B663" t="str">
            <v>โรงพยาบาลป่าแดด</v>
          </cell>
          <cell r="C663" t="str">
            <v>21002</v>
          </cell>
          <cell r="D663" t="str">
            <v>กระทรวงสาธารณสุข สำนักงานปลัดกระทรวงสาธารณสุข</v>
          </cell>
          <cell r="E663" t="str">
            <v>07</v>
          </cell>
          <cell r="F663" t="str">
            <v>โรงพยาบาลชุมชน</v>
          </cell>
          <cell r="G663" t="str">
            <v>30</v>
          </cell>
          <cell r="H663" t="str">
            <v>57</v>
          </cell>
          <cell r="I663" t="str">
            <v>จ.เชียงราย</v>
          </cell>
          <cell r="J663" t="str">
            <v>06</v>
          </cell>
          <cell r="K663" t="str">
            <v xml:space="preserve"> อ.ป่าแดด</v>
          </cell>
          <cell r="L663" t="str">
            <v>01</v>
          </cell>
          <cell r="M663" t="str">
            <v xml:space="preserve"> 'ต.ป่าแดด'</v>
          </cell>
          <cell r="N663" t="str">
            <v>04</v>
          </cell>
          <cell r="O663" t="str">
            <v xml:space="preserve"> หมู่ 4</v>
          </cell>
          <cell r="P663" t="str">
            <v>01</v>
          </cell>
          <cell r="Q663" t="str">
            <v>เปิดดำเนินการ</v>
          </cell>
          <cell r="R663" t="str">
            <v xml:space="preserve">196 ม.4 </v>
          </cell>
          <cell r="S663" t="str">
            <v>57190</v>
          </cell>
          <cell r="T663" t="str">
            <v>053-654467</v>
          </cell>
          <cell r="U663" t="str">
            <v>053-654468</v>
          </cell>
          <cell r="V663" t="str">
            <v>21</v>
          </cell>
          <cell r="W663" t="str">
            <v>2.1 ทุติยภูมิระดับต้น</v>
          </cell>
          <cell r="X663" t="str">
            <v>S</v>
          </cell>
          <cell r="Y663" t="str">
            <v xml:space="preserve">บริการ  </v>
          </cell>
          <cell r="AH663" t="str">
            <v>11191</v>
          </cell>
        </row>
        <row r="664">
          <cell r="A664" t="str">
            <v>001119000</v>
          </cell>
          <cell r="B664" t="str">
            <v>โรงพยาบาลพาน</v>
          </cell>
          <cell r="C664" t="str">
            <v>21002</v>
          </cell>
          <cell r="D664" t="str">
            <v>กระทรวงสาธารณสุข สำนักงานปลัดกระทรวงสาธารณสุข</v>
          </cell>
          <cell r="E664" t="str">
            <v>07</v>
          </cell>
          <cell r="F664" t="str">
            <v>โรงพยาบาลชุมชน</v>
          </cell>
          <cell r="G664" t="str">
            <v>90</v>
          </cell>
          <cell r="H664" t="str">
            <v>57</v>
          </cell>
          <cell r="I664" t="str">
            <v>จ.เชียงราย</v>
          </cell>
          <cell r="J664" t="str">
            <v>05</v>
          </cell>
          <cell r="K664" t="str">
            <v xml:space="preserve"> อ.พาน</v>
          </cell>
          <cell r="L664" t="str">
            <v>09</v>
          </cell>
          <cell r="M664" t="str">
            <v xml:space="preserve"> 'ต.ม่วงคำ'</v>
          </cell>
          <cell r="N664" t="str">
            <v>01</v>
          </cell>
          <cell r="O664" t="str">
            <v xml:space="preserve"> หมู่ 1</v>
          </cell>
          <cell r="P664" t="str">
            <v>01</v>
          </cell>
          <cell r="Q664" t="str">
            <v>เปิดดำเนินการ</v>
          </cell>
          <cell r="R664" t="str">
            <v>516 ม.1 บ้านม่วงคำ</v>
          </cell>
          <cell r="S664" t="str">
            <v>57120</v>
          </cell>
          <cell r="T664" t="str">
            <v>053-721345</v>
          </cell>
          <cell r="U664" t="str">
            <v>053-721346</v>
          </cell>
          <cell r="V664" t="str">
            <v>21</v>
          </cell>
          <cell r="W664" t="str">
            <v>2.1 ทุติยภูมิระดับต้น</v>
          </cell>
          <cell r="X664" t="str">
            <v>S</v>
          </cell>
          <cell r="Y664" t="str">
            <v xml:space="preserve">บริการ  </v>
          </cell>
          <cell r="AH664" t="str">
            <v>11190</v>
          </cell>
        </row>
        <row r="665">
          <cell r="A665" t="str">
            <v>001120100</v>
          </cell>
          <cell r="B665" t="str">
            <v>โรงพยาบาลแม่ลาว</v>
          </cell>
          <cell r="C665" t="str">
            <v>21002</v>
          </cell>
          <cell r="D665" t="str">
            <v>กระทรวงสาธารณสุข สำนักงานปลัดกระทรวงสาธารณสุข</v>
          </cell>
          <cell r="E665" t="str">
            <v>07</v>
          </cell>
          <cell r="F665" t="str">
            <v>โรงพยาบาลชุมชน</v>
          </cell>
          <cell r="G665" t="str">
            <v>30</v>
          </cell>
          <cell r="H665" t="str">
            <v>57</v>
          </cell>
          <cell r="I665" t="str">
            <v>จ.เชียงราย</v>
          </cell>
          <cell r="J665" t="str">
            <v>16</v>
          </cell>
          <cell r="K665" t="str">
            <v xml:space="preserve"> อ.แม่ลาว</v>
          </cell>
          <cell r="L665" t="str">
            <v>02</v>
          </cell>
          <cell r="M665" t="str">
            <v xml:space="preserve"> 'ต.จอมหมอกแก้ว'</v>
          </cell>
          <cell r="N665" t="str">
            <v>03</v>
          </cell>
          <cell r="O665" t="str">
            <v xml:space="preserve"> หมู่ 3</v>
          </cell>
          <cell r="P665" t="str">
            <v>01</v>
          </cell>
          <cell r="Q665" t="str">
            <v>เปิดดำเนินการ</v>
          </cell>
          <cell r="R665" t="str">
            <v>309 บ้านห้วยส้านดอกจั่น</v>
          </cell>
          <cell r="S665" t="str">
            <v>57250</v>
          </cell>
          <cell r="T665" t="str">
            <v>053-603100</v>
          </cell>
          <cell r="U665" t="str">
            <v>053-603101</v>
          </cell>
          <cell r="V665" t="str">
            <v>21</v>
          </cell>
          <cell r="W665" t="str">
            <v>2.1 ทุติยภูมิระดับต้น</v>
          </cell>
          <cell r="X665" t="str">
            <v>S</v>
          </cell>
          <cell r="Y665" t="str">
            <v xml:space="preserve">บริการ  </v>
          </cell>
          <cell r="AH665" t="str">
            <v>11201</v>
          </cell>
        </row>
        <row r="666">
          <cell r="A666" t="str">
            <v>001117300</v>
          </cell>
          <cell r="B666" t="str">
            <v>โรงพยาบาลแม่จริม</v>
          </cell>
          <cell r="C666" t="str">
            <v>21002</v>
          </cell>
          <cell r="D666" t="str">
            <v>กระทรวงสาธารณสุข สำนักงานปลัดกระทรวงสาธารณสุข</v>
          </cell>
          <cell r="E666" t="str">
            <v>07</v>
          </cell>
          <cell r="F666" t="str">
            <v>โรงพยาบาลชุมชน</v>
          </cell>
          <cell r="G666" t="str">
            <v>30</v>
          </cell>
          <cell r="H666" t="str">
            <v>55</v>
          </cell>
          <cell r="I666" t="str">
            <v>จ.น่าน</v>
          </cell>
          <cell r="J666" t="str">
            <v>02</v>
          </cell>
          <cell r="K666" t="str">
            <v xml:space="preserve"> อ.แม่จริม</v>
          </cell>
          <cell r="L666" t="str">
            <v>02</v>
          </cell>
          <cell r="M666" t="str">
            <v xml:space="preserve"> 'ต.หนองแดง'</v>
          </cell>
          <cell r="N666" t="str">
            <v>04</v>
          </cell>
          <cell r="O666" t="str">
            <v xml:space="preserve"> หมู่ 4</v>
          </cell>
          <cell r="P666" t="str">
            <v>01</v>
          </cell>
          <cell r="Q666" t="str">
            <v>เปิดดำเนินการ</v>
          </cell>
          <cell r="R666" t="str">
            <v xml:space="preserve"> เลขที่ 218 </v>
          </cell>
          <cell r="S666" t="str">
            <v>55170</v>
          </cell>
          <cell r="T666" t="str">
            <v>054769036</v>
          </cell>
          <cell r="V666" t="str">
            <v>22</v>
          </cell>
          <cell r="W666" t="str">
            <v>2.2 ทุติยภูมิระดับกลาง</v>
          </cell>
          <cell r="AH666" t="str">
            <v>11173</v>
          </cell>
        </row>
        <row r="667">
          <cell r="A667" t="str">
            <v>001117400</v>
          </cell>
          <cell r="B667" t="str">
            <v>โรงพยาบาลบ้านหลวง</v>
          </cell>
          <cell r="C667" t="str">
            <v>21002</v>
          </cell>
          <cell r="D667" t="str">
            <v>กระทรวงสาธารณสุข สำนักงานปลัดกระทรวงสาธารณสุข</v>
          </cell>
          <cell r="E667" t="str">
            <v>07</v>
          </cell>
          <cell r="F667" t="str">
            <v>โรงพยาบาลชุมชน</v>
          </cell>
          <cell r="G667" t="str">
            <v>30</v>
          </cell>
          <cell r="H667" t="str">
            <v>55</v>
          </cell>
          <cell r="I667" t="str">
            <v>จ.น่าน</v>
          </cell>
          <cell r="J667" t="str">
            <v>03</v>
          </cell>
          <cell r="K667" t="str">
            <v xml:space="preserve"> อ.บ้านหลวง</v>
          </cell>
          <cell r="L667" t="str">
            <v>01</v>
          </cell>
          <cell r="M667" t="str">
            <v xml:space="preserve"> 'ต.บ้านฟ้า'</v>
          </cell>
          <cell r="N667" t="str">
            <v>05</v>
          </cell>
          <cell r="O667" t="str">
            <v xml:space="preserve"> หมู่ 5</v>
          </cell>
          <cell r="P667" t="str">
            <v>01</v>
          </cell>
          <cell r="Q667" t="str">
            <v>เปิดดำเนินการ</v>
          </cell>
          <cell r="R667" t="str">
            <v xml:space="preserve"> เลขที่ 102 </v>
          </cell>
          <cell r="S667" t="str">
            <v>55190</v>
          </cell>
          <cell r="T667" t="str">
            <v>054761060</v>
          </cell>
          <cell r="V667" t="str">
            <v>22</v>
          </cell>
          <cell r="W667" t="str">
            <v>2.2 ทุติยภูมิระดับกลาง</v>
          </cell>
          <cell r="AH667" t="str">
            <v>11174</v>
          </cell>
        </row>
        <row r="668">
          <cell r="A668" t="str">
            <v>001117500</v>
          </cell>
          <cell r="B668" t="str">
            <v>โรงพยาบาลนาน้อย</v>
          </cell>
          <cell r="C668" t="str">
            <v>21002</v>
          </cell>
          <cell r="D668" t="str">
            <v>กระทรวงสาธารณสุข สำนักงานปลัดกระทรวงสาธารณสุข</v>
          </cell>
          <cell r="E668" t="str">
            <v>07</v>
          </cell>
          <cell r="F668" t="str">
            <v>โรงพยาบาลชุมชน</v>
          </cell>
          <cell r="G668" t="str">
            <v>30</v>
          </cell>
          <cell r="H668" t="str">
            <v>55</v>
          </cell>
          <cell r="I668" t="str">
            <v>จ.น่าน</v>
          </cell>
          <cell r="J668" t="str">
            <v>04</v>
          </cell>
          <cell r="K668" t="str">
            <v xml:space="preserve"> อ.นาน้อย</v>
          </cell>
          <cell r="L668" t="str">
            <v>03</v>
          </cell>
          <cell r="M668" t="str">
            <v xml:space="preserve"> 'ต.ศรีษะเกษ'</v>
          </cell>
          <cell r="N668" t="str">
            <v>06</v>
          </cell>
          <cell r="O668" t="str">
            <v xml:space="preserve"> หมู่ 6</v>
          </cell>
          <cell r="P668" t="str">
            <v>01</v>
          </cell>
          <cell r="Q668" t="str">
            <v>เปิดดำเนินการ</v>
          </cell>
          <cell r="R668" t="str">
            <v xml:space="preserve"> เลขที่ 110 </v>
          </cell>
          <cell r="S668" t="str">
            <v>55150</v>
          </cell>
          <cell r="T668" t="str">
            <v>054789089</v>
          </cell>
          <cell r="V668" t="str">
            <v>22</v>
          </cell>
          <cell r="W668" t="str">
            <v>2.2 ทุติยภูมิระดับกลาง</v>
          </cell>
          <cell r="AH668" t="str">
            <v>11175</v>
          </cell>
        </row>
        <row r="669">
          <cell r="A669" t="str">
            <v>001117700</v>
          </cell>
          <cell r="B669" t="str">
            <v>โรงพยาบาลเวียงสา</v>
          </cell>
          <cell r="C669" t="str">
            <v>21002</v>
          </cell>
          <cell r="D669" t="str">
            <v>กระทรวงสาธารณสุข สำนักงานปลัดกระทรวงสาธารณสุข</v>
          </cell>
          <cell r="E669" t="str">
            <v>07</v>
          </cell>
          <cell r="F669" t="str">
            <v>โรงพยาบาลชุมชน</v>
          </cell>
          <cell r="G669" t="str">
            <v>60</v>
          </cell>
          <cell r="H669" t="str">
            <v>55</v>
          </cell>
          <cell r="I669" t="str">
            <v>จ.น่าน</v>
          </cell>
          <cell r="J669" t="str">
            <v>07</v>
          </cell>
          <cell r="K669" t="str">
            <v xml:space="preserve"> อ.เวียงสา</v>
          </cell>
          <cell r="L669" t="str">
            <v>01</v>
          </cell>
          <cell r="M669" t="str">
            <v xml:space="preserve"> 'ต.กลางเวียง'</v>
          </cell>
          <cell r="N669" t="str">
            <v>11</v>
          </cell>
          <cell r="O669" t="str">
            <v xml:space="preserve"> หมู่ 11</v>
          </cell>
          <cell r="P669" t="str">
            <v>01</v>
          </cell>
          <cell r="Q669" t="str">
            <v>เปิดดำเนินการ</v>
          </cell>
          <cell r="R669" t="str">
            <v xml:space="preserve"> เลขที่ 131 </v>
          </cell>
          <cell r="S669" t="str">
            <v>55110</v>
          </cell>
          <cell r="T669" t="str">
            <v>054752012</v>
          </cell>
          <cell r="V669" t="str">
            <v>22</v>
          </cell>
          <cell r="W669" t="str">
            <v>2.2 ทุติยภูมิระดับกลาง</v>
          </cell>
          <cell r="AH669" t="str">
            <v>11177</v>
          </cell>
        </row>
        <row r="670">
          <cell r="A670" t="str">
            <v>001117800</v>
          </cell>
          <cell r="B670" t="str">
            <v>โรงพยาบาลทุ่งช้าง</v>
          </cell>
          <cell r="C670" t="str">
            <v>21002</v>
          </cell>
          <cell r="D670" t="str">
            <v>กระทรวงสาธารณสุข สำนักงานปลัดกระทรวงสาธารณสุข</v>
          </cell>
          <cell r="E670" t="str">
            <v>07</v>
          </cell>
          <cell r="F670" t="str">
            <v>โรงพยาบาลชุมชน</v>
          </cell>
          <cell r="G670" t="str">
            <v>30</v>
          </cell>
          <cell r="H670" t="str">
            <v>55</v>
          </cell>
          <cell r="I670" t="str">
            <v>จ.น่าน</v>
          </cell>
          <cell r="J670" t="str">
            <v>08</v>
          </cell>
          <cell r="K670" t="str">
            <v xml:space="preserve"> อ.ทุ่งช้าง</v>
          </cell>
          <cell r="L670" t="str">
            <v>04</v>
          </cell>
          <cell r="M670" t="str">
            <v xml:space="preserve"> 'ต.ทุ่งช้าง'</v>
          </cell>
          <cell r="N670" t="str">
            <v>02</v>
          </cell>
          <cell r="O670" t="str">
            <v xml:space="preserve"> หมู่ 2</v>
          </cell>
          <cell r="P670" t="str">
            <v>01</v>
          </cell>
          <cell r="Q670" t="str">
            <v>เปิดดำเนินการ</v>
          </cell>
          <cell r="R670" t="str">
            <v xml:space="preserve">เลขที่  1    </v>
          </cell>
          <cell r="S670" t="str">
            <v>55130</v>
          </cell>
          <cell r="T670" t="str">
            <v>054795100</v>
          </cell>
          <cell r="V670" t="str">
            <v>22</v>
          </cell>
          <cell r="W670" t="str">
            <v>2.2 ทุติยภูมิระดับกลาง</v>
          </cell>
          <cell r="AH670" t="str">
            <v>11178</v>
          </cell>
        </row>
        <row r="671">
          <cell r="A671" t="str">
            <v>001117900</v>
          </cell>
          <cell r="B671" t="str">
            <v>โรงพยาบาลเชียงกลาง</v>
          </cell>
          <cell r="C671" t="str">
            <v>21002</v>
          </cell>
          <cell r="D671" t="str">
            <v>กระทรวงสาธารณสุข สำนักงานปลัดกระทรวงสาธารณสุข</v>
          </cell>
          <cell r="E671" t="str">
            <v>07</v>
          </cell>
          <cell r="F671" t="str">
            <v>โรงพยาบาลชุมชน</v>
          </cell>
          <cell r="G671" t="str">
            <v>30</v>
          </cell>
          <cell r="H671" t="str">
            <v>55</v>
          </cell>
          <cell r="I671" t="str">
            <v>จ.น่าน</v>
          </cell>
          <cell r="J671" t="str">
            <v>09</v>
          </cell>
          <cell r="K671" t="str">
            <v xml:space="preserve"> อ.เชียงกลาง</v>
          </cell>
          <cell r="L671" t="str">
            <v>01</v>
          </cell>
          <cell r="M671" t="str">
            <v xml:space="preserve"> 'ต.เชียงกลาง'</v>
          </cell>
          <cell r="N671" t="str">
            <v>05</v>
          </cell>
          <cell r="O671" t="str">
            <v xml:space="preserve"> หมู่ 5</v>
          </cell>
          <cell r="P671" t="str">
            <v>01</v>
          </cell>
          <cell r="Q671" t="str">
            <v>เปิดดำเนินการ</v>
          </cell>
          <cell r="R671" t="str">
            <v>563</v>
          </cell>
          <cell r="S671" t="str">
            <v>55160</v>
          </cell>
          <cell r="T671" t="str">
            <v>054797111</v>
          </cell>
          <cell r="V671" t="str">
            <v>22</v>
          </cell>
          <cell r="W671" t="str">
            <v>2.2 ทุติยภูมิระดับกลาง</v>
          </cell>
          <cell r="AH671" t="str">
            <v>11179</v>
          </cell>
        </row>
        <row r="672">
          <cell r="A672" t="str">
            <v>001118100</v>
          </cell>
          <cell r="B672" t="str">
            <v>โรงพยาบาลสันติสุข</v>
          </cell>
          <cell r="C672" t="str">
            <v>21002</v>
          </cell>
          <cell r="D672" t="str">
            <v>กระทรวงสาธารณสุข สำนักงานปลัดกระทรวงสาธารณสุข</v>
          </cell>
          <cell r="E672" t="str">
            <v>07</v>
          </cell>
          <cell r="F672" t="str">
            <v>โรงพยาบาลชุมชน</v>
          </cell>
          <cell r="G672" t="str">
            <v>30</v>
          </cell>
          <cell r="H672" t="str">
            <v>55</v>
          </cell>
          <cell r="I672" t="str">
            <v>จ.น่าน</v>
          </cell>
          <cell r="J672" t="str">
            <v>11</v>
          </cell>
          <cell r="K672" t="str">
            <v xml:space="preserve"> อ.สันติสุข</v>
          </cell>
          <cell r="L672" t="str">
            <v>01</v>
          </cell>
          <cell r="M672" t="str">
            <v xml:space="preserve"> 'ต.ดู่พงษ์'</v>
          </cell>
          <cell r="N672" t="str">
            <v>04</v>
          </cell>
          <cell r="O672" t="str">
            <v xml:space="preserve"> หมู่ 4</v>
          </cell>
          <cell r="P672" t="str">
            <v>01</v>
          </cell>
          <cell r="Q672" t="str">
            <v>เปิดดำเนินการ</v>
          </cell>
          <cell r="R672" t="str">
            <v xml:space="preserve">เลขที่ 205 </v>
          </cell>
          <cell r="S672" t="str">
            <v>55210</v>
          </cell>
          <cell r="T672" t="str">
            <v>054767045</v>
          </cell>
          <cell r="V672" t="str">
            <v>22</v>
          </cell>
          <cell r="W672" t="str">
            <v>2.2 ทุติยภูมิระดับกลาง</v>
          </cell>
          <cell r="AH672" t="str">
            <v>11181</v>
          </cell>
        </row>
        <row r="673">
          <cell r="A673" t="str">
            <v>001118200</v>
          </cell>
          <cell r="B673" t="str">
            <v>โรงพยาบาลบ่อเกลือ</v>
          </cell>
          <cell r="C673" t="str">
            <v>21002</v>
          </cell>
          <cell r="D673" t="str">
            <v>กระทรวงสาธารณสุข สำนักงานปลัดกระทรวงสาธารณสุข</v>
          </cell>
          <cell r="E673" t="str">
            <v>07</v>
          </cell>
          <cell r="F673" t="str">
            <v>โรงพยาบาลชุมชน</v>
          </cell>
          <cell r="G673" t="str">
            <v>10</v>
          </cell>
          <cell r="H673" t="str">
            <v>55</v>
          </cell>
          <cell r="I673" t="str">
            <v>จ.น่าน</v>
          </cell>
          <cell r="J673" t="str">
            <v>12</v>
          </cell>
          <cell r="K673" t="str">
            <v xml:space="preserve"> อ.บ่อเกลือ</v>
          </cell>
          <cell r="L673" t="str">
            <v>02</v>
          </cell>
          <cell r="M673" t="str">
            <v xml:space="preserve"> 'ต.บ่อเกลือใต้'</v>
          </cell>
          <cell r="N673" t="str">
            <v>03</v>
          </cell>
          <cell r="O673" t="str">
            <v xml:space="preserve"> หมู่ 3</v>
          </cell>
          <cell r="P673" t="str">
            <v>01</v>
          </cell>
          <cell r="Q673" t="str">
            <v>เปิดดำเนินการ</v>
          </cell>
          <cell r="R673" t="str">
            <v xml:space="preserve"> เลขที่ 188 </v>
          </cell>
          <cell r="S673" t="str">
            <v>55220</v>
          </cell>
          <cell r="T673" t="str">
            <v>0547708066</v>
          </cell>
          <cell r="V673" t="str">
            <v>22</v>
          </cell>
          <cell r="W673" t="str">
            <v>2.2 ทุติยภูมิระดับกลาง</v>
          </cell>
          <cell r="AH673" t="str">
            <v>11182</v>
          </cell>
        </row>
        <row r="674">
          <cell r="A674" t="str">
            <v>001118700</v>
          </cell>
          <cell r="B674" t="str">
            <v>โรงพยาบาลปง</v>
          </cell>
          <cell r="C674" t="str">
            <v>21002</v>
          </cell>
          <cell r="D674" t="str">
            <v>กระทรวงสาธารณสุข สำนักงานปลัดกระทรวงสาธารณสุข</v>
          </cell>
          <cell r="E674" t="str">
            <v>07</v>
          </cell>
          <cell r="F674" t="str">
            <v>โรงพยาบาลชุมชน</v>
          </cell>
          <cell r="G674" t="str">
            <v>30</v>
          </cell>
          <cell r="H674" t="str">
            <v>56</v>
          </cell>
          <cell r="I674" t="str">
            <v>จ.พะเยา</v>
          </cell>
          <cell r="J674" t="str">
            <v>06</v>
          </cell>
          <cell r="K674" t="str">
            <v xml:space="preserve"> อ.ปง</v>
          </cell>
          <cell r="L674" t="str">
            <v>06</v>
          </cell>
          <cell r="M674" t="str">
            <v xml:space="preserve"> 'ต.นาปรัง'</v>
          </cell>
          <cell r="N674" t="str">
            <v>01</v>
          </cell>
          <cell r="O674" t="str">
            <v xml:space="preserve"> หมู่ 1</v>
          </cell>
          <cell r="P674" t="str">
            <v>01</v>
          </cell>
          <cell r="Q674" t="str">
            <v>เปิดดำเนินการ</v>
          </cell>
          <cell r="R674" t="str">
            <v xml:space="preserve">395 </v>
          </cell>
          <cell r="S674" t="str">
            <v>56140</v>
          </cell>
          <cell r="T674" t="str">
            <v>054-497-225</v>
          </cell>
          <cell r="U674" t="str">
            <v>054-429510</v>
          </cell>
          <cell r="V674" t="str">
            <v>21</v>
          </cell>
          <cell r="W674" t="str">
            <v>2.1 ทุติยภูมิระดับต้น</v>
          </cell>
          <cell r="X674" t="str">
            <v>S</v>
          </cell>
          <cell r="Y674" t="str">
            <v xml:space="preserve">บริการ  </v>
          </cell>
          <cell r="AH674" t="str">
            <v>11187</v>
          </cell>
        </row>
        <row r="675">
          <cell r="A675" t="str">
            <v>001116900</v>
          </cell>
          <cell r="B675" t="str">
            <v>โรงพยาบาลสูงเม่น</v>
          </cell>
          <cell r="C675" t="str">
            <v>21002</v>
          </cell>
          <cell r="D675" t="str">
            <v>กระทรวงสาธารณสุข สำนักงานปลัดกระทรวงสาธารณสุข</v>
          </cell>
          <cell r="E675" t="str">
            <v>07</v>
          </cell>
          <cell r="F675" t="str">
            <v>โรงพยาบาลชุมชน</v>
          </cell>
          <cell r="G675" t="str">
            <v>30</v>
          </cell>
          <cell r="H675" t="str">
            <v>54</v>
          </cell>
          <cell r="I675" t="str">
            <v>จ.แพร่</v>
          </cell>
          <cell r="J675" t="str">
            <v>04</v>
          </cell>
          <cell r="K675" t="str">
            <v xml:space="preserve"> อ.สูงเม่น</v>
          </cell>
          <cell r="L675" t="str">
            <v>04</v>
          </cell>
          <cell r="M675" t="str">
            <v xml:space="preserve"> 'ต.ดอนมูล'</v>
          </cell>
          <cell r="N675" t="str">
            <v>06</v>
          </cell>
          <cell r="O675" t="str">
            <v xml:space="preserve"> หมู่ 6</v>
          </cell>
          <cell r="P675" t="str">
            <v>01</v>
          </cell>
          <cell r="Q675" t="str">
            <v>เปิดดำเนินการ</v>
          </cell>
          <cell r="R675" t="str">
            <v xml:space="preserve"> เลขที  118   </v>
          </cell>
          <cell r="V675" t="str">
            <v>22</v>
          </cell>
          <cell r="W675" t="str">
            <v>2.2 ทุติยภูมิระดับกลาง</v>
          </cell>
          <cell r="AH675" t="str">
            <v>11169</v>
          </cell>
        </row>
        <row r="676">
          <cell r="A676" t="str">
            <v>001117000</v>
          </cell>
          <cell r="B676" t="str">
            <v>โรงพยาบาลสอง</v>
          </cell>
          <cell r="C676" t="str">
            <v>21002</v>
          </cell>
          <cell r="D676" t="str">
            <v>กระทรวงสาธารณสุข สำนักงานปลัดกระทรวงสาธารณสุข</v>
          </cell>
          <cell r="E676" t="str">
            <v>07</v>
          </cell>
          <cell r="F676" t="str">
            <v>โรงพยาบาลชุมชน</v>
          </cell>
          <cell r="G676" t="str">
            <v>30</v>
          </cell>
          <cell r="H676" t="str">
            <v>54</v>
          </cell>
          <cell r="I676" t="str">
            <v>จ.แพร่</v>
          </cell>
          <cell r="J676" t="str">
            <v>06</v>
          </cell>
          <cell r="K676" t="str">
            <v xml:space="preserve"> อ.สอง</v>
          </cell>
          <cell r="L676" t="str">
            <v>01</v>
          </cell>
          <cell r="M676" t="str">
            <v xml:space="preserve"> 'ต.บ้านหนุน'</v>
          </cell>
          <cell r="N676" t="str">
            <v>04</v>
          </cell>
          <cell r="O676" t="str">
            <v xml:space="preserve"> หมู่ 4</v>
          </cell>
          <cell r="P676" t="str">
            <v>01</v>
          </cell>
          <cell r="Q676" t="str">
            <v>เปิดดำเนินการ</v>
          </cell>
          <cell r="R676" t="str">
            <v xml:space="preserve"> เลขที  475   </v>
          </cell>
          <cell r="V676" t="str">
            <v>22</v>
          </cell>
          <cell r="W676" t="str">
            <v>2.2 ทุติยภูมิระดับกลาง</v>
          </cell>
          <cell r="AH676" t="str">
            <v>11170</v>
          </cell>
        </row>
        <row r="677">
          <cell r="A677" t="str">
            <v>001117100</v>
          </cell>
          <cell r="B677" t="str">
            <v>โรงพยาบาลวังชิ้น</v>
          </cell>
          <cell r="C677" t="str">
            <v>21002</v>
          </cell>
          <cell r="D677" t="str">
            <v>กระทรวงสาธารณสุข สำนักงานปลัดกระทรวงสาธารณสุข</v>
          </cell>
          <cell r="E677" t="str">
            <v>07</v>
          </cell>
          <cell r="F677" t="str">
            <v>โรงพยาบาลชุมชน</v>
          </cell>
          <cell r="G677" t="str">
            <v>30</v>
          </cell>
          <cell r="H677" t="str">
            <v>54</v>
          </cell>
          <cell r="I677" t="str">
            <v>จ.แพร่</v>
          </cell>
          <cell r="J677" t="str">
            <v>07</v>
          </cell>
          <cell r="K677" t="str">
            <v xml:space="preserve"> อ.วังชิ้น</v>
          </cell>
          <cell r="L677" t="str">
            <v>01</v>
          </cell>
          <cell r="M677" t="str">
            <v xml:space="preserve"> 'ต.วังชิ้น'</v>
          </cell>
          <cell r="N677" t="str">
            <v>08</v>
          </cell>
          <cell r="O677" t="str">
            <v xml:space="preserve"> หมู่ 8</v>
          </cell>
          <cell r="P677" t="str">
            <v>01</v>
          </cell>
          <cell r="Q677" t="str">
            <v>เปิดดำเนินการ</v>
          </cell>
          <cell r="R677" t="str">
            <v xml:space="preserve">เลขที  115   </v>
          </cell>
          <cell r="V677" t="str">
            <v>22</v>
          </cell>
          <cell r="W677" t="str">
            <v>2.2 ทุติยภูมิระดับกลาง</v>
          </cell>
          <cell r="AH677" t="str">
            <v>11171</v>
          </cell>
        </row>
        <row r="678">
          <cell r="A678" t="str">
            <v>001117200</v>
          </cell>
          <cell r="B678" t="str">
            <v>โรงพยาบาลหนองม่วงไข่</v>
          </cell>
          <cell r="C678" t="str">
            <v>21002</v>
          </cell>
          <cell r="D678" t="str">
            <v>กระทรวงสาธารณสุข สำนักงานปลัดกระทรวงสาธารณสุข</v>
          </cell>
          <cell r="E678" t="str">
            <v>07</v>
          </cell>
          <cell r="F678" t="str">
            <v>โรงพยาบาลชุมชน</v>
          </cell>
          <cell r="G678" t="str">
            <v>30</v>
          </cell>
          <cell r="H678" t="str">
            <v>54</v>
          </cell>
          <cell r="I678" t="str">
            <v>จ.แพร่</v>
          </cell>
          <cell r="J678" t="str">
            <v>08</v>
          </cell>
          <cell r="K678" t="str">
            <v xml:space="preserve"> อ.หนองม่วงไข่</v>
          </cell>
          <cell r="L678" t="str">
            <v>03</v>
          </cell>
          <cell r="M678" t="str">
            <v xml:space="preserve"> 'ต.น้ำรัด'</v>
          </cell>
          <cell r="N678" t="str">
            <v>04</v>
          </cell>
          <cell r="O678" t="str">
            <v xml:space="preserve"> หมู่ 4</v>
          </cell>
          <cell r="P678" t="str">
            <v>01</v>
          </cell>
          <cell r="Q678" t="str">
            <v>เปิดดำเนินการ</v>
          </cell>
          <cell r="R678" t="str">
            <v xml:space="preserve"> เลขที  329   </v>
          </cell>
          <cell r="V678" t="str">
            <v>22</v>
          </cell>
          <cell r="W678" t="str">
            <v>2.2 ทุติยภูมิระดับกลาง</v>
          </cell>
          <cell r="AH678" t="str">
            <v>11172</v>
          </cell>
        </row>
        <row r="679">
          <cell r="A679" t="str">
            <v>001121900</v>
          </cell>
          <cell r="B679" t="str">
            <v>โรงพยาบาลตากฟ้า</v>
          </cell>
          <cell r="C679" t="str">
            <v>21002</v>
          </cell>
          <cell r="D679" t="str">
            <v>กระทรวงสาธารณสุข สำนักงานปลัดกระทรวงสาธารณสุข</v>
          </cell>
          <cell r="E679" t="str">
            <v>07</v>
          </cell>
          <cell r="F679" t="str">
            <v>โรงพยาบาลชุมชน</v>
          </cell>
          <cell r="G679" t="str">
            <v>30</v>
          </cell>
          <cell r="H679" t="str">
            <v>60</v>
          </cell>
          <cell r="I679" t="str">
            <v>จ.นครสวรรค์</v>
          </cell>
          <cell r="J679" t="str">
            <v>12</v>
          </cell>
          <cell r="K679" t="str">
            <v xml:space="preserve"> อ.ตากฟ้า</v>
          </cell>
          <cell r="L679" t="str">
            <v>01</v>
          </cell>
          <cell r="M679" t="str">
            <v xml:space="preserve"> 'ต.ตากฟ้า'</v>
          </cell>
          <cell r="N679" t="str">
            <v>01</v>
          </cell>
          <cell r="O679" t="str">
            <v xml:space="preserve"> หมู่ 1</v>
          </cell>
          <cell r="P679" t="str">
            <v>01</v>
          </cell>
          <cell r="Q679" t="str">
            <v>เปิดดำเนินการ</v>
          </cell>
          <cell r="R679" t="str">
            <v xml:space="preserve">330 ม.1 ถ.พหลโยธิน </v>
          </cell>
          <cell r="S679" t="str">
            <v>60190</v>
          </cell>
          <cell r="V679" t="str">
            <v>21</v>
          </cell>
          <cell r="W679" t="str">
            <v>2.1 ทุติยภูมิระดับต้น</v>
          </cell>
          <cell r="AH679" t="str">
            <v>11219</v>
          </cell>
        </row>
        <row r="680">
          <cell r="A680" t="str">
            <v>001120800</v>
          </cell>
          <cell r="B680" t="str">
            <v>โรงพยาบาลปางมะผ้า</v>
          </cell>
          <cell r="C680" t="str">
            <v>21002</v>
          </cell>
          <cell r="D680" t="str">
            <v>กระทรวงสาธารณสุข สำนักงานปลัดกระทรวงสาธารณสุข</v>
          </cell>
          <cell r="E680" t="str">
            <v>07</v>
          </cell>
          <cell r="F680" t="str">
            <v>โรงพยาบาลชุมชน</v>
          </cell>
          <cell r="G680" t="str">
            <v>10</v>
          </cell>
          <cell r="H680" t="str">
            <v>58</v>
          </cell>
          <cell r="I680" t="str">
            <v>จ.แม่ฮ่องสอน</v>
          </cell>
          <cell r="J680" t="str">
            <v>07</v>
          </cell>
          <cell r="K680" t="str">
            <v xml:space="preserve"> อ.ปางมะผ้า</v>
          </cell>
          <cell r="L680" t="str">
            <v>01</v>
          </cell>
          <cell r="M680" t="str">
            <v xml:space="preserve"> 'ต.สบป่อง'</v>
          </cell>
          <cell r="N680" t="str">
            <v>01</v>
          </cell>
          <cell r="O680" t="str">
            <v xml:space="preserve"> หมู่ 1</v>
          </cell>
          <cell r="P680" t="str">
            <v>01</v>
          </cell>
          <cell r="Q680" t="str">
            <v>เปิดดำเนินการ</v>
          </cell>
          <cell r="R680" t="str">
            <v xml:space="preserve">240 ม.1 </v>
          </cell>
          <cell r="S680" t="str">
            <v>58150</v>
          </cell>
          <cell r="V680" t="str">
            <v>21</v>
          </cell>
          <cell r="W680" t="str">
            <v>2.1 ทุติยภูมิระดับต้น</v>
          </cell>
          <cell r="AH680" t="str">
            <v>11208</v>
          </cell>
        </row>
        <row r="681">
          <cell r="A681" t="str">
            <v>001123100</v>
          </cell>
          <cell r="B681" t="str">
            <v>โรงพยาบาลขาณุวรลักษบุรี</v>
          </cell>
          <cell r="C681" t="str">
            <v>21002</v>
          </cell>
          <cell r="D681" t="str">
            <v>กระทรวงสาธารณสุข สำนักงานปลัดกระทรวงสาธารณสุข</v>
          </cell>
          <cell r="E681" t="str">
            <v>07</v>
          </cell>
          <cell r="F681" t="str">
            <v>โรงพยาบาลชุมชน</v>
          </cell>
          <cell r="G681" t="str">
            <v>60</v>
          </cell>
          <cell r="H681" t="str">
            <v>62</v>
          </cell>
          <cell r="I681" t="str">
            <v>จ.กำแพงเพชร</v>
          </cell>
          <cell r="J681" t="str">
            <v>04</v>
          </cell>
          <cell r="K681" t="str">
            <v xml:space="preserve"> อ.ขาณุวรลักษบุรี</v>
          </cell>
          <cell r="L681" t="str">
            <v>05</v>
          </cell>
          <cell r="M681" t="str">
            <v xml:space="preserve"> 'ต.แสนตอ'</v>
          </cell>
          <cell r="N681" t="str">
            <v>02</v>
          </cell>
          <cell r="O681" t="str">
            <v xml:space="preserve"> หมู่ 2</v>
          </cell>
          <cell r="P681" t="str">
            <v>01</v>
          </cell>
          <cell r="Q681" t="str">
            <v>เปิดดำเนินการ</v>
          </cell>
          <cell r="S681" t="str">
            <v>62130</v>
          </cell>
          <cell r="V681" t="str">
            <v>21</v>
          </cell>
          <cell r="W681" t="str">
            <v>2.1 ทุติยภูมิระดับต้น</v>
          </cell>
          <cell r="AH681" t="str">
            <v>11231</v>
          </cell>
        </row>
        <row r="682">
          <cell r="A682" t="str">
            <v>001121600</v>
          </cell>
          <cell r="B682" t="str">
            <v>โรงพยาบาลไพศาลี</v>
          </cell>
          <cell r="C682" t="str">
            <v>21002</v>
          </cell>
          <cell r="D682" t="str">
            <v>กระทรวงสาธารณสุข สำนักงานปลัดกระทรวงสาธารณสุข</v>
          </cell>
          <cell r="E682" t="str">
            <v>07</v>
          </cell>
          <cell r="F682" t="str">
            <v>โรงพยาบาลชุมชน</v>
          </cell>
          <cell r="G682" t="str">
            <v>30</v>
          </cell>
          <cell r="H682" t="str">
            <v>60</v>
          </cell>
          <cell r="I682" t="str">
            <v>จ.นครสวรรค์</v>
          </cell>
          <cell r="J682" t="str">
            <v>09</v>
          </cell>
          <cell r="K682" t="str">
            <v xml:space="preserve"> อ.ไพศาลี</v>
          </cell>
          <cell r="L682" t="str">
            <v>08</v>
          </cell>
          <cell r="M682" t="str">
            <v xml:space="preserve"> 'ต.ไพศาลี'</v>
          </cell>
          <cell r="N682" t="str">
            <v>08</v>
          </cell>
          <cell r="O682" t="str">
            <v xml:space="preserve"> หมู่ 8</v>
          </cell>
          <cell r="P682" t="str">
            <v>01</v>
          </cell>
          <cell r="Q682" t="str">
            <v>เปิดดำเนินการ</v>
          </cell>
          <cell r="R682" t="str">
            <v xml:space="preserve">700 ม.8 ถ.ไพศาลี-วังพิกุล </v>
          </cell>
          <cell r="S682" t="str">
            <v>60220</v>
          </cell>
          <cell r="V682" t="str">
            <v>21</v>
          </cell>
          <cell r="W682" t="str">
            <v>2.1 ทุติยภูมิระดับต้น</v>
          </cell>
          <cell r="AH682" t="str">
            <v>11216</v>
          </cell>
        </row>
        <row r="683">
          <cell r="A683" t="str">
            <v>001124100</v>
          </cell>
          <cell r="B683" t="str">
            <v>โรงพยาบาลท่าสองยาง</v>
          </cell>
          <cell r="C683" t="str">
            <v>21002</v>
          </cell>
          <cell r="D683" t="str">
            <v>กระทรวงสาธารณสุข สำนักงานปลัดกระทรวงสาธารณสุข</v>
          </cell>
          <cell r="E683" t="str">
            <v>07</v>
          </cell>
          <cell r="F683" t="str">
            <v>โรงพยาบาลชุมชน</v>
          </cell>
          <cell r="G683" t="str">
            <v>60</v>
          </cell>
          <cell r="H683" t="str">
            <v>63</v>
          </cell>
          <cell r="I683" t="str">
            <v>จ.ตาก</v>
          </cell>
          <cell r="J683" t="str">
            <v>05</v>
          </cell>
          <cell r="K683" t="str">
            <v xml:space="preserve"> อ.ท่าสองยาง</v>
          </cell>
          <cell r="L683" t="str">
            <v>02</v>
          </cell>
          <cell r="M683" t="str">
            <v xml:space="preserve"> 'ต.แม่ต้าน'</v>
          </cell>
          <cell r="N683" t="str">
            <v>02</v>
          </cell>
          <cell r="O683" t="str">
            <v xml:space="preserve"> หมู่ 2</v>
          </cell>
          <cell r="P683" t="str">
            <v>01</v>
          </cell>
          <cell r="Q683" t="str">
            <v>เปิดดำเนินการ</v>
          </cell>
          <cell r="R683" t="str">
            <v xml:space="preserve">357 บ้านแม่ต้าน </v>
          </cell>
          <cell r="S683" t="str">
            <v>63150</v>
          </cell>
          <cell r="T683" t="str">
            <v>055589009</v>
          </cell>
          <cell r="U683" t="str">
            <v>055589009</v>
          </cell>
          <cell r="V683" t="str">
            <v>21</v>
          </cell>
          <cell r="W683" t="str">
            <v>2.1 ทุติยภูมิระดับต้น</v>
          </cell>
          <cell r="Z683" t="str">
            <v>06</v>
          </cell>
          <cell r="AA683" t="str">
            <v>แก้ไข/เปลี่ยนแปลงจำนวนเตียง</v>
          </cell>
          <cell r="AB683" t="str">
            <v>ปรับจำนวนเตียง 30 เป็น 60</v>
          </cell>
          <cell r="AH683" t="str">
            <v>11241</v>
          </cell>
        </row>
        <row r="684">
          <cell r="A684" t="str">
            <v>001126000</v>
          </cell>
          <cell r="B684" t="str">
            <v>โรงพยาบาลบางมูลนาก</v>
          </cell>
          <cell r="C684" t="str">
            <v>21002</v>
          </cell>
          <cell r="D684" t="str">
            <v>กระทรวงสาธารณสุข สำนักงานปลัดกระทรวงสาธารณสุข</v>
          </cell>
          <cell r="E684" t="str">
            <v>07</v>
          </cell>
          <cell r="F684" t="str">
            <v>โรงพยาบาลชุมชน</v>
          </cell>
          <cell r="G684" t="str">
            <v>90</v>
          </cell>
          <cell r="H684" t="str">
            <v>66</v>
          </cell>
          <cell r="I684" t="str">
            <v>จ.พิจิตร</v>
          </cell>
          <cell r="J684" t="str">
            <v>05</v>
          </cell>
          <cell r="K684" t="str">
            <v xml:space="preserve"> อ.บางมูลนาก</v>
          </cell>
          <cell r="L684" t="str">
            <v>01</v>
          </cell>
          <cell r="M684" t="str">
            <v xml:space="preserve"> 'ต.บางมูลนาก'</v>
          </cell>
          <cell r="N684" t="str">
            <v>09</v>
          </cell>
          <cell r="O684" t="str">
            <v xml:space="preserve"> หมู่ 9</v>
          </cell>
          <cell r="P684" t="str">
            <v>01</v>
          </cell>
          <cell r="Q684" t="str">
            <v>เปิดดำเนินการ</v>
          </cell>
          <cell r="S684" t="str">
            <v>66120</v>
          </cell>
          <cell r="T684" t="str">
            <v>056631131</v>
          </cell>
          <cell r="U684" t="str">
            <v>056631132</v>
          </cell>
          <cell r="V684" t="str">
            <v>21</v>
          </cell>
          <cell r="W684" t="str">
            <v>2.1 ทุติยภูมิระดับต้น</v>
          </cell>
          <cell r="AH684" t="str">
            <v>11260</v>
          </cell>
        </row>
        <row r="685">
          <cell r="A685" t="str">
            <v>001123200</v>
          </cell>
          <cell r="B685" t="str">
            <v>โรงพยาบาลคลองขลุง</v>
          </cell>
          <cell r="C685" t="str">
            <v>21002</v>
          </cell>
          <cell r="D685" t="str">
            <v>กระทรวงสาธารณสุข สำนักงานปลัดกระทรวงสาธารณสุข</v>
          </cell>
          <cell r="E685" t="str">
            <v>07</v>
          </cell>
          <cell r="F685" t="str">
            <v>โรงพยาบาลชุมชน</v>
          </cell>
          <cell r="G685" t="str">
            <v>60</v>
          </cell>
          <cell r="H685" t="str">
            <v>62</v>
          </cell>
          <cell r="I685" t="str">
            <v>จ.กำแพงเพชร</v>
          </cell>
          <cell r="J685" t="str">
            <v>05</v>
          </cell>
          <cell r="K685" t="str">
            <v xml:space="preserve"> อ.คลองขลุง</v>
          </cell>
          <cell r="L685" t="str">
            <v>01</v>
          </cell>
          <cell r="M685" t="str">
            <v xml:space="preserve"> 'ต.คลองขลุง'</v>
          </cell>
          <cell r="N685" t="str">
            <v>10</v>
          </cell>
          <cell r="O685" t="str">
            <v xml:space="preserve"> หมู่ 10</v>
          </cell>
          <cell r="P685" t="str">
            <v>01</v>
          </cell>
          <cell r="Q685" t="str">
            <v>เปิดดำเนินการ</v>
          </cell>
          <cell r="R685" t="str">
            <v xml:space="preserve">315 ม.10 ถ.พหลโยธิน </v>
          </cell>
          <cell r="S685" t="str">
            <v>62120</v>
          </cell>
          <cell r="V685" t="str">
            <v>21</v>
          </cell>
          <cell r="W685" t="str">
            <v>2.1 ทุติยภูมิระดับต้น</v>
          </cell>
          <cell r="AH685" t="str">
            <v>11232</v>
          </cell>
        </row>
        <row r="686">
          <cell r="A686" t="str">
            <v>001123900</v>
          </cell>
          <cell r="B686" t="str">
            <v>โรงพยาบาลสามเงา</v>
          </cell>
          <cell r="C686" t="str">
            <v>21002</v>
          </cell>
          <cell r="D686" t="str">
            <v>กระทรวงสาธารณสุข สำนักงานปลัดกระทรวงสาธารณสุข</v>
          </cell>
          <cell r="E686" t="str">
            <v>07</v>
          </cell>
          <cell r="F686" t="str">
            <v>โรงพยาบาลชุมชน</v>
          </cell>
          <cell r="G686" t="str">
            <v>30</v>
          </cell>
          <cell r="H686" t="str">
            <v>63</v>
          </cell>
          <cell r="I686" t="str">
            <v>จ.ตาก</v>
          </cell>
          <cell r="J686" t="str">
            <v>03</v>
          </cell>
          <cell r="K686" t="str">
            <v xml:space="preserve"> อ.สามเงา</v>
          </cell>
          <cell r="L686" t="str">
            <v>01</v>
          </cell>
          <cell r="M686" t="str">
            <v xml:space="preserve"> 'ต.สามเงา'</v>
          </cell>
          <cell r="N686" t="str">
            <v>04</v>
          </cell>
          <cell r="O686" t="str">
            <v xml:space="preserve"> หมู่ 4</v>
          </cell>
          <cell r="P686" t="str">
            <v>01</v>
          </cell>
          <cell r="Q686" t="str">
            <v>เปิดดำเนินการ</v>
          </cell>
          <cell r="R686" t="str">
            <v xml:space="preserve">371 บ้านจัดสรร </v>
          </cell>
          <cell r="S686" t="str">
            <v>63130</v>
          </cell>
          <cell r="T686" t="str">
            <v>055549257</v>
          </cell>
          <cell r="U686" t="str">
            <v>055599672</v>
          </cell>
          <cell r="V686" t="str">
            <v>21</v>
          </cell>
          <cell r="W686" t="str">
            <v>2.1 ทุติยภูมิระดับต้น</v>
          </cell>
          <cell r="AH686" t="str">
            <v>11239</v>
          </cell>
        </row>
        <row r="687">
          <cell r="A687" t="str">
            <v>001124000</v>
          </cell>
          <cell r="B687" t="str">
            <v>โรงพยาบาลแม่ระมาด</v>
          </cell>
          <cell r="C687" t="str">
            <v>21002</v>
          </cell>
          <cell r="D687" t="str">
            <v>กระทรวงสาธารณสุข สำนักงานปลัดกระทรวงสาธารณสุข</v>
          </cell>
          <cell r="E687" t="str">
            <v>07</v>
          </cell>
          <cell r="F687" t="str">
            <v>โรงพยาบาลชุมชน</v>
          </cell>
          <cell r="G687" t="str">
            <v>60</v>
          </cell>
          <cell r="H687" t="str">
            <v>63</v>
          </cell>
          <cell r="I687" t="str">
            <v>จ.ตาก</v>
          </cell>
          <cell r="J687" t="str">
            <v>04</v>
          </cell>
          <cell r="K687" t="str">
            <v xml:space="preserve"> อ.แม่ระมาด</v>
          </cell>
          <cell r="L687" t="str">
            <v>01</v>
          </cell>
          <cell r="M687" t="str">
            <v xml:space="preserve"> 'ต.แม่ระมาด'</v>
          </cell>
          <cell r="N687" t="str">
            <v>04</v>
          </cell>
          <cell r="O687" t="str">
            <v xml:space="preserve"> หมู่ 4</v>
          </cell>
          <cell r="P687" t="str">
            <v>01</v>
          </cell>
          <cell r="Q687" t="str">
            <v>เปิดดำเนินการ</v>
          </cell>
          <cell r="R687" t="str">
            <v xml:space="preserve">251 บ้านแม่ระมาด </v>
          </cell>
          <cell r="S687" t="str">
            <v>63140</v>
          </cell>
          <cell r="T687" t="str">
            <v>055581229</v>
          </cell>
          <cell r="U687" t="str">
            <v>055581085</v>
          </cell>
          <cell r="V687" t="str">
            <v>21</v>
          </cell>
          <cell r="W687" t="str">
            <v>2.1 ทุติยภูมิระดับต้น</v>
          </cell>
          <cell r="AH687" t="str">
            <v>11240</v>
          </cell>
        </row>
        <row r="688">
          <cell r="A688" t="str">
            <v>001123800</v>
          </cell>
          <cell r="B688" t="str">
            <v>โรงพยาบาลบ้านตาก</v>
          </cell>
          <cell r="C688" t="str">
            <v>21002</v>
          </cell>
          <cell r="D688" t="str">
            <v>กระทรวงสาธารณสุข สำนักงานปลัดกระทรวงสาธารณสุข</v>
          </cell>
          <cell r="E688" t="str">
            <v>07</v>
          </cell>
          <cell r="F688" t="str">
            <v>โรงพยาบาลชุมชน</v>
          </cell>
          <cell r="G688" t="str">
            <v>60</v>
          </cell>
          <cell r="H688" t="str">
            <v>63</v>
          </cell>
          <cell r="I688" t="str">
            <v>จ.ตาก</v>
          </cell>
          <cell r="J688" t="str">
            <v>02</v>
          </cell>
          <cell r="K688" t="str">
            <v xml:space="preserve"> อ.บ้านตาก</v>
          </cell>
          <cell r="L688" t="str">
            <v>01</v>
          </cell>
          <cell r="M688" t="str">
            <v xml:space="preserve"> 'ต.ตากออก'</v>
          </cell>
          <cell r="N688" t="str">
            <v>07</v>
          </cell>
          <cell r="O688" t="str">
            <v xml:space="preserve"> หมู่ 7</v>
          </cell>
          <cell r="P688" t="str">
            <v>01</v>
          </cell>
          <cell r="Q688" t="str">
            <v>เปิดดำเนินการ</v>
          </cell>
          <cell r="R688" t="str">
            <v xml:space="preserve">บ้านตะฝั่งสูง </v>
          </cell>
          <cell r="S688" t="str">
            <v>63120</v>
          </cell>
          <cell r="T688" t="str">
            <v>055591023</v>
          </cell>
          <cell r="U688" t="str">
            <v>055591023</v>
          </cell>
          <cell r="V688" t="str">
            <v>21</v>
          </cell>
          <cell r="W688" t="str">
            <v>2.1 ทุติยภูมิระดับต้น</v>
          </cell>
          <cell r="AH688" t="str">
            <v>11238</v>
          </cell>
        </row>
        <row r="689">
          <cell r="A689" t="str">
            <v>001124200</v>
          </cell>
          <cell r="B689" t="str">
            <v>โรงพยาบาลพบพระ</v>
          </cell>
          <cell r="C689" t="str">
            <v>21002</v>
          </cell>
          <cell r="D689" t="str">
            <v>กระทรวงสาธารณสุข สำนักงานปลัดกระทรวงสาธารณสุข</v>
          </cell>
          <cell r="E689" t="str">
            <v>07</v>
          </cell>
          <cell r="F689" t="str">
            <v>โรงพยาบาลชุมชน</v>
          </cell>
          <cell r="G689" t="str">
            <v>30</v>
          </cell>
          <cell r="H689" t="str">
            <v>63</v>
          </cell>
          <cell r="I689" t="str">
            <v>จ.ตาก</v>
          </cell>
          <cell r="J689" t="str">
            <v>07</v>
          </cell>
          <cell r="K689" t="str">
            <v xml:space="preserve"> อ.พบพระ</v>
          </cell>
          <cell r="L689" t="str">
            <v>01</v>
          </cell>
          <cell r="M689" t="str">
            <v xml:space="preserve"> 'ต.พบพระ'</v>
          </cell>
          <cell r="N689" t="str">
            <v>02</v>
          </cell>
          <cell r="O689" t="str">
            <v xml:space="preserve"> หมู่ 2</v>
          </cell>
          <cell r="P689" t="str">
            <v>01</v>
          </cell>
          <cell r="Q689" t="str">
            <v>เปิดดำเนินการ</v>
          </cell>
          <cell r="R689" t="str">
            <v xml:space="preserve">บ้านพบพระกลาง </v>
          </cell>
          <cell r="S689" t="str">
            <v>63160</v>
          </cell>
          <cell r="T689" t="str">
            <v>055569023</v>
          </cell>
          <cell r="U689" t="str">
            <v>055569117</v>
          </cell>
          <cell r="V689" t="str">
            <v>21</v>
          </cell>
          <cell r="W689" t="str">
            <v>2.1 ทุติยภูมิระดับต้น</v>
          </cell>
          <cell r="AH689" t="str">
            <v>11242</v>
          </cell>
        </row>
        <row r="690">
          <cell r="A690" t="str">
            <v>001125700</v>
          </cell>
          <cell r="B690" t="str">
            <v>โรงพยาบาลเนินมะปราง</v>
          </cell>
          <cell r="C690" t="str">
            <v>21002</v>
          </cell>
          <cell r="D690" t="str">
            <v>กระทรวงสาธารณสุข สำนักงานปลัดกระทรวงสาธารณสุข</v>
          </cell>
          <cell r="E690" t="str">
            <v>07</v>
          </cell>
          <cell r="F690" t="str">
            <v>โรงพยาบาลชุมชน</v>
          </cell>
          <cell r="G690" t="str">
            <v>30</v>
          </cell>
          <cell r="H690" t="str">
            <v>65</v>
          </cell>
          <cell r="I690" t="str">
            <v>จ.พิษณุโลก</v>
          </cell>
          <cell r="J690" t="str">
            <v>09</v>
          </cell>
          <cell r="K690" t="str">
            <v xml:space="preserve"> อ.เนินมะปราง</v>
          </cell>
          <cell r="L690" t="str">
            <v>06</v>
          </cell>
          <cell r="M690" t="str">
            <v xml:space="preserve"> 'ต.เนินมะปราง'</v>
          </cell>
          <cell r="N690" t="str">
            <v>02</v>
          </cell>
          <cell r="O690" t="str">
            <v xml:space="preserve"> หมู่ 2</v>
          </cell>
          <cell r="P690" t="str">
            <v>01</v>
          </cell>
          <cell r="Q690" t="str">
            <v>เปิดดำเนินการ</v>
          </cell>
          <cell r="R690" t="str">
            <v>364 ม.2 บ้านเนินมะปราง</v>
          </cell>
          <cell r="V690" t="str">
            <v>21</v>
          </cell>
          <cell r="W690" t="str">
            <v>2.1 ทุติยภูมิระดับต้น</v>
          </cell>
          <cell r="AH690" t="str">
            <v>11257</v>
          </cell>
        </row>
        <row r="691">
          <cell r="A691" t="str">
            <v>001126400</v>
          </cell>
          <cell r="B691" t="str">
            <v>โรงพยาบาลชนแดน</v>
          </cell>
          <cell r="C691" t="str">
            <v>21002</v>
          </cell>
          <cell r="D691" t="str">
            <v>กระทรวงสาธารณสุข สำนักงานปลัดกระทรวงสาธารณสุข</v>
          </cell>
          <cell r="E691" t="str">
            <v>07</v>
          </cell>
          <cell r="F691" t="str">
            <v>โรงพยาบาลชุมชน</v>
          </cell>
          <cell r="G691" t="str">
            <v>60</v>
          </cell>
          <cell r="H691" t="str">
            <v>67</v>
          </cell>
          <cell r="I691" t="str">
            <v>จ.เพชรบูรณ์</v>
          </cell>
          <cell r="J691" t="str">
            <v>02</v>
          </cell>
          <cell r="K691" t="str">
            <v xml:space="preserve"> อ.ชนแดน</v>
          </cell>
          <cell r="L691" t="str">
            <v>01</v>
          </cell>
          <cell r="M691" t="str">
            <v xml:space="preserve"> 'ต.ชนแดน'</v>
          </cell>
          <cell r="N691" t="str">
            <v>07</v>
          </cell>
          <cell r="O691" t="str">
            <v xml:space="preserve"> หมู่ 7</v>
          </cell>
          <cell r="P691" t="str">
            <v>01</v>
          </cell>
          <cell r="Q691" t="str">
            <v>เปิดดำเนินการ</v>
          </cell>
          <cell r="R691" t="str">
            <v xml:space="preserve">415 ม.7 ถ.ชมฐีระเวช </v>
          </cell>
          <cell r="S691" t="str">
            <v>67150</v>
          </cell>
          <cell r="V691" t="str">
            <v>21</v>
          </cell>
          <cell r="W691" t="str">
            <v>2.1 ทุติยภูมิระดับต้น</v>
          </cell>
          <cell r="AH691" t="str">
            <v>11264</v>
          </cell>
        </row>
        <row r="692">
          <cell r="A692" t="str">
            <v>001126700</v>
          </cell>
          <cell r="B692" t="str">
            <v>โรงพยาบาลศรีเทพ</v>
          </cell>
          <cell r="C692" t="str">
            <v>21002</v>
          </cell>
          <cell r="D692" t="str">
            <v>กระทรวงสาธารณสุข สำนักงานปลัดกระทรวงสาธารณสุข</v>
          </cell>
          <cell r="E692" t="str">
            <v>07</v>
          </cell>
          <cell r="F692" t="str">
            <v>โรงพยาบาลชุมชน</v>
          </cell>
          <cell r="G692" t="str">
            <v>30</v>
          </cell>
          <cell r="H692" t="str">
            <v>67</v>
          </cell>
          <cell r="I692" t="str">
            <v>จ.เพชรบูรณ์</v>
          </cell>
          <cell r="J692" t="str">
            <v>06</v>
          </cell>
          <cell r="K692" t="str">
            <v xml:space="preserve"> อ.ศรีเทพ</v>
          </cell>
          <cell r="L692" t="str">
            <v>02</v>
          </cell>
          <cell r="M692" t="str">
            <v xml:space="preserve"> 'ต.สระกรวด'</v>
          </cell>
          <cell r="N692" t="str">
            <v>12</v>
          </cell>
          <cell r="O692" t="str">
            <v xml:space="preserve"> หมู่ 12</v>
          </cell>
          <cell r="P692" t="str">
            <v>01</v>
          </cell>
          <cell r="Q692" t="str">
            <v>เปิดดำเนินการ</v>
          </cell>
          <cell r="R692" t="str">
            <v xml:space="preserve">70 ม.12 ถ.ศรีเทพ-หนองมะค่า </v>
          </cell>
          <cell r="S692" t="str">
            <v>67170</v>
          </cell>
          <cell r="V692" t="str">
            <v>21</v>
          </cell>
          <cell r="W692" t="str">
            <v>2.1 ทุติยภูมิระดับต้น</v>
          </cell>
          <cell r="AH692" t="str">
            <v>11267</v>
          </cell>
        </row>
        <row r="693">
          <cell r="A693" t="str">
            <v>001126900</v>
          </cell>
          <cell r="B693" t="str">
            <v>โรงพยาบาลบึงสามพัน</v>
          </cell>
          <cell r="C693" t="str">
            <v>21002</v>
          </cell>
          <cell r="D693" t="str">
            <v>กระทรวงสาธารณสุข สำนักงานปลัดกระทรวงสาธารณสุข</v>
          </cell>
          <cell r="E693" t="str">
            <v>07</v>
          </cell>
          <cell r="F693" t="str">
            <v>โรงพยาบาลชุมชน</v>
          </cell>
          <cell r="G693" t="str">
            <v>60</v>
          </cell>
          <cell r="H693" t="str">
            <v>67</v>
          </cell>
          <cell r="I693" t="str">
            <v>จ.เพชรบูรณ์</v>
          </cell>
          <cell r="J693" t="str">
            <v>08</v>
          </cell>
          <cell r="K693" t="str">
            <v xml:space="preserve"> อ.บึงสามพัน</v>
          </cell>
          <cell r="L693" t="str">
            <v>01</v>
          </cell>
          <cell r="M693" t="str">
            <v xml:space="preserve"> 'ต.ซับสมอทอด'</v>
          </cell>
          <cell r="N693" t="str">
            <v>09</v>
          </cell>
          <cell r="O693" t="str">
            <v xml:space="preserve"> หมู่ 9</v>
          </cell>
          <cell r="P693" t="str">
            <v>01</v>
          </cell>
          <cell r="Q693" t="str">
            <v>เปิดดำเนินการ</v>
          </cell>
          <cell r="R693" t="str">
            <v xml:space="preserve">333 </v>
          </cell>
          <cell r="S693" t="str">
            <v>67160</v>
          </cell>
          <cell r="V693" t="str">
            <v>21</v>
          </cell>
          <cell r="W693" t="str">
            <v>2.1 ทุติยภูมิระดับต้น</v>
          </cell>
          <cell r="AH693" t="str">
            <v>11269</v>
          </cell>
        </row>
        <row r="694">
          <cell r="A694" t="str">
            <v>001127100</v>
          </cell>
          <cell r="B694" t="str">
            <v>โรงพยาบาลวังโป่ง</v>
          </cell>
          <cell r="C694" t="str">
            <v>21002</v>
          </cell>
          <cell r="D694" t="str">
            <v>กระทรวงสาธารณสุข สำนักงานปลัดกระทรวงสาธารณสุข</v>
          </cell>
          <cell r="E694" t="str">
            <v>07</v>
          </cell>
          <cell r="F694" t="str">
            <v>โรงพยาบาลชุมชน</v>
          </cell>
          <cell r="G694" t="str">
            <v>30</v>
          </cell>
          <cell r="H694" t="str">
            <v>67</v>
          </cell>
          <cell r="I694" t="str">
            <v>จ.เพชรบูรณ์</v>
          </cell>
          <cell r="J694" t="str">
            <v>10</v>
          </cell>
          <cell r="K694" t="str">
            <v xml:space="preserve"> อ.วังโป่ง</v>
          </cell>
          <cell r="L694" t="str">
            <v>01</v>
          </cell>
          <cell r="M694" t="str">
            <v xml:space="preserve"> 'ต.วังโป่ง'</v>
          </cell>
          <cell r="N694" t="str">
            <v>01</v>
          </cell>
          <cell r="O694" t="str">
            <v xml:space="preserve"> หมู่ 1</v>
          </cell>
          <cell r="P694" t="str">
            <v>01</v>
          </cell>
          <cell r="Q694" t="str">
            <v>เปิดดำเนินการ</v>
          </cell>
          <cell r="R694" t="str">
            <v xml:space="preserve">630 </v>
          </cell>
          <cell r="S694" t="str">
            <v>67240</v>
          </cell>
          <cell r="V694" t="str">
            <v>21</v>
          </cell>
          <cell r="W694" t="str">
            <v>2.1 ทุติยภูมิระดับต้น</v>
          </cell>
          <cell r="AH694" t="str">
            <v>11271</v>
          </cell>
        </row>
        <row r="695">
          <cell r="A695" t="str">
            <v>001127000</v>
          </cell>
          <cell r="B695" t="str">
            <v>โรงพยาบาลน้ำหนาว</v>
          </cell>
          <cell r="C695" t="str">
            <v>21002</v>
          </cell>
          <cell r="D695" t="str">
            <v>กระทรวงสาธารณสุข สำนักงานปลัดกระทรวงสาธารณสุข</v>
          </cell>
          <cell r="E695" t="str">
            <v>07</v>
          </cell>
          <cell r="F695" t="str">
            <v>โรงพยาบาลชุมชน</v>
          </cell>
          <cell r="G695" t="str">
            <v>10</v>
          </cell>
          <cell r="H695" t="str">
            <v>67</v>
          </cell>
          <cell r="I695" t="str">
            <v>จ.เพชรบูรณ์</v>
          </cell>
          <cell r="J695" t="str">
            <v>09</v>
          </cell>
          <cell r="K695" t="str">
            <v xml:space="preserve"> อ.น้ำหนาว</v>
          </cell>
          <cell r="L695" t="str">
            <v>01</v>
          </cell>
          <cell r="M695" t="str">
            <v xml:space="preserve"> 'ต.น้ำหนาว'</v>
          </cell>
          <cell r="N695" t="str">
            <v>05</v>
          </cell>
          <cell r="O695" t="str">
            <v xml:space="preserve"> หมู่ 5</v>
          </cell>
          <cell r="P695" t="str">
            <v>01</v>
          </cell>
          <cell r="Q695" t="str">
            <v>เปิดดำเนินการ</v>
          </cell>
          <cell r="R695" t="str">
            <v xml:space="preserve">333 </v>
          </cell>
          <cell r="S695" t="str">
            <v>67160</v>
          </cell>
          <cell r="V695" t="str">
            <v>21</v>
          </cell>
          <cell r="W695" t="str">
            <v>2.1 ทุติยภูมิระดับต้น</v>
          </cell>
          <cell r="AH695" t="str">
            <v>11270</v>
          </cell>
        </row>
        <row r="696">
          <cell r="A696" t="str">
            <v>001124600</v>
          </cell>
          <cell r="B696" t="str">
            <v>โรงพยาบาลกงไกรลาศ</v>
          </cell>
          <cell r="C696" t="str">
            <v>21002</v>
          </cell>
          <cell r="D696" t="str">
            <v>กระทรวงสาธารณสุข สำนักงานปลัดกระทรวงสาธารณสุข</v>
          </cell>
          <cell r="E696" t="str">
            <v>07</v>
          </cell>
          <cell r="F696" t="str">
            <v>โรงพยาบาลชุมชน</v>
          </cell>
          <cell r="G696" t="str">
            <v>30</v>
          </cell>
          <cell r="H696" t="str">
            <v>64</v>
          </cell>
          <cell r="I696" t="str">
            <v>จ.สุโขทัย</v>
          </cell>
          <cell r="J696" t="str">
            <v>04</v>
          </cell>
          <cell r="K696" t="str">
            <v xml:space="preserve"> อ.กงไกรลาศ</v>
          </cell>
          <cell r="L696" t="str">
            <v>01</v>
          </cell>
          <cell r="M696" t="str">
            <v xml:space="preserve"> 'ต.กง'</v>
          </cell>
          <cell r="N696" t="str">
            <v>02</v>
          </cell>
          <cell r="O696" t="str">
            <v xml:space="preserve"> หมู่ 2</v>
          </cell>
          <cell r="P696" t="str">
            <v>01</v>
          </cell>
          <cell r="Q696" t="str">
            <v>เปิดดำเนินการ</v>
          </cell>
          <cell r="R696" t="str">
            <v>ถ.สิงหวัฒน์</v>
          </cell>
          <cell r="S696" t="str">
            <v>64170</v>
          </cell>
          <cell r="T696" t="str">
            <v>055625248</v>
          </cell>
          <cell r="U696" t="str">
            <v>055691152</v>
          </cell>
          <cell r="V696" t="str">
            <v>21</v>
          </cell>
          <cell r="W696" t="str">
            <v>2.1 ทุติยภูมิระดับต้น</v>
          </cell>
          <cell r="AH696" t="str">
            <v>11246</v>
          </cell>
        </row>
        <row r="697">
          <cell r="A697" t="str">
            <v>001124400</v>
          </cell>
          <cell r="B697" t="str">
            <v>โรงพยาบาลบ้านด่านลานหอย</v>
          </cell>
          <cell r="C697" t="str">
            <v>21002</v>
          </cell>
          <cell r="D697" t="str">
            <v>กระทรวงสาธารณสุข สำนักงานปลัดกระทรวงสาธารณสุข</v>
          </cell>
          <cell r="E697" t="str">
            <v>07</v>
          </cell>
          <cell r="F697" t="str">
            <v>โรงพยาบาลชุมชน</v>
          </cell>
          <cell r="G697" t="str">
            <v>30</v>
          </cell>
          <cell r="H697" t="str">
            <v>64</v>
          </cell>
          <cell r="I697" t="str">
            <v>จ.สุโขทัย</v>
          </cell>
          <cell r="J697" t="str">
            <v>02</v>
          </cell>
          <cell r="K697" t="str">
            <v xml:space="preserve"> อ.บ้านด่านลานหอย</v>
          </cell>
          <cell r="L697" t="str">
            <v>02</v>
          </cell>
          <cell r="M697" t="str">
            <v xml:space="preserve"> 'ต.บ้านด่าน'</v>
          </cell>
          <cell r="N697" t="str">
            <v>02</v>
          </cell>
          <cell r="O697" t="str">
            <v xml:space="preserve"> หมู่ 2</v>
          </cell>
          <cell r="P697" t="str">
            <v>01</v>
          </cell>
          <cell r="Q697" t="str">
            <v>เปิดดำเนินการ</v>
          </cell>
          <cell r="R697" t="str">
            <v xml:space="preserve">ม. 02 </v>
          </cell>
          <cell r="V697" t="str">
            <v>21</v>
          </cell>
          <cell r="W697" t="str">
            <v>2.1 ทุติยภูมิระดับต้น</v>
          </cell>
          <cell r="AH697" t="str">
            <v>11244</v>
          </cell>
        </row>
        <row r="698">
          <cell r="A698" t="str">
            <v>001123300</v>
          </cell>
          <cell r="B698" t="str">
            <v>โรงพยาบาลพรานกระต่าย</v>
          </cell>
          <cell r="C698" t="str">
            <v>21002</v>
          </cell>
          <cell r="D698" t="str">
            <v>กระทรวงสาธารณสุข สำนักงานปลัดกระทรวงสาธารณสุข</v>
          </cell>
          <cell r="E698" t="str">
            <v>07</v>
          </cell>
          <cell r="F698" t="str">
            <v>โรงพยาบาลชุมชน</v>
          </cell>
          <cell r="G698" t="str">
            <v>60</v>
          </cell>
          <cell r="H698" t="str">
            <v>62</v>
          </cell>
          <cell r="I698" t="str">
            <v>จ.กำแพงเพชร</v>
          </cell>
          <cell r="J698" t="str">
            <v>06</v>
          </cell>
          <cell r="K698" t="str">
            <v xml:space="preserve"> อ.พรานกระต่าย</v>
          </cell>
          <cell r="L698" t="str">
            <v>01</v>
          </cell>
          <cell r="M698" t="str">
            <v xml:space="preserve"> 'ต.พรานกระต่าย'</v>
          </cell>
          <cell r="N698" t="str">
            <v>11</v>
          </cell>
          <cell r="O698" t="str">
            <v xml:space="preserve"> หมู่ 11</v>
          </cell>
          <cell r="P698" t="str">
            <v>01</v>
          </cell>
          <cell r="Q698" t="str">
            <v>เปิดดำเนินการ</v>
          </cell>
          <cell r="R698" t="str">
            <v xml:space="preserve">114 </v>
          </cell>
          <cell r="S698" t="str">
            <v>62110</v>
          </cell>
          <cell r="V698" t="str">
            <v>21</v>
          </cell>
          <cell r="W698" t="str">
            <v>2.1 ทุติยภูมิระดับต้น</v>
          </cell>
          <cell r="AH698" t="str">
            <v>11233</v>
          </cell>
        </row>
        <row r="699">
          <cell r="A699" t="str">
            <v>001123400</v>
          </cell>
          <cell r="B699" t="str">
            <v>โรงพยาบาลลานกระบือ</v>
          </cell>
          <cell r="C699" t="str">
            <v>21002</v>
          </cell>
          <cell r="D699" t="str">
            <v>กระทรวงสาธารณสุข สำนักงานปลัดกระทรวงสาธารณสุข</v>
          </cell>
          <cell r="E699" t="str">
            <v>07</v>
          </cell>
          <cell r="F699" t="str">
            <v>โรงพยาบาลชุมชน</v>
          </cell>
          <cell r="G699" t="str">
            <v>30</v>
          </cell>
          <cell r="H699" t="str">
            <v>62</v>
          </cell>
          <cell r="I699" t="str">
            <v>จ.กำแพงเพชร</v>
          </cell>
          <cell r="J699" t="str">
            <v>07</v>
          </cell>
          <cell r="K699" t="str">
            <v xml:space="preserve"> อ.ลานกระบือ</v>
          </cell>
          <cell r="L699" t="str">
            <v>01</v>
          </cell>
          <cell r="M699" t="str">
            <v xml:space="preserve"> 'ต.ลานกระบือ'</v>
          </cell>
          <cell r="N699" t="str">
            <v>06</v>
          </cell>
          <cell r="O699" t="str">
            <v xml:space="preserve"> หมู่ 6</v>
          </cell>
          <cell r="P699" t="str">
            <v>01</v>
          </cell>
          <cell r="Q699" t="str">
            <v>เปิดดำเนินการ</v>
          </cell>
          <cell r="R699" t="str">
            <v>62</v>
          </cell>
          <cell r="S699" t="str">
            <v>62170</v>
          </cell>
          <cell r="V699" t="str">
            <v>21</v>
          </cell>
          <cell r="W699" t="str">
            <v>2.1 ทุติยภูมิระดับต้น</v>
          </cell>
          <cell r="AH699" t="str">
            <v>11234</v>
          </cell>
        </row>
        <row r="700">
          <cell r="A700" t="str">
            <v>001123500</v>
          </cell>
          <cell r="B700" t="str">
            <v>โรงพยาบาลทรายทองวัฒนา</v>
          </cell>
          <cell r="C700" t="str">
            <v>21002</v>
          </cell>
          <cell r="D700" t="str">
            <v>กระทรวงสาธารณสุข สำนักงานปลัดกระทรวงสาธารณสุข</v>
          </cell>
          <cell r="E700" t="str">
            <v>07</v>
          </cell>
          <cell r="F700" t="str">
            <v>โรงพยาบาลชุมชน</v>
          </cell>
          <cell r="G700" t="str">
            <v>10</v>
          </cell>
          <cell r="H700" t="str">
            <v>62</v>
          </cell>
          <cell r="I700" t="str">
            <v>จ.กำแพงเพชร</v>
          </cell>
          <cell r="J700" t="str">
            <v>08</v>
          </cell>
          <cell r="K700" t="str">
            <v xml:space="preserve"> อ.ทรายทองวัฒนา</v>
          </cell>
          <cell r="L700" t="str">
            <v>01</v>
          </cell>
          <cell r="M700" t="str">
            <v xml:space="preserve"> 'ต.ทุ่งทราย'</v>
          </cell>
          <cell r="N700" t="str">
            <v>01</v>
          </cell>
          <cell r="O700" t="str">
            <v xml:space="preserve"> หมู่ 1</v>
          </cell>
          <cell r="P700" t="str">
            <v>01</v>
          </cell>
          <cell r="Q700" t="str">
            <v>เปิดดำเนินการ</v>
          </cell>
          <cell r="S700" t="str">
            <v>62190</v>
          </cell>
          <cell r="V700" t="str">
            <v>21</v>
          </cell>
          <cell r="W700" t="str">
            <v>2.1 ทุติยภูมิระดับต้น</v>
          </cell>
          <cell r="AH700" t="str">
            <v>11235</v>
          </cell>
        </row>
        <row r="701">
          <cell r="A701" t="str">
            <v>001122800</v>
          </cell>
          <cell r="B701" t="str">
            <v>โรงพยาบาลทุ่งโพธิ์ทะเล</v>
          </cell>
          <cell r="C701" t="str">
            <v>21002</v>
          </cell>
          <cell r="D701" t="str">
            <v>กระทรวงสาธารณสุข สำนักงานปลัดกระทรวงสาธารณสุข</v>
          </cell>
          <cell r="E701" t="str">
            <v>07</v>
          </cell>
          <cell r="F701" t="str">
            <v>โรงพยาบาลชุมชน</v>
          </cell>
          <cell r="G701" t="str">
            <v>10</v>
          </cell>
          <cell r="H701" t="str">
            <v>62</v>
          </cell>
          <cell r="I701" t="str">
            <v>จ.กำแพงเพชร</v>
          </cell>
          <cell r="J701" t="str">
            <v>01</v>
          </cell>
          <cell r="K701" t="str">
            <v xml:space="preserve"> อ.เมืองกำแพงเพชร</v>
          </cell>
          <cell r="L701" t="str">
            <v>12</v>
          </cell>
          <cell r="M701" t="str">
            <v xml:space="preserve"> 'ต.นิคมทุ่งโพธิ์ทะเล'</v>
          </cell>
          <cell r="N701" t="str">
            <v>12</v>
          </cell>
          <cell r="O701" t="str">
            <v xml:space="preserve"> หมู่ 12</v>
          </cell>
          <cell r="P701" t="str">
            <v>01</v>
          </cell>
          <cell r="Q701" t="str">
            <v>เปิดดำเนินการ</v>
          </cell>
          <cell r="S701" t="str">
            <v>62000</v>
          </cell>
          <cell r="V701" t="str">
            <v>21</v>
          </cell>
          <cell r="W701" t="str">
            <v>2.1 ทุติยภูมิระดับต้น</v>
          </cell>
          <cell r="AH701" t="str">
            <v>11228</v>
          </cell>
        </row>
        <row r="702">
          <cell r="A702" t="str">
            <v>001122900</v>
          </cell>
          <cell r="B702" t="str">
            <v>โรงพยาบาลไทรงาม</v>
          </cell>
          <cell r="C702" t="str">
            <v>21002</v>
          </cell>
          <cell r="D702" t="str">
            <v>กระทรวงสาธารณสุข สำนักงานปลัดกระทรวงสาธารณสุข</v>
          </cell>
          <cell r="E702" t="str">
            <v>07</v>
          </cell>
          <cell r="F702" t="str">
            <v>โรงพยาบาลชุมชน</v>
          </cell>
          <cell r="G702" t="str">
            <v>30</v>
          </cell>
          <cell r="H702" t="str">
            <v>62</v>
          </cell>
          <cell r="I702" t="str">
            <v>จ.กำแพงเพชร</v>
          </cell>
          <cell r="J702" t="str">
            <v>02</v>
          </cell>
          <cell r="K702" t="str">
            <v xml:space="preserve"> อ.ไทรงาม</v>
          </cell>
          <cell r="L702" t="str">
            <v>01</v>
          </cell>
          <cell r="M702" t="str">
            <v xml:space="preserve"> 'ต.ไทรงาม'</v>
          </cell>
          <cell r="N702" t="str">
            <v>04</v>
          </cell>
          <cell r="O702" t="str">
            <v xml:space="preserve"> หมู่ 4</v>
          </cell>
          <cell r="P702" t="str">
            <v>01</v>
          </cell>
          <cell r="Q702" t="str">
            <v>เปิดดำเนินการ</v>
          </cell>
          <cell r="R702" t="str">
            <v xml:space="preserve">1 </v>
          </cell>
          <cell r="S702" t="str">
            <v>62150</v>
          </cell>
          <cell r="V702" t="str">
            <v>21</v>
          </cell>
          <cell r="W702" t="str">
            <v>2.1 ทุติยภูมิระดับต้น</v>
          </cell>
          <cell r="AH702" t="str">
            <v>11229</v>
          </cell>
        </row>
        <row r="703">
          <cell r="A703" t="str">
            <v>001123000</v>
          </cell>
          <cell r="B703" t="str">
            <v>โรงพยาบาลคลองลาน</v>
          </cell>
          <cell r="C703" t="str">
            <v>21002</v>
          </cell>
          <cell r="D703" t="str">
            <v>กระทรวงสาธารณสุข สำนักงานปลัดกระทรวงสาธารณสุข</v>
          </cell>
          <cell r="E703" t="str">
            <v>07</v>
          </cell>
          <cell r="F703" t="str">
            <v>โรงพยาบาลชุมชน</v>
          </cell>
          <cell r="G703" t="str">
            <v>60</v>
          </cell>
          <cell r="H703" t="str">
            <v>62</v>
          </cell>
          <cell r="I703" t="str">
            <v>จ.กำแพงเพชร</v>
          </cell>
          <cell r="J703" t="str">
            <v>03</v>
          </cell>
          <cell r="K703" t="str">
            <v xml:space="preserve"> อ.คลองลาน</v>
          </cell>
          <cell r="L703" t="str">
            <v>01</v>
          </cell>
          <cell r="M703" t="str">
            <v xml:space="preserve"> 'ต.คลองน้ำไหล'</v>
          </cell>
          <cell r="N703" t="str">
            <v>09</v>
          </cell>
          <cell r="O703" t="str">
            <v xml:space="preserve"> หมู่ 9</v>
          </cell>
          <cell r="P703" t="str">
            <v>01</v>
          </cell>
          <cell r="Q703" t="str">
            <v>เปิดดำเนินการ</v>
          </cell>
          <cell r="R703" t="str">
            <v xml:space="preserve">9 </v>
          </cell>
          <cell r="S703" t="str">
            <v>62180</v>
          </cell>
          <cell r="V703" t="str">
            <v>21</v>
          </cell>
          <cell r="W703" t="str">
            <v>2.1 ทุติยภูมิระดับต้น</v>
          </cell>
          <cell r="AH703" t="str">
            <v>11230</v>
          </cell>
        </row>
        <row r="704">
          <cell r="A704" t="str">
            <v>001123600</v>
          </cell>
          <cell r="B704" t="str">
            <v>โรงพยาบาลปางศิลาทอง</v>
          </cell>
          <cell r="C704" t="str">
            <v>21002</v>
          </cell>
          <cell r="D704" t="str">
            <v>กระทรวงสาธารณสุข สำนักงานปลัดกระทรวงสาธารณสุข</v>
          </cell>
          <cell r="E704" t="str">
            <v>07</v>
          </cell>
          <cell r="F704" t="str">
            <v>โรงพยาบาลชุมชน</v>
          </cell>
          <cell r="G704" t="str">
            <v>30</v>
          </cell>
          <cell r="H704" t="str">
            <v>62</v>
          </cell>
          <cell r="I704" t="str">
            <v>จ.กำแพงเพชร</v>
          </cell>
          <cell r="J704" t="str">
            <v>09</v>
          </cell>
          <cell r="K704" t="str">
            <v xml:space="preserve"> อ.ปางศิลาทอง</v>
          </cell>
          <cell r="L704" t="str">
            <v>02</v>
          </cell>
          <cell r="M704" t="str">
            <v xml:space="preserve"> 'ต.หินดาต'</v>
          </cell>
          <cell r="N704" t="str">
            <v>04</v>
          </cell>
          <cell r="O704" t="str">
            <v xml:space="preserve"> หมู่ 4</v>
          </cell>
          <cell r="P704" t="str">
            <v>01</v>
          </cell>
          <cell r="Q704" t="str">
            <v>เปิดดำเนินการ</v>
          </cell>
          <cell r="S704" t="str">
            <v>62120</v>
          </cell>
          <cell r="V704" t="str">
            <v>21</v>
          </cell>
          <cell r="W704" t="str">
            <v>2.1 ทุติยภูมิระดับต้น</v>
          </cell>
          <cell r="AH704" t="str">
            <v>11236</v>
          </cell>
        </row>
        <row r="705">
          <cell r="A705" t="str">
            <v>001125800</v>
          </cell>
          <cell r="B705" t="str">
            <v>โรงพยาบาลวังทรายพูน</v>
          </cell>
          <cell r="C705" t="str">
            <v>21002</v>
          </cell>
          <cell r="D705" t="str">
            <v>กระทรวงสาธารณสุข สำนักงานปลัดกระทรวงสาธารณสุข</v>
          </cell>
          <cell r="E705" t="str">
            <v>07</v>
          </cell>
          <cell r="F705" t="str">
            <v>โรงพยาบาลชุมชน</v>
          </cell>
          <cell r="G705" t="str">
            <v>30</v>
          </cell>
          <cell r="H705" t="str">
            <v>66</v>
          </cell>
          <cell r="I705" t="str">
            <v>จ.พิจิตร</v>
          </cell>
          <cell r="J705" t="str">
            <v>02</v>
          </cell>
          <cell r="K705" t="str">
            <v xml:space="preserve"> อ.วังทรายพูน</v>
          </cell>
          <cell r="L705" t="str">
            <v>01</v>
          </cell>
          <cell r="M705" t="str">
            <v xml:space="preserve"> 'ต.วังทรายพูน'</v>
          </cell>
          <cell r="N705" t="str">
            <v>01</v>
          </cell>
          <cell r="O705" t="str">
            <v xml:space="preserve"> หมู่ 1</v>
          </cell>
          <cell r="P705" t="str">
            <v>01</v>
          </cell>
          <cell r="Q705" t="str">
            <v>เปิดดำเนินการ</v>
          </cell>
          <cell r="R705" t="str">
            <v>340</v>
          </cell>
          <cell r="T705" t="str">
            <v>056695032</v>
          </cell>
          <cell r="V705" t="str">
            <v>21</v>
          </cell>
          <cell r="W705" t="str">
            <v>2.1 ทุติยภูมิระดับต้น</v>
          </cell>
          <cell r="AH705" t="str">
            <v>11258</v>
          </cell>
        </row>
        <row r="706">
          <cell r="A706" t="str">
            <v>001126200</v>
          </cell>
          <cell r="B706" t="str">
            <v>โรงพยาบาลสามง่าม</v>
          </cell>
          <cell r="C706" t="str">
            <v>21002</v>
          </cell>
          <cell r="D706" t="str">
            <v>กระทรวงสาธารณสุข สำนักงานปลัดกระทรวงสาธารณสุข</v>
          </cell>
          <cell r="E706" t="str">
            <v>07</v>
          </cell>
          <cell r="F706" t="str">
            <v>โรงพยาบาลชุมชน</v>
          </cell>
          <cell r="G706" t="str">
            <v>60</v>
          </cell>
          <cell r="H706" t="str">
            <v>66</v>
          </cell>
          <cell r="I706" t="str">
            <v>จ.พิจิตร</v>
          </cell>
          <cell r="J706" t="str">
            <v>07</v>
          </cell>
          <cell r="K706" t="str">
            <v xml:space="preserve"> อ.สามง่าม</v>
          </cell>
          <cell r="L706" t="str">
            <v>01</v>
          </cell>
          <cell r="M706" t="str">
            <v xml:space="preserve"> 'ต.สามง่าม'</v>
          </cell>
          <cell r="N706" t="str">
            <v>05</v>
          </cell>
          <cell r="O706" t="str">
            <v xml:space="preserve"> หมู่ 5</v>
          </cell>
          <cell r="P706" t="str">
            <v>01</v>
          </cell>
          <cell r="Q706" t="str">
            <v>เปิดดำเนินการ</v>
          </cell>
          <cell r="R706" t="str">
            <v xml:space="preserve">104 </v>
          </cell>
          <cell r="S706" t="str">
            <v>66140</v>
          </cell>
          <cell r="T706" t="str">
            <v>056691228</v>
          </cell>
          <cell r="V706" t="str">
            <v>21</v>
          </cell>
          <cell r="W706" t="str">
            <v>2.1 ทุติยภูมิระดับต้น</v>
          </cell>
          <cell r="AH706" t="str">
            <v>11262</v>
          </cell>
        </row>
        <row r="707">
          <cell r="A707" t="str">
            <v>001126100</v>
          </cell>
          <cell r="B707" t="str">
            <v>โรงพยาบาลโพทะเล</v>
          </cell>
          <cell r="C707" t="str">
            <v>21002</v>
          </cell>
          <cell r="D707" t="str">
            <v>กระทรวงสาธารณสุข สำนักงานปลัดกระทรวงสาธารณสุข</v>
          </cell>
          <cell r="E707" t="str">
            <v>07</v>
          </cell>
          <cell r="F707" t="str">
            <v>โรงพยาบาลชุมชน</v>
          </cell>
          <cell r="G707" t="str">
            <v>30</v>
          </cell>
          <cell r="H707" t="str">
            <v>66</v>
          </cell>
          <cell r="I707" t="str">
            <v>จ.พิจิตร</v>
          </cell>
          <cell r="J707" t="str">
            <v>06</v>
          </cell>
          <cell r="K707" t="str">
            <v xml:space="preserve"> อ.โพทะเล</v>
          </cell>
          <cell r="L707" t="str">
            <v>01</v>
          </cell>
          <cell r="M707" t="str">
            <v xml:space="preserve"> 'ต.โพทะเล'</v>
          </cell>
          <cell r="N707" t="str">
            <v>02</v>
          </cell>
          <cell r="O707" t="str">
            <v xml:space="preserve"> หมู่ 2</v>
          </cell>
          <cell r="P707" t="str">
            <v>01</v>
          </cell>
          <cell r="Q707" t="str">
            <v>เปิดดำเนินการ</v>
          </cell>
          <cell r="R707" t="str">
            <v xml:space="preserve">762  ถ.โพทะเล-บรรพต </v>
          </cell>
          <cell r="S707" t="str">
            <v>66130</v>
          </cell>
          <cell r="V707" t="str">
            <v>21</v>
          </cell>
          <cell r="W707" t="str">
            <v>2.1 ทุติยภูมิระดับต้น</v>
          </cell>
          <cell r="AH707" t="str">
            <v>11261</v>
          </cell>
        </row>
        <row r="708">
          <cell r="A708" t="str">
            <v>001126300</v>
          </cell>
          <cell r="B708" t="str">
            <v>โรงพยาบาลทับคล้อ</v>
          </cell>
          <cell r="C708" t="str">
            <v>21002</v>
          </cell>
          <cell r="D708" t="str">
            <v>กระทรวงสาธารณสุข สำนักงานปลัดกระทรวงสาธารณสุข</v>
          </cell>
          <cell r="E708" t="str">
            <v>07</v>
          </cell>
          <cell r="F708" t="str">
            <v>โรงพยาบาลชุมชน</v>
          </cell>
          <cell r="G708" t="str">
            <v>30</v>
          </cell>
          <cell r="H708" t="str">
            <v>66</v>
          </cell>
          <cell r="I708" t="str">
            <v>จ.พิจิตร</v>
          </cell>
          <cell r="J708" t="str">
            <v>08</v>
          </cell>
          <cell r="K708" t="str">
            <v xml:space="preserve"> อ.ทับคล้อ</v>
          </cell>
          <cell r="L708" t="str">
            <v>02</v>
          </cell>
          <cell r="M708" t="str">
            <v xml:space="preserve"> 'ต.เขาทราย'</v>
          </cell>
          <cell r="N708" t="str">
            <v>04</v>
          </cell>
          <cell r="O708" t="str">
            <v xml:space="preserve"> หมู่ 4</v>
          </cell>
          <cell r="P708" t="str">
            <v>01</v>
          </cell>
          <cell r="Q708" t="str">
            <v>เปิดดำเนินการ</v>
          </cell>
          <cell r="R708" t="str">
            <v xml:space="preserve">54 ม.4 ถ.ชมฐีระเวช </v>
          </cell>
          <cell r="S708" t="str">
            <v>66150</v>
          </cell>
          <cell r="V708" t="str">
            <v>21</v>
          </cell>
          <cell r="W708" t="str">
            <v>2.1 ทุติยภูมิระดับต้น</v>
          </cell>
          <cell r="AH708" t="str">
            <v>11263</v>
          </cell>
        </row>
        <row r="709">
          <cell r="A709" t="str">
            <v>001122600</v>
          </cell>
          <cell r="B709" t="str">
            <v>โรงพยาบาลลานสัก</v>
          </cell>
          <cell r="C709" t="str">
            <v>21002</v>
          </cell>
          <cell r="D709" t="str">
            <v>กระทรวงสาธารณสุข สำนักงานปลัดกระทรวงสาธารณสุข</v>
          </cell>
          <cell r="E709" t="str">
            <v>07</v>
          </cell>
          <cell r="F709" t="str">
            <v>โรงพยาบาลชุมชน</v>
          </cell>
          <cell r="G709" t="str">
            <v>60</v>
          </cell>
          <cell r="H709" t="str">
            <v>61</v>
          </cell>
          <cell r="I709" t="str">
            <v>จ.อุทัยธานี</v>
          </cell>
          <cell r="J709" t="str">
            <v>07</v>
          </cell>
          <cell r="K709" t="str">
            <v xml:space="preserve"> อ.ลานสัก</v>
          </cell>
          <cell r="L709" t="str">
            <v>01</v>
          </cell>
          <cell r="M709" t="str">
            <v xml:space="preserve"> 'ต.ลานสัก'</v>
          </cell>
          <cell r="N709" t="str">
            <v>02</v>
          </cell>
          <cell r="O709" t="str">
            <v xml:space="preserve"> หมู่ 2</v>
          </cell>
          <cell r="P709" t="str">
            <v>01</v>
          </cell>
          <cell r="Q709" t="str">
            <v>เปิดดำเนินการ</v>
          </cell>
          <cell r="R709" t="str">
            <v xml:space="preserve">466 </v>
          </cell>
          <cell r="S709" t="str">
            <v>61160</v>
          </cell>
          <cell r="T709" t="str">
            <v>056537130</v>
          </cell>
          <cell r="U709" t="str">
            <v>056537133</v>
          </cell>
          <cell r="V709" t="str">
            <v>21</v>
          </cell>
          <cell r="W709" t="str">
            <v>2.1 ทุติยภูมิระดับต้น</v>
          </cell>
          <cell r="X709" t="str">
            <v>S</v>
          </cell>
          <cell r="Y709" t="str">
            <v xml:space="preserve">บริการ  </v>
          </cell>
          <cell r="AH709" t="str">
            <v>11226</v>
          </cell>
        </row>
        <row r="710">
          <cell r="A710" t="str">
            <v>001122100</v>
          </cell>
          <cell r="B710" t="str">
            <v>โรงพยาบาลทัพทัน</v>
          </cell>
          <cell r="C710" t="str">
            <v>21002</v>
          </cell>
          <cell r="D710" t="str">
            <v>กระทรวงสาธารณสุข สำนักงานปลัดกระทรวงสาธารณสุข</v>
          </cell>
          <cell r="E710" t="str">
            <v>07</v>
          </cell>
          <cell r="F710" t="str">
            <v>โรงพยาบาลชุมชน</v>
          </cell>
          <cell r="G710" t="str">
            <v>90</v>
          </cell>
          <cell r="H710" t="str">
            <v>61</v>
          </cell>
          <cell r="I710" t="str">
            <v>จ.อุทัยธานี</v>
          </cell>
          <cell r="J710" t="str">
            <v>02</v>
          </cell>
          <cell r="K710" t="str">
            <v xml:space="preserve"> อ.ทัพทัน</v>
          </cell>
          <cell r="L710" t="str">
            <v>01</v>
          </cell>
          <cell r="M710" t="str">
            <v xml:space="preserve"> 'ต.ทัพทัน'</v>
          </cell>
          <cell r="N710" t="str">
            <v>01</v>
          </cell>
          <cell r="O710" t="str">
            <v xml:space="preserve"> หมู่ 1</v>
          </cell>
          <cell r="P710" t="str">
            <v>01</v>
          </cell>
          <cell r="Q710" t="str">
            <v>เปิดดำเนินการ</v>
          </cell>
          <cell r="R710" t="str">
            <v xml:space="preserve">375 </v>
          </cell>
          <cell r="S710" t="str">
            <v>61120</v>
          </cell>
          <cell r="T710" t="str">
            <v>056540026</v>
          </cell>
          <cell r="U710" t="str">
            <v>056540025</v>
          </cell>
          <cell r="V710" t="str">
            <v>21</v>
          </cell>
          <cell r="W710" t="str">
            <v>2.1 ทุติยภูมิระดับต้น</v>
          </cell>
          <cell r="X710" t="str">
            <v>S</v>
          </cell>
          <cell r="Y710" t="str">
            <v xml:space="preserve">บริการ  </v>
          </cell>
          <cell r="AH710" t="str">
            <v>11221</v>
          </cell>
        </row>
        <row r="711">
          <cell r="A711" t="str">
            <v>001122200</v>
          </cell>
          <cell r="B711" t="str">
            <v>โรงพยาบาลสว่างอารมณ์</v>
          </cell>
          <cell r="C711" t="str">
            <v>21002</v>
          </cell>
          <cell r="D711" t="str">
            <v>กระทรวงสาธารณสุข สำนักงานปลัดกระทรวงสาธารณสุข</v>
          </cell>
          <cell r="E711" t="str">
            <v>07</v>
          </cell>
          <cell r="F711" t="str">
            <v>โรงพยาบาลชุมชน</v>
          </cell>
          <cell r="G711" t="str">
            <v>30</v>
          </cell>
          <cell r="H711" t="str">
            <v>61</v>
          </cell>
          <cell r="I711" t="str">
            <v>จ.อุทัยธานี</v>
          </cell>
          <cell r="J711" t="str">
            <v>03</v>
          </cell>
          <cell r="K711" t="str">
            <v xml:space="preserve"> อ.สว่างอารมณ์</v>
          </cell>
          <cell r="L711" t="str">
            <v>01</v>
          </cell>
          <cell r="M711" t="str">
            <v xml:space="preserve"> 'ต.สว่างอารมณ์'</v>
          </cell>
          <cell r="N711" t="str">
            <v>01</v>
          </cell>
          <cell r="O711" t="str">
            <v xml:space="preserve"> หมู่ 1</v>
          </cell>
          <cell r="P711" t="str">
            <v>01</v>
          </cell>
          <cell r="Q711" t="str">
            <v>เปิดดำเนินการ</v>
          </cell>
          <cell r="R711" t="str">
            <v xml:space="preserve"> 80 </v>
          </cell>
          <cell r="S711" t="str">
            <v>61150</v>
          </cell>
          <cell r="T711" t="str">
            <v>056599000</v>
          </cell>
          <cell r="U711" t="str">
            <v>056599000</v>
          </cell>
          <cell r="V711" t="str">
            <v>21</v>
          </cell>
          <cell r="W711" t="str">
            <v>2.1 ทุติยภูมิระดับต้น</v>
          </cell>
          <cell r="X711" t="str">
            <v>S</v>
          </cell>
          <cell r="Y711" t="str">
            <v xml:space="preserve">บริการ  </v>
          </cell>
          <cell r="AH711" t="str">
            <v>11222</v>
          </cell>
        </row>
        <row r="712">
          <cell r="A712" t="str">
            <v>001122300</v>
          </cell>
          <cell r="B712" t="str">
            <v>โรงพยาบาลหนองฉาง</v>
          </cell>
          <cell r="C712" t="str">
            <v>21002</v>
          </cell>
          <cell r="D712" t="str">
            <v>กระทรวงสาธารณสุข สำนักงานปลัดกระทรวงสาธารณสุข</v>
          </cell>
          <cell r="E712" t="str">
            <v>07</v>
          </cell>
          <cell r="F712" t="str">
            <v>โรงพยาบาลชุมชน</v>
          </cell>
          <cell r="G712" t="str">
            <v>60</v>
          </cell>
          <cell r="H712" t="str">
            <v>61</v>
          </cell>
          <cell r="I712" t="str">
            <v>จ.อุทัยธานี</v>
          </cell>
          <cell r="J712" t="str">
            <v>04</v>
          </cell>
          <cell r="K712" t="str">
            <v xml:space="preserve"> อ.หนองฉาง</v>
          </cell>
          <cell r="L712" t="str">
            <v>01</v>
          </cell>
          <cell r="M712" t="str">
            <v xml:space="preserve"> 'ต.หนองฉาง'</v>
          </cell>
          <cell r="N712" t="str">
            <v>05</v>
          </cell>
          <cell r="O712" t="str">
            <v xml:space="preserve"> หมู่ 5</v>
          </cell>
          <cell r="P712" t="str">
            <v>01</v>
          </cell>
          <cell r="Q712" t="str">
            <v>เปิดดำเนินการ</v>
          </cell>
          <cell r="R712" t="str">
            <v xml:space="preserve"> 345 </v>
          </cell>
          <cell r="S712" t="str">
            <v>61110</v>
          </cell>
          <cell r="T712" t="str">
            <v>056531141</v>
          </cell>
          <cell r="U712" t="str">
            <v>046531544</v>
          </cell>
          <cell r="V712" t="str">
            <v>21</v>
          </cell>
          <cell r="W712" t="str">
            <v>2.1 ทุติยภูมิระดับต้น</v>
          </cell>
          <cell r="X712" t="str">
            <v>S</v>
          </cell>
          <cell r="Y712" t="str">
            <v xml:space="preserve">บริการ  </v>
          </cell>
          <cell r="AH712" t="str">
            <v>11223</v>
          </cell>
        </row>
        <row r="713">
          <cell r="A713" t="str">
            <v>001122400</v>
          </cell>
          <cell r="B713" t="str">
            <v>โรงพยาบาลหนองขาหย่าง</v>
          </cell>
          <cell r="C713" t="str">
            <v>21002</v>
          </cell>
          <cell r="D713" t="str">
            <v>กระทรวงสาธารณสุข สำนักงานปลัดกระทรวงสาธารณสุข</v>
          </cell>
          <cell r="E713" t="str">
            <v>07</v>
          </cell>
          <cell r="F713" t="str">
            <v>โรงพยาบาลชุมชน</v>
          </cell>
          <cell r="G713" t="str">
            <v>10</v>
          </cell>
          <cell r="H713" t="str">
            <v>61</v>
          </cell>
          <cell r="I713" t="str">
            <v>จ.อุทัยธานี</v>
          </cell>
          <cell r="J713" t="str">
            <v>05</v>
          </cell>
          <cell r="K713" t="str">
            <v xml:space="preserve"> อ.หนองขาหย่าง</v>
          </cell>
          <cell r="L713" t="str">
            <v>01</v>
          </cell>
          <cell r="M713" t="str">
            <v xml:space="preserve"> 'ต.หนองขาหย่าง'</v>
          </cell>
          <cell r="N713" t="str">
            <v>05</v>
          </cell>
          <cell r="O713" t="str">
            <v xml:space="preserve"> หมู่ 5</v>
          </cell>
          <cell r="P713" t="str">
            <v>01</v>
          </cell>
          <cell r="Q713" t="str">
            <v>เปิดดำเนินการ</v>
          </cell>
          <cell r="R713" t="str">
            <v>41/1</v>
          </cell>
          <cell r="S713" t="str">
            <v>61130</v>
          </cell>
          <cell r="T713" t="str">
            <v>056545210</v>
          </cell>
          <cell r="U713" t="str">
            <v>056545213</v>
          </cell>
          <cell r="V713" t="str">
            <v>21</v>
          </cell>
          <cell r="W713" t="str">
            <v>2.1 ทุติยภูมิระดับต้น</v>
          </cell>
          <cell r="X713" t="str">
            <v>S</v>
          </cell>
          <cell r="Y713" t="str">
            <v xml:space="preserve">บริการ  </v>
          </cell>
          <cell r="AH713" t="str">
            <v>11224</v>
          </cell>
        </row>
        <row r="714">
          <cell r="A714" t="str">
            <v>001122700</v>
          </cell>
          <cell r="B714" t="str">
            <v>โรงพยาบาลห้วยคต</v>
          </cell>
          <cell r="C714" t="str">
            <v>21002</v>
          </cell>
          <cell r="D714" t="str">
            <v>กระทรวงสาธารณสุข สำนักงานปลัดกระทรวงสาธารณสุข</v>
          </cell>
          <cell r="E714" t="str">
            <v>07</v>
          </cell>
          <cell r="F714" t="str">
            <v>โรงพยาบาลชุมชน</v>
          </cell>
          <cell r="G714" t="str">
            <v>30</v>
          </cell>
          <cell r="H714" t="str">
            <v>61</v>
          </cell>
          <cell r="I714" t="str">
            <v>จ.อุทัยธานี</v>
          </cell>
          <cell r="J714" t="str">
            <v>08</v>
          </cell>
          <cell r="K714" t="str">
            <v xml:space="preserve"> อ.ห้วยคต</v>
          </cell>
          <cell r="L714" t="str">
            <v>01</v>
          </cell>
          <cell r="M714" t="str">
            <v xml:space="preserve"> 'ต.สุขฤทัย'</v>
          </cell>
          <cell r="N714" t="str">
            <v>05</v>
          </cell>
          <cell r="O714" t="str">
            <v xml:space="preserve"> หมู่ 5</v>
          </cell>
          <cell r="P714" t="str">
            <v>01</v>
          </cell>
          <cell r="Q714" t="str">
            <v>เปิดดำเนินการ</v>
          </cell>
          <cell r="R714" t="str">
            <v xml:space="preserve">127 </v>
          </cell>
          <cell r="S714" t="str">
            <v>61170</v>
          </cell>
          <cell r="T714" t="str">
            <v>056518008</v>
          </cell>
          <cell r="U714" t="str">
            <v>056518009</v>
          </cell>
          <cell r="V714" t="str">
            <v>21</v>
          </cell>
          <cell r="W714" t="str">
            <v>2.1 ทุติยภูมิระดับต้น</v>
          </cell>
          <cell r="X714" t="str">
            <v>S</v>
          </cell>
          <cell r="Y714" t="str">
            <v xml:space="preserve">บริการ  </v>
          </cell>
          <cell r="AH714" t="str">
            <v>11227</v>
          </cell>
        </row>
        <row r="715">
          <cell r="A715" t="str">
            <v>001126600</v>
          </cell>
          <cell r="B715" t="str">
            <v>โรงพยาบาลวิเชียรบุรี</v>
          </cell>
          <cell r="C715" t="str">
            <v>21002</v>
          </cell>
          <cell r="D715" t="str">
            <v>กระทรวงสาธารณสุข สำนักงานปลัดกระทรวงสาธารณสุข</v>
          </cell>
          <cell r="E715" t="str">
            <v>07</v>
          </cell>
          <cell r="F715" t="str">
            <v>โรงพยาบาลชุมชน</v>
          </cell>
          <cell r="G715" t="str">
            <v>90</v>
          </cell>
          <cell r="H715" t="str">
            <v>67</v>
          </cell>
          <cell r="I715" t="str">
            <v>จ.เพชรบูรณ์</v>
          </cell>
          <cell r="J715" t="str">
            <v>05</v>
          </cell>
          <cell r="K715" t="str">
            <v xml:space="preserve"> อ.วิเชียรบุรี</v>
          </cell>
          <cell r="L715" t="str">
            <v>02</v>
          </cell>
          <cell r="M715" t="str">
            <v xml:space="preserve"> 'ต.สระประดู่'</v>
          </cell>
          <cell r="N715" t="str">
            <v>01</v>
          </cell>
          <cell r="O715" t="str">
            <v xml:space="preserve"> หมู่ 1</v>
          </cell>
          <cell r="P715" t="str">
            <v>01</v>
          </cell>
          <cell r="Q715" t="str">
            <v>เปิดดำเนินการ</v>
          </cell>
          <cell r="R715" t="str">
            <v xml:space="preserve">227ม.1 ถ.สระบุรี-หล่มสัก </v>
          </cell>
          <cell r="S715" t="str">
            <v>67130</v>
          </cell>
          <cell r="V715" t="str">
            <v>23</v>
          </cell>
          <cell r="W715" t="str">
            <v>2.3 ทุติยภูมิระดับสูง</v>
          </cell>
          <cell r="AH715" t="str">
            <v>11266</v>
          </cell>
        </row>
        <row r="716">
          <cell r="A716" t="str">
            <v>001131000</v>
          </cell>
          <cell r="B716" t="str">
            <v>โรงพยาบาลชะอำ</v>
          </cell>
          <cell r="C716" t="str">
            <v>21002</v>
          </cell>
          <cell r="D716" t="str">
            <v>กระทรวงสาธารณสุข สำนักงานปลัดกระทรวงสาธารณสุข</v>
          </cell>
          <cell r="E716" t="str">
            <v>07</v>
          </cell>
          <cell r="F716" t="str">
            <v>โรงพยาบาลชุมชน</v>
          </cell>
          <cell r="G716" t="str">
            <v>60</v>
          </cell>
          <cell r="H716" t="str">
            <v>76</v>
          </cell>
          <cell r="I716" t="str">
            <v>จ.เพชรบุรี</v>
          </cell>
          <cell r="J716" t="str">
            <v>04</v>
          </cell>
          <cell r="K716" t="str">
            <v xml:space="preserve"> อ.ชะอำ</v>
          </cell>
          <cell r="L716" t="str">
            <v>01</v>
          </cell>
          <cell r="M716" t="str">
            <v xml:space="preserve"> 'ต.ชะอำ'</v>
          </cell>
          <cell r="N716" t="str">
            <v>00</v>
          </cell>
          <cell r="O716" t="str">
            <v xml:space="preserve"> หมู่ 0</v>
          </cell>
          <cell r="P716" t="str">
            <v>01</v>
          </cell>
          <cell r="Q716" t="str">
            <v>เปิดดำเนินการ</v>
          </cell>
          <cell r="R716" t="str">
            <v xml:space="preserve">8 ถ.ชะอำ-คลองเทียน </v>
          </cell>
          <cell r="S716" t="str">
            <v>76120</v>
          </cell>
          <cell r="T716" t="str">
            <v>032471007</v>
          </cell>
          <cell r="U716" t="str">
            <v>032471666</v>
          </cell>
          <cell r="V716" t="str">
            <v>22</v>
          </cell>
          <cell r="W716" t="str">
            <v>2.2 ทุติยภูมิระดับกลาง</v>
          </cell>
          <cell r="X716" t="str">
            <v>S</v>
          </cell>
          <cell r="Y716" t="str">
            <v xml:space="preserve">บริการ  </v>
          </cell>
          <cell r="AH716" t="str">
            <v>11310</v>
          </cell>
        </row>
        <row r="717">
          <cell r="A717" t="str">
            <v>001131700</v>
          </cell>
          <cell r="B717" t="str">
            <v>โรงพยาบาลบางสะพาน</v>
          </cell>
          <cell r="C717" t="str">
            <v>21002</v>
          </cell>
          <cell r="D717" t="str">
            <v>กระทรวงสาธารณสุข สำนักงานปลัดกระทรวงสาธารณสุข</v>
          </cell>
          <cell r="E717" t="str">
            <v>07</v>
          </cell>
          <cell r="F717" t="str">
            <v>โรงพยาบาลชุมชน</v>
          </cell>
          <cell r="G717" t="str">
            <v>90</v>
          </cell>
          <cell r="H717" t="str">
            <v>77</v>
          </cell>
          <cell r="I717" t="str">
            <v>จ.ประจวบคีรีขันธ์</v>
          </cell>
          <cell r="J717" t="str">
            <v>04</v>
          </cell>
          <cell r="K717" t="str">
            <v xml:space="preserve"> อ.บางสะพาน</v>
          </cell>
          <cell r="L717" t="str">
            <v>01</v>
          </cell>
          <cell r="M717" t="str">
            <v xml:space="preserve"> 'ต.กำเนิดนพคุณ'</v>
          </cell>
          <cell r="N717" t="str">
            <v>05</v>
          </cell>
          <cell r="O717" t="str">
            <v xml:space="preserve"> หมู่ 5</v>
          </cell>
          <cell r="P717" t="str">
            <v>01</v>
          </cell>
          <cell r="Q717" t="str">
            <v>เปิดดำเนินการ</v>
          </cell>
          <cell r="R717" t="str">
            <v xml:space="preserve">93 </v>
          </cell>
          <cell r="V717" t="str">
            <v>22</v>
          </cell>
          <cell r="W717" t="str">
            <v>2.2 ทุติยภูมิระดับกลาง</v>
          </cell>
          <cell r="AH717" t="str">
            <v>11317</v>
          </cell>
        </row>
        <row r="718">
          <cell r="A718" t="str">
            <v>001130200</v>
          </cell>
          <cell r="B718" t="str">
            <v>โรงพยาบาลสามพราน</v>
          </cell>
          <cell r="C718" t="str">
            <v>21002</v>
          </cell>
          <cell r="D718" t="str">
            <v>กระทรวงสาธารณสุข สำนักงานปลัดกระทรวงสาธารณสุข</v>
          </cell>
          <cell r="E718" t="str">
            <v>07</v>
          </cell>
          <cell r="F718" t="str">
            <v>โรงพยาบาลชุมชน</v>
          </cell>
          <cell r="G718" t="str">
            <v>60</v>
          </cell>
          <cell r="H718" t="str">
            <v>73</v>
          </cell>
          <cell r="I718" t="str">
            <v>จ.นครปฐม</v>
          </cell>
          <cell r="J718" t="str">
            <v>06</v>
          </cell>
          <cell r="K718" t="str">
            <v xml:space="preserve"> อ.สามพราน</v>
          </cell>
          <cell r="L718" t="str">
            <v>09</v>
          </cell>
          <cell r="M718" t="str">
            <v xml:space="preserve"> 'ต.ท่าตลาด'</v>
          </cell>
          <cell r="N718" t="str">
            <v>01</v>
          </cell>
          <cell r="O718" t="str">
            <v xml:space="preserve"> หมู่ 1</v>
          </cell>
          <cell r="P718" t="str">
            <v>01</v>
          </cell>
          <cell r="Q718" t="str">
            <v>เปิดดำเนินการ</v>
          </cell>
          <cell r="R718" t="str">
            <v xml:space="preserve">35/10  ถ.เพชรเกษม </v>
          </cell>
          <cell r="V718" t="str">
            <v>22</v>
          </cell>
          <cell r="W718" t="str">
            <v>2.2 ทุติยภูมิระดับกลาง</v>
          </cell>
          <cell r="AH718" t="str">
            <v>11302</v>
          </cell>
        </row>
        <row r="719">
          <cell r="A719" t="str">
            <v>001130700</v>
          </cell>
          <cell r="B719" t="str">
            <v>โรงพยาบาลอัมพวา</v>
          </cell>
          <cell r="C719" t="str">
            <v>21002</v>
          </cell>
          <cell r="D719" t="str">
            <v>กระทรวงสาธารณสุข สำนักงานปลัดกระทรวงสาธารณสุข</v>
          </cell>
          <cell r="E719" t="str">
            <v>07</v>
          </cell>
          <cell r="F719" t="str">
            <v>โรงพยาบาลชุมชน</v>
          </cell>
          <cell r="G719" t="str">
            <v>30</v>
          </cell>
          <cell r="H719" t="str">
            <v>75</v>
          </cell>
          <cell r="I719" t="str">
            <v>จ.สมุทรสงคราม</v>
          </cell>
          <cell r="J719" t="str">
            <v>03</v>
          </cell>
          <cell r="K719" t="str">
            <v xml:space="preserve"> อ.อัมพวา</v>
          </cell>
          <cell r="L719" t="str">
            <v>07</v>
          </cell>
          <cell r="M719" t="str">
            <v xml:space="preserve"> 'ต.แควอ้อม'</v>
          </cell>
          <cell r="N719" t="str">
            <v>07</v>
          </cell>
          <cell r="O719" t="str">
            <v xml:space="preserve"> หมู่ 7</v>
          </cell>
          <cell r="P719" t="str">
            <v>01</v>
          </cell>
          <cell r="Q719" t="str">
            <v>เปิดดำเนินการ</v>
          </cell>
          <cell r="R719" t="str">
            <v>43/1</v>
          </cell>
          <cell r="V719" t="str">
            <v>22</v>
          </cell>
          <cell r="W719" t="str">
            <v>2.2 ทุติยภูมิระดับกลาง</v>
          </cell>
          <cell r="AH719" t="str">
            <v>11307</v>
          </cell>
        </row>
        <row r="720">
          <cell r="A720" t="str">
            <v>001126500</v>
          </cell>
          <cell r="B720" t="str">
            <v>โรงพยาบาลหล่มสัก</v>
          </cell>
          <cell r="C720" t="str">
            <v>21002</v>
          </cell>
          <cell r="D720" t="str">
            <v>กระทรวงสาธารณสุข สำนักงานปลัดกระทรวงสาธารณสุข</v>
          </cell>
          <cell r="E720" t="str">
            <v>07</v>
          </cell>
          <cell r="F720" t="str">
            <v>โรงพยาบาลชุมชน</v>
          </cell>
          <cell r="G720" t="str">
            <v>90</v>
          </cell>
          <cell r="H720" t="str">
            <v>67</v>
          </cell>
          <cell r="I720" t="str">
            <v>จ.เพชรบูรณ์</v>
          </cell>
          <cell r="J720" t="str">
            <v>03</v>
          </cell>
          <cell r="K720" t="str">
            <v xml:space="preserve"> อ.หล่มสัก</v>
          </cell>
          <cell r="L720" t="str">
            <v>01</v>
          </cell>
          <cell r="M720" t="str">
            <v xml:space="preserve"> 'ต.หล่มสัก'</v>
          </cell>
          <cell r="N720" t="str">
            <v>00</v>
          </cell>
          <cell r="O720" t="str">
            <v xml:space="preserve"> หมู่ 0</v>
          </cell>
          <cell r="P720" t="str">
            <v>01</v>
          </cell>
          <cell r="Q720" t="str">
            <v>เปิดดำเนินการ</v>
          </cell>
          <cell r="R720" t="str">
            <v xml:space="preserve">15 ถ.สามัคคีชัย </v>
          </cell>
          <cell r="S720" t="str">
            <v>67110</v>
          </cell>
          <cell r="V720" t="str">
            <v>22</v>
          </cell>
          <cell r="W720" t="str">
            <v>2.2 ทุติยภูมิระดับกลาง</v>
          </cell>
          <cell r="AH720" t="str">
            <v>11265</v>
          </cell>
        </row>
        <row r="721">
          <cell r="A721" t="str">
            <v>001127900</v>
          </cell>
          <cell r="B721" t="str">
            <v>โรงพยาบาลสมเด็จพระปิยะมหาราชรมณียเขต</v>
          </cell>
          <cell r="C721" t="str">
            <v>21002</v>
          </cell>
          <cell r="D721" t="str">
            <v>กระทรวงสาธารณสุข สำนักงานปลัดกระทรวงสาธารณสุข</v>
          </cell>
          <cell r="E721" t="str">
            <v>07</v>
          </cell>
          <cell r="F721" t="str">
            <v>โรงพยาบาลชุมชน</v>
          </cell>
          <cell r="G721" t="str">
            <v>30</v>
          </cell>
          <cell r="H721" t="str">
            <v>71</v>
          </cell>
          <cell r="I721" t="str">
            <v>จ.กาญจนบุรี</v>
          </cell>
          <cell r="J721" t="str">
            <v>02</v>
          </cell>
          <cell r="K721" t="str">
            <v xml:space="preserve"> อ.ไทรโยค</v>
          </cell>
          <cell r="L721" t="str">
            <v>04</v>
          </cell>
          <cell r="M721" t="str">
            <v xml:space="preserve"> 'ต.ไทรโยค'</v>
          </cell>
          <cell r="N721" t="str">
            <v>07</v>
          </cell>
          <cell r="O721" t="str">
            <v xml:space="preserve"> หมู่ 7</v>
          </cell>
          <cell r="P721" t="str">
            <v>01</v>
          </cell>
          <cell r="Q721" t="str">
            <v>เปิดดำเนินการ</v>
          </cell>
          <cell r="S721" t="str">
            <v>71150</v>
          </cell>
          <cell r="T721" t="str">
            <v>034686027</v>
          </cell>
          <cell r="U721" t="str">
            <v>034686027</v>
          </cell>
          <cell r="V721" t="str">
            <v>21</v>
          </cell>
          <cell r="W721" t="str">
            <v>2.1 ทุติยภูมิระดับต้น</v>
          </cell>
          <cell r="X721" t="str">
            <v>S</v>
          </cell>
          <cell r="Y721" t="str">
            <v xml:space="preserve">บริการ  </v>
          </cell>
          <cell r="AH721" t="str">
            <v>11279</v>
          </cell>
        </row>
        <row r="722">
          <cell r="A722" t="str">
            <v>001129300</v>
          </cell>
          <cell r="B722" t="str">
            <v>โรงพยาบาลดอนเจดีย์</v>
          </cell>
          <cell r="C722" t="str">
            <v>21002</v>
          </cell>
          <cell r="D722" t="str">
            <v>กระทรวงสาธารณสุข สำนักงานปลัดกระทรวงสาธารณสุข</v>
          </cell>
          <cell r="E722" t="str">
            <v>07</v>
          </cell>
          <cell r="F722" t="str">
            <v>โรงพยาบาลชุมชน</v>
          </cell>
          <cell r="G722" t="str">
            <v>60</v>
          </cell>
          <cell r="H722" t="str">
            <v>72</v>
          </cell>
          <cell r="I722" t="str">
            <v>จ.สุพรรณบุรี</v>
          </cell>
          <cell r="J722" t="str">
            <v>06</v>
          </cell>
          <cell r="K722" t="str">
            <v xml:space="preserve"> อ.ดอนเจดีย์</v>
          </cell>
          <cell r="L722" t="str">
            <v>01</v>
          </cell>
          <cell r="M722" t="str">
            <v xml:space="preserve"> 'ต.ดอนเจดีย์'</v>
          </cell>
          <cell r="N722" t="str">
            <v>05</v>
          </cell>
          <cell r="O722" t="str">
            <v xml:space="preserve"> หมู่ 5</v>
          </cell>
          <cell r="P722" t="str">
            <v>01</v>
          </cell>
          <cell r="Q722" t="str">
            <v>เปิดดำเนินการ</v>
          </cell>
          <cell r="R722" t="str">
            <v xml:space="preserve">747 </v>
          </cell>
          <cell r="V722" t="str">
            <v>22</v>
          </cell>
          <cell r="W722" t="str">
            <v>2.2 ทุติยภูมิระดับกลาง</v>
          </cell>
          <cell r="AH722" t="str">
            <v>11293</v>
          </cell>
        </row>
        <row r="723">
          <cell r="A723" t="str">
            <v>001130100</v>
          </cell>
          <cell r="B723" t="str">
            <v>โรงพยาบาลบางเลน</v>
          </cell>
          <cell r="C723" t="str">
            <v>21002</v>
          </cell>
          <cell r="D723" t="str">
            <v>กระทรวงสาธารณสุข สำนักงานปลัดกระทรวงสาธารณสุข</v>
          </cell>
          <cell r="E723" t="str">
            <v>07</v>
          </cell>
          <cell r="F723" t="str">
            <v>โรงพยาบาลชุมชน</v>
          </cell>
          <cell r="G723" t="str">
            <v>83</v>
          </cell>
          <cell r="H723" t="str">
            <v>73</v>
          </cell>
          <cell r="I723" t="str">
            <v>จ.นครปฐม</v>
          </cell>
          <cell r="J723" t="str">
            <v>05</v>
          </cell>
          <cell r="K723" t="str">
            <v xml:space="preserve"> อ.บางเลน</v>
          </cell>
          <cell r="L723" t="str">
            <v>01</v>
          </cell>
          <cell r="M723" t="str">
            <v xml:space="preserve"> 'ต.บางเลน'</v>
          </cell>
          <cell r="N723" t="str">
            <v>06</v>
          </cell>
          <cell r="O723" t="str">
            <v xml:space="preserve"> หมู่ 6</v>
          </cell>
          <cell r="P723" t="str">
            <v>01</v>
          </cell>
          <cell r="Q723" t="str">
            <v>เปิดดำเนินการ</v>
          </cell>
          <cell r="R723" t="str">
            <v xml:space="preserve">80 </v>
          </cell>
          <cell r="V723" t="str">
            <v>22</v>
          </cell>
          <cell r="W723" t="str">
            <v>2.2 ทุติยภูมิระดับกลาง</v>
          </cell>
          <cell r="Z723" t="str">
            <v>06</v>
          </cell>
          <cell r="AA723" t="str">
            <v>แก้ไข/เปลี่ยนแปลงจำนวนเตียง</v>
          </cell>
          <cell r="AB723" t="str">
            <v>แก้ไขจำนวนเตียง จาก 60 เตียง เป็น 83 เตียงตามหนังสือ รพ.บางเลนที่ นฐ 0032.301/3069 ลงวันที่ 12 ธค.56</v>
          </cell>
          <cell r="AH723" t="str">
            <v>11301</v>
          </cell>
        </row>
        <row r="724">
          <cell r="A724" t="str">
            <v>001124800</v>
          </cell>
          <cell r="B724" t="str">
            <v>โรงพยาบาลสวรรคโลก</v>
          </cell>
          <cell r="C724" t="str">
            <v>21002</v>
          </cell>
          <cell r="D724" t="str">
            <v>กระทรวงสาธารณสุข สำนักงานปลัดกระทรวงสาธารณสุข</v>
          </cell>
          <cell r="E724" t="str">
            <v>07</v>
          </cell>
          <cell r="F724" t="str">
            <v>โรงพยาบาลชุมชน</v>
          </cell>
          <cell r="G724" t="str">
            <v>120</v>
          </cell>
          <cell r="H724" t="str">
            <v>64</v>
          </cell>
          <cell r="I724" t="str">
            <v>จ.สุโขทัย</v>
          </cell>
          <cell r="J724" t="str">
            <v>07</v>
          </cell>
          <cell r="K724" t="str">
            <v xml:space="preserve"> อ.สวรรคโลก</v>
          </cell>
          <cell r="L724" t="str">
            <v>01</v>
          </cell>
          <cell r="M724" t="str">
            <v xml:space="preserve"> 'ต.เมืองสวรรคโลก'</v>
          </cell>
          <cell r="N724" t="str">
            <v>04</v>
          </cell>
          <cell r="O724" t="str">
            <v xml:space="preserve"> หมู่ 4</v>
          </cell>
          <cell r="P724" t="str">
            <v>01</v>
          </cell>
          <cell r="Q724" t="str">
            <v>เปิดดำเนินการ</v>
          </cell>
          <cell r="R724" t="str">
            <v>ถ.จรดวิถึถ่อง</v>
          </cell>
          <cell r="S724" t="str">
            <v>64110</v>
          </cell>
          <cell r="T724" t="str">
            <v>055641592</v>
          </cell>
          <cell r="U724" t="str">
            <v>055641027</v>
          </cell>
          <cell r="V724" t="str">
            <v>21</v>
          </cell>
          <cell r="W724" t="str">
            <v>2.1 ทุติยภูมิระดับต้น</v>
          </cell>
          <cell r="AH724" t="str">
            <v>11248</v>
          </cell>
        </row>
        <row r="725">
          <cell r="A725" t="str">
            <v>001128000</v>
          </cell>
          <cell r="B725" t="str">
            <v>โรงพยาบาลบ่อพลอย</v>
          </cell>
          <cell r="C725" t="str">
            <v>21002</v>
          </cell>
          <cell r="D725" t="str">
            <v>กระทรวงสาธารณสุข สำนักงานปลัดกระทรวงสาธารณสุข</v>
          </cell>
          <cell r="E725" t="str">
            <v>07</v>
          </cell>
          <cell r="F725" t="str">
            <v>โรงพยาบาลชุมชน</v>
          </cell>
          <cell r="G725" t="str">
            <v>70</v>
          </cell>
          <cell r="H725" t="str">
            <v>71</v>
          </cell>
          <cell r="I725" t="str">
            <v>จ.กาญจนบุรี</v>
          </cell>
          <cell r="J725" t="str">
            <v>03</v>
          </cell>
          <cell r="K725" t="str">
            <v xml:space="preserve"> อ.บ่อพลอย</v>
          </cell>
          <cell r="L725" t="str">
            <v>01</v>
          </cell>
          <cell r="M725" t="str">
            <v xml:space="preserve"> 'ต.บ่อพลอย'</v>
          </cell>
          <cell r="N725" t="str">
            <v>01</v>
          </cell>
          <cell r="O725" t="str">
            <v xml:space="preserve"> หมู่ 1</v>
          </cell>
          <cell r="P725" t="str">
            <v>01</v>
          </cell>
          <cell r="Q725" t="str">
            <v>เปิดดำเนินการ</v>
          </cell>
          <cell r="S725" t="str">
            <v>71160</v>
          </cell>
          <cell r="T725" t="str">
            <v>034581139</v>
          </cell>
          <cell r="U725" t="str">
            <v>034581160</v>
          </cell>
          <cell r="V725" t="str">
            <v>22</v>
          </cell>
          <cell r="W725" t="str">
            <v>2.2 ทุติยภูมิระดับกลาง</v>
          </cell>
          <cell r="X725" t="str">
            <v>S</v>
          </cell>
          <cell r="Y725" t="str">
            <v xml:space="preserve">บริการ  </v>
          </cell>
          <cell r="AH725" t="str">
            <v>11280</v>
          </cell>
        </row>
        <row r="726">
          <cell r="A726" t="str">
            <v>001128100</v>
          </cell>
          <cell r="B726" t="str">
            <v>โรงพยาบาลท่ากระดาน</v>
          </cell>
          <cell r="C726" t="str">
            <v>21002</v>
          </cell>
          <cell r="D726" t="str">
            <v>กระทรวงสาธารณสุข สำนักงานปลัดกระทรวงสาธารณสุข</v>
          </cell>
          <cell r="E726" t="str">
            <v>07</v>
          </cell>
          <cell r="F726" t="str">
            <v>โรงพยาบาลชุมชน</v>
          </cell>
          <cell r="G726" t="str">
            <v>30</v>
          </cell>
          <cell r="H726" t="str">
            <v>71</v>
          </cell>
          <cell r="I726" t="str">
            <v>จ.กาญจนบุรี</v>
          </cell>
          <cell r="J726" t="str">
            <v>04</v>
          </cell>
          <cell r="K726" t="str">
            <v xml:space="preserve"> อ.ศรีสวัสดิ์</v>
          </cell>
          <cell r="L726" t="str">
            <v>04</v>
          </cell>
          <cell r="M726" t="str">
            <v xml:space="preserve"> 'ต.ท่ากระดาน'</v>
          </cell>
          <cell r="N726" t="str">
            <v>02</v>
          </cell>
          <cell r="O726" t="str">
            <v xml:space="preserve"> หมู่ 2</v>
          </cell>
          <cell r="P726" t="str">
            <v>01</v>
          </cell>
          <cell r="Q726" t="str">
            <v>เปิดดำเนินการ</v>
          </cell>
          <cell r="R726" t="str">
            <v>187</v>
          </cell>
          <cell r="S726" t="str">
            <v>71520</v>
          </cell>
          <cell r="T726" t="str">
            <v>034696118</v>
          </cell>
          <cell r="U726" t="str">
            <v>034696117</v>
          </cell>
          <cell r="V726" t="str">
            <v>21</v>
          </cell>
          <cell r="W726" t="str">
            <v>2.1 ทุติยภูมิระดับต้น</v>
          </cell>
          <cell r="X726" t="str">
            <v>S</v>
          </cell>
          <cell r="Y726" t="str">
            <v xml:space="preserve">บริการ  </v>
          </cell>
          <cell r="AH726" t="str">
            <v>11281</v>
          </cell>
        </row>
        <row r="727">
          <cell r="A727" t="str">
            <v>001128500</v>
          </cell>
          <cell r="B727" t="str">
            <v>โรงพยาบาลเจ้าคุณไพบูลย์พนมทวน</v>
          </cell>
          <cell r="C727" t="str">
            <v>21002</v>
          </cell>
          <cell r="D727" t="str">
            <v>กระทรวงสาธารณสุข สำนักงานปลัดกระทรวงสาธารณสุข</v>
          </cell>
          <cell r="E727" t="str">
            <v>07</v>
          </cell>
          <cell r="F727" t="str">
            <v>โรงพยาบาลชุมชน</v>
          </cell>
          <cell r="G727" t="str">
            <v>60</v>
          </cell>
          <cell r="H727" t="str">
            <v>71</v>
          </cell>
          <cell r="I727" t="str">
            <v>จ.กาญจนบุรี</v>
          </cell>
          <cell r="J727" t="str">
            <v>09</v>
          </cell>
          <cell r="K727" t="str">
            <v xml:space="preserve"> อ.พนมทวน</v>
          </cell>
          <cell r="L727" t="str">
            <v>01</v>
          </cell>
          <cell r="M727" t="str">
            <v xml:space="preserve"> 'ต.พนมทวน'</v>
          </cell>
          <cell r="N727" t="str">
            <v>08</v>
          </cell>
          <cell r="O727" t="str">
            <v xml:space="preserve"> หมู่ 8</v>
          </cell>
          <cell r="P727" t="str">
            <v>01</v>
          </cell>
          <cell r="Q727" t="str">
            <v>เปิดดำเนินการ</v>
          </cell>
          <cell r="R727" t="str">
            <v>406</v>
          </cell>
          <cell r="S727" t="str">
            <v>71140</v>
          </cell>
          <cell r="T727" t="str">
            <v>034630409</v>
          </cell>
          <cell r="U727" t="str">
            <v>034630407</v>
          </cell>
          <cell r="V727" t="str">
            <v>21</v>
          </cell>
          <cell r="W727" t="str">
            <v>2.1 ทุติยภูมิระดับต้น</v>
          </cell>
          <cell r="X727" t="str">
            <v>S</v>
          </cell>
          <cell r="Y727" t="str">
            <v xml:space="preserve">บริการ  </v>
          </cell>
          <cell r="AH727" t="str">
            <v>11285</v>
          </cell>
        </row>
        <row r="728">
          <cell r="A728" t="str">
            <v>001128400</v>
          </cell>
          <cell r="B728" t="str">
            <v>โรงพยาบาลสังขละบุรี</v>
          </cell>
          <cell r="C728" t="str">
            <v>21002</v>
          </cell>
          <cell r="D728" t="str">
            <v>กระทรวงสาธารณสุข สำนักงานปลัดกระทรวงสาธารณสุข</v>
          </cell>
          <cell r="E728" t="str">
            <v>07</v>
          </cell>
          <cell r="F728" t="str">
            <v>โรงพยาบาลชุมชน</v>
          </cell>
          <cell r="G728" t="str">
            <v>51</v>
          </cell>
          <cell r="H728" t="str">
            <v>71</v>
          </cell>
          <cell r="I728" t="str">
            <v>จ.กาญจนบุรี</v>
          </cell>
          <cell r="J728" t="str">
            <v>08</v>
          </cell>
          <cell r="K728" t="str">
            <v xml:space="preserve"> อ.สังขละบุรี</v>
          </cell>
          <cell r="L728" t="str">
            <v>01</v>
          </cell>
          <cell r="M728" t="str">
            <v xml:space="preserve"> 'ต.หนองลู'</v>
          </cell>
          <cell r="N728" t="str">
            <v>03</v>
          </cell>
          <cell r="O728" t="str">
            <v xml:space="preserve"> หมู่ 3</v>
          </cell>
          <cell r="P728" t="str">
            <v>01</v>
          </cell>
          <cell r="Q728" t="str">
            <v>เปิดดำเนินการ</v>
          </cell>
          <cell r="S728" t="str">
            <v>71240</v>
          </cell>
          <cell r="T728" t="str">
            <v>034595058</v>
          </cell>
          <cell r="U728" t="str">
            <v>034595538</v>
          </cell>
          <cell r="V728" t="str">
            <v>21</v>
          </cell>
          <cell r="W728" t="str">
            <v>2.1 ทุติยภูมิระดับต้น</v>
          </cell>
          <cell r="X728" t="str">
            <v>S</v>
          </cell>
          <cell r="Y728" t="str">
            <v xml:space="preserve">บริการ  </v>
          </cell>
          <cell r="AH728" t="str">
            <v>11284</v>
          </cell>
        </row>
        <row r="729">
          <cell r="A729" t="str">
            <v>001128300</v>
          </cell>
          <cell r="B729" t="str">
            <v>โรงพยาบาลทองผาภูมิ</v>
          </cell>
          <cell r="C729" t="str">
            <v>21002</v>
          </cell>
          <cell r="D729" t="str">
            <v>กระทรวงสาธารณสุข สำนักงานปลัดกระทรวงสาธารณสุข</v>
          </cell>
          <cell r="E729" t="str">
            <v>07</v>
          </cell>
          <cell r="F729" t="str">
            <v>โรงพยาบาลชุมชน</v>
          </cell>
          <cell r="G729" t="str">
            <v>90</v>
          </cell>
          <cell r="H729" t="str">
            <v>71</v>
          </cell>
          <cell r="I729" t="str">
            <v>จ.กาญจนบุรี</v>
          </cell>
          <cell r="J729" t="str">
            <v>07</v>
          </cell>
          <cell r="K729" t="str">
            <v xml:space="preserve"> อ.ทองผาภูมิ</v>
          </cell>
          <cell r="L729" t="str">
            <v>01</v>
          </cell>
          <cell r="M729" t="str">
            <v xml:space="preserve"> 'ต.ท่าขนุน'</v>
          </cell>
          <cell r="N729" t="str">
            <v>01</v>
          </cell>
          <cell r="O729" t="str">
            <v xml:space="preserve"> หมู่ 1</v>
          </cell>
          <cell r="P729" t="str">
            <v>01</v>
          </cell>
          <cell r="Q729" t="str">
            <v>เปิดดำเนินการ</v>
          </cell>
          <cell r="R729" t="str">
            <v>279</v>
          </cell>
          <cell r="S729" t="str">
            <v>71180</v>
          </cell>
          <cell r="T729" t="str">
            <v>034599601</v>
          </cell>
          <cell r="U729" t="str">
            <v>034599097</v>
          </cell>
          <cell r="V729" t="str">
            <v>22</v>
          </cell>
          <cell r="W729" t="str">
            <v>2.2 ทุติยภูมิระดับกลาง</v>
          </cell>
          <cell r="X729" t="str">
            <v>S</v>
          </cell>
          <cell r="Y729" t="str">
            <v xml:space="preserve">บริการ  </v>
          </cell>
          <cell r="AH729" t="str">
            <v>11283</v>
          </cell>
        </row>
        <row r="730">
          <cell r="A730" t="str">
            <v>001129700</v>
          </cell>
          <cell r="B730" t="str">
            <v>โรงพยาบาลกำแพงแสน</v>
          </cell>
          <cell r="C730" t="str">
            <v>21002</v>
          </cell>
          <cell r="D730" t="str">
            <v>กระทรวงสาธารณสุข สำนักงานปลัดกระทรวงสาธารณสุข</v>
          </cell>
          <cell r="E730" t="str">
            <v>07</v>
          </cell>
          <cell r="F730" t="str">
            <v>โรงพยาบาลชุมชน</v>
          </cell>
          <cell r="G730" t="str">
            <v>60</v>
          </cell>
          <cell r="H730" t="str">
            <v>73</v>
          </cell>
          <cell r="I730" t="str">
            <v>จ.นครปฐม</v>
          </cell>
          <cell r="J730" t="str">
            <v>02</v>
          </cell>
          <cell r="K730" t="str">
            <v xml:space="preserve"> อ.กำแพงแสน</v>
          </cell>
          <cell r="L730" t="str">
            <v>01</v>
          </cell>
          <cell r="M730" t="str">
            <v xml:space="preserve"> 'ต.ทุ่งกระพังโหม'</v>
          </cell>
          <cell r="N730" t="str">
            <v>04</v>
          </cell>
          <cell r="O730" t="str">
            <v xml:space="preserve"> หมู่ 4</v>
          </cell>
          <cell r="P730" t="str">
            <v>01</v>
          </cell>
          <cell r="Q730" t="str">
            <v>เปิดดำเนินการ</v>
          </cell>
          <cell r="R730" t="str">
            <v xml:space="preserve">47 </v>
          </cell>
          <cell r="V730" t="str">
            <v>22</v>
          </cell>
          <cell r="W730" t="str">
            <v>2.2 ทุติยภูมิระดับกลาง</v>
          </cell>
          <cell r="AH730" t="str">
            <v>11297</v>
          </cell>
        </row>
        <row r="731">
          <cell r="A731" t="str">
            <v>001133400</v>
          </cell>
          <cell r="B731" t="str">
            <v>โรงพยาบาลร่อนพิบูลย์</v>
          </cell>
          <cell r="C731" t="str">
            <v>21002</v>
          </cell>
          <cell r="D731" t="str">
            <v>กระทรวงสาธารณสุข สำนักงานปลัดกระทรวงสาธารณสุข</v>
          </cell>
          <cell r="E731" t="str">
            <v>07</v>
          </cell>
          <cell r="F731" t="str">
            <v>โรงพยาบาลชุมชน</v>
          </cell>
          <cell r="G731" t="str">
            <v>30</v>
          </cell>
          <cell r="H731" t="str">
            <v>80</v>
          </cell>
          <cell r="I731" t="str">
            <v>จ.นครศรีธรรมราช</v>
          </cell>
          <cell r="J731" t="str">
            <v>13</v>
          </cell>
          <cell r="K731" t="str">
            <v xml:space="preserve"> อ.ร่อนพิบูลย์</v>
          </cell>
          <cell r="L731" t="str">
            <v>01</v>
          </cell>
          <cell r="M731" t="str">
            <v xml:space="preserve"> 'ต.ร่อนพิบูลย์'</v>
          </cell>
          <cell r="N731" t="str">
            <v>13</v>
          </cell>
          <cell r="O731" t="str">
            <v xml:space="preserve"> หมู่ 13</v>
          </cell>
          <cell r="P731" t="str">
            <v>01</v>
          </cell>
          <cell r="Q731" t="str">
            <v>เปิดดำเนินการ</v>
          </cell>
          <cell r="R731" t="str">
            <v xml:space="preserve">ม.13 </v>
          </cell>
          <cell r="V731" t="str">
            <v>22</v>
          </cell>
          <cell r="W731" t="str">
            <v>2.2 ทุติยภูมิระดับกลาง</v>
          </cell>
          <cell r="AH731" t="str">
            <v>11334</v>
          </cell>
        </row>
        <row r="732">
          <cell r="A732" t="str">
            <v>001133300</v>
          </cell>
          <cell r="B732" t="str">
            <v>โรงพยาบาลปากพนัง</v>
          </cell>
          <cell r="C732" t="str">
            <v>21002</v>
          </cell>
          <cell r="D732" t="str">
            <v>กระทรวงสาธารณสุข สำนักงานปลัดกระทรวงสาธารณสุข</v>
          </cell>
          <cell r="E732" t="str">
            <v>07</v>
          </cell>
          <cell r="F732" t="str">
            <v>โรงพยาบาลชุมชน</v>
          </cell>
          <cell r="G732" t="str">
            <v>30</v>
          </cell>
          <cell r="H732" t="str">
            <v>80</v>
          </cell>
          <cell r="I732" t="str">
            <v>จ.นครศรีธรรมราช</v>
          </cell>
          <cell r="J732" t="str">
            <v>12</v>
          </cell>
          <cell r="K732" t="str">
            <v xml:space="preserve"> อ.ปากพนัง</v>
          </cell>
          <cell r="L732" t="str">
            <v>14</v>
          </cell>
          <cell r="M732" t="str">
            <v xml:space="preserve"> 'ต.ปากพนังฝั่งตะวันออก'</v>
          </cell>
          <cell r="N732" t="str">
            <v>00</v>
          </cell>
          <cell r="O732" t="str">
            <v xml:space="preserve"> หมู่ 0</v>
          </cell>
          <cell r="P732" t="str">
            <v>01</v>
          </cell>
          <cell r="Q732" t="str">
            <v>เปิดดำเนินการ</v>
          </cell>
          <cell r="V732" t="str">
            <v>22</v>
          </cell>
          <cell r="W732" t="str">
            <v>2.2 ทุติยภูมิระดับกลาง</v>
          </cell>
          <cell r="AH732" t="str">
            <v>11333</v>
          </cell>
        </row>
        <row r="733">
          <cell r="A733" t="str">
            <v>001132200</v>
          </cell>
          <cell r="B733" t="str">
            <v>โรงพยาบาลพรหมคีรี</v>
          </cell>
          <cell r="C733" t="str">
            <v>21002</v>
          </cell>
          <cell r="D733" t="str">
            <v>กระทรวงสาธารณสุข สำนักงานปลัดกระทรวงสาธารณสุข</v>
          </cell>
          <cell r="E733" t="str">
            <v>07</v>
          </cell>
          <cell r="F733" t="str">
            <v>โรงพยาบาลชุมชน</v>
          </cell>
          <cell r="G733" t="str">
            <v>30</v>
          </cell>
          <cell r="H733" t="str">
            <v>80</v>
          </cell>
          <cell r="I733" t="str">
            <v>จ.นครศรีธรรมราช</v>
          </cell>
          <cell r="J733" t="str">
            <v>02</v>
          </cell>
          <cell r="K733" t="str">
            <v xml:space="preserve"> อ.พรหมคีรี</v>
          </cell>
          <cell r="L733" t="str">
            <v>01</v>
          </cell>
          <cell r="M733" t="str">
            <v xml:space="preserve"> 'ต.พรหมโลก'</v>
          </cell>
          <cell r="N733" t="str">
            <v>09</v>
          </cell>
          <cell r="O733" t="str">
            <v xml:space="preserve"> หมู่ 9</v>
          </cell>
          <cell r="P733" t="str">
            <v>01</v>
          </cell>
          <cell r="Q733" t="str">
            <v>เปิดดำเนินการ</v>
          </cell>
          <cell r="R733" t="str">
            <v xml:space="preserve">17 ม.1 </v>
          </cell>
          <cell r="V733" t="str">
            <v>21</v>
          </cell>
          <cell r="W733" t="str">
            <v>2.1 ทุติยภูมิระดับต้น</v>
          </cell>
          <cell r="AH733" t="str">
            <v>11322</v>
          </cell>
        </row>
        <row r="734">
          <cell r="A734" t="str">
            <v>001127200</v>
          </cell>
          <cell r="B734" t="str">
            <v>โรงพยาบาลเขาค้อ</v>
          </cell>
          <cell r="C734" t="str">
            <v>21002</v>
          </cell>
          <cell r="D734" t="str">
            <v>กระทรวงสาธารณสุข สำนักงานปลัดกระทรวงสาธารณสุข</v>
          </cell>
          <cell r="E734" t="str">
            <v>07</v>
          </cell>
          <cell r="F734" t="str">
            <v>โรงพยาบาลชุมชน</v>
          </cell>
          <cell r="G734" t="str">
            <v>30</v>
          </cell>
          <cell r="H734" t="str">
            <v>67</v>
          </cell>
          <cell r="I734" t="str">
            <v>จ.เพชรบูรณ์</v>
          </cell>
          <cell r="J734" t="str">
            <v>11</v>
          </cell>
          <cell r="K734" t="str">
            <v xml:space="preserve"> อ.เขาค้อ</v>
          </cell>
          <cell r="L734" t="str">
            <v>03</v>
          </cell>
          <cell r="M734" t="str">
            <v xml:space="preserve"> 'ต.เขาค้อ'</v>
          </cell>
          <cell r="N734" t="str">
            <v>01</v>
          </cell>
          <cell r="O734" t="str">
            <v xml:space="preserve"> หมู่ 1</v>
          </cell>
          <cell r="P734" t="str">
            <v>01</v>
          </cell>
          <cell r="Q734" t="str">
            <v>เปิดดำเนินการ</v>
          </cell>
          <cell r="R734" t="str">
            <v xml:space="preserve">75 ม.1 </v>
          </cell>
          <cell r="S734" t="str">
            <v>67270</v>
          </cell>
          <cell r="V734" t="str">
            <v>22</v>
          </cell>
          <cell r="W734" t="str">
            <v>2.2 ทุติยภูมิระดับกลาง</v>
          </cell>
          <cell r="AH734" t="str">
            <v>11272</v>
          </cell>
        </row>
        <row r="735">
          <cell r="A735" t="str">
            <v>001129500</v>
          </cell>
          <cell r="B735" t="str">
            <v>โรงพยาบาลอู่ทอง</v>
          </cell>
          <cell r="C735" t="str">
            <v>21002</v>
          </cell>
          <cell r="D735" t="str">
            <v>กระทรวงสาธารณสุข สำนักงานปลัดกระทรวงสาธารณสุข</v>
          </cell>
          <cell r="E735" t="str">
            <v>07</v>
          </cell>
          <cell r="F735" t="str">
            <v>โรงพยาบาลชุมชน</v>
          </cell>
          <cell r="G735" t="str">
            <v>134</v>
          </cell>
          <cell r="H735" t="str">
            <v>72</v>
          </cell>
          <cell r="I735" t="str">
            <v>จ.สุพรรณบุรี</v>
          </cell>
          <cell r="J735" t="str">
            <v>09</v>
          </cell>
          <cell r="K735" t="str">
            <v xml:space="preserve"> อ.อู่ทอง</v>
          </cell>
          <cell r="L735" t="str">
            <v>03</v>
          </cell>
          <cell r="M735" t="str">
            <v xml:space="preserve"> 'ต.จรเข้สามพัน'</v>
          </cell>
          <cell r="N735" t="str">
            <v>15</v>
          </cell>
          <cell r="O735" t="str">
            <v xml:space="preserve"> หมู่ 15</v>
          </cell>
          <cell r="P735" t="str">
            <v>01</v>
          </cell>
          <cell r="Q735" t="str">
            <v>เปิดดำเนินการ</v>
          </cell>
          <cell r="R735" t="str">
            <v>220</v>
          </cell>
          <cell r="V735" t="str">
            <v>22</v>
          </cell>
          <cell r="W735" t="str">
            <v>2.2 ทุติยภูมิระดับกลาง</v>
          </cell>
          <cell r="Z735" t="str">
            <v>01</v>
          </cell>
          <cell r="AA735" t="str">
            <v>ตั้งใหม่</v>
          </cell>
          <cell r="AH735" t="str">
            <v>11295</v>
          </cell>
        </row>
        <row r="736">
          <cell r="A736" t="str">
            <v>001128700</v>
          </cell>
          <cell r="B736" t="str">
            <v>โรงพยาบาลด่านมะขามเตี้ย</v>
          </cell>
          <cell r="C736" t="str">
            <v>21002</v>
          </cell>
          <cell r="D736" t="str">
            <v>กระทรวงสาธารณสุข สำนักงานปลัดกระทรวงสาธารณสุข</v>
          </cell>
          <cell r="E736" t="str">
            <v>07</v>
          </cell>
          <cell r="F736" t="str">
            <v>โรงพยาบาลชุมชน</v>
          </cell>
          <cell r="G736" t="str">
            <v>30</v>
          </cell>
          <cell r="H736" t="str">
            <v>71</v>
          </cell>
          <cell r="I736" t="str">
            <v>จ.กาญจนบุรี</v>
          </cell>
          <cell r="J736" t="str">
            <v>11</v>
          </cell>
          <cell r="K736" t="str">
            <v xml:space="preserve"> อ.ด่านมะขามเตี้ย</v>
          </cell>
          <cell r="L736" t="str">
            <v>01</v>
          </cell>
          <cell r="M736" t="str">
            <v xml:space="preserve"> 'ต.ด่านมะขามเตี้ย'</v>
          </cell>
          <cell r="N736" t="str">
            <v>01</v>
          </cell>
          <cell r="O736" t="str">
            <v xml:space="preserve"> หมู่ 1</v>
          </cell>
          <cell r="P736" t="str">
            <v>01</v>
          </cell>
          <cell r="Q736" t="str">
            <v>เปิดดำเนินการ</v>
          </cell>
          <cell r="S736" t="str">
            <v>71260</v>
          </cell>
          <cell r="T736" t="str">
            <v>034642347</v>
          </cell>
          <cell r="U736" t="str">
            <v>034642102</v>
          </cell>
          <cell r="V736" t="str">
            <v>21</v>
          </cell>
          <cell r="W736" t="str">
            <v>2.1 ทุติยภูมิระดับต้น</v>
          </cell>
          <cell r="X736" t="str">
            <v>S</v>
          </cell>
          <cell r="Y736" t="str">
            <v xml:space="preserve">บริการ  </v>
          </cell>
          <cell r="AH736" t="str">
            <v>11287</v>
          </cell>
        </row>
        <row r="737">
          <cell r="A737" t="str">
            <v>001128600</v>
          </cell>
          <cell r="B737" t="str">
            <v>โรงพยาบาลเลาขวัญ</v>
          </cell>
          <cell r="C737" t="str">
            <v>21002</v>
          </cell>
          <cell r="D737" t="str">
            <v>กระทรวงสาธารณสุข สำนักงานปลัดกระทรวงสาธารณสุข</v>
          </cell>
          <cell r="E737" t="str">
            <v>07</v>
          </cell>
          <cell r="F737" t="str">
            <v>โรงพยาบาลชุมชน</v>
          </cell>
          <cell r="G737" t="str">
            <v>30</v>
          </cell>
          <cell r="H737" t="str">
            <v>71</v>
          </cell>
          <cell r="I737" t="str">
            <v>จ.กาญจนบุรี</v>
          </cell>
          <cell r="J737" t="str">
            <v>10</v>
          </cell>
          <cell r="K737" t="str">
            <v xml:space="preserve"> อ.เลาขวัญ</v>
          </cell>
          <cell r="L737" t="str">
            <v>01</v>
          </cell>
          <cell r="M737" t="str">
            <v xml:space="preserve"> 'ต.เลาขวัญ'</v>
          </cell>
          <cell r="N737" t="str">
            <v>06</v>
          </cell>
          <cell r="O737" t="str">
            <v xml:space="preserve"> หมู่ 6</v>
          </cell>
          <cell r="P737" t="str">
            <v>01</v>
          </cell>
          <cell r="Q737" t="str">
            <v>เปิดดำเนินการ</v>
          </cell>
          <cell r="S737" t="str">
            <v>71210</v>
          </cell>
          <cell r="T737" t="str">
            <v>034576157</v>
          </cell>
          <cell r="U737" t="str">
            <v>034576050</v>
          </cell>
          <cell r="V737" t="str">
            <v>21</v>
          </cell>
          <cell r="W737" t="str">
            <v>2.1 ทุติยภูมิระดับต้น</v>
          </cell>
          <cell r="X737" t="str">
            <v>S</v>
          </cell>
          <cell r="Y737" t="str">
            <v xml:space="preserve">บริการ  </v>
          </cell>
          <cell r="AH737" t="str">
            <v>11286</v>
          </cell>
        </row>
        <row r="738">
          <cell r="A738" t="str">
            <v>001127800</v>
          </cell>
          <cell r="B738" t="str">
            <v>โรงพยาบาลไทรโยค</v>
          </cell>
          <cell r="C738" t="str">
            <v>21002</v>
          </cell>
          <cell r="D738" t="str">
            <v>กระทรวงสาธารณสุข สำนักงานปลัดกระทรวงสาธารณสุข</v>
          </cell>
          <cell r="E738" t="str">
            <v>07</v>
          </cell>
          <cell r="F738" t="str">
            <v>โรงพยาบาลชุมชน</v>
          </cell>
          <cell r="G738" t="str">
            <v>60</v>
          </cell>
          <cell r="H738" t="str">
            <v>71</v>
          </cell>
          <cell r="I738" t="str">
            <v>จ.กาญจนบุรี</v>
          </cell>
          <cell r="J738" t="str">
            <v>02</v>
          </cell>
          <cell r="K738" t="str">
            <v xml:space="preserve"> อ.ไทรโยค</v>
          </cell>
          <cell r="L738" t="str">
            <v>01</v>
          </cell>
          <cell r="M738" t="str">
            <v xml:space="preserve"> 'ต.ลุ่มสุ่ม'</v>
          </cell>
          <cell r="N738" t="str">
            <v>01</v>
          </cell>
          <cell r="O738" t="str">
            <v xml:space="preserve"> หมู่ 1</v>
          </cell>
          <cell r="P738" t="str">
            <v>01</v>
          </cell>
          <cell r="Q738" t="str">
            <v>เปิดดำเนินการ</v>
          </cell>
          <cell r="R738" t="str">
            <v>22</v>
          </cell>
          <cell r="S738" t="str">
            <v>71150</v>
          </cell>
          <cell r="T738" t="str">
            <v>034591300</v>
          </cell>
          <cell r="U738" t="str">
            <v>034591302</v>
          </cell>
          <cell r="V738" t="str">
            <v>21</v>
          </cell>
          <cell r="W738" t="str">
            <v>2.1 ทุติยภูมิระดับต้น</v>
          </cell>
          <cell r="X738" t="str">
            <v>S</v>
          </cell>
          <cell r="Y738" t="str">
            <v xml:space="preserve">บริการ  </v>
          </cell>
          <cell r="AH738" t="str">
            <v>11278</v>
          </cell>
        </row>
        <row r="739">
          <cell r="A739" t="str">
            <v>001129900</v>
          </cell>
          <cell r="B739" t="str">
            <v>โรงพยาบาลห้วยพลู</v>
          </cell>
          <cell r="C739" t="str">
            <v>21002</v>
          </cell>
          <cell r="D739" t="str">
            <v>กระทรวงสาธารณสุข สำนักงานปลัดกระทรวงสาธารณสุข</v>
          </cell>
          <cell r="E739" t="str">
            <v>07</v>
          </cell>
          <cell r="F739" t="str">
            <v>โรงพยาบาลชุมชน</v>
          </cell>
          <cell r="G739" t="str">
            <v>60</v>
          </cell>
          <cell r="H739" t="str">
            <v>73</v>
          </cell>
          <cell r="I739" t="str">
            <v>จ.นครปฐม</v>
          </cell>
          <cell r="J739" t="str">
            <v>03</v>
          </cell>
          <cell r="K739" t="str">
            <v xml:space="preserve"> อ.นครชัยศรี</v>
          </cell>
          <cell r="L739" t="str">
            <v>18</v>
          </cell>
          <cell r="M739" t="str">
            <v xml:space="preserve"> 'ต.ห้วยพลู'</v>
          </cell>
          <cell r="N739" t="str">
            <v>01</v>
          </cell>
          <cell r="O739" t="str">
            <v xml:space="preserve"> หมู่ 1</v>
          </cell>
          <cell r="P739" t="str">
            <v>01</v>
          </cell>
          <cell r="Q739" t="str">
            <v>เปิดดำเนินการ</v>
          </cell>
          <cell r="R739" t="str">
            <v xml:space="preserve">1/1 </v>
          </cell>
          <cell r="V739" t="str">
            <v>21</v>
          </cell>
          <cell r="W739" t="str">
            <v>2.1 ทุติยภูมิระดับต้น</v>
          </cell>
          <cell r="AH739" t="str">
            <v>11299</v>
          </cell>
        </row>
        <row r="740">
          <cell r="A740" t="str">
            <v>001130000</v>
          </cell>
          <cell r="B740" t="str">
            <v>โรงพยาบาลดอนตูม</v>
          </cell>
          <cell r="C740" t="str">
            <v>21002</v>
          </cell>
          <cell r="D740" t="str">
            <v>กระทรวงสาธารณสุข สำนักงานปลัดกระทรวงสาธารณสุข</v>
          </cell>
          <cell r="E740" t="str">
            <v>07</v>
          </cell>
          <cell r="F740" t="str">
            <v>โรงพยาบาลชุมชน</v>
          </cell>
          <cell r="G740" t="str">
            <v>30</v>
          </cell>
          <cell r="H740" t="str">
            <v>73</v>
          </cell>
          <cell r="I740" t="str">
            <v>จ.นครปฐม</v>
          </cell>
          <cell r="J740" t="str">
            <v>04</v>
          </cell>
          <cell r="K740" t="str">
            <v xml:space="preserve"> อ.ดอนตูม</v>
          </cell>
          <cell r="L740" t="str">
            <v>01</v>
          </cell>
          <cell r="M740" t="str">
            <v xml:space="preserve"> 'ต.สามง่าม'</v>
          </cell>
          <cell r="N740" t="str">
            <v>05</v>
          </cell>
          <cell r="O740" t="str">
            <v xml:space="preserve"> หมู่ 5</v>
          </cell>
          <cell r="P740" t="str">
            <v>01</v>
          </cell>
          <cell r="Q740" t="str">
            <v>เปิดดำเนินการ</v>
          </cell>
          <cell r="R740" t="str">
            <v xml:space="preserve">183 ม.5 ถ.คงทอง </v>
          </cell>
          <cell r="V740" t="str">
            <v>21</v>
          </cell>
          <cell r="W740" t="str">
            <v>2.1 ทุติยภูมิระดับต้น</v>
          </cell>
          <cell r="AH740" t="str">
            <v>11300</v>
          </cell>
        </row>
        <row r="741">
          <cell r="A741" t="str">
            <v>001127400</v>
          </cell>
          <cell r="B741" t="str">
            <v>โรงพยาบาลบางแพ</v>
          </cell>
          <cell r="C741" t="str">
            <v>21002</v>
          </cell>
          <cell r="D741" t="str">
            <v>กระทรวงสาธารณสุข สำนักงานปลัดกระทรวงสาธารณสุข</v>
          </cell>
          <cell r="E741" t="str">
            <v>07</v>
          </cell>
          <cell r="F741" t="str">
            <v>โรงพยาบาลชุมชน</v>
          </cell>
          <cell r="G741" t="str">
            <v>60</v>
          </cell>
          <cell r="H741" t="str">
            <v>70</v>
          </cell>
          <cell r="I741" t="str">
            <v>จ.ราชบุรี</v>
          </cell>
          <cell r="J741" t="str">
            <v>06</v>
          </cell>
          <cell r="K741" t="str">
            <v xml:space="preserve"> อ.บางแพ</v>
          </cell>
          <cell r="L741" t="str">
            <v>02</v>
          </cell>
          <cell r="M741" t="str">
            <v xml:space="preserve"> 'ต.วังเย็น'</v>
          </cell>
          <cell r="N741" t="str">
            <v>05</v>
          </cell>
          <cell r="O741" t="str">
            <v xml:space="preserve"> หมู่ 5</v>
          </cell>
          <cell r="P741" t="str">
            <v>01</v>
          </cell>
          <cell r="Q741" t="str">
            <v>เปิดดำเนินการ</v>
          </cell>
          <cell r="R741" t="str">
            <v xml:space="preserve">124 </v>
          </cell>
          <cell r="V741" t="str">
            <v>21</v>
          </cell>
          <cell r="W741" t="str">
            <v>2.1 ทุติยภูมิระดับต้น</v>
          </cell>
          <cell r="AH741" t="str">
            <v>11274</v>
          </cell>
        </row>
        <row r="742">
          <cell r="A742" t="str">
            <v>001127500</v>
          </cell>
          <cell r="B742" t="str">
            <v>โรงพยาบาลเจ็ดเสมียน</v>
          </cell>
          <cell r="C742" t="str">
            <v>21002</v>
          </cell>
          <cell r="D742" t="str">
            <v>กระทรวงสาธารณสุข สำนักงานปลัดกระทรวงสาธารณสุข</v>
          </cell>
          <cell r="E742" t="str">
            <v>07</v>
          </cell>
          <cell r="F742" t="str">
            <v>โรงพยาบาลชุมชน</v>
          </cell>
          <cell r="G742" t="str">
            <v>30</v>
          </cell>
          <cell r="H742" t="str">
            <v>70</v>
          </cell>
          <cell r="I742" t="str">
            <v>จ.ราชบุรี</v>
          </cell>
          <cell r="J742" t="str">
            <v>07</v>
          </cell>
          <cell r="K742" t="str">
            <v xml:space="preserve"> อ.โพธาราม</v>
          </cell>
          <cell r="L742" t="str">
            <v>09</v>
          </cell>
          <cell r="M742" t="str">
            <v xml:space="preserve"> 'ต.เจ็ดเสมียน'</v>
          </cell>
          <cell r="N742" t="str">
            <v>02</v>
          </cell>
          <cell r="O742" t="str">
            <v xml:space="preserve"> หมู่ 2</v>
          </cell>
          <cell r="P742" t="str">
            <v>01</v>
          </cell>
          <cell r="Q742" t="str">
            <v>เปิดดำเนินการ</v>
          </cell>
          <cell r="R742" t="str">
            <v xml:space="preserve">132/2 </v>
          </cell>
          <cell r="V742" t="str">
            <v>21</v>
          </cell>
          <cell r="W742" t="str">
            <v>2.1 ทุติยภูมิระดับต้น</v>
          </cell>
          <cell r="AH742" t="str">
            <v>11275</v>
          </cell>
        </row>
        <row r="743">
          <cell r="A743" t="str">
            <v>001127600</v>
          </cell>
          <cell r="B743" t="str">
            <v>โรงพยาบาลปากท่อ</v>
          </cell>
          <cell r="C743" t="str">
            <v>21002</v>
          </cell>
          <cell r="D743" t="str">
            <v>กระทรวงสาธารณสุข สำนักงานปลัดกระทรวงสาธารณสุข</v>
          </cell>
          <cell r="E743" t="str">
            <v>07</v>
          </cell>
          <cell r="F743" t="str">
            <v>โรงพยาบาลชุมชน</v>
          </cell>
          <cell r="G743" t="str">
            <v>30</v>
          </cell>
          <cell r="H743" t="str">
            <v>70</v>
          </cell>
          <cell r="I743" t="str">
            <v>จ.ราชบุรี</v>
          </cell>
          <cell r="J743" t="str">
            <v>08</v>
          </cell>
          <cell r="K743" t="str">
            <v xml:space="preserve"> อ.ปากท่อ</v>
          </cell>
          <cell r="L743" t="str">
            <v>05</v>
          </cell>
          <cell r="M743" t="str">
            <v xml:space="preserve"> 'ต.ปากท่อ'</v>
          </cell>
          <cell r="N743" t="str">
            <v>08</v>
          </cell>
          <cell r="O743" t="str">
            <v xml:space="preserve"> หมู่ 8</v>
          </cell>
          <cell r="P743" t="str">
            <v>01</v>
          </cell>
          <cell r="Q743" t="str">
            <v>เปิดดำเนินการ</v>
          </cell>
          <cell r="R743" t="str">
            <v xml:space="preserve">201/10 </v>
          </cell>
          <cell r="V743" t="str">
            <v>21</v>
          </cell>
          <cell r="W743" t="str">
            <v>2.1 ทุติยภูมิระดับต้น</v>
          </cell>
          <cell r="AH743" t="str">
            <v>11276</v>
          </cell>
        </row>
        <row r="744">
          <cell r="A744" t="str">
            <v>001129400</v>
          </cell>
          <cell r="B744" t="str">
            <v>โรงพยาบาลสามชุก</v>
          </cell>
          <cell r="C744" t="str">
            <v>21002</v>
          </cell>
          <cell r="D744" t="str">
            <v>กระทรวงสาธารณสุข สำนักงานปลัดกระทรวงสาธารณสุข</v>
          </cell>
          <cell r="E744" t="str">
            <v>07</v>
          </cell>
          <cell r="F744" t="str">
            <v>โรงพยาบาลชุมชน</v>
          </cell>
          <cell r="G744" t="str">
            <v>60</v>
          </cell>
          <cell r="H744" t="str">
            <v>72</v>
          </cell>
          <cell r="I744" t="str">
            <v>จ.สุพรรณบุรี</v>
          </cell>
          <cell r="J744" t="str">
            <v>08</v>
          </cell>
          <cell r="K744" t="str">
            <v xml:space="preserve"> อ.สามชุก</v>
          </cell>
          <cell r="L744" t="str">
            <v>04</v>
          </cell>
          <cell r="M744" t="str">
            <v xml:space="preserve"> 'ต.หนองผักนาก'</v>
          </cell>
          <cell r="N744" t="str">
            <v>07</v>
          </cell>
          <cell r="O744" t="str">
            <v xml:space="preserve"> หมู่ 7</v>
          </cell>
          <cell r="P744" t="str">
            <v>01</v>
          </cell>
          <cell r="Q744" t="str">
            <v>เปิดดำเนินการ</v>
          </cell>
          <cell r="R744" t="str">
            <v xml:space="preserve">4/1 </v>
          </cell>
          <cell r="V744" t="str">
            <v>22</v>
          </cell>
          <cell r="W744" t="str">
            <v>2.2 ทุติยภูมิระดับกลาง</v>
          </cell>
          <cell r="AH744" t="str">
            <v>11294</v>
          </cell>
        </row>
        <row r="745">
          <cell r="A745" t="str">
            <v>001124900</v>
          </cell>
          <cell r="B745" t="str">
            <v>โรงพยาบาลศรีนคร</v>
          </cell>
          <cell r="C745" t="str">
            <v>21002</v>
          </cell>
          <cell r="D745" t="str">
            <v>กระทรวงสาธารณสุข สำนักงานปลัดกระทรวงสาธารณสุข</v>
          </cell>
          <cell r="E745" t="str">
            <v>07</v>
          </cell>
          <cell r="F745" t="str">
            <v>โรงพยาบาลชุมชน</v>
          </cell>
          <cell r="G745" t="str">
            <v>30</v>
          </cell>
          <cell r="H745" t="str">
            <v>64</v>
          </cell>
          <cell r="I745" t="str">
            <v>จ.สุโขทัย</v>
          </cell>
          <cell r="J745" t="str">
            <v>08</v>
          </cell>
          <cell r="K745" t="str">
            <v xml:space="preserve"> อ.ศรีนคร</v>
          </cell>
          <cell r="L745" t="str">
            <v>01</v>
          </cell>
          <cell r="M745" t="str">
            <v xml:space="preserve"> 'ต.ศรีนคร'</v>
          </cell>
          <cell r="N745" t="str">
            <v>03</v>
          </cell>
          <cell r="O745" t="str">
            <v xml:space="preserve"> หมู่ 3</v>
          </cell>
          <cell r="P745" t="str">
            <v>01</v>
          </cell>
          <cell r="Q745" t="str">
            <v>เปิดดำเนินการ</v>
          </cell>
          <cell r="R745" t="str">
            <v>ถ.สวรรคโลก-ศรีนคร</v>
          </cell>
          <cell r="S745" t="str">
            <v>64180</v>
          </cell>
          <cell r="T745" t="str">
            <v>055652725</v>
          </cell>
          <cell r="U745" t="str">
            <v>05562726</v>
          </cell>
          <cell r="V745" t="str">
            <v>21</v>
          </cell>
          <cell r="W745" t="str">
            <v>2.1 ทุติยภูมิระดับต้น</v>
          </cell>
          <cell r="AH745" t="str">
            <v>11249</v>
          </cell>
        </row>
        <row r="746">
          <cell r="A746" t="str">
            <v>001124500</v>
          </cell>
          <cell r="B746" t="str">
            <v>โรงพยาบาลคีรีมาศ</v>
          </cell>
          <cell r="C746" t="str">
            <v>21002</v>
          </cell>
          <cell r="D746" t="str">
            <v>กระทรวงสาธารณสุข สำนักงานปลัดกระทรวงสาธารณสุข</v>
          </cell>
          <cell r="E746" t="str">
            <v>07</v>
          </cell>
          <cell r="F746" t="str">
            <v>โรงพยาบาลชุมชน</v>
          </cell>
          <cell r="G746" t="str">
            <v>30</v>
          </cell>
          <cell r="H746" t="str">
            <v>64</v>
          </cell>
          <cell r="I746" t="str">
            <v>จ.สุโขทัย</v>
          </cell>
          <cell r="J746" t="str">
            <v>03</v>
          </cell>
          <cell r="K746" t="str">
            <v xml:space="preserve"> อ.คีรีมาศ</v>
          </cell>
          <cell r="L746" t="str">
            <v>01</v>
          </cell>
          <cell r="M746" t="str">
            <v xml:space="preserve"> 'ต.โตนด'</v>
          </cell>
          <cell r="N746" t="str">
            <v>07</v>
          </cell>
          <cell r="O746" t="str">
            <v xml:space="preserve"> หมู่ 7</v>
          </cell>
          <cell r="P746" t="str">
            <v>01</v>
          </cell>
          <cell r="Q746" t="str">
            <v>เปิดดำเนินการ</v>
          </cell>
          <cell r="R746" t="str">
            <v>ถ.สุโขทัย-กำแพงเพชร</v>
          </cell>
          <cell r="S746" t="str">
            <v>64160</v>
          </cell>
          <cell r="T746" t="str">
            <v>055695145</v>
          </cell>
          <cell r="U746" t="str">
            <v>055693097</v>
          </cell>
          <cell r="V746" t="str">
            <v>21</v>
          </cell>
          <cell r="W746" t="str">
            <v>2.1 ทุติยภูมิระดับต้น</v>
          </cell>
          <cell r="AH746" t="str">
            <v>11245</v>
          </cell>
        </row>
        <row r="747">
          <cell r="A747" t="str">
            <v>001125000</v>
          </cell>
          <cell r="B747" t="str">
            <v>โรงพยาบาลทุ่งเสลี่ยม</v>
          </cell>
          <cell r="C747" t="str">
            <v>21002</v>
          </cell>
          <cell r="D747" t="str">
            <v>กระทรวงสาธารณสุข สำนักงานปลัดกระทรวงสาธารณสุข</v>
          </cell>
          <cell r="E747" t="str">
            <v>07</v>
          </cell>
          <cell r="F747" t="str">
            <v>โรงพยาบาลชุมชน</v>
          </cell>
          <cell r="G747" t="str">
            <v>30</v>
          </cell>
          <cell r="H747" t="str">
            <v>64</v>
          </cell>
          <cell r="I747" t="str">
            <v>จ.สุโขทัย</v>
          </cell>
          <cell r="J747" t="str">
            <v>09</v>
          </cell>
          <cell r="K747" t="str">
            <v xml:space="preserve"> อ.ทุ่งเสลี่ยม</v>
          </cell>
          <cell r="L747" t="str">
            <v>03</v>
          </cell>
          <cell r="M747" t="str">
            <v xml:space="preserve"> 'ต.ทุ่งเสลี่ยม'</v>
          </cell>
          <cell r="N747" t="str">
            <v>08</v>
          </cell>
          <cell r="O747" t="str">
            <v xml:space="preserve"> หมู่ 8</v>
          </cell>
          <cell r="P747" t="str">
            <v>01</v>
          </cell>
          <cell r="Q747" t="str">
            <v>เปิดดำเนินการ</v>
          </cell>
          <cell r="R747" t="str">
            <v>ถ.สุโขทัย-เถิน</v>
          </cell>
          <cell r="S747" t="str">
            <v>64150</v>
          </cell>
          <cell r="T747" t="str">
            <v>055659175</v>
          </cell>
          <cell r="U747" t="str">
            <v>055659411</v>
          </cell>
          <cell r="V747" t="str">
            <v>21</v>
          </cell>
          <cell r="W747" t="str">
            <v>2.1 ทุติยภูมิระดับต้น</v>
          </cell>
          <cell r="AH747" t="str">
            <v>11250</v>
          </cell>
        </row>
        <row r="748">
          <cell r="A748" t="str">
            <v>001130300</v>
          </cell>
          <cell r="B748" t="str">
            <v>โรงพยาบาลพุทธมณฑล</v>
          </cell>
          <cell r="C748" t="str">
            <v>21002</v>
          </cell>
          <cell r="D748" t="str">
            <v>กระทรวงสาธารณสุข สำนักงานปลัดกระทรวงสาธารณสุข</v>
          </cell>
          <cell r="E748" t="str">
            <v>07</v>
          </cell>
          <cell r="F748" t="str">
            <v>โรงพยาบาลชุมชน</v>
          </cell>
          <cell r="G748" t="str">
            <v>10</v>
          </cell>
          <cell r="H748" t="str">
            <v>73</v>
          </cell>
          <cell r="I748" t="str">
            <v>จ.นครปฐม</v>
          </cell>
          <cell r="J748" t="str">
            <v>07</v>
          </cell>
          <cell r="K748" t="str">
            <v xml:space="preserve"> อ.พุทธมณฑล</v>
          </cell>
          <cell r="L748" t="str">
            <v>01</v>
          </cell>
          <cell r="M748" t="str">
            <v xml:space="preserve"> 'ต.ศาลายา'</v>
          </cell>
          <cell r="N748" t="str">
            <v>01</v>
          </cell>
          <cell r="O748" t="str">
            <v xml:space="preserve"> หมู่ 1</v>
          </cell>
          <cell r="P748" t="str">
            <v>01</v>
          </cell>
          <cell r="Q748" t="str">
            <v>เปิดดำเนินการ</v>
          </cell>
          <cell r="V748" t="str">
            <v>21</v>
          </cell>
          <cell r="W748" t="str">
            <v>2.1 ทุติยภูมิระดับต้น</v>
          </cell>
          <cell r="AB748" t="str">
            <v xml:space="preserve">แก้ไชชื่อ รพ.พุทธมลฑล เป็น รพ.พุทธมณฑล </v>
          </cell>
          <cell r="AH748" t="str">
            <v>11303</v>
          </cell>
        </row>
        <row r="749">
          <cell r="A749" t="str">
            <v>001135700</v>
          </cell>
          <cell r="B749" t="str">
            <v>โรงพยาบาลกาญจนดิษฐ์</v>
          </cell>
          <cell r="C749" t="str">
            <v>21002</v>
          </cell>
          <cell r="D749" t="str">
            <v>กระทรวงสาธารณสุข สำนักงานปลัดกระทรวงสาธารณสุข</v>
          </cell>
          <cell r="E749" t="str">
            <v>07</v>
          </cell>
          <cell r="F749" t="str">
            <v>โรงพยาบาลชุมชน</v>
          </cell>
          <cell r="G749" t="str">
            <v>60</v>
          </cell>
          <cell r="H749" t="str">
            <v>84</v>
          </cell>
          <cell r="I749" t="str">
            <v>จ.สุราษฎร์ธานี</v>
          </cell>
          <cell r="J749" t="str">
            <v>02</v>
          </cell>
          <cell r="K749" t="str">
            <v xml:space="preserve"> อ.กาญจนดิษฐ์</v>
          </cell>
          <cell r="L749" t="str">
            <v>07</v>
          </cell>
          <cell r="M749" t="str">
            <v xml:space="preserve"> 'ต.พลายวาส'</v>
          </cell>
          <cell r="N749" t="str">
            <v>09</v>
          </cell>
          <cell r="O749" t="str">
            <v xml:space="preserve"> หมู่ 9</v>
          </cell>
          <cell r="P749" t="str">
            <v>01</v>
          </cell>
          <cell r="Q749" t="str">
            <v>เปิดดำเนินการ</v>
          </cell>
          <cell r="R749" t="str">
            <v xml:space="preserve">776 ม.9 ถ.สุราษฎร์-นครศรี </v>
          </cell>
          <cell r="S749" t="str">
            <v>84160</v>
          </cell>
          <cell r="T749" t="str">
            <v>077244518</v>
          </cell>
          <cell r="U749" t="str">
            <v>077255263t</v>
          </cell>
          <cell r="V749" t="str">
            <v>22</v>
          </cell>
          <cell r="W749" t="str">
            <v>2.2 ทุติยภูมิระดับกลาง</v>
          </cell>
          <cell r="X749" t="str">
            <v>S</v>
          </cell>
          <cell r="Y749" t="str">
            <v xml:space="preserve">บริการ  </v>
          </cell>
          <cell r="AH749" t="str">
            <v>11357</v>
          </cell>
        </row>
        <row r="750">
          <cell r="A750" t="str">
            <v>001135600</v>
          </cell>
          <cell r="B750" t="str">
            <v>โรงพยาบาลถลาง</v>
          </cell>
          <cell r="C750" t="str">
            <v>21002</v>
          </cell>
          <cell r="D750" t="str">
            <v>กระทรวงสาธารณสุข สำนักงานปลัดกระทรวงสาธารณสุข</v>
          </cell>
          <cell r="E750" t="str">
            <v>07</v>
          </cell>
          <cell r="F750" t="str">
            <v>โรงพยาบาลชุมชน</v>
          </cell>
          <cell r="G750" t="str">
            <v>66</v>
          </cell>
          <cell r="H750" t="str">
            <v>83</v>
          </cell>
          <cell r="I750" t="str">
            <v>จ.ภูเก็ต</v>
          </cell>
          <cell r="J750" t="str">
            <v>03</v>
          </cell>
          <cell r="K750" t="str">
            <v xml:space="preserve"> อ.ถลาง</v>
          </cell>
          <cell r="L750" t="str">
            <v>01</v>
          </cell>
          <cell r="M750" t="str">
            <v xml:space="preserve"> 'ต.เทพกระษัตรี'</v>
          </cell>
          <cell r="N750" t="str">
            <v>01</v>
          </cell>
          <cell r="O750" t="str">
            <v xml:space="preserve"> หมู่ 1</v>
          </cell>
          <cell r="P750" t="str">
            <v>01</v>
          </cell>
          <cell r="Q750" t="str">
            <v>เปิดดำเนินการ</v>
          </cell>
          <cell r="R750" t="str">
            <v xml:space="preserve">358  ถ.เทพกระษัตรี  </v>
          </cell>
          <cell r="S750" t="str">
            <v>83110</v>
          </cell>
          <cell r="T750" t="str">
            <v>076311033</v>
          </cell>
          <cell r="U750" t="str">
            <v>076275096</v>
          </cell>
          <cell r="V750" t="str">
            <v>22</v>
          </cell>
          <cell r="W750" t="str">
            <v>2.2 ทุติยภูมิระดับกลาง</v>
          </cell>
          <cell r="AH750" t="str">
            <v>11356</v>
          </cell>
        </row>
        <row r="751">
          <cell r="A751" t="str">
            <v>001135500</v>
          </cell>
          <cell r="B751" t="str">
            <v>โรงพยาบาลป่าตอง</v>
          </cell>
          <cell r="C751" t="str">
            <v>21002</v>
          </cell>
          <cell r="D751" t="str">
            <v>กระทรวงสาธารณสุข สำนักงานปลัดกระทรวงสาธารณสุข</v>
          </cell>
          <cell r="E751" t="str">
            <v>07</v>
          </cell>
          <cell r="F751" t="str">
            <v>โรงพยาบาลชุมชน</v>
          </cell>
          <cell r="G751" t="str">
            <v>60</v>
          </cell>
          <cell r="H751" t="str">
            <v>83</v>
          </cell>
          <cell r="I751" t="str">
            <v>จ.ภูเก็ต</v>
          </cell>
          <cell r="J751" t="str">
            <v>02</v>
          </cell>
          <cell r="K751" t="str">
            <v xml:space="preserve"> อ.กะทู้</v>
          </cell>
          <cell r="L751" t="str">
            <v>02</v>
          </cell>
          <cell r="M751" t="str">
            <v xml:space="preserve"> 'ต.ป่าตอง'</v>
          </cell>
          <cell r="N751" t="str">
            <v>03</v>
          </cell>
          <cell r="O751" t="str">
            <v xml:space="preserve"> หมู่ 3</v>
          </cell>
          <cell r="P751" t="str">
            <v>01</v>
          </cell>
          <cell r="Q751" t="str">
            <v>เปิดดำเนินการ</v>
          </cell>
          <cell r="R751" t="str">
            <v xml:space="preserve">57 ถ.ไสน้ำเย็น </v>
          </cell>
          <cell r="S751" t="str">
            <v>83150</v>
          </cell>
          <cell r="T751" t="str">
            <v>076342633</v>
          </cell>
          <cell r="U751" t="str">
            <v>076340617</v>
          </cell>
          <cell r="V751" t="str">
            <v>22</v>
          </cell>
          <cell r="W751" t="str">
            <v>2.2 ทุติยภูมิระดับกลาง</v>
          </cell>
          <cell r="AH751" t="str">
            <v>11355</v>
          </cell>
        </row>
        <row r="752">
          <cell r="A752" t="str">
            <v>001131900</v>
          </cell>
          <cell r="B752" t="str">
            <v>โรงพยาบาลปราณบุรี</v>
          </cell>
          <cell r="C752" t="str">
            <v>21002</v>
          </cell>
          <cell r="D752" t="str">
            <v>กระทรวงสาธารณสุข สำนักงานปลัดกระทรวงสาธารณสุข</v>
          </cell>
          <cell r="E752" t="str">
            <v>07</v>
          </cell>
          <cell r="F752" t="str">
            <v>โรงพยาบาลชุมชน</v>
          </cell>
          <cell r="G752" t="str">
            <v>30</v>
          </cell>
          <cell r="H752" t="str">
            <v>77</v>
          </cell>
          <cell r="I752" t="str">
            <v>จ.ประจวบคีรีขันธ์</v>
          </cell>
          <cell r="J752" t="str">
            <v>06</v>
          </cell>
          <cell r="K752" t="str">
            <v xml:space="preserve"> อ.ปราณบุรี</v>
          </cell>
          <cell r="L752" t="str">
            <v>08</v>
          </cell>
          <cell r="M752" t="str">
            <v xml:space="preserve"> 'ต.วังก์พง'</v>
          </cell>
          <cell r="N752" t="str">
            <v>05</v>
          </cell>
          <cell r="O752" t="str">
            <v xml:space="preserve"> หมู่ 5</v>
          </cell>
          <cell r="P752" t="str">
            <v>01</v>
          </cell>
          <cell r="Q752" t="str">
            <v>เปิดดำเนินการ</v>
          </cell>
          <cell r="R752" t="str">
            <v xml:space="preserve">19 </v>
          </cell>
          <cell r="V752" t="str">
            <v>21</v>
          </cell>
          <cell r="W752" t="str">
            <v>2.1 ทุติยภูมิระดับต้น</v>
          </cell>
          <cell r="AH752" t="str">
            <v>11319</v>
          </cell>
        </row>
        <row r="753">
          <cell r="A753" t="str">
            <v>001132600</v>
          </cell>
          <cell r="B753" t="str">
            <v>โรงพยาบาลพิปูน</v>
          </cell>
          <cell r="C753" t="str">
            <v>21002</v>
          </cell>
          <cell r="D753" t="str">
            <v>กระทรวงสาธารณสุข สำนักงานปลัดกระทรวงสาธารณสุข</v>
          </cell>
          <cell r="E753" t="str">
            <v>07</v>
          </cell>
          <cell r="F753" t="str">
            <v>โรงพยาบาลชุมชน</v>
          </cell>
          <cell r="G753" t="str">
            <v>30</v>
          </cell>
          <cell r="H753" t="str">
            <v>80</v>
          </cell>
          <cell r="I753" t="str">
            <v>จ.นครศรีธรรมราช</v>
          </cell>
          <cell r="J753" t="str">
            <v>05</v>
          </cell>
          <cell r="K753" t="str">
            <v xml:space="preserve"> อ.พิปูน</v>
          </cell>
          <cell r="L753" t="str">
            <v>04</v>
          </cell>
          <cell r="M753" t="str">
            <v xml:space="preserve"> 'ต.ยางค้อม'</v>
          </cell>
          <cell r="N753" t="str">
            <v>05</v>
          </cell>
          <cell r="O753" t="str">
            <v xml:space="preserve"> หมู่ 5</v>
          </cell>
          <cell r="P753" t="str">
            <v>01</v>
          </cell>
          <cell r="Q753" t="str">
            <v>เปิดดำเนินการ</v>
          </cell>
          <cell r="R753" t="str">
            <v xml:space="preserve">ม.5 </v>
          </cell>
          <cell r="V753" t="str">
            <v>21</v>
          </cell>
          <cell r="W753" t="str">
            <v>2.1 ทุติยภูมิระดับต้น</v>
          </cell>
          <cell r="AH753" t="str">
            <v>11326</v>
          </cell>
        </row>
        <row r="754">
          <cell r="A754" t="str">
            <v>001132700</v>
          </cell>
          <cell r="B754" t="str">
            <v>โรงพยาบาลเชียรใหญ่</v>
          </cell>
          <cell r="C754" t="str">
            <v>21002</v>
          </cell>
          <cell r="D754" t="str">
            <v>กระทรวงสาธารณสุข สำนักงานปลัดกระทรวงสาธารณสุข</v>
          </cell>
          <cell r="E754" t="str">
            <v>07</v>
          </cell>
          <cell r="F754" t="str">
            <v>โรงพยาบาลชุมชน</v>
          </cell>
          <cell r="G754" t="str">
            <v>30</v>
          </cell>
          <cell r="H754" t="str">
            <v>80</v>
          </cell>
          <cell r="I754" t="str">
            <v>จ.นครศรีธรรมราช</v>
          </cell>
          <cell r="J754" t="str">
            <v>06</v>
          </cell>
          <cell r="K754" t="str">
            <v xml:space="preserve"> อ.เชียรใหญ่</v>
          </cell>
          <cell r="L754" t="str">
            <v>07</v>
          </cell>
          <cell r="M754" t="str">
            <v xml:space="preserve"> 'ต.ท้องลำเจียก'</v>
          </cell>
          <cell r="N754" t="str">
            <v>01</v>
          </cell>
          <cell r="O754" t="str">
            <v xml:space="preserve"> หมู่ 1</v>
          </cell>
          <cell r="P754" t="str">
            <v>01</v>
          </cell>
          <cell r="Q754" t="str">
            <v>เปิดดำเนินการ</v>
          </cell>
          <cell r="R754" t="str">
            <v xml:space="preserve">ม.1 </v>
          </cell>
          <cell r="V754" t="str">
            <v>21</v>
          </cell>
          <cell r="W754" t="str">
            <v>2.1 ทุติยภูมิระดับต้น</v>
          </cell>
          <cell r="AH754" t="str">
            <v>11327</v>
          </cell>
        </row>
        <row r="755">
          <cell r="A755" t="str">
            <v>001133600</v>
          </cell>
          <cell r="B755" t="str">
            <v>โรงพยาบาลขนอม</v>
          </cell>
          <cell r="C755" t="str">
            <v>21002</v>
          </cell>
          <cell r="D755" t="str">
            <v>กระทรวงสาธารณสุข สำนักงานปลัดกระทรวงสาธารณสุข</v>
          </cell>
          <cell r="E755" t="str">
            <v>07</v>
          </cell>
          <cell r="F755" t="str">
            <v>โรงพยาบาลชุมชน</v>
          </cell>
          <cell r="G755" t="str">
            <v>30</v>
          </cell>
          <cell r="H755" t="str">
            <v>80</v>
          </cell>
          <cell r="I755" t="str">
            <v>จ.นครศรีธรรมราช</v>
          </cell>
          <cell r="J755" t="str">
            <v>15</v>
          </cell>
          <cell r="K755" t="str">
            <v xml:space="preserve"> อ.ขนอม</v>
          </cell>
          <cell r="L755" t="str">
            <v>01</v>
          </cell>
          <cell r="M755" t="str">
            <v xml:space="preserve"> 'ต.ขนอม'</v>
          </cell>
          <cell r="N755" t="str">
            <v>03</v>
          </cell>
          <cell r="O755" t="str">
            <v xml:space="preserve"> หมู่ 3</v>
          </cell>
          <cell r="P755" t="str">
            <v>01</v>
          </cell>
          <cell r="Q755" t="str">
            <v>เปิดดำเนินการ</v>
          </cell>
          <cell r="V755" t="str">
            <v>21</v>
          </cell>
          <cell r="W755" t="str">
            <v>2.1 ทุติยภูมิระดับต้น</v>
          </cell>
          <cell r="AH755" t="str">
            <v>11336</v>
          </cell>
        </row>
        <row r="756">
          <cell r="A756" t="str">
            <v>001132800</v>
          </cell>
          <cell r="B756" t="str">
            <v>โรงพยาบาลชะอวด</v>
          </cell>
          <cell r="C756" t="str">
            <v>21002</v>
          </cell>
          <cell r="D756" t="str">
            <v>กระทรวงสาธารณสุข สำนักงานปลัดกระทรวงสาธารณสุข</v>
          </cell>
          <cell r="E756" t="str">
            <v>07</v>
          </cell>
          <cell r="F756" t="str">
            <v>โรงพยาบาลชุมชน</v>
          </cell>
          <cell r="G756" t="str">
            <v>30</v>
          </cell>
          <cell r="H756" t="str">
            <v>80</v>
          </cell>
          <cell r="I756" t="str">
            <v>จ.นครศรีธรรมราช</v>
          </cell>
          <cell r="J756" t="str">
            <v>07</v>
          </cell>
          <cell r="K756" t="str">
            <v xml:space="preserve"> อ.ชะอวด</v>
          </cell>
          <cell r="L756" t="str">
            <v>01</v>
          </cell>
          <cell r="M756" t="str">
            <v xml:space="preserve"> 'ต.ชะอวด'</v>
          </cell>
          <cell r="N756" t="str">
            <v>08</v>
          </cell>
          <cell r="O756" t="str">
            <v xml:space="preserve"> หมู่ 8</v>
          </cell>
          <cell r="P756" t="str">
            <v>01</v>
          </cell>
          <cell r="Q756" t="str">
            <v>เปิดดำเนินการ</v>
          </cell>
          <cell r="R756" t="str">
            <v xml:space="preserve">23 </v>
          </cell>
          <cell r="V756" t="str">
            <v>21</v>
          </cell>
          <cell r="W756" t="str">
            <v>2.1 ทุติยภูมิระดับต้น</v>
          </cell>
          <cell r="AH756" t="str">
            <v>11328</v>
          </cell>
        </row>
        <row r="757">
          <cell r="A757" t="str">
            <v>001133200</v>
          </cell>
          <cell r="B757" t="str">
            <v>โรงพยาบาลทุ่งใหญ่</v>
          </cell>
          <cell r="C757" t="str">
            <v>21002</v>
          </cell>
          <cell r="D757" t="str">
            <v>กระทรวงสาธารณสุข สำนักงานปลัดกระทรวงสาธารณสุข</v>
          </cell>
          <cell r="E757" t="str">
            <v>07</v>
          </cell>
          <cell r="F757" t="str">
            <v>โรงพยาบาลชุมชน</v>
          </cell>
          <cell r="G757" t="str">
            <v>60</v>
          </cell>
          <cell r="H757" t="str">
            <v>80</v>
          </cell>
          <cell r="I757" t="str">
            <v>จ.นครศรีธรรมราช</v>
          </cell>
          <cell r="J757" t="str">
            <v>11</v>
          </cell>
          <cell r="K757" t="str">
            <v xml:space="preserve"> อ.ทุ่งใหญ่</v>
          </cell>
          <cell r="L757" t="str">
            <v>01</v>
          </cell>
          <cell r="M757" t="str">
            <v xml:space="preserve"> 'ต.ท่ายาง'</v>
          </cell>
          <cell r="N757" t="str">
            <v>02</v>
          </cell>
          <cell r="O757" t="str">
            <v xml:space="preserve"> หมู่ 2</v>
          </cell>
          <cell r="P757" t="str">
            <v>01</v>
          </cell>
          <cell r="Q757" t="str">
            <v>เปิดดำเนินการ</v>
          </cell>
          <cell r="R757" t="str">
            <v xml:space="preserve">599 </v>
          </cell>
          <cell r="V757" t="str">
            <v>21</v>
          </cell>
          <cell r="W757" t="str">
            <v>2.1 ทุติยภูมิระดับต้น</v>
          </cell>
          <cell r="AH757" t="str">
            <v>11332</v>
          </cell>
        </row>
        <row r="758">
          <cell r="A758" t="str">
            <v>001133700</v>
          </cell>
          <cell r="B758" t="str">
            <v>โรงพยาบาลหัวไทร</v>
          </cell>
          <cell r="C758" t="str">
            <v>21002</v>
          </cell>
          <cell r="D758" t="str">
            <v>กระทรวงสาธารณสุข สำนักงานปลัดกระทรวงสาธารณสุข</v>
          </cell>
          <cell r="E758" t="str">
            <v>07</v>
          </cell>
          <cell r="F758" t="str">
            <v>โรงพยาบาลชุมชน</v>
          </cell>
          <cell r="G758" t="str">
            <v>30</v>
          </cell>
          <cell r="H758" t="str">
            <v>80</v>
          </cell>
          <cell r="I758" t="str">
            <v>จ.นครศรีธรรมราช</v>
          </cell>
          <cell r="J758" t="str">
            <v>16</v>
          </cell>
          <cell r="K758" t="str">
            <v xml:space="preserve"> อ.หัวไทร</v>
          </cell>
          <cell r="L758" t="str">
            <v>01</v>
          </cell>
          <cell r="M758" t="str">
            <v xml:space="preserve"> 'ต.หัวไทร'</v>
          </cell>
          <cell r="N758" t="str">
            <v>04</v>
          </cell>
          <cell r="O758" t="str">
            <v xml:space="preserve"> หมู่ 4</v>
          </cell>
          <cell r="P758" t="str">
            <v>01</v>
          </cell>
          <cell r="Q758" t="str">
            <v>เปิดดำเนินการ</v>
          </cell>
          <cell r="R758" t="str">
            <v xml:space="preserve">16 </v>
          </cell>
          <cell r="V758" t="str">
            <v>21</v>
          </cell>
          <cell r="W758" t="str">
            <v>2.1 ทุติยภูมิระดับต้น</v>
          </cell>
          <cell r="AH758" t="str">
            <v>11337</v>
          </cell>
        </row>
        <row r="759">
          <cell r="A759" t="str">
            <v>001134900</v>
          </cell>
          <cell r="B759" t="str">
            <v>โรงพยาบาลตะกั่วทุ่ง</v>
          </cell>
          <cell r="C759" t="str">
            <v>21002</v>
          </cell>
          <cell r="D759" t="str">
            <v>กระทรวงสาธารณสุข สำนักงานปลัดกระทรวงสาธารณสุข</v>
          </cell>
          <cell r="E759" t="str">
            <v>07</v>
          </cell>
          <cell r="F759" t="str">
            <v>โรงพยาบาลชุมชน</v>
          </cell>
          <cell r="G759" t="str">
            <v>30</v>
          </cell>
          <cell r="H759" t="str">
            <v>82</v>
          </cell>
          <cell r="I759" t="str">
            <v>จ.พังงา</v>
          </cell>
          <cell r="J759" t="str">
            <v>04</v>
          </cell>
          <cell r="K759" t="str">
            <v xml:space="preserve"> อ.ตะกั่วทุ่ง</v>
          </cell>
          <cell r="L759" t="str">
            <v>06</v>
          </cell>
          <cell r="M759" t="str">
            <v xml:space="preserve"> 'ต.โคกกลอย'</v>
          </cell>
          <cell r="N759" t="str">
            <v>02</v>
          </cell>
          <cell r="O759" t="str">
            <v xml:space="preserve"> หมู่ 2</v>
          </cell>
          <cell r="P759" t="str">
            <v>01</v>
          </cell>
          <cell r="Q759" t="str">
            <v>เปิดดำเนินการ</v>
          </cell>
          <cell r="R759" t="str">
            <v xml:space="preserve">69/2 </v>
          </cell>
          <cell r="S759" t="str">
            <v>82130</v>
          </cell>
          <cell r="T759" t="str">
            <v>076581395</v>
          </cell>
          <cell r="U759" t="str">
            <v>076581395</v>
          </cell>
          <cell r="V759" t="str">
            <v>21</v>
          </cell>
          <cell r="W759" t="str">
            <v>2.1 ทุติยภูมิระดับต้น</v>
          </cell>
          <cell r="AH759" t="str">
            <v>11349</v>
          </cell>
        </row>
        <row r="760">
          <cell r="A760" t="str">
            <v>001133000</v>
          </cell>
          <cell r="B760" t="str">
            <v>โรงพยาบาลทุ่งสง</v>
          </cell>
          <cell r="C760" t="str">
            <v>21002</v>
          </cell>
          <cell r="D760" t="str">
            <v>กระทรวงสาธารณสุข สำนักงานปลัดกระทรวงสาธารณสุข</v>
          </cell>
          <cell r="E760" t="str">
            <v>07</v>
          </cell>
          <cell r="F760" t="str">
            <v>โรงพยาบาลชุมชน</v>
          </cell>
          <cell r="G760" t="str">
            <v>150</v>
          </cell>
          <cell r="H760" t="str">
            <v>80</v>
          </cell>
          <cell r="I760" t="str">
            <v>จ.นครศรีธรรมราช</v>
          </cell>
          <cell r="J760" t="str">
            <v>09</v>
          </cell>
          <cell r="K760" t="str">
            <v xml:space="preserve"> อ.ทุ่งสง</v>
          </cell>
          <cell r="L760" t="str">
            <v>01</v>
          </cell>
          <cell r="M760" t="str">
            <v xml:space="preserve"> 'ต.ปากแพรก'</v>
          </cell>
          <cell r="N760" t="str">
            <v>00</v>
          </cell>
          <cell r="O760" t="str">
            <v xml:space="preserve"> หมู่ 0</v>
          </cell>
          <cell r="P760" t="str">
            <v>01</v>
          </cell>
          <cell r="Q760" t="str">
            <v>เปิดดำเนินการ</v>
          </cell>
          <cell r="R760" t="str">
            <v xml:space="preserve">277 ถ.ชัยชุมพล </v>
          </cell>
          <cell r="V760" t="str">
            <v>23</v>
          </cell>
          <cell r="W760" t="str">
            <v>2.3 ทุติยภูมิระดับสูง</v>
          </cell>
          <cell r="AH760" t="str">
            <v>11330</v>
          </cell>
        </row>
        <row r="761">
          <cell r="A761" t="str">
            <v>001133100</v>
          </cell>
          <cell r="B761" t="str">
            <v>โรงพยาบาลนาบอน</v>
          </cell>
          <cell r="C761" t="str">
            <v>21002</v>
          </cell>
          <cell r="D761" t="str">
            <v>กระทรวงสาธารณสุข สำนักงานปลัดกระทรวงสาธารณสุข</v>
          </cell>
          <cell r="E761" t="str">
            <v>07</v>
          </cell>
          <cell r="F761" t="str">
            <v>โรงพยาบาลชุมชน</v>
          </cell>
          <cell r="G761" t="str">
            <v>30</v>
          </cell>
          <cell r="H761" t="str">
            <v>80</v>
          </cell>
          <cell r="I761" t="str">
            <v>จ.นครศรีธรรมราช</v>
          </cell>
          <cell r="J761" t="str">
            <v>10</v>
          </cell>
          <cell r="K761" t="str">
            <v xml:space="preserve"> อ.นาบอน</v>
          </cell>
          <cell r="L761" t="str">
            <v>01</v>
          </cell>
          <cell r="M761" t="str">
            <v xml:space="preserve"> 'ต.นาบอน'</v>
          </cell>
          <cell r="N761" t="str">
            <v>02</v>
          </cell>
          <cell r="O761" t="str">
            <v xml:space="preserve"> หมู่ 2</v>
          </cell>
          <cell r="P761" t="str">
            <v>01</v>
          </cell>
          <cell r="Q761" t="str">
            <v>เปิดดำเนินการ</v>
          </cell>
          <cell r="R761" t="str">
            <v xml:space="preserve">244 </v>
          </cell>
          <cell r="V761" t="str">
            <v>21</v>
          </cell>
          <cell r="W761" t="str">
            <v>2.1 ทุติยภูมิระดับต้น</v>
          </cell>
          <cell r="AH761" t="str">
            <v>11331</v>
          </cell>
        </row>
        <row r="762">
          <cell r="A762" t="str">
            <v>001133800</v>
          </cell>
          <cell r="B762" t="str">
            <v>โรงพยาบาลบางขัน</v>
          </cell>
          <cell r="C762" t="str">
            <v>21002</v>
          </cell>
          <cell r="D762" t="str">
            <v>กระทรวงสาธารณสุข สำนักงานปลัดกระทรวงสาธารณสุข</v>
          </cell>
          <cell r="E762" t="str">
            <v>07</v>
          </cell>
          <cell r="F762" t="str">
            <v>โรงพยาบาลชุมชน</v>
          </cell>
          <cell r="G762" t="str">
            <v>30</v>
          </cell>
          <cell r="H762" t="str">
            <v>80</v>
          </cell>
          <cell r="I762" t="str">
            <v>จ.นครศรีธรรมราช</v>
          </cell>
          <cell r="J762" t="str">
            <v>17</v>
          </cell>
          <cell r="K762" t="str">
            <v xml:space="preserve"> อ.บางขัน</v>
          </cell>
          <cell r="L762" t="str">
            <v>02</v>
          </cell>
          <cell r="M762" t="str">
            <v xml:space="preserve"> 'ต.บ้านลำนาว'</v>
          </cell>
          <cell r="N762" t="str">
            <v>01</v>
          </cell>
          <cell r="O762" t="str">
            <v xml:space="preserve"> หมู่ 1</v>
          </cell>
          <cell r="P762" t="str">
            <v>01</v>
          </cell>
          <cell r="Q762" t="str">
            <v>เปิดดำเนินการ</v>
          </cell>
          <cell r="R762" t="str">
            <v>3 ม.1 ต.บ้านลำนาว</v>
          </cell>
          <cell r="V762" t="str">
            <v>21</v>
          </cell>
          <cell r="W762" t="str">
            <v>2.1 ทุติยภูมิระดับต้น</v>
          </cell>
          <cell r="AH762" t="str">
            <v>11338</v>
          </cell>
        </row>
        <row r="763">
          <cell r="A763" t="str">
            <v>001136400</v>
          </cell>
          <cell r="B763" t="str">
            <v>โรงพยาบาลพนม</v>
          </cell>
          <cell r="C763" t="str">
            <v>21002</v>
          </cell>
          <cell r="D763" t="str">
            <v>กระทรวงสาธารณสุข สำนักงานปลัดกระทรวงสาธารณสุข</v>
          </cell>
          <cell r="E763" t="str">
            <v>07</v>
          </cell>
          <cell r="F763" t="str">
            <v>โรงพยาบาลชุมชน</v>
          </cell>
          <cell r="G763" t="str">
            <v>30</v>
          </cell>
          <cell r="H763" t="str">
            <v>84</v>
          </cell>
          <cell r="I763" t="str">
            <v>จ.สุราษฎร์ธานี</v>
          </cell>
          <cell r="J763" t="str">
            <v>10</v>
          </cell>
          <cell r="K763" t="str">
            <v xml:space="preserve"> อ.พนม</v>
          </cell>
          <cell r="L763" t="str">
            <v>05</v>
          </cell>
          <cell r="M763" t="str">
            <v xml:space="preserve"> 'ต.พังกาญจน์'</v>
          </cell>
          <cell r="N763" t="str">
            <v>03</v>
          </cell>
          <cell r="O763" t="str">
            <v xml:space="preserve"> หมู่ 3</v>
          </cell>
          <cell r="P763" t="str">
            <v>01</v>
          </cell>
          <cell r="Q763" t="str">
            <v>เปิดดำเนินการ</v>
          </cell>
          <cell r="R763" t="str">
            <v xml:space="preserve">60 </v>
          </cell>
          <cell r="S763" t="str">
            <v>84250</v>
          </cell>
          <cell r="T763" t="str">
            <v>077399125</v>
          </cell>
          <cell r="U763" t="str">
            <v>077399084</v>
          </cell>
          <cell r="V763" t="str">
            <v>21</v>
          </cell>
          <cell r="W763" t="str">
            <v>2.1 ทุติยภูมิระดับต้น</v>
          </cell>
          <cell r="X763" t="str">
            <v>S</v>
          </cell>
          <cell r="Y763" t="str">
            <v xml:space="preserve">บริการ  </v>
          </cell>
          <cell r="AH763" t="str">
            <v>11364</v>
          </cell>
        </row>
        <row r="764">
          <cell r="A764" t="str">
            <v>001134300</v>
          </cell>
          <cell r="B764" t="str">
            <v>โรงพยาบาลอ่าวลึก</v>
          </cell>
          <cell r="C764" t="str">
            <v>21002</v>
          </cell>
          <cell r="D764" t="str">
            <v>กระทรวงสาธารณสุข สำนักงานปลัดกระทรวงสาธารณสุข</v>
          </cell>
          <cell r="E764" t="str">
            <v>07</v>
          </cell>
          <cell r="F764" t="str">
            <v>โรงพยาบาลชุมชน</v>
          </cell>
          <cell r="G764" t="str">
            <v>60</v>
          </cell>
          <cell r="H764" t="str">
            <v>81</v>
          </cell>
          <cell r="I764" t="str">
            <v>จ.กระบี่</v>
          </cell>
          <cell r="J764" t="str">
            <v>05</v>
          </cell>
          <cell r="K764" t="str">
            <v xml:space="preserve"> อ.อ่าวลึก</v>
          </cell>
          <cell r="L764" t="str">
            <v>01</v>
          </cell>
          <cell r="M764" t="str">
            <v xml:space="preserve"> 'ต.อ่าวลึกใต้'</v>
          </cell>
          <cell r="N764" t="str">
            <v>07</v>
          </cell>
          <cell r="O764" t="str">
            <v xml:space="preserve"> หมู่ 7</v>
          </cell>
          <cell r="P764" t="str">
            <v>01</v>
          </cell>
          <cell r="Q764" t="str">
            <v>เปิดดำเนินการ</v>
          </cell>
          <cell r="R764" t="str">
            <v>3/1</v>
          </cell>
          <cell r="S764" t="str">
            <v>81110</v>
          </cell>
          <cell r="T764" t="str">
            <v>075619105</v>
          </cell>
          <cell r="V764" t="str">
            <v>21</v>
          </cell>
          <cell r="W764" t="str">
            <v>2.1 ทุติยภูมิระดับต้น</v>
          </cell>
          <cell r="AH764" t="str">
            <v>11343</v>
          </cell>
        </row>
        <row r="765">
          <cell r="A765" t="str">
            <v>001130900</v>
          </cell>
          <cell r="B765" t="str">
            <v>โรงพยาบาลหนองหญ้าปล้อง</v>
          </cell>
          <cell r="C765" t="str">
            <v>21002</v>
          </cell>
          <cell r="D765" t="str">
            <v>กระทรวงสาธารณสุข สำนักงานปลัดกระทรวงสาธารณสุข</v>
          </cell>
          <cell r="E765" t="str">
            <v>07</v>
          </cell>
          <cell r="F765" t="str">
            <v>โรงพยาบาลชุมชน</v>
          </cell>
          <cell r="G765" t="str">
            <v>30</v>
          </cell>
          <cell r="H765" t="str">
            <v>76</v>
          </cell>
          <cell r="I765" t="str">
            <v>จ.เพชรบุรี</v>
          </cell>
          <cell r="J765" t="str">
            <v>03</v>
          </cell>
          <cell r="K765" t="str">
            <v xml:space="preserve"> อ.หนองหญ้าปล้อง</v>
          </cell>
          <cell r="L765" t="str">
            <v>01</v>
          </cell>
          <cell r="M765" t="str">
            <v xml:space="preserve"> 'ต.หนองหญ้าปล้อง'</v>
          </cell>
          <cell r="N765" t="str">
            <v>11</v>
          </cell>
          <cell r="O765" t="str">
            <v xml:space="preserve"> หมู่ 11</v>
          </cell>
          <cell r="P765" t="str">
            <v>01</v>
          </cell>
          <cell r="Q765" t="str">
            <v>เปิดดำเนินการ</v>
          </cell>
          <cell r="R765" t="str">
            <v>192</v>
          </cell>
          <cell r="S765" t="str">
            <v>76160</v>
          </cell>
          <cell r="T765" t="str">
            <v>032494353</v>
          </cell>
          <cell r="U765" t="str">
            <v>032494353</v>
          </cell>
          <cell r="V765" t="str">
            <v>21</v>
          </cell>
          <cell r="W765" t="str">
            <v>2.1 ทุติยภูมิระดับต้น</v>
          </cell>
          <cell r="X765" t="str">
            <v>S</v>
          </cell>
          <cell r="Y765" t="str">
            <v xml:space="preserve">บริการ  </v>
          </cell>
          <cell r="Z765" t="str">
            <v>01</v>
          </cell>
          <cell r="AA765" t="str">
            <v>ตั้งใหม่</v>
          </cell>
          <cell r="AH765" t="str">
            <v>11309</v>
          </cell>
        </row>
        <row r="766">
          <cell r="A766" t="str">
            <v>001131600</v>
          </cell>
          <cell r="B766" t="str">
            <v>โรงพยาบาลทับสะแก</v>
          </cell>
          <cell r="C766" t="str">
            <v>21002</v>
          </cell>
          <cell r="D766" t="str">
            <v>กระทรวงสาธารณสุข สำนักงานปลัดกระทรวงสาธารณสุข</v>
          </cell>
          <cell r="E766" t="str">
            <v>07</v>
          </cell>
          <cell r="F766" t="str">
            <v>โรงพยาบาลชุมชน</v>
          </cell>
          <cell r="G766" t="str">
            <v>60</v>
          </cell>
          <cell r="H766" t="str">
            <v>77</v>
          </cell>
          <cell r="I766" t="str">
            <v>จ.ประจวบคีรีขันธ์</v>
          </cell>
          <cell r="J766" t="str">
            <v>03</v>
          </cell>
          <cell r="K766" t="str">
            <v xml:space="preserve"> อ.ทับสะแก</v>
          </cell>
          <cell r="L766" t="str">
            <v>03</v>
          </cell>
          <cell r="M766" t="str">
            <v xml:space="preserve"> 'ต.นาหูกวาง'</v>
          </cell>
          <cell r="N766" t="str">
            <v>06</v>
          </cell>
          <cell r="O766" t="str">
            <v xml:space="preserve"> หมู่ 6</v>
          </cell>
          <cell r="P766" t="str">
            <v>01</v>
          </cell>
          <cell r="Q766" t="str">
            <v>เปิดดำเนินการ</v>
          </cell>
          <cell r="R766" t="str">
            <v xml:space="preserve">111  ถ.เพชรเกษม </v>
          </cell>
          <cell r="V766" t="str">
            <v>21</v>
          </cell>
          <cell r="W766" t="str">
            <v>2.1 ทุติยภูมิระดับต้น</v>
          </cell>
          <cell r="AH766" t="str">
            <v>11316</v>
          </cell>
        </row>
        <row r="767">
          <cell r="A767" t="str">
            <v>001131800</v>
          </cell>
          <cell r="B767" t="str">
            <v>โรงพยาบาลบางสะพานน้อย</v>
          </cell>
          <cell r="C767" t="str">
            <v>21002</v>
          </cell>
          <cell r="D767" t="str">
            <v>กระทรวงสาธารณสุข สำนักงานปลัดกระทรวงสาธารณสุข</v>
          </cell>
          <cell r="E767" t="str">
            <v>07</v>
          </cell>
          <cell r="F767" t="str">
            <v>โรงพยาบาลชุมชน</v>
          </cell>
          <cell r="G767" t="str">
            <v>30</v>
          </cell>
          <cell r="H767" t="str">
            <v>77</v>
          </cell>
          <cell r="I767" t="str">
            <v>จ.ประจวบคีรีขันธ์</v>
          </cell>
          <cell r="J767" t="str">
            <v>05</v>
          </cell>
          <cell r="K767" t="str">
            <v xml:space="preserve"> อ.บางสะพานน้อย</v>
          </cell>
          <cell r="L767" t="str">
            <v>01</v>
          </cell>
          <cell r="M767" t="str">
            <v xml:space="preserve"> 'ต.ปากแพรก'</v>
          </cell>
          <cell r="N767" t="str">
            <v>04</v>
          </cell>
          <cell r="O767" t="str">
            <v xml:space="preserve"> หมู่ 4</v>
          </cell>
          <cell r="P767" t="str">
            <v>01</v>
          </cell>
          <cell r="Q767" t="str">
            <v>เปิดดำเนินการ</v>
          </cell>
          <cell r="R767" t="str">
            <v xml:space="preserve">60/2 </v>
          </cell>
          <cell r="V767" t="str">
            <v>21</v>
          </cell>
          <cell r="W767" t="str">
            <v>2.1 ทุติยภูมิระดับต้น</v>
          </cell>
          <cell r="AH767" t="str">
            <v>11318</v>
          </cell>
        </row>
        <row r="768">
          <cell r="A768" t="str">
            <v>001131200</v>
          </cell>
          <cell r="B768" t="str">
            <v>โรงพยาบาลบ้านลาด</v>
          </cell>
          <cell r="C768" t="str">
            <v>21002</v>
          </cell>
          <cell r="D768" t="str">
            <v>กระทรวงสาธารณสุข สำนักงานปลัดกระทรวงสาธารณสุข</v>
          </cell>
          <cell r="E768" t="str">
            <v>07</v>
          </cell>
          <cell r="F768" t="str">
            <v>โรงพยาบาลชุมชน</v>
          </cell>
          <cell r="G768" t="str">
            <v>30</v>
          </cell>
          <cell r="H768" t="str">
            <v>76</v>
          </cell>
          <cell r="I768" t="str">
            <v>จ.เพชรบุรี</v>
          </cell>
          <cell r="J768" t="str">
            <v>06</v>
          </cell>
          <cell r="K768" t="str">
            <v xml:space="preserve"> อ.บ้านลาด</v>
          </cell>
          <cell r="L768" t="str">
            <v>16</v>
          </cell>
          <cell r="M768" t="str">
            <v xml:space="preserve"> 'ต.ท่าช้าง'</v>
          </cell>
          <cell r="N768" t="str">
            <v>08</v>
          </cell>
          <cell r="O768" t="str">
            <v xml:space="preserve"> หมู่ 8</v>
          </cell>
          <cell r="P768" t="str">
            <v>01</v>
          </cell>
          <cell r="Q768" t="str">
            <v>เปิดดำเนินการ</v>
          </cell>
          <cell r="R768" t="str">
            <v xml:space="preserve">131 </v>
          </cell>
          <cell r="S768" t="str">
            <v>76150</v>
          </cell>
          <cell r="T768" t="str">
            <v>032491051</v>
          </cell>
          <cell r="U768" t="str">
            <v>032491242</v>
          </cell>
          <cell r="V768" t="str">
            <v>21</v>
          </cell>
          <cell r="W768" t="str">
            <v>2.1 ทุติยภูมิระดับต้น</v>
          </cell>
          <cell r="X768" t="str">
            <v>S</v>
          </cell>
          <cell r="Y768" t="str">
            <v xml:space="preserve">บริการ  </v>
          </cell>
          <cell r="AH768" t="str">
            <v>11312</v>
          </cell>
        </row>
        <row r="769">
          <cell r="A769" t="str">
            <v>001131300</v>
          </cell>
          <cell r="B769" t="str">
            <v>โรงพยาบาลบ้านแหลม</v>
          </cell>
          <cell r="C769" t="str">
            <v>21002</v>
          </cell>
          <cell r="D769" t="str">
            <v>กระทรวงสาธารณสุข สำนักงานปลัดกระทรวงสาธารณสุข</v>
          </cell>
          <cell r="E769" t="str">
            <v>07</v>
          </cell>
          <cell r="F769" t="str">
            <v>โรงพยาบาลชุมชน</v>
          </cell>
          <cell r="G769" t="str">
            <v>30</v>
          </cell>
          <cell r="H769" t="str">
            <v>76</v>
          </cell>
          <cell r="I769" t="str">
            <v>จ.เพชรบุรี</v>
          </cell>
          <cell r="J769" t="str">
            <v>07</v>
          </cell>
          <cell r="K769" t="str">
            <v xml:space="preserve"> อ.บ้านแหลม</v>
          </cell>
          <cell r="L769" t="str">
            <v>01</v>
          </cell>
          <cell r="M769" t="str">
            <v xml:space="preserve"> 'ต.บ้านแหลม'</v>
          </cell>
          <cell r="N769" t="str">
            <v>03</v>
          </cell>
          <cell r="O769" t="str">
            <v xml:space="preserve"> หมู่ 3</v>
          </cell>
          <cell r="P769" t="str">
            <v>01</v>
          </cell>
          <cell r="Q769" t="str">
            <v>เปิดดำเนินการ</v>
          </cell>
          <cell r="R769" t="str">
            <v xml:space="preserve">238 </v>
          </cell>
          <cell r="S769" t="str">
            <v>76110</v>
          </cell>
          <cell r="T769" t="str">
            <v>032481144</v>
          </cell>
          <cell r="U769" t="str">
            <v>032481144</v>
          </cell>
          <cell r="V769" t="str">
            <v>21</v>
          </cell>
          <cell r="W769" t="str">
            <v>2.1 ทุติยภูมิระดับต้น</v>
          </cell>
          <cell r="X769" t="str">
            <v>S</v>
          </cell>
          <cell r="Y769" t="str">
            <v xml:space="preserve">บริการ  </v>
          </cell>
          <cell r="AH769" t="str">
            <v>11313</v>
          </cell>
        </row>
        <row r="770">
          <cell r="A770" t="str">
            <v>001131100</v>
          </cell>
          <cell r="B770" t="str">
            <v>โรงพยาบาลท่ายาง</v>
          </cell>
          <cell r="C770" t="str">
            <v>21002</v>
          </cell>
          <cell r="D770" t="str">
            <v>กระทรวงสาธารณสุข สำนักงานปลัดกระทรวงสาธารณสุข</v>
          </cell>
          <cell r="E770" t="str">
            <v>07</v>
          </cell>
          <cell r="F770" t="str">
            <v>โรงพยาบาลชุมชน</v>
          </cell>
          <cell r="G770" t="str">
            <v>60</v>
          </cell>
          <cell r="H770" t="str">
            <v>76</v>
          </cell>
          <cell r="I770" t="str">
            <v>จ.เพชรบุรี</v>
          </cell>
          <cell r="J770" t="str">
            <v>05</v>
          </cell>
          <cell r="K770" t="str">
            <v xml:space="preserve"> อ.ท่ายาง</v>
          </cell>
          <cell r="L770" t="str">
            <v>01</v>
          </cell>
          <cell r="M770" t="str">
            <v xml:space="preserve"> 'ต.ท่ายาง'</v>
          </cell>
          <cell r="N770" t="str">
            <v>01</v>
          </cell>
          <cell r="O770" t="str">
            <v xml:space="preserve"> หมู่ 1</v>
          </cell>
          <cell r="P770" t="str">
            <v>01</v>
          </cell>
          <cell r="Q770" t="str">
            <v>เปิดดำเนินการ</v>
          </cell>
          <cell r="R770" t="str">
            <v xml:space="preserve">259/6 </v>
          </cell>
          <cell r="S770" t="str">
            <v>76130</v>
          </cell>
          <cell r="T770" t="str">
            <v>032461100</v>
          </cell>
          <cell r="U770" t="str">
            <v>032461100</v>
          </cell>
          <cell r="V770" t="str">
            <v>21</v>
          </cell>
          <cell r="W770" t="str">
            <v>2.1 ทุติยภูมิระดับต้น</v>
          </cell>
          <cell r="X770" t="str">
            <v>S</v>
          </cell>
          <cell r="Y770" t="str">
            <v xml:space="preserve">บริการ  </v>
          </cell>
          <cell r="AH770" t="str">
            <v>11311</v>
          </cell>
        </row>
        <row r="771">
          <cell r="A771" t="str">
            <v>001131400</v>
          </cell>
          <cell r="B771" t="str">
            <v>โรงพยาบาลแก่งกระจาน</v>
          </cell>
          <cell r="C771" t="str">
            <v>21002</v>
          </cell>
          <cell r="D771" t="str">
            <v>กระทรวงสาธารณสุข สำนักงานปลัดกระทรวงสาธารณสุข</v>
          </cell>
          <cell r="E771" t="str">
            <v>07</v>
          </cell>
          <cell r="F771" t="str">
            <v>โรงพยาบาลชุมชน</v>
          </cell>
          <cell r="G771" t="str">
            <v>30</v>
          </cell>
          <cell r="H771" t="str">
            <v>76</v>
          </cell>
          <cell r="I771" t="str">
            <v>จ.เพชรบุรี</v>
          </cell>
          <cell r="J771" t="str">
            <v>08</v>
          </cell>
          <cell r="K771" t="str">
            <v xml:space="preserve"> อ.แก่งกระจาน</v>
          </cell>
          <cell r="L771" t="str">
            <v>03</v>
          </cell>
          <cell r="M771" t="str">
            <v xml:space="preserve"> 'ต.วังจันทร์'</v>
          </cell>
          <cell r="N771" t="str">
            <v>05</v>
          </cell>
          <cell r="O771" t="str">
            <v xml:space="preserve"> หมู่ 5</v>
          </cell>
          <cell r="P771" t="str">
            <v>01</v>
          </cell>
          <cell r="Q771" t="str">
            <v>เปิดดำเนินการ</v>
          </cell>
          <cell r="R771" t="str">
            <v xml:space="preserve">6  ถ.เขื่อนเพชร </v>
          </cell>
          <cell r="S771" t="str">
            <v>76170</v>
          </cell>
          <cell r="T771" t="str">
            <v>03245925</v>
          </cell>
          <cell r="U771" t="str">
            <v>032459091</v>
          </cell>
          <cell r="V771" t="str">
            <v>21</v>
          </cell>
          <cell r="W771" t="str">
            <v>2.1 ทุติยภูมิระดับต้น</v>
          </cell>
          <cell r="X771" t="str">
            <v>S</v>
          </cell>
          <cell r="Y771" t="str">
            <v xml:space="preserve">บริการ  </v>
          </cell>
          <cell r="Z771" t="str">
            <v>01</v>
          </cell>
          <cell r="AA771" t="str">
            <v>ตั้งใหม่</v>
          </cell>
          <cell r="AH771" t="str">
            <v>11314</v>
          </cell>
        </row>
        <row r="772">
          <cell r="A772" t="str">
            <v>001133900</v>
          </cell>
          <cell r="B772" t="str">
            <v>โรงพยาบาลถ้ำพรรณรา</v>
          </cell>
          <cell r="C772" t="str">
            <v>21002</v>
          </cell>
          <cell r="D772" t="str">
            <v>กระทรวงสาธารณสุข สำนักงานปลัดกระทรวงสาธารณสุข</v>
          </cell>
          <cell r="E772" t="str">
            <v>07</v>
          </cell>
          <cell r="F772" t="str">
            <v>โรงพยาบาลชุมชน</v>
          </cell>
          <cell r="G772" t="str">
            <v>10</v>
          </cell>
          <cell r="H772" t="str">
            <v>80</v>
          </cell>
          <cell r="I772" t="str">
            <v>จ.นครศรีธรรมราช</v>
          </cell>
          <cell r="J772" t="str">
            <v>18</v>
          </cell>
          <cell r="K772" t="str">
            <v xml:space="preserve"> อ.ถ้ำพรรณรา</v>
          </cell>
          <cell r="L772" t="str">
            <v>01</v>
          </cell>
          <cell r="M772" t="str">
            <v xml:space="preserve"> 'ต.ถ้ำพรรณรา'</v>
          </cell>
          <cell r="N772" t="str">
            <v>02</v>
          </cell>
          <cell r="O772" t="str">
            <v xml:space="preserve"> หมู่ 2</v>
          </cell>
          <cell r="P772" t="str">
            <v>01</v>
          </cell>
          <cell r="Q772" t="str">
            <v>เปิดดำเนินการ</v>
          </cell>
          <cell r="R772" t="str">
            <v>ม.2 ต.ถ้ำพรรณรา</v>
          </cell>
          <cell r="V772" t="str">
            <v>21</v>
          </cell>
          <cell r="W772" t="str">
            <v>2.1 ทุติยภูมิระดับต้น</v>
          </cell>
          <cell r="AH772" t="str">
            <v>11339</v>
          </cell>
        </row>
        <row r="773">
          <cell r="A773" t="str">
            <v>001132400</v>
          </cell>
          <cell r="B773" t="str">
            <v>โรงพยาบาลลานสะกา</v>
          </cell>
          <cell r="C773" t="str">
            <v>21002</v>
          </cell>
          <cell r="D773" t="str">
            <v>กระทรวงสาธารณสุข สำนักงานปลัดกระทรวงสาธารณสุข</v>
          </cell>
          <cell r="E773" t="str">
            <v>07</v>
          </cell>
          <cell r="F773" t="str">
            <v>โรงพยาบาลชุมชน</v>
          </cell>
          <cell r="G773" t="str">
            <v>30</v>
          </cell>
          <cell r="H773" t="str">
            <v>80</v>
          </cell>
          <cell r="I773" t="str">
            <v>จ.นครศรีธรรมราช</v>
          </cell>
          <cell r="J773" t="str">
            <v>03</v>
          </cell>
          <cell r="K773" t="str">
            <v xml:space="preserve"> อ.ลานสกา</v>
          </cell>
          <cell r="L773" t="str">
            <v>01</v>
          </cell>
          <cell r="M773" t="str">
            <v xml:space="preserve"> 'ต.เขาแก้ว'</v>
          </cell>
          <cell r="N773" t="str">
            <v>01</v>
          </cell>
          <cell r="O773" t="str">
            <v xml:space="preserve"> หมู่ 1</v>
          </cell>
          <cell r="P773" t="str">
            <v>01</v>
          </cell>
          <cell r="Q773" t="str">
            <v>เปิดดำเนินการ</v>
          </cell>
          <cell r="R773" t="str">
            <v xml:space="preserve">ม.1 </v>
          </cell>
          <cell r="V773" t="str">
            <v>21</v>
          </cell>
          <cell r="W773" t="str">
            <v>2.1 ทุติยภูมิระดับต้น</v>
          </cell>
          <cell r="AH773" t="str">
            <v>11324</v>
          </cell>
        </row>
        <row r="774">
          <cell r="A774" t="str">
            <v>001135800</v>
          </cell>
          <cell r="B774" t="str">
            <v>โรงพยาบาลดอนสัก</v>
          </cell>
          <cell r="C774" t="str">
            <v>21002</v>
          </cell>
          <cell r="D774" t="str">
            <v>กระทรวงสาธารณสุข สำนักงานปลัดกระทรวงสาธารณสุข</v>
          </cell>
          <cell r="E774" t="str">
            <v>07</v>
          </cell>
          <cell r="F774" t="str">
            <v>โรงพยาบาลชุมชน</v>
          </cell>
          <cell r="G774" t="str">
            <v>30</v>
          </cell>
          <cell r="H774" t="str">
            <v>84</v>
          </cell>
          <cell r="I774" t="str">
            <v>จ.สุราษฎร์ธานี</v>
          </cell>
          <cell r="J774" t="str">
            <v>03</v>
          </cell>
          <cell r="K774" t="str">
            <v xml:space="preserve"> อ.ดอนสัก</v>
          </cell>
          <cell r="L774" t="str">
            <v>01</v>
          </cell>
          <cell r="M774" t="str">
            <v xml:space="preserve"> 'ต.ดอนสัก'</v>
          </cell>
          <cell r="N774" t="str">
            <v>05</v>
          </cell>
          <cell r="O774" t="str">
            <v xml:space="preserve"> หมู่ 5</v>
          </cell>
          <cell r="P774" t="str">
            <v>01</v>
          </cell>
          <cell r="Q774" t="str">
            <v>เปิดดำเนินการ</v>
          </cell>
          <cell r="R774" t="str">
            <v xml:space="preserve">13/2 </v>
          </cell>
          <cell r="S774" t="str">
            <v>84220</v>
          </cell>
          <cell r="T774" t="str">
            <v>077371400</v>
          </cell>
          <cell r="U774" t="str">
            <v>077371179</v>
          </cell>
          <cell r="V774" t="str">
            <v>21</v>
          </cell>
          <cell r="W774" t="str">
            <v>2.1 ทุติยภูมิระดับต้น</v>
          </cell>
          <cell r="X774" t="str">
            <v>S</v>
          </cell>
          <cell r="Y774" t="str">
            <v xml:space="preserve">บริการ  </v>
          </cell>
          <cell r="AH774" t="str">
            <v>11358</v>
          </cell>
        </row>
        <row r="775">
          <cell r="A775" t="str">
            <v>001135900</v>
          </cell>
          <cell r="B775" t="str">
            <v>โรงพยาบาลเกาะพงัน</v>
          </cell>
          <cell r="C775" t="str">
            <v>21002</v>
          </cell>
          <cell r="D775" t="str">
            <v>กระทรวงสาธารณสุข สำนักงานปลัดกระทรวงสาธารณสุข</v>
          </cell>
          <cell r="E775" t="str">
            <v>07</v>
          </cell>
          <cell r="F775" t="str">
            <v>โรงพยาบาลชุมชน</v>
          </cell>
          <cell r="G775" t="str">
            <v>30</v>
          </cell>
          <cell r="H775" t="str">
            <v>84</v>
          </cell>
          <cell r="I775" t="str">
            <v>จ.สุราษฎร์ธานี</v>
          </cell>
          <cell r="J775" t="str">
            <v>05</v>
          </cell>
          <cell r="K775" t="str">
            <v xml:space="preserve"> อ.เกาะพะงัน</v>
          </cell>
          <cell r="L775" t="str">
            <v>01</v>
          </cell>
          <cell r="M775" t="str">
            <v xml:space="preserve"> 'ต.เกาะพะงัน'</v>
          </cell>
          <cell r="N775" t="str">
            <v>04</v>
          </cell>
          <cell r="O775" t="str">
            <v xml:space="preserve"> หมู่ 4</v>
          </cell>
          <cell r="P775" t="str">
            <v>01</v>
          </cell>
          <cell r="Q775" t="str">
            <v>เปิดดำเนินการ</v>
          </cell>
          <cell r="R775" t="str">
            <v xml:space="preserve">6 </v>
          </cell>
          <cell r="S775" t="str">
            <v>84280</v>
          </cell>
          <cell r="T775" t="str">
            <v>077238315</v>
          </cell>
          <cell r="U775" t="str">
            <v>077238316</v>
          </cell>
          <cell r="V775" t="str">
            <v>21</v>
          </cell>
          <cell r="W775" t="str">
            <v>2.1 ทุติยภูมิระดับต้น</v>
          </cell>
          <cell r="X775" t="str">
            <v>S</v>
          </cell>
          <cell r="Y775" t="str">
            <v xml:space="preserve">บริการ  </v>
          </cell>
          <cell r="AH775" t="str">
            <v>11359</v>
          </cell>
        </row>
        <row r="776">
          <cell r="A776" t="str">
            <v>001134000</v>
          </cell>
          <cell r="B776" t="str">
            <v>โรงพยาบาลเขาพนม</v>
          </cell>
          <cell r="C776" t="str">
            <v>21002</v>
          </cell>
          <cell r="D776" t="str">
            <v>กระทรวงสาธารณสุข สำนักงานปลัดกระทรวงสาธารณสุข</v>
          </cell>
          <cell r="E776" t="str">
            <v>07</v>
          </cell>
          <cell r="F776" t="str">
            <v>โรงพยาบาลชุมชน</v>
          </cell>
          <cell r="G776" t="str">
            <v>45</v>
          </cell>
          <cell r="H776" t="str">
            <v>81</v>
          </cell>
          <cell r="I776" t="str">
            <v>จ.กระบี่</v>
          </cell>
          <cell r="J776" t="str">
            <v>02</v>
          </cell>
          <cell r="K776" t="str">
            <v xml:space="preserve"> อ.เขาพนม</v>
          </cell>
          <cell r="L776" t="str">
            <v>01</v>
          </cell>
          <cell r="M776" t="str">
            <v xml:space="preserve"> 'ต.เขาพนม'</v>
          </cell>
          <cell r="N776" t="str">
            <v>09</v>
          </cell>
          <cell r="O776" t="str">
            <v xml:space="preserve"> หมู่ 9</v>
          </cell>
          <cell r="P776" t="str">
            <v>01</v>
          </cell>
          <cell r="Q776" t="str">
            <v>เปิดดำเนินการ</v>
          </cell>
          <cell r="S776" t="str">
            <v>81140</v>
          </cell>
          <cell r="T776" t="str">
            <v>075689031</v>
          </cell>
          <cell r="U776" t="str">
            <v>075689511</v>
          </cell>
          <cell r="V776" t="str">
            <v>21</v>
          </cell>
          <cell r="W776" t="str">
            <v>2.1 ทุติยภูมิระดับต้น</v>
          </cell>
          <cell r="AH776" t="str">
            <v>11340</v>
          </cell>
        </row>
        <row r="777">
          <cell r="A777" t="str">
            <v>001134100</v>
          </cell>
          <cell r="B777" t="str">
            <v>โรงพยาบาลเกาะลันตา</v>
          </cell>
          <cell r="C777" t="str">
            <v>21002</v>
          </cell>
          <cell r="D777" t="str">
            <v>กระทรวงสาธารณสุข สำนักงานปลัดกระทรวงสาธารณสุข</v>
          </cell>
          <cell r="E777" t="str">
            <v>07</v>
          </cell>
          <cell r="F777" t="str">
            <v>โรงพยาบาลชุมชน</v>
          </cell>
          <cell r="G777" t="str">
            <v>10</v>
          </cell>
          <cell r="H777" t="str">
            <v>81</v>
          </cell>
          <cell r="I777" t="str">
            <v>จ.กระบี่</v>
          </cell>
          <cell r="J777" t="str">
            <v>03</v>
          </cell>
          <cell r="K777" t="str">
            <v xml:space="preserve"> อ.เกาะลันตา</v>
          </cell>
          <cell r="L777" t="str">
            <v>01</v>
          </cell>
          <cell r="M777" t="str">
            <v xml:space="preserve"> 'ต.เกาะลันตาใหญ่'</v>
          </cell>
          <cell r="N777" t="str">
            <v>01</v>
          </cell>
          <cell r="O777" t="str">
            <v xml:space="preserve"> หมู่ 1</v>
          </cell>
          <cell r="P777" t="str">
            <v>01</v>
          </cell>
          <cell r="Q777" t="str">
            <v>เปิดดำเนินการ</v>
          </cell>
          <cell r="R777" t="str">
            <v>118/1</v>
          </cell>
          <cell r="S777" t="str">
            <v>81150</v>
          </cell>
          <cell r="T777" t="str">
            <v>075697017</v>
          </cell>
          <cell r="V777" t="str">
            <v>21</v>
          </cell>
          <cell r="W777" t="str">
            <v>2.1 ทุติยภูมิระดับต้น</v>
          </cell>
          <cell r="AH777" t="str">
            <v>11341</v>
          </cell>
        </row>
        <row r="778">
          <cell r="A778" t="str">
            <v>001134400</v>
          </cell>
          <cell r="B778" t="str">
            <v>โรงพยาบาลปลายพระยา</v>
          </cell>
          <cell r="C778" t="str">
            <v>21002</v>
          </cell>
          <cell r="D778" t="str">
            <v>กระทรวงสาธารณสุข สำนักงานปลัดกระทรวงสาธารณสุข</v>
          </cell>
          <cell r="E778" t="str">
            <v>07</v>
          </cell>
          <cell r="F778" t="str">
            <v>โรงพยาบาลชุมชน</v>
          </cell>
          <cell r="G778" t="str">
            <v>30</v>
          </cell>
          <cell r="H778" t="str">
            <v>81</v>
          </cell>
          <cell r="I778" t="str">
            <v>จ.กระบี่</v>
          </cell>
          <cell r="J778" t="str">
            <v>06</v>
          </cell>
          <cell r="K778" t="str">
            <v xml:space="preserve"> อ.ปลายพระยา</v>
          </cell>
          <cell r="L778" t="str">
            <v>01</v>
          </cell>
          <cell r="M778" t="str">
            <v xml:space="preserve"> 'ต.ปลายพระยา'</v>
          </cell>
          <cell r="N778" t="str">
            <v>05</v>
          </cell>
          <cell r="O778" t="str">
            <v xml:space="preserve"> หมู่ 5</v>
          </cell>
          <cell r="P778" t="str">
            <v>01</v>
          </cell>
          <cell r="Q778" t="str">
            <v>เปิดดำเนินการ</v>
          </cell>
          <cell r="S778" t="str">
            <v>81160</v>
          </cell>
          <cell r="T778" t="str">
            <v>075687454</v>
          </cell>
          <cell r="U778" t="str">
            <v>075687125</v>
          </cell>
          <cell r="V778" t="str">
            <v>21</v>
          </cell>
          <cell r="W778" t="str">
            <v>2.1 ทุติยภูมิระดับต้น</v>
          </cell>
          <cell r="AH778" t="str">
            <v>11344</v>
          </cell>
        </row>
        <row r="779">
          <cell r="A779" t="str">
            <v>001134500</v>
          </cell>
          <cell r="B779" t="str">
            <v>โรงพยาบาลลำทับ</v>
          </cell>
          <cell r="C779" t="str">
            <v>21002</v>
          </cell>
          <cell r="D779" t="str">
            <v>กระทรวงสาธารณสุข สำนักงานปลัดกระทรวงสาธารณสุข</v>
          </cell>
          <cell r="E779" t="str">
            <v>07</v>
          </cell>
          <cell r="F779" t="str">
            <v>โรงพยาบาลชุมชน</v>
          </cell>
          <cell r="G779" t="str">
            <v>30</v>
          </cell>
          <cell r="H779" t="str">
            <v>81</v>
          </cell>
          <cell r="I779" t="str">
            <v>จ.กระบี่</v>
          </cell>
          <cell r="J779" t="str">
            <v>07</v>
          </cell>
          <cell r="K779" t="str">
            <v xml:space="preserve"> อ.ลำทับ</v>
          </cell>
          <cell r="L779" t="str">
            <v>01</v>
          </cell>
          <cell r="M779" t="str">
            <v xml:space="preserve"> 'ต.ลำทับ'</v>
          </cell>
          <cell r="N779" t="str">
            <v>05</v>
          </cell>
          <cell r="O779" t="str">
            <v xml:space="preserve"> หมู่ 5</v>
          </cell>
          <cell r="P779" t="str">
            <v>01</v>
          </cell>
          <cell r="Q779" t="str">
            <v>เปิดดำเนินการ</v>
          </cell>
          <cell r="R779" t="str">
            <v>94</v>
          </cell>
          <cell r="S779" t="str">
            <v>81120</v>
          </cell>
          <cell r="T779" t="str">
            <v>075643255</v>
          </cell>
          <cell r="V779" t="str">
            <v>21</v>
          </cell>
          <cell r="W779" t="str">
            <v>2.1 ทุติยภูมิระดับต้น</v>
          </cell>
          <cell r="AH779" t="str">
            <v>11345</v>
          </cell>
        </row>
        <row r="780">
          <cell r="A780" t="str">
            <v>001134600</v>
          </cell>
          <cell r="B780" t="str">
            <v>โรงพยาบาลเหนือคลอง</v>
          </cell>
          <cell r="C780" t="str">
            <v>21002</v>
          </cell>
          <cell r="D780" t="str">
            <v>กระทรวงสาธารณสุข สำนักงานปลัดกระทรวงสาธารณสุข</v>
          </cell>
          <cell r="E780" t="str">
            <v>07</v>
          </cell>
          <cell r="F780" t="str">
            <v>โรงพยาบาลชุมชน</v>
          </cell>
          <cell r="G780" t="str">
            <v>30</v>
          </cell>
          <cell r="H780" t="str">
            <v>81</v>
          </cell>
          <cell r="I780" t="str">
            <v>จ.กระบี่</v>
          </cell>
          <cell r="J780" t="str">
            <v>08</v>
          </cell>
          <cell r="K780" t="str">
            <v xml:space="preserve"> อ.เหนือคลอง</v>
          </cell>
          <cell r="L780" t="str">
            <v>01</v>
          </cell>
          <cell r="M780" t="str">
            <v xml:space="preserve"> 'ต.เหนือคลอง'</v>
          </cell>
          <cell r="N780" t="str">
            <v>01</v>
          </cell>
          <cell r="O780" t="str">
            <v xml:space="preserve"> หมู่ 1</v>
          </cell>
          <cell r="P780" t="str">
            <v>01</v>
          </cell>
          <cell r="Q780" t="str">
            <v>เปิดดำเนินการ</v>
          </cell>
          <cell r="S780" t="str">
            <v>81130</v>
          </cell>
          <cell r="T780" t="str">
            <v>075636596</v>
          </cell>
          <cell r="V780" t="str">
            <v>21</v>
          </cell>
          <cell r="W780" t="str">
            <v>2.1 ทุติยภูมิระดับต้น</v>
          </cell>
          <cell r="AH780" t="str">
            <v>11346</v>
          </cell>
        </row>
        <row r="781">
          <cell r="A781" t="str">
            <v>001134200</v>
          </cell>
          <cell r="B781" t="str">
            <v>โรงพยาบาลคลองท่อม</v>
          </cell>
          <cell r="C781" t="str">
            <v>21002</v>
          </cell>
          <cell r="D781" t="str">
            <v>กระทรวงสาธารณสุข สำนักงานปลัดกระทรวงสาธารณสุข</v>
          </cell>
          <cell r="E781" t="str">
            <v>07</v>
          </cell>
          <cell r="F781" t="str">
            <v>โรงพยาบาลชุมชน</v>
          </cell>
          <cell r="G781" t="str">
            <v>30</v>
          </cell>
          <cell r="H781" t="str">
            <v>81</v>
          </cell>
          <cell r="I781" t="str">
            <v>จ.กระบี่</v>
          </cell>
          <cell r="J781" t="str">
            <v>04</v>
          </cell>
          <cell r="K781" t="str">
            <v xml:space="preserve"> อ.คลองท่อม</v>
          </cell>
          <cell r="L781" t="str">
            <v>01</v>
          </cell>
          <cell r="M781" t="str">
            <v xml:space="preserve"> 'ต.คลองท่อมใต้'</v>
          </cell>
          <cell r="N781" t="str">
            <v>09</v>
          </cell>
          <cell r="O781" t="str">
            <v xml:space="preserve"> หมู่ 9</v>
          </cell>
          <cell r="P781" t="str">
            <v>01</v>
          </cell>
          <cell r="Q781" t="str">
            <v>เปิดดำเนินการ</v>
          </cell>
          <cell r="R781" t="str">
            <v>79</v>
          </cell>
          <cell r="S781" t="str">
            <v>81120</v>
          </cell>
          <cell r="T781" t="str">
            <v>075640320</v>
          </cell>
          <cell r="V781" t="str">
            <v>21</v>
          </cell>
          <cell r="W781" t="str">
            <v>2.1 ทุติยภูมิระดับต้น</v>
          </cell>
          <cell r="AH781" t="str">
            <v>11342</v>
          </cell>
        </row>
        <row r="782">
          <cell r="A782" t="str">
            <v>001135200</v>
          </cell>
          <cell r="B782" t="str">
            <v>โรงพยาบาลคุระบุรีชัยพัฒน์</v>
          </cell>
          <cell r="C782" t="str">
            <v>21002</v>
          </cell>
          <cell r="D782" t="str">
            <v>กระทรวงสาธารณสุข สำนักงานปลัดกระทรวงสาธารณสุข</v>
          </cell>
          <cell r="E782" t="str">
            <v>07</v>
          </cell>
          <cell r="F782" t="str">
            <v>โรงพยาบาลชุมชน</v>
          </cell>
          <cell r="G782" t="str">
            <v>30</v>
          </cell>
          <cell r="H782" t="str">
            <v>82</v>
          </cell>
          <cell r="I782" t="str">
            <v>จ.พังงา</v>
          </cell>
          <cell r="J782" t="str">
            <v>06</v>
          </cell>
          <cell r="K782" t="str">
            <v xml:space="preserve"> อ.คุระบุรี</v>
          </cell>
          <cell r="L782" t="str">
            <v>01</v>
          </cell>
          <cell r="M782" t="str">
            <v xml:space="preserve"> 'ต.คุระ'</v>
          </cell>
          <cell r="N782" t="str">
            <v>01</v>
          </cell>
          <cell r="O782" t="str">
            <v xml:space="preserve"> หมู่ 1</v>
          </cell>
          <cell r="P782" t="str">
            <v>01</v>
          </cell>
          <cell r="Q782" t="str">
            <v>เปิดดำเนินการ</v>
          </cell>
          <cell r="R782" t="str">
            <v xml:space="preserve">374  ถ.เพชรเกษม </v>
          </cell>
          <cell r="S782" t="str">
            <v>82150</v>
          </cell>
          <cell r="T782" t="str">
            <v>076461079</v>
          </cell>
          <cell r="U782" t="str">
            <v>076491379</v>
          </cell>
          <cell r="V782" t="str">
            <v>21</v>
          </cell>
          <cell r="W782" t="str">
            <v>2.1 ทุติยภูมิระดับต้น</v>
          </cell>
          <cell r="AH782" t="str">
            <v>11352</v>
          </cell>
        </row>
        <row r="783">
          <cell r="A783" t="str">
            <v>001135300</v>
          </cell>
          <cell r="B783" t="str">
            <v>โรงพยาบาลทับปุด</v>
          </cell>
          <cell r="C783" t="str">
            <v>21002</v>
          </cell>
          <cell r="D783" t="str">
            <v>กระทรวงสาธารณสุข สำนักงานปลัดกระทรวงสาธารณสุข</v>
          </cell>
          <cell r="E783" t="str">
            <v>07</v>
          </cell>
          <cell r="F783" t="str">
            <v>โรงพยาบาลชุมชน</v>
          </cell>
          <cell r="G783" t="str">
            <v>30</v>
          </cell>
          <cell r="H783" t="str">
            <v>82</v>
          </cell>
          <cell r="I783" t="str">
            <v>จ.พังงา</v>
          </cell>
          <cell r="J783" t="str">
            <v>07</v>
          </cell>
          <cell r="K783" t="str">
            <v xml:space="preserve"> อ.ทับปุด</v>
          </cell>
          <cell r="L783" t="str">
            <v>01</v>
          </cell>
          <cell r="M783" t="str">
            <v xml:space="preserve"> 'ต.ทับปุด'</v>
          </cell>
          <cell r="N783" t="str">
            <v>01</v>
          </cell>
          <cell r="O783" t="str">
            <v xml:space="preserve"> หมู่ 1</v>
          </cell>
          <cell r="P783" t="str">
            <v>01</v>
          </cell>
          <cell r="Q783" t="str">
            <v>เปิดดำเนินการ</v>
          </cell>
          <cell r="R783" t="str">
            <v xml:space="preserve">125  ถ.พังงา-ทับปุดสายใหม่ </v>
          </cell>
          <cell r="S783" t="str">
            <v>82180</v>
          </cell>
          <cell r="T783" t="str">
            <v>076599019</v>
          </cell>
          <cell r="U783" t="str">
            <v>076599115</v>
          </cell>
          <cell r="V783" t="str">
            <v>21</v>
          </cell>
          <cell r="W783" t="str">
            <v>2.1 ทุติยภูมิระดับต้น</v>
          </cell>
          <cell r="AH783" t="str">
            <v>11353</v>
          </cell>
        </row>
        <row r="784">
          <cell r="A784" t="str">
            <v>001137300</v>
          </cell>
          <cell r="B784" t="str">
            <v>โรงพยาบาลกระบุรี</v>
          </cell>
          <cell r="C784" t="str">
            <v>21002</v>
          </cell>
          <cell r="D784" t="str">
            <v>กระทรวงสาธารณสุข สำนักงานปลัดกระทรวงสาธารณสุข</v>
          </cell>
          <cell r="E784" t="str">
            <v>07</v>
          </cell>
          <cell r="F784" t="str">
            <v>โรงพยาบาลชุมชน</v>
          </cell>
          <cell r="G784" t="str">
            <v>30</v>
          </cell>
          <cell r="H784" t="str">
            <v>85</v>
          </cell>
          <cell r="I784" t="str">
            <v>จ.ระนอง</v>
          </cell>
          <cell r="J784" t="str">
            <v>04</v>
          </cell>
          <cell r="K784" t="str">
            <v xml:space="preserve"> อ.กระบุรี</v>
          </cell>
          <cell r="L784" t="str">
            <v>01</v>
          </cell>
          <cell r="M784" t="str">
            <v xml:space="preserve"> 'ต.น้ำจืด'</v>
          </cell>
          <cell r="N784" t="str">
            <v>03</v>
          </cell>
          <cell r="O784" t="str">
            <v xml:space="preserve"> หมู่ 3</v>
          </cell>
          <cell r="P784" t="str">
            <v>01</v>
          </cell>
          <cell r="Q784" t="str">
            <v>เปิดดำเนินการ</v>
          </cell>
          <cell r="R784" t="str">
            <v xml:space="preserve">168 </v>
          </cell>
          <cell r="S784" t="str">
            <v>85110</v>
          </cell>
          <cell r="T784" t="str">
            <v>077891036</v>
          </cell>
          <cell r="V784" t="str">
            <v>21</v>
          </cell>
          <cell r="W784" t="str">
            <v>2.1 ทุติยภูมิระดับต้น</v>
          </cell>
          <cell r="X784" t="str">
            <v>S</v>
          </cell>
          <cell r="Y784" t="str">
            <v xml:space="preserve">บริการ  </v>
          </cell>
          <cell r="AH784" t="str">
            <v>11373</v>
          </cell>
        </row>
        <row r="785">
          <cell r="A785" t="str">
            <v>001136300</v>
          </cell>
          <cell r="B785" t="str">
            <v>โรงพยาบาลบ้านตาขุน</v>
          </cell>
          <cell r="C785" t="str">
            <v>21002</v>
          </cell>
          <cell r="D785" t="str">
            <v>กระทรวงสาธารณสุข สำนักงานปลัดกระทรวงสาธารณสุข</v>
          </cell>
          <cell r="E785" t="str">
            <v>07</v>
          </cell>
          <cell r="F785" t="str">
            <v>โรงพยาบาลชุมชน</v>
          </cell>
          <cell r="G785" t="str">
            <v>10</v>
          </cell>
          <cell r="H785" t="str">
            <v>84</v>
          </cell>
          <cell r="I785" t="str">
            <v>จ.สุราษฎร์ธานี</v>
          </cell>
          <cell r="J785" t="str">
            <v>09</v>
          </cell>
          <cell r="K785" t="str">
            <v xml:space="preserve"> อ.บ้านตาขุน</v>
          </cell>
          <cell r="L785" t="str">
            <v>01</v>
          </cell>
          <cell r="M785" t="str">
            <v xml:space="preserve"> 'ต.เขาวง'</v>
          </cell>
          <cell r="N785" t="str">
            <v>03</v>
          </cell>
          <cell r="O785" t="str">
            <v xml:space="preserve"> หมู่ 3</v>
          </cell>
          <cell r="P785" t="str">
            <v>01</v>
          </cell>
          <cell r="Q785" t="str">
            <v>เปิดดำเนินการ</v>
          </cell>
          <cell r="R785" t="str">
            <v xml:space="preserve">74 </v>
          </cell>
          <cell r="S785" t="str">
            <v>84230</v>
          </cell>
          <cell r="T785" t="str">
            <v>077397373</v>
          </cell>
          <cell r="U785" t="str">
            <v>077261046</v>
          </cell>
          <cell r="V785" t="str">
            <v>21</v>
          </cell>
          <cell r="W785" t="str">
            <v>2.1 ทุติยภูมิระดับต้น</v>
          </cell>
          <cell r="X785" t="str">
            <v>S</v>
          </cell>
          <cell r="Y785" t="str">
            <v xml:space="preserve">บริการ  </v>
          </cell>
          <cell r="AH785" t="str">
            <v>11363</v>
          </cell>
        </row>
        <row r="786">
          <cell r="A786" t="str">
            <v>001137800</v>
          </cell>
          <cell r="B786" t="str">
            <v>โรงพยาบาลมาบอำมฤต</v>
          </cell>
          <cell r="C786" t="str">
            <v>21002</v>
          </cell>
          <cell r="D786" t="str">
            <v>กระทรวงสาธารณสุข สำนักงานปลัดกระทรวงสาธารณสุข</v>
          </cell>
          <cell r="E786" t="str">
            <v>07</v>
          </cell>
          <cell r="F786" t="str">
            <v>โรงพยาบาลชุมชน</v>
          </cell>
          <cell r="G786" t="str">
            <v>10</v>
          </cell>
          <cell r="H786" t="str">
            <v>86</v>
          </cell>
          <cell r="I786" t="str">
            <v>จ.ชุมพร</v>
          </cell>
          <cell r="J786" t="str">
            <v>03</v>
          </cell>
          <cell r="K786" t="str">
            <v xml:space="preserve"> อ.ปะทิว</v>
          </cell>
          <cell r="L786" t="str">
            <v>05</v>
          </cell>
          <cell r="M786" t="str">
            <v xml:space="preserve"> 'ต.ดอนยาง'</v>
          </cell>
          <cell r="N786" t="str">
            <v>12</v>
          </cell>
          <cell r="O786" t="str">
            <v xml:space="preserve"> หมู่ 12</v>
          </cell>
          <cell r="P786" t="str">
            <v>01</v>
          </cell>
          <cell r="Q786" t="str">
            <v>เปิดดำเนินการ</v>
          </cell>
          <cell r="V786" t="str">
            <v>21</v>
          </cell>
          <cell r="W786" t="str">
            <v>2.1 ทุติยภูมิระดับต้น</v>
          </cell>
          <cell r="AH786" t="str">
            <v>11378</v>
          </cell>
        </row>
        <row r="787">
          <cell r="A787" t="str">
            <v>001138000</v>
          </cell>
          <cell r="B787" t="str">
            <v>โรงพยาบาลปากน้ำหลังสวน</v>
          </cell>
          <cell r="C787" t="str">
            <v>21002</v>
          </cell>
          <cell r="D787" t="str">
            <v>กระทรวงสาธารณสุข สำนักงานปลัดกระทรวงสาธารณสุข</v>
          </cell>
          <cell r="E787" t="str">
            <v>07</v>
          </cell>
          <cell r="F787" t="str">
            <v>โรงพยาบาลชุมชน</v>
          </cell>
          <cell r="G787" t="str">
            <v>10</v>
          </cell>
          <cell r="H787" t="str">
            <v>86</v>
          </cell>
          <cell r="I787" t="str">
            <v>จ.ชุมพร</v>
          </cell>
          <cell r="J787" t="str">
            <v>04</v>
          </cell>
          <cell r="K787" t="str">
            <v xml:space="preserve"> อ.หลังสวน</v>
          </cell>
          <cell r="L787" t="str">
            <v>09</v>
          </cell>
          <cell r="M787" t="str">
            <v xml:space="preserve"> 'ต.ปากน้ำ'</v>
          </cell>
          <cell r="N787" t="str">
            <v>04</v>
          </cell>
          <cell r="O787" t="str">
            <v xml:space="preserve"> หมู่ 4</v>
          </cell>
          <cell r="P787" t="str">
            <v>01</v>
          </cell>
          <cell r="Q787" t="str">
            <v>เปิดดำเนินการ</v>
          </cell>
          <cell r="V787" t="str">
            <v>21</v>
          </cell>
          <cell r="W787" t="str">
            <v>2.1 ทุติยภูมิระดับต้น</v>
          </cell>
          <cell r="AH787" t="str">
            <v>11380</v>
          </cell>
        </row>
        <row r="788">
          <cell r="A788" t="str">
            <v>001138100</v>
          </cell>
          <cell r="B788" t="str">
            <v>โรงพยาบาลละแม</v>
          </cell>
          <cell r="C788" t="str">
            <v>21002</v>
          </cell>
          <cell r="D788" t="str">
            <v>กระทรวงสาธารณสุข สำนักงานปลัดกระทรวงสาธารณสุข</v>
          </cell>
          <cell r="E788" t="str">
            <v>07</v>
          </cell>
          <cell r="F788" t="str">
            <v>โรงพยาบาลชุมชน</v>
          </cell>
          <cell r="G788" t="str">
            <v>30</v>
          </cell>
          <cell r="H788" t="str">
            <v>86</v>
          </cell>
          <cell r="I788" t="str">
            <v>จ.ชุมพร</v>
          </cell>
          <cell r="J788" t="str">
            <v>05</v>
          </cell>
          <cell r="K788" t="str">
            <v xml:space="preserve"> อ.ละแม</v>
          </cell>
          <cell r="L788" t="str">
            <v>01</v>
          </cell>
          <cell r="M788" t="str">
            <v xml:space="preserve"> 'ต.ละแม'</v>
          </cell>
          <cell r="N788" t="str">
            <v>07</v>
          </cell>
          <cell r="O788" t="str">
            <v xml:space="preserve"> หมู่ 7</v>
          </cell>
          <cell r="P788" t="str">
            <v>01</v>
          </cell>
          <cell r="Q788" t="str">
            <v>เปิดดำเนินการ</v>
          </cell>
          <cell r="V788" t="str">
            <v>21</v>
          </cell>
          <cell r="W788" t="str">
            <v>2.1 ทุติยภูมิระดับต้น</v>
          </cell>
          <cell r="AH788" t="str">
            <v>11381</v>
          </cell>
        </row>
        <row r="789">
          <cell r="A789" t="str">
            <v>001138300</v>
          </cell>
          <cell r="B789" t="str">
            <v>โรงพยาบาลสวี</v>
          </cell>
          <cell r="C789" t="str">
            <v>21002</v>
          </cell>
          <cell r="D789" t="str">
            <v>กระทรวงสาธารณสุข สำนักงานปลัดกระทรวงสาธารณสุข</v>
          </cell>
          <cell r="E789" t="str">
            <v>07</v>
          </cell>
          <cell r="F789" t="str">
            <v>โรงพยาบาลชุมชน</v>
          </cell>
          <cell r="G789" t="str">
            <v>60</v>
          </cell>
          <cell r="H789" t="str">
            <v>86</v>
          </cell>
          <cell r="I789" t="str">
            <v>จ.ชุมพร</v>
          </cell>
          <cell r="J789" t="str">
            <v>07</v>
          </cell>
          <cell r="K789" t="str">
            <v xml:space="preserve"> อ.สวี</v>
          </cell>
          <cell r="L789" t="str">
            <v>01</v>
          </cell>
          <cell r="M789" t="str">
            <v xml:space="preserve"> 'ต.นาโพธิ์'</v>
          </cell>
          <cell r="N789" t="str">
            <v>07</v>
          </cell>
          <cell r="O789" t="str">
            <v xml:space="preserve"> หมู่ 7</v>
          </cell>
          <cell r="P789" t="str">
            <v>01</v>
          </cell>
          <cell r="Q789" t="str">
            <v>เปิดดำเนินการ</v>
          </cell>
          <cell r="R789" t="str">
            <v xml:space="preserve">120 </v>
          </cell>
          <cell r="V789" t="str">
            <v>21</v>
          </cell>
          <cell r="W789" t="str">
            <v>2.1 ทุติยภูมิระดับต้น</v>
          </cell>
          <cell r="AH789" t="str">
            <v>11383</v>
          </cell>
        </row>
        <row r="790">
          <cell r="A790" t="str">
            <v>001136500</v>
          </cell>
          <cell r="B790" t="str">
            <v>โรงพยาบาลท่าฉาง</v>
          </cell>
          <cell r="C790" t="str">
            <v>21002</v>
          </cell>
          <cell r="D790" t="str">
            <v>กระทรวงสาธารณสุข สำนักงานปลัดกระทรวงสาธารณสุข</v>
          </cell>
          <cell r="E790" t="str">
            <v>07</v>
          </cell>
          <cell r="F790" t="str">
            <v>โรงพยาบาลชุมชน</v>
          </cell>
          <cell r="G790" t="str">
            <v>30</v>
          </cell>
          <cell r="H790" t="str">
            <v>84</v>
          </cell>
          <cell r="I790" t="str">
            <v>จ.สุราษฎร์ธานี</v>
          </cell>
          <cell r="J790" t="str">
            <v>11</v>
          </cell>
          <cell r="K790" t="str">
            <v xml:space="preserve"> อ.ท่าฉาง</v>
          </cell>
          <cell r="L790" t="str">
            <v>01</v>
          </cell>
          <cell r="M790" t="str">
            <v xml:space="preserve"> 'ต.ท่าฉาง'</v>
          </cell>
          <cell r="N790" t="str">
            <v>01</v>
          </cell>
          <cell r="O790" t="str">
            <v xml:space="preserve"> หมู่ 1</v>
          </cell>
          <cell r="P790" t="str">
            <v>01</v>
          </cell>
          <cell r="Q790" t="str">
            <v>เปิดดำเนินการ</v>
          </cell>
          <cell r="S790" t="str">
            <v>84150</v>
          </cell>
          <cell r="T790" t="str">
            <v>077389111</v>
          </cell>
          <cell r="U790" t="str">
            <v>077260031</v>
          </cell>
          <cell r="V790" t="str">
            <v>21</v>
          </cell>
          <cell r="W790" t="str">
            <v>2.1 ทุติยภูมิระดับต้น</v>
          </cell>
          <cell r="X790" t="str">
            <v>S</v>
          </cell>
          <cell r="Y790" t="str">
            <v xml:space="preserve">บริการ  </v>
          </cell>
          <cell r="AH790" t="str">
            <v>11365</v>
          </cell>
        </row>
        <row r="791">
          <cell r="A791" t="str">
            <v>001138200</v>
          </cell>
          <cell r="B791" t="str">
            <v>โรงพยาบาลพะโต๊ะ</v>
          </cell>
          <cell r="C791" t="str">
            <v>21002</v>
          </cell>
          <cell r="D791" t="str">
            <v>กระทรวงสาธารณสุข สำนักงานปลัดกระทรวงสาธารณสุข</v>
          </cell>
          <cell r="E791" t="str">
            <v>07</v>
          </cell>
          <cell r="F791" t="str">
            <v>โรงพยาบาลชุมชน</v>
          </cell>
          <cell r="G791" t="str">
            <v>30</v>
          </cell>
          <cell r="H791" t="str">
            <v>86</v>
          </cell>
          <cell r="I791" t="str">
            <v>จ.ชุมพร</v>
          </cell>
          <cell r="J791" t="str">
            <v>06</v>
          </cell>
          <cell r="K791" t="str">
            <v xml:space="preserve"> อ.พะโต๊ะ</v>
          </cell>
          <cell r="L791" t="str">
            <v>01</v>
          </cell>
          <cell r="M791" t="str">
            <v xml:space="preserve"> 'ต.พะโต๊ะ'</v>
          </cell>
          <cell r="N791" t="str">
            <v>08</v>
          </cell>
          <cell r="O791" t="str">
            <v xml:space="preserve"> หมู่ 8</v>
          </cell>
          <cell r="P791" t="str">
            <v>01</v>
          </cell>
          <cell r="Q791" t="str">
            <v>เปิดดำเนินการ</v>
          </cell>
          <cell r="V791" t="str">
            <v>21</v>
          </cell>
          <cell r="W791" t="str">
            <v>2.1 ทุติยภูมิระดับต้น</v>
          </cell>
          <cell r="AH791" t="str">
            <v>11382</v>
          </cell>
        </row>
        <row r="792">
          <cell r="A792" t="str">
            <v>001135400</v>
          </cell>
          <cell r="B792" t="str">
            <v>โรงพยาบาลท้ายเหมืองชัยพัฒน์</v>
          </cell>
          <cell r="C792" t="str">
            <v>21002</v>
          </cell>
          <cell r="D792" t="str">
            <v>กระทรวงสาธารณสุข สำนักงานปลัดกระทรวงสาธารณสุข</v>
          </cell>
          <cell r="E792" t="str">
            <v>07</v>
          </cell>
          <cell r="F792" t="str">
            <v>โรงพยาบาลชุมชน</v>
          </cell>
          <cell r="G792" t="str">
            <v>30</v>
          </cell>
          <cell r="H792" t="str">
            <v>82</v>
          </cell>
          <cell r="I792" t="str">
            <v>จ.พังงา</v>
          </cell>
          <cell r="J792" t="str">
            <v>08</v>
          </cell>
          <cell r="K792" t="str">
            <v xml:space="preserve"> อ.ท้ายเหมือง</v>
          </cell>
          <cell r="L792" t="str">
            <v>01</v>
          </cell>
          <cell r="M792" t="str">
            <v xml:space="preserve"> 'ต.ท้ายเหมือง'</v>
          </cell>
          <cell r="N792" t="str">
            <v>09</v>
          </cell>
          <cell r="O792" t="str">
            <v xml:space="preserve"> หมู่ 9</v>
          </cell>
          <cell r="P792" t="str">
            <v>01</v>
          </cell>
          <cell r="Q792" t="str">
            <v>เปิดดำเนินการ</v>
          </cell>
          <cell r="R792" t="str">
            <v xml:space="preserve">166  ถ.เพชรเกษม </v>
          </cell>
          <cell r="S792" t="str">
            <v>82120</v>
          </cell>
          <cell r="T792" t="str">
            <v>076571505</v>
          </cell>
          <cell r="U792" t="str">
            <v>076572125</v>
          </cell>
          <cell r="V792" t="str">
            <v>21</v>
          </cell>
          <cell r="W792" t="str">
            <v>2.1 ทุติยภูมิระดับต้น</v>
          </cell>
          <cell r="X792" t="str">
            <v>S</v>
          </cell>
          <cell r="Y792" t="str">
            <v xml:space="preserve">บริการ  </v>
          </cell>
          <cell r="Z792" t="str">
            <v>02</v>
          </cell>
          <cell r="AA792" t="str">
            <v>แก้ไขชื่อ</v>
          </cell>
          <cell r="AB792" t="str">
            <v>แก้ชื่อโรงพยาบาลท้ายเหมือง เป็น โรงพยาบาลท้ายเหมืองชัยพัฒน์</v>
          </cell>
          <cell r="AH792" t="str">
            <v>11354</v>
          </cell>
        </row>
        <row r="793">
          <cell r="A793" t="str">
            <v>001140200</v>
          </cell>
          <cell r="B793" t="str">
            <v>โรงพยาบาลควนโดน</v>
          </cell>
          <cell r="C793" t="str">
            <v>21002</v>
          </cell>
          <cell r="D793" t="str">
            <v>กระทรวงสาธารณสุข สำนักงานปลัดกระทรวงสาธารณสุข</v>
          </cell>
          <cell r="E793" t="str">
            <v>07</v>
          </cell>
          <cell r="F793" t="str">
            <v>โรงพยาบาลชุมชน</v>
          </cell>
          <cell r="G793" t="str">
            <v>10</v>
          </cell>
          <cell r="H793" t="str">
            <v>91</v>
          </cell>
          <cell r="I793" t="str">
            <v>จ.สตูล</v>
          </cell>
          <cell r="J793" t="str">
            <v>02</v>
          </cell>
          <cell r="K793" t="str">
            <v xml:space="preserve"> อ.ควนโดน</v>
          </cell>
          <cell r="L793" t="str">
            <v>02</v>
          </cell>
          <cell r="M793" t="str">
            <v xml:space="preserve"> 'ต.ควนสตอ'</v>
          </cell>
          <cell r="N793" t="str">
            <v>06</v>
          </cell>
          <cell r="O793" t="str">
            <v xml:space="preserve"> หมู่ 6</v>
          </cell>
          <cell r="P793" t="str">
            <v>01</v>
          </cell>
          <cell r="Q793" t="str">
            <v>เปิดดำเนินการ</v>
          </cell>
          <cell r="V793" t="str">
            <v>21</v>
          </cell>
          <cell r="W793" t="str">
            <v>2.1 ทุติยภูมิระดับต้น</v>
          </cell>
          <cell r="AH793" t="str">
            <v>11402</v>
          </cell>
        </row>
        <row r="794">
          <cell r="A794" t="str">
            <v>001140300</v>
          </cell>
          <cell r="B794" t="str">
            <v>โรงพยาบาลควนกาหลง</v>
          </cell>
          <cell r="C794" t="str">
            <v>21002</v>
          </cell>
          <cell r="D794" t="str">
            <v>กระทรวงสาธารณสุข สำนักงานปลัดกระทรวงสาธารณสุข</v>
          </cell>
          <cell r="E794" t="str">
            <v>07</v>
          </cell>
          <cell r="F794" t="str">
            <v>โรงพยาบาลชุมชน</v>
          </cell>
          <cell r="G794" t="str">
            <v>30</v>
          </cell>
          <cell r="H794" t="str">
            <v>91</v>
          </cell>
          <cell r="I794" t="str">
            <v>จ.สตูล</v>
          </cell>
          <cell r="J794" t="str">
            <v>03</v>
          </cell>
          <cell r="K794" t="str">
            <v xml:space="preserve"> อ.ควนกาหลง</v>
          </cell>
          <cell r="L794" t="str">
            <v>02</v>
          </cell>
          <cell r="M794" t="str">
            <v xml:space="preserve"> 'ต.ควนกาหลง'</v>
          </cell>
          <cell r="N794" t="str">
            <v>07</v>
          </cell>
          <cell r="O794" t="str">
            <v xml:space="preserve"> หมู่ 7</v>
          </cell>
          <cell r="P794" t="str">
            <v>01</v>
          </cell>
          <cell r="Q794" t="str">
            <v>เปิดดำเนินการ</v>
          </cell>
          <cell r="V794" t="str">
            <v>21</v>
          </cell>
          <cell r="W794" t="str">
            <v>2.1 ทุติยภูมิระดับต้น</v>
          </cell>
          <cell r="AH794" t="str">
            <v>11403</v>
          </cell>
        </row>
        <row r="795">
          <cell r="A795" t="str">
            <v>001140400</v>
          </cell>
          <cell r="B795" t="str">
            <v>โรงพยาบาลท่าแพ</v>
          </cell>
          <cell r="C795" t="str">
            <v>21002</v>
          </cell>
          <cell r="D795" t="str">
            <v>กระทรวงสาธารณสุข สำนักงานปลัดกระทรวงสาธารณสุข</v>
          </cell>
          <cell r="E795" t="str">
            <v>07</v>
          </cell>
          <cell r="F795" t="str">
            <v>โรงพยาบาลชุมชน</v>
          </cell>
          <cell r="G795" t="str">
            <v>10</v>
          </cell>
          <cell r="H795" t="str">
            <v>91</v>
          </cell>
          <cell r="I795" t="str">
            <v>จ.สตูล</v>
          </cell>
          <cell r="J795" t="str">
            <v>04</v>
          </cell>
          <cell r="K795" t="str">
            <v xml:space="preserve"> อ.ท่าแพ</v>
          </cell>
          <cell r="L795" t="str">
            <v>01</v>
          </cell>
          <cell r="M795" t="str">
            <v xml:space="preserve"> 'ต.ท่าแพ'</v>
          </cell>
          <cell r="N795" t="str">
            <v>02</v>
          </cell>
          <cell r="O795" t="str">
            <v xml:space="preserve"> หมู่ 2</v>
          </cell>
          <cell r="P795" t="str">
            <v>01</v>
          </cell>
          <cell r="Q795" t="str">
            <v>เปิดดำเนินการ</v>
          </cell>
          <cell r="V795" t="str">
            <v>21</v>
          </cell>
          <cell r="W795" t="str">
            <v>2.1 ทุติยภูมิระดับต้น</v>
          </cell>
          <cell r="AH795" t="str">
            <v>11404</v>
          </cell>
        </row>
        <row r="796">
          <cell r="A796" t="str">
            <v>001138700</v>
          </cell>
          <cell r="B796" t="str">
            <v>โรงพยาบาลจะนะ</v>
          </cell>
          <cell r="C796" t="str">
            <v>21002</v>
          </cell>
          <cell r="D796" t="str">
            <v>กระทรวงสาธารณสุข สำนักงานปลัดกระทรวงสาธารณสุข</v>
          </cell>
          <cell r="E796" t="str">
            <v>07</v>
          </cell>
          <cell r="F796" t="str">
            <v>โรงพยาบาลชุมชน</v>
          </cell>
          <cell r="G796" t="str">
            <v>60</v>
          </cell>
          <cell r="H796" t="str">
            <v>90</v>
          </cell>
          <cell r="I796" t="str">
            <v>จ.สงขลา</v>
          </cell>
          <cell r="J796" t="str">
            <v>03</v>
          </cell>
          <cell r="K796" t="str">
            <v xml:space="preserve"> อ.จะนะ</v>
          </cell>
          <cell r="L796" t="str">
            <v>01</v>
          </cell>
          <cell r="M796" t="str">
            <v xml:space="preserve"> 'ต.บ้านนา'</v>
          </cell>
          <cell r="N796" t="str">
            <v>02</v>
          </cell>
          <cell r="O796" t="str">
            <v xml:space="preserve"> หมู่ 2</v>
          </cell>
          <cell r="P796" t="str">
            <v>01</v>
          </cell>
          <cell r="Q796" t="str">
            <v>เปิดดำเนินการ</v>
          </cell>
          <cell r="S796" t="str">
            <v>90130</v>
          </cell>
          <cell r="T796" t="str">
            <v>074207067</v>
          </cell>
          <cell r="U796" t="str">
            <v>074207067</v>
          </cell>
          <cell r="V796" t="str">
            <v>22</v>
          </cell>
          <cell r="W796" t="str">
            <v>2.2 ทุติยภูมิระดับกลาง</v>
          </cell>
          <cell r="X796" t="str">
            <v>S</v>
          </cell>
          <cell r="Y796" t="str">
            <v xml:space="preserve">บริการ  </v>
          </cell>
          <cell r="Z796" t="str">
            <v>06</v>
          </cell>
          <cell r="AA796" t="str">
            <v>แก้ไข/เปลี่ยนแปลงจำนวนเตียง</v>
          </cell>
          <cell r="AB796" t="str">
            <v>เพิ่มเตียง จาก 30 เป้น 60 และระดับจาก 2.1 เป็น 2.2 ตามหนังสือ สสจ.แจ้ง ที่ สข0032.002/1236</v>
          </cell>
          <cell r="AH796" t="str">
            <v>11387</v>
          </cell>
        </row>
        <row r="797">
          <cell r="A797" t="str">
            <v>001140600</v>
          </cell>
          <cell r="B797" t="str">
            <v>โรงพยาบาลทุ่งหว้า</v>
          </cell>
          <cell r="C797" t="str">
            <v>21002</v>
          </cell>
          <cell r="D797" t="str">
            <v>กระทรวงสาธารณสุข สำนักงานปลัดกระทรวงสาธารณสุข</v>
          </cell>
          <cell r="E797" t="str">
            <v>07</v>
          </cell>
          <cell r="F797" t="str">
            <v>โรงพยาบาลชุมชน</v>
          </cell>
          <cell r="G797" t="str">
            <v>10</v>
          </cell>
          <cell r="H797" t="str">
            <v>91</v>
          </cell>
          <cell r="I797" t="str">
            <v>จ.สตูล</v>
          </cell>
          <cell r="J797" t="str">
            <v>06</v>
          </cell>
          <cell r="K797" t="str">
            <v xml:space="preserve"> อ.ทุ่งหว้า</v>
          </cell>
          <cell r="L797" t="str">
            <v>01</v>
          </cell>
          <cell r="M797" t="str">
            <v xml:space="preserve"> 'ต.ทุ่งหว้า'</v>
          </cell>
          <cell r="N797" t="str">
            <v>08</v>
          </cell>
          <cell r="O797" t="str">
            <v xml:space="preserve"> หมู่ 8</v>
          </cell>
          <cell r="P797" t="str">
            <v>01</v>
          </cell>
          <cell r="Q797" t="str">
            <v>เปิดดำเนินการ</v>
          </cell>
          <cell r="V797" t="str">
            <v>21</v>
          </cell>
          <cell r="W797" t="str">
            <v>2.1 ทุติยภูมิระดับต้น</v>
          </cell>
          <cell r="AH797" t="str">
            <v>11406</v>
          </cell>
        </row>
        <row r="798">
          <cell r="A798" t="str">
            <v>001136100</v>
          </cell>
          <cell r="B798" t="str">
            <v>โรงพยาบาลท่าชนะ</v>
          </cell>
          <cell r="C798" t="str">
            <v>21002</v>
          </cell>
          <cell r="D798" t="str">
            <v>กระทรวงสาธารณสุข สำนักงานปลัดกระทรวงสาธารณสุข</v>
          </cell>
          <cell r="E798" t="str">
            <v>07</v>
          </cell>
          <cell r="F798" t="str">
            <v>โรงพยาบาลชุมชน</v>
          </cell>
          <cell r="G798" t="str">
            <v>30</v>
          </cell>
          <cell r="H798" t="str">
            <v>84</v>
          </cell>
          <cell r="I798" t="str">
            <v>จ.สุราษฎร์ธานี</v>
          </cell>
          <cell r="J798" t="str">
            <v>07</v>
          </cell>
          <cell r="K798" t="str">
            <v xml:space="preserve"> อ.ท่าชนะ</v>
          </cell>
          <cell r="L798" t="str">
            <v>01</v>
          </cell>
          <cell r="M798" t="str">
            <v xml:space="preserve"> 'ต.ท่าชนะ'</v>
          </cell>
          <cell r="N798" t="str">
            <v>10</v>
          </cell>
          <cell r="O798" t="str">
            <v xml:space="preserve"> หมู่ 10</v>
          </cell>
          <cell r="P798" t="str">
            <v>01</v>
          </cell>
          <cell r="Q798" t="str">
            <v>เปิดดำเนินการ</v>
          </cell>
          <cell r="R798" t="str">
            <v xml:space="preserve">1115 </v>
          </cell>
          <cell r="S798" t="str">
            <v>84170</v>
          </cell>
          <cell r="T798" t="str">
            <v>077381246</v>
          </cell>
          <cell r="U798" t="str">
            <v>077381167</v>
          </cell>
          <cell r="V798" t="str">
            <v>21</v>
          </cell>
          <cell r="W798" t="str">
            <v>2.1 ทุติยภูมิระดับต้น</v>
          </cell>
          <cell r="X798" t="str">
            <v>S</v>
          </cell>
          <cell r="Y798" t="str">
            <v xml:space="preserve">บริการ  </v>
          </cell>
          <cell r="AH798" t="str">
            <v>11361</v>
          </cell>
        </row>
        <row r="799">
          <cell r="A799" t="str">
            <v>001136800</v>
          </cell>
          <cell r="B799" t="str">
            <v>โรงพยาบาลเคียนซา</v>
          </cell>
          <cell r="C799" t="str">
            <v>21002</v>
          </cell>
          <cell r="D799" t="str">
            <v>กระทรวงสาธารณสุข สำนักงานปลัดกระทรวงสาธารณสุข</v>
          </cell>
          <cell r="E799" t="str">
            <v>07</v>
          </cell>
          <cell r="F799" t="str">
            <v>โรงพยาบาลชุมชน</v>
          </cell>
          <cell r="G799" t="str">
            <v>30</v>
          </cell>
          <cell r="H799" t="str">
            <v>84</v>
          </cell>
          <cell r="I799" t="str">
            <v>จ.สุราษฎร์ธานี</v>
          </cell>
          <cell r="J799" t="str">
            <v>14</v>
          </cell>
          <cell r="K799" t="str">
            <v xml:space="preserve"> อ.เคียนซา</v>
          </cell>
          <cell r="L799" t="str">
            <v>01</v>
          </cell>
          <cell r="M799" t="str">
            <v xml:space="preserve"> 'ต.เคียนซา'</v>
          </cell>
          <cell r="N799" t="str">
            <v>02</v>
          </cell>
          <cell r="O799" t="str">
            <v xml:space="preserve"> หมู่ 2</v>
          </cell>
          <cell r="P799" t="str">
            <v>01</v>
          </cell>
          <cell r="Q799" t="str">
            <v>เปิดดำเนินการ</v>
          </cell>
          <cell r="R799" t="str">
            <v xml:space="preserve">195 </v>
          </cell>
          <cell r="S799" t="str">
            <v>84260</v>
          </cell>
          <cell r="T799" t="str">
            <v>077387189</v>
          </cell>
          <cell r="U799" t="str">
            <v>077387190</v>
          </cell>
          <cell r="V799" t="str">
            <v>21</v>
          </cell>
          <cell r="W799" t="str">
            <v>2.1 ทุติยภูมิระดับต้น</v>
          </cell>
          <cell r="X799" t="str">
            <v>S</v>
          </cell>
          <cell r="Y799" t="str">
            <v xml:space="preserve">บริการ  </v>
          </cell>
          <cell r="AH799" t="str">
            <v>11368</v>
          </cell>
        </row>
        <row r="800">
          <cell r="A800" t="str">
            <v>001136200</v>
          </cell>
          <cell r="B800" t="str">
            <v>โรงพยาบาลคีรีรัฐนิคม</v>
          </cell>
          <cell r="C800" t="str">
            <v>21002</v>
          </cell>
          <cell r="D800" t="str">
            <v>กระทรวงสาธารณสุข สำนักงานปลัดกระทรวงสาธารณสุข</v>
          </cell>
          <cell r="E800" t="str">
            <v>07</v>
          </cell>
          <cell r="F800" t="str">
            <v>โรงพยาบาลชุมชน</v>
          </cell>
          <cell r="G800" t="str">
            <v>30</v>
          </cell>
          <cell r="H800" t="str">
            <v>84</v>
          </cell>
          <cell r="I800" t="str">
            <v>จ.สุราษฎร์ธานี</v>
          </cell>
          <cell r="J800" t="str">
            <v>08</v>
          </cell>
          <cell r="K800" t="str">
            <v xml:space="preserve"> อ.คีรีรัฐนิคม</v>
          </cell>
          <cell r="L800" t="str">
            <v>08</v>
          </cell>
          <cell r="M800" t="str">
            <v xml:space="preserve"> 'ต.ย่านยาว'</v>
          </cell>
          <cell r="N800" t="str">
            <v>07</v>
          </cell>
          <cell r="O800" t="str">
            <v xml:space="preserve"> หมู่ 7</v>
          </cell>
          <cell r="P800" t="str">
            <v>01</v>
          </cell>
          <cell r="Q800" t="str">
            <v>เปิดดำเนินการ</v>
          </cell>
          <cell r="R800" t="str">
            <v xml:space="preserve">41 </v>
          </cell>
          <cell r="S800" t="str">
            <v>84180</v>
          </cell>
          <cell r="T800" t="str">
            <v>077391117</v>
          </cell>
          <cell r="U800" t="str">
            <v>077391117</v>
          </cell>
          <cell r="V800" t="str">
            <v>21</v>
          </cell>
          <cell r="W800" t="str">
            <v>2.1 ทุติยภูมิระดับต้น</v>
          </cell>
          <cell r="X800" t="str">
            <v>S</v>
          </cell>
          <cell r="Y800" t="str">
            <v xml:space="preserve">บริการ  </v>
          </cell>
          <cell r="AH800" t="str">
            <v>11362</v>
          </cell>
        </row>
        <row r="801">
          <cell r="A801" t="str">
            <v>001132300</v>
          </cell>
          <cell r="B801" t="str">
            <v>โรงพยาบาลละอุ่น</v>
          </cell>
          <cell r="C801" t="str">
            <v>21002</v>
          </cell>
          <cell r="D801" t="str">
            <v>กระทรวงสาธารณสุข สำนักงานปลัดกระทรวงสาธารณสุข</v>
          </cell>
          <cell r="E801" t="str">
            <v>07</v>
          </cell>
          <cell r="F801" t="str">
            <v>โรงพยาบาลชุมชน</v>
          </cell>
          <cell r="G801" t="str">
            <v>10</v>
          </cell>
          <cell r="H801" t="str">
            <v>85</v>
          </cell>
          <cell r="I801" t="str">
            <v>จ.ระนอง</v>
          </cell>
          <cell r="J801" t="str">
            <v>02</v>
          </cell>
          <cell r="K801" t="str">
            <v xml:space="preserve"> อ.ละอุ่น</v>
          </cell>
          <cell r="L801" t="str">
            <v>03</v>
          </cell>
          <cell r="M801" t="str">
            <v xml:space="preserve"> 'ต.บางพระใต้'</v>
          </cell>
          <cell r="N801" t="str">
            <v>03</v>
          </cell>
          <cell r="O801" t="str">
            <v xml:space="preserve"> หมู่ 3</v>
          </cell>
          <cell r="P801" t="str">
            <v>01</v>
          </cell>
          <cell r="Q801" t="str">
            <v>เปิดดำเนินการ</v>
          </cell>
          <cell r="R801" t="str">
            <v xml:space="preserve">11 </v>
          </cell>
          <cell r="S801" t="str">
            <v>85130</v>
          </cell>
          <cell r="T801" t="str">
            <v>077899315</v>
          </cell>
          <cell r="U801" t="str">
            <v>077899101</v>
          </cell>
          <cell r="V801" t="str">
            <v>21</v>
          </cell>
          <cell r="W801" t="str">
            <v>2.1 ทุติยภูมิระดับต้น</v>
          </cell>
          <cell r="X801" t="str">
            <v>S</v>
          </cell>
          <cell r="Y801" t="str">
            <v xml:space="preserve">บริการ  </v>
          </cell>
          <cell r="AH801" t="str">
            <v>11323</v>
          </cell>
        </row>
        <row r="802">
          <cell r="A802" t="str">
            <v>001136600</v>
          </cell>
          <cell r="B802" t="str">
            <v>โรงพยาบาลบ้านนาสาร</v>
          </cell>
          <cell r="C802" t="str">
            <v>21002</v>
          </cell>
          <cell r="D802" t="str">
            <v>กระทรวงสาธารณสุข สำนักงานปลัดกระทรวงสาธารณสุข</v>
          </cell>
          <cell r="E802" t="str">
            <v>07</v>
          </cell>
          <cell r="F802" t="str">
            <v>โรงพยาบาลชุมชน</v>
          </cell>
          <cell r="G802" t="str">
            <v>60</v>
          </cell>
          <cell r="H802" t="str">
            <v>84</v>
          </cell>
          <cell r="I802" t="str">
            <v>จ.สุราษฎร์ธานี</v>
          </cell>
          <cell r="J802" t="str">
            <v>12</v>
          </cell>
          <cell r="K802" t="str">
            <v xml:space="preserve"> อ.บ้านนาสาร</v>
          </cell>
          <cell r="L802" t="str">
            <v>01</v>
          </cell>
          <cell r="M802" t="str">
            <v xml:space="preserve"> 'ต.นาสาร'</v>
          </cell>
          <cell r="N802" t="str">
            <v>00</v>
          </cell>
          <cell r="O802" t="str">
            <v xml:space="preserve"> หมู่ 0</v>
          </cell>
          <cell r="P802" t="str">
            <v>01</v>
          </cell>
          <cell r="Q802" t="str">
            <v>เปิดดำเนินการ</v>
          </cell>
          <cell r="R802" t="str">
            <v xml:space="preserve">83/4 ถ.คลองหา </v>
          </cell>
          <cell r="S802" t="str">
            <v>84120</v>
          </cell>
          <cell r="T802" t="str">
            <v>077341415</v>
          </cell>
          <cell r="U802" t="str">
            <v>077341057</v>
          </cell>
          <cell r="V802" t="str">
            <v>22</v>
          </cell>
          <cell r="W802" t="str">
            <v>2.2 ทุติยภูมิระดับกลาง</v>
          </cell>
          <cell r="X802" t="str">
            <v>S</v>
          </cell>
          <cell r="Y802" t="str">
            <v xml:space="preserve">บริการ  </v>
          </cell>
          <cell r="AH802" t="str">
            <v>11366</v>
          </cell>
        </row>
        <row r="803">
          <cell r="A803" t="str">
            <v>001138500</v>
          </cell>
          <cell r="B803" t="str">
            <v>โรงพยาบาลทุ่งตะโก</v>
          </cell>
          <cell r="C803" t="str">
            <v>21002</v>
          </cell>
          <cell r="D803" t="str">
            <v>กระทรวงสาธารณสุข สำนักงานปลัดกระทรวงสาธารณสุข</v>
          </cell>
          <cell r="E803" t="str">
            <v>07</v>
          </cell>
          <cell r="F803" t="str">
            <v>โรงพยาบาลชุมชน</v>
          </cell>
          <cell r="G803" t="str">
            <v>10</v>
          </cell>
          <cell r="H803" t="str">
            <v>86</v>
          </cell>
          <cell r="I803" t="str">
            <v>จ.ชุมพร</v>
          </cell>
          <cell r="J803" t="str">
            <v>08</v>
          </cell>
          <cell r="K803" t="str">
            <v xml:space="preserve"> อ.ทุ่งตะโก</v>
          </cell>
          <cell r="L803" t="str">
            <v>02</v>
          </cell>
          <cell r="M803" t="str">
            <v xml:space="preserve"> 'ต.ทุ่งตะไคร'</v>
          </cell>
          <cell r="N803" t="str">
            <v>01</v>
          </cell>
          <cell r="O803" t="str">
            <v xml:space="preserve"> หมู่ 1</v>
          </cell>
          <cell r="P803" t="str">
            <v>01</v>
          </cell>
          <cell r="Q803" t="str">
            <v>เปิดดำเนินการ</v>
          </cell>
          <cell r="V803" t="str">
            <v>22</v>
          </cell>
          <cell r="W803" t="str">
            <v>2.2 ทุติยภูมิระดับกลาง</v>
          </cell>
          <cell r="AH803" t="str">
            <v>11385</v>
          </cell>
        </row>
        <row r="804">
          <cell r="A804" t="str">
            <v>001140500</v>
          </cell>
          <cell r="B804" t="str">
            <v>โรงพยาบาลละงู</v>
          </cell>
          <cell r="C804" t="str">
            <v>21002</v>
          </cell>
          <cell r="D804" t="str">
            <v>กระทรวงสาธารณสุข สำนักงานปลัดกระทรวงสาธารณสุข</v>
          </cell>
          <cell r="E804" t="str">
            <v>07</v>
          </cell>
          <cell r="F804" t="str">
            <v>โรงพยาบาลชุมชน</v>
          </cell>
          <cell r="G804" t="str">
            <v>30</v>
          </cell>
          <cell r="H804" t="str">
            <v>91</v>
          </cell>
          <cell r="I804" t="str">
            <v>จ.สตูล</v>
          </cell>
          <cell r="J804" t="str">
            <v>05</v>
          </cell>
          <cell r="K804" t="str">
            <v xml:space="preserve"> อ.ละงู</v>
          </cell>
          <cell r="L804" t="str">
            <v>01</v>
          </cell>
          <cell r="M804" t="str">
            <v xml:space="preserve"> 'ต.กำแพง'</v>
          </cell>
          <cell r="N804" t="str">
            <v>06</v>
          </cell>
          <cell r="O804" t="str">
            <v xml:space="preserve"> หมู่ 6</v>
          </cell>
          <cell r="P804" t="str">
            <v>01</v>
          </cell>
          <cell r="Q804" t="str">
            <v>เปิดดำเนินการ</v>
          </cell>
          <cell r="V804" t="str">
            <v>22</v>
          </cell>
          <cell r="W804" t="str">
            <v>2.2 ทุติยภูมิระดับกลาง</v>
          </cell>
          <cell r="AH804" t="str">
            <v>11405</v>
          </cell>
        </row>
        <row r="805">
          <cell r="A805" t="str">
            <v>001137700</v>
          </cell>
          <cell r="B805" t="str">
            <v>โรงพยาบาลปะทิว</v>
          </cell>
          <cell r="C805" t="str">
            <v>21002</v>
          </cell>
          <cell r="D805" t="str">
            <v>กระทรวงสาธารณสุข สำนักงานปลัดกระทรวงสาธารณสุข</v>
          </cell>
          <cell r="E805" t="str">
            <v>07</v>
          </cell>
          <cell r="F805" t="str">
            <v>โรงพยาบาลชุมชน</v>
          </cell>
          <cell r="G805" t="str">
            <v>60</v>
          </cell>
          <cell r="H805" t="str">
            <v>86</v>
          </cell>
          <cell r="I805" t="str">
            <v>จ.ชุมพร</v>
          </cell>
          <cell r="J805" t="str">
            <v>03</v>
          </cell>
          <cell r="K805" t="str">
            <v xml:space="preserve"> อ.ปะทิว</v>
          </cell>
          <cell r="L805" t="str">
            <v>01</v>
          </cell>
          <cell r="M805" t="str">
            <v xml:space="preserve"> 'ต.บางสน'</v>
          </cell>
          <cell r="N805" t="str">
            <v>07</v>
          </cell>
          <cell r="O805" t="str">
            <v xml:space="preserve"> หมู่ 7</v>
          </cell>
          <cell r="P805" t="str">
            <v>01</v>
          </cell>
          <cell r="Q805" t="str">
            <v>เปิดดำเนินการ</v>
          </cell>
          <cell r="V805" t="str">
            <v>21</v>
          </cell>
          <cell r="W805" t="str">
            <v>2.1 ทุติยภูมิระดับต้น</v>
          </cell>
          <cell r="AH805" t="str">
            <v>11377</v>
          </cell>
        </row>
        <row r="806">
          <cell r="A806" t="str">
            <v>001136900</v>
          </cell>
          <cell r="B806" t="str">
            <v>โรงพยาบาลพระแสง</v>
          </cell>
          <cell r="C806" t="str">
            <v>21002</v>
          </cell>
          <cell r="D806" t="str">
            <v>กระทรวงสาธารณสุข สำนักงานปลัดกระทรวงสาธารณสุข</v>
          </cell>
          <cell r="E806" t="str">
            <v>07</v>
          </cell>
          <cell r="F806" t="str">
            <v>โรงพยาบาลชุมชน</v>
          </cell>
          <cell r="G806" t="str">
            <v>30</v>
          </cell>
          <cell r="H806" t="str">
            <v>84</v>
          </cell>
          <cell r="I806" t="str">
            <v>จ.สุราษฎร์ธานี</v>
          </cell>
          <cell r="J806" t="str">
            <v>16</v>
          </cell>
          <cell r="K806" t="str">
            <v xml:space="preserve"> อ.พระแสง</v>
          </cell>
          <cell r="L806" t="str">
            <v>01</v>
          </cell>
          <cell r="M806" t="str">
            <v xml:space="preserve"> 'ต.อิปัน'</v>
          </cell>
          <cell r="N806" t="str">
            <v>01</v>
          </cell>
          <cell r="O806" t="str">
            <v xml:space="preserve"> หมู่ 1</v>
          </cell>
          <cell r="P806" t="str">
            <v>01</v>
          </cell>
          <cell r="Q806" t="str">
            <v>เปิดดำเนินการ</v>
          </cell>
          <cell r="R806" t="str">
            <v xml:space="preserve">42 </v>
          </cell>
          <cell r="S806" t="str">
            <v>84120</v>
          </cell>
          <cell r="T806" t="str">
            <v>077369098</v>
          </cell>
          <cell r="U806" t="str">
            <v>077369052</v>
          </cell>
          <cell r="V806" t="str">
            <v>21</v>
          </cell>
          <cell r="W806" t="str">
            <v>2.1 ทุติยภูมิระดับต้น</v>
          </cell>
          <cell r="X806" t="str">
            <v>S</v>
          </cell>
          <cell r="Y806" t="str">
            <v xml:space="preserve">บริการ  </v>
          </cell>
          <cell r="AH806" t="str">
            <v>11369</v>
          </cell>
        </row>
        <row r="807">
          <cell r="A807" t="str">
            <v>001137000</v>
          </cell>
          <cell r="B807" t="str">
            <v>โรงพยาบาลพุนพิน</v>
          </cell>
          <cell r="C807" t="str">
            <v>21002</v>
          </cell>
          <cell r="D807" t="str">
            <v>กระทรวงสาธารณสุข สำนักงานปลัดกระทรวงสาธารณสุข</v>
          </cell>
          <cell r="E807" t="str">
            <v>07</v>
          </cell>
          <cell r="F807" t="str">
            <v>โรงพยาบาลชุมชน</v>
          </cell>
          <cell r="G807" t="str">
            <v>60</v>
          </cell>
          <cell r="H807" t="str">
            <v>84</v>
          </cell>
          <cell r="I807" t="str">
            <v>จ.สุราษฎร์ธานี</v>
          </cell>
          <cell r="J807" t="str">
            <v>17</v>
          </cell>
          <cell r="K807" t="str">
            <v xml:space="preserve"> อ.พุนพิน</v>
          </cell>
          <cell r="L807" t="str">
            <v>01</v>
          </cell>
          <cell r="M807" t="str">
            <v xml:space="preserve"> 'ต.ท่าข้าม'</v>
          </cell>
          <cell r="N807" t="str">
            <v>03</v>
          </cell>
          <cell r="O807" t="str">
            <v xml:space="preserve"> หมู่ 3</v>
          </cell>
          <cell r="P807" t="str">
            <v>01</v>
          </cell>
          <cell r="Q807" t="str">
            <v>เปิดดำเนินการ</v>
          </cell>
          <cell r="R807" t="str">
            <v xml:space="preserve">166 ถ.ธราธิบดี </v>
          </cell>
          <cell r="S807" t="str">
            <v>84130</v>
          </cell>
          <cell r="T807" t="str">
            <v>077311121</v>
          </cell>
          <cell r="U807" t="str">
            <v>077311385</v>
          </cell>
          <cell r="V807" t="str">
            <v>21</v>
          </cell>
          <cell r="W807" t="str">
            <v>2.1 ทุติยภูมิระดับต้น</v>
          </cell>
          <cell r="X807" t="str">
            <v>S</v>
          </cell>
          <cell r="Y807" t="str">
            <v xml:space="preserve">บริการ  </v>
          </cell>
          <cell r="AH807" t="str">
            <v>11370</v>
          </cell>
        </row>
        <row r="808">
          <cell r="A808" t="str">
            <v>001137100</v>
          </cell>
          <cell r="B808" t="str">
            <v>โรงพยาบาลชัยบุรี</v>
          </cell>
          <cell r="C808" t="str">
            <v>21002</v>
          </cell>
          <cell r="D808" t="str">
            <v>กระทรวงสาธารณสุข สำนักงานปลัดกระทรวงสาธารณสุข</v>
          </cell>
          <cell r="E808" t="str">
            <v>07</v>
          </cell>
          <cell r="F808" t="str">
            <v>โรงพยาบาลชุมชน</v>
          </cell>
          <cell r="G808" t="str">
            <v>31</v>
          </cell>
          <cell r="H808" t="str">
            <v>84</v>
          </cell>
          <cell r="I808" t="str">
            <v>จ.สุราษฎร์ธานี</v>
          </cell>
          <cell r="J808" t="str">
            <v>18</v>
          </cell>
          <cell r="K808" t="str">
            <v xml:space="preserve"> อ.ชัยบุรี</v>
          </cell>
          <cell r="L808" t="str">
            <v>01</v>
          </cell>
          <cell r="M808" t="str">
            <v xml:space="preserve"> 'ต.สองแพรก'</v>
          </cell>
          <cell r="N808" t="str">
            <v>03</v>
          </cell>
          <cell r="O808" t="str">
            <v xml:space="preserve"> หมู่ 3</v>
          </cell>
          <cell r="P808" t="str">
            <v>01</v>
          </cell>
          <cell r="Q808" t="str">
            <v>เปิดดำเนินการ</v>
          </cell>
          <cell r="R808" t="str">
            <v xml:space="preserve">114 ถ.เขาพนม-ชัยบุรี </v>
          </cell>
          <cell r="S808" t="str">
            <v>84120</v>
          </cell>
          <cell r="T808" t="str">
            <v>077367075</v>
          </cell>
          <cell r="U808" t="str">
            <v>077367336</v>
          </cell>
          <cell r="V808" t="str">
            <v>21</v>
          </cell>
          <cell r="W808" t="str">
            <v>2.1 ทุติยภูมิระดับต้น</v>
          </cell>
          <cell r="X808" t="str">
            <v>S</v>
          </cell>
          <cell r="Y808" t="str">
            <v xml:space="preserve">บริการ  </v>
          </cell>
          <cell r="AH808" t="str">
            <v>11371</v>
          </cell>
        </row>
        <row r="809">
          <cell r="A809" t="str">
            <v>001137400</v>
          </cell>
          <cell r="B809" t="str">
            <v>โรงพยาบาลสุขสำราญ</v>
          </cell>
          <cell r="C809" t="str">
            <v>21002</v>
          </cell>
          <cell r="D809" t="str">
            <v>กระทรวงสาธารณสุข สำนักงานปลัดกระทรวงสาธารณสุข</v>
          </cell>
          <cell r="E809" t="str">
            <v>07</v>
          </cell>
          <cell r="F809" t="str">
            <v>โรงพยาบาลชุมชน</v>
          </cell>
          <cell r="G809" t="str">
            <v>10</v>
          </cell>
          <cell r="H809" t="str">
            <v>85</v>
          </cell>
          <cell r="I809" t="str">
            <v>จ.ระนอง</v>
          </cell>
          <cell r="J809" t="str">
            <v>05</v>
          </cell>
          <cell r="K809" t="str">
            <v xml:space="preserve"> อ.สุขสำราญ</v>
          </cell>
          <cell r="L809" t="str">
            <v>02</v>
          </cell>
          <cell r="M809" t="str">
            <v xml:space="preserve"> 'ต.กำพวน'</v>
          </cell>
          <cell r="N809" t="str">
            <v>05</v>
          </cell>
          <cell r="O809" t="str">
            <v xml:space="preserve"> หมู่ 5</v>
          </cell>
          <cell r="P809" t="str">
            <v>01</v>
          </cell>
          <cell r="Q809" t="str">
            <v>เปิดดำเนินการ</v>
          </cell>
          <cell r="R809" t="str">
            <v>57/2</v>
          </cell>
          <cell r="S809" t="str">
            <v>85120</v>
          </cell>
          <cell r="T809" t="str">
            <v>077844143</v>
          </cell>
          <cell r="U809" t="str">
            <v>077844142</v>
          </cell>
          <cell r="V809" t="str">
            <v>22</v>
          </cell>
          <cell r="W809" t="str">
            <v>2.2 ทุติยภูมิระดับกลาง</v>
          </cell>
          <cell r="X809" t="str">
            <v>S</v>
          </cell>
          <cell r="Y809" t="str">
            <v xml:space="preserve">บริการ  </v>
          </cell>
          <cell r="AH809" t="str">
            <v>11374</v>
          </cell>
        </row>
        <row r="810">
          <cell r="A810" t="str">
            <v>001138600</v>
          </cell>
          <cell r="B810" t="str">
            <v>โรงพยาบาลสทิงพระ</v>
          </cell>
          <cell r="C810" t="str">
            <v>21002</v>
          </cell>
          <cell r="D810" t="str">
            <v>กระทรวงสาธารณสุข สำนักงานปลัดกระทรวงสาธารณสุข</v>
          </cell>
          <cell r="E810" t="str">
            <v>07</v>
          </cell>
          <cell r="F810" t="str">
            <v>โรงพยาบาลชุมชน</v>
          </cell>
          <cell r="G810" t="str">
            <v>30</v>
          </cell>
          <cell r="H810" t="str">
            <v>90</v>
          </cell>
          <cell r="I810" t="str">
            <v>จ.สงขลา</v>
          </cell>
          <cell r="J810" t="str">
            <v>02</v>
          </cell>
          <cell r="K810" t="str">
            <v xml:space="preserve"> อ.สทิงพระ</v>
          </cell>
          <cell r="L810" t="str">
            <v>01</v>
          </cell>
          <cell r="M810" t="str">
            <v xml:space="preserve"> 'ต.จะทิ้งพระ'</v>
          </cell>
          <cell r="N810" t="str">
            <v>01</v>
          </cell>
          <cell r="O810" t="str">
            <v xml:space="preserve"> หมู่ 1</v>
          </cell>
          <cell r="P810" t="str">
            <v>01</v>
          </cell>
          <cell r="Q810" t="str">
            <v>เปิดดำเนินการ</v>
          </cell>
          <cell r="R810" t="str">
            <v>96</v>
          </cell>
          <cell r="S810" t="str">
            <v>90190</v>
          </cell>
          <cell r="T810" t="str">
            <v>074397038</v>
          </cell>
          <cell r="U810" t="str">
            <v>074397109</v>
          </cell>
          <cell r="V810" t="str">
            <v>21</v>
          </cell>
          <cell r="W810" t="str">
            <v>2.1 ทุติยภูมิระดับต้น</v>
          </cell>
          <cell r="AH810" t="str">
            <v>11386</v>
          </cell>
        </row>
        <row r="811">
          <cell r="A811" t="str">
            <v>001139000</v>
          </cell>
          <cell r="B811" t="str">
            <v>โรงพยาบาลเทพา</v>
          </cell>
          <cell r="C811" t="str">
            <v>21002</v>
          </cell>
          <cell r="D811" t="str">
            <v>กระทรวงสาธารณสุข สำนักงานปลัดกระทรวงสาธารณสุข</v>
          </cell>
          <cell r="E811" t="str">
            <v>07</v>
          </cell>
          <cell r="F811" t="str">
            <v>โรงพยาบาลชุมชน</v>
          </cell>
          <cell r="G811" t="str">
            <v>60</v>
          </cell>
          <cell r="H811" t="str">
            <v>90</v>
          </cell>
          <cell r="I811" t="str">
            <v>จ.สงขลา</v>
          </cell>
          <cell r="J811" t="str">
            <v>05</v>
          </cell>
          <cell r="K811" t="str">
            <v xml:space="preserve"> อ.เทพา</v>
          </cell>
          <cell r="L811" t="str">
            <v>01</v>
          </cell>
          <cell r="M811" t="str">
            <v xml:space="preserve"> 'ต.เทพา'</v>
          </cell>
          <cell r="N811" t="str">
            <v>05</v>
          </cell>
          <cell r="O811" t="str">
            <v xml:space="preserve"> หมู่ 5</v>
          </cell>
          <cell r="P811" t="str">
            <v>01</v>
          </cell>
          <cell r="Q811" t="str">
            <v>เปิดดำเนินการ</v>
          </cell>
          <cell r="R811" t="str">
            <v xml:space="preserve">207  ถ.เทพา-ลำไพล  </v>
          </cell>
          <cell r="S811" t="str">
            <v>90150</v>
          </cell>
          <cell r="T811" t="str">
            <v>074376359</v>
          </cell>
          <cell r="U811" t="str">
            <v>074376359</v>
          </cell>
          <cell r="V811" t="str">
            <v>22</v>
          </cell>
          <cell r="W811" t="str">
            <v>2.2 ทุติยภูมิระดับกลาง</v>
          </cell>
          <cell r="X811" t="str">
            <v>S</v>
          </cell>
          <cell r="Y811" t="str">
            <v xml:space="preserve">บริการ  </v>
          </cell>
          <cell r="Z811" t="str">
            <v>06</v>
          </cell>
          <cell r="AA811" t="str">
            <v>แก้ไข/เปลี่ยนแปลงจำนวนเตียง</v>
          </cell>
          <cell r="AB811" t="str">
            <v>เพิ่มเตียง จาก 30 เป้น 60 และระดับจาก 2.1 เป็น 2.2 ตามหนังสือ สสจ.แจ้ง ที่ สข0032.002/1236</v>
          </cell>
          <cell r="AH811" t="str">
            <v>11390</v>
          </cell>
        </row>
        <row r="812">
          <cell r="A812" t="str">
            <v>001139200</v>
          </cell>
          <cell r="B812" t="str">
            <v>โรงพยาบาลระโนด</v>
          </cell>
          <cell r="C812" t="str">
            <v>21002</v>
          </cell>
          <cell r="D812" t="str">
            <v>กระทรวงสาธารณสุข สำนักงานปลัดกระทรวงสาธารณสุข</v>
          </cell>
          <cell r="E812" t="str">
            <v>07</v>
          </cell>
          <cell r="F812" t="str">
            <v>โรงพยาบาลชุมชน</v>
          </cell>
          <cell r="G812" t="str">
            <v>60</v>
          </cell>
          <cell r="H812" t="str">
            <v>90</v>
          </cell>
          <cell r="I812" t="str">
            <v>จ.สงขลา</v>
          </cell>
          <cell r="J812" t="str">
            <v>07</v>
          </cell>
          <cell r="K812" t="str">
            <v xml:space="preserve"> อ.ระโนด</v>
          </cell>
          <cell r="L812" t="str">
            <v>01</v>
          </cell>
          <cell r="M812" t="str">
            <v xml:space="preserve"> 'ต.ระโนด'</v>
          </cell>
          <cell r="N812" t="str">
            <v>05</v>
          </cell>
          <cell r="O812" t="str">
            <v xml:space="preserve"> หมู่ 5</v>
          </cell>
          <cell r="P812" t="str">
            <v>01</v>
          </cell>
          <cell r="Q812" t="str">
            <v>เปิดดำเนินการ</v>
          </cell>
          <cell r="R812" t="str">
            <v xml:space="preserve">5/1  ถ.ระโนด-หัวเขาแดง </v>
          </cell>
          <cell r="S812" t="str">
            <v>90140</v>
          </cell>
          <cell r="T812" t="str">
            <v>074392174</v>
          </cell>
          <cell r="U812" t="str">
            <v>074393121</v>
          </cell>
          <cell r="V812" t="str">
            <v>22</v>
          </cell>
          <cell r="W812" t="str">
            <v>2.2 ทุติยภูมิระดับกลาง</v>
          </cell>
          <cell r="X812" t="str">
            <v>S</v>
          </cell>
          <cell r="Y812" t="str">
            <v xml:space="preserve">บริการ  </v>
          </cell>
          <cell r="AH812" t="str">
            <v>11392</v>
          </cell>
        </row>
        <row r="813">
          <cell r="A813" t="str">
            <v>001139300</v>
          </cell>
          <cell r="B813" t="str">
            <v>โรงพยาบาลกระแสสินธุ์</v>
          </cell>
          <cell r="C813" t="str">
            <v>21002</v>
          </cell>
          <cell r="D813" t="str">
            <v>กระทรวงสาธารณสุข สำนักงานปลัดกระทรวงสาธารณสุข</v>
          </cell>
          <cell r="E813" t="str">
            <v>07</v>
          </cell>
          <cell r="F813" t="str">
            <v>โรงพยาบาลชุมชน</v>
          </cell>
          <cell r="G813" t="str">
            <v>30</v>
          </cell>
          <cell r="H813" t="str">
            <v>90</v>
          </cell>
          <cell r="I813" t="str">
            <v>จ.สงขลา</v>
          </cell>
          <cell r="J813" t="str">
            <v>08</v>
          </cell>
          <cell r="K813" t="str">
            <v xml:space="preserve"> อ.กระแสสินธุ์</v>
          </cell>
          <cell r="L813" t="str">
            <v>03</v>
          </cell>
          <cell r="M813" t="str">
            <v xml:space="preserve"> 'ต.เชิงแส'</v>
          </cell>
          <cell r="N813" t="str">
            <v>03</v>
          </cell>
          <cell r="O813" t="str">
            <v xml:space="preserve"> หมู่ 3</v>
          </cell>
          <cell r="P813" t="str">
            <v>01</v>
          </cell>
          <cell r="Q813" t="str">
            <v>เปิดดำเนินการ</v>
          </cell>
          <cell r="S813" t="str">
            <v>90270</v>
          </cell>
          <cell r="T813" t="str">
            <v>074399841</v>
          </cell>
          <cell r="U813" t="str">
            <v>074399843</v>
          </cell>
          <cell r="V813" t="str">
            <v>21</v>
          </cell>
          <cell r="W813" t="str">
            <v>2.1 ทุติยภูมิระดับต้น</v>
          </cell>
          <cell r="X813" t="str">
            <v>S</v>
          </cell>
          <cell r="Y813" t="str">
            <v xml:space="preserve">บริการ  </v>
          </cell>
          <cell r="AH813" t="str">
            <v>11393</v>
          </cell>
        </row>
        <row r="814">
          <cell r="A814" t="str">
            <v>001139400</v>
          </cell>
          <cell r="B814" t="str">
            <v>โรงพยาบาลรัตภูมิ</v>
          </cell>
          <cell r="C814" t="str">
            <v>21002</v>
          </cell>
          <cell r="D814" t="str">
            <v>กระทรวงสาธารณสุข สำนักงานปลัดกระทรวงสาธารณสุข</v>
          </cell>
          <cell r="E814" t="str">
            <v>07</v>
          </cell>
          <cell r="F814" t="str">
            <v>โรงพยาบาลชุมชน</v>
          </cell>
          <cell r="G814" t="str">
            <v>30</v>
          </cell>
          <cell r="H814" t="str">
            <v>90</v>
          </cell>
          <cell r="I814" t="str">
            <v>จ.สงขลา</v>
          </cell>
          <cell r="J814" t="str">
            <v>09</v>
          </cell>
          <cell r="K814" t="str">
            <v xml:space="preserve"> อ.รัตภูมิ</v>
          </cell>
          <cell r="L814" t="str">
            <v>01</v>
          </cell>
          <cell r="M814" t="str">
            <v xml:space="preserve"> 'ต.กำแพงเพชร'</v>
          </cell>
          <cell r="N814" t="str">
            <v>01</v>
          </cell>
          <cell r="O814" t="str">
            <v xml:space="preserve"> หมู่ 1</v>
          </cell>
          <cell r="P814" t="str">
            <v>01</v>
          </cell>
          <cell r="Q814" t="str">
            <v>เปิดดำเนินการ</v>
          </cell>
          <cell r="R814" t="str">
            <v xml:space="preserve">289  ถ.ยนตรการกำธร </v>
          </cell>
          <cell r="S814" t="str">
            <v>90180</v>
          </cell>
          <cell r="T814" t="str">
            <v>07443090</v>
          </cell>
          <cell r="U814" t="str">
            <v>074430390</v>
          </cell>
          <cell r="V814" t="str">
            <v>21</v>
          </cell>
          <cell r="W814" t="str">
            <v>2.1 ทุติยภูมิระดับต้น</v>
          </cell>
          <cell r="X814" t="str">
            <v>S</v>
          </cell>
          <cell r="Y814" t="str">
            <v xml:space="preserve">บริการ  </v>
          </cell>
          <cell r="AH814" t="str">
            <v>11394</v>
          </cell>
        </row>
        <row r="815">
          <cell r="A815" t="str">
            <v>001139100</v>
          </cell>
          <cell r="B815" t="str">
            <v>โรงพยาบาลสะบ้าย้อย</v>
          </cell>
          <cell r="C815" t="str">
            <v>21002</v>
          </cell>
          <cell r="D815" t="str">
            <v>กระทรวงสาธารณสุข สำนักงานปลัดกระทรวงสาธารณสุข</v>
          </cell>
          <cell r="E815" t="str">
            <v>07</v>
          </cell>
          <cell r="F815" t="str">
            <v>โรงพยาบาลชุมชน</v>
          </cell>
          <cell r="G815" t="str">
            <v>60</v>
          </cell>
          <cell r="H815" t="str">
            <v>90</v>
          </cell>
          <cell r="I815" t="str">
            <v>จ.สงขลา</v>
          </cell>
          <cell r="J815" t="str">
            <v>06</v>
          </cell>
          <cell r="K815" t="str">
            <v xml:space="preserve"> อ.สะบ้าย้อย</v>
          </cell>
          <cell r="L815" t="str">
            <v>01</v>
          </cell>
          <cell r="M815" t="str">
            <v xml:space="preserve"> 'ต.สะบ้าย้อย'</v>
          </cell>
          <cell r="N815" t="str">
            <v>01</v>
          </cell>
          <cell r="O815" t="str">
            <v xml:space="preserve"> หมู่ 1</v>
          </cell>
          <cell r="P815" t="str">
            <v>01</v>
          </cell>
          <cell r="Q815" t="str">
            <v>เปิดดำเนินการ</v>
          </cell>
          <cell r="R815" t="str">
            <v xml:space="preserve">2/17 </v>
          </cell>
          <cell r="S815" t="str">
            <v>90210</v>
          </cell>
          <cell r="T815" t="str">
            <v>074377100</v>
          </cell>
          <cell r="U815" t="str">
            <v>074377100</v>
          </cell>
          <cell r="V815" t="str">
            <v>22</v>
          </cell>
          <cell r="W815" t="str">
            <v>2.2 ทุติยภูมิระดับกลาง</v>
          </cell>
          <cell r="X815" t="str">
            <v>S</v>
          </cell>
          <cell r="Y815" t="str">
            <v xml:space="preserve">บริการ  </v>
          </cell>
          <cell r="Z815" t="str">
            <v>06</v>
          </cell>
          <cell r="AA815" t="str">
            <v>แก้ไข/เปลี่ยนแปลงจำนวนเตียง</v>
          </cell>
          <cell r="AB815" t="str">
            <v>เพิ่มเตียง จาก 30 เป้น 60 และระดับจาก 2.1 เป็น 2.2 ตามหนังสือ สสจ.แจ้ง ที่ สข0032.002/1236</v>
          </cell>
          <cell r="AH815" t="str">
            <v>11391</v>
          </cell>
        </row>
        <row r="816">
          <cell r="A816" t="str">
            <v>001140100</v>
          </cell>
          <cell r="B816" t="str">
            <v>โรงพยาบาลคลองหอยโข่ง</v>
          </cell>
          <cell r="C816" t="str">
            <v>21002</v>
          </cell>
          <cell r="D816" t="str">
            <v>กระทรวงสาธารณสุข สำนักงานปลัดกระทรวงสาธารณสุข</v>
          </cell>
          <cell r="E816" t="str">
            <v>07</v>
          </cell>
          <cell r="F816" t="str">
            <v>โรงพยาบาลชุมชน</v>
          </cell>
          <cell r="G816" t="str">
            <v>30</v>
          </cell>
          <cell r="H816" t="str">
            <v>90</v>
          </cell>
          <cell r="I816" t="str">
            <v>จ.สงขลา</v>
          </cell>
          <cell r="J816" t="str">
            <v>16</v>
          </cell>
          <cell r="K816" t="str">
            <v xml:space="preserve"> อ.คลองหอยโข่ง</v>
          </cell>
          <cell r="L816" t="str">
            <v>01</v>
          </cell>
          <cell r="M816" t="str">
            <v xml:space="preserve"> 'ต.คลองหอยโข่ง'</v>
          </cell>
          <cell r="N816" t="str">
            <v>01</v>
          </cell>
          <cell r="O816" t="str">
            <v xml:space="preserve"> หมู่ 1</v>
          </cell>
          <cell r="P816" t="str">
            <v>01</v>
          </cell>
          <cell r="Q816" t="str">
            <v>เปิดดำเนินการ</v>
          </cell>
          <cell r="R816" t="str">
            <v xml:space="preserve">21 </v>
          </cell>
          <cell r="S816" t="str">
            <v>90230</v>
          </cell>
          <cell r="T816" t="str">
            <v>074473488</v>
          </cell>
          <cell r="U816" t="str">
            <v>074473499</v>
          </cell>
          <cell r="V816" t="str">
            <v>21</v>
          </cell>
          <cell r="W816" t="str">
            <v>2.1 ทุติยภูมิระดับต้น</v>
          </cell>
          <cell r="X816" t="str">
            <v>S</v>
          </cell>
          <cell r="Y816" t="str">
            <v xml:space="preserve">บริการ  </v>
          </cell>
          <cell r="AH816" t="str">
            <v>11401</v>
          </cell>
        </row>
        <row r="817">
          <cell r="A817" t="str">
            <v>001141700</v>
          </cell>
          <cell r="B817" t="str">
            <v>โรงพยาบาลควนขนุน</v>
          </cell>
          <cell r="C817" t="str">
            <v>21002</v>
          </cell>
          <cell r="D817" t="str">
            <v>กระทรวงสาธารณสุข สำนักงานปลัดกระทรวงสาธารณสุข</v>
          </cell>
          <cell r="E817" t="str">
            <v>07</v>
          </cell>
          <cell r="F817" t="str">
            <v>โรงพยาบาลชุมชน</v>
          </cell>
          <cell r="G817" t="str">
            <v>90</v>
          </cell>
          <cell r="H817" t="str">
            <v>93</v>
          </cell>
          <cell r="I817" t="str">
            <v>จ.พัทลุง</v>
          </cell>
          <cell r="J817" t="str">
            <v>05</v>
          </cell>
          <cell r="K817" t="str">
            <v xml:space="preserve"> อ.ควนขนุน</v>
          </cell>
          <cell r="L817" t="str">
            <v>01</v>
          </cell>
          <cell r="M817" t="str">
            <v xml:space="preserve"> 'ต.ควนขนุน'</v>
          </cell>
          <cell r="N817" t="str">
            <v>09</v>
          </cell>
          <cell r="O817" t="str">
            <v xml:space="preserve"> หมู่ 9</v>
          </cell>
          <cell r="P817" t="str">
            <v>01</v>
          </cell>
          <cell r="Q817" t="str">
            <v>เปิดดำเนินการ</v>
          </cell>
          <cell r="R817" t="str">
            <v>232</v>
          </cell>
          <cell r="S817" t="str">
            <v>93110</v>
          </cell>
          <cell r="T817" t="str">
            <v>074682071</v>
          </cell>
          <cell r="U817" t="str">
            <v>074681781</v>
          </cell>
          <cell r="V817" t="str">
            <v>21</v>
          </cell>
          <cell r="W817" t="str">
            <v>2.1 ทุติยภูมิระดับต้น</v>
          </cell>
          <cell r="X817" t="str">
            <v>S</v>
          </cell>
          <cell r="Y817" t="str">
            <v xml:space="preserve">บริการ  </v>
          </cell>
          <cell r="AH817" t="str">
            <v>11417</v>
          </cell>
        </row>
        <row r="818">
          <cell r="A818" t="str">
            <v>001141900</v>
          </cell>
          <cell r="B818" t="str">
            <v>โรงพยาบาลศรีบรรพต</v>
          </cell>
          <cell r="C818" t="str">
            <v>21002</v>
          </cell>
          <cell r="D818" t="str">
            <v>กระทรวงสาธารณสุข สำนักงานปลัดกระทรวงสาธารณสุข</v>
          </cell>
          <cell r="E818" t="str">
            <v>07</v>
          </cell>
          <cell r="F818" t="str">
            <v>โรงพยาบาลชุมชน</v>
          </cell>
          <cell r="G818" t="str">
            <v>30</v>
          </cell>
          <cell r="H818" t="str">
            <v>93</v>
          </cell>
          <cell r="I818" t="str">
            <v>จ.พัทลุง</v>
          </cell>
          <cell r="J818" t="str">
            <v>07</v>
          </cell>
          <cell r="K818" t="str">
            <v xml:space="preserve"> อ.ศรีบรรพต</v>
          </cell>
          <cell r="L818" t="str">
            <v>01</v>
          </cell>
          <cell r="M818" t="str">
            <v xml:space="preserve"> 'ต.เขาย่า'</v>
          </cell>
          <cell r="N818" t="str">
            <v>09</v>
          </cell>
          <cell r="O818" t="str">
            <v xml:space="preserve"> หมู่ 9</v>
          </cell>
          <cell r="P818" t="str">
            <v>01</v>
          </cell>
          <cell r="Q818" t="str">
            <v>เปิดดำเนินการ</v>
          </cell>
          <cell r="S818" t="str">
            <v>93190</v>
          </cell>
          <cell r="T818" t="str">
            <v>074689106</v>
          </cell>
          <cell r="U818" t="str">
            <v>074689106</v>
          </cell>
          <cell r="V818" t="str">
            <v>21</v>
          </cell>
          <cell r="W818" t="str">
            <v>2.1 ทุติยภูมิระดับต้น</v>
          </cell>
          <cell r="X818" t="str">
            <v>S</v>
          </cell>
          <cell r="Y818" t="str">
            <v xml:space="preserve">บริการ  </v>
          </cell>
          <cell r="AH818" t="str">
            <v>11419</v>
          </cell>
        </row>
        <row r="819">
          <cell r="A819" t="str">
            <v>001142000</v>
          </cell>
          <cell r="B819" t="str">
            <v>โรงพยาบาลป่าบอน</v>
          </cell>
          <cell r="C819" t="str">
            <v>21002</v>
          </cell>
          <cell r="D819" t="str">
            <v>กระทรวงสาธารณสุข สำนักงานปลัดกระทรวงสาธารณสุข</v>
          </cell>
          <cell r="E819" t="str">
            <v>07</v>
          </cell>
          <cell r="F819" t="str">
            <v>โรงพยาบาลชุมชน</v>
          </cell>
          <cell r="G819" t="str">
            <v>30</v>
          </cell>
          <cell r="H819" t="str">
            <v>93</v>
          </cell>
          <cell r="I819" t="str">
            <v>จ.พัทลุง</v>
          </cell>
          <cell r="J819" t="str">
            <v>08</v>
          </cell>
          <cell r="K819" t="str">
            <v xml:space="preserve"> อ.ป่าบอน</v>
          </cell>
          <cell r="L819" t="str">
            <v>06</v>
          </cell>
          <cell r="M819" t="str">
            <v xml:space="preserve"> 'ต.วังใหม่'</v>
          </cell>
          <cell r="N819" t="str">
            <v>08</v>
          </cell>
          <cell r="O819" t="str">
            <v xml:space="preserve"> หมู่ 8</v>
          </cell>
          <cell r="P819" t="str">
            <v>01</v>
          </cell>
          <cell r="Q819" t="str">
            <v>เปิดดำเนินการ</v>
          </cell>
          <cell r="R819" t="str">
            <v xml:space="preserve">ถ.เพชรเกษม </v>
          </cell>
          <cell r="S819" t="str">
            <v>93170</v>
          </cell>
          <cell r="T819" t="str">
            <v>074625100</v>
          </cell>
          <cell r="U819" t="str">
            <v>074625100</v>
          </cell>
          <cell r="V819" t="str">
            <v>21</v>
          </cell>
          <cell r="W819" t="str">
            <v>2.1 ทุติยภูมิระดับต้น</v>
          </cell>
          <cell r="X819" t="str">
            <v>S</v>
          </cell>
          <cell r="Y819" t="str">
            <v xml:space="preserve">บริการ  </v>
          </cell>
          <cell r="AH819" t="str">
            <v>11420</v>
          </cell>
        </row>
        <row r="820">
          <cell r="A820" t="str">
            <v>001142100</v>
          </cell>
          <cell r="B820" t="str">
            <v>โรงพยาบาลบางแก้ว</v>
          </cell>
          <cell r="C820" t="str">
            <v>21002</v>
          </cell>
          <cell r="D820" t="str">
            <v>กระทรวงสาธารณสุข สำนักงานปลัดกระทรวงสาธารณสุข</v>
          </cell>
          <cell r="E820" t="str">
            <v>07</v>
          </cell>
          <cell r="F820" t="str">
            <v>โรงพยาบาลชุมชน</v>
          </cell>
          <cell r="G820" t="str">
            <v>30</v>
          </cell>
          <cell r="H820" t="str">
            <v>93</v>
          </cell>
          <cell r="I820" t="str">
            <v>จ.พัทลุง</v>
          </cell>
          <cell r="J820" t="str">
            <v>09</v>
          </cell>
          <cell r="K820" t="str">
            <v xml:space="preserve"> อ.บางแก้ว</v>
          </cell>
          <cell r="L820" t="str">
            <v>01</v>
          </cell>
          <cell r="M820" t="str">
            <v xml:space="preserve"> 'ต.ท่ามะเดื่อ'</v>
          </cell>
          <cell r="N820" t="str">
            <v>01</v>
          </cell>
          <cell r="O820" t="str">
            <v xml:space="preserve"> หมู่ 1</v>
          </cell>
          <cell r="P820" t="str">
            <v>01</v>
          </cell>
          <cell r="Q820" t="str">
            <v>เปิดดำเนินการ</v>
          </cell>
          <cell r="R820" t="str">
            <v xml:space="preserve">609 </v>
          </cell>
          <cell r="S820" t="str">
            <v>93140</v>
          </cell>
          <cell r="T820" t="str">
            <v>074697381</v>
          </cell>
          <cell r="U820" t="str">
            <v>074697381</v>
          </cell>
          <cell r="V820" t="str">
            <v>21</v>
          </cell>
          <cell r="W820" t="str">
            <v>2.1 ทุติยภูมิระดับต้น</v>
          </cell>
          <cell r="X820" t="str">
            <v>S</v>
          </cell>
          <cell r="Y820" t="str">
            <v xml:space="preserve">บริการ  </v>
          </cell>
          <cell r="AH820" t="str">
            <v>11421</v>
          </cell>
        </row>
        <row r="821">
          <cell r="A821" t="str">
            <v>001140700</v>
          </cell>
          <cell r="B821" t="str">
            <v>โรงพยาบาลกันตัง</v>
          </cell>
          <cell r="C821" t="str">
            <v>21002</v>
          </cell>
          <cell r="D821" t="str">
            <v>กระทรวงสาธารณสุข สำนักงานปลัดกระทรวงสาธารณสุข</v>
          </cell>
          <cell r="E821" t="str">
            <v>07</v>
          </cell>
          <cell r="F821" t="str">
            <v>โรงพยาบาลชุมชน</v>
          </cell>
          <cell r="G821" t="str">
            <v>60</v>
          </cell>
          <cell r="H821" t="str">
            <v>92</v>
          </cell>
          <cell r="I821" t="str">
            <v>จ.ตรัง</v>
          </cell>
          <cell r="J821" t="str">
            <v>02</v>
          </cell>
          <cell r="K821" t="str">
            <v xml:space="preserve"> อ.กันตัง</v>
          </cell>
          <cell r="L821" t="str">
            <v>04</v>
          </cell>
          <cell r="M821" t="str">
            <v xml:space="preserve"> 'ต.บางเป้า'</v>
          </cell>
          <cell r="N821" t="str">
            <v>02</v>
          </cell>
          <cell r="O821" t="str">
            <v xml:space="preserve"> หมู่ 2</v>
          </cell>
          <cell r="P821" t="str">
            <v>01</v>
          </cell>
          <cell r="Q821" t="str">
            <v>เปิดดำเนินการ</v>
          </cell>
          <cell r="R821" t="str">
            <v xml:space="preserve">17 </v>
          </cell>
          <cell r="S821" t="str">
            <v>92110</v>
          </cell>
          <cell r="V821" t="str">
            <v>21</v>
          </cell>
          <cell r="W821" t="str">
            <v>2.1 ทุติยภูมิระดับต้น</v>
          </cell>
          <cell r="X821" t="str">
            <v>S</v>
          </cell>
          <cell r="Y821" t="str">
            <v xml:space="preserve">บริการ  </v>
          </cell>
          <cell r="AH821" t="str">
            <v>11407</v>
          </cell>
        </row>
        <row r="822">
          <cell r="A822" t="str">
            <v>001142200</v>
          </cell>
          <cell r="B822" t="str">
            <v>โรงพยาบาลป่าพะยอม</v>
          </cell>
          <cell r="C822" t="str">
            <v>21002</v>
          </cell>
          <cell r="D822" t="str">
            <v>กระทรวงสาธารณสุข สำนักงานปลัดกระทรวงสาธารณสุข</v>
          </cell>
          <cell r="E822" t="str">
            <v>07</v>
          </cell>
          <cell r="F822" t="str">
            <v>โรงพยาบาลชุมชน</v>
          </cell>
          <cell r="G822" t="str">
            <v>30</v>
          </cell>
          <cell r="H822" t="str">
            <v>93</v>
          </cell>
          <cell r="I822" t="str">
            <v>จ.พัทลุง</v>
          </cell>
          <cell r="J822" t="str">
            <v>10</v>
          </cell>
          <cell r="K822" t="str">
            <v xml:space="preserve"> อ.ป่าพะยอม</v>
          </cell>
          <cell r="L822" t="str">
            <v>01</v>
          </cell>
          <cell r="M822" t="str">
            <v xml:space="preserve"> 'ต.ป่าพะยอม'</v>
          </cell>
          <cell r="N822" t="str">
            <v>01</v>
          </cell>
          <cell r="O822" t="str">
            <v xml:space="preserve"> หมู่ 1</v>
          </cell>
          <cell r="P822" t="str">
            <v>01</v>
          </cell>
          <cell r="Q822" t="str">
            <v>เปิดดำเนินการ</v>
          </cell>
          <cell r="R822" t="str">
            <v xml:space="preserve">29 ถ.เพชรเกษม </v>
          </cell>
          <cell r="S822" t="str">
            <v>93160</v>
          </cell>
          <cell r="T822" t="str">
            <v>074624163</v>
          </cell>
          <cell r="U822" t="str">
            <v>074624110</v>
          </cell>
          <cell r="V822" t="str">
            <v>21</v>
          </cell>
          <cell r="W822" t="str">
            <v>2.1 ทุติยภูมิระดับต้น</v>
          </cell>
          <cell r="X822" t="str">
            <v>S</v>
          </cell>
          <cell r="Y822" t="str">
            <v xml:space="preserve">บริการ  </v>
          </cell>
          <cell r="AH822" t="str">
            <v>11422</v>
          </cell>
        </row>
        <row r="823">
          <cell r="A823" t="str">
            <v>001142700</v>
          </cell>
          <cell r="B823" t="str">
            <v>โรงพยาบาลทุ่งยางแดง</v>
          </cell>
          <cell r="C823" t="str">
            <v>21002</v>
          </cell>
          <cell r="D823" t="str">
            <v>กระทรวงสาธารณสุข สำนักงานปลัดกระทรวงสาธารณสุข</v>
          </cell>
          <cell r="E823" t="str">
            <v>07</v>
          </cell>
          <cell r="F823" t="str">
            <v>โรงพยาบาลชุมชน</v>
          </cell>
          <cell r="G823" t="str">
            <v>30</v>
          </cell>
          <cell r="H823" t="str">
            <v>94</v>
          </cell>
          <cell r="I823" t="str">
            <v>จ.ปัตตานี</v>
          </cell>
          <cell r="J823" t="str">
            <v>06</v>
          </cell>
          <cell r="K823" t="str">
            <v xml:space="preserve"> อ.ทุ่งยางแดง</v>
          </cell>
          <cell r="L823" t="str">
            <v>01</v>
          </cell>
          <cell r="M823" t="str">
            <v xml:space="preserve"> 'ต.ตะโละแมะนา'</v>
          </cell>
          <cell r="N823" t="str">
            <v>01</v>
          </cell>
          <cell r="O823" t="str">
            <v xml:space="preserve"> หมู่ 1</v>
          </cell>
          <cell r="P823" t="str">
            <v>01</v>
          </cell>
          <cell r="Q823" t="str">
            <v>เปิดดำเนินการ</v>
          </cell>
          <cell r="R823" t="str">
            <v>95</v>
          </cell>
          <cell r="S823" t="str">
            <v>94140</v>
          </cell>
          <cell r="T823" t="str">
            <v>0733489070</v>
          </cell>
          <cell r="U823" t="str">
            <v>073489170</v>
          </cell>
          <cell r="V823" t="str">
            <v>21</v>
          </cell>
          <cell r="W823" t="str">
            <v>2.1 ทุติยภูมิระดับต้น</v>
          </cell>
          <cell r="X823" t="str">
            <v>S</v>
          </cell>
          <cell r="Y823" t="str">
            <v xml:space="preserve">บริการ  </v>
          </cell>
          <cell r="AH823" t="str">
            <v>11427</v>
          </cell>
        </row>
        <row r="824">
          <cell r="A824" t="str">
            <v>001143900</v>
          </cell>
          <cell r="B824" t="str">
            <v>โรงพยาบาลศรีสาคร</v>
          </cell>
          <cell r="C824" t="str">
            <v>21002</v>
          </cell>
          <cell r="D824" t="str">
            <v>กระทรวงสาธารณสุข สำนักงานปลัดกระทรวงสาธารณสุข</v>
          </cell>
          <cell r="E824" t="str">
            <v>07</v>
          </cell>
          <cell r="F824" t="str">
            <v>โรงพยาบาลชุมชน</v>
          </cell>
          <cell r="G824" t="str">
            <v>10</v>
          </cell>
          <cell r="H824" t="str">
            <v>96</v>
          </cell>
          <cell r="I824" t="str">
            <v>จ.นราธิวาส</v>
          </cell>
          <cell r="J824" t="str">
            <v>07</v>
          </cell>
          <cell r="K824" t="str">
            <v xml:space="preserve"> อ.ศรีสาคร</v>
          </cell>
          <cell r="L824" t="str">
            <v>01</v>
          </cell>
          <cell r="M824" t="str">
            <v xml:space="preserve"> 'ต.ซากอ'</v>
          </cell>
          <cell r="N824" t="str">
            <v>02</v>
          </cell>
          <cell r="O824" t="str">
            <v xml:space="preserve"> หมู่ 2</v>
          </cell>
          <cell r="P824" t="str">
            <v>01</v>
          </cell>
          <cell r="Q824" t="str">
            <v>เปิดดำเนินการ</v>
          </cell>
          <cell r="R824" t="str">
            <v>108</v>
          </cell>
          <cell r="S824" t="str">
            <v>96210</v>
          </cell>
          <cell r="V824" t="str">
            <v>21</v>
          </cell>
          <cell r="W824" t="str">
            <v>2.1 ทุติยภูมิระดับต้น</v>
          </cell>
          <cell r="AH824" t="str">
            <v>11439</v>
          </cell>
        </row>
        <row r="825">
          <cell r="A825" t="str">
            <v>001142300</v>
          </cell>
          <cell r="B825" t="str">
            <v>โรงพยาบาลโคกโพธิ์</v>
          </cell>
          <cell r="C825" t="str">
            <v>21002</v>
          </cell>
          <cell r="D825" t="str">
            <v>กระทรวงสาธารณสุข สำนักงานปลัดกระทรวงสาธารณสุข</v>
          </cell>
          <cell r="E825" t="str">
            <v>07</v>
          </cell>
          <cell r="F825" t="str">
            <v>โรงพยาบาลชุมชน</v>
          </cell>
          <cell r="G825" t="str">
            <v>60</v>
          </cell>
          <cell r="H825" t="str">
            <v>94</v>
          </cell>
          <cell r="I825" t="str">
            <v>จ.ปัตตานี</v>
          </cell>
          <cell r="J825" t="str">
            <v>02</v>
          </cell>
          <cell r="K825" t="str">
            <v xml:space="preserve"> อ.โคกโพธิ์</v>
          </cell>
          <cell r="L825" t="str">
            <v>02</v>
          </cell>
          <cell r="M825" t="str">
            <v xml:space="preserve"> 'ต.มะกรูด'</v>
          </cell>
          <cell r="N825" t="str">
            <v>03</v>
          </cell>
          <cell r="O825" t="str">
            <v xml:space="preserve"> หมู่ 3</v>
          </cell>
          <cell r="P825" t="str">
            <v>01</v>
          </cell>
          <cell r="Q825" t="str">
            <v>เปิดดำเนินการ</v>
          </cell>
          <cell r="R825" t="str">
            <v xml:space="preserve">40/2 ถ.เพชรเกษม </v>
          </cell>
          <cell r="S825" t="str">
            <v>94120</v>
          </cell>
          <cell r="T825" t="str">
            <v>073431353</v>
          </cell>
          <cell r="V825" t="str">
            <v>22</v>
          </cell>
          <cell r="W825" t="str">
            <v>2.2 ทุติยภูมิระดับกลาง</v>
          </cell>
          <cell r="X825" t="str">
            <v>S</v>
          </cell>
          <cell r="Y825" t="str">
            <v xml:space="preserve">บริการ  </v>
          </cell>
          <cell r="AH825" t="str">
            <v>11423</v>
          </cell>
        </row>
        <row r="826">
          <cell r="A826" t="str">
            <v>001141100</v>
          </cell>
          <cell r="B826" t="str">
            <v>โรงพยาบาลห้วยยอด</v>
          </cell>
          <cell r="C826" t="str">
            <v>21002</v>
          </cell>
          <cell r="D826" t="str">
            <v>กระทรวงสาธารณสุข สำนักงานปลัดกระทรวงสาธารณสุข</v>
          </cell>
          <cell r="E826" t="str">
            <v>07</v>
          </cell>
          <cell r="F826" t="str">
            <v>โรงพยาบาลชุมชน</v>
          </cell>
          <cell r="G826" t="str">
            <v>90</v>
          </cell>
          <cell r="H826" t="str">
            <v>92</v>
          </cell>
          <cell r="I826" t="str">
            <v>จ.ตรัง</v>
          </cell>
          <cell r="J826" t="str">
            <v>06</v>
          </cell>
          <cell r="K826" t="str">
            <v xml:space="preserve"> อ.ห้วยยอด</v>
          </cell>
          <cell r="L826" t="str">
            <v>08</v>
          </cell>
          <cell r="M826" t="str">
            <v xml:space="preserve"> 'ต.เขาขาว'</v>
          </cell>
          <cell r="N826" t="str">
            <v>02</v>
          </cell>
          <cell r="O826" t="str">
            <v xml:space="preserve"> หมู่ 2</v>
          </cell>
          <cell r="P826" t="str">
            <v>01</v>
          </cell>
          <cell r="Q826" t="str">
            <v>เปิดดำเนินการ</v>
          </cell>
          <cell r="R826" t="str">
            <v>17</v>
          </cell>
          <cell r="S826" t="str">
            <v>92130</v>
          </cell>
          <cell r="V826" t="str">
            <v>22</v>
          </cell>
          <cell r="W826" t="str">
            <v>2.2 ทุติยภูมิระดับกลาง</v>
          </cell>
          <cell r="X826" t="str">
            <v>S</v>
          </cell>
          <cell r="Y826" t="str">
            <v xml:space="preserve">บริการ  </v>
          </cell>
          <cell r="Z826" t="str">
            <v>01</v>
          </cell>
          <cell r="AA826" t="str">
            <v>ตั้งใหม่</v>
          </cell>
          <cell r="AH826" t="str">
            <v>11411</v>
          </cell>
        </row>
        <row r="827">
          <cell r="A827" t="str">
            <v>001144900</v>
          </cell>
          <cell r="B827" t="str">
            <v>โรงพยาบาลสมเด็จพระยุพราชกุฉินารายณ์</v>
          </cell>
          <cell r="C827" t="str">
            <v>21002</v>
          </cell>
          <cell r="D827" t="str">
            <v>กระทรวงสาธารณสุข สำนักงานปลัดกระทรวงสาธารณสุข</v>
          </cell>
          <cell r="E827" t="str">
            <v>07</v>
          </cell>
          <cell r="F827" t="str">
            <v>โรงพยาบาลชุมชน</v>
          </cell>
          <cell r="G827" t="str">
            <v>90</v>
          </cell>
          <cell r="H827" t="str">
            <v>46</v>
          </cell>
          <cell r="I827" t="str">
            <v>จ.กาฬสินธุ์</v>
          </cell>
          <cell r="J827" t="str">
            <v>05</v>
          </cell>
          <cell r="K827" t="str">
            <v xml:space="preserve"> อ.กุฉินารายณ์</v>
          </cell>
          <cell r="L827" t="str">
            <v>01</v>
          </cell>
          <cell r="M827" t="str">
            <v xml:space="preserve"> 'ต.บัวขาว'</v>
          </cell>
          <cell r="N827" t="str">
            <v>13</v>
          </cell>
          <cell r="O827" t="str">
            <v xml:space="preserve"> หมู่ 13</v>
          </cell>
          <cell r="P827" t="str">
            <v>01</v>
          </cell>
          <cell r="Q827" t="str">
            <v>เปิดดำเนินการ</v>
          </cell>
          <cell r="R827" t="str">
            <v>19</v>
          </cell>
          <cell r="V827" t="str">
            <v>22</v>
          </cell>
          <cell r="W827" t="str">
            <v>2.2 ทุติยภูมิระดับกลาง</v>
          </cell>
          <cell r="AH827" t="str">
            <v>11449</v>
          </cell>
        </row>
        <row r="828">
          <cell r="A828" t="str">
            <v>001143400</v>
          </cell>
          <cell r="B828" t="str">
            <v>โรงพยาบาลรามัน</v>
          </cell>
          <cell r="C828" t="str">
            <v>21002</v>
          </cell>
          <cell r="D828" t="str">
            <v>กระทรวงสาธารณสุข สำนักงานปลัดกระทรวงสาธารณสุข</v>
          </cell>
          <cell r="E828" t="str">
            <v>07</v>
          </cell>
          <cell r="F828" t="str">
            <v>โรงพยาบาลชุมชน</v>
          </cell>
          <cell r="G828" t="str">
            <v>60</v>
          </cell>
          <cell r="H828" t="str">
            <v>95</v>
          </cell>
          <cell r="I828" t="str">
            <v>จ.ยะลา</v>
          </cell>
          <cell r="J828" t="str">
            <v>06</v>
          </cell>
          <cell r="K828" t="str">
            <v xml:space="preserve"> อ.รามัน</v>
          </cell>
          <cell r="L828" t="str">
            <v>01</v>
          </cell>
          <cell r="M828" t="str">
            <v xml:space="preserve"> 'ต.กายูบอเกาะ'</v>
          </cell>
          <cell r="N828" t="str">
            <v>01</v>
          </cell>
          <cell r="O828" t="str">
            <v xml:space="preserve"> หมู่ 1</v>
          </cell>
          <cell r="P828" t="str">
            <v>01</v>
          </cell>
          <cell r="Q828" t="str">
            <v>เปิดดำเนินการ</v>
          </cell>
          <cell r="R828" t="str">
            <v xml:space="preserve">207  ถ.เมืองรามัน </v>
          </cell>
          <cell r="S828" t="str">
            <v>95140</v>
          </cell>
          <cell r="T828" t="str">
            <v>073295023</v>
          </cell>
          <cell r="U828" t="str">
            <v>073295499</v>
          </cell>
          <cell r="V828" t="str">
            <v>22</v>
          </cell>
          <cell r="W828" t="str">
            <v>2.2 ทุติยภูมิระดับกลาง</v>
          </cell>
          <cell r="X828" t="str">
            <v>S</v>
          </cell>
          <cell r="Y828" t="str">
            <v xml:space="preserve">บริการ  </v>
          </cell>
          <cell r="AH828" t="str">
            <v>11434</v>
          </cell>
        </row>
        <row r="829">
          <cell r="A829" t="str">
            <v>001141500</v>
          </cell>
          <cell r="B829" t="str">
            <v>โรงพยาบาลเขาชัยสน</v>
          </cell>
          <cell r="C829" t="str">
            <v>21002</v>
          </cell>
          <cell r="D829" t="str">
            <v>กระทรวงสาธารณสุข สำนักงานปลัดกระทรวงสาธารณสุข</v>
          </cell>
          <cell r="E829" t="str">
            <v>07</v>
          </cell>
          <cell r="F829" t="str">
            <v>โรงพยาบาลชุมชน</v>
          </cell>
          <cell r="G829" t="str">
            <v>30</v>
          </cell>
          <cell r="H829" t="str">
            <v>93</v>
          </cell>
          <cell r="I829" t="str">
            <v>จ.พัทลุง</v>
          </cell>
          <cell r="J829" t="str">
            <v>03</v>
          </cell>
          <cell r="K829" t="str">
            <v xml:space="preserve"> อ.เขาชัยสน</v>
          </cell>
          <cell r="L829" t="str">
            <v>01</v>
          </cell>
          <cell r="M829" t="str">
            <v xml:space="preserve"> 'ต.เขาชัยสน'</v>
          </cell>
          <cell r="N829" t="str">
            <v>03</v>
          </cell>
          <cell r="O829" t="str">
            <v xml:space="preserve"> หมู่ 3</v>
          </cell>
          <cell r="P829" t="str">
            <v>01</v>
          </cell>
          <cell r="Q829" t="str">
            <v>เปิดดำเนินการ</v>
          </cell>
          <cell r="R829" t="str">
            <v xml:space="preserve">543 </v>
          </cell>
          <cell r="S829" t="str">
            <v>93130</v>
          </cell>
          <cell r="T829" t="str">
            <v>074691031</v>
          </cell>
          <cell r="U829" t="str">
            <v>074691508</v>
          </cell>
          <cell r="V829" t="str">
            <v>21</v>
          </cell>
          <cell r="W829" t="str">
            <v>2.1 ทุติยภูมิระดับต้น</v>
          </cell>
          <cell r="X829" t="str">
            <v>S</v>
          </cell>
          <cell r="Y829" t="str">
            <v xml:space="preserve">บริการ  </v>
          </cell>
          <cell r="AH829" t="str">
            <v>11415</v>
          </cell>
        </row>
        <row r="830">
          <cell r="A830" t="str">
            <v>001141600</v>
          </cell>
          <cell r="B830" t="str">
            <v>โรงพยาบาลตะโหมด</v>
          </cell>
          <cell r="C830" t="str">
            <v>21002</v>
          </cell>
          <cell r="D830" t="str">
            <v>กระทรวงสาธารณสุข สำนักงานปลัดกระทรวงสาธารณสุข</v>
          </cell>
          <cell r="E830" t="str">
            <v>07</v>
          </cell>
          <cell r="F830" t="str">
            <v>โรงพยาบาลชุมชน</v>
          </cell>
          <cell r="G830" t="str">
            <v>30</v>
          </cell>
          <cell r="H830" t="str">
            <v>93</v>
          </cell>
          <cell r="I830" t="str">
            <v>จ.พัทลุง</v>
          </cell>
          <cell r="J830" t="str">
            <v>04</v>
          </cell>
          <cell r="K830" t="str">
            <v xml:space="preserve"> อ.ตะโหมด</v>
          </cell>
          <cell r="L830" t="str">
            <v>01</v>
          </cell>
          <cell r="M830" t="str">
            <v xml:space="preserve"> 'ต.แม่ขรี'</v>
          </cell>
          <cell r="N830" t="str">
            <v>01</v>
          </cell>
          <cell r="O830" t="str">
            <v xml:space="preserve"> หมู่ 1</v>
          </cell>
          <cell r="P830" t="str">
            <v>01</v>
          </cell>
          <cell r="Q830" t="str">
            <v>เปิดดำเนินการ</v>
          </cell>
          <cell r="R830" t="str">
            <v xml:space="preserve">29 ม.1 ถ.เพชรเกษม  </v>
          </cell>
          <cell r="S830" t="str">
            <v>93160</v>
          </cell>
          <cell r="T830" t="str">
            <v>074695140</v>
          </cell>
          <cell r="U830" t="str">
            <v>074633114</v>
          </cell>
          <cell r="V830" t="str">
            <v>21</v>
          </cell>
          <cell r="W830" t="str">
            <v>2.1 ทุติยภูมิระดับต้น</v>
          </cell>
          <cell r="X830" t="str">
            <v>S</v>
          </cell>
          <cell r="Y830" t="str">
            <v xml:space="preserve">บริการ  </v>
          </cell>
          <cell r="AH830" t="str">
            <v>11416</v>
          </cell>
        </row>
        <row r="831">
          <cell r="A831" t="str">
            <v>001141800</v>
          </cell>
          <cell r="B831" t="str">
            <v>โรงพยาบาลปากพะยูน</v>
          </cell>
          <cell r="C831" t="str">
            <v>21002</v>
          </cell>
          <cell r="D831" t="str">
            <v>กระทรวงสาธารณสุข สำนักงานปลัดกระทรวงสาธารณสุข</v>
          </cell>
          <cell r="E831" t="str">
            <v>07</v>
          </cell>
          <cell r="F831" t="str">
            <v>โรงพยาบาลชุมชน</v>
          </cell>
          <cell r="G831" t="str">
            <v>30</v>
          </cell>
          <cell r="H831" t="str">
            <v>93</v>
          </cell>
          <cell r="I831" t="str">
            <v>จ.พัทลุง</v>
          </cell>
          <cell r="J831" t="str">
            <v>06</v>
          </cell>
          <cell r="K831" t="str">
            <v xml:space="preserve"> อ.ปากพะยูน</v>
          </cell>
          <cell r="L831" t="str">
            <v>01</v>
          </cell>
          <cell r="M831" t="str">
            <v xml:space="preserve"> 'ต.ปากพะยูน'</v>
          </cell>
          <cell r="N831" t="str">
            <v>01</v>
          </cell>
          <cell r="O831" t="str">
            <v xml:space="preserve"> หมู่ 1</v>
          </cell>
          <cell r="P831" t="str">
            <v>01</v>
          </cell>
          <cell r="Q831" t="str">
            <v>เปิดดำเนินการ</v>
          </cell>
          <cell r="S831" t="str">
            <v>93120</v>
          </cell>
          <cell r="T831" t="str">
            <v>074699023</v>
          </cell>
          <cell r="U831" t="str">
            <v>074699023</v>
          </cell>
          <cell r="V831" t="str">
            <v>21</v>
          </cell>
          <cell r="W831" t="str">
            <v>2.1 ทุติยภูมิระดับต้น</v>
          </cell>
          <cell r="X831" t="str">
            <v>S</v>
          </cell>
          <cell r="Y831" t="str">
            <v xml:space="preserve">บริการ  </v>
          </cell>
          <cell r="AH831" t="str">
            <v>11418</v>
          </cell>
        </row>
        <row r="832">
          <cell r="A832" t="str">
            <v>001141400</v>
          </cell>
          <cell r="B832" t="str">
            <v>โรงพยาบาลกงหรา</v>
          </cell>
          <cell r="C832" t="str">
            <v>21002</v>
          </cell>
          <cell r="D832" t="str">
            <v>กระทรวงสาธารณสุข สำนักงานปลัดกระทรวงสาธารณสุข</v>
          </cell>
          <cell r="E832" t="str">
            <v>07</v>
          </cell>
          <cell r="F832" t="str">
            <v>โรงพยาบาลชุมชน</v>
          </cell>
          <cell r="G832" t="str">
            <v>30</v>
          </cell>
          <cell r="H832" t="str">
            <v>93</v>
          </cell>
          <cell r="I832" t="str">
            <v>จ.พัทลุง</v>
          </cell>
          <cell r="J832" t="str">
            <v>02</v>
          </cell>
          <cell r="K832" t="str">
            <v xml:space="preserve"> อ.กงหรา</v>
          </cell>
          <cell r="L832" t="str">
            <v>04</v>
          </cell>
          <cell r="M832" t="str">
            <v xml:space="preserve"> 'ต.คลองทรายขาว'</v>
          </cell>
          <cell r="N832" t="str">
            <v>01</v>
          </cell>
          <cell r="O832" t="str">
            <v xml:space="preserve"> หมู่ 1</v>
          </cell>
          <cell r="P832" t="str">
            <v>01</v>
          </cell>
          <cell r="Q832" t="str">
            <v>เปิดดำเนินการ</v>
          </cell>
          <cell r="R832" t="str">
            <v xml:space="preserve">164 </v>
          </cell>
          <cell r="S832" t="str">
            <v>93180</v>
          </cell>
          <cell r="T832" t="str">
            <v>074687076</v>
          </cell>
          <cell r="U832" t="str">
            <v>074687077</v>
          </cell>
          <cell r="V832" t="str">
            <v>21</v>
          </cell>
          <cell r="W832" t="str">
            <v>2.1 ทุติยภูมิระดับต้น</v>
          </cell>
          <cell r="X832" t="str">
            <v>S</v>
          </cell>
          <cell r="Y832" t="str">
            <v xml:space="preserve">บริการ  </v>
          </cell>
          <cell r="AH832" t="str">
            <v>11414</v>
          </cell>
        </row>
        <row r="833">
          <cell r="A833" t="str">
            <v>001140800</v>
          </cell>
          <cell r="B833" t="str">
            <v>โรงพยาบาลย่านตาขาว</v>
          </cell>
          <cell r="C833" t="str">
            <v>21002</v>
          </cell>
          <cell r="D833" t="str">
            <v>กระทรวงสาธารณสุข สำนักงานปลัดกระทรวงสาธารณสุข</v>
          </cell>
          <cell r="E833" t="str">
            <v>07</v>
          </cell>
          <cell r="F833" t="str">
            <v>โรงพยาบาลชุมชน</v>
          </cell>
          <cell r="G833" t="str">
            <v>60</v>
          </cell>
          <cell r="H833" t="str">
            <v>92</v>
          </cell>
          <cell r="I833" t="str">
            <v>จ.ตรัง</v>
          </cell>
          <cell r="J833" t="str">
            <v>03</v>
          </cell>
          <cell r="K833" t="str">
            <v xml:space="preserve"> อ.ย่านตาขาว</v>
          </cell>
          <cell r="L833" t="str">
            <v>01</v>
          </cell>
          <cell r="M833" t="str">
            <v xml:space="preserve"> 'ต.ย่านตาขาว'</v>
          </cell>
          <cell r="N833" t="str">
            <v>06</v>
          </cell>
          <cell r="O833" t="str">
            <v xml:space="preserve"> หมู่ 6</v>
          </cell>
          <cell r="P833" t="str">
            <v>01</v>
          </cell>
          <cell r="Q833" t="str">
            <v>เปิดดำเนินการ</v>
          </cell>
          <cell r="R833" t="str">
            <v>39</v>
          </cell>
          <cell r="S833" t="str">
            <v>92140</v>
          </cell>
          <cell r="V833" t="str">
            <v>21</v>
          </cell>
          <cell r="W833" t="str">
            <v>2.1 ทุติยภูมิระดับต้น</v>
          </cell>
          <cell r="X833" t="str">
            <v>S</v>
          </cell>
          <cell r="Y833" t="str">
            <v xml:space="preserve">บริการ  </v>
          </cell>
          <cell r="AH833" t="str">
            <v>11408</v>
          </cell>
        </row>
        <row r="834">
          <cell r="A834" t="str">
            <v>001140900</v>
          </cell>
          <cell r="B834" t="str">
            <v>โรงพยาบาลปะเหลียน</v>
          </cell>
          <cell r="C834" t="str">
            <v>21002</v>
          </cell>
          <cell r="D834" t="str">
            <v>กระทรวงสาธารณสุข สำนักงานปลัดกระทรวงสาธารณสุข</v>
          </cell>
          <cell r="E834" t="str">
            <v>07</v>
          </cell>
          <cell r="F834" t="str">
            <v>โรงพยาบาลชุมชน</v>
          </cell>
          <cell r="G834" t="str">
            <v>30</v>
          </cell>
          <cell r="H834" t="str">
            <v>92</v>
          </cell>
          <cell r="I834" t="str">
            <v>จ.ตรัง</v>
          </cell>
          <cell r="J834" t="str">
            <v>04</v>
          </cell>
          <cell r="K834" t="str">
            <v xml:space="preserve"> อ.ปะเหลียน</v>
          </cell>
          <cell r="L834" t="str">
            <v>01</v>
          </cell>
          <cell r="M834" t="str">
            <v xml:space="preserve"> 'ต.ท่าข้าม'</v>
          </cell>
          <cell r="N834" t="str">
            <v>01</v>
          </cell>
          <cell r="O834" t="str">
            <v xml:space="preserve"> หมู่ 1</v>
          </cell>
          <cell r="P834" t="str">
            <v>01</v>
          </cell>
          <cell r="Q834" t="str">
            <v>เปิดดำเนินการ</v>
          </cell>
          <cell r="R834" t="str">
            <v xml:space="preserve">293 </v>
          </cell>
          <cell r="S834" t="str">
            <v>92120</v>
          </cell>
          <cell r="V834" t="str">
            <v>21</v>
          </cell>
          <cell r="W834" t="str">
            <v>2.1 ทุติยภูมิระดับต้น</v>
          </cell>
          <cell r="X834" t="str">
            <v>S</v>
          </cell>
          <cell r="Y834" t="str">
            <v xml:space="preserve">บริการ  </v>
          </cell>
          <cell r="AH834" t="str">
            <v>11409</v>
          </cell>
        </row>
        <row r="835">
          <cell r="A835" t="str">
            <v>001141300</v>
          </cell>
          <cell r="B835" t="str">
            <v>โรงพยาบาลนาโยง</v>
          </cell>
          <cell r="C835" t="str">
            <v>21002</v>
          </cell>
          <cell r="D835" t="str">
            <v>กระทรวงสาธารณสุข สำนักงานปลัดกระทรวงสาธารณสุข</v>
          </cell>
          <cell r="E835" t="str">
            <v>07</v>
          </cell>
          <cell r="F835" t="str">
            <v>โรงพยาบาลชุมชน</v>
          </cell>
          <cell r="G835" t="str">
            <v>30</v>
          </cell>
          <cell r="H835" t="str">
            <v>92</v>
          </cell>
          <cell r="I835" t="str">
            <v>จ.ตรัง</v>
          </cell>
          <cell r="J835" t="str">
            <v>08</v>
          </cell>
          <cell r="K835" t="str">
            <v xml:space="preserve"> อ.นาโยง</v>
          </cell>
          <cell r="L835" t="str">
            <v>01</v>
          </cell>
          <cell r="M835" t="str">
            <v xml:space="preserve"> 'ต.นาโยงเหนือ'</v>
          </cell>
          <cell r="N835" t="str">
            <v>02</v>
          </cell>
          <cell r="O835" t="str">
            <v xml:space="preserve"> หมู่ 2</v>
          </cell>
          <cell r="P835" t="str">
            <v>01</v>
          </cell>
          <cell r="Q835" t="str">
            <v>เปิดดำเนินการ</v>
          </cell>
          <cell r="R835" t="str">
            <v xml:space="preserve">216 </v>
          </cell>
          <cell r="S835" t="str">
            <v>92170</v>
          </cell>
          <cell r="V835" t="str">
            <v>21</v>
          </cell>
          <cell r="W835" t="str">
            <v>2.1 ทุติยภูมิระดับต้น</v>
          </cell>
          <cell r="X835" t="str">
            <v>S</v>
          </cell>
          <cell r="Y835" t="str">
            <v xml:space="preserve">บริการ  </v>
          </cell>
          <cell r="AH835" t="str">
            <v>11413</v>
          </cell>
        </row>
        <row r="836">
          <cell r="A836" t="str">
            <v>001141200</v>
          </cell>
          <cell r="B836" t="str">
            <v>โรงพยาบาลวังวิเศษ</v>
          </cell>
          <cell r="C836" t="str">
            <v>21002</v>
          </cell>
          <cell r="D836" t="str">
            <v>กระทรวงสาธารณสุข สำนักงานปลัดกระทรวงสาธารณสุข</v>
          </cell>
          <cell r="E836" t="str">
            <v>07</v>
          </cell>
          <cell r="F836" t="str">
            <v>โรงพยาบาลชุมชน</v>
          </cell>
          <cell r="G836" t="str">
            <v>30</v>
          </cell>
          <cell r="H836" t="str">
            <v>92</v>
          </cell>
          <cell r="I836" t="str">
            <v>จ.ตรัง</v>
          </cell>
          <cell r="J836" t="str">
            <v>07</v>
          </cell>
          <cell r="K836" t="str">
            <v xml:space="preserve"> อ.วังวิเศษ</v>
          </cell>
          <cell r="L836" t="str">
            <v>05</v>
          </cell>
          <cell r="M836" t="str">
            <v xml:space="preserve"> 'ต.วังมะปรางเหนือ'</v>
          </cell>
          <cell r="N836" t="str">
            <v>07</v>
          </cell>
          <cell r="O836" t="str">
            <v xml:space="preserve"> หมู่ 7</v>
          </cell>
          <cell r="P836" t="str">
            <v>01</v>
          </cell>
          <cell r="Q836" t="str">
            <v>เปิดดำเนินการ</v>
          </cell>
          <cell r="R836" t="str">
            <v xml:space="preserve">239 </v>
          </cell>
          <cell r="S836" t="str">
            <v>92220</v>
          </cell>
          <cell r="V836" t="str">
            <v>21</v>
          </cell>
          <cell r="W836" t="str">
            <v>2.1 ทุติยภูมิระดับต้น</v>
          </cell>
          <cell r="X836" t="str">
            <v>S</v>
          </cell>
          <cell r="Y836" t="str">
            <v xml:space="preserve">บริการ  </v>
          </cell>
          <cell r="AH836" t="str">
            <v>11412</v>
          </cell>
        </row>
        <row r="837">
          <cell r="A837" t="str">
            <v>001144000</v>
          </cell>
          <cell r="B837" t="str">
            <v>โรงพยาบาลแว้ง</v>
          </cell>
          <cell r="C837" t="str">
            <v>21002</v>
          </cell>
          <cell r="D837" t="str">
            <v>กระทรวงสาธารณสุข สำนักงานปลัดกระทรวงสาธารณสุข</v>
          </cell>
          <cell r="E837" t="str">
            <v>07</v>
          </cell>
          <cell r="F837" t="str">
            <v>โรงพยาบาลชุมชน</v>
          </cell>
          <cell r="G837" t="str">
            <v>30</v>
          </cell>
          <cell r="H837" t="str">
            <v>96</v>
          </cell>
          <cell r="I837" t="str">
            <v>จ.นราธิวาส</v>
          </cell>
          <cell r="J837" t="str">
            <v>08</v>
          </cell>
          <cell r="K837" t="str">
            <v xml:space="preserve"> อ.แว้ง</v>
          </cell>
          <cell r="L837" t="str">
            <v>01</v>
          </cell>
          <cell r="M837" t="str">
            <v xml:space="preserve"> 'ต.แว้ง'</v>
          </cell>
          <cell r="N837" t="str">
            <v>07</v>
          </cell>
          <cell r="O837" t="str">
            <v xml:space="preserve"> หมู่ 7</v>
          </cell>
          <cell r="P837" t="str">
            <v>01</v>
          </cell>
          <cell r="Q837" t="str">
            <v>เปิดดำเนินการ</v>
          </cell>
          <cell r="R837" t="str">
            <v xml:space="preserve">263 </v>
          </cell>
          <cell r="S837" t="str">
            <v>96160</v>
          </cell>
          <cell r="V837" t="str">
            <v>21</v>
          </cell>
          <cell r="W837" t="str">
            <v>2.1 ทุติยภูมิระดับต้น</v>
          </cell>
          <cell r="AH837" t="str">
            <v>11440</v>
          </cell>
        </row>
        <row r="838">
          <cell r="A838" t="str">
            <v>001142800</v>
          </cell>
          <cell r="B838" t="str">
            <v>โรงพยาบาลไม้แก่น</v>
          </cell>
          <cell r="C838" t="str">
            <v>21002</v>
          </cell>
          <cell r="D838" t="str">
            <v>กระทรวงสาธารณสุข สำนักงานปลัดกระทรวงสาธารณสุข</v>
          </cell>
          <cell r="E838" t="str">
            <v>07</v>
          </cell>
          <cell r="F838" t="str">
            <v>โรงพยาบาลชุมชน</v>
          </cell>
          <cell r="G838" t="str">
            <v>30</v>
          </cell>
          <cell r="H838" t="str">
            <v>94</v>
          </cell>
          <cell r="I838" t="str">
            <v>จ.ปัตตานี</v>
          </cell>
          <cell r="J838" t="str">
            <v>08</v>
          </cell>
          <cell r="K838" t="str">
            <v xml:space="preserve"> อ.ไม้แก่น</v>
          </cell>
          <cell r="L838" t="str">
            <v>01</v>
          </cell>
          <cell r="M838" t="str">
            <v xml:space="preserve"> 'ต.ไทรทอง'</v>
          </cell>
          <cell r="N838" t="str">
            <v>04</v>
          </cell>
          <cell r="O838" t="str">
            <v xml:space="preserve"> หมู่ 4</v>
          </cell>
          <cell r="P838" t="str">
            <v>01</v>
          </cell>
          <cell r="Q838" t="str">
            <v>เปิดดำเนินการ</v>
          </cell>
          <cell r="R838" t="str">
            <v xml:space="preserve">108 </v>
          </cell>
          <cell r="S838" t="str">
            <v>94000</v>
          </cell>
          <cell r="T838" t="str">
            <v>073481111</v>
          </cell>
          <cell r="V838" t="str">
            <v>21</v>
          </cell>
          <cell r="W838" t="str">
            <v>2.1 ทุติยภูมิระดับต้น</v>
          </cell>
          <cell r="X838" t="str">
            <v>S</v>
          </cell>
          <cell r="Y838" t="str">
            <v xml:space="preserve">บริการ  </v>
          </cell>
          <cell r="AH838" t="str">
            <v>11428</v>
          </cell>
        </row>
        <row r="839">
          <cell r="A839" t="str">
            <v>001142600</v>
          </cell>
          <cell r="B839" t="str">
            <v>โรงพยาบาลมายอ</v>
          </cell>
          <cell r="C839" t="str">
            <v>21002</v>
          </cell>
          <cell r="D839" t="str">
            <v>กระทรวงสาธารณสุข สำนักงานปลัดกระทรวงสาธารณสุข</v>
          </cell>
          <cell r="E839" t="str">
            <v>07</v>
          </cell>
          <cell r="F839" t="str">
            <v>โรงพยาบาลชุมชน</v>
          </cell>
          <cell r="G839" t="str">
            <v>30</v>
          </cell>
          <cell r="H839" t="str">
            <v>94</v>
          </cell>
          <cell r="I839" t="str">
            <v>จ.ปัตตานี</v>
          </cell>
          <cell r="J839" t="str">
            <v>05</v>
          </cell>
          <cell r="K839" t="str">
            <v xml:space="preserve"> อ.มายอ</v>
          </cell>
          <cell r="L839" t="str">
            <v>01</v>
          </cell>
          <cell r="M839" t="str">
            <v xml:space="preserve"> 'ต.มายอ'</v>
          </cell>
          <cell r="N839" t="str">
            <v>01</v>
          </cell>
          <cell r="O839" t="str">
            <v xml:space="preserve"> หมู่ 1</v>
          </cell>
          <cell r="P839" t="str">
            <v>01</v>
          </cell>
          <cell r="Q839" t="str">
            <v>เปิดดำเนินการ</v>
          </cell>
          <cell r="R839" t="str">
            <v xml:space="preserve">147/2  ถ.มายอ-ปาลัส </v>
          </cell>
          <cell r="S839" t="str">
            <v>94140</v>
          </cell>
          <cell r="T839" t="str">
            <v>073497248</v>
          </cell>
          <cell r="U839" t="str">
            <v>073497249</v>
          </cell>
          <cell r="V839" t="str">
            <v>21</v>
          </cell>
          <cell r="W839" t="str">
            <v>2.1 ทุติยภูมิระดับต้น</v>
          </cell>
          <cell r="X839" t="str">
            <v>S</v>
          </cell>
          <cell r="Y839" t="str">
            <v xml:space="preserve">บริการ  </v>
          </cell>
          <cell r="AH839" t="str">
            <v>11426</v>
          </cell>
        </row>
        <row r="840">
          <cell r="A840" t="str">
            <v>001142900</v>
          </cell>
          <cell r="B840" t="str">
            <v>โรงพยาบาลยะหริ่ง</v>
          </cell>
          <cell r="C840" t="str">
            <v>21002</v>
          </cell>
          <cell r="D840" t="str">
            <v>กระทรวงสาธารณสุข สำนักงานปลัดกระทรวงสาธารณสุข</v>
          </cell>
          <cell r="E840" t="str">
            <v>07</v>
          </cell>
          <cell r="F840" t="str">
            <v>โรงพยาบาลชุมชน</v>
          </cell>
          <cell r="G840" t="str">
            <v>30</v>
          </cell>
          <cell r="H840" t="str">
            <v>94</v>
          </cell>
          <cell r="I840" t="str">
            <v>จ.ปัตตานี</v>
          </cell>
          <cell r="J840" t="str">
            <v>09</v>
          </cell>
          <cell r="K840" t="str">
            <v xml:space="preserve"> อ.ยะหริ่ง</v>
          </cell>
          <cell r="L840" t="str">
            <v>08</v>
          </cell>
          <cell r="M840" t="str">
            <v xml:space="preserve"> 'ต.ยามู'</v>
          </cell>
          <cell r="N840" t="str">
            <v>02</v>
          </cell>
          <cell r="O840" t="str">
            <v xml:space="preserve"> หมู่ 2</v>
          </cell>
          <cell r="P840" t="str">
            <v>01</v>
          </cell>
          <cell r="Q840" t="str">
            <v>เปิดดำเนินการ</v>
          </cell>
          <cell r="R840" t="str">
            <v>183ู</v>
          </cell>
          <cell r="S840" t="str">
            <v>94150</v>
          </cell>
          <cell r="T840" t="str">
            <v>073491316</v>
          </cell>
          <cell r="V840" t="str">
            <v>21</v>
          </cell>
          <cell r="W840" t="str">
            <v>2.1 ทุติยภูมิระดับต้น</v>
          </cell>
          <cell r="X840" t="str">
            <v>S</v>
          </cell>
          <cell r="Y840" t="str">
            <v xml:space="preserve">บริการ  </v>
          </cell>
          <cell r="AH840" t="str">
            <v>11429</v>
          </cell>
        </row>
        <row r="841">
          <cell r="A841" t="str">
            <v>001143100</v>
          </cell>
          <cell r="B841" t="str">
            <v>โรงพยาบาลแม่ลาน</v>
          </cell>
          <cell r="C841" t="str">
            <v>21002</v>
          </cell>
          <cell r="D841" t="str">
            <v>กระทรวงสาธารณสุข สำนักงานปลัดกระทรวงสาธารณสุข</v>
          </cell>
          <cell r="E841" t="str">
            <v>07</v>
          </cell>
          <cell r="F841" t="str">
            <v>โรงพยาบาลชุมชน</v>
          </cell>
          <cell r="G841" t="str">
            <v>10</v>
          </cell>
          <cell r="H841" t="str">
            <v>94</v>
          </cell>
          <cell r="I841" t="str">
            <v>จ.ปัตตานี</v>
          </cell>
          <cell r="J841" t="str">
            <v>12</v>
          </cell>
          <cell r="K841" t="str">
            <v xml:space="preserve"> อ.แม่ลาน</v>
          </cell>
          <cell r="L841" t="str">
            <v>01</v>
          </cell>
          <cell r="M841" t="str">
            <v xml:space="preserve"> 'ต.แม่ลาน'</v>
          </cell>
          <cell r="N841" t="str">
            <v>06</v>
          </cell>
          <cell r="O841" t="str">
            <v xml:space="preserve"> หมู่ 6</v>
          </cell>
          <cell r="P841" t="str">
            <v>01</v>
          </cell>
          <cell r="Q841" t="str">
            <v>เปิดดำเนินการ</v>
          </cell>
          <cell r="R841" t="str">
            <v xml:space="preserve">128  ถ.บ้านนางโจ-ปรีดี </v>
          </cell>
          <cell r="S841" t="str">
            <v>94180</v>
          </cell>
          <cell r="T841" t="str">
            <v>073356171</v>
          </cell>
          <cell r="V841" t="str">
            <v>21</v>
          </cell>
          <cell r="W841" t="str">
            <v>2.1 ทุติยภูมิระดับต้น</v>
          </cell>
          <cell r="X841" t="str">
            <v>S</v>
          </cell>
          <cell r="Y841" t="str">
            <v xml:space="preserve">บริการ  </v>
          </cell>
          <cell r="AH841" t="str">
            <v>11431</v>
          </cell>
        </row>
        <row r="842">
          <cell r="A842" t="str">
            <v>001142400</v>
          </cell>
          <cell r="B842" t="str">
            <v>โรงพยาบาลหนองจิก</v>
          </cell>
          <cell r="C842" t="str">
            <v>21002</v>
          </cell>
          <cell r="D842" t="str">
            <v>กระทรวงสาธารณสุข สำนักงานปลัดกระทรวงสาธารณสุข</v>
          </cell>
          <cell r="E842" t="str">
            <v>07</v>
          </cell>
          <cell r="F842" t="str">
            <v>โรงพยาบาลชุมชน</v>
          </cell>
          <cell r="G842" t="str">
            <v>48</v>
          </cell>
          <cell r="H842" t="str">
            <v>94</v>
          </cell>
          <cell r="I842" t="str">
            <v>จ.ปัตตานี</v>
          </cell>
          <cell r="J842" t="str">
            <v>03</v>
          </cell>
          <cell r="K842" t="str">
            <v xml:space="preserve"> อ.หนองจิก</v>
          </cell>
          <cell r="L842" t="str">
            <v>05</v>
          </cell>
          <cell r="M842" t="str">
            <v xml:space="preserve"> 'ต.ตุยง'</v>
          </cell>
          <cell r="N842" t="str">
            <v>02</v>
          </cell>
          <cell r="O842" t="str">
            <v xml:space="preserve"> หมู่ 2</v>
          </cell>
          <cell r="P842" t="str">
            <v>01</v>
          </cell>
          <cell r="Q842" t="str">
            <v>เปิดดำเนินการ</v>
          </cell>
          <cell r="R842" t="str">
            <v xml:space="preserve">223 ถ.เพชรเกษม </v>
          </cell>
          <cell r="S842" t="str">
            <v>94170</v>
          </cell>
          <cell r="T842" t="str">
            <v>073371174</v>
          </cell>
          <cell r="V842" t="str">
            <v>21</v>
          </cell>
          <cell r="W842" t="str">
            <v>2.1 ทุติยภูมิระดับต้น</v>
          </cell>
          <cell r="X842" t="str">
            <v>S</v>
          </cell>
          <cell r="Y842" t="str">
            <v xml:space="preserve">บริการ  </v>
          </cell>
          <cell r="AH842" t="str">
            <v>11424</v>
          </cell>
        </row>
        <row r="843">
          <cell r="A843" t="str">
            <v>001139600</v>
          </cell>
          <cell r="B843" t="str">
            <v>โรงพยาบาลนาหม่อม</v>
          </cell>
          <cell r="C843" t="str">
            <v>21002</v>
          </cell>
          <cell r="D843" t="str">
            <v>กระทรวงสาธารณสุข สำนักงานปลัดกระทรวงสาธารณสุข</v>
          </cell>
          <cell r="E843" t="str">
            <v>07</v>
          </cell>
          <cell r="F843" t="str">
            <v>โรงพยาบาลชุมชน</v>
          </cell>
          <cell r="G843" t="str">
            <v>30</v>
          </cell>
          <cell r="H843" t="str">
            <v>90</v>
          </cell>
          <cell r="I843" t="str">
            <v>จ.สงขลา</v>
          </cell>
          <cell r="J843" t="str">
            <v>12</v>
          </cell>
          <cell r="K843" t="str">
            <v xml:space="preserve"> อ.นาหม่อม</v>
          </cell>
          <cell r="L843" t="str">
            <v>02</v>
          </cell>
          <cell r="M843" t="str">
            <v xml:space="preserve"> 'ต.พิจิตร'</v>
          </cell>
          <cell r="N843" t="str">
            <v>03</v>
          </cell>
          <cell r="O843" t="str">
            <v xml:space="preserve"> หมู่ 3</v>
          </cell>
          <cell r="P843" t="str">
            <v>01</v>
          </cell>
          <cell r="Q843" t="str">
            <v>เปิดดำเนินการ</v>
          </cell>
          <cell r="S843" t="str">
            <v>90310</v>
          </cell>
          <cell r="T843" t="str">
            <v>074593774</v>
          </cell>
          <cell r="U843" t="str">
            <v>074593774</v>
          </cell>
          <cell r="V843" t="str">
            <v>21</v>
          </cell>
          <cell r="W843" t="str">
            <v>2.1 ทุติยภูมิระดับต้น</v>
          </cell>
          <cell r="X843" t="str">
            <v>S</v>
          </cell>
          <cell r="Y843" t="str">
            <v xml:space="preserve">บริการ  </v>
          </cell>
          <cell r="AH843" t="str">
            <v>11396</v>
          </cell>
        </row>
        <row r="844">
          <cell r="A844" t="str">
            <v>001139700</v>
          </cell>
          <cell r="B844" t="str">
            <v>โรงพยาบาลควนเนียง</v>
          </cell>
          <cell r="C844" t="str">
            <v>21002</v>
          </cell>
          <cell r="D844" t="str">
            <v>กระทรวงสาธารณสุข สำนักงานปลัดกระทรวงสาธารณสุข</v>
          </cell>
          <cell r="E844" t="str">
            <v>07</v>
          </cell>
          <cell r="F844" t="str">
            <v>โรงพยาบาลชุมชน</v>
          </cell>
          <cell r="G844" t="str">
            <v>30</v>
          </cell>
          <cell r="H844" t="str">
            <v>90</v>
          </cell>
          <cell r="I844" t="str">
            <v>จ.สงขลา</v>
          </cell>
          <cell r="J844" t="str">
            <v>13</v>
          </cell>
          <cell r="K844" t="str">
            <v xml:space="preserve"> อ.ควนเนียง</v>
          </cell>
          <cell r="L844" t="str">
            <v>01</v>
          </cell>
          <cell r="M844" t="str">
            <v xml:space="preserve"> 'ต.รัตภูมิ'</v>
          </cell>
          <cell r="N844" t="str">
            <v>10</v>
          </cell>
          <cell r="O844" t="str">
            <v xml:space="preserve"> หมู่ 10</v>
          </cell>
          <cell r="P844" t="str">
            <v>01</v>
          </cell>
          <cell r="Q844" t="str">
            <v>เปิดดำเนินการ</v>
          </cell>
          <cell r="R844" t="str">
            <v xml:space="preserve">1 </v>
          </cell>
          <cell r="S844" t="str">
            <v>90220</v>
          </cell>
          <cell r="T844" t="str">
            <v>074386646</v>
          </cell>
          <cell r="U844" t="str">
            <v>074386646</v>
          </cell>
          <cell r="V844" t="str">
            <v>21</v>
          </cell>
          <cell r="W844" t="str">
            <v>2.1 ทุติยภูมิระดับต้น</v>
          </cell>
          <cell r="X844" t="str">
            <v>S</v>
          </cell>
          <cell r="Y844" t="str">
            <v xml:space="preserve">บริการ  </v>
          </cell>
          <cell r="AH844" t="str">
            <v>11397</v>
          </cell>
        </row>
        <row r="845">
          <cell r="A845" t="str">
            <v>001139800</v>
          </cell>
          <cell r="B845" t="str">
            <v>โรงพยาบาลปาดังเบซาร์</v>
          </cell>
          <cell r="C845" t="str">
            <v>21002</v>
          </cell>
          <cell r="D845" t="str">
            <v>กระทรวงสาธารณสุข สำนักงานปลัดกระทรวงสาธารณสุข</v>
          </cell>
          <cell r="E845" t="str">
            <v>07</v>
          </cell>
          <cell r="F845" t="str">
            <v>โรงพยาบาลชุมชน</v>
          </cell>
          <cell r="G845" t="str">
            <v>30</v>
          </cell>
          <cell r="H845" t="str">
            <v>90</v>
          </cell>
          <cell r="I845" t="str">
            <v>จ.สงขลา</v>
          </cell>
          <cell r="J845" t="str">
            <v>10</v>
          </cell>
          <cell r="K845" t="str">
            <v xml:space="preserve"> อ.สะเดา</v>
          </cell>
          <cell r="L845" t="str">
            <v>07</v>
          </cell>
          <cell r="M845" t="str">
            <v xml:space="preserve"> 'ต.ปาดังเบซาร์'</v>
          </cell>
          <cell r="N845" t="str">
            <v>09</v>
          </cell>
          <cell r="O845" t="str">
            <v xml:space="preserve"> หมู่ 9</v>
          </cell>
          <cell r="P845" t="str">
            <v>01</v>
          </cell>
          <cell r="Q845" t="str">
            <v>เปิดดำเนินการ</v>
          </cell>
          <cell r="R845" t="str">
            <v xml:space="preserve">42 ถ.ปาดังเบซาร์ </v>
          </cell>
          <cell r="S845" t="str">
            <v>90240</v>
          </cell>
          <cell r="T845" t="str">
            <v>074522503</v>
          </cell>
          <cell r="U845" t="str">
            <v>074522503</v>
          </cell>
          <cell r="V845" t="str">
            <v>21</v>
          </cell>
          <cell r="W845" t="str">
            <v>2.1 ทุติยภูมิระดับต้น</v>
          </cell>
          <cell r="X845" t="str">
            <v>S</v>
          </cell>
          <cell r="Y845" t="str">
            <v xml:space="preserve">บริการ  </v>
          </cell>
          <cell r="AH845" t="str">
            <v>11398</v>
          </cell>
        </row>
        <row r="846">
          <cell r="A846" t="str">
            <v>001139900</v>
          </cell>
          <cell r="B846" t="str">
            <v>โรงพยาบาลบางกล่ำ</v>
          </cell>
          <cell r="C846" t="str">
            <v>21002</v>
          </cell>
          <cell r="D846" t="str">
            <v>กระทรวงสาธารณสุข สำนักงานปลัดกระทรวงสาธารณสุข</v>
          </cell>
          <cell r="E846" t="str">
            <v>07</v>
          </cell>
          <cell r="F846" t="str">
            <v>โรงพยาบาลชุมชน</v>
          </cell>
          <cell r="G846" t="str">
            <v>30</v>
          </cell>
          <cell r="H846" t="str">
            <v>90</v>
          </cell>
          <cell r="I846" t="str">
            <v>จ.สงขลา</v>
          </cell>
          <cell r="J846" t="str">
            <v>14</v>
          </cell>
          <cell r="K846" t="str">
            <v xml:space="preserve"> อ.บางกล่ำ</v>
          </cell>
          <cell r="L846" t="str">
            <v>01</v>
          </cell>
          <cell r="M846" t="str">
            <v xml:space="preserve"> 'ต.บางกล่ำ'</v>
          </cell>
          <cell r="N846" t="str">
            <v>01</v>
          </cell>
          <cell r="O846" t="str">
            <v xml:space="preserve"> หมู่ 1</v>
          </cell>
          <cell r="P846" t="str">
            <v>01</v>
          </cell>
          <cell r="Q846" t="str">
            <v>เปิดดำเนินการ</v>
          </cell>
          <cell r="R846" t="str">
            <v xml:space="preserve">117 </v>
          </cell>
          <cell r="S846" t="str">
            <v>90110</v>
          </cell>
          <cell r="T846" t="str">
            <v>074328221</v>
          </cell>
          <cell r="U846" t="str">
            <v>074328221</v>
          </cell>
          <cell r="V846" t="str">
            <v>21</v>
          </cell>
          <cell r="W846" t="str">
            <v>2.1 ทุติยภูมิระดับต้น</v>
          </cell>
          <cell r="X846" t="str">
            <v>S</v>
          </cell>
          <cell r="Y846" t="str">
            <v xml:space="preserve">บริการ  </v>
          </cell>
          <cell r="AH846" t="str">
            <v>11399</v>
          </cell>
        </row>
        <row r="847">
          <cell r="A847" t="str">
            <v>001140000</v>
          </cell>
          <cell r="B847" t="str">
            <v>โรงพยาบาลสิงหนคร</v>
          </cell>
          <cell r="C847" t="str">
            <v>21002</v>
          </cell>
          <cell r="D847" t="str">
            <v>กระทรวงสาธารณสุข สำนักงานปลัดกระทรวงสาธารณสุข</v>
          </cell>
          <cell r="E847" t="str">
            <v>07</v>
          </cell>
          <cell r="F847" t="str">
            <v>โรงพยาบาลชุมชน</v>
          </cell>
          <cell r="G847" t="str">
            <v>30</v>
          </cell>
          <cell r="H847" t="str">
            <v>90</v>
          </cell>
          <cell r="I847" t="str">
            <v>จ.สงขลา</v>
          </cell>
          <cell r="J847" t="str">
            <v>15</v>
          </cell>
          <cell r="K847" t="str">
            <v xml:space="preserve"> อ.สิงหนคร</v>
          </cell>
          <cell r="L847" t="str">
            <v>02</v>
          </cell>
          <cell r="M847" t="str">
            <v xml:space="preserve"> 'ต.สทิงหม้อ'</v>
          </cell>
          <cell r="N847" t="str">
            <v>05</v>
          </cell>
          <cell r="O847" t="str">
            <v xml:space="preserve"> หมู่ 5</v>
          </cell>
          <cell r="P847" t="str">
            <v>01</v>
          </cell>
          <cell r="Q847" t="str">
            <v>เปิดดำเนินการ</v>
          </cell>
          <cell r="R847" t="str">
            <v>80/1</v>
          </cell>
          <cell r="S847" t="str">
            <v>90280</v>
          </cell>
          <cell r="T847" t="str">
            <v>074332902</v>
          </cell>
          <cell r="U847" t="str">
            <v>074332005</v>
          </cell>
          <cell r="V847" t="str">
            <v>21</v>
          </cell>
          <cell r="W847" t="str">
            <v>2.1 ทุติยภูมิระดับต้น</v>
          </cell>
          <cell r="X847" t="str">
            <v>S</v>
          </cell>
          <cell r="Y847" t="str">
            <v xml:space="preserve">บริการ  </v>
          </cell>
          <cell r="AH847" t="str">
            <v>11400</v>
          </cell>
        </row>
        <row r="848">
          <cell r="A848" t="str">
            <v>001144400</v>
          </cell>
          <cell r="B848" t="str">
            <v>โรงพยาบาลสมเด็จพระยุพราชเลิงนกทา</v>
          </cell>
          <cell r="C848" t="str">
            <v>21002</v>
          </cell>
          <cell r="D848" t="str">
            <v>กระทรวงสาธารณสุข สำนักงานปลัดกระทรวงสาธารณสุข</v>
          </cell>
          <cell r="E848" t="str">
            <v>07</v>
          </cell>
          <cell r="F848" t="str">
            <v>โรงพยาบาลชุมชน</v>
          </cell>
          <cell r="G848" t="str">
            <v>60</v>
          </cell>
          <cell r="H848" t="str">
            <v>35</v>
          </cell>
          <cell r="I848" t="str">
            <v>จ.ยโสธร</v>
          </cell>
          <cell r="J848" t="str">
            <v>08</v>
          </cell>
          <cell r="K848" t="str">
            <v xml:space="preserve"> อ.เลิงนกทา</v>
          </cell>
          <cell r="L848" t="str">
            <v>03</v>
          </cell>
          <cell r="M848" t="str">
            <v xml:space="preserve"> 'ต.สวาท'</v>
          </cell>
          <cell r="N848" t="str">
            <v>01</v>
          </cell>
          <cell r="O848" t="str">
            <v xml:space="preserve"> หมู่ 1</v>
          </cell>
          <cell r="P848" t="str">
            <v>01</v>
          </cell>
          <cell r="Q848" t="str">
            <v>เปิดดำเนินการ</v>
          </cell>
          <cell r="V848" t="str">
            <v>22</v>
          </cell>
          <cell r="W848" t="str">
            <v>2.2 ทุติยภูมิระดับกลาง</v>
          </cell>
          <cell r="AH848" t="str">
            <v>11444</v>
          </cell>
        </row>
        <row r="849">
          <cell r="A849" t="str">
            <v>001146000</v>
          </cell>
          <cell r="B849" t="str">
            <v>โรงพยาบาลสมเด็จพระยุพราชสายบุรี</v>
          </cell>
          <cell r="C849" t="str">
            <v>21002</v>
          </cell>
          <cell r="D849" t="str">
            <v>กระทรวงสาธารณสุข สำนักงานปลัดกระทรวงสาธารณสุข</v>
          </cell>
          <cell r="E849" t="str">
            <v>07</v>
          </cell>
          <cell r="F849" t="str">
            <v>โรงพยาบาลชุมชน</v>
          </cell>
          <cell r="G849" t="str">
            <v>60</v>
          </cell>
          <cell r="H849" t="str">
            <v>94</v>
          </cell>
          <cell r="I849" t="str">
            <v>จ.ปัตตานี</v>
          </cell>
          <cell r="J849" t="str">
            <v>07</v>
          </cell>
          <cell r="K849" t="str">
            <v xml:space="preserve"> อ.สายบุรี</v>
          </cell>
          <cell r="L849" t="str">
            <v>01</v>
          </cell>
          <cell r="M849" t="str">
            <v xml:space="preserve"> 'ต.ตะลุบัน'</v>
          </cell>
          <cell r="N849" t="str">
            <v>00</v>
          </cell>
          <cell r="O849" t="str">
            <v xml:space="preserve"> หมู่ 0</v>
          </cell>
          <cell r="P849" t="str">
            <v>01</v>
          </cell>
          <cell r="Q849" t="str">
            <v>เปิดดำเนินการ</v>
          </cell>
          <cell r="R849" t="str">
            <v>162 ถ.ท่าเสด็จ</v>
          </cell>
          <cell r="V849" t="str">
            <v>22</v>
          </cell>
          <cell r="W849" t="str">
            <v>2.2 ทุติยภูมิระดับกลาง</v>
          </cell>
          <cell r="AH849" t="str">
            <v>11460</v>
          </cell>
        </row>
        <row r="850">
          <cell r="A850" t="str">
            <v>001145800</v>
          </cell>
          <cell r="B850" t="str">
            <v>โรงพยาบาลสมเด็จพระยุพราชจอมบึง</v>
          </cell>
          <cell r="C850" t="str">
            <v>21002</v>
          </cell>
          <cell r="D850" t="str">
            <v>กระทรวงสาธารณสุข สำนักงานปลัดกระทรวงสาธารณสุข</v>
          </cell>
          <cell r="E850" t="str">
            <v>07</v>
          </cell>
          <cell r="F850" t="str">
            <v>โรงพยาบาลชุมชน</v>
          </cell>
          <cell r="G850" t="str">
            <v>60</v>
          </cell>
          <cell r="H850" t="str">
            <v>70</v>
          </cell>
          <cell r="I850" t="str">
            <v>จ.ราชบุรี</v>
          </cell>
          <cell r="J850" t="str">
            <v>02</v>
          </cell>
          <cell r="K850" t="str">
            <v xml:space="preserve"> อ.จอมบึง</v>
          </cell>
          <cell r="L850" t="str">
            <v>01</v>
          </cell>
          <cell r="M850" t="str">
            <v xml:space="preserve"> 'ต.จอมบึง'</v>
          </cell>
          <cell r="N850" t="str">
            <v>08</v>
          </cell>
          <cell r="O850" t="str">
            <v xml:space="preserve"> หมู่ 8</v>
          </cell>
          <cell r="P850" t="str">
            <v>01</v>
          </cell>
          <cell r="Q850" t="str">
            <v>เปิดดำเนินการ</v>
          </cell>
          <cell r="R850" t="str">
            <v xml:space="preserve">5 </v>
          </cell>
          <cell r="V850" t="str">
            <v>21</v>
          </cell>
          <cell r="W850" t="str">
            <v>2.1 ทุติยภูมิระดับต้น</v>
          </cell>
          <cell r="AH850" t="str">
            <v>11458</v>
          </cell>
        </row>
        <row r="851">
          <cell r="A851" t="str">
            <v>001381900</v>
          </cell>
          <cell r="B851" t="str">
            <v>โรงพยาบาลหลวงพ่อเปิ่น</v>
          </cell>
          <cell r="C851" t="str">
            <v>21002</v>
          </cell>
          <cell r="D851" t="str">
            <v>กระทรวงสาธารณสุข สำนักงานปลัดกระทรวงสาธารณสุข</v>
          </cell>
          <cell r="E851" t="str">
            <v>07</v>
          </cell>
          <cell r="F851" t="str">
            <v>โรงพยาบาลชุมชน</v>
          </cell>
          <cell r="G851" t="str">
            <v>30</v>
          </cell>
          <cell r="H851" t="str">
            <v>73</v>
          </cell>
          <cell r="I851" t="str">
            <v>จ.นครปฐม</v>
          </cell>
          <cell r="J851" t="str">
            <v>03</v>
          </cell>
          <cell r="K851" t="str">
            <v xml:space="preserve"> อ.นครชัยศรี</v>
          </cell>
          <cell r="L851" t="str">
            <v>21</v>
          </cell>
          <cell r="M851" t="str">
            <v xml:space="preserve"> 'ต.บางแก้วฟ้า'</v>
          </cell>
          <cell r="N851" t="str">
            <v>02</v>
          </cell>
          <cell r="O851" t="str">
            <v xml:space="preserve"> หมู่ 2</v>
          </cell>
          <cell r="P851" t="str">
            <v>01</v>
          </cell>
          <cell r="Q851" t="str">
            <v>เปิดดำเนินการ</v>
          </cell>
          <cell r="V851" t="str">
            <v>21</v>
          </cell>
          <cell r="W851" t="str">
            <v>2.1 ทุติยภูมิระดับต้น</v>
          </cell>
          <cell r="AH851" t="str">
            <v>13819</v>
          </cell>
        </row>
        <row r="852">
          <cell r="A852" t="str">
            <v>001144700</v>
          </cell>
          <cell r="B852" t="str">
            <v>โรงพยาบาลสมเด็จพระยุพราชด่านซ้าย</v>
          </cell>
          <cell r="C852" t="str">
            <v>21002</v>
          </cell>
          <cell r="D852" t="str">
            <v>กระทรวงสาธารณสุข สำนักงานปลัดกระทรวงสาธารณสุข</v>
          </cell>
          <cell r="E852" t="str">
            <v>07</v>
          </cell>
          <cell r="F852" t="str">
            <v>โรงพยาบาลชุมชน</v>
          </cell>
          <cell r="G852" t="str">
            <v>60</v>
          </cell>
          <cell r="H852" t="str">
            <v>42</v>
          </cell>
          <cell r="I852" t="str">
            <v>จ.เลย</v>
          </cell>
          <cell r="J852" t="str">
            <v>05</v>
          </cell>
          <cell r="K852" t="str">
            <v xml:space="preserve"> อ.ด่านซ้าย</v>
          </cell>
          <cell r="L852" t="str">
            <v>01</v>
          </cell>
          <cell r="M852" t="str">
            <v xml:space="preserve"> 'ต.ด่านซ้าย'</v>
          </cell>
          <cell r="N852" t="str">
            <v>03</v>
          </cell>
          <cell r="O852" t="str">
            <v xml:space="preserve"> หมู่ 3</v>
          </cell>
          <cell r="P852" t="str">
            <v>01</v>
          </cell>
          <cell r="Q852" t="str">
            <v>เปิดดำเนินการ</v>
          </cell>
          <cell r="S852" t="str">
            <v>42120</v>
          </cell>
          <cell r="T852" t="str">
            <v>042891314</v>
          </cell>
          <cell r="U852" t="str">
            <v>0428911276</v>
          </cell>
          <cell r="V852" t="str">
            <v>22</v>
          </cell>
          <cell r="W852" t="str">
            <v>2.2 ทุติยภูมิระดับกลาง</v>
          </cell>
          <cell r="X852" t="str">
            <v>S</v>
          </cell>
          <cell r="Y852" t="str">
            <v xml:space="preserve">บริการ  </v>
          </cell>
          <cell r="AH852" t="str">
            <v>11447</v>
          </cell>
        </row>
        <row r="853">
          <cell r="A853" t="str">
            <v>001145900</v>
          </cell>
          <cell r="B853" t="str">
            <v>โรงพยาบาลสมเด็จพระยุพราชเวียงสระ</v>
          </cell>
          <cell r="C853" t="str">
            <v>21002</v>
          </cell>
          <cell r="D853" t="str">
            <v>กระทรวงสาธารณสุข สำนักงานปลัดกระทรวงสาธารณสุข</v>
          </cell>
          <cell r="E853" t="str">
            <v>07</v>
          </cell>
          <cell r="F853" t="str">
            <v>โรงพยาบาลชุมชน</v>
          </cell>
          <cell r="G853" t="str">
            <v>60</v>
          </cell>
          <cell r="H853" t="str">
            <v>84</v>
          </cell>
          <cell r="I853" t="str">
            <v>จ.สุราษฎร์ธานี</v>
          </cell>
          <cell r="J853" t="str">
            <v>15</v>
          </cell>
          <cell r="K853" t="str">
            <v xml:space="preserve"> อ.เวียงสระ</v>
          </cell>
          <cell r="L853" t="str">
            <v>01</v>
          </cell>
          <cell r="M853" t="str">
            <v xml:space="preserve"> 'ต.เวียงสระ'</v>
          </cell>
          <cell r="N853" t="str">
            <v>10</v>
          </cell>
          <cell r="O853" t="str">
            <v xml:space="preserve"> หมู่ 10</v>
          </cell>
          <cell r="P853" t="str">
            <v>01</v>
          </cell>
          <cell r="Q853" t="str">
            <v>เปิดดำเนินการ</v>
          </cell>
          <cell r="R853" t="str">
            <v xml:space="preserve">204/16 </v>
          </cell>
          <cell r="S853" t="str">
            <v>84190</v>
          </cell>
          <cell r="T853" t="str">
            <v>077362013</v>
          </cell>
          <cell r="U853" t="str">
            <v>077361283</v>
          </cell>
          <cell r="V853" t="str">
            <v>22</v>
          </cell>
          <cell r="W853" t="str">
            <v>2.2 ทุติยภูมิระดับกลาง</v>
          </cell>
          <cell r="X853" t="str">
            <v>S</v>
          </cell>
          <cell r="Y853" t="str">
            <v xml:space="preserve">บริการ  </v>
          </cell>
          <cell r="AH853" t="str">
            <v>11459</v>
          </cell>
        </row>
        <row r="854">
          <cell r="A854" t="str">
            <v>001164300</v>
          </cell>
          <cell r="B854" t="str">
            <v>โรงพยาบาลดอยหล่อ</v>
          </cell>
          <cell r="C854" t="str">
            <v>21002</v>
          </cell>
          <cell r="D854" t="str">
            <v>กระทรวงสาธารณสุข สำนักงานปลัดกระทรวงสาธารณสุข</v>
          </cell>
          <cell r="E854" t="str">
            <v>07</v>
          </cell>
          <cell r="F854" t="str">
            <v>โรงพยาบาลชุมชน</v>
          </cell>
          <cell r="G854" t="str">
            <v>30</v>
          </cell>
          <cell r="H854" t="str">
            <v>50</v>
          </cell>
          <cell r="I854" t="str">
            <v>จ.เชียงใหม่</v>
          </cell>
          <cell r="J854" t="str">
            <v>24</v>
          </cell>
          <cell r="K854" t="str">
            <v xml:space="preserve"> อ.ดอยหล่อ</v>
          </cell>
          <cell r="L854" t="str">
            <v>01</v>
          </cell>
          <cell r="M854" t="str">
            <v xml:space="preserve"> 'ต.ดอยหล่อ'</v>
          </cell>
          <cell r="N854" t="str">
            <v>05</v>
          </cell>
          <cell r="O854" t="str">
            <v xml:space="preserve"> หมู่ 5</v>
          </cell>
          <cell r="P854" t="str">
            <v>01</v>
          </cell>
          <cell r="Q854" t="str">
            <v>เปิดดำเนินการ</v>
          </cell>
          <cell r="S854" t="str">
            <v>50160</v>
          </cell>
          <cell r="V854" t="str">
            <v>22</v>
          </cell>
          <cell r="W854" t="str">
            <v>2.2 ทุติยภูมิระดับกลาง</v>
          </cell>
          <cell r="AH854" t="str">
            <v>11643</v>
          </cell>
        </row>
        <row r="855">
          <cell r="A855" t="str">
            <v>001145400</v>
          </cell>
          <cell r="B855" t="str">
            <v>โรงพยาบาลสมเด็จพระยุพราชเชียงของ</v>
          </cell>
          <cell r="C855" t="str">
            <v>21002</v>
          </cell>
          <cell r="D855" t="str">
            <v>กระทรวงสาธารณสุข สำนักงานปลัดกระทรวงสาธารณสุข</v>
          </cell>
          <cell r="E855" t="str">
            <v>07</v>
          </cell>
          <cell r="F855" t="str">
            <v>โรงพยาบาลชุมชน</v>
          </cell>
          <cell r="G855" t="str">
            <v>90</v>
          </cell>
          <cell r="H855" t="str">
            <v>57</v>
          </cell>
          <cell r="I855" t="str">
            <v>จ.เชียงราย</v>
          </cell>
          <cell r="J855" t="str">
            <v>03</v>
          </cell>
          <cell r="K855" t="str">
            <v xml:space="preserve"> อ.เชียงของ</v>
          </cell>
          <cell r="L855" t="str">
            <v>01</v>
          </cell>
          <cell r="M855" t="str">
            <v xml:space="preserve"> 'ต.เวียง'</v>
          </cell>
          <cell r="N855" t="str">
            <v>10</v>
          </cell>
          <cell r="O855" t="str">
            <v xml:space="preserve"> หมู่ 10</v>
          </cell>
          <cell r="P855" t="str">
            <v>01</v>
          </cell>
          <cell r="Q855" t="str">
            <v>เปิดดำเนินการ</v>
          </cell>
          <cell r="R855" t="str">
            <v>351</v>
          </cell>
          <cell r="S855" t="str">
            <v>57140</v>
          </cell>
          <cell r="T855" t="str">
            <v>053-791206</v>
          </cell>
          <cell r="U855" t="str">
            <v>053-791207</v>
          </cell>
          <cell r="V855" t="str">
            <v>21</v>
          </cell>
          <cell r="W855" t="str">
            <v>2.1 ทุติยภูมิระดับต้น</v>
          </cell>
          <cell r="X855" t="str">
            <v>S</v>
          </cell>
          <cell r="Y855" t="str">
            <v xml:space="preserve">บริการ  </v>
          </cell>
          <cell r="AH855" t="str">
            <v>11454</v>
          </cell>
        </row>
        <row r="856">
          <cell r="A856" t="str">
            <v>001146400</v>
          </cell>
          <cell r="B856" t="str">
            <v>โรงพยาบาลกะพ้อ</v>
          </cell>
          <cell r="C856" t="str">
            <v>21002</v>
          </cell>
          <cell r="D856" t="str">
            <v>กระทรวงสาธารณสุข สำนักงานปลัดกระทรวงสาธารณสุข</v>
          </cell>
          <cell r="E856" t="str">
            <v>07</v>
          </cell>
          <cell r="F856" t="str">
            <v>โรงพยาบาลชุมชน</v>
          </cell>
          <cell r="G856" t="str">
            <v>10</v>
          </cell>
          <cell r="H856" t="str">
            <v>94</v>
          </cell>
          <cell r="I856" t="str">
            <v>จ.ปัตตานี</v>
          </cell>
          <cell r="J856" t="str">
            <v>11</v>
          </cell>
          <cell r="K856" t="str">
            <v xml:space="preserve"> อ.กะพ้อ</v>
          </cell>
          <cell r="L856" t="str">
            <v>01</v>
          </cell>
          <cell r="M856" t="str">
            <v xml:space="preserve"> 'ต.กะรุบี'</v>
          </cell>
          <cell r="N856" t="str">
            <v>01</v>
          </cell>
          <cell r="O856" t="str">
            <v xml:space="preserve"> หมู่ 1</v>
          </cell>
          <cell r="P856" t="str">
            <v>01</v>
          </cell>
          <cell r="Q856" t="str">
            <v>เปิดดำเนินการ</v>
          </cell>
          <cell r="S856" t="str">
            <v>94140</v>
          </cell>
          <cell r="T856" t="str">
            <v>073497248</v>
          </cell>
          <cell r="U856" t="str">
            <v>073497249</v>
          </cell>
          <cell r="V856" t="str">
            <v>21</v>
          </cell>
          <cell r="W856" t="str">
            <v>2.1 ทุติยภูมิระดับต้น</v>
          </cell>
          <cell r="X856" t="str">
            <v>S</v>
          </cell>
          <cell r="Y856" t="str">
            <v xml:space="preserve">บริการ  </v>
          </cell>
          <cell r="AH856" t="str">
            <v>11464</v>
          </cell>
        </row>
        <row r="857">
          <cell r="A857" t="str">
            <v>001145600</v>
          </cell>
          <cell r="B857" t="str">
            <v>โรงพยาบาลสมเด็จพระยุพราชตะพานหิน</v>
          </cell>
          <cell r="C857" t="str">
            <v>21002</v>
          </cell>
          <cell r="D857" t="str">
            <v>กระทรวงสาธารณสุข สำนักงานปลัดกระทรวงสาธารณสุข</v>
          </cell>
          <cell r="E857" t="str">
            <v>07</v>
          </cell>
          <cell r="F857" t="str">
            <v>โรงพยาบาลชุมชน</v>
          </cell>
          <cell r="G857" t="str">
            <v>90</v>
          </cell>
          <cell r="H857" t="str">
            <v>66</v>
          </cell>
          <cell r="I857" t="str">
            <v>จ.พิจิตร</v>
          </cell>
          <cell r="J857" t="str">
            <v>04</v>
          </cell>
          <cell r="K857" t="str">
            <v xml:space="preserve"> อ.ตะพานหิน</v>
          </cell>
          <cell r="L857" t="str">
            <v>01</v>
          </cell>
          <cell r="M857" t="str">
            <v xml:space="preserve"> 'ต.ตะพานหิน'</v>
          </cell>
          <cell r="N857" t="str">
            <v>00</v>
          </cell>
          <cell r="O857" t="str">
            <v xml:space="preserve"> หมู่ 0</v>
          </cell>
          <cell r="P857" t="str">
            <v>01</v>
          </cell>
          <cell r="Q857" t="str">
            <v>เปิดดำเนินการ</v>
          </cell>
          <cell r="V857" t="str">
            <v>21</v>
          </cell>
          <cell r="W857" t="str">
            <v>2.1 ทุติยภูมิระดับต้น</v>
          </cell>
          <cell r="AH857" t="str">
            <v>11456</v>
          </cell>
        </row>
        <row r="858">
          <cell r="A858" t="str">
            <v>001145300</v>
          </cell>
          <cell r="B858" t="str">
            <v>โรงพยาบาลสมเด็จพระยุพราชปัว</v>
          </cell>
          <cell r="C858" t="str">
            <v>21002</v>
          </cell>
          <cell r="D858" t="str">
            <v>กระทรวงสาธารณสุข สำนักงานปลัดกระทรวงสาธารณสุข</v>
          </cell>
          <cell r="E858" t="str">
            <v>07</v>
          </cell>
          <cell r="F858" t="str">
            <v>โรงพยาบาลชุมชน</v>
          </cell>
          <cell r="G858" t="str">
            <v>90</v>
          </cell>
          <cell r="H858" t="str">
            <v>55</v>
          </cell>
          <cell r="I858" t="str">
            <v>จ.น่าน</v>
          </cell>
          <cell r="J858" t="str">
            <v>05</v>
          </cell>
          <cell r="K858" t="str">
            <v xml:space="preserve"> อ.ปัว</v>
          </cell>
          <cell r="L858" t="str">
            <v>14</v>
          </cell>
          <cell r="M858" t="str">
            <v xml:space="preserve"> 'ต.วรนคร'</v>
          </cell>
          <cell r="N858" t="str">
            <v>06</v>
          </cell>
          <cell r="O858" t="str">
            <v xml:space="preserve"> หมู่ 6</v>
          </cell>
          <cell r="P858" t="str">
            <v>01</v>
          </cell>
          <cell r="Q858" t="str">
            <v>เปิดดำเนินการ</v>
          </cell>
          <cell r="R858" t="str">
            <v xml:space="preserve"> เลขที่ 70  </v>
          </cell>
          <cell r="S858" t="str">
            <v>55120</v>
          </cell>
          <cell r="T858" t="str">
            <v>054791104</v>
          </cell>
          <cell r="V858" t="str">
            <v>22</v>
          </cell>
          <cell r="W858" t="str">
            <v>2.2 ทุติยภูมิระดับกลาง</v>
          </cell>
          <cell r="AH858" t="str">
            <v>11453</v>
          </cell>
        </row>
        <row r="859">
          <cell r="A859" t="str">
            <v>001144500</v>
          </cell>
          <cell r="B859" t="str">
            <v>โรงพยาบาลสมเด็จพระยุพราชกระนวน</v>
          </cell>
          <cell r="C859" t="str">
            <v>21002</v>
          </cell>
          <cell r="D859" t="str">
            <v>กระทรวงสาธารณสุข สำนักงานปลัดกระทรวงสาธารณสุข</v>
          </cell>
          <cell r="E859" t="str">
            <v>07</v>
          </cell>
          <cell r="F859" t="str">
            <v>โรงพยาบาลชุมชน</v>
          </cell>
          <cell r="G859" t="str">
            <v>90</v>
          </cell>
          <cell r="H859" t="str">
            <v>40</v>
          </cell>
          <cell r="I859" t="str">
            <v>จ.ขอนแก่น</v>
          </cell>
          <cell r="J859" t="str">
            <v>09</v>
          </cell>
          <cell r="K859" t="str">
            <v xml:space="preserve"> อ.กระนวน</v>
          </cell>
          <cell r="L859" t="str">
            <v>01</v>
          </cell>
          <cell r="M859" t="str">
            <v xml:space="preserve"> 'ต.หนองโก'</v>
          </cell>
          <cell r="N859" t="str">
            <v>11</v>
          </cell>
          <cell r="O859" t="str">
            <v xml:space="preserve"> หมู่ 11</v>
          </cell>
          <cell r="P859" t="str">
            <v>01</v>
          </cell>
          <cell r="Q859" t="str">
            <v>เปิดดำเนินการ</v>
          </cell>
          <cell r="R859" t="str">
            <v xml:space="preserve">1 </v>
          </cell>
          <cell r="S859" t="str">
            <v>40170</v>
          </cell>
          <cell r="T859" t="str">
            <v>043251302</v>
          </cell>
          <cell r="V859" t="str">
            <v>22</v>
          </cell>
          <cell r="W859" t="str">
            <v>2.2 ทุติยภูมิระดับกลาง</v>
          </cell>
          <cell r="X859" t="str">
            <v>S</v>
          </cell>
          <cell r="Y859" t="str">
            <v xml:space="preserve">บริการ  </v>
          </cell>
          <cell r="AH859" t="str">
            <v>11445</v>
          </cell>
        </row>
        <row r="860">
          <cell r="A860" t="str">
            <v>002198400</v>
          </cell>
          <cell r="B860" t="str">
            <v>โรงพยาบาล๕๐ พรรษา มหาวชิราลงกรณ์</v>
          </cell>
          <cell r="C860" t="str">
            <v>21002</v>
          </cell>
          <cell r="D860" t="str">
            <v>กระทรวงสาธารณสุข สำนักงานปลัดกระทรวงสาธารณสุข</v>
          </cell>
          <cell r="E860" t="str">
            <v>07</v>
          </cell>
          <cell r="F860" t="str">
            <v>โรงพยาบาลชุมชน</v>
          </cell>
          <cell r="G860" t="str">
            <v>80</v>
          </cell>
          <cell r="H860" t="str">
            <v>34</v>
          </cell>
          <cell r="I860" t="str">
            <v>จ.อุบลราชธานี</v>
          </cell>
          <cell r="J860" t="str">
            <v>01</v>
          </cell>
          <cell r="K860" t="str">
            <v xml:space="preserve"> อ.เมืองอุบลราชธานี</v>
          </cell>
          <cell r="L860" t="str">
            <v>12</v>
          </cell>
          <cell r="M860" t="str">
            <v xml:space="preserve"> 'ต.ไร่น้อย'</v>
          </cell>
          <cell r="N860" t="str">
            <v>00</v>
          </cell>
          <cell r="O860" t="str">
            <v xml:space="preserve"> หมู่ 0</v>
          </cell>
          <cell r="P860" t="str">
            <v>01</v>
          </cell>
          <cell r="Q860" t="str">
            <v>เปิดดำเนินการ</v>
          </cell>
          <cell r="R860" t="str">
            <v xml:space="preserve">300  ถนนอุบล-ตระการ </v>
          </cell>
          <cell r="S860" t="str">
            <v>34000</v>
          </cell>
          <cell r="T860" t="str">
            <v>-</v>
          </cell>
          <cell r="V860" t="str">
            <v>23</v>
          </cell>
          <cell r="W860" t="str">
            <v>2.3 ทุติยภูมิระดับสูง</v>
          </cell>
          <cell r="AH860" t="str">
            <v>21984</v>
          </cell>
        </row>
        <row r="861">
          <cell r="A861" t="str">
            <v>001413200</v>
          </cell>
          <cell r="B861" t="str">
            <v>โรงพยาบาลซำสูง</v>
          </cell>
          <cell r="C861" t="str">
            <v>21002</v>
          </cell>
          <cell r="D861" t="str">
            <v>กระทรวงสาธารณสุข สำนักงานปลัดกระทรวงสาธารณสุข</v>
          </cell>
          <cell r="E861" t="str">
            <v>07</v>
          </cell>
          <cell r="F861" t="str">
            <v>โรงพยาบาลชุมชน</v>
          </cell>
          <cell r="G861" t="str">
            <v>30</v>
          </cell>
          <cell r="H861" t="str">
            <v>40</v>
          </cell>
          <cell r="I861" t="str">
            <v>จ.ขอนแก่น</v>
          </cell>
          <cell r="J861" t="str">
            <v>21</v>
          </cell>
          <cell r="K861" t="str">
            <v xml:space="preserve"> อ.ซำสูง</v>
          </cell>
          <cell r="L861" t="str">
            <v>01</v>
          </cell>
          <cell r="M861" t="str">
            <v xml:space="preserve"> 'ต.กระนวน'</v>
          </cell>
          <cell r="N861" t="str">
            <v>03</v>
          </cell>
          <cell r="O861" t="str">
            <v xml:space="preserve"> หมู่ 3</v>
          </cell>
          <cell r="P861" t="str">
            <v>01</v>
          </cell>
          <cell r="Q861" t="str">
            <v>เปิดดำเนินการ</v>
          </cell>
          <cell r="R861" t="str">
            <v xml:space="preserve">231 </v>
          </cell>
          <cell r="S861" t="str">
            <v>40170</v>
          </cell>
          <cell r="T861" t="str">
            <v>043219192</v>
          </cell>
          <cell r="V861" t="str">
            <v>21</v>
          </cell>
          <cell r="W861" t="str">
            <v>2.1 ทุติยภูมิระดับต้น</v>
          </cell>
          <cell r="X861" t="str">
            <v>S</v>
          </cell>
          <cell r="Y861" t="str">
            <v xml:space="preserve">บริการ  </v>
          </cell>
          <cell r="AH861" t="str">
            <v>14132</v>
          </cell>
        </row>
        <row r="862">
          <cell r="A862" t="str">
            <v>001146100</v>
          </cell>
          <cell r="B862" t="str">
            <v>โรงพยาบาลสมเด็จพระยุพราชยะหา</v>
          </cell>
          <cell r="C862" t="str">
            <v>21002</v>
          </cell>
          <cell r="D862" t="str">
            <v>กระทรวงสาธารณสุข สำนักงานปลัดกระทรวงสาธารณสุข</v>
          </cell>
          <cell r="E862" t="str">
            <v>07</v>
          </cell>
          <cell r="F862" t="str">
            <v>โรงพยาบาลชุมชน</v>
          </cell>
          <cell r="G862" t="str">
            <v>77</v>
          </cell>
          <cell r="H862" t="str">
            <v>95</v>
          </cell>
          <cell r="I862" t="str">
            <v>จ.ยะลา</v>
          </cell>
          <cell r="J862" t="str">
            <v>05</v>
          </cell>
          <cell r="K862" t="str">
            <v xml:space="preserve"> อ.ยะหา</v>
          </cell>
          <cell r="L862" t="str">
            <v>01</v>
          </cell>
          <cell r="M862" t="str">
            <v xml:space="preserve"> 'ต.ยะหา'</v>
          </cell>
          <cell r="N862" t="str">
            <v>06</v>
          </cell>
          <cell r="O862" t="str">
            <v xml:space="preserve"> หมู่ 6</v>
          </cell>
          <cell r="P862" t="str">
            <v>01</v>
          </cell>
          <cell r="Q862" t="str">
            <v>เปิดดำเนินการ</v>
          </cell>
          <cell r="S862" t="str">
            <v>95120</v>
          </cell>
          <cell r="T862" t="str">
            <v>073291023</v>
          </cell>
          <cell r="U862" t="str">
            <v>073224422</v>
          </cell>
          <cell r="V862" t="str">
            <v>22</v>
          </cell>
          <cell r="W862" t="str">
            <v>2.2 ทุติยภูมิระดับกลาง</v>
          </cell>
          <cell r="X862" t="str">
            <v>S</v>
          </cell>
          <cell r="Y862" t="str">
            <v xml:space="preserve">บริการ  </v>
          </cell>
          <cell r="AH862" t="str">
            <v>11461</v>
          </cell>
        </row>
        <row r="863">
          <cell r="A863" t="str">
            <v>001145000</v>
          </cell>
          <cell r="B863" t="str">
            <v>โรงพยาบาลสมเด็จพระยุพราชสว่างแดนดิน</v>
          </cell>
          <cell r="C863" t="str">
            <v>21002</v>
          </cell>
          <cell r="D863" t="str">
            <v>กระทรวงสาธารณสุข สำนักงานปลัดกระทรวงสาธารณสุข</v>
          </cell>
          <cell r="E863" t="str">
            <v>07</v>
          </cell>
          <cell r="F863" t="str">
            <v>โรงพยาบาลชุมชน</v>
          </cell>
          <cell r="G863" t="str">
            <v>102</v>
          </cell>
          <cell r="H863" t="str">
            <v>47</v>
          </cell>
          <cell r="I863" t="str">
            <v>จ.สกลนคร</v>
          </cell>
          <cell r="J863" t="str">
            <v>12</v>
          </cell>
          <cell r="K863" t="str">
            <v xml:space="preserve"> อ.สว่างแดนดิน</v>
          </cell>
          <cell r="L863" t="str">
            <v>01</v>
          </cell>
          <cell r="M863" t="str">
            <v xml:space="preserve"> 'ต.สว่างแดนดิน'</v>
          </cell>
          <cell r="N863" t="str">
            <v>11</v>
          </cell>
          <cell r="O863" t="str">
            <v xml:space="preserve"> หมู่ 11</v>
          </cell>
          <cell r="P863" t="str">
            <v>01</v>
          </cell>
          <cell r="Q863" t="str">
            <v>เปิดดำเนินการ</v>
          </cell>
          <cell r="R863" t="str">
            <v xml:space="preserve">291  ถ.ภูมิภักดี  </v>
          </cell>
          <cell r="S863" t="str">
            <v>47110</v>
          </cell>
          <cell r="T863" t="str">
            <v>042721111</v>
          </cell>
          <cell r="U863" t="str">
            <v>042721636</v>
          </cell>
          <cell r="V863" t="str">
            <v>21</v>
          </cell>
          <cell r="W863" t="str">
            <v>2.1 ทุติยภูมิระดับต้น</v>
          </cell>
          <cell r="X863" t="str">
            <v>S</v>
          </cell>
          <cell r="Y863" t="str">
            <v xml:space="preserve">บริการ  </v>
          </cell>
          <cell r="AH863" t="str">
            <v>11450</v>
          </cell>
        </row>
        <row r="864">
          <cell r="A864" t="str">
            <v>001144300</v>
          </cell>
          <cell r="B864" t="str">
            <v>โรงพยาบาลสมเด็จพระยุพราชเดชอุดม</v>
          </cell>
          <cell r="C864" t="str">
            <v>21002</v>
          </cell>
          <cell r="D864" t="str">
            <v>กระทรวงสาธารณสุข สำนักงานปลัดกระทรวงสาธารณสุข</v>
          </cell>
          <cell r="E864" t="str">
            <v>07</v>
          </cell>
          <cell r="F864" t="str">
            <v>โรงพยาบาลชุมชน</v>
          </cell>
          <cell r="G864" t="str">
            <v>90</v>
          </cell>
          <cell r="H864" t="str">
            <v>34</v>
          </cell>
          <cell r="I864" t="str">
            <v>จ.อุบลราชธานี</v>
          </cell>
          <cell r="J864" t="str">
            <v>07</v>
          </cell>
          <cell r="K864" t="str">
            <v xml:space="preserve"> อ.เดชอุดม</v>
          </cell>
          <cell r="L864" t="str">
            <v>01</v>
          </cell>
          <cell r="M864" t="str">
            <v xml:space="preserve"> 'ต.เมืองเดช'</v>
          </cell>
          <cell r="N864" t="str">
            <v>19</v>
          </cell>
          <cell r="O864" t="str">
            <v xml:space="preserve"> หมู่ 19</v>
          </cell>
          <cell r="P864" t="str">
            <v>01</v>
          </cell>
          <cell r="Q864" t="str">
            <v>เปิดดำเนินการ</v>
          </cell>
          <cell r="V864" t="str">
            <v>23</v>
          </cell>
          <cell r="W864" t="str">
            <v>2.3 ทุติยภูมิระดับสูง</v>
          </cell>
          <cell r="AH864" t="str">
            <v>11443</v>
          </cell>
        </row>
        <row r="865">
          <cell r="A865" t="str">
            <v>001144800</v>
          </cell>
          <cell r="B865" t="str">
            <v>โรงพยาบาลสมเด็จพระยุพราชท่าบ่อ</v>
          </cell>
          <cell r="C865" t="str">
            <v>21002</v>
          </cell>
          <cell r="D865" t="str">
            <v>กระทรวงสาธารณสุข สำนักงานปลัดกระทรวงสาธารณสุข</v>
          </cell>
          <cell r="E865" t="str">
            <v>07</v>
          </cell>
          <cell r="F865" t="str">
            <v>โรงพยาบาลชุมชน</v>
          </cell>
          <cell r="G865" t="str">
            <v>150</v>
          </cell>
          <cell r="H865" t="str">
            <v>43</v>
          </cell>
          <cell r="I865" t="str">
            <v>จ.หนองคาย</v>
          </cell>
          <cell r="J865" t="str">
            <v>02</v>
          </cell>
          <cell r="K865" t="str">
            <v xml:space="preserve"> อ.ท่าบ่อ</v>
          </cell>
          <cell r="L865" t="str">
            <v>01</v>
          </cell>
          <cell r="M865" t="str">
            <v xml:space="preserve"> 'ต.ท่าบ่อ'</v>
          </cell>
          <cell r="N865" t="str">
            <v>13</v>
          </cell>
          <cell r="O865" t="str">
            <v xml:space="preserve"> หมู่ 13</v>
          </cell>
          <cell r="P865" t="str">
            <v>01</v>
          </cell>
          <cell r="Q865" t="str">
            <v>เปิดดำเนินการ</v>
          </cell>
          <cell r="R865" t="str">
            <v xml:space="preserve">161  </v>
          </cell>
          <cell r="S865" t="str">
            <v>43110</v>
          </cell>
          <cell r="T865" t="str">
            <v>042431015</v>
          </cell>
          <cell r="U865" t="str">
            <v>042431287</v>
          </cell>
          <cell r="V865" t="str">
            <v>22</v>
          </cell>
          <cell r="W865" t="str">
            <v>2.2 ทุติยภูมิระดับกลาง</v>
          </cell>
          <cell r="X865" t="str">
            <v>S</v>
          </cell>
          <cell r="Y865" t="str">
            <v xml:space="preserve">บริการ  </v>
          </cell>
          <cell r="AH865" t="str">
            <v>11448</v>
          </cell>
        </row>
        <row r="866">
          <cell r="A866" t="str">
            <v>001166000</v>
          </cell>
          <cell r="B866" t="str">
            <v>โรงพยาบาลจุฬาภรณ์</v>
          </cell>
          <cell r="C866" t="str">
            <v>21002</v>
          </cell>
          <cell r="D866" t="str">
            <v>กระทรวงสาธารณสุข สำนักงานปลัดกระทรวงสาธารณสุข</v>
          </cell>
          <cell r="E866" t="str">
            <v>07</v>
          </cell>
          <cell r="F866" t="str">
            <v>โรงพยาบาลชุมชน</v>
          </cell>
          <cell r="G866" t="str">
            <v>30</v>
          </cell>
          <cell r="H866" t="str">
            <v>80</v>
          </cell>
          <cell r="I866" t="str">
            <v>จ.นครศรีธรรมราช</v>
          </cell>
          <cell r="J866" t="str">
            <v>19</v>
          </cell>
          <cell r="K866" t="str">
            <v xml:space="preserve"> อ.จุฬาภรณ์</v>
          </cell>
          <cell r="L866" t="str">
            <v>06</v>
          </cell>
          <cell r="M866" t="str">
            <v xml:space="preserve"> 'ต.สามตำบล'</v>
          </cell>
          <cell r="N866" t="str">
            <v>04</v>
          </cell>
          <cell r="O866" t="str">
            <v xml:space="preserve"> หมู่ 4</v>
          </cell>
          <cell r="P866" t="str">
            <v>01</v>
          </cell>
          <cell r="Q866" t="str">
            <v>เปิดดำเนินการ</v>
          </cell>
          <cell r="R866" t="str">
            <v xml:space="preserve">111 </v>
          </cell>
          <cell r="V866" t="str">
            <v>21</v>
          </cell>
          <cell r="W866" t="str">
            <v>2.1 ทุติยภูมิระดับต้น</v>
          </cell>
          <cell r="AH866" t="str">
            <v>11660</v>
          </cell>
        </row>
        <row r="867">
          <cell r="A867" t="str">
            <v>001145500</v>
          </cell>
          <cell r="B867" t="str">
            <v>โรงพยาบาลสมเด็จพระยุพราชนครไทย</v>
          </cell>
          <cell r="C867" t="str">
            <v>21002</v>
          </cell>
          <cell r="D867" t="str">
            <v>กระทรวงสาธารณสุข สำนักงานปลัดกระทรวงสาธารณสุข</v>
          </cell>
          <cell r="E867" t="str">
            <v>07</v>
          </cell>
          <cell r="F867" t="str">
            <v>โรงพยาบาลชุมชน</v>
          </cell>
          <cell r="G867" t="str">
            <v>60</v>
          </cell>
          <cell r="H867" t="str">
            <v>65</v>
          </cell>
          <cell r="I867" t="str">
            <v>จ.พิษณุโลก</v>
          </cell>
          <cell r="J867" t="str">
            <v>02</v>
          </cell>
          <cell r="K867" t="str">
            <v xml:space="preserve"> อ.นครไทย</v>
          </cell>
          <cell r="L867" t="str">
            <v>01</v>
          </cell>
          <cell r="M867" t="str">
            <v xml:space="preserve"> 'ต.นครไทย'</v>
          </cell>
          <cell r="N867" t="str">
            <v>07</v>
          </cell>
          <cell r="O867" t="str">
            <v xml:space="preserve"> หมู่ 7</v>
          </cell>
          <cell r="P867" t="str">
            <v>01</v>
          </cell>
          <cell r="Q867" t="str">
            <v>เปิดดำเนินการ</v>
          </cell>
          <cell r="R867" t="str">
            <v xml:space="preserve">111 </v>
          </cell>
          <cell r="V867" t="str">
            <v>21</v>
          </cell>
          <cell r="W867" t="str">
            <v>2.1 ทุติยภูมิระดับต้น</v>
          </cell>
          <cell r="AH867" t="str">
            <v>11455</v>
          </cell>
        </row>
        <row r="868">
          <cell r="A868" t="str">
            <v>001380600</v>
          </cell>
          <cell r="B868" t="str">
            <v>โรงพยาบาลกาบัง</v>
          </cell>
          <cell r="C868" t="str">
            <v>21002</v>
          </cell>
          <cell r="D868" t="str">
            <v>กระทรวงสาธารณสุข สำนักงานปลัดกระทรวงสาธารณสุข</v>
          </cell>
          <cell r="E868" t="str">
            <v>07</v>
          </cell>
          <cell r="F868" t="str">
            <v>โรงพยาบาลชุมชน</v>
          </cell>
          <cell r="G868" t="str">
            <v>30</v>
          </cell>
          <cell r="H868" t="str">
            <v>95</v>
          </cell>
          <cell r="I868" t="str">
            <v>จ.ยะลา</v>
          </cell>
          <cell r="J868" t="str">
            <v>07</v>
          </cell>
          <cell r="K868" t="str">
            <v xml:space="preserve"> อ.กาบัง</v>
          </cell>
          <cell r="L868" t="str">
            <v>01</v>
          </cell>
          <cell r="M868" t="str">
            <v xml:space="preserve"> 'ต.กาบัง'</v>
          </cell>
          <cell r="N868" t="str">
            <v>05</v>
          </cell>
          <cell r="O868" t="str">
            <v xml:space="preserve"> หมู่ 5</v>
          </cell>
          <cell r="P868" t="str">
            <v>01</v>
          </cell>
          <cell r="Q868" t="str">
            <v>เปิดดำเนินการ</v>
          </cell>
          <cell r="S868" t="str">
            <v>95120</v>
          </cell>
          <cell r="V868" t="str">
            <v>21</v>
          </cell>
          <cell r="W868" t="str">
            <v>2.1 ทุติยภูมิระดับต้น</v>
          </cell>
          <cell r="AH868" t="str">
            <v>13806</v>
          </cell>
        </row>
        <row r="869">
          <cell r="A869" t="str">
            <v>001501000</v>
          </cell>
          <cell r="B869" t="str">
            <v>โรงพยาบาลเจาะไอร้อง</v>
          </cell>
          <cell r="C869" t="str">
            <v>21002</v>
          </cell>
          <cell r="D869" t="str">
            <v>กระทรวงสาธารณสุข สำนักงานปลัดกระทรวงสาธารณสุข</v>
          </cell>
          <cell r="E869" t="str">
            <v>07</v>
          </cell>
          <cell r="F869" t="str">
            <v>โรงพยาบาลชุมชน</v>
          </cell>
          <cell r="G869" t="str">
            <v>10</v>
          </cell>
          <cell r="H869" t="str">
            <v>96</v>
          </cell>
          <cell r="I869" t="str">
            <v>จ.นราธิวาส</v>
          </cell>
          <cell r="J869" t="str">
            <v>13</v>
          </cell>
          <cell r="K869" t="str">
            <v xml:space="preserve"> อ.เจาะไอร้อง</v>
          </cell>
          <cell r="L869" t="str">
            <v>01</v>
          </cell>
          <cell r="M869" t="str">
            <v xml:space="preserve"> 'ต.จวบ'</v>
          </cell>
          <cell r="N869" t="str">
            <v>01</v>
          </cell>
          <cell r="O869" t="str">
            <v xml:space="preserve"> หมู่ 1</v>
          </cell>
          <cell r="P869" t="str">
            <v>01</v>
          </cell>
          <cell r="Q869" t="str">
            <v>เปิดดำเนินการ</v>
          </cell>
          <cell r="S869" t="str">
            <v>96130</v>
          </cell>
          <cell r="V869" t="str">
            <v>21</v>
          </cell>
          <cell r="W869" t="str">
            <v>2.1 ทุติยภูมิระดับต้น</v>
          </cell>
          <cell r="AH869" t="str">
            <v>15010</v>
          </cell>
        </row>
        <row r="870">
          <cell r="A870" t="str">
            <v>001381700</v>
          </cell>
          <cell r="B870" t="str">
            <v>โรงพยาบาลเขาฉกรรจ์</v>
          </cell>
          <cell r="C870" t="str">
            <v>21002</v>
          </cell>
          <cell r="D870" t="str">
            <v>กระทรวงสาธารณสุข สำนักงานปลัดกระทรวงสาธารณสุข</v>
          </cell>
          <cell r="E870" t="str">
            <v>07</v>
          </cell>
          <cell r="F870" t="str">
            <v>โรงพยาบาลชุมชน</v>
          </cell>
          <cell r="G870" t="str">
            <v>30</v>
          </cell>
          <cell r="H870" t="str">
            <v>27</v>
          </cell>
          <cell r="I870" t="str">
            <v>จ.สระแก้ว</v>
          </cell>
          <cell r="J870" t="str">
            <v>07</v>
          </cell>
          <cell r="K870" t="str">
            <v xml:space="preserve"> อ.เขาฉกรรจ์</v>
          </cell>
          <cell r="L870" t="str">
            <v>01</v>
          </cell>
          <cell r="M870" t="str">
            <v xml:space="preserve"> 'ต.เขาฉกรรจ์'</v>
          </cell>
          <cell r="N870" t="str">
            <v>06</v>
          </cell>
          <cell r="O870" t="str">
            <v xml:space="preserve"> หมู่ 6</v>
          </cell>
          <cell r="P870" t="str">
            <v>01</v>
          </cell>
          <cell r="Q870" t="str">
            <v>เปิดดำเนินการ</v>
          </cell>
          <cell r="V870" t="str">
            <v>21</v>
          </cell>
          <cell r="W870" t="str">
            <v>2.1 ทุติยภูมิระดับต้น</v>
          </cell>
          <cell r="AH870" t="str">
            <v>13817</v>
          </cell>
        </row>
        <row r="871">
          <cell r="A871" t="str">
            <v>001165400</v>
          </cell>
          <cell r="B871" t="str">
            <v>โรงพยาบาลวิภาวดี</v>
          </cell>
          <cell r="C871" t="str">
            <v>21002</v>
          </cell>
          <cell r="D871" t="str">
            <v>กระทรวงสาธารณสุข สำนักงานปลัดกระทรวงสาธารณสุข</v>
          </cell>
          <cell r="E871" t="str">
            <v>07</v>
          </cell>
          <cell r="F871" t="str">
            <v>โรงพยาบาลชุมชน</v>
          </cell>
          <cell r="G871" t="str">
            <v>30</v>
          </cell>
          <cell r="H871" t="str">
            <v>84</v>
          </cell>
          <cell r="I871" t="str">
            <v>จ.สุราษฎร์ธานี</v>
          </cell>
          <cell r="J871" t="str">
            <v>19</v>
          </cell>
          <cell r="K871" t="str">
            <v xml:space="preserve"> อ.วิภาวดี</v>
          </cell>
          <cell r="L871" t="str">
            <v>02</v>
          </cell>
          <cell r="M871" t="str">
            <v xml:space="preserve"> 'ต.ตะกุกเหนือ'</v>
          </cell>
          <cell r="N871" t="str">
            <v>04</v>
          </cell>
          <cell r="O871" t="str">
            <v xml:space="preserve"> หมู่ 4</v>
          </cell>
          <cell r="P871" t="str">
            <v>01</v>
          </cell>
          <cell r="Q871" t="str">
            <v>เปิดดำเนินการ</v>
          </cell>
          <cell r="S871" t="str">
            <v>84180</v>
          </cell>
          <cell r="T871" t="str">
            <v>077292144</v>
          </cell>
          <cell r="U871" t="str">
            <v>077292135</v>
          </cell>
          <cell r="V871" t="str">
            <v>21</v>
          </cell>
          <cell r="W871" t="str">
            <v>2.1 ทุติยภูมิระดับต้น</v>
          </cell>
          <cell r="X871" t="str">
            <v>S</v>
          </cell>
          <cell r="Y871" t="str">
            <v xml:space="preserve">บริการ  </v>
          </cell>
          <cell r="AH871" t="str">
            <v>11654</v>
          </cell>
        </row>
        <row r="872">
          <cell r="A872" t="str">
            <v>001143300</v>
          </cell>
          <cell r="B872" t="str">
            <v>โรงพยาบาลธารโต</v>
          </cell>
          <cell r="C872" t="str">
            <v>21002</v>
          </cell>
          <cell r="D872" t="str">
            <v>กระทรวงสาธารณสุข สำนักงานปลัดกระทรวงสาธารณสุข</v>
          </cell>
          <cell r="E872" t="str">
            <v>07</v>
          </cell>
          <cell r="F872" t="str">
            <v>โรงพยาบาลชุมชน</v>
          </cell>
          <cell r="G872" t="str">
            <v>30</v>
          </cell>
          <cell r="H872" t="str">
            <v>95</v>
          </cell>
          <cell r="I872" t="str">
            <v>จ.ยะลา</v>
          </cell>
          <cell r="J872" t="str">
            <v>04</v>
          </cell>
          <cell r="K872" t="str">
            <v xml:space="preserve"> อ.ธารโต</v>
          </cell>
          <cell r="L872" t="str">
            <v>01</v>
          </cell>
          <cell r="M872" t="str">
            <v xml:space="preserve"> 'ต.ธารโต'</v>
          </cell>
          <cell r="N872" t="str">
            <v>01</v>
          </cell>
          <cell r="O872" t="str">
            <v xml:space="preserve"> หมู่ 1</v>
          </cell>
          <cell r="P872" t="str">
            <v>01</v>
          </cell>
          <cell r="Q872" t="str">
            <v>เปิดดำเนินการ</v>
          </cell>
          <cell r="R872" t="str">
            <v xml:space="preserve">104 ถ.สุขยางค์ </v>
          </cell>
          <cell r="S872" t="str">
            <v>95150</v>
          </cell>
          <cell r="T872" t="str">
            <v>073297041</v>
          </cell>
          <cell r="U872" t="str">
            <v>073297077</v>
          </cell>
          <cell r="V872" t="str">
            <v>21</v>
          </cell>
          <cell r="W872" t="str">
            <v>2.1 ทุติยภูมิระดับต้น</v>
          </cell>
          <cell r="X872" t="str">
            <v>S</v>
          </cell>
          <cell r="Y872" t="str">
            <v xml:space="preserve">บริการ  </v>
          </cell>
          <cell r="AH872" t="str">
            <v>11433</v>
          </cell>
        </row>
        <row r="873">
          <cell r="A873" t="str">
            <v>001145200</v>
          </cell>
          <cell r="B873" t="str">
            <v>โรงพยาบาลสมเด็จพระยุพราชเด่นชัย</v>
          </cell>
          <cell r="C873" t="str">
            <v>21002</v>
          </cell>
          <cell r="D873" t="str">
            <v>กระทรวงสาธารณสุข สำนักงานปลัดกระทรวงสาธารณสุข</v>
          </cell>
          <cell r="E873" t="str">
            <v>07</v>
          </cell>
          <cell r="F873" t="str">
            <v>โรงพยาบาลชุมชน</v>
          </cell>
          <cell r="G873" t="str">
            <v>30</v>
          </cell>
          <cell r="H873" t="str">
            <v>54</v>
          </cell>
          <cell r="I873" t="str">
            <v>จ.แพร่</v>
          </cell>
          <cell r="J873" t="str">
            <v>05</v>
          </cell>
          <cell r="K873" t="str">
            <v xml:space="preserve"> อ.เด่นชัย</v>
          </cell>
          <cell r="L873" t="str">
            <v>01</v>
          </cell>
          <cell r="M873" t="str">
            <v xml:space="preserve"> 'ต.เด่นชัย'</v>
          </cell>
          <cell r="N873" t="str">
            <v>09</v>
          </cell>
          <cell r="O873" t="str">
            <v xml:space="preserve"> หมู่ 9</v>
          </cell>
          <cell r="P873" t="str">
            <v>01</v>
          </cell>
          <cell r="Q873" t="str">
            <v>เปิดดำเนินการ</v>
          </cell>
          <cell r="R873" t="str">
            <v xml:space="preserve">เลขที  545   </v>
          </cell>
          <cell r="V873" t="str">
            <v>22</v>
          </cell>
          <cell r="W873" t="str">
            <v>2.2 ทุติยภูมิระดับกลาง</v>
          </cell>
          <cell r="AH873" t="str">
            <v>11452</v>
          </cell>
        </row>
        <row r="874">
          <cell r="A874" t="str">
            <v>001413800</v>
          </cell>
          <cell r="B874" t="str">
            <v>โรงพยาบาลท่าโรงช้าง</v>
          </cell>
          <cell r="C874" t="str">
            <v>21002</v>
          </cell>
          <cell r="D874" t="str">
            <v>กระทรวงสาธารณสุข สำนักงานปลัดกระทรวงสาธารณสุข</v>
          </cell>
          <cell r="E874" t="str">
            <v>07</v>
          </cell>
          <cell r="F874" t="str">
            <v>โรงพยาบาลชุมชน</v>
          </cell>
          <cell r="G874" t="str">
            <v>30</v>
          </cell>
          <cell r="H874" t="str">
            <v>84</v>
          </cell>
          <cell r="I874" t="str">
            <v>จ.สุราษฎร์ธานี</v>
          </cell>
          <cell r="J874" t="str">
            <v>17</v>
          </cell>
          <cell r="K874" t="str">
            <v xml:space="preserve"> อ.พุนพิน</v>
          </cell>
          <cell r="L874" t="str">
            <v>06</v>
          </cell>
          <cell r="M874" t="str">
            <v xml:space="preserve"> 'ต.ท่าโรงช้าง'</v>
          </cell>
          <cell r="N874" t="str">
            <v>03</v>
          </cell>
          <cell r="O874" t="str">
            <v xml:space="preserve"> หมู่ 3</v>
          </cell>
          <cell r="P874" t="str">
            <v>01</v>
          </cell>
          <cell r="Q874" t="str">
            <v>เปิดดำเนินการ</v>
          </cell>
          <cell r="R874" t="str">
            <v xml:space="preserve">114 </v>
          </cell>
          <cell r="S874" t="str">
            <v>84130</v>
          </cell>
          <cell r="T874" t="str">
            <v>077357164</v>
          </cell>
          <cell r="U874" t="str">
            <v>077357168</v>
          </cell>
          <cell r="V874" t="str">
            <v>22</v>
          </cell>
          <cell r="W874" t="str">
            <v>2.2 ทุติยภูมิระดับกลาง</v>
          </cell>
          <cell r="X874" t="str">
            <v>S</v>
          </cell>
          <cell r="Y874" t="str">
            <v xml:space="preserve">บริการ  </v>
          </cell>
          <cell r="AH874" t="str">
            <v>14138</v>
          </cell>
        </row>
        <row r="875">
          <cell r="A875" t="str">
            <v>001413600</v>
          </cell>
          <cell r="B875" t="str">
            <v>โรงพยาบาลศุกร์ศิริศรีสวัสดิ์</v>
          </cell>
          <cell r="C875" t="str">
            <v>21002</v>
          </cell>
          <cell r="D875" t="str">
            <v>กระทรวงสาธารณสุข สำนักงานปลัดกระทรวงสาธารณสุข</v>
          </cell>
          <cell r="E875" t="str">
            <v>07</v>
          </cell>
          <cell r="F875" t="str">
            <v>โรงพยาบาลชุมชน</v>
          </cell>
          <cell r="G875" t="str">
            <v>30</v>
          </cell>
          <cell r="H875" t="str">
            <v>71</v>
          </cell>
          <cell r="I875" t="str">
            <v>จ.กาญจนบุรี</v>
          </cell>
          <cell r="J875" t="str">
            <v>04</v>
          </cell>
          <cell r="K875" t="str">
            <v xml:space="preserve"> อ.ศรีสวัสดิ์</v>
          </cell>
          <cell r="L875" t="str">
            <v>02</v>
          </cell>
          <cell r="M875" t="str">
            <v xml:space="preserve"> 'ต.ด่านแม่แฉลบ'</v>
          </cell>
          <cell r="N875" t="str">
            <v>03</v>
          </cell>
          <cell r="O875" t="str">
            <v xml:space="preserve"> หมู่ 3</v>
          </cell>
          <cell r="P875" t="str">
            <v>01</v>
          </cell>
          <cell r="Q875" t="str">
            <v>เปิดดำเนินการ</v>
          </cell>
          <cell r="S875" t="str">
            <v>71250</v>
          </cell>
          <cell r="T875" t="str">
            <v>034597069</v>
          </cell>
          <cell r="U875" t="str">
            <v>034597111</v>
          </cell>
          <cell r="V875" t="str">
            <v>21</v>
          </cell>
          <cell r="W875" t="str">
            <v>2.1 ทุติยภูมิระดับต้น</v>
          </cell>
          <cell r="X875" t="str">
            <v>S</v>
          </cell>
          <cell r="Y875" t="str">
            <v xml:space="preserve">บริการ  </v>
          </cell>
          <cell r="AH875" t="str">
            <v>14136</v>
          </cell>
        </row>
        <row r="876">
          <cell r="A876" t="str">
            <v>001413900</v>
          </cell>
          <cell r="B876" t="str">
            <v>โรงพยาบาลรัษฎา</v>
          </cell>
          <cell r="C876" t="str">
            <v>21002</v>
          </cell>
          <cell r="D876" t="str">
            <v>กระทรวงสาธารณสุข สำนักงานปลัดกระทรวงสาธารณสุข</v>
          </cell>
          <cell r="E876" t="str">
            <v>07</v>
          </cell>
          <cell r="F876" t="str">
            <v>โรงพยาบาลชุมชน</v>
          </cell>
          <cell r="G876" t="str">
            <v>30</v>
          </cell>
          <cell r="H876" t="str">
            <v>92</v>
          </cell>
          <cell r="I876" t="str">
            <v>จ.ตรัง</v>
          </cell>
          <cell r="J876" t="str">
            <v>09</v>
          </cell>
          <cell r="K876" t="str">
            <v xml:space="preserve"> อ.รัษฎา</v>
          </cell>
          <cell r="L876" t="str">
            <v>01</v>
          </cell>
          <cell r="M876" t="str">
            <v xml:space="preserve"> 'ต.ควนเมา'</v>
          </cell>
          <cell r="N876" t="str">
            <v>00</v>
          </cell>
          <cell r="O876" t="str">
            <v xml:space="preserve"> หมู่ 0</v>
          </cell>
          <cell r="P876" t="str">
            <v>01</v>
          </cell>
          <cell r="Q876" t="str">
            <v>เปิดดำเนินการ</v>
          </cell>
          <cell r="R876" t="str">
            <v>184</v>
          </cell>
          <cell r="S876" t="str">
            <v>92160</v>
          </cell>
          <cell r="V876" t="str">
            <v>21</v>
          </cell>
          <cell r="W876" t="str">
            <v>2.1 ทุติยภูมิระดับต้น</v>
          </cell>
          <cell r="X876" t="str">
            <v>S</v>
          </cell>
          <cell r="Y876" t="str">
            <v xml:space="preserve">บริการ  </v>
          </cell>
          <cell r="AH876" t="str">
            <v>14139</v>
          </cell>
        </row>
        <row r="877">
          <cell r="A877" t="str">
            <v>001413500</v>
          </cell>
          <cell r="B877" t="str">
            <v>โรงพยาบาลบึงสามัคคี</v>
          </cell>
          <cell r="C877" t="str">
            <v>21002</v>
          </cell>
          <cell r="D877" t="str">
            <v>กระทรวงสาธารณสุข สำนักงานปลัดกระทรวงสาธารณสุข</v>
          </cell>
          <cell r="E877" t="str">
            <v>07</v>
          </cell>
          <cell r="F877" t="str">
            <v>โรงพยาบาลชุมชน</v>
          </cell>
          <cell r="G877" t="str">
            <v>30</v>
          </cell>
          <cell r="H877" t="str">
            <v>62</v>
          </cell>
          <cell r="I877" t="str">
            <v>จ.กำแพงเพชร</v>
          </cell>
          <cell r="J877" t="str">
            <v>10</v>
          </cell>
          <cell r="K877" t="str">
            <v xml:space="preserve"> อ.บึงสามัคคี</v>
          </cell>
          <cell r="L877" t="str">
            <v>03</v>
          </cell>
          <cell r="M877" t="str">
            <v xml:space="preserve"> 'ต.ระหาน'</v>
          </cell>
          <cell r="N877" t="str">
            <v>07</v>
          </cell>
          <cell r="O877" t="str">
            <v xml:space="preserve"> หมู่ 7</v>
          </cell>
          <cell r="P877" t="str">
            <v>01</v>
          </cell>
          <cell r="Q877" t="str">
            <v>เปิดดำเนินการ</v>
          </cell>
          <cell r="S877" t="str">
            <v>62210</v>
          </cell>
          <cell r="V877" t="str">
            <v>21</v>
          </cell>
          <cell r="W877" t="str">
            <v>2.1 ทุติยภูมิระดับต้น</v>
          </cell>
          <cell r="AH877" t="str">
            <v>14135</v>
          </cell>
        </row>
        <row r="878">
          <cell r="A878" t="str">
            <v>001080100</v>
          </cell>
          <cell r="B878" t="str">
            <v>โรงพยาบาลท่าช้าง</v>
          </cell>
          <cell r="C878" t="str">
            <v>21002</v>
          </cell>
          <cell r="D878" t="str">
            <v>กระทรวงสาธารณสุข สำนักงานปลัดกระทรวงสาธารณสุข</v>
          </cell>
          <cell r="E878" t="str">
            <v>07</v>
          </cell>
          <cell r="F878" t="str">
            <v>โรงพยาบาลชุมชน</v>
          </cell>
          <cell r="G878" t="str">
            <v>30</v>
          </cell>
          <cell r="H878" t="str">
            <v>17</v>
          </cell>
          <cell r="I878" t="str">
            <v>จ.สิงห์บุรี</v>
          </cell>
          <cell r="J878" t="str">
            <v>05</v>
          </cell>
          <cell r="K878" t="str">
            <v xml:space="preserve"> อ.ท่าช้าง</v>
          </cell>
          <cell r="L878" t="str">
            <v>02</v>
          </cell>
          <cell r="M878" t="str">
            <v xml:space="preserve"> 'ต.โพประจักษ์'</v>
          </cell>
          <cell r="N878" t="str">
            <v>04</v>
          </cell>
          <cell r="O878" t="str">
            <v xml:space="preserve"> หมู่ 4</v>
          </cell>
          <cell r="P878" t="str">
            <v>01</v>
          </cell>
          <cell r="Q878" t="str">
            <v>เปิดดำเนินการ</v>
          </cell>
          <cell r="R878" t="str">
            <v xml:space="preserve">76/4 </v>
          </cell>
          <cell r="S878" t="str">
            <v>16140</v>
          </cell>
          <cell r="T878" t="str">
            <v>036-595117</v>
          </cell>
          <cell r="U878" t="str">
            <v>036-595497</v>
          </cell>
          <cell r="V878" t="str">
            <v>22</v>
          </cell>
          <cell r="W878" t="str">
            <v>2.2 ทุติยภูมิระดับกลาง</v>
          </cell>
          <cell r="X878" t="str">
            <v>S</v>
          </cell>
          <cell r="Y878" t="str">
            <v xml:space="preserve">บริการ  </v>
          </cell>
          <cell r="AH878" t="str">
            <v>10801</v>
          </cell>
        </row>
        <row r="879">
          <cell r="A879" t="str">
            <v>001069200</v>
          </cell>
          <cell r="B879" t="str">
            <v>โรงพยาบาลสิงห์บุรี</v>
          </cell>
          <cell r="C879" t="str">
            <v>21002</v>
          </cell>
          <cell r="D879" t="str">
            <v>กระทรวงสาธารณสุข สำนักงานปลัดกระทรวงสาธารณสุข</v>
          </cell>
          <cell r="E879" t="str">
            <v>06</v>
          </cell>
          <cell r="F879" t="str">
            <v>โรงพยาบาลทั่วไป</v>
          </cell>
          <cell r="G879" t="str">
            <v>310</v>
          </cell>
          <cell r="H879" t="str">
            <v>17</v>
          </cell>
          <cell r="I879" t="str">
            <v>จ.สิงห์บุรี</v>
          </cell>
          <cell r="J879" t="str">
            <v>01</v>
          </cell>
          <cell r="K879" t="str">
            <v xml:space="preserve"> อ.เมืองสิงห์บุรี</v>
          </cell>
          <cell r="L879" t="str">
            <v>01</v>
          </cell>
          <cell r="M879" t="str">
            <v xml:space="preserve"> 'ต.บางพุทรา'</v>
          </cell>
          <cell r="N879" t="str">
            <v>00</v>
          </cell>
          <cell r="O879" t="str">
            <v xml:space="preserve"> หมู่ 0</v>
          </cell>
          <cell r="P879" t="str">
            <v>01</v>
          </cell>
          <cell r="Q879" t="str">
            <v>เปิดดำเนินการ</v>
          </cell>
          <cell r="R879" t="str">
            <v>917/3</v>
          </cell>
          <cell r="S879" t="str">
            <v>16000</v>
          </cell>
          <cell r="T879" t="str">
            <v>036-511060</v>
          </cell>
          <cell r="U879" t="str">
            <v>036-522515</v>
          </cell>
          <cell r="V879" t="str">
            <v>23</v>
          </cell>
          <cell r="W879" t="str">
            <v>2.3 ทุติยภูมิระดับสูง</v>
          </cell>
          <cell r="X879" t="str">
            <v>S</v>
          </cell>
          <cell r="Y879" t="str">
            <v xml:space="preserve">บริการ  </v>
          </cell>
          <cell r="AH879" t="str">
            <v>10692</v>
          </cell>
        </row>
        <row r="880">
          <cell r="A880" t="str">
            <v>001069000</v>
          </cell>
          <cell r="B880" t="str">
            <v>โรงพยาบาลพระนารายณ์มหาราช</v>
          </cell>
          <cell r="C880" t="str">
            <v>21002</v>
          </cell>
          <cell r="D880" t="str">
            <v>กระทรวงสาธารณสุข สำนักงานปลัดกระทรวงสาธารณสุข</v>
          </cell>
          <cell r="E880" t="str">
            <v>06</v>
          </cell>
          <cell r="F880" t="str">
            <v>โรงพยาบาลทั่วไป</v>
          </cell>
          <cell r="G880" t="str">
            <v>428</v>
          </cell>
          <cell r="H880" t="str">
            <v>16</v>
          </cell>
          <cell r="I880" t="str">
            <v>จ.ลพบุรี</v>
          </cell>
          <cell r="J880" t="str">
            <v>01</v>
          </cell>
          <cell r="K880" t="str">
            <v xml:space="preserve"> อ.เมืองลพบุรี</v>
          </cell>
          <cell r="L880" t="str">
            <v>06</v>
          </cell>
          <cell r="M880" t="str">
            <v xml:space="preserve"> 'ต.เขาสามยอด'</v>
          </cell>
          <cell r="N880" t="str">
            <v>01</v>
          </cell>
          <cell r="O880" t="str">
            <v xml:space="preserve"> หมู่ 1</v>
          </cell>
          <cell r="P880" t="str">
            <v>01</v>
          </cell>
          <cell r="Q880" t="str">
            <v>เปิดดำเนินการ</v>
          </cell>
          <cell r="R880" t="str">
            <v>260 ชุมชน 4 สันติสุข  ถ.พหลโยธิน เทศบาลเมืองเขาสามยอด</v>
          </cell>
          <cell r="S880" t="str">
            <v>15000</v>
          </cell>
          <cell r="T880" t="str">
            <v>036-621537</v>
          </cell>
          <cell r="U880" t="str">
            <v>036-412018</v>
          </cell>
          <cell r="V880" t="str">
            <v>23</v>
          </cell>
          <cell r="W880" t="str">
            <v>2.3 ทุติยภูมิระดับสูง</v>
          </cell>
          <cell r="X880" t="str">
            <v>S</v>
          </cell>
          <cell r="Y880" t="str">
            <v xml:space="preserve">บริการ  </v>
          </cell>
          <cell r="Z880" t="str">
            <v>02</v>
          </cell>
          <cell r="AA880" t="str">
            <v>แก้ไขชื่อ</v>
          </cell>
          <cell r="AB880" t="str">
            <v>เปลี่ยน จาก รพ.ลพบุรี เป็น รพ.พระนารายณ์มหาราช</v>
          </cell>
          <cell r="AH880" t="str">
            <v>10690</v>
          </cell>
        </row>
        <row r="881">
          <cell r="A881" t="str">
            <v>001079000</v>
          </cell>
          <cell r="B881" t="str">
            <v>โรงพยาบาลโคกสำโรง</v>
          </cell>
          <cell r="C881" t="str">
            <v>21002</v>
          </cell>
          <cell r="D881" t="str">
            <v>กระทรวงสาธารณสุข สำนักงานปลัดกระทรวงสาธารณสุข</v>
          </cell>
          <cell r="E881" t="str">
            <v>07</v>
          </cell>
          <cell r="F881" t="str">
            <v>โรงพยาบาลชุมชน</v>
          </cell>
          <cell r="G881" t="str">
            <v>120</v>
          </cell>
          <cell r="H881" t="str">
            <v>16</v>
          </cell>
          <cell r="I881" t="str">
            <v>จ.ลพบุรี</v>
          </cell>
          <cell r="J881" t="str">
            <v>03</v>
          </cell>
          <cell r="K881" t="str">
            <v xml:space="preserve"> อ.โคกสำโรง</v>
          </cell>
          <cell r="L881" t="str">
            <v>01</v>
          </cell>
          <cell r="M881" t="str">
            <v xml:space="preserve"> 'ต.โคกสำโรง'</v>
          </cell>
          <cell r="N881" t="str">
            <v>05</v>
          </cell>
          <cell r="O881" t="str">
            <v xml:space="preserve"> หมู่ 5</v>
          </cell>
          <cell r="P881" t="str">
            <v>01</v>
          </cell>
          <cell r="Q881" t="str">
            <v>เปิดดำเนินการ</v>
          </cell>
          <cell r="R881" t="str">
            <v>54/15 ถนนสุระนารายณ์</v>
          </cell>
          <cell r="S881" t="str">
            <v>15120</v>
          </cell>
          <cell r="T881" t="str">
            <v>036-624942</v>
          </cell>
          <cell r="U881" t="str">
            <v>036-624950</v>
          </cell>
          <cell r="V881" t="str">
            <v>22</v>
          </cell>
          <cell r="W881" t="str">
            <v>2.2 ทุติยภูมิระดับกลาง</v>
          </cell>
          <cell r="X881" t="str">
            <v>S</v>
          </cell>
          <cell r="Y881" t="str">
            <v xml:space="preserve">บริการ  </v>
          </cell>
          <cell r="AH881" t="str">
            <v>10790</v>
          </cell>
        </row>
        <row r="882">
          <cell r="A882" t="str">
            <v>001079700</v>
          </cell>
          <cell r="B882" t="str">
            <v>โรงพยาบาลหนองม่วง</v>
          </cell>
          <cell r="C882" t="str">
            <v>21002</v>
          </cell>
          <cell r="D882" t="str">
            <v>กระทรวงสาธารณสุข สำนักงานปลัดกระทรวงสาธารณสุข</v>
          </cell>
          <cell r="E882" t="str">
            <v>07</v>
          </cell>
          <cell r="F882" t="str">
            <v>โรงพยาบาลชุมชน</v>
          </cell>
          <cell r="G882" t="str">
            <v>30</v>
          </cell>
          <cell r="H882" t="str">
            <v>16</v>
          </cell>
          <cell r="I882" t="str">
            <v>จ.ลพบุรี</v>
          </cell>
          <cell r="J882" t="str">
            <v>11</v>
          </cell>
          <cell r="K882" t="str">
            <v xml:space="preserve"> อ.หนองม่วง</v>
          </cell>
          <cell r="L882" t="str">
            <v>01</v>
          </cell>
          <cell r="M882" t="str">
            <v xml:space="preserve"> 'ต.หนองม่วง'</v>
          </cell>
          <cell r="N882" t="str">
            <v>07</v>
          </cell>
          <cell r="O882" t="str">
            <v xml:space="preserve"> หมู่ 7</v>
          </cell>
          <cell r="P882" t="str">
            <v>01</v>
          </cell>
          <cell r="Q882" t="str">
            <v>เปิดดำเนินการ</v>
          </cell>
          <cell r="R882" t="str">
            <v>7/24 ถนนพหลโยธิน</v>
          </cell>
          <cell r="S882" t="str">
            <v>15170</v>
          </cell>
          <cell r="T882" t="str">
            <v>036-431585</v>
          </cell>
          <cell r="U882" t="str">
            <v>036-648412</v>
          </cell>
          <cell r="V882" t="str">
            <v>22</v>
          </cell>
          <cell r="W882" t="str">
            <v>2.2 ทุติยภูมิระดับกลาง</v>
          </cell>
          <cell r="X882" t="str">
            <v>S</v>
          </cell>
          <cell r="Y882" t="str">
            <v xml:space="preserve">บริการ  </v>
          </cell>
          <cell r="AH882" t="str">
            <v>10797</v>
          </cell>
        </row>
        <row r="883">
          <cell r="A883" t="str">
            <v>001079300</v>
          </cell>
          <cell r="B883" t="str">
            <v>โรงพยาบาลท่าหลวง</v>
          </cell>
          <cell r="C883" t="str">
            <v>21002</v>
          </cell>
          <cell r="D883" t="str">
            <v>กระทรวงสาธารณสุข สำนักงานปลัดกระทรวงสาธารณสุข</v>
          </cell>
          <cell r="E883" t="str">
            <v>07</v>
          </cell>
          <cell r="F883" t="str">
            <v>โรงพยาบาลชุมชน</v>
          </cell>
          <cell r="G883" t="str">
            <v>35</v>
          </cell>
          <cell r="H883" t="str">
            <v>16</v>
          </cell>
          <cell r="I883" t="str">
            <v>จ.ลพบุรี</v>
          </cell>
          <cell r="J883" t="str">
            <v>07</v>
          </cell>
          <cell r="K883" t="str">
            <v xml:space="preserve"> อ.ท่าหลวง</v>
          </cell>
          <cell r="L883" t="str">
            <v>01</v>
          </cell>
          <cell r="M883" t="str">
            <v xml:space="preserve"> 'ต.ท่าหลวง'</v>
          </cell>
          <cell r="N883" t="str">
            <v>09</v>
          </cell>
          <cell r="O883" t="str">
            <v xml:space="preserve"> หมู่ 9</v>
          </cell>
          <cell r="P883" t="str">
            <v>01</v>
          </cell>
          <cell r="Q883" t="str">
            <v>เปิดดำเนินการ</v>
          </cell>
          <cell r="R883" t="str">
            <v>29 ถนนชัยบาดาล-ด่านขุนทด</v>
          </cell>
          <cell r="S883" t="str">
            <v>15230</v>
          </cell>
          <cell r="T883" t="str">
            <v>036-497105</v>
          </cell>
          <cell r="U883" t="str">
            <v>036-646342</v>
          </cell>
          <cell r="V883" t="str">
            <v>21</v>
          </cell>
          <cell r="W883" t="str">
            <v>2.1 ทุติยภูมิระดับต้น</v>
          </cell>
          <cell r="X883" t="str">
            <v>S</v>
          </cell>
          <cell r="Y883" t="str">
            <v xml:space="preserve">บริการ  </v>
          </cell>
          <cell r="AH883" t="str">
            <v>10793</v>
          </cell>
        </row>
        <row r="884">
          <cell r="A884" t="str">
            <v>002469200</v>
          </cell>
          <cell r="B884" t="str">
            <v>โรงพยาบาลเฉลิมพระเกียรติ</v>
          </cell>
          <cell r="C884" t="str">
            <v>21002</v>
          </cell>
          <cell r="D884" t="str">
            <v>กระทรวงสาธารณสุข สำนักงานปลัดกระทรวงสาธารณสุข</v>
          </cell>
          <cell r="E884" t="str">
            <v>07</v>
          </cell>
          <cell r="F884" t="str">
            <v>โรงพยาบาลชุมชน</v>
          </cell>
          <cell r="G884" t="str">
            <v>30</v>
          </cell>
          <cell r="H884" t="str">
            <v>30</v>
          </cell>
          <cell r="I884" t="str">
            <v>จ.นครราชสีมา</v>
          </cell>
          <cell r="J884" t="str">
            <v>32</v>
          </cell>
          <cell r="K884" t="str">
            <v xml:space="preserve"> อ.เฉลิมพระเกียรติ</v>
          </cell>
          <cell r="L884" t="str">
            <v>02</v>
          </cell>
          <cell r="M884" t="str">
            <v xml:space="preserve"> 'ต.ท่าช้าง'</v>
          </cell>
          <cell r="N884" t="str">
            <v>15</v>
          </cell>
          <cell r="O884" t="str">
            <v xml:space="preserve"> หมู่ 15</v>
          </cell>
          <cell r="P884" t="str">
            <v>01</v>
          </cell>
          <cell r="Q884" t="str">
            <v>เปิดดำเนินการ</v>
          </cell>
          <cell r="R884" t="str">
            <v>เลขที่ 444</v>
          </cell>
          <cell r="S884" t="str">
            <v>30230</v>
          </cell>
          <cell r="T884" t="str">
            <v>081-7900797</v>
          </cell>
          <cell r="V884" t="str">
            <v>21</v>
          </cell>
          <cell r="W884" t="str">
            <v>2.1 ทุติยภูมิระดับต้น</v>
          </cell>
          <cell r="X884" t="str">
            <v>S</v>
          </cell>
          <cell r="Y884" t="str">
            <v xml:space="preserve">บริการ  </v>
          </cell>
          <cell r="AC884" t="str">
            <v>2011-05-11</v>
          </cell>
          <cell r="AE884" t="str">
            <v>2011-06-01</v>
          </cell>
          <cell r="AH884" t="str">
            <v>24692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ealthoffice"/>
      <sheetName val="รพศรพทรพช883"/>
      <sheetName val="t3_รพศรพทรพช883"/>
    </sheetNames>
    <sheetDataSet>
      <sheetData sheetId="0" refreshError="1"/>
      <sheetData sheetId="1" refreshError="1"/>
      <sheetData sheetId="2">
        <row r="1">
          <cell r="A1" t="str">
            <v>รหัส9หลัก</v>
          </cell>
          <cell r="B1" t="str">
            <v>ชื่อหน่วยงาน</v>
          </cell>
          <cell r="C1" t="str">
            <v>รหัสสังกัด</v>
          </cell>
          <cell r="D1" t="str">
            <v>สังกัด</v>
          </cell>
          <cell r="E1" t="str">
            <v>รหัสประเภท</v>
          </cell>
          <cell r="F1" t="str">
            <v>ประเภท</v>
          </cell>
          <cell r="G1" t="str">
            <v>จำนวนเตียง</v>
          </cell>
          <cell r="H1" t="str">
            <v>รหัสจังหวัด</v>
          </cell>
          <cell r="I1" t="str">
            <v>จังหวัด</v>
          </cell>
          <cell r="J1" t="str">
            <v>รหัสอำเภอ</v>
          </cell>
          <cell r="K1" t="str">
            <v>อำเภอ</v>
          </cell>
          <cell r="L1" t="str">
            <v>รหัสตำบล</v>
          </cell>
          <cell r="M1" t="str">
            <v>ตำบล</v>
          </cell>
          <cell r="N1" t="str">
            <v>รหัสหมู่</v>
          </cell>
          <cell r="O1" t="str">
            <v>หมู่</v>
          </cell>
          <cell r="P1" t="str">
            <v>สถานะ</v>
          </cell>
          <cell r="Q1" t="str">
            <v>สถานะการเปิดบริการ</v>
          </cell>
          <cell r="R1" t="str">
            <v>ที่อยู่</v>
          </cell>
          <cell r="S1" t="str">
            <v>รหัสไปรษณีย์</v>
          </cell>
          <cell r="T1" t="str">
            <v>โทรศัพท์</v>
          </cell>
          <cell r="U1" t="str">
            <v>โทรสาร</v>
          </cell>
          <cell r="V1" t="str">
            <v>รหัสระดับการบริการ</v>
          </cell>
          <cell r="W1" t="str">
            <v>ระดับการบริการ</v>
          </cell>
          <cell r="X1" t="str">
            <v>รหัสประเภทบริการ</v>
          </cell>
          <cell r="Y1" t="str">
            <v>ประเภทบริการ</v>
          </cell>
          <cell r="Z1" t="str">
            <v>รหัสการเปลี่ยนแปลง</v>
          </cell>
          <cell r="AA1" t="str">
            <v>ชื่อการเปลี่ยนแปลง</v>
          </cell>
          <cell r="AB1" t="str">
            <v>หมายเหตุ</v>
          </cell>
          <cell r="AC1" t="str">
            <v>วันที่กำหนดรหัส</v>
          </cell>
          <cell r="AD1" t="str">
            <v>วันที่ยกเลิกรหัส</v>
          </cell>
          <cell r="AE1" t="str">
            <v>วันที่เปิดบริการ</v>
          </cell>
          <cell r="AF1" t="str">
            <v>วันที่ปิดบริการ</v>
          </cell>
          <cell r="AG1" t="str">
            <v>วันที่ปรับปรุงข้อมูลล่าสุด</v>
          </cell>
          <cell r="AH1" t="str">
            <v>รหัส5หลัก</v>
          </cell>
        </row>
        <row r="2">
          <cell r="A2" t="str">
            <v>001084500</v>
          </cell>
          <cell r="B2" t="str">
            <v>โรงพยาบาลคลองใหญ่</v>
          </cell>
          <cell r="C2" t="str">
            <v>21002</v>
          </cell>
          <cell r="D2" t="str">
            <v>กระทรวงสาธารณสุข สำนักงานปลัดกระทรวงสาธารณสุข</v>
          </cell>
          <cell r="E2" t="str">
            <v>07</v>
          </cell>
          <cell r="F2" t="str">
            <v>โรงพยาบาลชุมชน</v>
          </cell>
          <cell r="G2" t="str">
            <v>36</v>
          </cell>
          <cell r="H2" t="str">
            <v>23</v>
          </cell>
          <cell r="I2" t="str">
            <v>จ.ตราด</v>
          </cell>
          <cell r="J2" t="str">
            <v>02</v>
          </cell>
          <cell r="K2" t="str">
            <v xml:space="preserve"> อ.คลองใหญ่</v>
          </cell>
          <cell r="L2" t="str">
            <v>01</v>
          </cell>
          <cell r="M2" t="str">
            <v xml:space="preserve"> 'ต.คลองใหญ่'</v>
          </cell>
          <cell r="N2" t="str">
            <v>09</v>
          </cell>
          <cell r="O2" t="str">
            <v xml:space="preserve"> หมู่ 9</v>
          </cell>
          <cell r="P2" t="str">
            <v>01</v>
          </cell>
          <cell r="Q2" t="str">
            <v>เปิดดำเนินการ</v>
          </cell>
          <cell r="R2" t="str">
            <v xml:space="preserve">1 ม.9 ถ.ธนากิจอนุสรณ์ </v>
          </cell>
          <cell r="S2" t="str">
            <v>23110</v>
          </cell>
          <cell r="T2" t="str">
            <v>039-581116</v>
          </cell>
          <cell r="U2" t="str">
            <v>039-581044</v>
          </cell>
          <cell r="V2" t="str">
            <v>21</v>
          </cell>
          <cell r="W2" t="str">
            <v>2.1 ทุติยภูมิระดับต้น</v>
          </cell>
          <cell r="X2" t="str">
            <v>S</v>
          </cell>
          <cell r="Y2" t="str">
            <v xml:space="preserve">บริการ  </v>
          </cell>
          <cell r="AH2" t="str">
            <v>10845</v>
          </cell>
        </row>
        <row r="3">
          <cell r="A3" t="str">
            <v>001136000</v>
          </cell>
          <cell r="B3" t="str">
            <v>โรงพยาบาลไชยา</v>
          </cell>
          <cell r="C3" t="str">
            <v>21002</v>
          </cell>
          <cell r="D3" t="str">
            <v>กระทรวงสาธารณสุข สำนักงานปลัดกระทรวงสาธารณสุข</v>
          </cell>
          <cell r="E3" t="str">
            <v>07</v>
          </cell>
          <cell r="F3" t="str">
            <v>โรงพยาบาลชุมชน</v>
          </cell>
          <cell r="G3" t="str">
            <v>30</v>
          </cell>
          <cell r="H3" t="str">
            <v>84</v>
          </cell>
          <cell r="I3" t="str">
            <v>จ.สุราษฎร์ธานี</v>
          </cell>
          <cell r="J3" t="str">
            <v>06</v>
          </cell>
          <cell r="K3" t="str">
            <v xml:space="preserve"> อ.ไชยา</v>
          </cell>
          <cell r="L3" t="str">
            <v>01</v>
          </cell>
          <cell r="M3" t="str">
            <v xml:space="preserve"> 'ต.ตลาดไชยา'</v>
          </cell>
          <cell r="N3" t="str">
            <v>01</v>
          </cell>
          <cell r="O3" t="str">
            <v xml:space="preserve"> หมู่ 1</v>
          </cell>
          <cell r="P3" t="str">
            <v>01</v>
          </cell>
          <cell r="Q3" t="str">
            <v>เปิดดำเนินการ</v>
          </cell>
          <cell r="R3" t="str">
            <v>ถ.รักษ์นรกิจ</v>
          </cell>
          <cell r="S3" t="str">
            <v>84110</v>
          </cell>
          <cell r="T3" t="str">
            <v>077431466</v>
          </cell>
          <cell r="U3" t="str">
            <v>077431190</v>
          </cell>
          <cell r="V3" t="str">
            <v>21</v>
          </cell>
          <cell r="W3" t="str">
            <v>2.1 ทุติยภูมิระดับต้น</v>
          </cell>
          <cell r="X3" t="str">
            <v>S</v>
          </cell>
          <cell r="Y3" t="str">
            <v xml:space="preserve">บริการ  </v>
          </cell>
          <cell r="AH3" t="str">
            <v>11360</v>
          </cell>
        </row>
        <row r="4">
          <cell r="A4" t="str">
            <v>001067400</v>
          </cell>
          <cell r="B4" t="str">
            <v>โรงพยาบาลเชียงรายประชานุเคราะห์</v>
          </cell>
          <cell r="C4" t="str">
            <v>21002</v>
          </cell>
          <cell r="D4" t="str">
            <v>กระทรวงสาธารณสุข สำนักงานปลัดกระทรวงสาธารณสุข</v>
          </cell>
          <cell r="E4" t="str">
            <v>05</v>
          </cell>
          <cell r="F4" t="str">
            <v>โรงพยาบาลศูนย์</v>
          </cell>
          <cell r="G4" t="str">
            <v>756</v>
          </cell>
          <cell r="H4" t="str">
            <v>57</v>
          </cell>
          <cell r="I4" t="str">
            <v>จ.เชียงราย</v>
          </cell>
          <cell r="J4" t="str">
            <v>01</v>
          </cell>
          <cell r="K4" t="str">
            <v xml:space="preserve"> อ.เมืองเชียงราย</v>
          </cell>
          <cell r="L4" t="str">
            <v>01</v>
          </cell>
          <cell r="M4" t="str">
            <v xml:space="preserve"> 'ต.เวียง'</v>
          </cell>
          <cell r="N4" t="str">
            <v>00</v>
          </cell>
          <cell r="O4" t="str">
            <v xml:space="preserve"> หมู่ 0</v>
          </cell>
          <cell r="P4" t="str">
            <v>01</v>
          </cell>
          <cell r="Q4" t="str">
            <v>เปิดดำเนินการ</v>
          </cell>
          <cell r="R4" t="str">
            <v xml:space="preserve">1039  ถ.สถานพยาบาล </v>
          </cell>
          <cell r="S4" t="str">
            <v>57000</v>
          </cell>
          <cell r="T4" t="str">
            <v>053-711300</v>
          </cell>
          <cell r="U4" t="str">
            <v>053-713044</v>
          </cell>
          <cell r="V4" t="str">
            <v>31</v>
          </cell>
          <cell r="W4" t="str">
            <v>3.1 ตติยภูมิ</v>
          </cell>
          <cell r="X4" t="str">
            <v>S</v>
          </cell>
          <cell r="Y4" t="str">
            <v xml:space="preserve">บริการ  </v>
          </cell>
          <cell r="AH4" t="str">
            <v>10674</v>
          </cell>
        </row>
        <row r="5">
          <cell r="A5" t="str">
            <v>001141000</v>
          </cell>
          <cell r="B5" t="str">
            <v>โรงพยาบาลสิเกา</v>
          </cell>
          <cell r="C5" t="str">
            <v>21002</v>
          </cell>
          <cell r="D5" t="str">
            <v>กระทรวงสาธารณสุข สำนักงานปลัดกระทรวงสาธารณสุข</v>
          </cell>
          <cell r="E5" t="str">
            <v>07</v>
          </cell>
          <cell r="F5" t="str">
            <v>โรงพยาบาลชุมชน</v>
          </cell>
          <cell r="G5" t="str">
            <v>60</v>
          </cell>
          <cell r="H5" t="str">
            <v>92</v>
          </cell>
          <cell r="I5" t="str">
            <v>จ.ตรัง</v>
          </cell>
          <cell r="J5" t="str">
            <v>05</v>
          </cell>
          <cell r="K5" t="str">
            <v xml:space="preserve"> อ.สิเกา</v>
          </cell>
          <cell r="L5" t="str">
            <v>01</v>
          </cell>
          <cell r="M5" t="str">
            <v xml:space="preserve"> 'ต.บ่อหิน'</v>
          </cell>
          <cell r="N5" t="str">
            <v>06</v>
          </cell>
          <cell r="O5" t="str">
            <v xml:space="preserve"> หมู่ 6</v>
          </cell>
          <cell r="P5" t="str">
            <v>01</v>
          </cell>
          <cell r="Q5" t="str">
            <v>เปิดดำเนินการ</v>
          </cell>
          <cell r="R5" t="str">
            <v>231</v>
          </cell>
          <cell r="S5" t="str">
            <v>92150</v>
          </cell>
          <cell r="V5" t="str">
            <v>21</v>
          </cell>
          <cell r="W5" t="str">
            <v>2.1 ทุติยภูมิระดับต้น</v>
          </cell>
          <cell r="X5" t="str">
            <v>S</v>
          </cell>
          <cell r="Y5" t="str">
            <v xml:space="preserve">บริการ  </v>
          </cell>
          <cell r="AH5" t="str">
            <v>11410</v>
          </cell>
        </row>
        <row r="6">
          <cell r="A6" t="str">
            <v>001134700</v>
          </cell>
          <cell r="B6" t="str">
            <v>โรงพยาบาลเกาะยาวชัยพัฒน์</v>
          </cell>
          <cell r="C6" t="str">
            <v>21002</v>
          </cell>
          <cell r="D6" t="str">
            <v>กระทรวงสาธารณสุข สำนักงานปลัดกระทรวงสาธารณสุข</v>
          </cell>
          <cell r="E6" t="str">
            <v>07</v>
          </cell>
          <cell r="F6" t="str">
            <v>โรงพยาบาลชุมชน</v>
          </cell>
          <cell r="G6" t="str">
            <v>30</v>
          </cell>
          <cell r="H6" t="str">
            <v>82</v>
          </cell>
          <cell r="I6" t="str">
            <v>จ.พังงา</v>
          </cell>
          <cell r="J6" t="str">
            <v>02</v>
          </cell>
          <cell r="K6" t="str">
            <v xml:space="preserve"> อ.เกาะยาว</v>
          </cell>
          <cell r="L6" t="str">
            <v>01</v>
          </cell>
          <cell r="M6" t="str">
            <v xml:space="preserve"> 'ต.เกาะยาวน้อย'</v>
          </cell>
          <cell r="N6" t="str">
            <v>02</v>
          </cell>
          <cell r="O6" t="str">
            <v xml:space="preserve"> หมู่ 2</v>
          </cell>
          <cell r="P6" t="str">
            <v>01</v>
          </cell>
          <cell r="Q6" t="str">
            <v>เปิดดำเนินการ</v>
          </cell>
          <cell r="R6" t="str">
            <v xml:space="preserve">52/3 </v>
          </cell>
          <cell r="S6" t="str">
            <v>82160</v>
          </cell>
          <cell r="T6" t="str">
            <v>076597119</v>
          </cell>
          <cell r="U6" t="str">
            <v>076597119</v>
          </cell>
          <cell r="V6" t="str">
            <v>21</v>
          </cell>
          <cell r="W6" t="str">
            <v>2.1 ทุติยภูมิระดับต้น</v>
          </cell>
          <cell r="AH6" t="str">
            <v>11347</v>
          </cell>
        </row>
        <row r="7">
          <cell r="A7" t="str">
            <v>001108900</v>
          </cell>
          <cell r="B7" t="str">
            <v>โรงพยาบาลกุสุมาลย์</v>
          </cell>
          <cell r="C7" t="str">
            <v>21002</v>
          </cell>
          <cell r="D7" t="str">
            <v>กระทรวงสาธารณสุข สำนักงานปลัดกระทรวงสาธารณสุข</v>
          </cell>
          <cell r="E7" t="str">
            <v>07</v>
          </cell>
          <cell r="F7" t="str">
            <v>โรงพยาบาลชุมชน</v>
          </cell>
          <cell r="G7" t="str">
            <v>35</v>
          </cell>
          <cell r="H7" t="str">
            <v>47</v>
          </cell>
          <cell r="I7" t="str">
            <v>จ.สกลนคร</v>
          </cell>
          <cell r="J7" t="str">
            <v>02</v>
          </cell>
          <cell r="K7" t="str">
            <v xml:space="preserve"> อ.กุสุมาลย์</v>
          </cell>
          <cell r="L7" t="str">
            <v>02</v>
          </cell>
          <cell r="M7" t="str">
            <v xml:space="preserve"> 'ต.นาโพธิ์'</v>
          </cell>
          <cell r="N7" t="str">
            <v>11</v>
          </cell>
          <cell r="O7" t="str">
            <v xml:space="preserve"> หมู่ 11</v>
          </cell>
          <cell r="P7" t="str">
            <v>01</v>
          </cell>
          <cell r="Q7" t="str">
            <v>เปิดดำเนินการ</v>
          </cell>
          <cell r="R7" t="str">
            <v xml:space="preserve">  ถ.สกลนคร-นครพนม  </v>
          </cell>
          <cell r="S7" t="str">
            <v>47210</v>
          </cell>
          <cell r="T7" t="str">
            <v>042769041</v>
          </cell>
          <cell r="U7" t="str">
            <v>042769123</v>
          </cell>
          <cell r="V7" t="str">
            <v>21</v>
          </cell>
          <cell r="W7" t="str">
            <v>2.1 ทุติยภูมิระดับต้น</v>
          </cell>
          <cell r="X7" t="str">
            <v>S</v>
          </cell>
          <cell r="Y7" t="str">
            <v xml:space="preserve">บริการ  </v>
          </cell>
          <cell r="AH7" t="str">
            <v>11089</v>
          </cell>
        </row>
        <row r="8">
          <cell r="A8" t="str">
            <v>002132300</v>
          </cell>
          <cell r="B8" t="str">
            <v>โรงพยาบาลพระอาจารย์แบน  ธนากโร</v>
          </cell>
          <cell r="C8" t="str">
            <v>21002</v>
          </cell>
          <cell r="D8" t="str">
            <v>กระทรวงสาธารณสุข สำนักงานปลัดกระทรวงสาธารณสุข</v>
          </cell>
          <cell r="E8" t="str">
            <v>07</v>
          </cell>
          <cell r="F8" t="str">
            <v>โรงพยาบาลชุมชน</v>
          </cell>
          <cell r="G8" t="str">
            <v>90</v>
          </cell>
          <cell r="H8" t="str">
            <v>47</v>
          </cell>
          <cell r="I8" t="str">
            <v>จ.สกลนคร</v>
          </cell>
          <cell r="J8" t="str">
            <v>18</v>
          </cell>
          <cell r="K8" t="str">
            <v xml:space="preserve"> อ.ภูพาน</v>
          </cell>
          <cell r="L8" t="str">
            <v>03</v>
          </cell>
          <cell r="M8" t="str">
            <v xml:space="preserve"> 'ต.โคกภู'</v>
          </cell>
          <cell r="N8" t="str">
            <v>00</v>
          </cell>
          <cell r="O8" t="str">
            <v xml:space="preserve"> หมู่ 0</v>
          </cell>
          <cell r="P8" t="str">
            <v>01</v>
          </cell>
          <cell r="Q8" t="str">
            <v>เปิดดำเนินการ</v>
          </cell>
          <cell r="R8" t="str">
            <v xml:space="preserve">288 ถ.สกลนคร-กาฬสินธุ์ </v>
          </cell>
          <cell r="S8" t="str">
            <v>47180</v>
          </cell>
          <cell r="T8" t="str">
            <v>0422708123</v>
          </cell>
          <cell r="U8" t="str">
            <v>0422708123</v>
          </cell>
          <cell r="V8" t="str">
            <v>22</v>
          </cell>
          <cell r="W8" t="str">
            <v>2.2 ทุติยภูมิระดับกลาง</v>
          </cell>
          <cell r="X8" t="str">
            <v>S</v>
          </cell>
          <cell r="Y8" t="str">
            <v xml:space="preserve">บริการ  </v>
          </cell>
          <cell r="AH8" t="str">
            <v>21323</v>
          </cell>
        </row>
        <row r="9">
          <cell r="A9" t="str">
            <v>001112700</v>
          </cell>
          <cell r="B9" t="str">
            <v>โรงพยาบาลพร้าว</v>
          </cell>
          <cell r="C9" t="str">
            <v>21002</v>
          </cell>
          <cell r="D9" t="str">
            <v>กระทรวงสาธารณสุข สำนักงานปลัดกระทรวงสาธารณสุข</v>
          </cell>
          <cell r="E9" t="str">
            <v>07</v>
          </cell>
          <cell r="F9" t="str">
            <v>โรงพยาบาลชุมชน</v>
          </cell>
          <cell r="G9" t="str">
            <v>60</v>
          </cell>
          <cell r="H9" t="str">
            <v>50</v>
          </cell>
          <cell r="I9" t="str">
            <v>จ.เชียงใหม่</v>
          </cell>
          <cell r="J9" t="str">
            <v>11</v>
          </cell>
          <cell r="K9" t="str">
            <v xml:space="preserve"> อ.พร้าว</v>
          </cell>
          <cell r="L9" t="str">
            <v>01</v>
          </cell>
          <cell r="M9" t="str">
            <v xml:space="preserve"> 'ต.เวียง'</v>
          </cell>
          <cell r="N9" t="str">
            <v>04</v>
          </cell>
          <cell r="O9" t="str">
            <v xml:space="preserve"> หมู่ 4</v>
          </cell>
          <cell r="P9" t="str">
            <v>01</v>
          </cell>
          <cell r="Q9" t="str">
            <v>เปิดดำเนินการ</v>
          </cell>
          <cell r="R9" t="str">
            <v xml:space="preserve">181 ม.4 </v>
          </cell>
          <cell r="S9" t="str">
            <v>50190</v>
          </cell>
          <cell r="V9" t="str">
            <v>22</v>
          </cell>
          <cell r="W9" t="str">
            <v>2.2 ทุติยภูมิระดับกลาง</v>
          </cell>
          <cell r="AH9" t="str">
            <v>11127</v>
          </cell>
        </row>
        <row r="10">
          <cell r="A10" t="str">
            <v>001069700</v>
          </cell>
          <cell r="B10" t="str">
            <v>โรงพยาบาลพุทธโสธร</v>
          </cell>
          <cell r="C10" t="str">
            <v>21002</v>
          </cell>
          <cell r="D10" t="str">
            <v>กระทรวงสาธารณสุข สำนักงานปลัดกระทรวงสาธารณสุข</v>
          </cell>
          <cell r="E10" t="str">
            <v>06</v>
          </cell>
          <cell r="F10" t="str">
            <v>โรงพยาบาลทั่วไป</v>
          </cell>
          <cell r="G10" t="str">
            <v>503</v>
          </cell>
          <cell r="H10" t="str">
            <v>24</v>
          </cell>
          <cell r="I10" t="str">
            <v>จ.ฉะเชิงเทรา</v>
          </cell>
          <cell r="J10" t="str">
            <v>01</v>
          </cell>
          <cell r="K10" t="str">
            <v xml:space="preserve"> อ.เมืองฉะเชิงเทรา</v>
          </cell>
          <cell r="L10" t="str">
            <v>01</v>
          </cell>
          <cell r="M10" t="str">
            <v xml:space="preserve"> 'ต.หน้าเมือง'</v>
          </cell>
          <cell r="N10" t="str">
            <v>00</v>
          </cell>
          <cell r="O10" t="str">
            <v xml:space="preserve"> หมู่ 0</v>
          </cell>
          <cell r="P10" t="str">
            <v>01</v>
          </cell>
          <cell r="Q10" t="str">
            <v>เปิดดำเนินการ</v>
          </cell>
          <cell r="R10" t="str">
            <v>174 ถ.มรุพงษ์  (เขตเทศบาลเมืองฉะเชิงเทรา)</v>
          </cell>
          <cell r="S10" t="str">
            <v>24000</v>
          </cell>
          <cell r="T10" t="str">
            <v>0 38-51 1033</v>
          </cell>
          <cell r="U10" t="str">
            <v>038-514722-3'</v>
          </cell>
          <cell r="W10" t="str">
            <v>31</v>
          </cell>
          <cell r="X10" t="str">
            <v>3.1 ตติยภูมิ</v>
          </cell>
          <cell r="AA10" t="str">
            <v>02</v>
          </cell>
          <cell r="AB10" t="str">
            <v>แก้ไขชื่อ</v>
          </cell>
          <cell r="AC10" t="str">
            <v>แก้ไขชื่อ โรงพยาบาลเมืองฉะเชิงเทรา เป็น โรงพยาบาลพุทธโสธรและแก้ไขจำนวนเตียง</v>
          </cell>
          <cell r="AH10" t="str">
            <v>10697</v>
          </cell>
        </row>
        <row r="11">
          <cell r="A11" t="str">
            <v>001066700</v>
          </cell>
          <cell r="B11" t="str">
            <v>โรงพยาบาลบุรีรัมย์</v>
          </cell>
          <cell r="C11" t="str">
            <v>21002</v>
          </cell>
          <cell r="D11" t="str">
            <v>กระทรวงสาธารณสุข สำนักงานปลัดกระทรวงสาธารณสุข</v>
          </cell>
          <cell r="E11" t="str">
            <v>05</v>
          </cell>
          <cell r="F11" t="str">
            <v>โรงพยาบาลศูนย์</v>
          </cell>
          <cell r="G11" t="str">
            <v>625</v>
          </cell>
          <cell r="H11" t="str">
            <v>31</v>
          </cell>
          <cell r="I11" t="str">
            <v>จ.บุรีรัมย์</v>
          </cell>
          <cell r="J11" t="str">
            <v>01</v>
          </cell>
          <cell r="K11" t="str">
            <v xml:space="preserve"> อ.เมืองบุรีรัมย์</v>
          </cell>
          <cell r="L11" t="str">
            <v>01</v>
          </cell>
          <cell r="M11" t="str">
            <v xml:space="preserve"> 'ต.ในเมือง'</v>
          </cell>
          <cell r="N11" t="str">
            <v>05</v>
          </cell>
          <cell r="O11" t="str">
            <v xml:space="preserve"> หมู่ 5</v>
          </cell>
          <cell r="P11" t="str">
            <v>01</v>
          </cell>
          <cell r="Q11" t="str">
            <v>เปิดดำเนินการ</v>
          </cell>
          <cell r="R11" t="str">
            <v xml:space="preserve">1 ถนนหนัาสถานีรถไฟ </v>
          </cell>
          <cell r="S11" t="str">
            <v>31000</v>
          </cell>
          <cell r="T11" t="str">
            <v>044-615002</v>
          </cell>
          <cell r="V11" t="str">
            <v>31</v>
          </cell>
          <cell r="W11" t="str">
            <v>3.1 ตติยภูมิ</v>
          </cell>
          <cell r="Z11" t="str">
            <v>01</v>
          </cell>
          <cell r="AA11" t="str">
            <v>ตั้งใหม่</v>
          </cell>
          <cell r="AB11" t="str">
            <v>แก้ไขที่ตั้ง หมู่เป็น ม.5</v>
          </cell>
          <cell r="AH11" t="str">
            <v>10667</v>
          </cell>
        </row>
        <row r="12">
          <cell r="A12" t="str">
            <v>001104200</v>
          </cell>
          <cell r="B12" t="str">
            <v>โรงพยาบาลโพนพิสัย</v>
          </cell>
          <cell r="C12" t="str">
            <v>21002</v>
          </cell>
          <cell r="D12" t="str">
            <v>กระทรวงสาธารณสุข สำนักงานปลัดกระทรวงสาธารณสุข</v>
          </cell>
          <cell r="E12" t="str">
            <v>07</v>
          </cell>
          <cell r="F12" t="str">
            <v>โรงพยาบาลชุมชน</v>
          </cell>
          <cell r="G12" t="str">
            <v>60</v>
          </cell>
          <cell r="H12" t="str">
            <v>43</v>
          </cell>
          <cell r="I12" t="str">
            <v>จ.หนองคาย</v>
          </cell>
          <cell r="J12" t="str">
            <v>05</v>
          </cell>
          <cell r="K12" t="str">
            <v xml:space="preserve"> อ.โพนพิสัย</v>
          </cell>
          <cell r="L12" t="str">
            <v>01</v>
          </cell>
          <cell r="M12" t="str">
            <v xml:space="preserve"> 'ต.จุมพล'</v>
          </cell>
          <cell r="N12" t="str">
            <v>03</v>
          </cell>
          <cell r="O12" t="str">
            <v xml:space="preserve"> หมู่ 3</v>
          </cell>
          <cell r="P12" t="str">
            <v>01</v>
          </cell>
          <cell r="Q12" t="str">
            <v>เปิดดำเนินการ</v>
          </cell>
          <cell r="R12" t="str">
            <v xml:space="preserve">77  </v>
          </cell>
          <cell r="S12" t="str">
            <v>43120</v>
          </cell>
          <cell r="T12" t="str">
            <v>042471204</v>
          </cell>
          <cell r="U12" t="str">
            <v>042471668</v>
          </cell>
          <cell r="V12" t="str">
            <v>22</v>
          </cell>
          <cell r="W12" t="str">
            <v>2.2 ทุติยภูมิระดับกลาง</v>
          </cell>
          <cell r="X12" t="str">
            <v>S</v>
          </cell>
          <cell r="Y12" t="str">
            <v xml:space="preserve">บริการ  </v>
          </cell>
          <cell r="AH12" t="str">
            <v>11042</v>
          </cell>
        </row>
        <row r="13">
          <cell r="A13" t="str">
            <v>001086200</v>
          </cell>
          <cell r="B13" t="str">
            <v>โรงพยาบาลศรีมโหสถ</v>
          </cell>
          <cell r="C13" t="str">
            <v>21002</v>
          </cell>
          <cell r="D13" t="str">
            <v>กระทรวงสาธารณสุข สำนักงานปลัดกระทรวงสาธารณสุข</v>
          </cell>
          <cell r="E13" t="str">
            <v>07</v>
          </cell>
          <cell r="F13" t="str">
            <v>โรงพยาบาลชุมชน</v>
          </cell>
          <cell r="G13" t="str">
            <v>30</v>
          </cell>
          <cell r="H13" t="str">
            <v>25</v>
          </cell>
          <cell r="I13" t="str">
            <v>จ.ปราจีนบุรี</v>
          </cell>
          <cell r="J13" t="str">
            <v>09</v>
          </cell>
          <cell r="K13" t="str">
            <v xml:space="preserve"> อ.ศรีมโหสถ</v>
          </cell>
          <cell r="L13" t="str">
            <v>01</v>
          </cell>
          <cell r="M13" t="str">
            <v xml:space="preserve"> 'ต.โคกปีบ'</v>
          </cell>
          <cell r="N13" t="str">
            <v>04</v>
          </cell>
          <cell r="O13" t="str">
            <v xml:space="preserve"> หมู่ 4</v>
          </cell>
          <cell r="P13" t="str">
            <v>01</v>
          </cell>
          <cell r="Q13" t="str">
            <v>เปิดดำเนินการ</v>
          </cell>
          <cell r="R13" t="str">
            <v xml:space="preserve">189  ถ.สุวินทวงศ์ บ้านโคกปีบ </v>
          </cell>
          <cell r="V13" t="str">
            <v>21</v>
          </cell>
          <cell r="W13" t="str">
            <v>2.1 ทุติยภูมิระดับต้น</v>
          </cell>
          <cell r="AH13" t="str">
            <v>10862</v>
          </cell>
        </row>
        <row r="14">
          <cell r="A14" t="str">
            <v>002482100</v>
          </cell>
          <cell r="B14" t="str">
            <v>โรงพยาบาลนาเยีย</v>
          </cell>
          <cell r="C14" t="str">
            <v>21002</v>
          </cell>
          <cell r="D14" t="str">
            <v>กระทรวงสาธารณสุข สำนักงานปลัดกระทรวงสาธารณสุข</v>
          </cell>
          <cell r="E14" t="str">
            <v>07</v>
          </cell>
          <cell r="F14" t="str">
            <v>โรงพยาบาลชุมชน</v>
          </cell>
          <cell r="G14" t="str">
            <v>30</v>
          </cell>
          <cell r="H14" t="str">
            <v>34</v>
          </cell>
          <cell r="I14" t="str">
            <v>จ.อุบลราชธานี</v>
          </cell>
          <cell r="J14" t="str">
            <v>29</v>
          </cell>
          <cell r="K14" t="str">
            <v xml:space="preserve"> อ.นาเยีย</v>
          </cell>
          <cell r="L14" t="str">
            <v>01</v>
          </cell>
          <cell r="M14" t="str">
            <v xml:space="preserve"> 'ต.นาเยีย'</v>
          </cell>
          <cell r="N14" t="str">
            <v>00</v>
          </cell>
          <cell r="O14" t="str">
            <v xml:space="preserve"> หมู่ 0</v>
          </cell>
          <cell r="P14" t="str">
            <v>01</v>
          </cell>
          <cell r="Q14" t="str">
            <v>เปิดดำเนินการ</v>
          </cell>
          <cell r="V14" t="str">
            <v>21</v>
          </cell>
          <cell r="W14" t="str">
            <v>2.1 ทุติยภูมิระดับต้น</v>
          </cell>
          <cell r="X14" t="str">
            <v>S</v>
          </cell>
          <cell r="Y14" t="str">
            <v xml:space="preserve">บริการ  </v>
          </cell>
          <cell r="Z14" t="str">
            <v>00</v>
          </cell>
          <cell r="AC14" t="str">
            <v>2012-05-02</v>
          </cell>
          <cell r="AH14" t="str">
            <v>24821</v>
          </cell>
        </row>
        <row r="15">
          <cell r="A15" t="str">
            <v>001078200</v>
          </cell>
          <cell r="B15" t="str">
            <v>โรงพยาบาลไชโย</v>
          </cell>
          <cell r="C15" t="str">
            <v>21002</v>
          </cell>
          <cell r="D15" t="str">
            <v>กระทรวงสาธารณสุข สำนักงานปลัดกระทรวงสาธารณสุข</v>
          </cell>
          <cell r="E15" t="str">
            <v>07</v>
          </cell>
          <cell r="F15" t="str">
            <v>โรงพยาบาลชุมชน</v>
          </cell>
          <cell r="G15" t="str">
            <v>30</v>
          </cell>
          <cell r="H15" t="str">
            <v>15</v>
          </cell>
          <cell r="I15" t="str">
            <v>จ.อ่างทอง</v>
          </cell>
          <cell r="J15" t="str">
            <v>02</v>
          </cell>
          <cell r="K15" t="str">
            <v xml:space="preserve"> อ.ไชโย</v>
          </cell>
          <cell r="L15" t="str">
            <v>06</v>
          </cell>
          <cell r="M15" t="str">
            <v xml:space="preserve"> 'ต.ไชโย'</v>
          </cell>
          <cell r="N15" t="str">
            <v>05</v>
          </cell>
          <cell r="O15" t="str">
            <v xml:space="preserve"> หมู่ 5</v>
          </cell>
          <cell r="P15" t="str">
            <v>01</v>
          </cell>
          <cell r="Q15" t="str">
            <v>เปิดดำเนินการ</v>
          </cell>
          <cell r="R15" t="str">
            <v xml:space="preserve">80 ม.5 ถ.สิงห์บุรี-อ่างทอง </v>
          </cell>
          <cell r="V15" t="str">
            <v>21</v>
          </cell>
          <cell r="W15" t="str">
            <v>2.1 ทุติยภูมิระดับต้น</v>
          </cell>
          <cell r="Z15" t="str">
            <v>04</v>
          </cell>
          <cell r="AA15" t="str">
            <v>แก้ไข/เปลี่ยนแปลงที่ตั้ง</v>
          </cell>
          <cell r="AB15" t="str">
            <v>เพิ่มเป็น 30 เตียง ตามมติ อกพ.สป</v>
          </cell>
          <cell r="AH15" t="str">
            <v>10782</v>
          </cell>
        </row>
        <row r="16">
          <cell r="A16" t="str">
            <v>002495600</v>
          </cell>
          <cell r="B16" t="str">
            <v>โรงพยาบาลเวียงหนองล่อง</v>
          </cell>
          <cell r="C16" t="str">
            <v>21002</v>
          </cell>
          <cell r="D16" t="str">
            <v>กระทรวงสาธารณสุข สำนักงานปลัดกระทรวงสาธารณสุข</v>
          </cell>
          <cell r="E16" t="str">
            <v>07</v>
          </cell>
          <cell r="F16" t="str">
            <v>โรงพยาบาลชุมชน</v>
          </cell>
          <cell r="G16" t="str">
            <v>30</v>
          </cell>
          <cell r="H16" t="str">
            <v>51</v>
          </cell>
          <cell r="I16" t="str">
            <v>จ.ลำพูน</v>
          </cell>
          <cell r="J16" t="str">
            <v>08</v>
          </cell>
          <cell r="K16" t="str">
            <v xml:space="preserve"> อ.เวียงหนองล่อง</v>
          </cell>
          <cell r="L16" t="str">
            <v>03</v>
          </cell>
          <cell r="M16" t="str">
            <v xml:space="preserve"> 'ต.วังผาง'</v>
          </cell>
          <cell r="N16" t="str">
            <v>09</v>
          </cell>
          <cell r="O16" t="str">
            <v xml:space="preserve"> หมู่ 9</v>
          </cell>
          <cell r="P16" t="str">
            <v>01</v>
          </cell>
          <cell r="Q16" t="str">
            <v>เปิดดำเนินการ</v>
          </cell>
          <cell r="S16" t="str">
            <v>51120</v>
          </cell>
          <cell r="T16" t="str">
            <v>0873018898</v>
          </cell>
          <cell r="V16" t="str">
            <v>10</v>
          </cell>
          <cell r="W16" t="str">
            <v>1 ปฐมภูมิ</v>
          </cell>
          <cell r="X16" t="str">
            <v>S</v>
          </cell>
          <cell r="Y16" t="str">
            <v xml:space="preserve">บริการ  </v>
          </cell>
          <cell r="Z16" t="str">
            <v>06</v>
          </cell>
          <cell r="AA16" t="str">
            <v>แก้ไข/เปลี่ยนแปลงจำนวนเตียง</v>
          </cell>
          <cell r="AC16" t="str">
            <v>2012-07-03</v>
          </cell>
          <cell r="AE16" t="str">
            <v>2012-07-01</v>
          </cell>
          <cell r="AH16" t="str">
            <v>24956</v>
          </cell>
        </row>
        <row r="17">
          <cell r="A17" t="str">
            <v>002501700</v>
          </cell>
          <cell r="B17" t="str">
            <v>โรงพยาบาลภูเพียง</v>
          </cell>
          <cell r="C17" t="str">
            <v>21002</v>
          </cell>
          <cell r="D17" t="str">
            <v>กระทรวงสาธารณสุข สำนักงานปลัดกระทรวงสาธารณสุข</v>
          </cell>
          <cell r="E17" t="str">
            <v>07</v>
          </cell>
          <cell r="F17" t="str">
            <v>โรงพยาบาลชุมชน</v>
          </cell>
          <cell r="G17" t="str">
            <v>30</v>
          </cell>
          <cell r="H17" t="str">
            <v>55</v>
          </cell>
          <cell r="I17" t="str">
            <v>จ.น่าน</v>
          </cell>
          <cell r="J17" t="str">
            <v>14</v>
          </cell>
          <cell r="K17" t="str">
            <v xml:space="preserve"> อ.ภูเพียง</v>
          </cell>
          <cell r="L17" t="str">
            <v>01</v>
          </cell>
          <cell r="M17" t="str">
            <v xml:space="preserve"> 'ต.ม่วงตึ๊ด'</v>
          </cell>
          <cell r="N17" t="str">
            <v>00</v>
          </cell>
          <cell r="P17" t="str">
            <v>01</v>
          </cell>
          <cell r="Q17" t="str">
            <v>เปิดดำเนินการ</v>
          </cell>
          <cell r="S17" t="str">
            <v>55000</v>
          </cell>
          <cell r="T17" t="str">
            <v>0897006073</v>
          </cell>
          <cell r="V17" t="str">
            <v>21</v>
          </cell>
          <cell r="W17" t="str">
            <v>2.1 ทุติยภูมิระดับต้น</v>
          </cell>
          <cell r="X17" t="str">
            <v>S</v>
          </cell>
          <cell r="Y17" t="str">
            <v xml:space="preserve">บริการ  </v>
          </cell>
          <cell r="AC17" t="str">
            <v>2012-09-20</v>
          </cell>
          <cell r="AE17" t="str">
            <v>2012-09-17</v>
          </cell>
          <cell r="AH17" t="str">
            <v>25017</v>
          </cell>
        </row>
        <row r="18">
          <cell r="A18" t="str">
            <v>001082300</v>
          </cell>
          <cell r="B18" t="str">
            <v>โรงพยาบาลแหลมฉบัง</v>
          </cell>
          <cell r="C18" t="str">
            <v>21002</v>
          </cell>
          <cell r="D18" t="str">
            <v>กระทรวงสาธารณสุข สำนักงานปลัดกระทรวงสาธารณสุข</v>
          </cell>
          <cell r="E18" t="str">
            <v>07</v>
          </cell>
          <cell r="F18" t="str">
            <v>โรงพยาบาลชุมชน</v>
          </cell>
          <cell r="G18" t="str">
            <v>114</v>
          </cell>
          <cell r="H18" t="str">
            <v>20</v>
          </cell>
          <cell r="I18" t="str">
            <v>จ.ชลบุรี</v>
          </cell>
          <cell r="J18" t="str">
            <v>07</v>
          </cell>
          <cell r="K18" t="str">
            <v xml:space="preserve"> อ.ศรีราชา</v>
          </cell>
          <cell r="L18" t="str">
            <v>03</v>
          </cell>
          <cell r="M18" t="str">
            <v xml:space="preserve"> 'ต.ทุ่งสุขลา'</v>
          </cell>
          <cell r="N18" t="str">
            <v>07</v>
          </cell>
          <cell r="O18" t="str">
            <v xml:space="preserve"> หมู่ 7</v>
          </cell>
          <cell r="P18" t="str">
            <v>01</v>
          </cell>
          <cell r="Q18" t="str">
            <v>เปิดดำเนินการ</v>
          </cell>
          <cell r="V18" t="str">
            <v>22</v>
          </cell>
          <cell r="W18" t="str">
            <v>2.2 ทุติยภูมิระดับกลาง</v>
          </cell>
          <cell r="X18" t="str">
            <v>S</v>
          </cell>
          <cell r="Y18" t="str">
            <v xml:space="preserve">บริการ  </v>
          </cell>
          <cell r="Z18" t="str">
            <v>02</v>
          </cell>
          <cell r="AA18" t="str">
            <v>แก้ไขชื่อ</v>
          </cell>
          <cell r="AB18" t="str">
            <v>เปลี่ยนชื่อรพ.อ่าวอุดม เป็น รพ.แหลมฉบัง ตามหนังสือสำนักบริหารการสาธารณสุข ที่ 0228.04.3/5918 ลงวันที่ 26 ตค.55 เตียง จาก90 เป็น114 เตียง</v>
          </cell>
          <cell r="AH18" t="str">
            <v>10823</v>
          </cell>
        </row>
        <row r="19">
          <cell r="A19" t="str">
            <v>001077500</v>
          </cell>
          <cell r="B19" t="str">
            <v>โรงพยาบาลภาชี</v>
          </cell>
          <cell r="C19" t="str">
            <v>21002</v>
          </cell>
          <cell r="D19" t="str">
            <v>กระทรวงสาธารณสุข สำนักงานปลัดกระทรวงสาธารณสุข</v>
          </cell>
          <cell r="E19" t="str">
            <v>07</v>
          </cell>
          <cell r="F19" t="str">
            <v>โรงพยาบาลชุมชน</v>
          </cell>
          <cell r="G19" t="str">
            <v>30</v>
          </cell>
          <cell r="H19" t="str">
            <v>14</v>
          </cell>
          <cell r="I19" t="str">
            <v>จ.พระนครศรีอยุธยา</v>
          </cell>
          <cell r="J19" t="str">
            <v>09</v>
          </cell>
          <cell r="K19" t="str">
            <v xml:space="preserve"> อ.ภาชี</v>
          </cell>
          <cell r="L19" t="str">
            <v>01</v>
          </cell>
          <cell r="M19" t="str">
            <v xml:space="preserve"> 'ต.ภาชี'</v>
          </cell>
          <cell r="N19" t="str">
            <v>05</v>
          </cell>
          <cell r="O19" t="str">
            <v xml:space="preserve"> หมู่ 5</v>
          </cell>
          <cell r="P19" t="str">
            <v>01</v>
          </cell>
          <cell r="Q19" t="str">
            <v>เปิดดำเนินการ</v>
          </cell>
          <cell r="R19" t="str">
            <v>15 ม.5 ถ.ผักไห่-ป่าโมก</v>
          </cell>
          <cell r="V19" t="str">
            <v>21</v>
          </cell>
          <cell r="W19" t="str">
            <v>2.1 ทุติยภูมิระดับต้น</v>
          </cell>
          <cell r="AB19" t="str">
            <v>แก้ไขค่าพิกัด</v>
          </cell>
          <cell r="AH19" t="str">
            <v>10775</v>
          </cell>
        </row>
        <row r="20">
          <cell r="A20" t="str">
            <v>001139500</v>
          </cell>
          <cell r="B20" t="str">
            <v>โรงพยาบาลสะเดา</v>
          </cell>
          <cell r="C20" t="str">
            <v>21002</v>
          </cell>
          <cell r="D20" t="str">
            <v>กระทรวงสาธารณสุข สำนักงานปลัดกระทรวงสาธารณสุข</v>
          </cell>
          <cell r="E20" t="str">
            <v>07</v>
          </cell>
          <cell r="F20" t="str">
            <v>โรงพยาบาลชุมชน</v>
          </cell>
          <cell r="G20" t="str">
            <v>30</v>
          </cell>
          <cell r="H20" t="str">
            <v>90</v>
          </cell>
          <cell r="I20" t="str">
            <v>จ.สงขลา</v>
          </cell>
          <cell r="J20" t="str">
            <v>10</v>
          </cell>
          <cell r="K20" t="str">
            <v xml:space="preserve"> อ.สะเดา</v>
          </cell>
          <cell r="L20" t="str">
            <v>01</v>
          </cell>
          <cell r="M20" t="str">
            <v xml:space="preserve"> 'ต.สะเดา'</v>
          </cell>
          <cell r="N20" t="str">
            <v>00</v>
          </cell>
          <cell r="O20" t="str">
            <v xml:space="preserve"> หมู่ 0</v>
          </cell>
          <cell r="P20" t="str">
            <v>01</v>
          </cell>
          <cell r="Q20" t="str">
            <v>เปิดดำเนินการ</v>
          </cell>
          <cell r="R20" t="str">
            <v xml:space="preserve">110 ถ.ปาดังเบซาร์ </v>
          </cell>
          <cell r="S20" t="str">
            <v>90120</v>
          </cell>
          <cell r="T20" t="str">
            <v>074411288</v>
          </cell>
          <cell r="U20" t="str">
            <v>074414236</v>
          </cell>
          <cell r="V20" t="str">
            <v>21</v>
          </cell>
          <cell r="W20" t="str">
            <v>2.1 ทุติยภูมิระดับต้น</v>
          </cell>
          <cell r="X20" t="str">
            <v>S</v>
          </cell>
          <cell r="Y20" t="str">
            <v xml:space="preserve">บริการ  </v>
          </cell>
          <cell r="AH20" t="str">
            <v>11395</v>
          </cell>
        </row>
        <row r="21">
          <cell r="A21" t="str">
            <v>001103100</v>
          </cell>
          <cell r="B21" t="str">
            <v>โรงพยาบาลเชียงคาน</v>
          </cell>
          <cell r="C21" t="str">
            <v>21002</v>
          </cell>
          <cell r="D21" t="str">
            <v>กระทรวงสาธารณสุข สำนักงานปลัดกระทรวงสาธารณสุข</v>
          </cell>
          <cell r="E21" t="str">
            <v>07</v>
          </cell>
          <cell r="F21" t="str">
            <v>โรงพยาบาลชุมชน</v>
          </cell>
          <cell r="G21" t="str">
            <v>30</v>
          </cell>
          <cell r="H21" t="str">
            <v>42</v>
          </cell>
          <cell r="I21" t="str">
            <v>จ.เลย</v>
          </cell>
          <cell r="J21" t="str">
            <v>03</v>
          </cell>
          <cell r="K21" t="str">
            <v xml:space="preserve"> อ.เชียงคาน</v>
          </cell>
          <cell r="L21" t="str">
            <v>01</v>
          </cell>
          <cell r="M21" t="str">
            <v xml:space="preserve"> 'ต.เชียงคาน'</v>
          </cell>
          <cell r="N21" t="str">
            <v>02</v>
          </cell>
          <cell r="O21" t="str">
            <v xml:space="preserve"> หมู่ 2</v>
          </cell>
          <cell r="P21" t="str">
            <v>01</v>
          </cell>
          <cell r="Q21" t="str">
            <v>เปิดดำเนินการ</v>
          </cell>
          <cell r="R21" t="str">
            <v xml:space="preserve">427  ถ.เชียงคาน - ปากชม </v>
          </cell>
          <cell r="S21" t="str">
            <v>42110</v>
          </cell>
          <cell r="T21" t="str">
            <v>042821101</v>
          </cell>
          <cell r="U21" t="str">
            <v>042821101</v>
          </cell>
          <cell r="V21" t="str">
            <v>21</v>
          </cell>
          <cell r="W21" t="str">
            <v>2.1 ทุติยภูมิระดับต้น</v>
          </cell>
          <cell r="X21" t="str">
            <v>S</v>
          </cell>
          <cell r="Y21" t="str">
            <v xml:space="preserve">บริการ  </v>
          </cell>
          <cell r="AH21" t="str">
            <v>11031</v>
          </cell>
        </row>
        <row r="22">
          <cell r="A22" t="str">
            <v>001110600</v>
          </cell>
          <cell r="B22" t="str">
            <v>โรงพยาบาลบ้านแพง</v>
          </cell>
          <cell r="C22" t="str">
            <v>21002</v>
          </cell>
          <cell r="D22" t="str">
            <v>กระทรวงสาธารณสุข สำนักงานปลัดกระทรวงสาธารณสุข</v>
          </cell>
          <cell r="E22" t="str">
            <v>07</v>
          </cell>
          <cell r="F22" t="str">
            <v>โรงพยาบาลชุมชน</v>
          </cell>
          <cell r="G22" t="str">
            <v>30</v>
          </cell>
          <cell r="H22" t="str">
            <v>48</v>
          </cell>
          <cell r="I22" t="str">
            <v>จ.นครพนม</v>
          </cell>
          <cell r="J22" t="str">
            <v>04</v>
          </cell>
          <cell r="K22" t="str">
            <v xml:space="preserve"> อ.บ้านแพง</v>
          </cell>
          <cell r="L22" t="str">
            <v>01</v>
          </cell>
          <cell r="M22" t="str">
            <v xml:space="preserve"> 'ต.บ้านแพง'</v>
          </cell>
          <cell r="N22" t="str">
            <v>02</v>
          </cell>
          <cell r="O22" t="str">
            <v xml:space="preserve"> หมู่ 2</v>
          </cell>
          <cell r="P22" t="str">
            <v>01</v>
          </cell>
          <cell r="Q22" t="str">
            <v>เปิดดำเนินการ</v>
          </cell>
          <cell r="R22" t="str">
            <v xml:space="preserve">339 ม.2 ถ.หนองคาย-นครพนม </v>
          </cell>
          <cell r="S22" t="str">
            <v>48140</v>
          </cell>
          <cell r="V22" t="str">
            <v>21</v>
          </cell>
          <cell r="W22" t="str">
            <v>2.1 ทุติยภูมิระดับต้น</v>
          </cell>
          <cell r="AH22" t="str">
            <v>11106</v>
          </cell>
        </row>
        <row r="23">
          <cell r="A23" t="str">
            <v>001106300</v>
          </cell>
          <cell r="B23" t="str">
            <v>โรงพยาบาลจตุรพักตรพิมาน</v>
          </cell>
          <cell r="C23" t="str">
            <v>21002</v>
          </cell>
          <cell r="D23" t="str">
            <v>กระทรวงสาธารณสุข สำนักงานปลัดกระทรวงสาธารณสุข</v>
          </cell>
          <cell r="E23" t="str">
            <v>07</v>
          </cell>
          <cell r="F23" t="str">
            <v>โรงพยาบาลชุมชน</v>
          </cell>
          <cell r="G23" t="str">
            <v>30</v>
          </cell>
          <cell r="H23" t="str">
            <v>45</v>
          </cell>
          <cell r="I23" t="str">
            <v>จ.ร้อยเอ็ด</v>
          </cell>
          <cell r="J23" t="str">
            <v>04</v>
          </cell>
          <cell r="K23" t="str">
            <v xml:space="preserve"> อ.จตุรพักตรพิมาน</v>
          </cell>
          <cell r="L23" t="str">
            <v>01</v>
          </cell>
          <cell r="M23" t="str">
            <v xml:space="preserve"> 'ต.หัวช้าง'</v>
          </cell>
          <cell r="N23" t="str">
            <v>04</v>
          </cell>
          <cell r="O23" t="str">
            <v xml:space="preserve"> หมู่ 4</v>
          </cell>
          <cell r="P23" t="str">
            <v>01</v>
          </cell>
          <cell r="Q23" t="str">
            <v>เปิดดำเนินการ</v>
          </cell>
          <cell r="R23" t="str">
            <v xml:space="preserve">165 ม.4 ถ.ปัทมานนท์ </v>
          </cell>
          <cell r="S23" t="str">
            <v>45180</v>
          </cell>
          <cell r="V23" t="str">
            <v>21</v>
          </cell>
          <cell r="W23" t="str">
            <v>2.1 ทุติยภูมิระดับต้น</v>
          </cell>
          <cell r="AH23" t="str">
            <v>11063</v>
          </cell>
        </row>
        <row r="24">
          <cell r="A24" t="str">
            <v>001096600</v>
          </cell>
          <cell r="B24" t="str">
            <v>โรงพยาบาลป่าติ้ว</v>
          </cell>
          <cell r="C24" t="str">
            <v>21002</v>
          </cell>
          <cell r="D24" t="str">
            <v>กระทรวงสาธารณสุข สำนักงานปลัดกระทรวงสาธารณสุข</v>
          </cell>
          <cell r="E24" t="str">
            <v>07</v>
          </cell>
          <cell r="F24" t="str">
            <v>โรงพยาบาลชุมชน</v>
          </cell>
          <cell r="G24" t="str">
            <v>30</v>
          </cell>
          <cell r="H24" t="str">
            <v>35</v>
          </cell>
          <cell r="I24" t="str">
            <v>จ.ยโสธร</v>
          </cell>
          <cell r="J24" t="str">
            <v>05</v>
          </cell>
          <cell r="K24" t="str">
            <v xml:space="preserve"> อ.ป่าติ้ว</v>
          </cell>
          <cell r="L24" t="str">
            <v>01</v>
          </cell>
          <cell r="M24" t="str">
            <v xml:space="preserve"> 'ต.โพธิ์ไทร'</v>
          </cell>
          <cell r="N24" t="str">
            <v>04</v>
          </cell>
          <cell r="O24" t="str">
            <v xml:space="preserve"> หมู่ 4</v>
          </cell>
          <cell r="P24" t="str">
            <v>01</v>
          </cell>
          <cell r="Q24" t="str">
            <v>เปิดดำเนินการ</v>
          </cell>
          <cell r="R24" t="str">
            <v>294 ม.4 ถ.อรุณประเสริฐ</v>
          </cell>
          <cell r="S24" t="str">
            <v>35150</v>
          </cell>
          <cell r="V24" t="str">
            <v>21</v>
          </cell>
          <cell r="W24" t="str">
            <v>2.1 ทุติยภูมิระดับต้น</v>
          </cell>
          <cell r="AH24" t="str">
            <v>10966</v>
          </cell>
        </row>
        <row r="25">
          <cell r="A25" t="str">
            <v>001098700</v>
          </cell>
          <cell r="B25" t="str">
            <v>โรงพยาบาลพนา</v>
          </cell>
          <cell r="C25" t="str">
            <v>21002</v>
          </cell>
          <cell r="D25" t="str">
            <v>กระทรวงสาธารณสุข สำนักงานปลัดกระทรวงสาธารณสุข</v>
          </cell>
          <cell r="E25" t="str">
            <v>07</v>
          </cell>
          <cell r="F25" t="str">
            <v>โรงพยาบาลชุมชน</v>
          </cell>
          <cell r="G25" t="str">
            <v>10</v>
          </cell>
          <cell r="H25" t="str">
            <v>37</v>
          </cell>
          <cell r="I25" t="str">
            <v>จ.อำนาจเจริญ</v>
          </cell>
          <cell r="J25" t="str">
            <v>04</v>
          </cell>
          <cell r="K25" t="str">
            <v xml:space="preserve"> อ.พนา</v>
          </cell>
          <cell r="L25" t="str">
            <v>04</v>
          </cell>
          <cell r="M25" t="str">
            <v xml:space="preserve"> 'ต.พระเหลา'</v>
          </cell>
          <cell r="N25" t="str">
            <v>10</v>
          </cell>
          <cell r="O25" t="str">
            <v xml:space="preserve"> หมู่ 10</v>
          </cell>
          <cell r="P25" t="str">
            <v>01</v>
          </cell>
          <cell r="Q25" t="str">
            <v>เปิดดำเนินการ</v>
          </cell>
          <cell r="R25" t="str">
            <v xml:space="preserve">255 ม.10 ถ.อุปชิด </v>
          </cell>
          <cell r="S25" t="str">
            <v>37180</v>
          </cell>
          <cell r="V25" t="str">
            <v>22</v>
          </cell>
          <cell r="W25" t="str">
            <v>2.2 ทุติยภูมิระดับกลาง</v>
          </cell>
          <cell r="AH25" t="str">
            <v>10987</v>
          </cell>
        </row>
        <row r="26">
          <cell r="A26" t="str">
            <v>001097100</v>
          </cell>
          <cell r="B26" t="str">
            <v>โรงพยาบาลคอนสวรรค์</v>
          </cell>
          <cell r="C26" t="str">
            <v>21002</v>
          </cell>
          <cell r="D26" t="str">
            <v>กระทรวงสาธารณสุข สำนักงานปลัดกระทรวงสาธารณสุข</v>
          </cell>
          <cell r="E26" t="str">
            <v>07</v>
          </cell>
          <cell r="F26" t="str">
            <v>โรงพยาบาลชุมชน</v>
          </cell>
          <cell r="G26" t="str">
            <v>30</v>
          </cell>
          <cell r="H26" t="str">
            <v>36</v>
          </cell>
          <cell r="I26" t="str">
            <v>จ.ชัยภูมิ</v>
          </cell>
          <cell r="J26" t="str">
            <v>03</v>
          </cell>
          <cell r="K26" t="str">
            <v xml:space="preserve"> อ.คอนสวรรค์</v>
          </cell>
          <cell r="L26" t="str">
            <v>01</v>
          </cell>
          <cell r="M26" t="str">
            <v xml:space="preserve"> 'ต.คอนสวรรค์'</v>
          </cell>
          <cell r="N26" t="str">
            <v>13</v>
          </cell>
          <cell r="O26" t="str">
            <v xml:space="preserve"> หมู่ 13</v>
          </cell>
          <cell r="P26" t="str">
            <v>01</v>
          </cell>
          <cell r="Q26" t="str">
            <v>เปิดดำเนินการ</v>
          </cell>
          <cell r="R26" t="str">
            <v xml:space="preserve">431 ถ.คอนสวรรค์ -แก้งคร้อ </v>
          </cell>
          <cell r="V26" t="str">
            <v>21</v>
          </cell>
          <cell r="W26" t="str">
            <v>2.1 ทุติยภูมิระดับต้น</v>
          </cell>
          <cell r="AH26" t="str">
            <v>10971</v>
          </cell>
        </row>
        <row r="27">
          <cell r="A27" t="str">
            <v>001088500</v>
          </cell>
          <cell r="B27" t="str">
            <v>โรงพยาบาลห้วยแถลง</v>
          </cell>
          <cell r="C27" t="str">
            <v>21002</v>
          </cell>
          <cell r="D27" t="str">
            <v>กระทรวงสาธารณสุข สำนักงานปลัดกระทรวงสาธารณสุข</v>
          </cell>
          <cell r="E27" t="str">
            <v>07</v>
          </cell>
          <cell r="F27" t="str">
            <v>โรงพยาบาลชุมชน</v>
          </cell>
          <cell r="G27" t="str">
            <v>30</v>
          </cell>
          <cell r="H27" t="str">
            <v>30</v>
          </cell>
          <cell r="I27" t="str">
            <v>จ.นครราชสีมา</v>
          </cell>
          <cell r="J27" t="str">
            <v>16</v>
          </cell>
          <cell r="K27" t="str">
            <v xml:space="preserve"> อ.ห้วยแถลง</v>
          </cell>
          <cell r="L27" t="str">
            <v>01</v>
          </cell>
          <cell r="M27" t="str">
            <v xml:space="preserve"> 'ต.ห้วยแถลง'</v>
          </cell>
          <cell r="N27" t="str">
            <v>01</v>
          </cell>
          <cell r="O27" t="str">
            <v xml:space="preserve"> หมู่ 1</v>
          </cell>
          <cell r="P27" t="str">
            <v>01</v>
          </cell>
          <cell r="Q27" t="str">
            <v>เปิดดำเนินการ</v>
          </cell>
          <cell r="R27" t="str">
            <v xml:space="preserve">422 </v>
          </cell>
          <cell r="V27" t="str">
            <v>21</v>
          </cell>
          <cell r="W27" t="str">
            <v>2.1 ทุติยภูมิระดับต้น</v>
          </cell>
          <cell r="AH27" t="str">
            <v>10885</v>
          </cell>
        </row>
        <row r="28">
          <cell r="A28" t="str">
            <v>001090700</v>
          </cell>
          <cell r="B28" t="str">
            <v>โรงพยาบาลนาโพธิ์</v>
          </cell>
          <cell r="C28" t="str">
            <v>21002</v>
          </cell>
          <cell r="D28" t="str">
            <v>กระทรวงสาธารณสุข สำนักงานปลัดกระทรวงสาธารณสุข</v>
          </cell>
          <cell r="E28" t="str">
            <v>07</v>
          </cell>
          <cell r="F28" t="str">
            <v>โรงพยาบาลชุมชน</v>
          </cell>
          <cell r="G28" t="str">
            <v>30</v>
          </cell>
          <cell r="H28" t="str">
            <v>31</v>
          </cell>
          <cell r="I28" t="str">
            <v>จ.บุรีรัมย์</v>
          </cell>
          <cell r="J28" t="str">
            <v>13</v>
          </cell>
          <cell r="K28" t="str">
            <v xml:space="preserve"> อ.นาโพธิ์</v>
          </cell>
          <cell r="L28" t="str">
            <v>05</v>
          </cell>
          <cell r="M28" t="str">
            <v xml:space="preserve"> 'ต.ศรีสว่าง'</v>
          </cell>
          <cell r="N28" t="str">
            <v>08</v>
          </cell>
          <cell r="O28" t="str">
            <v xml:space="preserve"> หมู่ 8</v>
          </cell>
          <cell r="P28" t="str">
            <v>01</v>
          </cell>
          <cell r="Q28" t="str">
            <v>เปิดดำเนินการ</v>
          </cell>
          <cell r="R28" t="str">
            <v xml:space="preserve">103 </v>
          </cell>
          <cell r="V28" t="str">
            <v>22</v>
          </cell>
          <cell r="W28" t="str">
            <v>2.2 ทุติยภูมิระดับกลาง</v>
          </cell>
          <cell r="AH28" t="str">
            <v>10907</v>
          </cell>
        </row>
        <row r="29">
          <cell r="A29" t="str">
            <v>001120600</v>
          </cell>
          <cell r="B29" t="str">
            <v>โรงพยาบาลแม่ลาน้อย</v>
          </cell>
          <cell r="C29" t="str">
            <v>21002</v>
          </cell>
          <cell r="D29" t="str">
            <v>กระทรวงสาธารณสุข สำนักงานปลัดกระทรวงสาธารณสุข</v>
          </cell>
          <cell r="E29" t="str">
            <v>07</v>
          </cell>
          <cell r="F29" t="str">
            <v>โรงพยาบาลชุมชน</v>
          </cell>
          <cell r="G29" t="str">
            <v>10</v>
          </cell>
          <cell r="H29" t="str">
            <v>58</v>
          </cell>
          <cell r="I29" t="str">
            <v>จ.แม่ฮ่องสอน</v>
          </cell>
          <cell r="J29" t="str">
            <v>05</v>
          </cell>
          <cell r="K29" t="str">
            <v xml:space="preserve"> อ.แม่ลาน้อย</v>
          </cell>
          <cell r="L29" t="str">
            <v>08</v>
          </cell>
          <cell r="M29" t="str">
            <v xml:space="preserve"> 'ต.ขุนแม่ลาน้อย'</v>
          </cell>
          <cell r="N29" t="str">
            <v>09</v>
          </cell>
          <cell r="O29" t="str">
            <v xml:space="preserve"> หมู่ 9</v>
          </cell>
          <cell r="P29" t="str">
            <v>01</v>
          </cell>
          <cell r="Q29" t="str">
            <v>เปิดดำเนินการ</v>
          </cell>
          <cell r="R29" t="str">
            <v>79 ถ.เชียงใหม่-</v>
          </cell>
          <cell r="S29" t="str">
            <v>58120</v>
          </cell>
          <cell r="V29" t="str">
            <v>21</v>
          </cell>
          <cell r="W29" t="str">
            <v>2.1 ทุติยภูมิระดับต้น</v>
          </cell>
          <cell r="AH29" t="str">
            <v>11206</v>
          </cell>
        </row>
        <row r="30">
          <cell r="A30" t="str">
            <v>001120300</v>
          </cell>
          <cell r="B30" t="str">
            <v>โรงพยาบาลขุนยวม</v>
          </cell>
          <cell r="C30" t="str">
            <v>21002</v>
          </cell>
          <cell r="D30" t="str">
            <v>กระทรวงสาธารณสุข สำนักงานปลัดกระทรวงสาธารณสุข</v>
          </cell>
          <cell r="E30" t="str">
            <v>07</v>
          </cell>
          <cell r="F30" t="str">
            <v>โรงพยาบาลชุมชน</v>
          </cell>
          <cell r="G30" t="str">
            <v>10</v>
          </cell>
          <cell r="H30" t="str">
            <v>58</v>
          </cell>
          <cell r="I30" t="str">
            <v>จ.แม่ฮ่องสอน</v>
          </cell>
          <cell r="J30" t="str">
            <v>02</v>
          </cell>
          <cell r="K30" t="str">
            <v xml:space="preserve"> อ.ขุนยวม</v>
          </cell>
          <cell r="L30" t="str">
            <v>01</v>
          </cell>
          <cell r="M30" t="str">
            <v xml:space="preserve"> 'ต.ขุนยวม'</v>
          </cell>
          <cell r="N30" t="str">
            <v>01</v>
          </cell>
          <cell r="O30" t="str">
            <v xml:space="preserve"> หมู่ 1</v>
          </cell>
          <cell r="P30" t="str">
            <v>01</v>
          </cell>
          <cell r="Q30" t="str">
            <v>เปิดดำเนินการ</v>
          </cell>
          <cell r="R30" t="str">
            <v xml:space="preserve">455 ถ.กริชสุวรรณ </v>
          </cell>
          <cell r="S30" t="str">
            <v>58140</v>
          </cell>
          <cell r="V30" t="str">
            <v>21</v>
          </cell>
          <cell r="W30" t="str">
            <v>2.1 ทุติยภูมิระดับต้น</v>
          </cell>
          <cell r="X30" t="str">
            <v>S</v>
          </cell>
          <cell r="Y30" t="str">
            <v xml:space="preserve">บริการ  </v>
          </cell>
          <cell r="AH30" t="str">
            <v>11203</v>
          </cell>
        </row>
        <row r="31">
          <cell r="A31" t="str">
            <v>001115100</v>
          </cell>
          <cell r="B31" t="str">
            <v>โรงพยาบาลวังเหนือ</v>
          </cell>
          <cell r="C31" t="str">
            <v>21002</v>
          </cell>
          <cell r="D31" t="str">
            <v>กระทรวงสาธารณสุข สำนักงานปลัดกระทรวงสาธารณสุข</v>
          </cell>
          <cell r="E31" t="str">
            <v>07</v>
          </cell>
          <cell r="F31" t="str">
            <v>โรงพยาบาลชุมชน</v>
          </cell>
          <cell r="G31" t="str">
            <v>30</v>
          </cell>
          <cell r="H31" t="str">
            <v>52</v>
          </cell>
          <cell r="I31" t="str">
            <v>จ.ลำปาง</v>
          </cell>
          <cell r="J31" t="str">
            <v>07</v>
          </cell>
          <cell r="K31" t="str">
            <v xml:space="preserve"> อ.วังเหนือ</v>
          </cell>
          <cell r="L31" t="str">
            <v>02</v>
          </cell>
          <cell r="M31" t="str">
            <v xml:space="preserve"> 'ต.วังเหนือ'</v>
          </cell>
          <cell r="N31" t="str">
            <v>04</v>
          </cell>
          <cell r="O31" t="str">
            <v xml:space="preserve"> หมู่ 4</v>
          </cell>
          <cell r="P31" t="str">
            <v>01</v>
          </cell>
          <cell r="Q31" t="str">
            <v>เปิดดำเนินการ</v>
          </cell>
          <cell r="V31" t="str">
            <v>21</v>
          </cell>
          <cell r="W31" t="str">
            <v>2.1 ทุติยภูมิระดับต้น</v>
          </cell>
          <cell r="AH31" t="str">
            <v>11151</v>
          </cell>
        </row>
        <row r="32">
          <cell r="A32" t="str">
            <v>001118000</v>
          </cell>
          <cell r="B32" t="str">
            <v>โรงพยาบาลนาหมื่น</v>
          </cell>
          <cell r="C32" t="str">
            <v>21002</v>
          </cell>
          <cell r="D32" t="str">
            <v>กระทรวงสาธารณสุข สำนักงานปลัดกระทรวงสาธารณสุข</v>
          </cell>
          <cell r="E32" t="str">
            <v>07</v>
          </cell>
          <cell r="F32" t="str">
            <v>โรงพยาบาลชุมชน</v>
          </cell>
          <cell r="G32" t="str">
            <v>30</v>
          </cell>
          <cell r="H32" t="str">
            <v>55</v>
          </cell>
          <cell r="I32" t="str">
            <v>จ.น่าน</v>
          </cell>
          <cell r="J32" t="str">
            <v>10</v>
          </cell>
          <cell r="K32" t="str">
            <v xml:space="preserve"> อ.นาหมื่น</v>
          </cell>
          <cell r="L32" t="str">
            <v>01</v>
          </cell>
          <cell r="M32" t="str">
            <v xml:space="preserve"> 'ต.นาทะนุง'</v>
          </cell>
          <cell r="N32" t="str">
            <v>14</v>
          </cell>
          <cell r="O32" t="str">
            <v xml:space="preserve"> หมู่ 14</v>
          </cell>
          <cell r="P32" t="str">
            <v>01</v>
          </cell>
          <cell r="Q32" t="str">
            <v>เปิดดำเนินการ</v>
          </cell>
          <cell r="R32" t="str">
            <v xml:space="preserve">เลขที่ 78  </v>
          </cell>
          <cell r="S32" t="str">
            <v>55180</v>
          </cell>
          <cell r="T32" t="str">
            <v>054787013</v>
          </cell>
          <cell r="V32" t="str">
            <v>22</v>
          </cell>
          <cell r="W32" t="str">
            <v>2.2 ทุติยภูมิระดับกลาง</v>
          </cell>
          <cell r="AH32" t="str">
            <v>11180</v>
          </cell>
        </row>
        <row r="33">
          <cell r="A33" t="str">
            <v>001126800</v>
          </cell>
          <cell r="B33" t="str">
            <v>โรงพยาบาลหนองไผ่</v>
          </cell>
          <cell r="C33" t="str">
            <v>21002</v>
          </cell>
          <cell r="D33" t="str">
            <v>กระทรวงสาธารณสุข สำนักงานปลัดกระทรวงสาธารณสุข</v>
          </cell>
          <cell r="E33" t="str">
            <v>07</v>
          </cell>
          <cell r="F33" t="str">
            <v>โรงพยาบาลชุมชน</v>
          </cell>
          <cell r="G33" t="str">
            <v>60</v>
          </cell>
          <cell r="H33" t="str">
            <v>67</v>
          </cell>
          <cell r="I33" t="str">
            <v>จ.เพชรบูรณ์</v>
          </cell>
          <cell r="J33" t="str">
            <v>07</v>
          </cell>
          <cell r="K33" t="str">
            <v xml:space="preserve"> อ.หนองไผ่</v>
          </cell>
          <cell r="L33" t="str">
            <v>10</v>
          </cell>
          <cell r="M33" t="str">
            <v xml:space="preserve"> 'ต.หนองไผ่'</v>
          </cell>
          <cell r="N33" t="str">
            <v>06</v>
          </cell>
          <cell r="O33" t="str">
            <v xml:space="preserve"> หมู่ 6</v>
          </cell>
          <cell r="P33" t="str">
            <v>01</v>
          </cell>
          <cell r="Q33" t="str">
            <v>เปิดดำเนินการ</v>
          </cell>
          <cell r="R33" t="str">
            <v xml:space="preserve">655 ม.6 ถ.สระบุรี-หล่มสัก </v>
          </cell>
          <cell r="S33" t="str">
            <v>67140</v>
          </cell>
          <cell r="V33" t="str">
            <v>21</v>
          </cell>
          <cell r="W33" t="str">
            <v>2.1 ทุติยภูมิระดับต้น</v>
          </cell>
          <cell r="AH33" t="str">
            <v>11268</v>
          </cell>
        </row>
        <row r="34">
          <cell r="A34" t="str">
            <v>001124700</v>
          </cell>
          <cell r="B34" t="str">
            <v>โรงพยาบาลศรีสัชนาลัย</v>
          </cell>
          <cell r="C34" t="str">
            <v>21002</v>
          </cell>
          <cell r="D34" t="str">
            <v>กระทรวงสาธารณสุข สำนักงานปลัดกระทรวงสาธารณสุข</v>
          </cell>
          <cell r="E34" t="str">
            <v>07</v>
          </cell>
          <cell r="F34" t="str">
            <v>โรงพยาบาลชุมชน</v>
          </cell>
          <cell r="G34" t="str">
            <v>60</v>
          </cell>
          <cell r="H34" t="str">
            <v>64</v>
          </cell>
          <cell r="I34" t="str">
            <v>จ.สุโขทัย</v>
          </cell>
          <cell r="J34" t="str">
            <v>05</v>
          </cell>
          <cell r="K34" t="str">
            <v xml:space="preserve"> อ.ศรีสัชนาลัย</v>
          </cell>
          <cell r="L34" t="str">
            <v>01</v>
          </cell>
          <cell r="M34" t="str">
            <v xml:space="preserve"> 'ต.หาดเสี้ยว'</v>
          </cell>
          <cell r="N34" t="str">
            <v>03</v>
          </cell>
          <cell r="O34" t="str">
            <v xml:space="preserve"> หมู่ 3</v>
          </cell>
          <cell r="P34" t="str">
            <v>01</v>
          </cell>
          <cell r="Q34" t="str">
            <v>เปิดดำเนินการ</v>
          </cell>
          <cell r="R34" t="str">
            <v>ถ.สุโขทัย-อุตรดิตถ์</v>
          </cell>
          <cell r="S34" t="str">
            <v>64130</v>
          </cell>
          <cell r="T34" t="str">
            <v>055671484</v>
          </cell>
          <cell r="U34" t="str">
            <v>055673137</v>
          </cell>
          <cell r="V34" t="str">
            <v>21</v>
          </cell>
          <cell r="W34" t="str">
            <v>2.1 ทุติยภูมิระดับต้น</v>
          </cell>
          <cell r="AH34" t="str">
            <v>11247</v>
          </cell>
        </row>
        <row r="35">
          <cell r="A35" t="str">
            <v>001116400</v>
          </cell>
          <cell r="B35" t="str">
            <v>โรงพยาบาลลับแล</v>
          </cell>
          <cell r="C35" t="str">
            <v>21002</v>
          </cell>
          <cell r="D35" t="str">
            <v>กระทรวงสาธารณสุข สำนักงานปลัดกระทรวงสาธารณสุข</v>
          </cell>
          <cell r="E35" t="str">
            <v>07</v>
          </cell>
          <cell r="F35" t="str">
            <v>โรงพยาบาลชุมชน</v>
          </cell>
          <cell r="G35" t="str">
            <v>30</v>
          </cell>
          <cell r="H35" t="str">
            <v>53</v>
          </cell>
          <cell r="I35" t="str">
            <v>จ.อุตรดิตถ์</v>
          </cell>
          <cell r="J35" t="str">
            <v>08</v>
          </cell>
          <cell r="K35" t="str">
            <v xml:space="preserve"> อ.ลับแล</v>
          </cell>
          <cell r="L35" t="str">
            <v>05</v>
          </cell>
          <cell r="M35" t="str">
            <v xml:space="preserve"> 'ต.ชัยจุมพล'</v>
          </cell>
          <cell r="N35" t="str">
            <v>01</v>
          </cell>
          <cell r="O35" t="str">
            <v xml:space="preserve"> หมู่ 1</v>
          </cell>
          <cell r="P35" t="str">
            <v>01</v>
          </cell>
          <cell r="Q35" t="str">
            <v>เปิดดำเนินการ</v>
          </cell>
          <cell r="R35" t="str">
            <v>163</v>
          </cell>
          <cell r="S35" t="str">
            <v>53130</v>
          </cell>
          <cell r="T35" t="str">
            <v>055431345</v>
          </cell>
          <cell r="U35" t="str">
            <v>055432104</v>
          </cell>
          <cell r="V35" t="str">
            <v>22</v>
          </cell>
          <cell r="W35" t="str">
            <v>2.2 ทุติยภูมิระดับกลาง</v>
          </cell>
          <cell r="AH35" t="str">
            <v>11164</v>
          </cell>
        </row>
        <row r="36">
          <cell r="A36" t="str">
            <v>001130400</v>
          </cell>
          <cell r="B36" t="str">
            <v>โรงพยาบาลกระทุ่มแบน</v>
          </cell>
          <cell r="C36" t="str">
            <v>21002</v>
          </cell>
          <cell r="D36" t="str">
            <v>กระทรวงสาธารณสุข สำนักงานปลัดกระทรวงสาธารณสุข</v>
          </cell>
          <cell r="E36" t="str">
            <v>06</v>
          </cell>
          <cell r="F36" t="str">
            <v>โรงพยาบาลทั่วไป</v>
          </cell>
          <cell r="G36" t="str">
            <v>120</v>
          </cell>
          <cell r="H36" t="str">
            <v>74</v>
          </cell>
          <cell r="I36" t="str">
            <v>จ.สมุทรสาคร</v>
          </cell>
          <cell r="J36" t="str">
            <v>02</v>
          </cell>
          <cell r="K36" t="str">
            <v xml:space="preserve"> อ.กระทุ่มแบน</v>
          </cell>
          <cell r="L36" t="str">
            <v>01</v>
          </cell>
          <cell r="M36" t="str">
            <v xml:space="preserve"> 'ต.ตลาดกระทุ่มแบน'</v>
          </cell>
          <cell r="N36" t="str">
            <v>00</v>
          </cell>
          <cell r="O36" t="str">
            <v xml:space="preserve"> หมู่ 0</v>
          </cell>
          <cell r="P36" t="str">
            <v>01</v>
          </cell>
          <cell r="Q36" t="str">
            <v>เปิดดำเนินการ</v>
          </cell>
          <cell r="R36" t="str">
            <v xml:space="preserve">450/4  </v>
          </cell>
          <cell r="S36" t="str">
            <v>74110</v>
          </cell>
          <cell r="T36" t="str">
            <v>034844430</v>
          </cell>
          <cell r="U36" t="str">
            <v>034470410</v>
          </cell>
          <cell r="V36" t="str">
            <v>22</v>
          </cell>
          <cell r="W36" t="str">
            <v>2.2 ทุติยภูมิระดับกลาง</v>
          </cell>
          <cell r="X36" t="str">
            <v>S</v>
          </cell>
          <cell r="Y36" t="str">
            <v xml:space="preserve">บริการ  </v>
          </cell>
          <cell r="Z36" t="str">
            <v>05</v>
          </cell>
          <cell r="AA36" t="str">
            <v>แก้ไข/เปลี่ยนแปลงประเภท</v>
          </cell>
          <cell r="AB36" t="str">
            <v>เปลี่ยนประเภทจากรพช เป็นรพท. รับแจ้งจากกลุ่มสบส. ที่สธ0201.032/914 วันที่ 25 มค.56</v>
          </cell>
          <cell r="AH36" t="str">
            <v>11304</v>
          </cell>
        </row>
        <row r="37">
          <cell r="A37" t="str">
            <v>001074100</v>
          </cell>
          <cell r="B37" t="str">
            <v>โรงพยาบาลวชิระภูเก็ต</v>
          </cell>
          <cell r="C37" t="str">
            <v>21002</v>
          </cell>
          <cell r="D37" t="str">
            <v>กระทรวงสาธารณสุข สำนักงานปลัดกระทรวงสาธารณสุข</v>
          </cell>
          <cell r="E37" t="str">
            <v>05</v>
          </cell>
          <cell r="F37" t="str">
            <v>โรงพยาบาลศูนย์</v>
          </cell>
          <cell r="G37" t="str">
            <v>503</v>
          </cell>
          <cell r="H37" t="str">
            <v>83</v>
          </cell>
          <cell r="I37" t="str">
            <v>จ.ภูเก็ต</v>
          </cell>
          <cell r="J37" t="str">
            <v>01</v>
          </cell>
          <cell r="K37" t="str">
            <v xml:space="preserve"> อ.เมืองภูเก็ต</v>
          </cell>
          <cell r="L37" t="str">
            <v>01</v>
          </cell>
          <cell r="M37" t="str">
            <v xml:space="preserve"> 'ต.ตลาดใหญ่'</v>
          </cell>
          <cell r="N37" t="str">
            <v>00</v>
          </cell>
          <cell r="O37" t="str">
            <v xml:space="preserve"> หมู่ 0</v>
          </cell>
          <cell r="P37" t="str">
            <v>01</v>
          </cell>
          <cell r="Q37" t="str">
            <v>เปิดดำเนินการ</v>
          </cell>
          <cell r="R37" t="str">
            <v xml:space="preserve">353 ถ.เยาวราช </v>
          </cell>
          <cell r="S37" t="str">
            <v>83000</v>
          </cell>
          <cell r="T37" t="str">
            <v>076361234</v>
          </cell>
          <cell r="V37" t="str">
            <v>31</v>
          </cell>
          <cell r="W37" t="str">
            <v>3.1 ตติยภูมิ</v>
          </cell>
          <cell r="Z37" t="str">
            <v>05</v>
          </cell>
          <cell r="AA37" t="str">
            <v>แก้ไข/เปลี่ยนแปลงประเภท</v>
          </cell>
          <cell r="AB37" t="str">
            <v>เปลี่ยนประเภทจาก รพท.เป็นรพศ. รับแจ้งจาก สบส. ที่สธ0201.032/914 วันที่ 25 มค.56</v>
          </cell>
          <cell r="AH37" t="str">
            <v>10741</v>
          </cell>
        </row>
        <row r="38">
          <cell r="A38" t="str">
            <v>002784000</v>
          </cell>
          <cell r="B38" t="str">
            <v>โรงพยาบาลสีดา</v>
          </cell>
          <cell r="C38" t="str">
            <v>21002</v>
          </cell>
          <cell r="D38" t="str">
            <v>กระทรวงสาธารณสุข สำนักงานปลัดกระทรวงสาธารณสุข</v>
          </cell>
          <cell r="E38" t="str">
            <v>07</v>
          </cell>
          <cell r="F38" t="str">
            <v>โรงพยาบาลชุมชน</v>
          </cell>
          <cell r="G38" t="str">
            <v>30</v>
          </cell>
          <cell r="H38" t="str">
            <v>30</v>
          </cell>
          <cell r="I38" t="str">
            <v>จ.นครราชสีมา</v>
          </cell>
          <cell r="J38" t="str">
            <v>31</v>
          </cell>
          <cell r="K38" t="str">
            <v xml:space="preserve"> อ.สีดา</v>
          </cell>
          <cell r="L38" t="str">
            <v>01</v>
          </cell>
          <cell r="M38" t="str">
            <v xml:space="preserve"> 'ต.สีดา'</v>
          </cell>
          <cell r="N38" t="str">
            <v>01</v>
          </cell>
          <cell r="O38" t="str">
            <v xml:space="preserve"> หมู่ 1</v>
          </cell>
          <cell r="P38" t="str">
            <v>01</v>
          </cell>
          <cell r="Q38" t="str">
            <v>เปิดดำเนินการ</v>
          </cell>
          <cell r="S38" t="str">
            <v>30430</v>
          </cell>
          <cell r="T38" t="str">
            <v>044329234</v>
          </cell>
          <cell r="U38" t="str">
            <v>044329234</v>
          </cell>
          <cell r="X38" t="str">
            <v>S</v>
          </cell>
          <cell r="Y38" t="str">
            <v xml:space="preserve">บริการ  </v>
          </cell>
          <cell r="Z38" t="str">
            <v>01</v>
          </cell>
          <cell r="AA38" t="str">
            <v>ตั้งใหม่</v>
          </cell>
          <cell r="AC38" t="str">
            <v>2013-03-04</v>
          </cell>
          <cell r="AE38" t="str">
            <v>2013-02-01</v>
          </cell>
          <cell r="AH38" t="str">
            <v>27840</v>
          </cell>
        </row>
        <row r="39">
          <cell r="A39" t="str">
            <v>002505800</v>
          </cell>
          <cell r="B39" t="str">
            <v>โรงพยาบาลกู่แก้ว</v>
          </cell>
          <cell r="C39" t="str">
            <v>21002</v>
          </cell>
          <cell r="D39" t="str">
            <v>กระทรวงสาธารณสุข สำนักงานปลัดกระทรวงสาธารณสุข</v>
          </cell>
          <cell r="E39" t="str">
            <v>07</v>
          </cell>
          <cell r="F39" t="str">
            <v>โรงพยาบาลชุมชน</v>
          </cell>
          <cell r="G39" t="str">
            <v>30</v>
          </cell>
          <cell r="H39" t="str">
            <v>41</v>
          </cell>
          <cell r="I39" t="str">
            <v>จ.อุดรธานี</v>
          </cell>
          <cell r="J39" t="str">
            <v>24</v>
          </cell>
          <cell r="K39" t="str">
            <v xml:space="preserve"> อ.กู่แก้ว</v>
          </cell>
          <cell r="L39" t="str">
            <v>01</v>
          </cell>
          <cell r="M39" t="str">
            <v xml:space="preserve"> 'ต.บ้านจีต'</v>
          </cell>
          <cell r="N39" t="str">
            <v>07</v>
          </cell>
          <cell r="O39" t="str">
            <v xml:space="preserve"> หมู่ 7</v>
          </cell>
          <cell r="P39" t="str">
            <v>01</v>
          </cell>
          <cell r="Q39" t="str">
            <v>เปิดดำเนินการ</v>
          </cell>
          <cell r="S39" t="str">
            <v>41130</v>
          </cell>
          <cell r="T39" t="str">
            <v>042256115</v>
          </cell>
          <cell r="U39" t="str">
            <v>042256115</v>
          </cell>
          <cell r="X39" t="str">
            <v>S</v>
          </cell>
          <cell r="Y39" t="str">
            <v xml:space="preserve">บริการ  </v>
          </cell>
          <cell r="Z39" t="str">
            <v>01</v>
          </cell>
          <cell r="AA39" t="str">
            <v>ตั้งใหม่</v>
          </cell>
          <cell r="AC39" t="str">
            <v>2013-02-04</v>
          </cell>
          <cell r="AE39" t="str">
            <v>2013-02-03</v>
          </cell>
          <cell r="AH39" t="str">
            <v>25058</v>
          </cell>
        </row>
        <row r="40">
          <cell r="A40" t="str">
            <v>002505900</v>
          </cell>
          <cell r="B40" t="str">
            <v>โรงพยาบาลประจักษ์ศิลปาคม</v>
          </cell>
          <cell r="C40" t="str">
            <v>21002</v>
          </cell>
          <cell r="D40" t="str">
            <v>กระทรวงสาธารณสุข สำนักงานปลัดกระทรวงสาธารณสุข</v>
          </cell>
          <cell r="E40" t="str">
            <v>07</v>
          </cell>
          <cell r="F40" t="str">
            <v>โรงพยาบาลชุมชน</v>
          </cell>
          <cell r="G40" t="str">
            <v>30</v>
          </cell>
          <cell r="H40" t="str">
            <v>41</v>
          </cell>
          <cell r="I40" t="str">
            <v>จ.อุดรธานี</v>
          </cell>
          <cell r="J40" t="str">
            <v>25</v>
          </cell>
          <cell r="K40" t="str">
            <v xml:space="preserve"> อ.ประจักษ์ศิลปาคม</v>
          </cell>
          <cell r="L40" t="str">
            <v>01</v>
          </cell>
          <cell r="M40" t="str">
            <v xml:space="preserve"> 'ต.นาม่วง'</v>
          </cell>
          <cell r="N40" t="str">
            <v>03</v>
          </cell>
          <cell r="O40" t="str">
            <v xml:space="preserve"> หมู่ 3</v>
          </cell>
          <cell r="P40" t="str">
            <v>01</v>
          </cell>
          <cell r="Q40" t="str">
            <v>เปิดดำเนินการ</v>
          </cell>
          <cell r="S40" t="str">
            <v>41110</v>
          </cell>
          <cell r="X40" t="str">
            <v>S</v>
          </cell>
          <cell r="Y40" t="str">
            <v xml:space="preserve">บริการ  </v>
          </cell>
          <cell r="Z40" t="str">
            <v>01</v>
          </cell>
          <cell r="AA40" t="str">
            <v>ตั้งใหม่</v>
          </cell>
          <cell r="AC40" t="str">
            <v>2013-02-04</v>
          </cell>
          <cell r="AE40" t="str">
            <v>2013-01-01</v>
          </cell>
          <cell r="AH40" t="str">
            <v>25059</v>
          </cell>
        </row>
        <row r="41">
          <cell r="A41" t="str">
            <v>002783900</v>
          </cell>
          <cell r="B41" t="str">
            <v>โรงพยาบาลบัวลาย</v>
          </cell>
          <cell r="C41" t="str">
            <v>21002</v>
          </cell>
          <cell r="D41" t="str">
            <v>กระทรวงสาธารณสุข สำนักงานปลัดกระทรวงสาธารณสุข</v>
          </cell>
          <cell r="E41" t="str">
            <v>07</v>
          </cell>
          <cell r="F41" t="str">
            <v>โรงพยาบาลชุมชน</v>
          </cell>
          <cell r="G41" t="str">
            <v>30</v>
          </cell>
          <cell r="H41" t="str">
            <v>30</v>
          </cell>
          <cell r="I41" t="str">
            <v>จ.นครราชสีมา</v>
          </cell>
          <cell r="J41" t="str">
            <v>30</v>
          </cell>
          <cell r="K41" t="str">
            <v xml:space="preserve"> อ.บัวลาย</v>
          </cell>
          <cell r="L41" t="str">
            <v>01</v>
          </cell>
          <cell r="M41" t="str">
            <v xml:space="preserve"> 'ต.เมืองพะไล'</v>
          </cell>
          <cell r="N41" t="str">
            <v>05</v>
          </cell>
          <cell r="O41" t="str">
            <v xml:space="preserve"> หมู่ 5</v>
          </cell>
          <cell r="P41" t="str">
            <v>01</v>
          </cell>
          <cell r="Q41" t="str">
            <v>เปิดดำเนินการ</v>
          </cell>
          <cell r="R41" t="str">
            <v>55</v>
          </cell>
          <cell r="S41" t="str">
            <v>30120</v>
          </cell>
          <cell r="T41" t="str">
            <v>044-495002</v>
          </cell>
          <cell r="U41" t="str">
            <v>044449201</v>
          </cell>
          <cell r="X41" t="str">
            <v>S</v>
          </cell>
          <cell r="Y41" t="str">
            <v xml:space="preserve">บริการ  </v>
          </cell>
          <cell r="Z41" t="str">
            <v>01</v>
          </cell>
          <cell r="AA41" t="str">
            <v>ตั้งใหม่</v>
          </cell>
          <cell r="AC41" t="str">
            <v>2013-03-04</v>
          </cell>
          <cell r="AE41" t="str">
            <v>2013-02-01</v>
          </cell>
          <cell r="AH41" t="str">
            <v>27839</v>
          </cell>
        </row>
        <row r="42">
          <cell r="A42" t="str">
            <v>002784100</v>
          </cell>
          <cell r="B42" t="str">
            <v>โรงพยาบาลเทพารักษ์</v>
          </cell>
          <cell r="C42" t="str">
            <v>21002</v>
          </cell>
          <cell r="D42" t="str">
            <v>กระทรวงสาธารณสุข สำนักงานปลัดกระทรวงสาธารณสุข</v>
          </cell>
          <cell r="E42" t="str">
            <v>07</v>
          </cell>
          <cell r="F42" t="str">
            <v>โรงพยาบาลชุมชน</v>
          </cell>
          <cell r="G42" t="str">
            <v>30</v>
          </cell>
          <cell r="H42" t="str">
            <v>30</v>
          </cell>
          <cell r="I42" t="str">
            <v>จ.นครราชสีมา</v>
          </cell>
          <cell r="J42" t="str">
            <v>26</v>
          </cell>
          <cell r="K42" t="str">
            <v xml:space="preserve"> อ.เทพารักษ์</v>
          </cell>
          <cell r="L42" t="str">
            <v>01</v>
          </cell>
          <cell r="M42" t="str">
            <v xml:space="preserve"> 'ต.สำนักตะคร้อ'</v>
          </cell>
          <cell r="N42" t="str">
            <v>14</v>
          </cell>
          <cell r="O42" t="str">
            <v xml:space="preserve"> หมู่ 14</v>
          </cell>
          <cell r="P42" t="str">
            <v>01</v>
          </cell>
          <cell r="Q42" t="str">
            <v>เปิดดำเนินการ</v>
          </cell>
          <cell r="R42" t="str">
            <v>222</v>
          </cell>
          <cell r="S42" t="str">
            <v>30210</v>
          </cell>
          <cell r="T42" t="str">
            <v>044-208208-10*201</v>
          </cell>
          <cell r="X42" t="str">
            <v>S</v>
          </cell>
          <cell r="Y42" t="str">
            <v xml:space="preserve">บริการ  </v>
          </cell>
          <cell r="Z42" t="str">
            <v>01</v>
          </cell>
          <cell r="AA42" t="str">
            <v>ตั้งใหม่</v>
          </cell>
          <cell r="AC42" t="str">
            <v>2013-03-04</v>
          </cell>
          <cell r="AE42" t="str">
            <v>2013-04-01</v>
          </cell>
          <cell r="AH42" t="str">
            <v>27841</v>
          </cell>
        </row>
        <row r="43">
          <cell r="A43" t="str">
            <v>002744300</v>
          </cell>
          <cell r="B43" t="str">
            <v>โรงพยาบาลวังเจ้า</v>
          </cell>
          <cell r="C43" t="str">
            <v>21002</v>
          </cell>
          <cell r="D43" t="str">
            <v>กระทรวงสาธารณสุข สำนักงานปลัดกระทรวงสาธารณสุข</v>
          </cell>
          <cell r="E43" t="str">
            <v>07</v>
          </cell>
          <cell r="F43" t="str">
            <v>โรงพยาบาลชุมชน</v>
          </cell>
          <cell r="G43" t="str">
            <v>30</v>
          </cell>
          <cell r="H43" t="str">
            <v>63</v>
          </cell>
          <cell r="I43" t="str">
            <v>จ.ตาก</v>
          </cell>
          <cell r="J43" t="str">
            <v>09</v>
          </cell>
          <cell r="K43" t="str">
            <v xml:space="preserve"> อ.วังเจ้า</v>
          </cell>
          <cell r="L43" t="str">
            <v>01</v>
          </cell>
          <cell r="M43" t="str">
            <v xml:space="preserve"> 'ต.เชียงทอง'</v>
          </cell>
          <cell r="N43" t="str">
            <v>02</v>
          </cell>
          <cell r="O43" t="str">
            <v xml:space="preserve"> หมู่ 2</v>
          </cell>
          <cell r="P43" t="str">
            <v>01</v>
          </cell>
          <cell r="Q43" t="str">
            <v>เปิดดำเนินการ</v>
          </cell>
          <cell r="R43" t="str">
            <v xml:space="preserve">บ้านสบยม </v>
          </cell>
          <cell r="S43" t="str">
            <v>63000</v>
          </cell>
          <cell r="T43" t="str">
            <v>0892980982</v>
          </cell>
          <cell r="V43" t="str">
            <v>23</v>
          </cell>
          <cell r="W43" t="str">
            <v>2.3 ทุติยภูมิระดับสูง</v>
          </cell>
          <cell r="X43" t="str">
            <v>S</v>
          </cell>
          <cell r="Y43" t="str">
            <v xml:space="preserve">บริการ  </v>
          </cell>
          <cell r="Z43" t="str">
            <v>01</v>
          </cell>
          <cell r="AA43" t="str">
            <v>ตั้งใหม่</v>
          </cell>
          <cell r="AC43" t="str">
            <v>2013-02-21</v>
          </cell>
          <cell r="AH43" t="str">
            <v>27443</v>
          </cell>
        </row>
        <row r="44">
          <cell r="A44" t="str">
            <v>001071000</v>
          </cell>
          <cell r="B44" t="str">
            <v>โรงพยาบาลสกลนคร</v>
          </cell>
          <cell r="C44" t="str">
            <v>21002</v>
          </cell>
          <cell r="D44" t="str">
            <v>กระทรวงสาธารณสุข สำนักงานปลัดกระทรวงสาธารณสุข</v>
          </cell>
          <cell r="E44" t="str">
            <v>05</v>
          </cell>
          <cell r="F44" t="str">
            <v>โรงพยาบาลศูนย์</v>
          </cell>
          <cell r="G44" t="str">
            <v>600</v>
          </cell>
          <cell r="H44" t="str">
            <v>47</v>
          </cell>
          <cell r="I44" t="str">
            <v>จ.สกลนคร</v>
          </cell>
          <cell r="J44" t="str">
            <v>01</v>
          </cell>
          <cell r="K44" t="str">
            <v xml:space="preserve"> อ.เมืองสกลนคร</v>
          </cell>
          <cell r="L44" t="str">
            <v>01</v>
          </cell>
          <cell r="M44" t="str">
            <v xml:space="preserve"> 'ต.ธาตุเชิงชุม'</v>
          </cell>
          <cell r="N44" t="str">
            <v>00</v>
          </cell>
          <cell r="O44" t="str">
            <v xml:space="preserve"> หมู่ 0</v>
          </cell>
          <cell r="P44" t="str">
            <v>01</v>
          </cell>
          <cell r="Q44" t="str">
            <v>เปิดดำเนินการ</v>
          </cell>
          <cell r="R44" t="str">
            <v xml:space="preserve">1041 ถ.เจริญเมือง  </v>
          </cell>
          <cell r="S44" t="str">
            <v>47000</v>
          </cell>
          <cell r="T44" t="str">
            <v>042711636</v>
          </cell>
          <cell r="U44" t="str">
            <v xml:space="preserve"> 042 711615'</v>
          </cell>
          <cell r="V44" t="str">
            <v>042711037</v>
          </cell>
          <cell r="W44" t="str">
            <v>31</v>
          </cell>
          <cell r="X44" t="str">
            <v>3.1 ตติยภูมิ</v>
          </cell>
          <cell r="Y44" t="str">
            <v>S</v>
          </cell>
          <cell r="Z44" t="str">
            <v xml:space="preserve">บริการ  </v>
          </cell>
          <cell r="AA44" t="str">
            <v>05</v>
          </cell>
          <cell r="AB44" t="str">
            <v>แก้ไข/เปลี่ยนแปลงประเภท</v>
          </cell>
          <cell r="AC44" t="str">
            <v>เปลี่ยนประเภทจาก รพท.เป็นรพศ. รับแจ้งจากกลุ่มสบส. ที่สธ0201.032/914 วันที่ 25 มค.56</v>
          </cell>
          <cell r="AH44" t="str">
            <v>10710</v>
          </cell>
        </row>
        <row r="45">
          <cell r="A45" t="str">
            <v>002784400</v>
          </cell>
          <cell r="B45" t="str">
            <v>โรงพยาบาลโนนนารายณ์</v>
          </cell>
          <cell r="C45" t="str">
            <v>21002</v>
          </cell>
          <cell r="D45" t="str">
            <v>กระทรวงสาธารณสุข สำนักงานปลัดกระทรวงสาธารณสุข</v>
          </cell>
          <cell r="E45" t="str">
            <v>07</v>
          </cell>
          <cell r="F45" t="str">
            <v>โรงพยาบาลชุมชน</v>
          </cell>
          <cell r="G45" t="str">
            <v>30</v>
          </cell>
          <cell r="H45" t="str">
            <v>32</v>
          </cell>
          <cell r="I45" t="str">
            <v>จ.สุรินทร์</v>
          </cell>
          <cell r="J45" t="str">
            <v>17</v>
          </cell>
          <cell r="K45" t="str">
            <v xml:space="preserve"> อ.โนนนารายณ์</v>
          </cell>
          <cell r="L45" t="str">
            <v>01</v>
          </cell>
          <cell r="M45" t="str">
            <v xml:space="preserve"> 'ต.หนองหลวง'</v>
          </cell>
          <cell r="N45" t="str">
            <v>06</v>
          </cell>
          <cell r="O45" t="str">
            <v xml:space="preserve"> หมู่ 6</v>
          </cell>
          <cell r="P45" t="str">
            <v>01</v>
          </cell>
          <cell r="Q45" t="str">
            <v>เปิดดำเนินการ</v>
          </cell>
          <cell r="R45" t="str">
            <v>บ้านโนนสั้น</v>
          </cell>
          <cell r="T45" t="str">
            <v>044-518402*108</v>
          </cell>
          <cell r="V45" t="str">
            <v>21</v>
          </cell>
          <cell r="W45" t="str">
            <v>2.1 ทุติยภูมิระดับต้น</v>
          </cell>
          <cell r="X45" t="str">
            <v>S</v>
          </cell>
          <cell r="Y45" t="str">
            <v xml:space="preserve">บริการ  </v>
          </cell>
          <cell r="Z45" t="str">
            <v>01</v>
          </cell>
          <cell r="AA45" t="str">
            <v>ตั้งใหม่</v>
          </cell>
          <cell r="AC45" t="str">
            <v>2013-03-05</v>
          </cell>
          <cell r="AE45" t="str">
            <v>2012-12-01</v>
          </cell>
          <cell r="AH45" t="str">
            <v>27844</v>
          </cell>
        </row>
        <row r="46">
          <cell r="A46" t="str">
            <v>002796800</v>
          </cell>
          <cell r="B46" t="str">
            <v>โรงพยาบาลน้ำขุ่น</v>
          </cell>
          <cell r="C46" t="str">
            <v>21002</v>
          </cell>
          <cell r="D46" t="str">
            <v>กระทรวงสาธารณสุข สำนักงานปลัดกระทรวงสาธารณสุข</v>
          </cell>
          <cell r="E46" t="str">
            <v>07</v>
          </cell>
          <cell r="F46" t="str">
            <v>โรงพยาบาลชุมชน</v>
          </cell>
          <cell r="G46" t="str">
            <v>30</v>
          </cell>
          <cell r="H46" t="str">
            <v>34</v>
          </cell>
          <cell r="I46" t="str">
            <v>จ.อุบลราชธานี</v>
          </cell>
          <cell r="J46" t="str">
            <v>33</v>
          </cell>
          <cell r="K46" t="str">
            <v xml:space="preserve"> อ.น้ำขุ่น</v>
          </cell>
          <cell r="L46" t="str">
            <v>03</v>
          </cell>
          <cell r="M46" t="str">
            <v xml:space="preserve"> 'ต.ขี้เหล็ก'</v>
          </cell>
          <cell r="N46" t="str">
            <v>05</v>
          </cell>
          <cell r="O46" t="str">
            <v xml:space="preserve"> หมู่ 5</v>
          </cell>
          <cell r="P46" t="str">
            <v>01</v>
          </cell>
          <cell r="Q46" t="str">
            <v>เปิดดำเนินการ</v>
          </cell>
          <cell r="R46" t="str">
            <v>บ้านตาโอง</v>
          </cell>
          <cell r="S46" t="str">
            <v>34260</v>
          </cell>
          <cell r="T46" t="str">
            <v>081-8782883</v>
          </cell>
          <cell r="V46" t="str">
            <v>21</v>
          </cell>
          <cell r="W46" t="str">
            <v>2.1 ทุติยภูมิระดับต้น</v>
          </cell>
          <cell r="X46" t="str">
            <v>S</v>
          </cell>
          <cell r="Y46" t="str">
            <v xml:space="preserve">บริการ  </v>
          </cell>
          <cell r="Z46" t="str">
            <v>01</v>
          </cell>
          <cell r="AA46" t="str">
            <v>ตั้งใหม่</v>
          </cell>
          <cell r="AC46" t="str">
            <v>2013-03-13</v>
          </cell>
          <cell r="AE46" t="str">
            <v>2013-04-01</v>
          </cell>
          <cell r="AH46" t="str">
            <v>27968</v>
          </cell>
        </row>
        <row r="47">
          <cell r="A47" t="str">
            <v>002784300</v>
          </cell>
          <cell r="B47" t="str">
            <v>โรงพยาบาลศรีณรงค์</v>
          </cell>
          <cell r="C47" t="str">
            <v>21002</v>
          </cell>
          <cell r="D47" t="str">
            <v>กระทรวงสาธารณสุข สำนักงานปลัดกระทรวงสาธารณสุข</v>
          </cell>
          <cell r="E47" t="str">
            <v>07</v>
          </cell>
          <cell r="F47" t="str">
            <v>โรงพยาบาลชุมชน</v>
          </cell>
          <cell r="G47" t="str">
            <v>30</v>
          </cell>
          <cell r="H47" t="str">
            <v>32</v>
          </cell>
          <cell r="I47" t="str">
            <v>จ.สุรินทร์</v>
          </cell>
          <cell r="J47" t="str">
            <v>15</v>
          </cell>
          <cell r="K47" t="str">
            <v xml:space="preserve"> อ.ศรีณรงค์</v>
          </cell>
          <cell r="L47" t="str">
            <v>01</v>
          </cell>
          <cell r="M47" t="str">
            <v xml:space="preserve"> 'ต.ณรงค์'</v>
          </cell>
          <cell r="N47" t="str">
            <v>02</v>
          </cell>
          <cell r="O47" t="str">
            <v xml:space="preserve"> หมู่ 2</v>
          </cell>
          <cell r="P47" t="str">
            <v>01</v>
          </cell>
          <cell r="Q47" t="str">
            <v>เปิดดำเนินการ</v>
          </cell>
          <cell r="R47" t="str">
            <v>บ้านพระโกฎิ</v>
          </cell>
          <cell r="S47" t="str">
            <v>13150</v>
          </cell>
          <cell r="T47" t="str">
            <v>044-518402*108</v>
          </cell>
          <cell r="V47" t="str">
            <v>21</v>
          </cell>
          <cell r="W47" t="str">
            <v>2.1 ทุติยภูมิระดับต้น</v>
          </cell>
          <cell r="Z47" t="str">
            <v>01</v>
          </cell>
          <cell r="AA47" t="str">
            <v>ตั้งใหม่</v>
          </cell>
          <cell r="AC47" t="str">
            <v>2013-03-05</v>
          </cell>
          <cell r="AE47" t="str">
            <v>2012-12-01</v>
          </cell>
          <cell r="AH47" t="str">
            <v>27843</v>
          </cell>
        </row>
        <row r="48">
          <cell r="A48" t="str">
            <v>002796700</v>
          </cell>
          <cell r="B48" t="str">
            <v>โรงพยาบาลสว่างวีระวงศ์</v>
          </cell>
          <cell r="C48" t="str">
            <v>21002</v>
          </cell>
          <cell r="D48" t="str">
            <v>กระทรวงสาธารณสุข สำนักงานปลัดกระทรวงสาธารณสุข</v>
          </cell>
          <cell r="E48" t="str">
            <v>07</v>
          </cell>
          <cell r="F48" t="str">
            <v>โรงพยาบาลชุมชน</v>
          </cell>
          <cell r="G48" t="str">
            <v>30</v>
          </cell>
          <cell r="H48" t="str">
            <v>34</v>
          </cell>
          <cell r="I48" t="str">
            <v>จ.อุบลราชธานี</v>
          </cell>
          <cell r="J48" t="str">
            <v>32</v>
          </cell>
          <cell r="K48" t="str">
            <v xml:space="preserve"> อ.สว่างวีระวงศ์</v>
          </cell>
          <cell r="L48" t="str">
            <v>04</v>
          </cell>
          <cell r="M48" t="str">
            <v xml:space="preserve"> 'ต.สว่าง'</v>
          </cell>
          <cell r="N48" t="str">
            <v>12</v>
          </cell>
          <cell r="O48" t="str">
            <v xml:space="preserve"> หมู่ 12</v>
          </cell>
          <cell r="P48" t="str">
            <v>01</v>
          </cell>
          <cell r="Q48" t="str">
            <v>เปิดดำเนินการ</v>
          </cell>
          <cell r="R48" t="str">
            <v>บ้านนิคมปลาหลาย</v>
          </cell>
          <cell r="S48" t="str">
            <v>34190</v>
          </cell>
          <cell r="T48" t="str">
            <v>081-8782883</v>
          </cell>
          <cell r="V48" t="str">
            <v>21</v>
          </cell>
          <cell r="W48" t="str">
            <v>2.1 ทุติยภูมิระดับต้น</v>
          </cell>
          <cell r="X48" t="str">
            <v>S</v>
          </cell>
          <cell r="Y48" t="str">
            <v xml:space="preserve">บริการ  </v>
          </cell>
          <cell r="Z48" t="str">
            <v>01</v>
          </cell>
          <cell r="AA48" t="str">
            <v>ตั้งใหม่</v>
          </cell>
          <cell r="AC48" t="str">
            <v>2013-03-13</v>
          </cell>
          <cell r="AE48" t="str">
            <v>2013-04-01</v>
          </cell>
          <cell r="AH48" t="str">
            <v>27967</v>
          </cell>
        </row>
        <row r="49">
          <cell r="A49" t="str">
            <v>002784200</v>
          </cell>
          <cell r="B49" t="str">
            <v>โรงพยาบาลเขวาสินรินทร์</v>
          </cell>
          <cell r="C49" t="str">
            <v>21002</v>
          </cell>
          <cell r="D49" t="str">
            <v>กระทรวงสาธารณสุข สำนักงานปลัดกระทรวงสาธารณสุข</v>
          </cell>
          <cell r="E49" t="str">
            <v>07</v>
          </cell>
          <cell r="F49" t="str">
            <v>โรงพยาบาลชุมชน</v>
          </cell>
          <cell r="G49" t="str">
            <v>30</v>
          </cell>
          <cell r="H49" t="str">
            <v>32</v>
          </cell>
          <cell r="I49" t="str">
            <v>จ.สุรินทร์</v>
          </cell>
          <cell r="J49" t="str">
            <v>16</v>
          </cell>
          <cell r="K49" t="str">
            <v xml:space="preserve"> อ.วาสินรินทร์</v>
          </cell>
          <cell r="L49" t="str">
            <v>01</v>
          </cell>
          <cell r="M49" t="str">
            <v xml:space="preserve"> 'ต.เขวาสินรินทร์'</v>
          </cell>
          <cell r="N49" t="str">
            <v>06</v>
          </cell>
          <cell r="O49" t="str">
            <v xml:space="preserve"> หมู่ 6</v>
          </cell>
          <cell r="P49" t="str">
            <v>01</v>
          </cell>
          <cell r="Q49" t="str">
            <v>เปิดดำเนินการ</v>
          </cell>
          <cell r="R49" t="str">
            <v>บ้านสดอ</v>
          </cell>
          <cell r="S49" t="str">
            <v>32000</v>
          </cell>
          <cell r="T49" t="str">
            <v>044-582400</v>
          </cell>
          <cell r="U49" t="str">
            <v>044582402</v>
          </cell>
          <cell r="V49" t="str">
            <v>21</v>
          </cell>
          <cell r="W49" t="str">
            <v>2.1 ทุติยภูมิระดับต้น</v>
          </cell>
          <cell r="X49" t="str">
            <v>S</v>
          </cell>
          <cell r="Y49" t="str">
            <v xml:space="preserve">บริการ  </v>
          </cell>
          <cell r="Z49" t="str">
            <v>01</v>
          </cell>
          <cell r="AA49" t="str">
            <v>ตั้งใหม่</v>
          </cell>
          <cell r="AC49" t="str">
            <v>2013-03-05</v>
          </cell>
          <cell r="AE49" t="str">
            <v>2012-12-01</v>
          </cell>
          <cell r="AH49" t="str">
            <v>27842</v>
          </cell>
        </row>
        <row r="50">
          <cell r="A50" t="str">
            <v>001071300</v>
          </cell>
          <cell r="B50" t="str">
            <v>โรงพยาบาลนครพิงค์</v>
          </cell>
          <cell r="C50" t="str">
            <v>21002</v>
          </cell>
          <cell r="D50" t="str">
            <v>กระทรวงสาธารณสุข สำนักงานปลัดกระทรวงสาธารณสุข</v>
          </cell>
          <cell r="E50" t="str">
            <v>05</v>
          </cell>
          <cell r="F50" t="str">
            <v>โรงพยาบาลศูนย์</v>
          </cell>
          <cell r="G50" t="str">
            <v>673</v>
          </cell>
          <cell r="H50" t="str">
            <v>50</v>
          </cell>
          <cell r="I50" t="str">
            <v>จ.เชียงใหม่</v>
          </cell>
          <cell r="J50" t="str">
            <v>07</v>
          </cell>
          <cell r="K50" t="str">
            <v xml:space="preserve"> อ.แม่ริม</v>
          </cell>
          <cell r="L50" t="str">
            <v>09</v>
          </cell>
          <cell r="M50" t="str">
            <v xml:space="preserve"> 'ต.แม่สา'</v>
          </cell>
          <cell r="N50" t="str">
            <v>04</v>
          </cell>
          <cell r="O50" t="str">
            <v xml:space="preserve"> หมู่ 4</v>
          </cell>
          <cell r="P50" t="str">
            <v>01</v>
          </cell>
          <cell r="Q50" t="str">
            <v>เปิดดำเนินการ</v>
          </cell>
          <cell r="R50" t="str">
            <v xml:space="preserve">159 ม.4 ถ.โชตินา </v>
          </cell>
          <cell r="S50" t="str">
            <v>50000</v>
          </cell>
          <cell r="T50" t="str">
            <v>053-999200</v>
          </cell>
          <cell r="V50" t="str">
            <v>31</v>
          </cell>
          <cell r="W50" t="str">
            <v>3.1 ตติยภูมิ</v>
          </cell>
          <cell r="X50" t="str">
            <v>S</v>
          </cell>
          <cell r="Y50" t="str">
            <v xml:space="preserve">บริการ  </v>
          </cell>
          <cell r="Z50" t="str">
            <v>04</v>
          </cell>
          <cell r="AA50" t="str">
            <v>แก้ไข/เปลี่ยนแปลงที่ตั้ง</v>
          </cell>
          <cell r="AB50" t="str">
            <v xml:space="preserve">เพิ่มเตียง เดิม 665 เป็น 673 จากมติของ อ.ก.พ. สป. </v>
          </cell>
          <cell r="AH50" t="str">
            <v>10713</v>
          </cell>
        </row>
        <row r="51">
          <cell r="A51" t="str">
            <v>002797400</v>
          </cell>
          <cell r="B51" t="str">
            <v>โรงพยาบาลหนองมะโมง</v>
          </cell>
          <cell r="C51" t="str">
            <v>21002</v>
          </cell>
          <cell r="D51" t="str">
            <v>กระทรวงสาธารณสุข สำนักงานปลัดกระทรวงสาธารณสุข</v>
          </cell>
          <cell r="E51" t="str">
            <v>07</v>
          </cell>
          <cell r="F51" t="str">
            <v>โรงพยาบาลชุมชน</v>
          </cell>
          <cell r="G51" t="str">
            <v>30</v>
          </cell>
          <cell r="H51" t="str">
            <v>18</v>
          </cell>
          <cell r="I51" t="str">
            <v>จ.ชัยนาท</v>
          </cell>
          <cell r="J51" t="str">
            <v>07</v>
          </cell>
          <cell r="K51" t="str">
            <v xml:space="preserve"> อ.หนองมะโมง</v>
          </cell>
          <cell r="L51" t="str">
            <v>01</v>
          </cell>
          <cell r="M51" t="str">
            <v xml:space="preserve"> 'ต.หนองมะโมง'</v>
          </cell>
          <cell r="N51" t="str">
            <v>01</v>
          </cell>
          <cell r="O51" t="str">
            <v xml:space="preserve"> หมู่ 1</v>
          </cell>
          <cell r="P51" t="str">
            <v>01</v>
          </cell>
          <cell r="Q51" t="str">
            <v>เปิดดำเนินการ</v>
          </cell>
          <cell r="S51" t="str">
            <v>17120</v>
          </cell>
          <cell r="T51" t="str">
            <v>0812814302</v>
          </cell>
          <cell r="X51" t="str">
            <v>S</v>
          </cell>
          <cell r="Y51" t="str">
            <v xml:space="preserve">บริการ  </v>
          </cell>
          <cell r="Z51" t="str">
            <v>01</v>
          </cell>
          <cell r="AA51" t="str">
            <v>ตั้งใหม่</v>
          </cell>
          <cell r="AC51" t="str">
            <v>2013-03-28</v>
          </cell>
          <cell r="AE51" t="str">
            <v>2013-10-01</v>
          </cell>
          <cell r="AH51" t="str">
            <v>27974</v>
          </cell>
        </row>
        <row r="52">
          <cell r="A52" t="str">
            <v>002797500</v>
          </cell>
          <cell r="B52" t="str">
            <v>โรงพยาบาลเนินขาม</v>
          </cell>
          <cell r="C52" t="str">
            <v>21002</v>
          </cell>
          <cell r="D52" t="str">
            <v>กระทรวงสาธารณสุข สำนักงานปลัดกระทรวงสาธารณสุข</v>
          </cell>
          <cell r="E52" t="str">
            <v>07</v>
          </cell>
          <cell r="F52" t="str">
            <v>โรงพยาบาลชุมชน</v>
          </cell>
          <cell r="G52" t="str">
            <v>30</v>
          </cell>
          <cell r="H52" t="str">
            <v>18</v>
          </cell>
          <cell r="I52" t="str">
            <v>จ.ชัยนาท</v>
          </cell>
          <cell r="J52" t="str">
            <v>08</v>
          </cell>
          <cell r="K52" t="str">
            <v xml:space="preserve"> อ.เนินขาม</v>
          </cell>
          <cell r="L52" t="str">
            <v>01</v>
          </cell>
          <cell r="M52" t="str">
            <v xml:space="preserve"> 'ต.เนินขาม'</v>
          </cell>
          <cell r="N52" t="str">
            <v>14</v>
          </cell>
          <cell r="O52" t="str">
            <v xml:space="preserve"> หมู่ 14</v>
          </cell>
          <cell r="P52" t="str">
            <v>01</v>
          </cell>
          <cell r="Q52" t="str">
            <v>เปิดดำเนินการ</v>
          </cell>
          <cell r="S52" t="str">
            <v>17120</v>
          </cell>
          <cell r="T52" t="str">
            <v>0812824203</v>
          </cell>
          <cell r="Z52" t="str">
            <v>01</v>
          </cell>
          <cell r="AA52" t="str">
            <v>ตั้งใหม่</v>
          </cell>
          <cell r="AC52" t="str">
            <v>2013-03-28</v>
          </cell>
          <cell r="AH52" t="str">
            <v>27975</v>
          </cell>
        </row>
        <row r="53">
          <cell r="A53" t="str">
            <v>002797600</v>
          </cell>
          <cell r="B53" t="str">
            <v>โรงพยาบาลเหล่าเสือโก้ก</v>
          </cell>
          <cell r="C53" t="str">
            <v>21002</v>
          </cell>
          <cell r="D53" t="str">
            <v>กระทรวงสาธารณสุข สำนักงานปลัดกระทรวงสาธารณสุข</v>
          </cell>
          <cell r="E53" t="str">
            <v>07</v>
          </cell>
          <cell r="F53" t="str">
            <v>โรงพยาบาลชุมชน</v>
          </cell>
          <cell r="G53" t="str">
            <v>30</v>
          </cell>
          <cell r="H53" t="str">
            <v>34</v>
          </cell>
          <cell r="I53" t="str">
            <v>จ.อุบลราชธานี</v>
          </cell>
          <cell r="J53" t="str">
            <v>31</v>
          </cell>
          <cell r="K53" t="str">
            <v xml:space="preserve"> อ.เหล่าเสือโก้ก</v>
          </cell>
          <cell r="L53" t="str">
            <v>01</v>
          </cell>
          <cell r="M53" t="str">
            <v xml:space="preserve"> 'ต.เหล่าเสือโก้ก'</v>
          </cell>
          <cell r="N53" t="str">
            <v>06</v>
          </cell>
          <cell r="O53" t="str">
            <v xml:space="preserve"> หมู่ 6</v>
          </cell>
          <cell r="P53" t="str">
            <v>01</v>
          </cell>
          <cell r="Q53" t="str">
            <v>เปิดดำเนินการ</v>
          </cell>
          <cell r="R53" t="str">
            <v>บ้านเหล่าเสือโก้ก</v>
          </cell>
          <cell r="S53" t="str">
            <v>34000</v>
          </cell>
          <cell r="T53" t="str">
            <v>081 8782883</v>
          </cell>
          <cell r="X53" t="str">
            <v>S</v>
          </cell>
          <cell r="Y53" t="str">
            <v xml:space="preserve">บริการ  </v>
          </cell>
          <cell r="Z53" t="str">
            <v>01</v>
          </cell>
          <cell r="AA53" t="str">
            <v>ตั้งใหม่</v>
          </cell>
          <cell r="AC53" t="str">
            <v>2013-04-01</v>
          </cell>
          <cell r="AE53" t="str">
            <v>2013-04-01</v>
          </cell>
          <cell r="AH53" t="str">
            <v>27976</v>
          </cell>
        </row>
        <row r="54">
          <cell r="A54" t="str">
            <v>002797800</v>
          </cell>
          <cell r="B54" t="str">
            <v>โรงพยาบาลสากเหล็ก</v>
          </cell>
          <cell r="C54" t="str">
            <v>21002</v>
          </cell>
          <cell r="D54" t="str">
            <v>กระทรวงสาธารณสุข สำนักงานปลัดกระทรวงสาธารณสุข</v>
          </cell>
          <cell r="E54" t="str">
            <v>07</v>
          </cell>
          <cell r="F54" t="str">
            <v>โรงพยาบาลชุมชน</v>
          </cell>
          <cell r="G54" t="str">
            <v>30</v>
          </cell>
          <cell r="H54" t="str">
            <v>66</v>
          </cell>
          <cell r="I54" t="str">
            <v>จ.พิจิตร</v>
          </cell>
          <cell r="J54" t="str">
            <v>09</v>
          </cell>
          <cell r="K54" t="str">
            <v xml:space="preserve"> อ.สากเหล็ก</v>
          </cell>
          <cell r="L54" t="str">
            <v>01</v>
          </cell>
          <cell r="M54" t="str">
            <v xml:space="preserve"> 'ต.สากเหล็ก'</v>
          </cell>
          <cell r="N54" t="str">
            <v>12</v>
          </cell>
          <cell r="O54" t="str">
            <v xml:space="preserve"> หมู่ 12</v>
          </cell>
          <cell r="P54" t="str">
            <v>01</v>
          </cell>
          <cell r="Q54" t="str">
            <v>เปิดดำเนินการ</v>
          </cell>
          <cell r="S54" t="str">
            <v>66160</v>
          </cell>
          <cell r="T54" t="str">
            <v>056990354</v>
          </cell>
          <cell r="X54" t="str">
            <v>S</v>
          </cell>
          <cell r="Y54" t="str">
            <v xml:space="preserve">บริการ  </v>
          </cell>
          <cell r="Z54" t="str">
            <v>01</v>
          </cell>
          <cell r="AA54" t="str">
            <v>ตั้งใหม่</v>
          </cell>
          <cell r="AC54" t="str">
            <v>2013-04-03</v>
          </cell>
          <cell r="AE54" t="str">
            <v>2013-06-01</v>
          </cell>
          <cell r="AH54" t="str">
            <v>27978</v>
          </cell>
        </row>
        <row r="55">
          <cell r="A55" t="str">
            <v>002797900</v>
          </cell>
          <cell r="B55" t="str">
            <v>โรงพยาบาลบึงนาราง</v>
          </cell>
          <cell r="C55" t="str">
            <v>21002</v>
          </cell>
          <cell r="D55" t="str">
            <v>กระทรวงสาธารณสุข สำนักงานปลัดกระทรวงสาธารณสุข</v>
          </cell>
          <cell r="E55" t="str">
            <v>07</v>
          </cell>
          <cell r="F55" t="str">
            <v>โรงพยาบาลชุมชน</v>
          </cell>
          <cell r="G55" t="str">
            <v>30</v>
          </cell>
          <cell r="H55" t="str">
            <v>66</v>
          </cell>
          <cell r="I55" t="str">
            <v>จ.พิจิตร</v>
          </cell>
          <cell r="J55" t="str">
            <v>10</v>
          </cell>
          <cell r="K55" t="str">
            <v xml:space="preserve"> อ.บึงนาราง</v>
          </cell>
          <cell r="L55" t="str">
            <v>05</v>
          </cell>
          <cell r="M55" t="str">
            <v xml:space="preserve"> 'ต.บึงนาราง'</v>
          </cell>
          <cell r="N55" t="str">
            <v>02</v>
          </cell>
          <cell r="O55" t="str">
            <v xml:space="preserve"> หมู่ 2</v>
          </cell>
          <cell r="P55" t="str">
            <v>01</v>
          </cell>
          <cell r="Q55" t="str">
            <v>เปิดดำเนินการ</v>
          </cell>
          <cell r="S55" t="str">
            <v>66130</v>
          </cell>
          <cell r="T55" t="str">
            <v>056990354</v>
          </cell>
          <cell r="Z55" t="str">
            <v>01</v>
          </cell>
          <cell r="AA55" t="str">
            <v>ตั้งใหม่</v>
          </cell>
          <cell r="AC55" t="str">
            <v>2013-04-03</v>
          </cell>
          <cell r="AE55" t="str">
            <v>2013-06-01</v>
          </cell>
          <cell r="AH55" t="str">
            <v>27979</v>
          </cell>
        </row>
        <row r="56">
          <cell r="A56" t="str">
            <v>002798000</v>
          </cell>
          <cell r="B56" t="str">
            <v>โรงพยาบาลดงเจริญ</v>
          </cell>
          <cell r="C56" t="str">
            <v>21002</v>
          </cell>
          <cell r="D56" t="str">
            <v>กระทรวงสาธารณสุข สำนักงานปลัดกระทรวงสาธารณสุข</v>
          </cell>
          <cell r="E56" t="str">
            <v>07</v>
          </cell>
          <cell r="F56" t="str">
            <v>โรงพยาบาลชุมชน</v>
          </cell>
          <cell r="G56" t="str">
            <v>30</v>
          </cell>
          <cell r="H56" t="str">
            <v>66</v>
          </cell>
          <cell r="I56" t="str">
            <v>จ.พิจิตร</v>
          </cell>
          <cell r="J56" t="str">
            <v>11</v>
          </cell>
          <cell r="K56" t="str">
            <v xml:space="preserve"> อ.ดงเจริญ</v>
          </cell>
          <cell r="L56" t="str">
            <v>05</v>
          </cell>
          <cell r="M56" t="str">
            <v xml:space="preserve"> 'ต.สำนักขุนเณร'</v>
          </cell>
          <cell r="N56" t="str">
            <v>02</v>
          </cell>
          <cell r="O56" t="str">
            <v xml:space="preserve"> หมู่ 2</v>
          </cell>
          <cell r="P56" t="str">
            <v>01</v>
          </cell>
          <cell r="Q56" t="str">
            <v>เปิดดำเนินการ</v>
          </cell>
          <cell r="R56" t="str">
            <v>111</v>
          </cell>
          <cell r="S56" t="str">
            <v>66210</v>
          </cell>
          <cell r="T56" t="str">
            <v>056990354</v>
          </cell>
          <cell r="X56" t="str">
            <v>S</v>
          </cell>
          <cell r="Y56" t="str">
            <v xml:space="preserve">บริการ  </v>
          </cell>
          <cell r="Z56" t="str">
            <v>01</v>
          </cell>
          <cell r="AA56" t="str">
            <v>ตั้งใหม่</v>
          </cell>
          <cell r="AC56" t="str">
            <v>2013-04-03</v>
          </cell>
          <cell r="AE56" t="str">
            <v>2013-06-01</v>
          </cell>
          <cell r="AH56" t="str">
            <v>27980</v>
          </cell>
        </row>
        <row r="57">
          <cell r="A57" t="str">
            <v>002798800</v>
          </cell>
          <cell r="B57" t="str">
            <v>โรงพยาบาลทุ่งเขาหลวง</v>
          </cell>
          <cell r="C57" t="str">
            <v>21002</v>
          </cell>
          <cell r="D57" t="str">
            <v>กระทรวงสาธารณสุข สำนักงานปลัดกระทรวงสาธารณสุข</v>
          </cell>
          <cell r="E57" t="str">
            <v>07</v>
          </cell>
          <cell r="F57" t="str">
            <v>โรงพยาบาลชุมชน</v>
          </cell>
          <cell r="G57" t="str">
            <v>10</v>
          </cell>
          <cell r="H57" t="str">
            <v>45</v>
          </cell>
          <cell r="I57" t="str">
            <v>จ.ร้อยเอ็ด</v>
          </cell>
          <cell r="J57" t="str">
            <v>20</v>
          </cell>
          <cell r="K57" t="str">
            <v xml:space="preserve"> อ.ทุ่งเขาหลวง</v>
          </cell>
          <cell r="L57" t="str">
            <v>01</v>
          </cell>
          <cell r="M57" t="str">
            <v xml:space="preserve"> 'ต.ทุ่งเขาหลวง'</v>
          </cell>
          <cell r="N57" t="str">
            <v>07</v>
          </cell>
          <cell r="O57" t="str">
            <v xml:space="preserve"> หมู่ 7</v>
          </cell>
          <cell r="P57" t="str">
            <v>01</v>
          </cell>
          <cell r="Q57" t="str">
            <v>เปิดดำเนินการ</v>
          </cell>
          <cell r="R57" t="str">
            <v>201</v>
          </cell>
          <cell r="S57" t="str">
            <v>45170</v>
          </cell>
          <cell r="T57" t="str">
            <v>043557126</v>
          </cell>
          <cell r="X57" t="str">
            <v>S</v>
          </cell>
          <cell r="Y57" t="str">
            <v xml:space="preserve">บริการ  </v>
          </cell>
          <cell r="Z57" t="str">
            <v>01</v>
          </cell>
          <cell r="AA57" t="str">
            <v>ตั้งใหม่</v>
          </cell>
          <cell r="AC57" t="str">
            <v>2013-04-22</v>
          </cell>
          <cell r="AE57" t="str">
            <v>2013-05-01</v>
          </cell>
          <cell r="AH57" t="str">
            <v>27988</v>
          </cell>
        </row>
        <row r="58">
          <cell r="A58" t="str">
            <v>002798900</v>
          </cell>
          <cell r="B58" t="str">
            <v>โรงพยาบาลเชียงขวัญ</v>
          </cell>
          <cell r="C58" t="str">
            <v>21002</v>
          </cell>
          <cell r="D58" t="str">
            <v>กระทรวงสาธารณสุข สำนักงานปลัดกระทรวงสาธารณสุข</v>
          </cell>
          <cell r="E58" t="str">
            <v>07</v>
          </cell>
          <cell r="F58" t="str">
            <v>โรงพยาบาลชุมชน</v>
          </cell>
          <cell r="G58" t="str">
            <v>10</v>
          </cell>
          <cell r="H58" t="str">
            <v>45</v>
          </cell>
          <cell r="I58" t="str">
            <v>จ.ร้อยเอ็ด</v>
          </cell>
          <cell r="J58" t="str">
            <v>18</v>
          </cell>
          <cell r="K58" t="str">
            <v xml:space="preserve"> อ.เชียงขวัญ</v>
          </cell>
          <cell r="L58" t="str">
            <v>03</v>
          </cell>
          <cell r="M58" t="str">
            <v xml:space="preserve"> 'ต.พระธาตุ'</v>
          </cell>
          <cell r="N58" t="str">
            <v>02</v>
          </cell>
          <cell r="O58" t="str">
            <v xml:space="preserve"> หมู่ 2</v>
          </cell>
          <cell r="P58" t="str">
            <v>01</v>
          </cell>
          <cell r="Q58" t="str">
            <v>เปิดดำเนินการ</v>
          </cell>
          <cell r="R58" t="str">
            <v>199</v>
          </cell>
          <cell r="S58" t="str">
            <v>45000</v>
          </cell>
          <cell r="X58" t="str">
            <v>S</v>
          </cell>
          <cell r="Y58" t="str">
            <v xml:space="preserve">บริการ  </v>
          </cell>
          <cell r="Z58" t="str">
            <v>01</v>
          </cell>
          <cell r="AA58" t="str">
            <v>ตั้งใหม่</v>
          </cell>
          <cell r="AC58" t="str">
            <v>2013-04-22</v>
          </cell>
          <cell r="AE58" t="str">
            <v>2013-05-01</v>
          </cell>
          <cell r="AH58" t="str">
            <v>27989</v>
          </cell>
        </row>
        <row r="59">
          <cell r="A59" t="str">
            <v>002799000</v>
          </cell>
          <cell r="B59" t="str">
            <v>โรงพยาบาลหนองฮี</v>
          </cell>
          <cell r="C59" t="str">
            <v>21002</v>
          </cell>
          <cell r="D59" t="str">
            <v>กระทรวงสาธารณสุข สำนักงานปลัดกระทรวงสาธารณสุข</v>
          </cell>
          <cell r="E59" t="str">
            <v>07</v>
          </cell>
          <cell r="F59" t="str">
            <v>โรงพยาบาลชุมชน</v>
          </cell>
          <cell r="G59" t="str">
            <v>10</v>
          </cell>
          <cell r="H59" t="str">
            <v>45</v>
          </cell>
          <cell r="I59" t="str">
            <v>จ.ร้อยเอ็ด</v>
          </cell>
          <cell r="J59" t="str">
            <v>19</v>
          </cell>
          <cell r="K59" t="str">
            <v xml:space="preserve"> อ.หนองฮี</v>
          </cell>
          <cell r="L59" t="str">
            <v>01</v>
          </cell>
          <cell r="M59" t="str">
            <v xml:space="preserve"> 'ต.หนองฮี'</v>
          </cell>
          <cell r="N59" t="str">
            <v>10</v>
          </cell>
          <cell r="O59" t="str">
            <v xml:space="preserve"> หมู่ 10</v>
          </cell>
          <cell r="P59" t="str">
            <v>01</v>
          </cell>
          <cell r="Q59" t="str">
            <v>เปิดดำเนินการ</v>
          </cell>
          <cell r="R59" t="str">
            <v>120</v>
          </cell>
          <cell r="S59" t="str">
            <v>45140</v>
          </cell>
          <cell r="T59" t="str">
            <v>0435066167</v>
          </cell>
          <cell r="U59" t="str">
            <v>0435066167</v>
          </cell>
          <cell r="X59" t="str">
            <v>S</v>
          </cell>
          <cell r="Y59" t="str">
            <v xml:space="preserve">บริการ  </v>
          </cell>
          <cell r="Z59" t="str">
            <v>01</v>
          </cell>
          <cell r="AA59" t="str">
            <v>ตั้งใหม่</v>
          </cell>
          <cell r="AC59" t="str">
            <v>2013-04-22</v>
          </cell>
          <cell r="AE59" t="str">
            <v>2013-05-01</v>
          </cell>
          <cell r="AH59" t="str">
            <v>27990</v>
          </cell>
        </row>
        <row r="60">
          <cell r="A60" t="str">
            <v>002403200</v>
          </cell>
          <cell r="B60" t="str">
            <v>โรงพยาบาลนาตาล</v>
          </cell>
          <cell r="C60" t="str">
            <v>21002</v>
          </cell>
          <cell r="D60" t="str">
            <v>กระทรวงสาธารณสุข สำนักงานปลัดกระทรวงสาธารณสุข</v>
          </cell>
          <cell r="E60" t="str">
            <v>07</v>
          </cell>
          <cell r="F60" t="str">
            <v>โรงพยาบาลชุมชน</v>
          </cell>
          <cell r="G60" t="str">
            <v>10</v>
          </cell>
          <cell r="H60" t="str">
            <v>34</v>
          </cell>
          <cell r="I60" t="str">
            <v>จ.อุบลราชธานี</v>
          </cell>
          <cell r="J60" t="str">
            <v>30</v>
          </cell>
          <cell r="K60" t="str">
            <v xml:space="preserve"> อ.นาตาล</v>
          </cell>
          <cell r="L60" t="str">
            <v>01</v>
          </cell>
          <cell r="M60" t="str">
            <v xml:space="preserve"> 'ต.นาตาล'</v>
          </cell>
          <cell r="N60" t="str">
            <v>05</v>
          </cell>
          <cell r="O60" t="str">
            <v xml:space="preserve"> หมู่ 5</v>
          </cell>
          <cell r="P60" t="str">
            <v>01</v>
          </cell>
          <cell r="Q60" t="str">
            <v>เปิดดำเนินการ</v>
          </cell>
          <cell r="R60" t="str">
            <v>ที่ตั้ง 169</v>
          </cell>
          <cell r="S60" t="str">
            <v>24170</v>
          </cell>
          <cell r="V60" t="str">
            <v>21</v>
          </cell>
          <cell r="W60" t="str">
            <v>2.1 ทุติยภูมิระดับต้น</v>
          </cell>
          <cell r="X60" t="str">
            <v>S</v>
          </cell>
          <cell r="Y60" t="str">
            <v xml:space="preserve">บริการ  </v>
          </cell>
          <cell r="AB60" t="str">
            <v xml:space="preserve">เป็นรพช.ที่เปิดให้บริการเฉพาะ OPD ก่อน จำนวนเตียงตามกรอบเป็น 30 </v>
          </cell>
          <cell r="AC60" t="str">
            <v>2010-01-18</v>
          </cell>
          <cell r="AE60" t="str">
            <v>2010-01-18</v>
          </cell>
          <cell r="AH60" t="str">
            <v>24032</v>
          </cell>
        </row>
        <row r="61">
          <cell r="A61" t="str">
            <v>002800600</v>
          </cell>
          <cell r="B61" t="str">
            <v>โรงพยาบาลเกาะจันทร์</v>
          </cell>
          <cell r="C61" t="str">
            <v>21002</v>
          </cell>
          <cell r="D61" t="str">
            <v>กระทรวงสาธารณสุข สำนักงานปลัดกระทรวงสาธารณสุข</v>
          </cell>
          <cell r="E61" t="str">
            <v>07</v>
          </cell>
          <cell r="F61" t="str">
            <v>โรงพยาบาลชุมชน</v>
          </cell>
          <cell r="G61" t="str">
            <v>30</v>
          </cell>
          <cell r="H61" t="str">
            <v>20</v>
          </cell>
          <cell r="I61" t="str">
            <v>จ.ชลบุรี</v>
          </cell>
          <cell r="J61" t="str">
            <v>11</v>
          </cell>
          <cell r="K61" t="str">
            <v xml:space="preserve"> อ.เกาะจันทร์</v>
          </cell>
          <cell r="L61" t="str">
            <v>01</v>
          </cell>
          <cell r="M61" t="str">
            <v xml:space="preserve"> 'ต.เกาะจันทร์'</v>
          </cell>
          <cell r="N61" t="str">
            <v>14</v>
          </cell>
          <cell r="O61" t="str">
            <v xml:space="preserve"> หมู่ 14</v>
          </cell>
          <cell r="P61" t="str">
            <v>01</v>
          </cell>
          <cell r="Q61" t="str">
            <v>เปิดดำเนินการ</v>
          </cell>
          <cell r="R61" t="str">
            <v>เลขที่ 1</v>
          </cell>
          <cell r="S61" t="str">
            <v>20240</v>
          </cell>
          <cell r="X61" t="str">
            <v>S</v>
          </cell>
          <cell r="Y61" t="str">
            <v xml:space="preserve">บริการ  </v>
          </cell>
          <cell r="Z61" t="str">
            <v>01</v>
          </cell>
          <cell r="AA61" t="str">
            <v>ตั้งใหม่</v>
          </cell>
          <cell r="AC61" t="str">
            <v>2013-06-13</v>
          </cell>
          <cell r="AH61" t="str">
            <v>28006</v>
          </cell>
        </row>
        <row r="62">
          <cell r="A62" t="str">
            <v>002801000</v>
          </cell>
          <cell r="B62" t="str">
            <v>โรงพยาบาลโกสัมพีนคร</v>
          </cell>
          <cell r="C62" t="str">
            <v>21002</v>
          </cell>
          <cell r="D62" t="str">
            <v>กระทรวงสาธารณสุข สำนักงานปลัดกระทรวงสาธารณสุข</v>
          </cell>
          <cell r="E62" t="str">
            <v>07</v>
          </cell>
          <cell r="F62" t="str">
            <v>โรงพยาบาลชุมชน</v>
          </cell>
          <cell r="G62" t="str">
            <v>30</v>
          </cell>
          <cell r="H62" t="str">
            <v>62</v>
          </cell>
          <cell r="I62" t="str">
            <v>จ.กำแพงเพชร</v>
          </cell>
          <cell r="J62" t="str">
            <v>11</v>
          </cell>
          <cell r="K62" t="str">
            <v xml:space="preserve"> อ.โกสัมพีนคร</v>
          </cell>
          <cell r="L62" t="str">
            <v>01</v>
          </cell>
          <cell r="M62" t="str">
            <v xml:space="preserve"> 'ต.โกสัมพี'</v>
          </cell>
          <cell r="N62" t="str">
            <v>03</v>
          </cell>
          <cell r="O62" t="str">
            <v xml:space="preserve"> หมู่ 3</v>
          </cell>
          <cell r="P62" t="str">
            <v>01</v>
          </cell>
          <cell r="Q62" t="str">
            <v>เปิดดำเนินการ</v>
          </cell>
          <cell r="R62" t="str">
            <v>บ้านคลองเมือง</v>
          </cell>
          <cell r="S62" t="str">
            <v>62000</v>
          </cell>
          <cell r="X62" t="str">
            <v>S</v>
          </cell>
          <cell r="Y62" t="str">
            <v xml:space="preserve">บริการ  </v>
          </cell>
          <cell r="Z62" t="str">
            <v>01</v>
          </cell>
          <cell r="AA62" t="str">
            <v>ตั้งใหม่</v>
          </cell>
          <cell r="AC62" t="str">
            <v>2013-07-01</v>
          </cell>
          <cell r="AE62" t="str">
            <v>2013-08-15</v>
          </cell>
          <cell r="AH62" t="str">
            <v>28010</v>
          </cell>
        </row>
        <row r="63">
          <cell r="A63" t="str">
            <v>001128200</v>
          </cell>
          <cell r="B63" t="str">
            <v>โรงพยาบาลสมเด็จพระสังฆราชองค์ที่ ๑๙</v>
          </cell>
          <cell r="C63" t="str">
            <v>21002</v>
          </cell>
          <cell r="D63" t="str">
            <v>กระทรวงสาธารณสุข สำนักงานปลัดกระทรวงสาธารณสุข</v>
          </cell>
          <cell r="E63" t="str">
            <v>07</v>
          </cell>
          <cell r="F63" t="str">
            <v>โรงพยาบาลชุมชน</v>
          </cell>
          <cell r="G63" t="str">
            <v>120</v>
          </cell>
          <cell r="H63" t="str">
            <v>71</v>
          </cell>
          <cell r="I63" t="str">
            <v>จ.กาญจนบุรี</v>
          </cell>
          <cell r="J63" t="str">
            <v>06</v>
          </cell>
          <cell r="K63" t="str">
            <v xml:space="preserve"> อ.ท่าม่วง</v>
          </cell>
          <cell r="L63" t="str">
            <v>01</v>
          </cell>
          <cell r="M63" t="str">
            <v xml:space="preserve"> 'ต.ท่าม่วง'</v>
          </cell>
          <cell r="N63" t="str">
            <v>01</v>
          </cell>
          <cell r="O63" t="str">
            <v xml:space="preserve"> หมู่ 1</v>
          </cell>
          <cell r="P63" t="str">
            <v>01</v>
          </cell>
          <cell r="Q63" t="str">
            <v>เปิดดำเนินการ</v>
          </cell>
          <cell r="R63" t="str">
            <v>978/1</v>
          </cell>
          <cell r="S63" t="str">
            <v>71110</v>
          </cell>
          <cell r="T63" t="str">
            <v>034611033</v>
          </cell>
          <cell r="U63" t="str">
            <v>034613489</v>
          </cell>
          <cell r="V63" t="str">
            <v>22</v>
          </cell>
          <cell r="W63" t="str">
            <v>2.2 ทุติยภูมิระดับกลาง</v>
          </cell>
          <cell r="X63" t="str">
            <v>S</v>
          </cell>
          <cell r="Y63" t="str">
            <v xml:space="preserve">บริการ  </v>
          </cell>
          <cell r="Z63" t="str">
            <v>02</v>
          </cell>
          <cell r="AA63" t="str">
            <v>แก้ไขชื่อ</v>
          </cell>
          <cell r="AB63" t="str">
            <v>แก้ไขชื่อจาก รพ.ท่าม่วง เป็นรพ.สมเด็จพระสังฆราชองค์ที่ ๑๙ ตามหนังสือ สำนักเลขานุการสมเด็จพระสังหราช วัดบวรฯที่ พ ๐๕๖๙/๒๕๕๖</v>
          </cell>
          <cell r="AH63" t="str">
            <v>11282</v>
          </cell>
        </row>
        <row r="64">
          <cell r="A64" t="str">
            <v>000400700</v>
          </cell>
          <cell r="B64" t="str">
            <v>โรงพยาบาลซับใหญ่</v>
          </cell>
          <cell r="C64" t="str">
            <v>21002</v>
          </cell>
          <cell r="D64" t="str">
            <v>กระทรวงสาธารณสุข สำนักงานปลัดกระทรวงสาธารณสุข</v>
          </cell>
          <cell r="E64" t="str">
            <v>07</v>
          </cell>
          <cell r="F64" t="str">
            <v>โรงพยาบาลชุมชน</v>
          </cell>
          <cell r="G64" t="str">
            <v>30</v>
          </cell>
          <cell r="H64" t="str">
            <v>36</v>
          </cell>
          <cell r="I64" t="str">
            <v>จ.ชัยภูมิ</v>
          </cell>
          <cell r="J64" t="str">
            <v>16</v>
          </cell>
          <cell r="K64" t="str">
            <v xml:space="preserve"> อ.อำเภอซับใหญ่</v>
          </cell>
          <cell r="L64" t="str">
            <v>01</v>
          </cell>
          <cell r="M64" t="str">
            <v xml:space="preserve"> 'ต.ซับใหญ่'</v>
          </cell>
          <cell r="N64" t="str">
            <v>01</v>
          </cell>
          <cell r="O64" t="str">
            <v xml:space="preserve"> หมู่ 1</v>
          </cell>
          <cell r="P64" t="str">
            <v>01</v>
          </cell>
          <cell r="Q64" t="str">
            <v>เปิดดำเนินการ</v>
          </cell>
          <cell r="R64" t="str">
            <v>บ้านซับใหญ่</v>
          </cell>
          <cell r="S64" t="str">
            <v>36130</v>
          </cell>
          <cell r="T64" t="str">
            <v>044731044</v>
          </cell>
          <cell r="AB64" t="str">
            <v>ยกฐานะรพ.สต.ซับใหญ่ รหัส 04007 เป็น  รพช.ซับใหญ่ รหัสเดิม 04007</v>
          </cell>
          <cell r="AH64" t="str">
            <v>04007</v>
          </cell>
        </row>
        <row r="65">
          <cell r="A65" t="str">
            <v>002801500</v>
          </cell>
          <cell r="B65" t="str">
            <v>โรงพยาบาลโพธิ์ศรีสุวรรณ</v>
          </cell>
          <cell r="C65" t="str">
            <v>21002</v>
          </cell>
          <cell r="D65" t="str">
            <v>กระทรวงสาธารณสุข สำนักงานปลัดกระทรวงสาธารณสุข</v>
          </cell>
          <cell r="E65" t="str">
            <v>07</v>
          </cell>
          <cell r="F65" t="str">
            <v>โรงพยาบาลชุมชน</v>
          </cell>
          <cell r="G65" t="str">
            <v>30</v>
          </cell>
          <cell r="H65" t="str">
            <v>33</v>
          </cell>
          <cell r="I65" t="str">
            <v>จ.ศรีสะเกษ</v>
          </cell>
          <cell r="J65" t="str">
            <v>21</v>
          </cell>
          <cell r="K65" t="str">
            <v xml:space="preserve"> อ.ศรีสุวรรณ</v>
          </cell>
          <cell r="L65" t="str">
            <v>02</v>
          </cell>
          <cell r="M65" t="str">
            <v xml:space="preserve"> 'ต.เสียว'</v>
          </cell>
          <cell r="N65" t="str">
            <v>05</v>
          </cell>
          <cell r="O65" t="str">
            <v xml:space="preserve"> หมู่ 5</v>
          </cell>
          <cell r="P65" t="str">
            <v>01</v>
          </cell>
          <cell r="Q65" t="str">
            <v>เปิดดำเนินการ</v>
          </cell>
          <cell r="R65" t="str">
            <v>58 บ้านหนองแคน</v>
          </cell>
          <cell r="S65" t="str">
            <v>33120</v>
          </cell>
          <cell r="T65" t="str">
            <v>045604053</v>
          </cell>
          <cell r="U65" t="str">
            <v>045604121</v>
          </cell>
          <cell r="X65" t="str">
            <v>S</v>
          </cell>
          <cell r="Y65" t="str">
            <v xml:space="preserve">บริการ  </v>
          </cell>
          <cell r="Z65" t="str">
            <v>01</v>
          </cell>
          <cell r="AA65" t="str">
            <v>ตั้งใหม่</v>
          </cell>
          <cell r="AC65" t="str">
            <v>2013-07-09</v>
          </cell>
          <cell r="AE65" t="str">
            <v>2013-10-01</v>
          </cell>
          <cell r="AH65" t="str">
            <v>28015</v>
          </cell>
        </row>
        <row r="66">
          <cell r="A66" t="str">
            <v>002801600</v>
          </cell>
          <cell r="B66" t="str">
            <v>โรงพยาบาลศิลาลาด</v>
          </cell>
          <cell r="C66" t="str">
            <v>21002</v>
          </cell>
          <cell r="D66" t="str">
            <v>กระทรวงสาธารณสุข สำนักงานปลัดกระทรวงสาธารณสุข</v>
          </cell>
          <cell r="E66" t="str">
            <v>07</v>
          </cell>
          <cell r="F66" t="str">
            <v>โรงพยาบาลชุมชน</v>
          </cell>
          <cell r="G66" t="str">
            <v>30</v>
          </cell>
          <cell r="H66" t="str">
            <v>33</v>
          </cell>
          <cell r="I66" t="str">
            <v>จ.ศรีสะเกษ</v>
          </cell>
          <cell r="J66" t="str">
            <v>22</v>
          </cell>
          <cell r="K66" t="str">
            <v xml:space="preserve"> อ.ศิลาลาด</v>
          </cell>
          <cell r="L66" t="str">
            <v>01</v>
          </cell>
          <cell r="M66" t="str">
            <v xml:space="preserve"> 'ต.กุง'</v>
          </cell>
          <cell r="N66" t="str">
            <v>05</v>
          </cell>
          <cell r="O66" t="str">
            <v xml:space="preserve"> หมู่ 5</v>
          </cell>
          <cell r="P66" t="str">
            <v>01</v>
          </cell>
          <cell r="Q66" t="str">
            <v>เปิดดำเนินการ</v>
          </cell>
          <cell r="R66" t="str">
            <v>108 บ้านสงยาง</v>
          </cell>
          <cell r="S66" t="str">
            <v>33160</v>
          </cell>
          <cell r="T66" t="str">
            <v>045668123</v>
          </cell>
          <cell r="U66" t="str">
            <v>045668123</v>
          </cell>
          <cell r="X66" t="str">
            <v>S</v>
          </cell>
          <cell r="Y66" t="str">
            <v xml:space="preserve">บริการ  </v>
          </cell>
          <cell r="Z66" t="str">
            <v>01</v>
          </cell>
          <cell r="AA66" t="str">
            <v>ตั้งใหม่</v>
          </cell>
          <cell r="AC66" t="str">
            <v>2013-07-09</v>
          </cell>
          <cell r="AE66" t="str">
            <v>2013-10-01</v>
          </cell>
          <cell r="AH66" t="str">
            <v>28016</v>
          </cell>
        </row>
        <row r="67">
          <cell r="A67" t="str">
            <v>002801700</v>
          </cell>
          <cell r="B67" t="str">
            <v>โรงพยาบาลนาคู</v>
          </cell>
          <cell r="C67" t="str">
            <v>21002</v>
          </cell>
          <cell r="D67" t="str">
            <v>กระทรวงสาธารณสุข สำนักงานปลัดกระทรวงสาธารณสุข</v>
          </cell>
          <cell r="E67" t="str">
            <v>07</v>
          </cell>
          <cell r="F67" t="str">
            <v>โรงพยาบาลชุมชน</v>
          </cell>
          <cell r="G67" t="str">
            <v>30</v>
          </cell>
          <cell r="H67" t="str">
            <v>46</v>
          </cell>
          <cell r="I67" t="str">
            <v>จ.กาฬสินธุ์</v>
          </cell>
          <cell r="J67" t="str">
            <v>16</v>
          </cell>
          <cell r="K67" t="str">
            <v xml:space="preserve"> อ.นาคู</v>
          </cell>
          <cell r="L67" t="str">
            <v>01</v>
          </cell>
          <cell r="M67" t="str">
            <v xml:space="preserve"> 'ต.นาคู'</v>
          </cell>
          <cell r="N67" t="str">
            <v>09</v>
          </cell>
          <cell r="O67" t="str">
            <v xml:space="preserve"> หมู่ 9</v>
          </cell>
          <cell r="P67" t="str">
            <v>01</v>
          </cell>
          <cell r="Q67" t="str">
            <v>เปิดดำเนินการ</v>
          </cell>
          <cell r="R67" t="str">
            <v>319</v>
          </cell>
          <cell r="S67" t="str">
            <v>46160</v>
          </cell>
          <cell r="T67" t="str">
            <v>0873748222</v>
          </cell>
          <cell r="X67" t="str">
            <v>S</v>
          </cell>
          <cell r="Y67" t="str">
            <v xml:space="preserve">บริการ  </v>
          </cell>
          <cell r="Z67" t="str">
            <v>01</v>
          </cell>
          <cell r="AA67" t="str">
            <v>ตั้งใหม่</v>
          </cell>
          <cell r="AC67" t="str">
            <v>2013-07-12</v>
          </cell>
          <cell r="AE67" t="str">
            <v>2013-06-03</v>
          </cell>
          <cell r="AH67" t="str">
            <v>28017</v>
          </cell>
        </row>
        <row r="68">
          <cell r="A68" t="str">
            <v>001124300</v>
          </cell>
          <cell r="B68" t="str">
            <v>โรงพยาบาลอุ้มผาง</v>
          </cell>
          <cell r="C68" t="str">
            <v>21002</v>
          </cell>
          <cell r="D68" t="str">
            <v>กระทรวงสาธารณสุข สำนักงานปลัดกระทรวงสาธารณสุข</v>
          </cell>
          <cell r="E68" t="str">
            <v>07</v>
          </cell>
          <cell r="F68" t="str">
            <v>โรงพยาบาลชุมชน</v>
          </cell>
          <cell r="G68" t="str">
            <v>60</v>
          </cell>
          <cell r="H68" t="str">
            <v>63</v>
          </cell>
          <cell r="I68" t="str">
            <v>จ.ตาก</v>
          </cell>
          <cell r="J68" t="str">
            <v>08</v>
          </cell>
          <cell r="K68" t="str">
            <v xml:space="preserve"> อ.อุ้มผาง</v>
          </cell>
          <cell r="L68" t="str">
            <v>01</v>
          </cell>
          <cell r="M68" t="str">
            <v xml:space="preserve"> 'ต.อุ้มผาง'</v>
          </cell>
          <cell r="N68" t="str">
            <v>01</v>
          </cell>
          <cell r="O68" t="str">
            <v xml:space="preserve"> หมู่ 1</v>
          </cell>
          <cell r="P68" t="str">
            <v>01</v>
          </cell>
          <cell r="Q68" t="str">
            <v>เปิดดำเนินการ</v>
          </cell>
          <cell r="R68" t="str">
            <v>159 บ้านอุ้มผาง ประเวศไพรวัลย์</v>
          </cell>
          <cell r="S68" t="str">
            <v>63170</v>
          </cell>
          <cell r="T68" t="str">
            <v>055561270</v>
          </cell>
          <cell r="U68" t="str">
            <v>055561016</v>
          </cell>
          <cell r="V68" t="str">
            <v>21</v>
          </cell>
          <cell r="W68" t="str">
            <v>2.1 ทุติยภูมิระดับต้น</v>
          </cell>
          <cell r="Z68" t="str">
            <v>06</v>
          </cell>
          <cell r="AA68" t="str">
            <v>แก้ไข/เปลี่ยนแปลงจำนวนเตียง</v>
          </cell>
          <cell r="AB68" t="str">
            <v>ปรับจำนวนเตียง 30 เป็น 60</v>
          </cell>
          <cell r="AH68" t="str">
            <v>11243</v>
          </cell>
        </row>
        <row r="69">
          <cell r="A69" t="str">
            <v>002802000</v>
          </cell>
          <cell r="B69" t="str">
            <v>โรงพยาบาลบ้านด่าน</v>
          </cell>
          <cell r="C69" t="str">
            <v>21002</v>
          </cell>
          <cell r="D69" t="str">
            <v>กระทรวงสาธารณสุข สำนักงานปลัดกระทรวงสาธารณสุข</v>
          </cell>
          <cell r="E69" t="str">
            <v>07</v>
          </cell>
          <cell r="F69" t="str">
            <v>โรงพยาบาลชุมชน</v>
          </cell>
          <cell r="G69" t="str">
            <v>10</v>
          </cell>
          <cell r="H69" t="str">
            <v>31</v>
          </cell>
          <cell r="I69" t="str">
            <v>จ.บุรีรัมย์</v>
          </cell>
          <cell r="J69" t="str">
            <v>21</v>
          </cell>
          <cell r="K69" t="str">
            <v xml:space="preserve"> อ.บ้านด่าน</v>
          </cell>
          <cell r="L69" t="str">
            <v>01</v>
          </cell>
          <cell r="M69" t="str">
            <v xml:space="preserve"> 'ต.บ้านด่าน'</v>
          </cell>
          <cell r="N69" t="str">
            <v>09</v>
          </cell>
          <cell r="O69" t="str">
            <v xml:space="preserve"> หมู่ 9</v>
          </cell>
          <cell r="P69" t="str">
            <v>01</v>
          </cell>
          <cell r="Q69" t="str">
            <v>เปิดดำเนินการ</v>
          </cell>
          <cell r="R69" t="str">
            <v>192</v>
          </cell>
          <cell r="S69" t="str">
            <v>31000</v>
          </cell>
          <cell r="T69" t="str">
            <v>044664005</v>
          </cell>
          <cell r="X69" t="str">
            <v>S</v>
          </cell>
          <cell r="Y69" t="str">
            <v xml:space="preserve">บริการ  </v>
          </cell>
          <cell r="Z69" t="str">
            <v>01</v>
          </cell>
          <cell r="AA69" t="str">
            <v>ตั้งใหม่</v>
          </cell>
          <cell r="AC69" t="str">
            <v>2013-07-24</v>
          </cell>
          <cell r="AE69" t="str">
            <v>2013-04-01</v>
          </cell>
          <cell r="AH69" t="str">
            <v>28020</v>
          </cell>
        </row>
        <row r="70">
          <cell r="A70" t="str">
            <v>001074500</v>
          </cell>
          <cell r="B70" t="str">
            <v>โรงพยาบาลสงขลา</v>
          </cell>
          <cell r="C70" t="str">
            <v>21002</v>
          </cell>
          <cell r="D70" t="str">
            <v>กระทรวงสาธารณสุข สำนักงานปลัดกระทรวงสาธารณสุข</v>
          </cell>
          <cell r="E70" t="str">
            <v>06</v>
          </cell>
          <cell r="F70" t="str">
            <v>โรงพยาบาลทั่วไป</v>
          </cell>
          <cell r="G70" t="str">
            <v>508</v>
          </cell>
          <cell r="H70" t="str">
            <v>90</v>
          </cell>
          <cell r="I70" t="str">
            <v>จ.สงขลา</v>
          </cell>
          <cell r="J70" t="str">
            <v>01</v>
          </cell>
          <cell r="K70" t="str">
            <v xml:space="preserve"> อ.เมืองสงขลา</v>
          </cell>
          <cell r="L70" t="str">
            <v>03</v>
          </cell>
          <cell r="M70" t="str">
            <v xml:space="preserve"> 'ต.เกาะแต้ว'</v>
          </cell>
          <cell r="N70" t="str">
            <v>00</v>
          </cell>
          <cell r="O70" t="str">
            <v xml:space="preserve"> หมู่ 0</v>
          </cell>
          <cell r="P70" t="str">
            <v>01</v>
          </cell>
          <cell r="Q70" t="str">
            <v>เปิดดำเนินการ</v>
          </cell>
          <cell r="R70" t="str">
            <v xml:space="preserve"> 666 ถ.สงขลา-ระโนด</v>
          </cell>
          <cell r="S70" t="str">
            <v>90100</v>
          </cell>
          <cell r="T70" t="str">
            <v>074338100</v>
          </cell>
          <cell r="U70" t="str">
            <v>074480058</v>
          </cell>
          <cell r="V70" t="str">
            <v>23</v>
          </cell>
          <cell r="W70" t="str">
            <v>2.3 ทุติยภูมิระดับสูง</v>
          </cell>
          <cell r="X70" t="str">
            <v>S</v>
          </cell>
          <cell r="Y70" t="str">
            <v xml:space="preserve">บริการ  </v>
          </cell>
          <cell r="Z70" t="str">
            <v>04</v>
          </cell>
          <cell r="AA70" t="str">
            <v>แก้ไข/เปลี่ยนแปลงที่ตั้ง</v>
          </cell>
          <cell r="AB70" t="str">
            <v>แก้ไขที่ตั้ง  และเปลี่ยนจำนวนเตียง จาก 480 เป็น 508 ตามหนังสือที่สข 0032.002/4039 ลงวันที่ 29 กค 56</v>
          </cell>
          <cell r="AH70" t="str">
            <v>10745</v>
          </cell>
        </row>
        <row r="71">
          <cell r="A71" t="str">
            <v>002877800</v>
          </cell>
          <cell r="B71" t="str">
            <v>โรงพยาบาลโพธิ์ตาก</v>
          </cell>
          <cell r="C71" t="str">
            <v>21002</v>
          </cell>
          <cell r="D71" t="str">
            <v>กระทรวงสาธารณสุข สำนักงานปลัดกระทรวงสาธารณสุข</v>
          </cell>
          <cell r="E71" t="str">
            <v>07</v>
          </cell>
          <cell r="F71" t="str">
            <v>โรงพยาบาลชุมชน</v>
          </cell>
          <cell r="G71" t="str">
            <v>10</v>
          </cell>
          <cell r="H71" t="str">
            <v>43</v>
          </cell>
          <cell r="I71" t="str">
            <v>จ.หนองคาย</v>
          </cell>
          <cell r="J71" t="str">
            <v>17</v>
          </cell>
          <cell r="K71" t="str">
            <v xml:space="preserve"> อ.โพธิ์ตาก</v>
          </cell>
          <cell r="L71" t="str">
            <v>01</v>
          </cell>
          <cell r="M71" t="str">
            <v xml:space="preserve"> 'ต.โพธิ์ตาก'</v>
          </cell>
          <cell r="N71" t="str">
            <v>07</v>
          </cell>
          <cell r="O71" t="str">
            <v xml:space="preserve"> หมู่ 7</v>
          </cell>
          <cell r="P71" t="str">
            <v>01</v>
          </cell>
          <cell r="Q71" t="str">
            <v>เปิดดำเนินการ</v>
          </cell>
          <cell r="R71" t="str">
            <v>90</v>
          </cell>
          <cell r="S71" t="str">
            <v>43130</v>
          </cell>
          <cell r="V71" t="str">
            <v>10</v>
          </cell>
          <cell r="W71" t="str">
            <v>1 ปฐมภูมิ</v>
          </cell>
          <cell r="X71" t="str">
            <v>S</v>
          </cell>
          <cell r="Y71" t="str">
            <v xml:space="preserve">บริการ  </v>
          </cell>
          <cell r="Z71" t="str">
            <v>01</v>
          </cell>
          <cell r="AA71" t="str">
            <v>ตั้งใหม่</v>
          </cell>
          <cell r="AC71" t="str">
            <v>2013-08-21</v>
          </cell>
          <cell r="AH71" t="str">
            <v>28778</v>
          </cell>
        </row>
        <row r="72">
          <cell r="A72" t="str">
            <v>002801400</v>
          </cell>
          <cell r="B72" t="str">
            <v>โรงพยาบาลพยุห์</v>
          </cell>
          <cell r="C72" t="str">
            <v>21002</v>
          </cell>
          <cell r="D72" t="str">
            <v>กระทรวงสาธารณสุข สำนักงานปลัดกระทรวงสาธารณสุข</v>
          </cell>
          <cell r="E72" t="str">
            <v>07</v>
          </cell>
          <cell r="F72" t="str">
            <v>โรงพยาบาลชุมชน</v>
          </cell>
          <cell r="G72" t="str">
            <v>30</v>
          </cell>
          <cell r="H72" t="str">
            <v>33</v>
          </cell>
          <cell r="I72" t="str">
            <v>จ.ศรีสะเกษ</v>
          </cell>
          <cell r="J72" t="str">
            <v>20</v>
          </cell>
          <cell r="K72" t="str">
            <v xml:space="preserve"> อ.พยุห์</v>
          </cell>
          <cell r="L72" t="str">
            <v>01</v>
          </cell>
          <cell r="M72" t="str">
            <v xml:space="preserve"> 'ต.พยุห์'</v>
          </cell>
          <cell r="N72" t="str">
            <v>02</v>
          </cell>
          <cell r="O72" t="str">
            <v xml:space="preserve"> หมู่ 2</v>
          </cell>
          <cell r="P72" t="str">
            <v>01</v>
          </cell>
          <cell r="Q72" t="str">
            <v>เปิดดำเนินการ</v>
          </cell>
          <cell r="R72" t="str">
            <v>209 บ้านหนองหว้า</v>
          </cell>
          <cell r="S72" t="str">
            <v>33230</v>
          </cell>
          <cell r="T72" t="str">
            <v>045607121</v>
          </cell>
          <cell r="U72" t="str">
            <v>045607121</v>
          </cell>
          <cell r="X72" t="str">
            <v>S</v>
          </cell>
          <cell r="Y72" t="str">
            <v xml:space="preserve">บริการ  </v>
          </cell>
          <cell r="Z72" t="str">
            <v>01</v>
          </cell>
          <cell r="AA72" t="str">
            <v>ตั้งใหม่</v>
          </cell>
          <cell r="AC72" t="str">
            <v>2013-07-09</v>
          </cell>
          <cell r="AE72" t="str">
            <v>2013-10-01</v>
          </cell>
          <cell r="AH72" t="str">
            <v>28014</v>
          </cell>
        </row>
        <row r="73">
          <cell r="A73" t="str">
            <v>002878500</v>
          </cell>
          <cell r="B73" t="str">
            <v>โรงพยาบาลบางเสาธง</v>
          </cell>
          <cell r="C73" t="str">
            <v>21002</v>
          </cell>
          <cell r="D73" t="str">
            <v>กระทรวงสาธารณสุข สำนักงานปลัดกระทรวงสาธารณสุข</v>
          </cell>
          <cell r="E73" t="str">
            <v>07</v>
          </cell>
          <cell r="F73" t="str">
            <v>โรงพยาบาลชุมชน</v>
          </cell>
          <cell r="G73" t="str">
            <v>30</v>
          </cell>
          <cell r="H73" t="str">
            <v>11</v>
          </cell>
          <cell r="I73" t="str">
            <v>จ.สมุทรปราการ</v>
          </cell>
          <cell r="J73" t="str">
            <v>06</v>
          </cell>
          <cell r="K73" t="str">
            <v xml:space="preserve"> อ.บางเสาธง</v>
          </cell>
          <cell r="L73" t="str">
            <v>01</v>
          </cell>
          <cell r="M73" t="str">
            <v xml:space="preserve"> 'ต.บางเสาธง'</v>
          </cell>
          <cell r="N73" t="str">
            <v>12</v>
          </cell>
          <cell r="O73" t="str">
            <v xml:space="preserve"> หมู่ 12</v>
          </cell>
          <cell r="P73" t="str">
            <v>01</v>
          </cell>
          <cell r="Q73" t="str">
            <v>เปิดดำเนินการ</v>
          </cell>
          <cell r="S73" t="str">
            <v>10540</v>
          </cell>
          <cell r="T73" t="str">
            <v>023895980</v>
          </cell>
          <cell r="V73" t="str">
            <v>10</v>
          </cell>
          <cell r="W73" t="str">
            <v>1 ปฐมภูมิ</v>
          </cell>
          <cell r="X73" t="str">
            <v>S</v>
          </cell>
          <cell r="Y73" t="str">
            <v xml:space="preserve">บริการ  </v>
          </cell>
          <cell r="Z73" t="str">
            <v>01</v>
          </cell>
          <cell r="AA73" t="str">
            <v>ตั้งใหม่</v>
          </cell>
          <cell r="AC73" t="str">
            <v>2013-09-05</v>
          </cell>
          <cell r="AE73" t="str">
            <v>2015-01-01</v>
          </cell>
          <cell r="AH73" t="str">
            <v>28785</v>
          </cell>
        </row>
        <row r="74">
          <cell r="A74" t="str">
            <v>002878600</v>
          </cell>
          <cell r="B74" t="str">
            <v>โรงพยาบาลมะนัง</v>
          </cell>
          <cell r="C74" t="str">
            <v>21002</v>
          </cell>
          <cell r="D74" t="str">
            <v>กระทรวงสาธารณสุข สำนักงานปลัดกระทรวงสาธารณสุข</v>
          </cell>
          <cell r="E74" t="str">
            <v>07</v>
          </cell>
          <cell r="F74" t="str">
            <v>โรงพยาบาลชุมชน</v>
          </cell>
          <cell r="G74" t="str">
            <v>30</v>
          </cell>
          <cell r="H74" t="str">
            <v>91</v>
          </cell>
          <cell r="I74" t="str">
            <v>จ.สตูล</v>
          </cell>
          <cell r="J74" t="str">
            <v>07</v>
          </cell>
          <cell r="K74" t="str">
            <v xml:space="preserve"> อ.มะนัง</v>
          </cell>
          <cell r="L74" t="str">
            <v>01</v>
          </cell>
          <cell r="M74" t="str">
            <v xml:space="preserve"> 'ต.ปาล์มพัฒนา'</v>
          </cell>
          <cell r="N74" t="str">
            <v>01</v>
          </cell>
          <cell r="O74" t="str">
            <v xml:space="preserve"> หมู่ 1</v>
          </cell>
          <cell r="P74" t="str">
            <v>01</v>
          </cell>
          <cell r="Q74" t="str">
            <v>เปิดดำเนินการ</v>
          </cell>
          <cell r="S74" t="str">
            <v>91130</v>
          </cell>
          <cell r="X74" t="str">
            <v>S</v>
          </cell>
          <cell r="Y74" t="str">
            <v xml:space="preserve">บริการ  </v>
          </cell>
          <cell r="Z74" t="str">
            <v>01</v>
          </cell>
          <cell r="AA74" t="str">
            <v>ตั้งใหม่</v>
          </cell>
          <cell r="AC74" t="str">
            <v>2013-09-05</v>
          </cell>
          <cell r="AE74" t="str">
            <v>2013-10-01</v>
          </cell>
          <cell r="AH74" t="str">
            <v>28786</v>
          </cell>
        </row>
        <row r="75">
          <cell r="A75" t="str">
            <v>002878900</v>
          </cell>
          <cell r="B75" t="str">
            <v>โรงพยาบาลฆ้องชัย</v>
          </cell>
          <cell r="C75" t="str">
            <v>21002</v>
          </cell>
          <cell r="D75" t="str">
            <v>กระทรวงสาธารณสุข สำนักงานปลัดกระทรวงสาธารณสุข</v>
          </cell>
          <cell r="E75" t="str">
            <v>07</v>
          </cell>
          <cell r="F75" t="str">
            <v>โรงพยาบาลชุมชน</v>
          </cell>
          <cell r="G75" t="str">
            <v>30</v>
          </cell>
          <cell r="H75" t="str">
            <v>46</v>
          </cell>
          <cell r="I75" t="str">
            <v>จ.กาฬสินธุ์</v>
          </cell>
          <cell r="J75" t="str">
            <v>18</v>
          </cell>
          <cell r="K75" t="str">
            <v xml:space="preserve"> อ.ฆ้องชัย</v>
          </cell>
          <cell r="L75" t="str">
            <v>01</v>
          </cell>
          <cell r="M75" t="str">
            <v xml:space="preserve"> 'ต.ฆ้องชัยพัฒนา'</v>
          </cell>
          <cell r="N75" t="str">
            <v>11</v>
          </cell>
          <cell r="O75" t="str">
            <v xml:space="preserve"> หมู่ 11</v>
          </cell>
          <cell r="P75" t="str">
            <v>01</v>
          </cell>
          <cell r="Q75" t="str">
            <v>เปิดดำเนินการ</v>
          </cell>
          <cell r="S75" t="str">
            <v>46130</v>
          </cell>
          <cell r="X75" t="str">
            <v>S</v>
          </cell>
          <cell r="Y75" t="str">
            <v xml:space="preserve">บริการ  </v>
          </cell>
          <cell r="Z75" t="str">
            <v>01</v>
          </cell>
          <cell r="AA75" t="str">
            <v>ตั้งใหม่</v>
          </cell>
          <cell r="AC75" t="str">
            <v>2013-09-10</v>
          </cell>
          <cell r="AE75" t="str">
            <v>2013-08-15</v>
          </cell>
          <cell r="AH75" t="str">
            <v>28789</v>
          </cell>
        </row>
        <row r="76">
          <cell r="A76" t="str">
            <v>002879000</v>
          </cell>
          <cell r="B76" t="str">
            <v>โรงพยาบาลดอนจาน</v>
          </cell>
          <cell r="C76" t="str">
            <v>21002</v>
          </cell>
          <cell r="D76" t="str">
            <v>กระทรวงสาธารณสุข สำนักงานปลัดกระทรวงสาธารณสุข</v>
          </cell>
          <cell r="E76" t="str">
            <v>07</v>
          </cell>
          <cell r="F76" t="str">
            <v>โรงพยาบาลชุมชน</v>
          </cell>
          <cell r="G76" t="str">
            <v>30</v>
          </cell>
          <cell r="H76" t="str">
            <v>46</v>
          </cell>
          <cell r="I76" t="str">
            <v>จ.กาฬสินธุ์</v>
          </cell>
          <cell r="J76" t="str">
            <v>17</v>
          </cell>
          <cell r="K76" t="str">
            <v xml:space="preserve"> อ.ดอนจาน</v>
          </cell>
          <cell r="L76" t="str">
            <v>02</v>
          </cell>
          <cell r="M76" t="str">
            <v xml:space="preserve"> 'ต.สะอาดไชยศรี'</v>
          </cell>
          <cell r="N76" t="str">
            <v>06</v>
          </cell>
          <cell r="O76" t="str">
            <v xml:space="preserve"> หมู่ 6</v>
          </cell>
          <cell r="P76" t="str">
            <v>01</v>
          </cell>
          <cell r="Q76" t="str">
            <v>เปิดดำเนินการ</v>
          </cell>
          <cell r="S76" t="str">
            <v>46000</v>
          </cell>
          <cell r="X76" t="str">
            <v>S</v>
          </cell>
          <cell r="Y76" t="str">
            <v xml:space="preserve">บริการ  </v>
          </cell>
          <cell r="AC76" t="str">
            <v>2013-09-10</v>
          </cell>
          <cell r="AE76" t="str">
            <v>2013-08-15</v>
          </cell>
          <cell r="AH76" t="str">
            <v>28790</v>
          </cell>
        </row>
        <row r="77">
          <cell r="A77" t="str">
            <v>002879100</v>
          </cell>
          <cell r="B77" t="str">
            <v>โรงพยาบาลสามชัย</v>
          </cell>
          <cell r="C77" t="str">
            <v>21002</v>
          </cell>
          <cell r="D77" t="str">
            <v>กระทรวงสาธารณสุข สำนักงานปลัดกระทรวงสาธารณสุข</v>
          </cell>
          <cell r="E77" t="str">
            <v>07</v>
          </cell>
          <cell r="F77" t="str">
            <v>โรงพยาบาลชุมชน</v>
          </cell>
          <cell r="G77" t="str">
            <v>30</v>
          </cell>
          <cell r="H77" t="str">
            <v>46</v>
          </cell>
          <cell r="I77" t="str">
            <v>จ.กาฬสินธุ์</v>
          </cell>
          <cell r="J77" t="str">
            <v>15</v>
          </cell>
          <cell r="K77" t="str">
            <v xml:space="preserve"> อ.สามชัย</v>
          </cell>
          <cell r="L77" t="str">
            <v>01</v>
          </cell>
          <cell r="M77" t="str">
            <v xml:space="preserve"> 'ต.สำราญ'</v>
          </cell>
          <cell r="N77" t="str">
            <v>04</v>
          </cell>
          <cell r="O77" t="str">
            <v xml:space="preserve"> หมู่ 4</v>
          </cell>
          <cell r="P77" t="str">
            <v>01</v>
          </cell>
          <cell r="Q77" t="str">
            <v>เปิดดำเนินการ</v>
          </cell>
          <cell r="X77" t="str">
            <v>S</v>
          </cell>
          <cell r="Y77" t="str">
            <v xml:space="preserve">บริการ  </v>
          </cell>
          <cell r="Z77" t="str">
            <v>01</v>
          </cell>
          <cell r="AA77" t="str">
            <v>ตั้งใหม่</v>
          </cell>
          <cell r="AC77" t="str">
            <v>2013-09-10</v>
          </cell>
          <cell r="AE77" t="str">
            <v>2013-09-02</v>
          </cell>
          <cell r="AH77" t="str">
            <v>28791</v>
          </cell>
        </row>
        <row r="78">
          <cell r="A78" t="str">
            <v>002881100</v>
          </cell>
          <cell r="B78" t="str">
            <v>โรงพยาบาลเฝ้าไร่</v>
          </cell>
          <cell r="C78" t="str">
            <v>21002</v>
          </cell>
          <cell r="D78" t="str">
            <v>กระทรวงสาธารณสุข สำนักงานปลัดกระทรวงสาธารณสุข</v>
          </cell>
          <cell r="E78" t="str">
            <v>07</v>
          </cell>
          <cell r="F78" t="str">
            <v>โรงพยาบาลชุมชน</v>
          </cell>
          <cell r="G78" t="str">
            <v>10</v>
          </cell>
          <cell r="H78" t="str">
            <v>43</v>
          </cell>
          <cell r="I78" t="str">
            <v>จ.หนองคาย</v>
          </cell>
          <cell r="J78" t="str">
            <v>15</v>
          </cell>
          <cell r="K78" t="str">
            <v xml:space="preserve"> อ.เฝ้าไร่</v>
          </cell>
          <cell r="L78" t="str">
            <v>01</v>
          </cell>
          <cell r="M78" t="str">
            <v xml:space="preserve"> 'ต.เฝ้าไร่'</v>
          </cell>
          <cell r="N78" t="str">
            <v>11</v>
          </cell>
          <cell r="O78" t="str">
            <v xml:space="preserve"> หมู่ 11</v>
          </cell>
          <cell r="P78" t="str">
            <v>01</v>
          </cell>
          <cell r="Q78" t="str">
            <v>เปิดดำเนินการ</v>
          </cell>
          <cell r="R78" t="str">
            <v>331</v>
          </cell>
          <cell r="S78" t="str">
            <v>43120</v>
          </cell>
          <cell r="T78" t="str">
            <v>042414826</v>
          </cell>
          <cell r="U78" t="str">
            <v>042414827</v>
          </cell>
          <cell r="X78" t="str">
            <v>S</v>
          </cell>
          <cell r="Y78" t="str">
            <v xml:space="preserve">บริการ  </v>
          </cell>
          <cell r="Z78" t="str">
            <v>01</v>
          </cell>
          <cell r="AA78" t="str">
            <v>ตั้งใหม่</v>
          </cell>
          <cell r="AC78" t="str">
            <v>2013-10-01</v>
          </cell>
          <cell r="AE78" t="str">
            <v>2013-09-16</v>
          </cell>
          <cell r="AH78" t="str">
            <v>28811</v>
          </cell>
        </row>
        <row r="79">
          <cell r="A79" t="str">
            <v>001066600</v>
          </cell>
          <cell r="B79" t="str">
            <v>โรงพยาบาลหาราชนครราชสีมา</v>
          </cell>
          <cell r="C79" t="str">
            <v>21002</v>
          </cell>
          <cell r="D79" t="str">
            <v>กระทรวงสาธารณสุข สำนักงานปลัดกระทรวงสาธารณสุข</v>
          </cell>
          <cell r="E79" t="str">
            <v>05</v>
          </cell>
          <cell r="F79" t="str">
            <v>โรงพยาบาลศูนย์</v>
          </cell>
          <cell r="G79" t="str">
            <v>1300</v>
          </cell>
          <cell r="H79" t="str">
            <v>30</v>
          </cell>
          <cell r="I79" t="str">
            <v>จ.นครราชสีมา</v>
          </cell>
          <cell r="J79" t="str">
            <v>01</v>
          </cell>
          <cell r="K79" t="str">
            <v xml:space="preserve"> อ.เมืองนครราชสีมา</v>
          </cell>
          <cell r="L79" t="str">
            <v>01</v>
          </cell>
          <cell r="M79" t="str">
            <v xml:space="preserve"> 'ต.ในเมือง'</v>
          </cell>
          <cell r="N79" t="str">
            <v>00</v>
          </cell>
          <cell r="O79" t="str">
            <v xml:space="preserve"> หมู่ 0</v>
          </cell>
          <cell r="P79" t="str">
            <v>01</v>
          </cell>
          <cell r="Q79" t="str">
            <v>เปิดดำเนินการ</v>
          </cell>
          <cell r="R79" t="str">
            <v xml:space="preserve">49 ถ.ช้างเผือก </v>
          </cell>
          <cell r="S79" t="str">
            <v>30000</v>
          </cell>
          <cell r="T79" t="str">
            <v>044-235830</v>
          </cell>
          <cell r="V79" t="str">
            <v>31</v>
          </cell>
          <cell r="W79" t="str">
            <v>3.1 ตติยภูมิ</v>
          </cell>
          <cell r="X79" t="str">
            <v>S</v>
          </cell>
          <cell r="Y79" t="str">
            <v xml:space="preserve">บริการ  </v>
          </cell>
          <cell r="Z79" t="str">
            <v>06</v>
          </cell>
          <cell r="AA79" t="str">
            <v>แก้ไข/เปลี่ยนแปลงจำนวนเตียง</v>
          </cell>
          <cell r="AB79" t="str">
            <v xml:space="preserve">เพิ่มเตียง เดิม 1019 เป็น 1300 จากมติของ อ.ก.พ. สป. </v>
          </cell>
          <cell r="AH79" t="str">
            <v>10666</v>
          </cell>
        </row>
        <row r="80">
          <cell r="A80" t="str">
            <v>002881500</v>
          </cell>
          <cell r="B80" t="str">
            <v>โรงพยาบาลรัตนวาปี</v>
          </cell>
          <cell r="C80" t="str">
            <v>21002</v>
          </cell>
          <cell r="D80" t="str">
            <v>กระทรวงสาธารณสุข สำนักงานปลัดกระทรวงสาธารณสุข</v>
          </cell>
          <cell r="E80" t="str">
            <v>07</v>
          </cell>
          <cell r="F80" t="str">
            <v>โรงพยาบาลชุมชน</v>
          </cell>
          <cell r="G80" t="str">
            <v>10</v>
          </cell>
          <cell r="H80" t="str">
            <v>43</v>
          </cell>
          <cell r="I80" t="str">
            <v>จ.หนองคาย</v>
          </cell>
          <cell r="J80" t="str">
            <v>16</v>
          </cell>
          <cell r="K80" t="str">
            <v xml:space="preserve"> อ.รัตนวาปี</v>
          </cell>
          <cell r="L80" t="str">
            <v>01</v>
          </cell>
          <cell r="M80" t="str">
            <v xml:space="preserve"> 'ต.รัตนวาปี'</v>
          </cell>
          <cell r="N80" t="str">
            <v>11</v>
          </cell>
          <cell r="O80" t="str">
            <v xml:space="preserve"> หมู่ 11</v>
          </cell>
          <cell r="P80" t="str">
            <v>01</v>
          </cell>
          <cell r="Q80" t="str">
            <v>เปิดดำเนินการ</v>
          </cell>
          <cell r="R80" t="str">
            <v>317</v>
          </cell>
          <cell r="S80" t="str">
            <v>43120</v>
          </cell>
          <cell r="T80" t="str">
            <v>042414824-5</v>
          </cell>
          <cell r="X80" t="str">
            <v>S</v>
          </cell>
          <cell r="Y80" t="str">
            <v xml:space="preserve">บริการ  </v>
          </cell>
          <cell r="Z80" t="str">
            <v>01</v>
          </cell>
          <cell r="AA80" t="str">
            <v>ตั้งใหม่</v>
          </cell>
          <cell r="AC80" t="str">
            <v>2013-10-03</v>
          </cell>
          <cell r="AE80" t="str">
            <v>2013-09-02</v>
          </cell>
          <cell r="AH80" t="str">
            <v>28815</v>
          </cell>
        </row>
        <row r="81">
          <cell r="A81" t="str">
            <v>002881700</v>
          </cell>
          <cell r="B81" t="str">
            <v>โรงพยาบาลหาดสำราญเฉลิมพระเกียรติ 80 พรรษา</v>
          </cell>
          <cell r="C81" t="str">
            <v>21002</v>
          </cell>
          <cell r="D81" t="str">
            <v>กระทรวงสาธารณสุข สำนักงานปลัดกระทรวงสาธารณสุข</v>
          </cell>
          <cell r="E81" t="str">
            <v>07</v>
          </cell>
          <cell r="F81" t="str">
            <v>โรงพยาบาลชุมชน</v>
          </cell>
          <cell r="G81" t="str">
            <v>30</v>
          </cell>
          <cell r="H81" t="str">
            <v>92</v>
          </cell>
          <cell r="I81" t="str">
            <v>จ.ตรัง</v>
          </cell>
          <cell r="J81" t="str">
            <v>10</v>
          </cell>
          <cell r="K81" t="str">
            <v xml:space="preserve"> อ.หาดสำราญ</v>
          </cell>
          <cell r="L81" t="str">
            <v>01</v>
          </cell>
          <cell r="M81" t="str">
            <v xml:space="preserve"> 'ต.หาดสำราญ'</v>
          </cell>
          <cell r="N81" t="str">
            <v>09</v>
          </cell>
          <cell r="O81" t="str">
            <v xml:space="preserve"> หมู่ 9</v>
          </cell>
          <cell r="P81" t="str">
            <v>01</v>
          </cell>
          <cell r="Q81" t="str">
            <v>เปิดดำเนินการ</v>
          </cell>
          <cell r="R81" t="str">
            <v xml:space="preserve">98 </v>
          </cell>
          <cell r="S81" t="str">
            <v>92120</v>
          </cell>
          <cell r="X81" t="str">
            <v>S</v>
          </cell>
          <cell r="Y81" t="str">
            <v xml:space="preserve">บริการ  </v>
          </cell>
          <cell r="Z81" t="str">
            <v>01</v>
          </cell>
          <cell r="AA81" t="str">
            <v>ตั้งใหม่</v>
          </cell>
          <cell r="AC81" t="str">
            <v>2013-10-08</v>
          </cell>
          <cell r="AE81" t="str">
            <v>2013-12-02</v>
          </cell>
          <cell r="AH81" t="str">
            <v>28817</v>
          </cell>
        </row>
        <row r="82">
          <cell r="A82" t="str">
            <v>002882300</v>
          </cell>
          <cell r="B82" t="str">
            <v>โรงพยาบาลดอยหลวง</v>
          </cell>
          <cell r="C82" t="str">
            <v>21002</v>
          </cell>
          <cell r="D82" t="str">
            <v>กระทรวงสาธารณสุข สำนักงานปลัดกระทรวงสาธารณสุข</v>
          </cell>
          <cell r="E82" t="str">
            <v>07</v>
          </cell>
          <cell r="F82" t="str">
            <v>โรงพยาบาลชุมชน</v>
          </cell>
          <cell r="H82" t="str">
            <v>57</v>
          </cell>
          <cell r="I82" t="str">
            <v>จ.เชียงราย</v>
          </cell>
          <cell r="J82" t="str">
            <v>18</v>
          </cell>
          <cell r="K82" t="str">
            <v xml:space="preserve"> อ.ดอยหลวง</v>
          </cell>
          <cell r="L82" t="str">
            <v>01</v>
          </cell>
          <cell r="M82" t="str">
            <v xml:space="preserve"> 'ต.ปงน้อย'</v>
          </cell>
          <cell r="N82" t="str">
            <v>08</v>
          </cell>
          <cell r="O82" t="str">
            <v xml:space="preserve"> หมู่ 8</v>
          </cell>
          <cell r="P82" t="str">
            <v>01</v>
          </cell>
          <cell r="Q82" t="str">
            <v>เปิดดำเนินการ</v>
          </cell>
          <cell r="S82" t="str">
            <v>57110</v>
          </cell>
          <cell r="T82" t="str">
            <v>053777035</v>
          </cell>
          <cell r="X82" t="str">
            <v>S</v>
          </cell>
          <cell r="Y82" t="str">
            <v xml:space="preserve">บริการ  </v>
          </cell>
          <cell r="Z82" t="str">
            <v>01</v>
          </cell>
          <cell r="AA82" t="str">
            <v>ตั้งใหม่</v>
          </cell>
          <cell r="AB82" t="str">
            <v>ตามโครงสร้างโรงพยาบาลชุมชน แต่คณะนี้ให้บริการเฉพาะ ผ.ป.นอกก่อน อนาคตจะต้องปรับสถานะ</v>
          </cell>
          <cell r="AC82" t="str">
            <v>2013-10-15</v>
          </cell>
          <cell r="AE82" t="str">
            <v>2013-10-15</v>
          </cell>
          <cell r="AH82" t="str">
            <v>28823</v>
          </cell>
        </row>
        <row r="83">
          <cell r="A83" t="str">
            <v>002884300</v>
          </cell>
          <cell r="B83" t="str">
            <v>โรงพยาบาลชื่นชม</v>
          </cell>
          <cell r="C83" t="str">
            <v>21002</v>
          </cell>
          <cell r="D83" t="str">
            <v>กระทรวงสาธารณสุข สำนักงานปลัดกระทรวงสาธารณสุข</v>
          </cell>
          <cell r="E83" t="str">
            <v>07</v>
          </cell>
          <cell r="F83" t="str">
            <v>โรงพยาบาลชุมชน</v>
          </cell>
          <cell r="H83" t="str">
            <v>44</v>
          </cell>
          <cell r="I83" t="str">
            <v>จ.มหาสารคาม</v>
          </cell>
          <cell r="J83" t="str">
            <v>13</v>
          </cell>
          <cell r="K83" t="str">
            <v xml:space="preserve"> อ.ชื่นชม</v>
          </cell>
          <cell r="L83" t="str">
            <v>01</v>
          </cell>
          <cell r="M83" t="str">
            <v xml:space="preserve"> 'ต.ชื่นชม'</v>
          </cell>
          <cell r="N83" t="str">
            <v>03</v>
          </cell>
          <cell r="O83" t="str">
            <v xml:space="preserve"> หมู่ 3</v>
          </cell>
          <cell r="P83" t="str">
            <v>01</v>
          </cell>
          <cell r="Q83" t="str">
            <v>เปิดดำเนินการ</v>
          </cell>
          <cell r="R83" t="str">
            <v>เลขที่ 253</v>
          </cell>
          <cell r="S83" t="str">
            <v>44160</v>
          </cell>
          <cell r="X83" t="str">
            <v>S</v>
          </cell>
          <cell r="Y83" t="str">
            <v xml:space="preserve">บริการ  </v>
          </cell>
          <cell r="Z83" t="str">
            <v>01</v>
          </cell>
          <cell r="AA83" t="str">
            <v>ตั้งใหม่</v>
          </cell>
          <cell r="AB83" t="str">
            <v>เปิดให้บริการเฉพาะผู้ป่วยนอก ยังไม่มีจำนวนเตียง (ตามกรอบจริง 30 เตียง)</v>
          </cell>
          <cell r="AC83" t="str">
            <v>2013-11-13</v>
          </cell>
          <cell r="AE83" t="str">
            <v>2013-06-14</v>
          </cell>
          <cell r="AH83" t="str">
            <v>28843</v>
          </cell>
        </row>
        <row r="84">
          <cell r="A84" t="str">
            <v>002885000</v>
          </cell>
          <cell r="B84" t="str">
            <v>โรงพยาบาลโคกสูง</v>
          </cell>
          <cell r="C84" t="str">
            <v>21002</v>
          </cell>
          <cell r="D84" t="str">
            <v>กระทรวงสาธารณสุข สำนักงานปลัดกระทรวงสาธารณสุข</v>
          </cell>
          <cell r="E84" t="str">
            <v>07</v>
          </cell>
          <cell r="F84" t="str">
            <v>โรงพยาบาลชุมชน</v>
          </cell>
          <cell r="H84" t="str">
            <v>27</v>
          </cell>
          <cell r="I84" t="str">
            <v>จ.สระแก้ว</v>
          </cell>
          <cell r="J84" t="str">
            <v>08</v>
          </cell>
          <cell r="K84" t="str">
            <v xml:space="preserve"> อ.โคกสูง</v>
          </cell>
          <cell r="L84" t="str">
            <v>01</v>
          </cell>
          <cell r="M84" t="str">
            <v xml:space="preserve"> 'ต.โคกสูง'</v>
          </cell>
          <cell r="N84" t="str">
            <v>08</v>
          </cell>
          <cell r="O84" t="str">
            <v xml:space="preserve"> หมู่ 8</v>
          </cell>
          <cell r="P84" t="str">
            <v>01</v>
          </cell>
          <cell r="Q84" t="str">
            <v>เปิดดำเนินการ</v>
          </cell>
          <cell r="S84" t="str">
            <v>27120</v>
          </cell>
          <cell r="X84" t="str">
            <v>S</v>
          </cell>
          <cell r="Y84" t="str">
            <v xml:space="preserve">บริการ  </v>
          </cell>
          <cell r="Z84" t="str">
            <v>01</v>
          </cell>
          <cell r="AA84" t="str">
            <v>ตั้งใหม่</v>
          </cell>
          <cell r="AB84" t="str">
            <v>จำนวนเตียงตามอนุมัติสร้าง 30 เตียง</v>
          </cell>
          <cell r="AC84" t="str">
            <v>2013-12-11</v>
          </cell>
          <cell r="AE84" t="str">
            <v>2013-03-21</v>
          </cell>
          <cell r="AH84" t="str">
            <v>28850</v>
          </cell>
        </row>
        <row r="85">
          <cell r="A85" t="str">
            <v>002884900</v>
          </cell>
          <cell r="B85" t="str">
            <v>โรงพยาบาลวังสมบูรณ์</v>
          </cell>
          <cell r="C85" t="str">
            <v>21002</v>
          </cell>
          <cell r="D85" t="str">
            <v>กระทรวงสาธารณสุข สำนักงานปลัดกระทรวงสาธารณสุข</v>
          </cell>
          <cell r="E85" t="str">
            <v>07</v>
          </cell>
          <cell r="F85" t="str">
            <v>โรงพยาบาลชุมชน</v>
          </cell>
          <cell r="H85" t="str">
            <v>27</v>
          </cell>
          <cell r="I85" t="str">
            <v>จ.สระแก้ว</v>
          </cell>
          <cell r="J85" t="str">
            <v>09</v>
          </cell>
          <cell r="K85" t="str">
            <v xml:space="preserve"> อ.วังสมบูรณ์</v>
          </cell>
          <cell r="L85" t="str">
            <v>01</v>
          </cell>
          <cell r="M85" t="str">
            <v xml:space="preserve"> 'ต.วังสมบูรณ์'</v>
          </cell>
          <cell r="N85" t="str">
            <v>04</v>
          </cell>
          <cell r="O85" t="str">
            <v xml:space="preserve"> หมู่ 4</v>
          </cell>
          <cell r="P85" t="str">
            <v>01</v>
          </cell>
          <cell r="Q85" t="str">
            <v>เปิดดำเนินการ</v>
          </cell>
          <cell r="S85" t="str">
            <v>27250</v>
          </cell>
          <cell r="T85" t="str">
            <v>037449776</v>
          </cell>
          <cell r="X85" t="str">
            <v>S</v>
          </cell>
          <cell r="Y85" t="str">
            <v xml:space="preserve">บริการ  </v>
          </cell>
          <cell r="Z85" t="str">
            <v>01</v>
          </cell>
          <cell r="AA85" t="str">
            <v>ตั้งใหม่</v>
          </cell>
          <cell r="AB85" t="str">
            <v>จำนวนเตียงตามอนุมัติสร้าง 30 เตียง</v>
          </cell>
          <cell r="AC85" t="str">
            <v>2013-12-11</v>
          </cell>
          <cell r="AE85" t="str">
            <v>2013-03-01</v>
          </cell>
          <cell r="AH85" t="str">
            <v>28849</v>
          </cell>
        </row>
        <row r="86">
          <cell r="A86" t="str">
            <v>002886100</v>
          </cell>
          <cell r="B86" t="str">
            <v>โรงพยาบาลหนองหิน</v>
          </cell>
          <cell r="C86" t="str">
            <v>21002</v>
          </cell>
          <cell r="D86" t="str">
            <v>กระทรวงสาธารณสุข สำนักงานปลัดกระทรวงสาธารณสุข</v>
          </cell>
          <cell r="E86" t="str">
            <v>07</v>
          </cell>
          <cell r="F86" t="str">
            <v>โรงพยาบาลชุมชน</v>
          </cell>
          <cell r="G86" t="str">
            <v>30</v>
          </cell>
          <cell r="H86" t="str">
            <v>42</v>
          </cell>
          <cell r="I86" t="str">
            <v>จ.เลย</v>
          </cell>
          <cell r="J86" t="str">
            <v>14</v>
          </cell>
          <cell r="K86" t="str">
            <v xml:space="preserve"> อ.หนองหิน</v>
          </cell>
          <cell r="L86" t="str">
            <v>01</v>
          </cell>
          <cell r="M86" t="str">
            <v xml:space="preserve"> 'ต.หนองหิน'</v>
          </cell>
          <cell r="N86" t="str">
            <v>00</v>
          </cell>
          <cell r="P86" t="str">
            <v>01</v>
          </cell>
          <cell r="Q86" t="str">
            <v>เปิดดำเนินการ</v>
          </cell>
          <cell r="S86" t="str">
            <v>42190</v>
          </cell>
          <cell r="X86" t="str">
            <v>S</v>
          </cell>
          <cell r="Y86" t="str">
            <v xml:space="preserve">บริการ  </v>
          </cell>
          <cell r="Z86" t="str">
            <v>01</v>
          </cell>
          <cell r="AA86" t="str">
            <v>ตั้งใหม่</v>
          </cell>
          <cell r="AC86" t="str">
            <v>2014-01-02</v>
          </cell>
          <cell r="AE86" t="str">
            <v>2014-05-02</v>
          </cell>
          <cell r="AH86" t="str">
            <v>28861</v>
          </cell>
        </row>
        <row r="87">
          <cell r="A87" t="str">
            <v>002885800</v>
          </cell>
          <cell r="B87" t="str">
            <v>โรงพยาบาลบ้านคา</v>
          </cell>
          <cell r="C87" t="str">
            <v>21002</v>
          </cell>
          <cell r="D87" t="str">
            <v>กระทรวงสาธารณสุข สำนักงานปลัดกระทรวงสาธารณสุข</v>
          </cell>
          <cell r="E87" t="str">
            <v>07</v>
          </cell>
          <cell r="F87" t="str">
            <v>โรงพยาบาลชุมชน</v>
          </cell>
          <cell r="G87" t="str">
            <v>30</v>
          </cell>
          <cell r="H87" t="str">
            <v>70</v>
          </cell>
          <cell r="I87" t="str">
            <v>จ.ราชบุรี</v>
          </cell>
          <cell r="J87" t="str">
            <v>10</v>
          </cell>
          <cell r="K87" t="str">
            <v xml:space="preserve"> อ.บ้านคา</v>
          </cell>
          <cell r="L87" t="str">
            <v>01</v>
          </cell>
          <cell r="M87" t="str">
            <v xml:space="preserve"> 'ต.บ้านคา'</v>
          </cell>
          <cell r="N87" t="str">
            <v>03</v>
          </cell>
          <cell r="O87" t="str">
            <v xml:space="preserve"> หมู่ 3</v>
          </cell>
          <cell r="P87" t="str">
            <v>01</v>
          </cell>
          <cell r="Q87" t="str">
            <v>เปิดดำเนินการ</v>
          </cell>
          <cell r="S87" t="str">
            <v>70180</v>
          </cell>
          <cell r="T87" t="str">
            <v>032364496-8</v>
          </cell>
          <cell r="X87" t="str">
            <v>S</v>
          </cell>
          <cell r="Y87" t="str">
            <v xml:space="preserve">บริการ  </v>
          </cell>
          <cell r="Z87" t="str">
            <v>04</v>
          </cell>
          <cell r="AA87" t="str">
            <v>แก้ไข/เปลี่ยนแปลงที่ตั้ง</v>
          </cell>
          <cell r="AC87" t="str">
            <v>2013-12-20</v>
          </cell>
          <cell r="AE87" t="str">
            <v>2013-12-27</v>
          </cell>
          <cell r="AH87" t="str">
            <v>28858</v>
          </cell>
        </row>
        <row r="88">
          <cell r="A88" t="str">
            <v>002887500</v>
          </cell>
          <cell r="B88" t="str">
            <v>โรงพยาบาลบางบัวทอง ๒</v>
          </cell>
          <cell r="C88" t="str">
            <v>21002</v>
          </cell>
          <cell r="D88" t="str">
            <v>กระทรวงสาธารณสุข สำนักงานปลัดกระทรวงสาธารณสุข</v>
          </cell>
          <cell r="E88" t="str">
            <v>07</v>
          </cell>
          <cell r="F88" t="str">
            <v>โรงพยาบาลชุมชน</v>
          </cell>
          <cell r="G88" t="str">
            <v>30</v>
          </cell>
          <cell r="H88" t="str">
            <v>12</v>
          </cell>
          <cell r="I88" t="str">
            <v>จ.นนทบุรี</v>
          </cell>
          <cell r="J88" t="str">
            <v>04</v>
          </cell>
          <cell r="K88" t="str">
            <v xml:space="preserve"> อ.บางบัวทอง</v>
          </cell>
          <cell r="L88" t="str">
            <v>07</v>
          </cell>
          <cell r="M88" t="str">
            <v xml:space="preserve"> 'ต.พิมลราช'</v>
          </cell>
          <cell r="N88" t="str">
            <v>08</v>
          </cell>
          <cell r="O88" t="str">
            <v xml:space="preserve"> หมู่ 8</v>
          </cell>
          <cell r="P88" t="str">
            <v>01</v>
          </cell>
          <cell r="Q88" t="str">
            <v>เปิดดำเนินการ</v>
          </cell>
          <cell r="R88" t="str">
            <v>ถ.เลียบคลองตาชม</v>
          </cell>
          <cell r="S88" t="str">
            <v>11110</v>
          </cell>
          <cell r="X88" t="str">
            <v>S</v>
          </cell>
          <cell r="Y88" t="str">
            <v xml:space="preserve">บริการ  </v>
          </cell>
          <cell r="Z88" t="str">
            <v>01</v>
          </cell>
          <cell r="AA88" t="str">
            <v>ตั้งใหม่</v>
          </cell>
          <cell r="AC88" t="str">
            <v>2014-02-19</v>
          </cell>
          <cell r="AE88" t="str">
            <v>2013-11-21</v>
          </cell>
          <cell r="AH88" t="str">
            <v>28875</v>
          </cell>
        </row>
        <row r="89">
          <cell r="A89" t="str">
            <v>001067600</v>
          </cell>
          <cell r="B89" t="str">
            <v>โรงพยาบาลพุทธชินราช</v>
          </cell>
          <cell r="C89" t="str">
            <v>21002</v>
          </cell>
          <cell r="D89" t="str">
            <v>กระทรวงสาธารณสุข สำนักงานปลัดกระทรวงสาธารณสุข</v>
          </cell>
          <cell r="E89" t="str">
            <v>05</v>
          </cell>
          <cell r="F89" t="str">
            <v>โรงพยาบาลศูนย์</v>
          </cell>
          <cell r="G89" t="str">
            <v>1035</v>
          </cell>
          <cell r="H89" t="str">
            <v>65</v>
          </cell>
          <cell r="I89" t="str">
            <v>จ.พิษณุโลก</v>
          </cell>
          <cell r="J89" t="str">
            <v>01</v>
          </cell>
          <cell r="K89" t="str">
            <v xml:space="preserve"> อ.เมืองพิษณุโลก</v>
          </cell>
          <cell r="L89" t="str">
            <v>01</v>
          </cell>
          <cell r="M89" t="str">
            <v xml:space="preserve"> 'ต.ในเมือง'</v>
          </cell>
          <cell r="N89" t="str">
            <v>00</v>
          </cell>
          <cell r="O89" t="str">
            <v xml:space="preserve"> หมู่ 0</v>
          </cell>
          <cell r="P89" t="str">
            <v>01</v>
          </cell>
          <cell r="Q89" t="str">
            <v>เปิดดำเนินการ</v>
          </cell>
          <cell r="R89" t="str">
            <v xml:space="preserve">90 ถ.ศรีธรรมไตรปิฎก </v>
          </cell>
          <cell r="S89" t="str">
            <v>65000</v>
          </cell>
          <cell r="T89" t="str">
            <v>055-270300</v>
          </cell>
          <cell r="V89" t="str">
            <v>31</v>
          </cell>
          <cell r="W89" t="str">
            <v>3.1 ตติยภูมิ</v>
          </cell>
          <cell r="Z89" t="str">
            <v>06</v>
          </cell>
          <cell r="AA89" t="str">
            <v>แก้ไข/เปลี่ยนแปลงจำนวนเตียง</v>
          </cell>
          <cell r="AB89" t="str">
            <v>แก้ไขจำนวนเตียง จาก 878 เป็น 1035 เตียง จากหนังสือที่ พล 0032.125/11332 ลงวันที่ 21 พย.56</v>
          </cell>
          <cell r="AH89" t="str">
            <v>10676</v>
          </cell>
        </row>
        <row r="90">
          <cell r="A90" t="str">
            <v>001068800</v>
          </cell>
          <cell r="B90" t="str">
            <v>โรงพยาบาลเสนา</v>
          </cell>
          <cell r="C90" t="str">
            <v>21002</v>
          </cell>
          <cell r="D90" t="str">
            <v>กระทรวงสาธารณสุข สำนักงานปลัดกระทรวงสาธารณสุข</v>
          </cell>
          <cell r="E90" t="str">
            <v>06</v>
          </cell>
          <cell r="F90" t="str">
            <v>โรงพยาบาลทั่วไป</v>
          </cell>
          <cell r="G90" t="str">
            <v>202</v>
          </cell>
          <cell r="H90" t="str">
            <v>14</v>
          </cell>
          <cell r="I90" t="str">
            <v>จ.พระนครศรีอยุธยา</v>
          </cell>
          <cell r="J90" t="str">
            <v>12</v>
          </cell>
          <cell r="K90" t="str">
            <v xml:space="preserve"> อ.เสนา</v>
          </cell>
          <cell r="L90" t="str">
            <v>01</v>
          </cell>
          <cell r="M90" t="str">
            <v xml:space="preserve"> 'ต.เสนา'</v>
          </cell>
          <cell r="N90" t="str">
            <v>01</v>
          </cell>
          <cell r="O90" t="str">
            <v xml:space="preserve"> หมู่ 1</v>
          </cell>
          <cell r="P90" t="str">
            <v>01</v>
          </cell>
          <cell r="Q90" t="str">
            <v>เปิดดำเนินการ</v>
          </cell>
          <cell r="R90" t="str">
            <v xml:space="preserve">51 ม.1 ถ.สุขาภิบาลเจ้าเจ็ด &lt;br /&gt; </v>
          </cell>
          <cell r="S90" t="str">
            <v>13110</v>
          </cell>
          <cell r="T90" t="str">
            <v>035217118*417</v>
          </cell>
          <cell r="U90" t="str">
            <v>437'</v>
          </cell>
          <cell r="V90" t="str">
            <v>03520 1739</v>
          </cell>
          <cell r="W90" t="str">
            <v>23</v>
          </cell>
          <cell r="X90" t="str">
            <v>2.3 ทุติยภูมิระดับสูง</v>
          </cell>
          <cell r="Y90" t="str">
            <v>S</v>
          </cell>
          <cell r="Z90" t="str">
            <v xml:space="preserve">บริการ  </v>
          </cell>
          <cell r="AC90" t="str">
            <v>ปรับจำนวนเตียง จาก180 เป็น 202 ตามหนังสือที่ อย 0032.201.3/2283</v>
          </cell>
          <cell r="AH90" t="str">
            <v>10688</v>
          </cell>
        </row>
        <row r="91">
          <cell r="A91" t="str">
            <v>001138800</v>
          </cell>
          <cell r="B91" t="str">
            <v>โรงพยาบาลสมเด็จพระบรมราชินีนาถ ณ  อำเภอนาทวี</v>
          </cell>
          <cell r="C91" t="str">
            <v>21002</v>
          </cell>
          <cell r="D91" t="str">
            <v>กระทรวงสาธารณสุข สำนักงานปลัดกระทรวงสาธารณสุข</v>
          </cell>
          <cell r="E91" t="str">
            <v>07</v>
          </cell>
          <cell r="F91" t="str">
            <v>โรงพยาบาลชุมชน</v>
          </cell>
          <cell r="G91" t="str">
            <v>90</v>
          </cell>
          <cell r="H91" t="str">
            <v>90</v>
          </cell>
          <cell r="I91" t="str">
            <v>จ.สงขลา</v>
          </cell>
          <cell r="J91" t="str">
            <v>04</v>
          </cell>
          <cell r="K91" t="str">
            <v xml:space="preserve"> อ.นาทวี</v>
          </cell>
          <cell r="L91" t="str">
            <v>01</v>
          </cell>
          <cell r="M91" t="str">
            <v xml:space="preserve"> 'ต.นาทวี'</v>
          </cell>
          <cell r="N91" t="str">
            <v>00</v>
          </cell>
          <cell r="O91" t="str">
            <v xml:space="preserve"> หมู่ 0</v>
          </cell>
          <cell r="P91" t="str">
            <v>01</v>
          </cell>
          <cell r="Q91" t="str">
            <v>เปิดดำเนินการ</v>
          </cell>
          <cell r="R91" t="str">
            <v xml:space="preserve">20 ถ.นาทวี-ประกอบ </v>
          </cell>
          <cell r="S91" t="str">
            <v>90160</v>
          </cell>
          <cell r="T91" t="str">
            <v>074373080</v>
          </cell>
          <cell r="U91" t="str">
            <v>074371333</v>
          </cell>
          <cell r="V91" t="str">
            <v>23</v>
          </cell>
          <cell r="W91" t="str">
            <v>2.3 ทุติยภูมิระดับสูง</v>
          </cell>
          <cell r="X91" t="str">
            <v>S</v>
          </cell>
          <cell r="Y91" t="str">
            <v xml:space="preserve">บริการ  </v>
          </cell>
          <cell r="Z91" t="str">
            <v>06</v>
          </cell>
          <cell r="AA91" t="str">
            <v>แก้ไข/เปลี่ยนแปลงจำนวนเตียง</v>
          </cell>
          <cell r="AB91" t="str">
            <v>เพิ่มเตียง จาก 60 เป้น 90 และระดับจาก 2.2 เป็น 2.3 ตามหนังสือ สสจ.แจ้ง ที่ สข0032.002/1236</v>
          </cell>
          <cell r="AH91" t="str">
            <v>11388</v>
          </cell>
        </row>
        <row r="92">
          <cell r="A92" t="str">
            <v>002194800</v>
          </cell>
          <cell r="B92" t="str">
            <v>โรงพยาบาลห้วยกระเจา เฉลิมพระเกียรติ 80 พรรษา</v>
          </cell>
          <cell r="C92" t="str">
            <v>21002</v>
          </cell>
          <cell r="D92" t="str">
            <v>กระทรวงสาธารณสุข สำนักงานปลัดกระทรวงสาธารณสุข</v>
          </cell>
          <cell r="E92" t="str">
            <v>07</v>
          </cell>
          <cell r="F92" t="str">
            <v>โรงพยาบาลชุมชน</v>
          </cell>
          <cell r="G92" t="str">
            <v>30</v>
          </cell>
          <cell r="H92" t="str">
            <v>71</v>
          </cell>
          <cell r="I92" t="str">
            <v>จ.กาญจนบุรี</v>
          </cell>
          <cell r="J92" t="str">
            <v>13</v>
          </cell>
          <cell r="K92" t="str">
            <v xml:space="preserve"> อ.ห้วยกระเจา</v>
          </cell>
          <cell r="L92" t="str">
            <v>01</v>
          </cell>
          <cell r="M92" t="str">
            <v xml:space="preserve"> 'ต.ห้วยกระเจา'</v>
          </cell>
          <cell r="N92" t="str">
            <v>06</v>
          </cell>
          <cell r="O92" t="str">
            <v xml:space="preserve"> หมู่ 6</v>
          </cell>
          <cell r="P92" t="str">
            <v>01</v>
          </cell>
          <cell r="Q92" t="str">
            <v>เปิดดำเนินการ</v>
          </cell>
          <cell r="R92" t="str">
            <v>439</v>
          </cell>
          <cell r="S92" t="str">
            <v>71170</v>
          </cell>
          <cell r="T92" t="str">
            <v>034677300</v>
          </cell>
          <cell r="U92" t="str">
            <v>034650051</v>
          </cell>
          <cell r="V92" t="str">
            <v>21</v>
          </cell>
          <cell r="W92" t="str">
            <v>2.1 ทุติยภูมิระดับต้น</v>
          </cell>
          <cell r="X92" t="str">
            <v>S</v>
          </cell>
          <cell r="Y92" t="str">
            <v xml:space="preserve">บริการ  </v>
          </cell>
          <cell r="AH92" t="str">
            <v>21948</v>
          </cell>
        </row>
        <row r="93">
          <cell r="A93" t="str">
            <v>002245600</v>
          </cell>
          <cell r="B93" t="str">
            <v>โรงพยาบาลพระทองคำ เฉลิมพระเกียรติ 80 พรรษา</v>
          </cell>
          <cell r="C93" t="str">
            <v>21002</v>
          </cell>
          <cell r="D93" t="str">
            <v>กระทรวงสาธารณสุข สำนักงานปลัดกระทรวงสาธารณสุข</v>
          </cell>
          <cell r="E93" t="str">
            <v>07</v>
          </cell>
          <cell r="F93" t="str">
            <v>โรงพยาบาลชุมชน</v>
          </cell>
          <cell r="G93" t="str">
            <v>30</v>
          </cell>
          <cell r="H93" t="str">
            <v>30</v>
          </cell>
          <cell r="I93" t="str">
            <v>จ.นครราชสีมา</v>
          </cell>
          <cell r="J93" t="str">
            <v>28</v>
          </cell>
          <cell r="K93" t="str">
            <v xml:space="preserve"> อ.พระทองคำ</v>
          </cell>
          <cell r="L93" t="str">
            <v>03</v>
          </cell>
          <cell r="M93" t="str">
            <v xml:space="preserve"> 'ต.พังเทียม'</v>
          </cell>
          <cell r="N93" t="str">
            <v>05</v>
          </cell>
          <cell r="O93" t="str">
            <v xml:space="preserve"> หมู่ 5</v>
          </cell>
          <cell r="P93" t="str">
            <v>01</v>
          </cell>
          <cell r="Q93" t="str">
            <v>เปิดดำเนินการ</v>
          </cell>
          <cell r="R93" t="str">
            <v>99</v>
          </cell>
          <cell r="V93" t="str">
            <v>21</v>
          </cell>
          <cell r="W93" t="str">
            <v>2.1 ทุติยภูมิระดับต้น</v>
          </cell>
          <cell r="AH93" t="str">
            <v>22456</v>
          </cell>
        </row>
        <row r="94">
          <cell r="A94" t="str">
            <v>002336700</v>
          </cell>
          <cell r="B94" t="str">
            <v>โรงพยาบาลนาวัง เฉลิมพระเกียรติ 80 พรรษา</v>
          </cell>
          <cell r="C94" t="str">
            <v>21002</v>
          </cell>
          <cell r="D94" t="str">
            <v>กระทรวงสาธารณสุข สำนักงานปลัดกระทรวงสาธารณสุข</v>
          </cell>
          <cell r="E94" t="str">
            <v>07</v>
          </cell>
          <cell r="F94" t="str">
            <v>โรงพยาบาลชุมชน</v>
          </cell>
          <cell r="G94" t="str">
            <v>30</v>
          </cell>
          <cell r="H94" t="str">
            <v>39</v>
          </cell>
          <cell r="I94" t="str">
            <v>จ.หนองบัวลำภู</v>
          </cell>
          <cell r="J94" t="str">
            <v>06</v>
          </cell>
          <cell r="K94" t="str">
            <v xml:space="preserve"> อ.นาวัง</v>
          </cell>
          <cell r="L94" t="str">
            <v>01</v>
          </cell>
          <cell r="M94" t="str">
            <v xml:space="preserve"> 'ต.นาเหล่า'</v>
          </cell>
          <cell r="N94" t="str">
            <v>00</v>
          </cell>
          <cell r="O94" t="str">
            <v xml:space="preserve"> หมู่ 0</v>
          </cell>
          <cell r="P94" t="str">
            <v>01</v>
          </cell>
          <cell r="Q94" t="str">
            <v>เปิดดำเนินการ</v>
          </cell>
          <cell r="R94" t="str">
            <v>ตำบลนาเห</v>
          </cell>
          <cell r="V94" t="str">
            <v>21</v>
          </cell>
          <cell r="W94" t="str">
            <v>2.1 ทุติยภูมิระดับต้น</v>
          </cell>
          <cell r="AH94" t="str">
            <v>23367</v>
          </cell>
        </row>
        <row r="95">
          <cell r="A95" t="str">
            <v>002230200</v>
          </cell>
          <cell r="B95" t="str">
            <v>โรงพยาบาลพนมดงรัก เฉลิมพระเกียรติ 80 พรรษา</v>
          </cell>
          <cell r="C95" t="str">
            <v>21002</v>
          </cell>
          <cell r="D95" t="str">
            <v>กระทรวงสาธารณสุข สำนักงานปลัดกระทรวงสาธารณสุข</v>
          </cell>
          <cell r="E95" t="str">
            <v>07</v>
          </cell>
          <cell r="F95" t="str">
            <v>โรงพยาบาลชุมชน</v>
          </cell>
          <cell r="G95" t="str">
            <v>30</v>
          </cell>
          <cell r="H95" t="str">
            <v>32</v>
          </cell>
          <cell r="I95" t="str">
            <v>จ.สุรินทร์</v>
          </cell>
          <cell r="J95" t="str">
            <v>14</v>
          </cell>
          <cell r="K95" t="str">
            <v xml:space="preserve"> อ.พนมดงรัก</v>
          </cell>
          <cell r="L95" t="str">
            <v>01</v>
          </cell>
          <cell r="M95" t="str">
            <v xml:space="preserve"> 'ต.บักได'</v>
          </cell>
          <cell r="N95" t="str">
            <v>18</v>
          </cell>
          <cell r="O95" t="str">
            <v xml:space="preserve"> หมู่ 18</v>
          </cell>
          <cell r="P95" t="str">
            <v>01</v>
          </cell>
          <cell r="Q95" t="str">
            <v>เปิดดำเนินการ</v>
          </cell>
          <cell r="R95" t="str">
            <v xml:space="preserve">ม. 18 บ้านพนมดงรัก </v>
          </cell>
          <cell r="S95" t="str">
            <v>32140</v>
          </cell>
          <cell r="V95" t="str">
            <v>21</v>
          </cell>
          <cell r="W95" t="str">
            <v>2.1 ทุติยภูมิระดับต้น</v>
          </cell>
          <cell r="AH95" t="str">
            <v>22302</v>
          </cell>
        </row>
        <row r="96">
          <cell r="A96" t="str">
            <v>002312500</v>
          </cell>
          <cell r="B96" t="str">
            <v>โรงพยาบาลเบญจลักษ์เฉลิมพระเกียรติ 80 พรรษา</v>
          </cell>
          <cell r="C96" t="str">
            <v>21002</v>
          </cell>
          <cell r="D96" t="str">
            <v>กระทรวงสาธารณสุข สำนักงานปลัดกระทรวงสาธารณสุข</v>
          </cell>
          <cell r="E96" t="str">
            <v>07</v>
          </cell>
          <cell r="F96" t="str">
            <v>โรงพยาบาลชุมชน</v>
          </cell>
          <cell r="G96" t="str">
            <v>30</v>
          </cell>
          <cell r="H96" t="str">
            <v>33</v>
          </cell>
          <cell r="I96" t="str">
            <v>จ.ศรีสะเกษ</v>
          </cell>
          <cell r="J96" t="str">
            <v>19</v>
          </cell>
          <cell r="K96" t="str">
            <v xml:space="preserve"> อ.เบญจลักษ์</v>
          </cell>
          <cell r="L96" t="str">
            <v>01</v>
          </cell>
          <cell r="M96" t="str">
            <v xml:space="preserve"> 'ต.เสียว'</v>
          </cell>
          <cell r="N96" t="str">
            <v>07</v>
          </cell>
          <cell r="O96" t="str">
            <v xml:space="preserve"> หมู่ 7</v>
          </cell>
          <cell r="P96" t="str">
            <v>01</v>
          </cell>
          <cell r="Q96" t="str">
            <v>เปิดดำเนินการ</v>
          </cell>
          <cell r="S96" t="str">
            <v>33110</v>
          </cell>
          <cell r="T96" t="str">
            <v>045605390-2</v>
          </cell>
          <cell r="U96" t="str">
            <v>045605392</v>
          </cell>
          <cell r="V96" t="str">
            <v>21</v>
          </cell>
          <cell r="W96" t="str">
            <v>2.1 ทุติยภูมิระดับต้น</v>
          </cell>
          <cell r="AH96" t="str">
            <v>23125</v>
          </cell>
        </row>
        <row r="97">
          <cell r="A97" t="str">
            <v>001086500</v>
          </cell>
          <cell r="B97" t="str">
            <v>โรงพยาบาลองครักษ์</v>
          </cell>
          <cell r="C97" t="str">
            <v>21002</v>
          </cell>
          <cell r="D97" t="str">
            <v>กระทรวงสาธารณสุข สำนักงานปลัดกระทรวงสาธารณสุข</v>
          </cell>
          <cell r="E97" t="str">
            <v>07</v>
          </cell>
          <cell r="F97" t="str">
            <v>โรงพยาบาลชุมชน</v>
          </cell>
          <cell r="G97" t="str">
            <v>40</v>
          </cell>
          <cell r="H97" t="str">
            <v>26</v>
          </cell>
          <cell r="I97" t="str">
            <v>จ.นครนายก</v>
          </cell>
          <cell r="J97" t="str">
            <v>04</v>
          </cell>
          <cell r="K97" t="str">
            <v xml:space="preserve"> อ.องครักษ์</v>
          </cell>
          <cell r="L97" t="str">
            <v>09</v>
          </cell>
          <cell r="M97" t="str">
            <v xml:space="preserve"> 'ต.องครักษ์'</v>
          </cell>
          <cell r="N97" t="str">
            <v>04</v>
          </cell>
          <cell r="O97" t="str">
            <v xml:space="preserve"> หมู่ 4</v>
          </cell>
          <cell r="P97" t="str">
            <v>01</v>
          </cell>
          <cell r="Q97" t="str">
            <v>เปิดดำเนินการ</v>
          </cell>
          <cell r="V97" t="str">
            <v>22</v>
          </cell>
          <cell r="W97" t="str">
            <v>2.2 ทุติยภูมิระดับกลาง</v>
          </cell>
          <cell r="AH97" t="str">
            <v>10865</v>
          </cell>
        </row>
        <row r="98">
          <cell r="A98" t="str">
            <v>001068700</v>
          </cell>
          <cell r="B98" t="str">
            <v>โรงพยาบาลปทุมธานี</v>
          </cell>
          <cell r="C98" t="str">
            <v>21002</v>
          </cell>
          <cell r="D98" t="str">
            <v>กระทรวงสาธารณสุข สำนักงานปลัดกระทรวงสาธารณสุข</v>
          </cell>
          <cell r="E98" t="str">
            <v>06</v>
          </cell>
          <cell r="F98" t="str">
            <v>โรงพยาบาลทั่วไป</v>
          </cell>
          <cell r="G98" t="str">
            <v>312</v>
          </cell>
          <cell r="H98" t="str">
            <v>13</v>
          </cell>
          <cell r="I98" t="str">
            <v>จ.ปทุมธานี</v>
          </cell>
          <cell r="J98" t="str">
            <v>01</v>
          </cell>
          <cell r="K98" t="str">
            <v xml:space="preserve"> อ.เมืองปทุมธานี</v>
          </cell>
          <cell r="L98" t="str">
            <v>01</v>
          </cell>
          <cell r="M98" t="str">
            <v xml:space="preserve"> 'ต.บางปรอก'</v>
          </cell>
          <cell r="N98" t="str">
            <v>05</v>
          </cell>
          <cell r="O98" t="str">
            <v xml:space="preserve"> หมู่ 5</v>
          </cell>
          <cell r="P98" t="str">
            <v>01</v>
          </cell>
          <cell r="Q98" t="str">
            <v>เปิดดำเนินการ</v>
          </cell>
          <cell r="R98" t="str">
            <v xml:space="preserve">7 ถ.ปทุมธานี-ลาดหลุมแก้ว </v>
          </cell>
          <cell r="S98" t="str">
            <v>12000</v>
          </cell>
          <cell r="T98" t="str">
            <v>025816414</v>
          </cell>
          <cell r="U98" t="str">
            <v>025814136</v>
          </cell>
          <cell r="V98" t="str">
            <v>31</v>
          </cell>
          <cell r="W98" t="str">
            <v>3.1 ตติยภูมิ</v>
          </cell>
          <cell r="AH98" t="str">
            <v>10687</v>
          </cell>
        </row>
        <row r="99">
          <cell r="A99" t="str">
            <v>001127300</v>
          </cell>
          <cell r="B99" t="str">
            <v>โรงพยาบาลสวนผึ้ง</v>
          </cell>
          <cell r="C99" t="str">
            <v>21002</v>
          </cell>
          <cell r="D99" t="str">
            <v>กระทรวงสาธารณสุข สำนักงานปลัดกระทรวงสาธารณสุข</v>
          </cell>
          <cell r="E99" t="str">
            <v>07</v>
          </cell>
          <cell r="F99" t="str">
            <v>โรงพยาบาลชุมชน</v>
          </cell>
          <cell r="G99" t="str">
            <v>30</v>
          </cell>
          <cell r="H99" t="str">
            <v>70</v>
          </cell>
          <cell r="I99" t="str">
            <v>จ.ราชบุรี</v>
          </cell>
          <cell r="J99" t="str">
            <v>03</v>
          </cell>
          <cell r="K99" t="str">
            <v xml:space="preserve"> อ.สวนผึ้ง</v>
          </cell>
          <cell r="L99" t="str">
            <v>04</v>
          </cell>
          <cell r="M99" t="str">
            <v xml:space="preserve"> 'ต.ท่าเคย'</v>
          </cell>
          <cell r="N99" t="str">
            <v>05</v>
          </cell>
          <cell r="O99" t="str">
            <v xml:space="preserve"> หมู่ 5</v>
          </cell>
          <cell r="P99" t="str">
            <v>01</v>
          </cell>
          <cell r="Q99" t="str">
            <v>เปิดดำเนินการ</v>
          </cell>
          <cell r="R99" t="str">
            <v xml:space="preserve">152 </v>
          </cell>
          <cell r="V99" t="str">
            <v>21</v>
          </cell>
          <cell r="W99" t="str">
            <v>2.1 ทุติยภูมิระดับต้น</v>
          </cell>
          <cell r="AH99" t="str">
            <v>11273</v>
          </cell>
        </row>
        <row r="100">
          <cell r="A100" t="str">
            <v>001072300</v>
          </cell>
          <cell r="B100" t="str">
            <v>โรงพยาบาลแม่สอด</v>
          </cell>
          <cell r="C100" t="str">
            <v>21002</v>
          </cell>
          <cell r="D100" t="str">
            <v>กระทรวงสาธารณสุข สำนักงานปลัดกระทรวงสาธารณสุข</v>
          </cell>
          <cell r="E100" t="str">
            <v>06</v>
          </cell>
          <cell r="F100" t="str">
            <v>โรงพยาบาลทั่วไป</v>
          </cell>
          <cell r="G100" t="str">
            <v>420</v>
          </cell>
          <cell r="H100" t="str">
            <v>63</v>
          </cell>
          <cell r="I100" t="str">
            <v>จ.ตาก</v>
          </cell>
          <cell r="J100" t="str">
            <v>06</v>
          </cell>
          <cell r="K100" t="str">
            <v xml:space="preserve"> อ.แม่สอด</v>
          </cell>
          <cell r="L100" t="str">
            <v>01</v>
          </cell>
          <cell r="M100" t="str">
            <v xml:space="preserve"> 'ต.แม่สอด'</v>
          </cell>
          <cell r="N100" t="str">
            <v>00</v>
          </cell>
          <cell r="O100" t="str">
            <v xml:space="preserve"> หมู่ 0</v>
          </cell>
          <cell r="P100" t="str">
            <v>01</v>
          </cell>
          <cell r="Q100" t="str">
            <v>เปิดดำเนินการ</v>
          </cell>
          <cell r="R100" t="str">
            <v xml:space="preserve">ถนนศรีพานิช </v>
          </cell>
          <cell r="S100" t="str">
            <v>63000</v>
          </cell>
          <cell r="T100" t="str">
            <v>055531224</v>
          </cell>
          <cell r="V100" t="str">
            <v>23</v>
          </cell>
          <cell r="W100" t="str">
            <v>2.3 ทุติยภูมิระดับสูง</v>
          </cell>
          <cell r="Z100" t="str">
            <v>06</v>
          </cell>
          <cell r="AA100" t="str">
            <v>แก้ไข/เปลี่ยนแปลงจำนวนเตียง</v>
          </cell>
          <cell r="AB100" t="str">
            <v>ปรับจำนวนเตียง 310 เป็น 420</v>
          </cell>
          <cell r="AH100" t="str">
            <v>10723</v>
          </cell>
        </row>
        <row r="101">
          <cell r="A101" t="str">
            <v>001069100</v>
          </cell>
          <cell r="B101" t="str">
            <v>โรงพยาบาลบ้านหมี่</v>
          </cell>
          <cell r="C101" t="str">
            <v>21002</v>
          </cell>
          <cell r="D101" t="str">
            <v>กระทรวงสาธารณสุข สำนักงานปลัดกระทรวงสาธารณสุข</v>
          </cell>
          <cell r="E101" t="str">
            <v>06</v>
          </cell>
          <cell r="F101" t="str">
            <v>โรงพยาบาลทั่วไป</v>
          </cell>
          <cell r="G101" t="str">
            <v>258</v>
          </cell>
          <cell r="H101" t="str">
            <v>16</v>
          </cell>
          <cell r="I101" t="str">
            <v>จ.ลพบุรี</v>
          </cell>
          <cell r="J101" t="str">
            <v>06</v>
          </cell>
          <cell r="K101" t="str">
            <v xml:space="preserve"> อ.บ้านหมี่</v>
          </cell>
          <cell r="L101" t="str">
            <v>19</v>
          </cell>
          <cell r="M101" t="str">
            <v xml:space="preserve"> 'ต.บ้านหมี่'</v>
          </cell>
          <cell r="N101" t="str">
            <v>02</v>
          </cell>
          <cell r="O101" t="str">
            <v xml:space="preserve"> หมู่ 2</v>
          </cell>
          <cell r="P101" t="str">
            <v>01</v>
          </cell>
          <cell r="Q101" t="str">
            <v>เปิดดำเนินการ</v>
          </cell>
          <cell r="R101" t="str">
            <v xml:space="preserve">139  ชุมชนอนามัยพัฒนา เทศบาลเมืองบ้านหมี่ ถ.ประชาอุทิศ </v>
          </cell>
          <cell r="S101" t="str">
            <v>15110</v>
          </cell>
          <cell r="T101" t="str">
            <v>036-472051-6</v>
          </cell>
          <cell r="U101" t="str">
            <v>036-471580</v>
          </cell>
          <cell r="V101" t="str">
            <v>23</v>
          </cell>
          <cell r="W101" t="str">
            <v>2.3 ทุติยภูมิระดับสูง</v>
          </cell>
          <cell r="X101" t="str">
            <v>S</v>
          </cell>
          <cell r="Y101" t="str">
            <v xml:space="preserve">บริการ  </v>
          </cell>
          <cell r="Z101" t="str">
            <v>01</v>
          </cell>
          <cell r="AA101" t="str">
            <v>ตั้งใหม่</v>
          </cell>
          <cell r="AH101" t="str">
            <v>10691</v>
          </cell>
        </row>
        <row r="102">
          <cell r="A102" t="str">
            <v>002373600</v>
          </cell>
          <cell r="B102" t="str">
            <v>วัดจันทร์ เฉลิมพระเกียรติ 80 พรรษา</v>
          </cell>
          <cell r="C102" t="str">
            <v>21002</v>
          </cell>
          <cell r="D102" t="str">
            <v>กระทรวงสาธารณสุข สำนักงานปลัดกระทรวงสาธารณสุข</v>
          </cell>
          <cell r="E102" t="str">
            <v>07</v>
          </cell>
          <cell r="F102" t="str">
            <v>โรงพยาบาลชุมชน</v>
          </cell>
          <cell r="G102" t="str">
            <v>10</v>
          </cell>
          <cell r="H102" t="str">
            <v>50</v>
          </cell>
          <cell r="I102" t="str">
            <v>จ.เชียงใหม่</v>
          </cell>
          <cell r="J102" t="str">
            <v>25</v>
          </cell>
          <cell r="K102" t="str">
            <v xml:space="preserve"> อ.กัลยาณิวัฒนา</v>
          </cell>
          <cell r="L102" t="str">
            <v>01</v>
          </cell>
          <cell r="M102" t="str">
            <v xml:space="preserve"> 'ต.บ้านจันทร์'</v>
          </cell>
          <cell r="N102" t="str">
            <v>03</v>
          </cell>
          <cell r="O102" t="str">
            <v xml:space="preserve"> หมู่ 3</v>
          </cell>
          <cell r="P102" t="str">
            <v>01</v>
          </cell>
          <cell r="Q102" t="str">
            <v>เปิดดำเนินการ</v>
          </cell>
          <cell r="X102" t="str">
            <v>S</v>
          </cell>
          <cell r="Y102" t="str">
            <v xml:space="preserve">บริการ  </v>
          </cell>
          <cell r="Z102" t="str">
            <v>01</v>
          </cell>
          <cell r="AA102" t="str">
            <v>ตั้งใหม่</v>
          </cell>
          <cell r="AH102" t="str">
            <v>23736</v>
          </cell>
        </row>
        <row r="103">
          <cell r="A103" t="str">
            <v>001130600</v>
          </cell>
          <cell r="B103" t="str">
            <v>โรงพยาบาลนภาลัย</v>
          </cell>
          <cell r="C103" t="str">
            <v>21002</v>
          </cell>
          <cell r="D103" t="str">
            <v>กระทรวงสาธารณสุข สำนักงานปลัดกระทรวงสาธารณสุข</v>
          </cell>
          <cell r="E103" t="str">
            <v>07</v>
          </cell>
          <cell r="F103" t="str">
            <v>โรงพยาบาลชุมชน</v>
          </cell>
          <cell r="G103" t="str">
            <v>90</v>
          </cell>
          <cell r="H103" t="str">
            <v>75</v>
          </cell>
          <cell r="I103" t="str">
            <v>จ.สมุทรสงคราม</v>
          </cell>
          <cell r="J103" t="str">
            <v>02</v>
          </cell>
          <cell r="K103" t="str">
            <v xml:space="preserve"> อ.บางคนที</v>
          </cell>
          <cell r="L103" t="str">
            <v>01</v>
          </cell>
          <cell r="M103" t="str">
            <v xml:space="preserve"> 'ต.กระดังงา'</v>
          </cell>
          <cell r="N103" t="str">
            <v>06</v>
          </cell>
          <cell r="O103" t="str">
            <v xml:space="preserve"> หมู่ 6</v>
          </cell>
          <cell r="P103" t="str">
            <v>01</v>
          </cell>
          <cell r="Q103" t="str">
            <v>เปิดดำเนินการ</v>
          </cell>
          <cell r="R103" t="str">
            <v xml:space="preserve">34 ม.6 ถ.อัมพวา-บางนกแขวก </v>
          </cell>
          <cell r="S103" t="str">
            <v>75120</v>
          </cell>
          <cell r="V103" t="str">
            <v>22</v>
          </cell>
          <cell r="W103" t="str">
            <v>2.2 ทุติยภูมิระดับกลาง</v>
          </cell>
          <cell r="AH103" t="str">
            <v>11306</v>
          </cell>
        </row>
        <row r="104">
          <cell r="A104" t="str">
            <v>001083900</v>
          </cell>
          <cell r="B104" t="str">
            <v>โรงพยาบาลมะขาม</v>
          </cell>
          <cell r="C104" t="str">
            <v>21002</v>
          </cell>
          <cell r="D104" t="str">
            <v>กระทรวงสาธารณสุข สำนักงานปลัดกระทรวงสาธารณสุข</v>
          </cell>
          <cell r="E104" t="str">
            <v>07</v>
          </cell>
          <cell r="F104" t="str">
            <v>โรงพยาบาลชุมชน</v>
          </cell>
          <cell r="G104" t="str">
            <v>10</v>
          </cell>
          <cell r="H104" t="str">
            <v>22</v>
          </cell>
          <cell r="I104" t="str">
            <v>จ.จันทบุรี</v>
          </cell>
          <cell r="J104" t="str">
            <v>05</v>
          </cell>
          <cell r="K104" t="str">
            <v xml:space="preserve"> อ.มะขาม</v>
          </cell>
          <cell r="L104" t="str">
            <v>01</v>
          </cell>
          <cell r="M104" t="str">
            <v xml:space="preserve"> 'ต.มะขาม'</v>
          </cell>
          <cell r="N104" t="str">
            <v>01</v>
          </cell>
          <cell r="O104" t="str">
            <v xml:space="preserve"> หมู่ 1</v>
          </cell>
          <cell r="P104" t="str">
            <v>01</v>
          </cell>
          <cell r="Q104" t="str">
            <v>เปิดดำเนินการ</v>
          </cell>
          <cell r="R104" t="str">
            <v xml:space="preserve">253 </v>
          </cell>
          <cell r="V104" t="str">
            <v>22</v>
          </cell>
          <cell r="W104" t="str">
            <v>2.2 ทุติยภูมิระดับกลาง</v>
          </cell>
          <cell r="AH104" t="str">
            <v>10839</v>
          </cell>
        </row>
        <row r="105">
          <cell r="A105" t="str">
            <v>001072100</v>
          </cell>
          <cell r="B105" t="str">
            <v>โรงพยาบาลกำแพงเพชร</v>
          </cell>
          <cell r="C105" t="str">
            <v>21002</v>
          </cell>
          <cell r="D105" t="str">
            <v>กระทรวงสาธารณสุข สำนักงานปลัดกระทรวงสาธารณสุข</v>
          </cell>
          <cell r="E105" t="str">
            <v>06</v>
          </cell>
          <cell r="F105" t="str">
            <v>โรงพยาบาลทั่วไป</v>
          </cell>
          <cell r="G105" t="str">
            <v>334</v>
          </cell>
          <cell r="H105" t="str">
            <v>62</v>
          </cell>
          <cell r="I105" t="str">
            <v>จ.กำแพงเพชร</v>
          </cell>
          <cell r="J105" t="str">
            <v>01</v>
          </cell>
          <cell r="K105" t="str">
            <v xml:space="preserve"> อ.เมืองกำแพงเพชร</v>
          </cell>
          <cell r="L105" t="str">
            <v>01</v>
          </cell>
          <cell r="M105" t="str">
            <v xml:space="preserve"> 'ต.ในเมือง'</v>
          </cell>
          <cell r="N105" t="str">
            <v>00</v>
          </cell>
          <cell r="O105" t="str">
            <v xml:space="preserve"> หมู่ 0</v>
          </cell>
          <cell r="P105" t="str">
            <v>01</v>
          </cell>
          <cell r="Q105" t="str">
            <v>เปิดดำเนินการ</v>
          </cell>
          <cell r="R105" t="str">
            <v xml:space="preserve">382 ถ.ราชดำเนิน </v>
          </cell>
          <cell r="S105" t="str">
            <v>62000</v>
          </cell>
          <cell r="T105" t="str">
            <v>055-714223-5</v>
          </cell>
          <cell r="V105" t="str">
            <v>23</v>
          </cell>
          <cell r="W105" t="str">
            <v>2.3 ทุติยภูมิระดับสูง</v>
          </cell>
          <cell r="AH105" t="str">
            <v>10721</v>
          </cell>
        </row>
        <row r="106">
          <cell r="A106" t="str">
            <v>001075100</v>
          </cell>
          <cell r="B106" t="str">
            <v>โรงพยาบาลสุไหงโก-ลก</v>
          </cell>
          <cell r="C106" t="str">
            <v>21002</v>
          </cell>
          <cell r="D106" t="str">
            <v>กระทรวงสาธารณสุข สำนักงานปลัดกระทรวงสาธารณสุข</v>
          </cell>
          <cell r="E106" t="str">
            <v>06</v>
          </cell>
          <cell r="F106" t="str">
            <v>โรงพยาบาลทั่วไป</v>
          </cell>
          <cell r="G106" t="str">
            <v>160</v>
          </cell>
          <cell r="H106" t="str">
            <v>96</v>
          </cell>
          <cell r="I106" t="str">
            <v>จ.นราธิวาส</v>
          </cell>
          <cell r="J106" t="str">
            <v>10</v>
          </cell>
          <cell r="K106" t="str">
            <v xml:space="preserve"> อ.สุไหงโก-ลก</v>
          </cell>
          <cell r="L106" t="str">
            <v>01</v>
          </cell>
          <cell r="M106" t="str">
            <v xml:space="preserve"> 'ต.สุไหงโก-ลก'</v>
          </cell>
          <cell r="N106" t="str">
            <v>00</v>
          </cell>
          <cell r="O106" t="str">
            <v xml:space="preserve"> หมู่ 0</v>
          </cell>
          <cell r="P106" t="str">
            <v>01</v>
          </cell>
          <cell r="Q106" t="str">
            <v>เปิดดำเนินการ</v>
          </cell>
          <cell r="R106" t="str">
            <v>1 ถ.ทรายทอง 5</v>
          </cell>
          <cell r="V106" t="str">
            <v>23</v>
          </cell>
          <cell r="W106" t="str">
            <v>2.3 ทุติยภูมิระดับสูง</v>
          </cell>
          <cell r="AH106" t="str">
            <v>10751</v>
          </cell>
        </row>
        <row r="107">
          <cell r="A107" t="str">
            <v>001066000</v>
          </cell>
          <cell r="B107" t="str">
            <v>โรงพยาบาลพระนครศรีอยุธยา</v>
          </cell>
          <cell r="C107" t="str">
            <v>21002</v>
          </cell>
          <cell r="D107" t="str">
            <v>กระทรวงสาธารณสุข สำนักงานปลัดกระทรวงสาธารณสุข</v>
          </cell>
          <cell r="E107" t="str">
            <v>05</v>
          </cell>
          <cell r="F107" t="str">
            <v>โรงพยาบาลศูนย์</v>
          </cell>
          <cell r="G107" t="str">
            <v>522</v>
          </cell>
          <cell r="H107" t="str">
            <v>14</v>
          </cell>
          <cell r="I107" t="str">
            <v>จ.พระนครศรีอยุธยา</v>
          </cell>
          <cell r="J107" t="str">
            <v>01</v>
          </cell>
          <cell r="K107" t="str">
            <v xml:space="preserve"> อ.พระนครศรีอยุธยา</v>
          </cell>
          <cell r="L107" t="str">
            <v>01</v>
          </cell>
          <cell r="M107" t="str">
            <v xml:space="preserve"> 'ต.ประตูชัย'</v>
          </cell>
          <cell r="N107" t="str">
            <v>04</v>
          </cell>
          <cell r="O107" t="str">
            <v xml:space="preserve"> หมู่ 4</v>
          </cell>
          <cell r="P107" t="str">
            <v>01</v>
          </cell>
          <cell r="Q107" t="str">
            <v>เปิดดำเนินการ</v>
          </cell>
          <cell r="R107" t="str">
            <v xml:space="preserve">46/1 </v>
          </cell>
          <cell r="S107" t="str">
            <v>13000</v>
          </cell>
          <cell r="T107" t="str">
            <v>035322555</v>
          </cell>
          <cell r="U107" t="str">
            <v>241027</v>
          </cell>
          <cell r="V107" t="str">
            <v xml:space="preserve"> 241728'</v>
          </cell>
          <cell r="X107" t="str">
            <v>31</v>
          </cell>
          <cell r="Y107" t="str">
            <v>3.1 ตติยภูมิ</v>
          </cell>
          <cell r="Z107" t="str">
            <v>S</v>
          </cell>
          <cell r="AA107" t="str">
            <v xml:space="preserve">บริการ  </v>
          </cell>
          <cell r="AH107" t="str">
            <v>10660</v>
          </cell>
        </row>
        <row r="108">
          <cell r="A108" t="str">
            <v>001090400</v>
          </cell>
          <cell r="B108" t="str">
            <v>โรงพยาบาลลำปลายมาศ</v>
          </cell>
          <cell r="C108" t="str">
            <v>21002</v>
          </cell>
          <cell r="D108" t="str">
            <v>กระทรวงสาธารณสุข สำนักงานปลัดกระทรวงสาธารณสุข</v>
          </cell>
          <cell r="E108" t="str">
            <v>07</v>
          </cell>
          <cell r="F108" t="str">
            <v>โรงพยาบาลชุมชน</v>
          </cell>
          <cell r="G108" t="str">
            <v>90</v>
          </cell>
          <cell r="H108" t="str">
            <v>31</v>
          </cell>
          <cell r="I108" t="str">
            <v>จ.บุรีรัมย์</v>
          </cell>
          <cell r="J108" t="str">
            <v>10</v>
          </cell>
          <cell r="K108" t="str">
            <v xml:space="preserve"> อ.ลำปลายมาศ</v>
          </cell>
          <cell r="L108" t="str">
            <v>01</v>
          </cell>
          <cell r="M108" t="str">
            <v xml:space="preserve"> 'ต..ลำปลายมาศ'</v>
          </cell>
          <cell r="N108" t="str">
            <v>07</v>
          </cell>
          <cell r="O108" t="str">
            <v xml:space="preserve"> หมู่ 7</v>
          </cell>
          <cell r="P108" t="str">
            <v>01</v>
          </cell>
          <cell r="Q108" t="str">
            <v>เปิดดำเนินการ</v>
          </cell>
          <cell r="R108" t="str">
            <v xml:space="preserve">41  ถ.ลำปลายมาศ-นางรอง </v>
          </cell>
          <cell r="V108" t="str">
            <v>22</v>
          </cell>
          <cell r="W108" t="str">
            <v>2.2 ทุติยภูมิระดับกลาง</v>
          </cell>
          <cell r="AH108" t="str">
            <v>10904</v>
          </cell>
        </row>
        <row r="109">
          <cell r="A109" t="str">
            <v>001087100</v>
          </cell>
          <cell r="B109" t="str">
            <v>โรงพยาบาลครบุรี</v>
          </cell>
          <cell r="C109" t="str">
            <v>21002</v>
          </cell>
          <cell r="D109" t="str">
            <v>กระทรวงสาธารณสุข สำนักงานปลัดกระทรวงสาธารณสุข</v>
          </cell>
          <cell r="E109" t="str">
            <v>07</v>
          </cell>
          <cell r="F109" t="str">
            <v>โรงพยาบาลชุมชน</v>
          </cell>
          <cell r="G109" t="str">
            <v>60</v>
          </cell>
          <cell r="H109" t="str">
            <v>30</v>
          </cell>
          <cell r="I109" t="str">
            <v>จ.นครราชสีมา</v>
          </cell>
          <cell r="J109" t="str">
            <v>02</v>
          </cell>
          <cell r="K109" t="str">
            <v xml:space="preserve"> อ.ครบุรี</v>
          </cell>
          <cell r="L109" t="str">
            <v>01</v>
          </cell>
          <cell r="M109" t="str">
            <v xml:space="preserve"> 'ต.แชะ'</v>
          </cell>
          <cell r="N109" t="str">
            <v>04</v>
          </cell>
          <cell r="O109" t="str">
            <v xml:space="preserve"> หมู่ 4</v>
          </cell>
          <cell r="P109" t="str">
            <v>01</v>
          </cell>
          <cell r="Q109" t="str">
            <v>เปิดดำเนินการ</v>
          </cell>
          <cell r="R109" t="str">
            <v xml:space="preserve">628 </v>
          </cell>
          <cell r="V109" t="str">
            <v>22</v>
          </cell>
          <cell r="W109" t="str">
            <v>2.2 ทุติยภูมิระดับกลาง</v>
          </cell>
          <cell r="AH109" t="str">
            <v>10871</v>
          </cell>
        </row>
        <row r="110">
          <cell r="A110" t="str">
            <v>001075200</v>
          </cell>
          <cell r="B110" t="str">
            <v>โรงพยาบาลบางบ่อ</v>
          </cell>
          <cell r="C110" t="str">
            <v>21002</v>
          </cell>
          <cell r="D110" t="str">
            <v>กระทรวงสาธารณสุข สำนักงานปลัดกระทรวงสาธารณสุข</v>
          </cell>
          <cell r="E110" t="str">
            <v>07</v>
          </cell>
          <cell r="F110" t="str">
            <v>โรงพยาบาลชุมชน</v>
          </cell>
          <cell r="G110" t="str">
            <v>90</v>
          </cell>
          <cell r="H110" t="str">
            <v>11</v>
          </cell>
          <cell r="I110" t="str">
            <v>จ.สมุทรปราการ</v>
          </cell>
          <cell r="J110" t="str">
            <v>02</v>
          </cell>
          <cell r="K110" t="str">
            <v xml:space="preserve"> อ.บางบ่อ</v>
          </cell>
          <cell r="L110" t="str">
            <v>01</v>
          </cell>
          <cell r="M110" t="str">
            <v xml:space="preserve"> 'ต.บางบ่อ'</v>
          </cell>
          <cell r="N110" t="str">
            <v>01</v>
          </cell>
          <cell r="O110" t="str">
            <v xml:space="preserve"> หมู่ 1</v>
          </cell>
          <cell r="P110" t="str">
            <v>01</v>
          </cell>
          <cell r="Q110" t="str">
            <v>เปิดดำเนินการ</v>
          </cell>
          <cell r="R110" t="str">
            <v xml:space="preserve">89ม.1ถ.เทพารักษ์ </v>
          </cell>
          <cell r="S110" t="str">
            <v>10560</v>
          </cell>
          <cell r="T110" t="str">
            <v>023381019</v>
          </cell>
          <cell r="V110" t="str">
            <v>22</v>
          </cell>
          <cell r="W110" t="str">
            <v>2.2 ทุติยภูมิระดับกลาง</v>
          </cell>
          <cell r="AH110" t="str">
            <v>10752</v>
          </cell>
        </row>
        <row r="111">
          <cell r="A111" t="str">
            <v>001099700</v>
          </cell>
          <cell r="B111" t="str">
            <v>โรงพยาบาลหนองเรือ</v>
          </cell>
          <cell r="C111" t="str">
            <v>21002</v>
          </cell>
          <cell r="D111" t="str">
            <v>กระทรวงสาธารณสุข สำนักงานปลัดกระทรวงสาธารณสุข</v>
          </cell>
          <cell r="E111" t="str">
            <v>07</v>
          </cell>
          <cell r="F111" t="str">
            <v>โรงพยาบาลชุมชน</v>
          </cell>
          <cell r="G111" t="str">
            <v>60</v>
          </cell>
          <cell r="H111" t="str">
            <v>40</v>
          </cell>
          <cell r="I111" t="str">
            <v>จ.ขอนแก่น</v>
          </cell>
          <cell r="J111" t="str">
            <v>04</v>
          </cell>
          <cell r="K111" t="str">
            <v xml:space="preserve"> อ.หนองเรือ</v>
          </cell>
          <cell r="L111" t="str">
            <v>01</v>
          </cell>
          <cell r="M111" t="str">
            <v xml:space="preserve"> 'ต.หนองเรือ'</v>
          </cell>
          <cell r="N111" t="str">
            <v>01</v>
          </cell>
          <cell r="O111" t="str">
            <v xml:space="preserve"> หมู่ 1</v>
          </cell>
          <cell r="P111" t="str">
            <v>01</v>
          </cell>
          <cell r="Q111" t="str">
            <v>เปิดดำเนินการ</v>
          </cell>
          <cell r="R111" t="str">
            <v xml:space="preserve">243  </v>
          </cell>
          <cell r="S111" t="str">
            <v>40120</v>
          </cell>
          <cell r="T111" t="str">
            <v>043294057</v>
          </cell>
          <cell r="V111" t="str">
            <v>21</v>
          </cell>
          <cell r="W111" t="str">
            <v>2.1 ทุติยภูมิระดับต้น</v>
          </cell>
          <cell r="X111" t="str">
            <v>S</v>
          </cell>
          <cell r="Y111" t="str">
            <v xml:space="preserve">บริการ  </v>
          </cell>
          <cell r="AH111" t="str">
            <v>10997</v>
          </cell>
        </row>
        <row r="112">
          <cell r="A112" t="str">
            <v>001096700</v>
          </cell>
          <cell r="B112" t="str">
            <v>โรงพยาบาลมหาชนะชัย</v>
          </cell>
          <cell r="C112" t="str">
            <v>21002</v>
          </cell>
          <cell r="D112" t="str">
            <v>กระทรวงสาธารณสุข สำนักงานปลัดกระทรวงสาธารณสุข</v>
          </cell>
          <cell r="E112" t="str">
            <v>07</v>
          </cell>
          <cell r="F112" t="str">
            <v>โรงพยาบาลชุมชน</v>
          </cell>
          <cell r="G112" t="str">
            <v>30</v>
          </cell>
          <cell r="H112" t="str">
            <v>35</v>
          </cell>
          <cell r="I112" t="str">
            <v>จ.ยโสธร</v>
          </cell>
          <cell r="J112" t="str">
            <v>06</v>
          </cell>
          <cell r="K112" t="str">
            <v xml:space="preserve"> อ.มหาชนะชัย</v>
          </cell>
          <cell r="L112" t="str">
            <v>01</v>
          </cell>
          <cell r="M112" t="str">
            <v xml:space="preserve"> 'ต.ฟ้าหยาด'</v>
          </cell>
          <cell r="N112" t="str">
            <v>04</v>
          </cell>
          <cell r="O112" t="str">
            <v xml:space="preserve"> หมู่ 4</v>
          </cell>
          <cell r="P112" t="str">
            <v>01</v>
          </cell>
          <cell r="Q112" t="str">
            <v>เปิดดำเนินการ</v>
          </cell>
          <cell r="R112" t="str">
            <v xml:space="preserve">100 </v>
          </cell>
          <cell r="S112" t="str">
            <v>35170</v>
          </cell>
          <cell r="V112" t="str">
            <v>21</v>
          </cell>
          <cell r="W112" t="str">
            <v>2.1 ทุติยภูมิระดับต้น</v>
          </cell>
          <cell r="AH112" t="str">
            <v>10967</v>
          </cell>
        </row>
        <row r="113">
          <cell r="A113" t="str">
            <v>001099800</v>
          </cell>
          <cell r="B113" t="str">
            <v>โรงพยาบาลชุมแพ</v>
          </cell>
          <cell r="C113" t="str">
            <v>21002</v>
          </cell>
          <cell r="D113" t="str">
            <v>กระทรวงสาธารณสุข สำนักงานปลัดกระทรวงสาธารณสุข</v>
          </cell>
          <cell r="E113" t="str">
            <v>07</v>
          </cell>
          <cell r="F113" t="str">
            <v>โรงพยาบาลชุมชน</v>
          </cell>
          <cell r="G113" t="str">
            <v>120</v>
          </cell>
          <cell r="H113" t="str">
            <v>40</v>
          </cell>
          <cell r="I113" t="str">
            <v>จ.ขอนแก่น</v>
          </cell>
          <cell r="J113" t="str">
            <v>05</v>
          </cell>
          <cell r="K113" t="str">
            <v xml:space="preserve"> อ.ชุมแพ</v>
          </cell>
          <cell r="L113" t="str">
            <v>01</v>
          </cell>
          <cell r="M113" t="str">
            <v xml:space="preserve"> 'ต.ชุมแพ'</v>
          </cell>
          <cell r="N113" t="str">
            <v>08</v>
          </cell>
          <cell r="O113" t="str">
            <v xml:space="preserve"> หมู่ 8</v>
          </cell>
          <cell r="P113" t="str">
            <v>01</v>
          </cell>
          <cell r="Q113" t="str">
            <v>เปิดดำเนินการ</v>
          </cell>
          <cell r="R113" t="str">
            <v xml:space="preserve">82  ถ.มะลิวรรณ </v>
          </cell>
          <cell r="S113" t="str">
            <v>40130</v>
          </cell>
          <cell r="T113" t="str">
            <v>043311044</v>
          </cell>
          <cell r="V113" t="str">
            <v>23</v>
          </cell>
          <cell r="W113" t="str">
            <v>2.3 ทุติยภูมิระดับสูง</v>
          </cell>
          <cell r="X113" t="str">
            <v>S</v>
          </cell>
          <cell r="Y113" t="str">
            <v xml:space="preserve">บริการ  </v>
          </cell>
          <cell r="AH113" t="str">
            <v>10998</v>
          </cell>
        </row>
        <row r="114">
          <cell r="A114" t="str">
            <v>001118300</v>
          </cell>
          <cell r="B114" t="str">
            <v>โรงพยาบาลสองแคว</v>
          </cell>
          <cell r="C114" t="str">
            <v>21002</v>
          </cell>
          <cell r="D114" t="str">
            <v>กระทรวงสาธารณสุข สำนักงานปลัดกระทรวงสาธารณสุข</v>
          </cell>
          <cell r="E114" t="str">
            <v>07</v>
          </cell>
          <cell r="F114" t="str">
            <v>โรงพยาบาลชุมชน</v>
          </cell>
          <cell r="G114" t="str">
            <v>10</v>
          </cell>
          <cell r="H114" t="str">
            <v>55</v>
          </cell>
          <cell r="I114" t="str">
            <v>จ.น่าน</v>
          </cell>
          <cell r="J114" t="str">
            <v>13</v>
          </cell>
          <cell r="K114" t="str">
            <v xml:space="preserve"> อ.สองแคว</v>
          </cell>
          <cell r="L114" t="str">
            <v>01</v>
          </cell>
          <cell r="M114" t="str">
            <v xml:space="preserve"> 'ต.นาไร่หลวง'</v>
          </cell>
          <cell r="N114" t="str">
            <v>02</v>
          </cell>
          <cell r="O114" t="str">
            <v xml:space="preserve"> หมู่ 2</v>
          </cell>
          <cell r="P114" t="str">
            <v>01</v>
          </cell>
          <cell r="Q114" t="str">
            <v>เปิดดำเนินการ</v>
          </cell>
          <cell r="R114" t="str">
            <v xml:space="preserve"> เลขที่ 99 </v>
          </cell>
          <cell r="V114" t="str">
            <v>22</v>
          </cell>
          <cell r="W114" t="str">
            <v>2.2 ทุติยภูมิระดับกลาง</v>
          </cell>
          <cell r="AH114" t="str">
            <v>11183</v>
          </cell>
        </row>
        <row r="115">
          <cell r="A115" t="str">
            <v>001143200</v>
          </cell>
          <cell r="B115" t="str">
            <v>โรงพยาบาลบันนังสตา</v>
          </cell>
          <cell r="C115" t="str">
            <v>21002</v>
          </cell>
          <cell r="D115" t="str">
            <v>กระทรวงสาธารณสุข สำนักงานปลัดกระทรวงสาธารณสุข</v>
          </cell>
          <cell r="E115" t="str">
            <v>07</v>
          </cell>
          <cell r="F115" t="str">
            <v>โรงพยาบาลชุมชน</v>
          </cell>
          <cell r="G115" t="str">
            <v>34</v>
          </cell>
          <cell r="H115" t="str">
            <v>95</v>
          </cell>
          <cell r="I115" t="str">
            <v>จ.ยะลา</v>
          </cell>
          <cell r="J115" t="str">
            <v>03</v>
          </cell>
          <cell r="K115" t="str">
            <v xml:space="preserve"> อ.บันนังสตา</v>
          </cell>
          <cell r="L115" t="str">
            <v>01</v>
          </cell>
          <cell r="M115" t="str">
            <v xml:space="preserve"> 'ต.บันนังสตา'</v>
          </cell>
          <cell r="N115" t="str">
            <v>07</v>
          </cell>
          <cell r="O115" t="str">
            <v xml:space="preserve"> หมู่ 7</v>
          </cell>
          <cell r="P115" t="str">
            <v>01</v>
          </cell>
          <cell r="Q115" t="str">
            <v>เปิดดำเนินการ</v>
          </cell>
          <cell r="R115" t="str">
            <v xml:space="preserve">302  ถ.สุขยางค์ </v>
          </cell>
          <cell r="S115" t="str">
            <v>95130</v>
          </cell>
          <cell r="T115" t="str">
            <v>073289142</v>
          </cell>
          <cell r="U115" t="str">
            <v>073249142</v>
          </cell>
          <cell r="V115" t="str">
            <v>22</v>
          </cell>
          <cell r="W115" t="str">
            <v>2.2 ทุติยภูมิระดับกลาง</v>
          </cell>
          <cell r="X115" t="str">
            <v>S</v>
          </cell>
          <cell r="Y115" t="str">
            <v xml:space="preserve">บริการ  </v>
          </cell>
          <cell r="AH115" t="str">
            <v>11432</v>
          </cell>
        </row>
        <row r="116">
          <cell r="A116" t="str">
            <v>001094700</v>
          </cell>
          <cell r="B116" t="str">
            <v>โรงพยาบาลเขมราฐ</v>
          </cell>
          <cell r="C116" t="str">
            <v>21002</v>
          </cell>
          <cell r="D116" t="str">
            <v>กระทรวงสาธารณสุข สำนักงานปลัดกระทรวงสาธารณสุข</v>
          </cell>
          <cell r="E116" t="str">
            <v>07</v>
          </cell>
          <cell r="F116" t="str">
            <v>โรงพยาบาลชุมชน</v>
          </cell>
          <cell r="G116" t="str">
            <v>60</v>
          </cell>
          <cell r="H116" t="str">
            <v>34</v>
          </cell>
          <cell r="I116" t="str">
            <v>จ.อุบลราชธานี</v>
          </cell>
          <cell r="J116" t="str">
            <v>05</v>
          </cell>
          <cell r="K116" t="str">
            <v xml:space="preserve"> อ.เขมราฐ</v>
          </cell>
          <cell r="L116" t="str">
            <v>01</v>
          </cell>
          <cell r="M116" t="str">
            <v xml:space="preserve"> 'ต.เขมราฐ'</v>
          </cell>
          <cell r="N116" t="str">
            <v>07</v>
          </cell>
          <cell r="O116" t="str">
            <v xml:space="preserve"> หมู่ 7</v>
          </cell>
          <cell r="P116" t="str">
            <v>01</v>
          </cell>
          <cell r="Q116" t="str">
            <v>เปิดดำเนินการ</v>
          </cell>
          <cell r="V116" t="str">
            <v>21</v>
          </cell>
          <cell r="W116" t="str">
            <v>2.1 ทุติยภูมิระดับต้น</v>
          </cell>
          <cell r="AH116" t="str">
            <v>10947</v>
          </cell>
        </row>
        <row r="117">
          <cell r="A117" t="str">
            <v>001160800</v>
          </cell>
          <cell r="B117" t="str">
            <v>โรงพยาบาลลำทะเมนชัย</v>
          </cell>
          <cell r="C117" t="str">
            <v>21002</v>
          </cell>
          <cell r="D117" t="str">
            <v>กระทรวงสาธารณสุข สำนักงานปลัดกระทรวงสาธารณสุข</v>
          </cell>
          <cell r="E117" t="str">
            <v>07</v>
          </cell>
          <cell r="F117" t="str">
            <v>โรงพยาบาลชุมชน</v>
          </cell>
          <cell r="G117" t="str">
            <v>30</v>
          </cell>
          <cell r="H117" t="str">
            <v>30</v>
          </cell>
          <cell r="I117" t="str">
            <v>จ.นครราชสีมา</v>
          </cell>
          <cell r="J117" t="str">
            <v>29</v>
          </cell>
          <cell r="K117" t="str">
            <v xml:space="preserve"> อ.ลำทะเมนชัย</v>
          </cell>
          <cell r="L117" t="str">
            <v>01</v>
          </cell>
          <cell r="M117" t="str">
            <v xml:space="preserve"> 'ต.ขุย'</v>
          </cell>
          <cell r="N117" t="str">
            <v>01</v>
          </cell>
          <cell r="O117" t="str">
            <v xml:space="preserve"> หมู่ 1</v>
          </cell>
          <cell r="P117" t="str">
            <v>01</v>
          </cell>
          <cell r="Q117" t="str">
            <v>เปิดดำเนินการ</v>
          </cell>
          <cell r="V117" t="str">
            <v>21</v>
          </cell>
          <cell r="W117" t="str">
            <v>2.1 ทุติยภูมิระดับต้น</v>
          </cell>
          <cell r="AH117" t="str">
            <v>11608</v>
          </cell>
        </row>
        <row r="118">
          <cell r="A118" t="str">
            <v>001087200</v>
          </cell>
          <cell r="B118" t="str">
            <v>โรงพยาบาลเสิงสาง</v>
          </cell>
          <cell r="C118" t="str">
            <v>21002</v>
          </cell>
          <cell r="D118" t="str">
            <v>กระทรวงสาธารณสุข สำนักงานปลัดกระทรวงสาธารณสุข</v>
          </cell>
          <cell r="E118" t="str">
            <v>07</v>
          </cell>
          <cell r="F118" t="str">
            <v>โรงพยาบาลชุมชน</v>
          </cell>
          <cell r="G118" t="str">
            <v>30</v>
          </cell>
          <cell r="H118" t="str">
            <v>30</v>
          </cell>
          <cell r="I118" t="str">
            <v>จ.นครราชสีมา</v>
          </cell>
          <cell r="J118" t="str">
            <v>03</v>
          </cell>
          <cell r="K118" t="str">
            <v xml:space="preserve"> อ.เสิงสาง</v>
          </cell>
          <cell r="L118" t="str">
            <v>01</v>
          </cell>
          <cell r="M118" t="str">
            <v xml:space="preserve"> 'ต.เสิงสาง'</v>
          </cell>
          <cell r="N118" t="str">
            <v>08</v>
          </cell>
          <cell r="O118" t="str">
            <v xml:space="preserve"> หมู่ 8</v>
          </cell>
          <cell r="P118" t="str">
            <v>01</v>
          </cell>
          <cell r="Q118" t="str">
            <v>เปิดดำเนินการ</v>
          </cell>
          <cell r="R118" t="str">
            <v xml:space="preserve">66 </v>
          </cell>
          <cell r="V118" t="str">
            <v>21</v>
          </cell>
          <cell r="W118" t="str">
            <v>2.1 ทุติยภูมิระดับต้น</v>
          </cell>
          <cell r="AH118" t="str">
            <v>10872</v>
          </cell>
        </row>
        <row r="119">
          <cell r="A119" t="str">
            <v>001118400</v>
          </cell>
          <cell r="B119" t="str">
            <v>โรงพยาบาลจุน</v>
          </cell>
          <cell r="C119" t="str">
            <v>21002</v>
          </cell>
          <cell r="D119" t="str">
            <v>กระทรวงสาธารณสุข สำนักงานปลัดกระทรวงสาธารณสุข</v>
          </cell>
          <cell r="E119" t="str">
            <v>07</v>
          </cell>
          <cell r="F119" t="str">
            <v>โรงพยาบาลชุมชน</v>
          </cell>
          <cell r="G119" t="str">
            <v>30</v>
          </cell>
          <cell r="H119" t="str">
            <v>56</v>
          </cell>
          <cell r="I119" t="str">
            <v>จ.พะเยา</v>
          </cell>
          <cell r="J119" t="str">
            <v>02</v>
          </cell>
          <cell r="K119" t="str">
            <v xml:space="preserve"> อ.จุน</v>
          </cell>
          <cell r="L119" t="str">
            <v>01</v>
          </cell>
          <cell r="M119" t="str">
            <v xml:space="preserve"> 'ต.ห้วยข้าวก่ำ'</v>
          </cell>
          <cell r="N119" t="str">
            <v>07</v>
          </cell>
          <cell r="O119" t="str">
            <v xml:space="preserve"> หมู่ 7</v>
          </cell>
          <cell r="P119" t="str">
            <v>01</v>
          </cell>
          <cell r="Q119" t="str">
            <v>เปิดดำเนินการ</v>
          </cell>
          <cell r="R119" t="str">
            <v xml:space="preserve">ม.7 </v>
          </cell>
          <cell r="S119" t="str">
            <v>56150</v>
          </cell>
          <cell r="T119" t="str">
            <v>054-409-200</v>
          </cell>
          <cell r="U119" t="str">
            <v>054-409-200</v>
          </cell>
          <cell r="V119" t="str">
            <v>21</v>
          </cell>
          <cell r="W119" t="str">
            <v>2.1 ทุติยภูมิระดับต้น</v>
          </cell>
          <cell r="X119" t="str">
            <v>S</v>
          </cell>
          <cell r="Y119" t="str">
            <v xml:space="preserve">บริการ  </v>
          </cell>
          <cell r="AH119" t="str">
            <v>11184</v>
          </cell>
        </row>
        <row r="120">
          <cell r="A120" t="str">
            <v>001163100</v>
          </cell>
          <cell r="B120" t="str">
            <v>โรงพยาบาลวชิรบารมี</v>
          </cell>
          <cell r="C120" t="str">
            <v>21002</v>
          </cell>
          <cell r="D120" t="str">
            <v>กระทรวงสาธารณสุข สำนักงานปลัดกระทรวงสาธารณสุข</v>
          </cell>
          <cell r="E120" t="str">
            <v>07</v>
          </cell>
          <cell r="F120" t="str">
            <v>โรงพยาบาลชุมชน</v>
          </cell>
          <cell r="G120" t="str">
            <v>30</v>
          </cell>
          <cell r="H120" t="str">
            <v>66</v>
          </cell>
          <cell r="I120" t="str">
            <v>จ.พิจิตร</v>
          </cell>
          <cell r="J120" t="str">
            <v>12</v>
          </cell>
          <cell r="K120" t="str">
            <v xml:space="preserve"> อ.วชิรบารมี</v>
          </cell>
          <cell r="L120" t="str">
            <v>01</v>
          </cell>
          <cell r="M120" t="str">
            <v xml:space="preserve"> 'ต.บ้านนา'</v>
          </cell>
          <cell r="N120" t="str">
            <v>13</v>
          </cell>
          <cell r="O120" t="str">
            <v xml:space="preserve"> หมู่ 13</v>
          </cell>
          <cell r="P120" t="str">
            <v>01</v>
          </cell>
          <cell r="Q120" t="str">
            <v>เปิดดำเนินการ</v>
          </cell>
          <cell r="S120" t="str">
            <v>66140</v>
          </cell>
          <cell r="V120" t="str">
            <v>21</v>
          </cell>
          <cell r="W120" t="str">
            <v>2.1 ทุติยภูมิระดับต้น</v>
          </cell>
          <cell r="AH120" t="str">
            <v>11631</v>
          </cell>
        </row>
        <row r="121">
          <cell r="A121" t="str">
            <v>001227500</v>
          </cell>
          <cell r="B121" t="str">
            <v>โรงพยาบาลสิรินธร(ภาคตะวันออกเฉียงเหนือ)</v>
          </cell>
          <cell r="C121" t="str">
            <v>21002</v>
          </cell>
          <cell r="D121" t="str">
            <v>กระทรวงสาธารณสุข สำนักงานปลัดกระทรวงสาธารณสุข</v>
          </cell>
          <cell r="E121" t="str">
            <v>06</v>
          </cell>
          <cell r="F121" t="str">
            <v>โรงพยาบาลทั่วไป</v>
          </cell>
          <cell r="G121" t="str">
            <v>250</v>
          </cell>
          <cell r="H121" t="str">
            <v>40</v>
          </cell>
          <cell r="I121" t="str">
            <v>จ.ขอนแก่น</v>
          </cell>
          <cell r="J121" t="str">
            <v>24</v>
          </cell>
          <cell r="K121" t="str">
            <v xml:space="preserve"> อ.บ้านแฮด</v>
          </cell>
          <cell r="L121" t="str">
            <v>03</v>
          </cell>
          <cell r="M121" t="str">
            <v xml:space="preserve"> 'ต.โนนสมบูรณ์'</v>
          </cell>
          <cell r="N121" t="str">
            <v>10</v>
          </cell>
          <cell r="O121" t="str">
            <v xml:space="preserve"> หมู่ 10</v>
          </cell>
          <cell r="P121" t="str">
            <v>01</v>
          </cell>
          <cell r="Q121" t="str">
            <v>เปิดดำเนินการ</v>
          </cell>
          <cell r="R121" t="str">
            <v>81</v>
          </cell>
          <cell r="S121" t="str">
            <v>40110</v>
          </cell>
          <cell r="T121" t="str">
            <v>043267041</v>
          </cell>
          <cell r="V121" t="str">
            <v>23</v>
          </cell>
          <cell r="W121" t="str">
            <v>2.3 ทุติยภูมิระดับสูง</v>
          </cell>
          <cell r="X121" t="str">
            <v>S</v>
          </cell>
          <cell r="Y121" t="str">
            <v xml:space="preserve">บริการ  </v>
          </cell>
          <cell r="Z121" t="str">
            <v>01</v>
          </cell>
          <cell r="AA121" t="str">
            <v>ตั้งใหม่</v>
          </cell>
          <cell r="AH121" t="str">
            <v>12275</v>
          </cell>
        </row>
        <row r="122">
          <cell r="A122" t="str">
            <v>001501200</v>
          </cell>
          <cell r="B122" t="str">
            <v>โรงพยาบาลสมเด็จพระญาณสังวร</v>
          </cell>
          <cell r="C122" t="str">
            <v>21002</v>
          </cell>
          <cell r="D122" t="str">
            <v>กระทรวงสาธารณสุข สำนักงานปลัดกระทรวงสาธารณสุข</v>
          </cell>
          <cell r="E122" t="str">
            <v>07</v>
          </cell>
          <cell r="F122" t="str">
            <v>โรงพยาบาลชุมชน</v>
          </cell>
          <cell r="G122" t="str">
            <v>30</v>
          </cell>
          <cell r="H122" t="str">
            <v>57</v>
          </cell>
          <cell r="I122" t="str">
            <v>จ.เชียงราย</v>
          </cell>
          <cell r="J122" t="str">
            <v>02</v>
          </cell>
          <cell r="K122" t="str">
            <v xml:space="preserve"> อ.เวียงชัย</v>
          </cell>
          <cell r="L122" t="str">
            <v>02</v>
          </cell>
          <cell r="M122" t="str">
            <v xml:space="preserve"> 'ต.เวียงชัย'</v>
          </cell>
          <cell r="N122" t="str">
            <v>03</v>
          </cell>
          <cell r="O122" t="str">
            <v xml:space="preserve"> หมู่ 3</v>
          </cell>
          <cell r="P122" t="str">
            <v>01</v>
          </cell>
          <cell r="Q122" t="str">
            <v>เปิดดำเนินการ</v>
          </cell>
          <cell r="R122" t="str">
            <v>บ้านศรีเวียง</v>
          </cell>
          <cell r="S122" t="str">
            <v>57210</v>
          </cell>
          <cell r="T122" t="str">
            <v>053-603123</v>
          </cell>
          <cell r="U122" t="str">
            <v>053-603123</v>
          </cell>
          <cell r="V122" t="str">
            <v>21</v>
          </cell>
          <cell r="W122" t="str">
            <v>2.1 ทุติยภูมิระดับต้น</v>
          </cell>
          <cell r="X122" t="str">
            <v>S</v>
          </cell>
          <cell r="Y122" t="str">
            <v xml:space="preserve">บริการ  </v>
          </cell>
          <cell r="Z122" t="str">
            <v>01</v>
          </cell>
          <cell r="AA122" t="str">
            <v>ตั้งใหม่</v>
          </cell>
          <cell r="AB122" t="str">
            <v>แก้ไขพื้นที่ตั้ง</v>
          </cell>
          <cell r="AH122" t="str">
            <v>15012</v>
          </cell>
        </row>
        <row r="123">
          <cell r="A123" t="str">
            <v>001077600</v>
          </cell>
          <cell r="B123" t="str">
            <v>โรงพยาบาลลาดบัวหลวง</v>
          </cell>
          <cell r="C123" t="str">
            <v>21002</v>
          </cell>
          <cell r="D123" t="str">
            <v>กระทรวงสาธารณสุข สำนักงานปลัดกระทรวงสาธารณสุข</v>
          </cell>
          <cell r="E123" t="str">
            <v>07</v>
          </cell>
          <cell r="F123" t="str">
            <v>โรงพยาบาลชุมชน</v>
          </cell>
          <cell r="G123" t="str">
            <v>60</v>
          </cell>
          <cell r="H123" t="str">
            <v>14</v>
          </cell>
          <cell r="I123" t="str">
            <v>จ.พระนครศรีอยุธยา</v>
          </cell>
          <cell r="J123" t="str">
            <v>10</v>
          </cell>
          <cell r="K123" t="str">
            <v xml:space="preserve"> อ.ลาดบัวหลวง</v>
          </cell>
          <cell r="L123" t="str">
            <v>01</v>
          </cell>
          <cell r="M123" t="str">
            <v xml:space="preserve"> 'ต.ลาดบัวหลวง'</v>
          </cell>
          <cell r="N123" t="str">
            <v>03</v>
          </cell>
          <cell r="O123" t="str">
            <v xml:space="preserve"> หมู่ 3</v>
          </cell>
          <cell r="P123" t="str">
            <v>01</v>
          </cell>
          <cell r="Q123" t="str">
            <v>เปิดดำเนินการ</v>
          </cell>
          <cell r="R123" t="str">
            <v xml:space="preserve">88/1 ม.3 </v>
          </cell>
          <cell r="S123" t="str">
            <v>13230</v>
          </cell>
          <cell r="T123" t="str">
            <v>035379094</v>
          </cell>
          <cell r="V123" t="str">
            <v>21</v>
          </cell>
          <cell r="W123" t="str">
            <v>2.1 ทุติยภูมิระดับต้น</v>
          </cell>
          <cell r="X123" t="str">
            <v>S</v>
          </cell>
          <cell r="Y123" t="str">
            <v xml:space="preserve">บริการ  </v>
          </cell>
          <cell r="AB123" t="str">
            <v>แก้ไขค่าพิกัด</v>
          </cell>
          <cell r="AH123" t="str">
            <v>10776</v>
          </cell>
        </row>
        <row r="124">
          <cell r="A124" t="str">
            <v>001119800</v>
          </cell>
          <cell r="B124" t="str">
            <v>โรงพยาบาลเวียงแก่น</v>
          </cell>
          <cell r="C124" t="str">
            <v>21002</v>
          </cell>
          <cell r="D124" t="str">
            <v>กระทรวงสาธารณสุข สำนักงานปลัดกระทรวงสาธารณสุข</v>
          </cell>
          <cell r="E124" t="str">
            <v>07</v>
          </cell>
          <cell r="F124" t="str">
            <v>โรงพยาบาลชุมชน</v>
          </cell>
          <cell r="G124" t="str">
            <v>30</v>
          </cell>
          <cell r="H124" t="str">
            <v>57</v>
          </cell>
          <cell r="I124" t="str">
            <v>จ.เชียงราย</v>
          </cell>
          <cell r="J124" t="str">
            <v>13</v>
          </cell>
          <cell r="K124" t="str">
            <v xml:space="preserve"> อ.เวียงแก่น</v>
          </cell>
          <cell r="L124" t="str">
            <v>01</v>
          </cell>
          <cell r="M124" t="str">
            <v xml:space="preserve"> 'ต.ม่วงยาย'</v>
          </cell>
          <cell r="N124" t="str">
            <v>06</v>
          </cell>
          <cell r="O124" t="str">
            <v xml:space="preserve"> หมู่ 6</v>
          </cell>
          <cell r="P124" t="str">
            <v>01</v>
          </cell>
          <cell r="Q124" t="str">
            <v>เปิดดำเนินการ</v>
          </cell>
          <cell r="R124" t="str">
            <v>115 บ้านไทยสามัคคี</v>
          </cell>
          <cell r="S124" t="str">
            <v>57310</v>
          </cell>
          <cell r="T124" t="str">
            <v>053-608146</v>
          </cell>
          <cell r="U124" t="str">
            <v>053-608154</v>
          </cell>
          <cell r="V124" t="str">
            <v>21</v>
          </cell>
          <cell r="W124" t="str">
            <v>2.1 ทุติยภูมิระดับต้น</v>
          </cell>
          <cell r="X124" t="str">
            <v>S</v>
          </cell>
          <cell r="Y124" t="str">
            <v xml:space="preserve">บริการ  </v>
          </cell>
          <cell r="AB124" t="str">
            <v>แก้ไขที่ตั้ง</v>
          </cell>
          <cell r="AH124" t="str">
            <v>11198</v>
          </cell>
        </row>
        <row r="125">
          <cell r="A125" t="str">
            <v>001090200</v>
          </cell>
          <cell r="B125" t="str">
            <v>โรงพยาบาลพุทไธสง</v>
          </cell>
          <cell r="C125" t="str">
            <v>21002</v>
          </cell>
          <cell r="D125" t="str">
            <v>กระทรวงสาธารณสุข สำนักงานปลัดกระทรวงสาธารณสุข</v>
          </cell>
          <cell r="E125" t="str">
            <v>07</v>
          </cell>
          <cell r="F125" t="str">
            <v>โรงพยาบาลชุมชน</v>
          </cell>
          <cell r="G125" t="str">
            <v>60</v>
          </cell>
          <cell r="H125" t="str">
            <v>31</v>
          </cell>
          <cell r="I125" t="str">
            <v>จ.บุรีรัมย์</v>
          </cell>
          <cell r="J125" t="str">
            <v>09</v>
          </cell>
          <cell r="K125" t="str">
            <v xml:space="preserve"> อ.พุทไธสง</v>
          </cell>
          <cell r="L125" t="str">
            <v>02</v>
          </cell>
          <cell r="M125" t="str">
            <v xml:space="preserve"> 'ต.มะเฟือง'</v>
          </cell>
          <cell r="N125" t="str">
            <v>03</v>
          </cell>
          <cell r="O125" t="str">
            <v xml:space="preserve"> หมู่ 3</v>
          </cell>
          <cell r="P125" t="str">
            <v>01</v>
          </cell>
          <cell r="Q125" t="str">
            <v>เปิดดำเนินการ</v>
          </cell>
          <cell r="R125" t="str">
            <v xml:space="preserve">240 </v>
          </cell>
          <cell r="V125" t="str">
            <v>22</v>
          </cell>
          <cell r="W125" t="str">
            <v>2.2 ทุติยภูมิระดับกลาง</v>
          </cell>
          <cell r="AB125" t="str">
            <v>แก้ไขหมู่</v>
          </cell>
          <cell r="AH125" t="str">
            <v>10902</v>
          </cell>
        </row>
        <row r="126">
          <cell r="A126" t="str">
            <v>001071400</v>
          </cell>
          <cell r="B126" t="str">
            <v>โรงพยาบาลลำพูน</v>
          </cell>
          <cell r="C126" t="str">
            <v>21002</v>
          </cell>
          <cell r="D126" t="str">
            <v>กระทรวงสาธารณสุข สำนักงานปลัดกระทรวงสาธารณสุข</v>
          </cell>
          <cell r="E126" t="str">
            <v>06</v>
          </cell>
          <cell r="F126" t="str">
            <v>โรงพยาบาลทั่วไป</v>
          </cell>
          <cell r="G126" t="str">
            <v>411</v>
          </cell>
          <cell r="H126" t="str">
            <v>51</v>
          </cell>
          <cell r="I126" t="str">
            <v>จ.ลำพูน</v>
          </cell>
          <cell r="J126" t="str">
            <v>01</v>
          </cell>
          <cell r="K126" t="str">
            <v xml:space="preserve"> อ.เมืองลำพูน</v>
          </cell>
          <cell r="L126" t="str">
            <v>07</v>
          </cell>
          <cell r="M126" t="str">
            <v xml:space="preserve"> 'ต.ต้นธง'</v>
          </cell>
          <cell r="N126" t="str">
            <v>11</v>
          </cell>
          <cell r="O126" t="str">
            <v xml:space="preserve"> หมู่ 11</v>
          </cell>
          <cell r="P126" t="str">
            <v>01</v>
          </cell>
          <cell r="Q126" t="str">
            <v>เปิดดำเนินการ</v>
          </cell>
          <cell r="R126" t="str">
            <v xml:space="preserve">177 </v>
          </cell>
          <cell r="S126" t="str">
            <v>51000</v>
          </cell>
          <cell r="T126" t="str">
            <v>053563635-9</v>
          </cell>
          <cell r="V126" t="str">
            <v>31</v>
          </cell>
          <cell r="W126" t="str">
            <v>3.1 ตติยภูมิ</v>
          </cell>
          <cell r="X126" t="str">
            <v>S</v>
          </cell>
          <cell r="Y126" t="str">
            <v xml:space="preserve">บริการ  </v>
          </cell>
          <cell r="Z126" t="str">
            <v>04</v>
          </cell>
          <cell r="AA126" t="str">
            <v>แก้ไข/เปลี่ยนแปลงที่ตั้ง</v>
          </cell>
          <cell r="AB126" t="str">
            <v>แก้ไขจำนวนเตียงจาก  433  เป็น411เตียง</v>
          </cell>
          <cell r="AC126" t="str">
            <v>แจ้งแก้ไขที่อยู่ ม.01 เป็น ม.11 ต.เวียงยอง เป็น ต.ต้นธง แจ้งทางโทรศัพท์ จากสสจ. วันที่ 24 ตค.56'</v>
          </cell>
          <cell r="AH126" t="str">
            <v>10714</v>
          </cell>
        </row>
        <row r="127">
          <cell r="A127" t="str">
            <v>001096800</v>
          </cell>
          <cell r="B127" t="str">
            <v>โรงพยาบาลค้อวัง</v>
          </cell>
          <cell r="C127" t="str">
            <v>21002</v>
          </cell>
          <cell r="D127" t="str">
            <v>กระทรวงสาธารณสุข สำนักงานปลัดกระทรวงสาธารณสุข</v>
          </cell>
          <cell r="E127" t="str">
            <v>07</v>
          </cell>
          <cell r="F127" t="str">
            <v>โรงพยาบาลชุมชน</v>
          </cell>
          <cell r="G127" t="str">
            <v>30</v>
          </cell>
          <cell r="H127" t="str">
            <v>35</v>
          </cell>
          <cell r="I127" t="str">
            <v>จ.ยโสธร</v>
          </cell>
          <cell r="J127" t="str">
            <v>07</v>
          </cell>
          <cell r="K127" t="str">
            <v xml:space="preserve"> อ.ค้อวัง</v>
          </cell>
          <cell r="L127" t="str">
            <v>04</v>
          </cell>
          <cell r="M127" t="str">
            <v xml:space="preserve"> 'ต.ค้อวัง'</v>
          </cell>
          <cell r="N127" t="str">
            <v>01</v>
          </cell>
          <cell r="O127" t="str">
            <v xml:space="preserve"> หมู่ 1</v>
          </cell>
          <cell r="P127" t="str">
            <v>01</v>
          </cell>
          <cell r="Q127" t="str">
            <v>เปิดดำเนินการ</v>
          </cell>
          <cell r="R127" t="str">
            <v xml:space="preserve">ม.1  ถ.พลไว- ยางชุมน้อย  </v>
          </cell>
          <cell r="S127" t="str">
            <v>35140</v>
          </cell>
          <cell r="V127" t="str">
            <v>21</v>
          </cell>
          <cell r="W127" t="str">
            <v>2.1 ทุติยภูมิระดับต้น</v>
          </cell>
          <cell r="AB127" t="str">
            <v>แก้ไขที่ตั้ง  อ.กุดชุม เป็น  อ.ค้อวัง และ ต.ค้อวัง</v>
          </cell>
          <cell r="AH127" t="str">
            <v>10968</v>
          </cell>
        </row>
        <row r="128">
          <cell r="A128" t="str">
            <v>001089700</v>
          </cell>
          <cell r="B128" t="str">
            <v>โรงพยาบาลนางรอง</v>
          </cell>
          <cell r="C128" t="str">
            <v>21002</v>
          </cell>
          <cell r="D128" t="str">
            <v>กระทรวงสาธารณสุข สำนักงานปลัดกระทรวงสาธารณสุข</v>
          </cell>
          <cell r="E128" t="str">
            <v>07</v>
          </cell>
          <cell r="F128" t="str">
            <v>โรงพยาบาลชุมชน</v>
          </cell>
          <cell r="G128" t="str">
            <v>371</v>
          </cell>
          <cell r="H128" t="str">
            <v>31</v>
          </cell>
          <cell r="I128" t="str">
            <v>จ.บุรีรัมย์</v>
          </cell>
          <cell r="J128" t="str">
            <v>04</v>
          </cell>
          <cell r="K128" t="str">
            <v xml:space="preserve"> อ.นางรอง</v>
          </cell>
          <cell r="L128" t="str">
            <v>01</v>
          </cell>
          <cell r="M128" t="str">
            <v xml:space="preserve"> 'ต.นางรอง'</v>
          </cell>
          <cell r="N128" t="str">
            <v>25</v>
          </cell>
          <cell r="O128" t="str">
            <v xml:space="preserve"> หมู่ 25</v>
          </cell>
          <cell r="P128" t="str">
            <v>01</v>
          </cell>
          <cell r="Q128" t="str">
            <v>เปิดดำเนินการ</v>
          </cell>
          <cell r="R128" t="str">
            <v xml:space="preserve">692 ถ.โชคชัย-เดชอุดม </v>
          </cell>
          <cell r="V128" t="str">
            <v>23</v>
          </cell>
          <cell r="W128" t="str">
            <v>2.3 ทุติยภูมิระดับสูง</v>
          </cell>
          <cell r="X128" t="str">
            <v>S</v>
          </cell>
          <cell r="Y128" t="str">
            <v xml:space="preserve">บริการ  </v>
          </cell>
          <cell r="Z128" t="str">
            <v>06</v>
          </cell>
          <cell r="AA128" t="str">
            <v>แก้ไข/เปลี่ยนแปลงจำนวนเตียง</v>
          </cell>
          <cell r="AB128" t="str">
            <v>แก้ไขจำนวนเตียงจาก  269 เตียง เป็น 371</v>
          </cell>
          <cell r="AH128" t="str">
            <v>10897</v>
          </cell>
        </row>
        <row r="129">
          <cell r="A129" t="str">
            <v>001075000</v>
          </cell>
          <cell r="B129" t="str">
            <v>โรงพยาบาลนราธิวาสราชนครินทร์</v>
          </cell>
          <cell r="C129" t="str">
            <v>21002</v>
          </cell>
          <cell r="D129" t="str">
            <v>กระทรวงสาธารณสุข สำนักงานปลัดกระทรวงสาธารณสุข</v>
          </cell>
          <cell r="E129" t="str">
            <v>06</v>
          </cell>
          <cell r="F129" t="str">
            <v>โรงพยาบาลทั่วไป</v>
          </cell>
          <cell r="G129" t="str">
            <v>360</v>
          </cell>
          <cell r="H129" t="str">
            <v>96</v>
          </cell>
          <cell r="I129" t="str">
            <v>จ.นราธิวาส</v>
          </cell>
          <cell r="J129" t="str">
            <v>01</v>
          </cell>
          <cell r="K129" t="str">
            <v xml:space="preserve"> อ.เมืองนราธิวาส</v>
          </cell>
          <cell r="L129" t="str">
            <v>01</v>
          </cell>
          <cell r="M129" t="str">
            <v xml:space="preserve"> 'ต.บางนาค'</v>
          </cell>
          <cell r="N129" t="str">
            <v>00</v>
          </cell>
          <cell r="O129" t="str">
            <v xml:space="preserve"> หมู่ 0</v>
          </cell>
          <cell r="P129" t="str">
            <v>01</v>
          </cell>
          <cell r="Q129" t="str">
            <v>เปิดดำเนินการ</v>
          </cell>
          <cell r="R129" t="str">
            <v xml:space="preserve">80 ถ.ระแงะมรรคา </v>
          </cell>
          <cell r="V129" t="str">
            <v>31</v>
          </cell>
          <cell r="W129" t="str">
            <v>3.1 ตติยภูมิ</v>
          </cell>
          <cell r="Z129" t="str">
            <v>04</v>
          </cell>
          <cell r="AA129" t="str">
            <v>แก้ไข/เปลี่ยนแปลงที่ตั้ง</v>
          </cell>
          <cell r="AB129" t="str">
            <v>เพิ่มเตียงจาก 262 เป็น 360</v>
          </cell>
          <cell r="AH129" t="str">
            <v>10750</v>
          </cell>
        </row>
        <row r="130">
          <cell r="A130" t="str">
            <v>001102100</v>
          </cell>
          <cell r="B130" t="str">
            <v>โรงพยาบาลศรีธาตุ</v>
          </cell>
          <cell r="C130" t="str">
            <v>21002</v>
          </cell>
          <cell r="D130" t="str">
            <v>กระทรวงสาธารณสุข สำนักงานปลัดกระทรวงสาธารณสุข</v>
          </cell>
          <cell r="E130" t="str">
            <v>07</v>
          </cell>
          <cell r="F130" t="str">
            <v>โรงพยาบาลชุมชน</v>
          </cell>
          <cell r="G130" t="str">
            <v>30</v>
          </cell>
          <cell r="H130" t="str">
            <v>41</v>
          </cell>
          <cell r="I130" t="str">
            <v>จ.อุดรธานี</v>
          </cell>
          <cell r="J130" t="str">
            <v>09</v>
          </cell>
          <cell r="K130" t="str">
            <v xml:space="preserve"> อ.ศรีธาตุ</v>
          </cell>
          <cell r="L130" t="str">
            <v>02</v>
          </cell>
          <cell r="M130" t="str">
            <v xml:space="preserve"> 'ต.จำปี'</v>
          </cell>
          <cell r="N130" t="str">
            <v>08</v>
          </cell>
          <cell r="O130" t="str">
            <v xml:space="preserve"> หมู่ 8</v>
          </cell>
          <cell r="P130" t="str">
            <v>01</v>
          </cell>
          <cell r="Q130" t="str">
            <v>เปิดดำเนินการ</v>
          </cell>
          <cell r="R130" t="str">
            <v xml:space="preserve">252  ถ.สมศิริ </v>
          </cell>
          <cell r="S130" t="str">
            <v>41230</v>
          </cell>
          <cell r="V130" t="str">
            <v>22</v>
          </cell>
          <cell r="W130" t="str">
            <v>2.2 ทุติยภูมิระดับกลาง</v>
          </cell>
          <cell r="Z130" t="str">
            <v>09</v>
          </cell>
          <cell r="AA130" t="str">
            <v>อื่นๆ</v>
          </cell>
          <cell r="AB130" t="str">
            <v>แก้ไขที่ตั้งตำบลจาก ต.ศรีธาตุ เป็น ต.จำปี</v>
          </cell>
          <cell r="AH130" t="str">
            <v>11021</v>
          </cell>
        </row>
        <row r="131">
          <cell r="A131" t="str">
            <v>001076900</v>
          </cell>
          <cell r="B131" t="str">
            <v>โรงพยาบาลสมเด็จพระสังฆราช(นครหลวง)</v>
          </cell>
          <cell r="C131" t="str">
            <v>21002</v>
          </cell>
          <cell r="D131" t="str">
            <v>กระทรวงสาธารณสุข สำนักงานปลัดกระทรวงสาธารณสุข</v>
          </cell>
          <cell r="E131" t="str">
            <v>07</v>
          </cell>
          <cell r="F131" t="str">
            <v>โรงพยาบาลชุมชน</v>
          </cell>
          <cell r="G131" t="str">
            <v>60</v>
          </cell>
          <cell r="H131" t="str">
            <v>14</v>
          </cell>
          <cell r="I131" t="str">
            <v>จ.พระนครศรีอยุธยา</v>
          </cell>
          <cell r="J131" t="str">
            <v>03</v>
          </cell>
          <cell r="K131" t="str">
            <v xml:space="preserve"> อ.นครหลวง</v>
          </cell>
          <cell r="L131" t="str">
            <v>01</v>
          </cell>
          <cell r="M131" t="str">
            <v xml:space="preserve"> 'ต.นครหลวง'</v>
          </cell>
          <cell r="N131" t="str">
            <v>02</v>
          </cell>
          <cell r="O131" t="str">
            <v xml:space="preserve"> หมู่ 2</v>
          </cell>
          <cell r="P131" t="str">
            <v>01</v>
          </cell>
          <cell r="Q131" t="str">
            <v>เปิดดำเนินการ</v>
          </cell>
          <cell r="R131" t="str">
            <v xml:space="preserve">200 ม.2 ถ.สายเอเซีย </v>
          </cell>
          <cell r="V131" t="str">
            <v>21</v>
          </cell>
          <cell r="W131" t="str">
            <v>2.1 ทุติยภูมิระดับต้น</v>
          </cell>
          <cell r="AH131" t="str">
            <v>10769</v>
          </cell>
        </row>
        <row r="132">
          <cell r="A132" t="str">
            <v>001069400</v>
          </cell>
          <cell r="B132" t="str">
            <v>โรงพยาบาลชัยนาทนเรนทร</v>
          </cell>
          <cell r="C132" t="str">
            <v>21002</v>
          </cell>
          <cell r="D132" t="str">
            <v>กระทรวงสาธารณสุข สำนักงานปลัดกระทรวงสาธารณสุข</v>
          </cell>
          <cell r="E132" t="str">
            <v>06</v>
          </cell>
          <cell r="F132" t="str">
            <v>โรงพยาบาลทั่วไป</v>
          </cell>
          <cell r="G132" t="str">
            <v>367</v>
          </cell>
          <cell r="H132" t="str">
            <v>18</v>
          </cell>
          <cell r="I132" t="str">
            <v>จ.ชัยนาท</v>
          </cell>
          <cell r="J132" t="str">
            <v>01</v>
          </cell>
          <cell r="K132" t="str">
            <v xml:space="preserve"> อ.เมืองชัยนาท</v>
          </cell>
          <cell r="L132" t="str">
            <v>01</v>
          </cell>
          <cell r="M132" t="str">
            <v xml:space="preserve"> 'ต.ในเมือง'</v>
          </cell>
          <cell r="N132" t="str">
            <v>05</v>
          </cell>
          <cell r="O132" t="str">
            <v xml:space="preserve"> หมู่ 5</v>
          </cell>
          <cell r="P132" t="str">
            <v>01</v>
          </cell>
          <cell r="Q132" t="str">
            <v>เปิดดำเนินการ</v>
          </cell>
          <cell r="R132" t="str">
            <v xml:space="preserve">199 </v>
          </cell>
          <cell r="S132" t="str">
            <v>17000</v>
          </cell>
          <cell r="T132" t="str">
            <v>05641 2032</v>
          </cell>
          <cell r="U132" t="str">
            <v>056411071</v>
          </cell>
          <cell r="V132" t="str">
            <v>23</v>
          </cell>
          <cell r="W132" t="str">
            <v>2.3 ทุติยภูมิระดับสูง</v>
          </cell>
          <cell r="X132" t="str">
            <v>S</v>
          </cell>
          <cell r="Y132" t="str">
            <v xml:space="preserve">บริการ  </v>
          </cell>
          <cell r="Z132" t="str">
            <v>02</v>
          </cell>
          <cell r="AA132" t="str">
            <v>แก้ไขชื่อ</v>
          </cell>
          <cell r="AB132" t="str">
            <v>แก้ไขชื่อจากรพ.ชัยนาท เป็นรพ.ชัยนาทนเรนทร ตามหนังสือที่ชน.0027/6825 ถึงปลัดกระทรวงสาธารณสุข</v>
          </cell>
          <cell r="AH132" t="str">
            <v>10694</v>
          </cell>
        </row>
        <row r="133">
          <cell r="A133" t="str">
            <v>001381600</v>
          </cell>
          <cell r="B133" t="str">
            <v>โรงพยาบาลเกาะช้าง</v>
          </cell>
          <cell r="C133" t="str">
            <v>21002</v>
          </cell>
          <cell r="D133" t="str">
            <v>กระทรวงสาธารณสุข สำนักงานปลัดกระทรวงสาธารณสุข</v>
          </cell>
          <cell r="E133" t="str">
            <v>07</v>
          </cell>
          <cell r="F133" t="str">
            <v>โรงพยาบาลชุมชน</v>
          </cell>
          <cell r="G133" t="str">
            <v>24</v>
          </cell>
          <cell r="H133" t="str">
            <v>23</v>
          </cell>
          <cell r="I133" t="str">
            <v>จ.ตราด</v>
          </cell>
          <cell r="J133" t="str">
            <v>07</v>
          </cell>
          <cell r="K133" t="str">
            <v xml:space="preserve"> อ.เกาะช้าง</v>
          </cell>
          <cell r="L133" t="str">
            <v>01</v>
          </cell>
          <cell r="M133" t="str">
            <v xml:space="preserve"> 'ต.เกาะช้าง'</v>
          </cell>
          <cell r="N133" t="str">
            <v>02</v>
          </cell>
          <cell r="O133" t="str">
            <v xml:space="preserve"> หมู่ 2</v>
          </cell>
          <cell r="P133" t="str">
            <v>01</v>
          </cell>
          <cell r="Q133" t="str">
            <v>เปิดดำเนินการ</v>
          </cell>
          <cell r="R133" t="str">
            <v xml:space="preserve">21/1 </v>
          </cell>
          <cell r="S133" t="str">
            <v>23170</v>
          </cell>
          <cell r="T133" t="str">
            <v>039-586160</v>
          </cell>
          <cell r="U133" t="str">
            <v>039-586160</v>
          </cell>
          <cell r="V133" t="str">
            <v>21</v>
          </cell>
          <cell r="W133" t="str">
            <v>2.1 ทุติยภูมิระดับต้น</v>
          </cell>
          <cell r="X133" t="str">
            <v>S</v>
          </cell>
          <cell r="Y133" t="str">
            <v xml:space="preserve">บริการ  </v>
          </cell>
          <cell r="AH133" t="str">
            <v>13816</v>
          </cell>
        </row>
        <row r="134">
          <cell r="A134" t="str">
            <v>001125900</v>
          </cell>
          <cell r="B134" t="str">
            <v>โรงพยาบาลโพธิ์ประทับช้าง</v>
          </cell>
          <cell r="C134" t="str">
            <v>21002</v>
          </cell>
          <cell r="D134" t="str">
            <v>กระทรวงสาธารณสุข สำนักงานปลัดกระทรวงสาธารณสุข</v>
          </cell>
          <cell r="E134" t="str">
            <v>07</v>
          </cell>
          <cell r="F134" t="str">
            <v>โรงพยาบาลชุมชน</v>
          </cell>
          <cell r="G134" t="str">
            <v>30</v>
          </cell>
          <cell r="H134" t="str">
            <v>66</v>
          </cell>
          <cell r="I134" t="str">
            <v>จ.พิจิตร</v>
          </cell>
          <cell r="J134" t="str">
            <v>03</v>
          </cell>
          <cell r="K134" t="str">
            <v xml:space="preserve"> อ.โพธิ์ประทับช้าง</v>
          </cell>
          <cell r="L134" t="str">
            <v>01</v>
          </cell>
          <cell r="M134" t="str">
            <v xml:space="preserve"> 'ต.โพธิ์ประทับช้าง'</v>
          </cell>
          <cell r="N134" t="str">
            <v>02</v>
          </cell>
          <cell r="O134" t="str">
            <v xml:space="preserve"> หมู่ 2</v>
          </cell>
          <cell r="P134" t="str">
            <v>01</v>
          </cell>
          <cell r="Q134" t="str">
            <v>เปิดดำเนินการ</v>
          </cell>
          <cell r="R134" t="str">
            <v xml:space="preserve">128 ม.2 ถ.โพธิ์ประทับช้าง-ไผ่ท่าโพ </v>
          </cell>
          <cell r="S134" t="str">
            <v>66190</v>
          </cell>
          <cell r="V134" t="str">
            <v>21</v>
          </cell>
          <cell r="W134" t="str">
            <v>2.1 ทุติยภูมิระดับต้น</v>
          </cell>
          <cell r="AH134" t="str">
            <v>11259</v>
          </cell>
        </row>
        <row r="135">
          <cell r="A135" t="str">
            <v>001073400</v>
          </cell>
          <cell r="B135" t="str">
            <v>โรงพยาบาลสมุทรสาคร</v>
          </cell>
          <cell r="C135" t="str">
            <v>21002</v>
          </cell>
          <cell r="D135" t="str">
            <v>กระทรวงสาธารณสุข สำนักงานปลัดกระทรวงสาธารณสุข</v>
          </cell>
          <cell r="E135" t="str">
            <v>06</v>
          </cell>
          <cell r="F135" t="str">
            <v>โรงพยาบาลทั่วไป</v>
          </cell>
          <cell r="G135" t="str">
            <v>500</v>
          </cell>
          <cell r="H135" t="str">
            <v>74</v>
          </cell>
          <cell r="I135" t="str">
            <v>จ.สมุทรสาคร</v>
          </cell>
          <cell r="J135" t="str">
            <v>01</v>
          </cell>
          <cell r="K135" t="str">
            <v xml:space="preserve"> อ.เมืองสมุทรสาคร</v>
          </cell>
          <cell r="L135" t="str">
            <v>01</v>
          </cell>
          <cell r="M135" t="str">
            <v xml:space="preserve"> 'ต.มหาชัย'</v>
          </cell>
          <cell r="N135" t="str">
            <v>00</v>
          </cell>
          <cell r="O135" t="str">
            <v xml:space="preserve"> หมู่ 0</v>
          </cell>
          <cell r="P135" t="str">
            <v>01</v>
          </cell>
          <cell r="Q135" t="str">
            <v>เปิดดำเนินการ</v>
          </cell>
          <cell r="R135" t="str">
            <v xml:space="preserve">1500  ถ.เอกชัย </v>
          </cell>
          <cell r="S135" t="str">
            <v>74000</v>
          </cell>
          <cell r="T135" t="str">
            <v>034427099*2202</v>
          </cell>
          <cell r="V135" t="str">
            <v>31</v>
          </cell>
          <cell r="W135" t="str">
            <v>3.1 ตติยภูมิ</v>
          </cell>
          <cell r="X135" t="str">
            <v>S</v>
          </cell>
          <cell r="Y135" t="str">
            <v xml:space="preserve">บริการ  </v>
          </cell>
          <cell r="AH135" t="str">
            <v>10734</v>
          </cell>
        </row>
        <row r="136">
          <cell r="A136" t="str">
            <v>001129800</v>
          </cell>
          <cell r="B136" t="str">
            <v>โรงพยาบาลนครชัยศรี</v>
          </cell>
          <cell r="C136" t="str">
            <v>21002</v>
          </cell>
          <cell r="D136" t="str">
            <v>กระทรวงสาธารณสุข สำนักงานปลัดกระทรวงสาธารณสุข</v>
          </cell>
          <cell r="E136" t="str">
            <v>07</v>
          </cell>
          <cell r="F136" t="str">
            <v>โรงพยาบาลชุมชน</v>
          </cell>
          <cell r="G136" t="str">
            <v>30</v>
          </cell>
          <cell r="H136" t="str">
            <v>73</v>
          </cell>
          <cell r="I136" t="str">
            <v>จ.นครปฐม</v>
          </cell>
          <cell r="J136" t="str">
            <v>03</v>
          </cell>
          <cell r="K136" t="str">
            <v xml:space="preserve"> อ.นครชัยศรี</v>
          </cell>
          <cell r="L136" t="str">
            <v>01</v>
          </cell>
          <cell r="M136" t="str">
            <v xml:space="preserve"> 'ต.นครชัยศรี'</v>
          </cell>
          <cell r="N136" t="str">
            <v>03</v>
          </cell>
          <cell r="O136" t="str">
            <v xml:space="preserve"> หมู่ 3</v>
          </cell>
          <cell r="P136" t="str">
            <v>01</v>
          </cell>
          <cell r="Q136" t="str">
            <v>เปิดดำเนินการ</v>
          </cell>
          <cell r="R136" t="str">
            <v xml:space="preserve">5 ม.3 </v>
          </cell>
          <cell r="V136" t="str">
            <v>21</v>
          </cell>
          <cell r="W136" t="str">
            <v>2.1 ทุติยภูมิระดับต้น</v>
          </cell>
          <cell r="AH136" t="str">
            <v>11298</v>
          </cell>
        </row>
        <row r="137">
          <cell r="A137" t="str">
            <v>001132100</v>
          </cell>
          <cell r="B137" t="str">
            <v>โรงพยาบาลสามร้อยยอด</v>
          </cell>
          <cell r="C137" t="str">
            <v>21002</v>
          </cell>
          <cell r="D137" t="str">
            <v>กระทรวงสาธารณสุข สำนักงานปลัดกระทรวงสาธารณสุข</v>
          </cell>
          <cell r="E137" t="str">
            <v>07</v>
          </cell>
          <cell r="F137" t="str">
            <v>โรงพยาบาลชุมชน</v>
          </cell>
          <cell r="G137" t="str">
            <v>60</v>
          </cell>
          <cell r="H137" t="str">
            <v>77</v>
          </cell>
          <cell r="I137" t="str">
            <v>จ.ประจวบคีรีขันธ์</v>
          </cell>
          <cell r="J137" t="str">
            <v>08</v>
          </cell>
          <cell r="K137" t="str">
            <v xml:space="preserve"> อ.สามร้อยยอด</v>
          </cell>
          <cell r="L137" t="str">
            <v>05</v>
          </cell>
          <cell r="M137" t="str">
            <v xml:space="preserve"> 'ต.ไร่ใหม่'</v>
          </cell>
          <cell r="N137" t="str">
            <v>06</v>
          </cell>
          <cell r="O137" t="str">
            <v xml:space="preserve"> หมู่ 6</v>
          </cell>
          <cell r="P137" t="str">
            <v>01</v>
          </cell>
          <cell r="Q137" t="str">
            <v>เปิดดำเนินการ</v>
          </cell>
          <cell r="R137" t="str">
            <v xml:space="preserve">51 ม.6 ถ.เพชรเกษม </v>
          </cell>
          <cell r="V137" t="str">
            <v>21</v>
          </cell>
          <cell r="W137" t="str">
            <v>2.1 ทุติยภูมิระดับต้น</v>
          </cell>
          <cell r="AH137" t="str">
            <v>11321</v>
          </cell>
        </row>
        <row r="138">
          <cell r="A138" t="str">
            <v>001070800</v>
          </cell>
          <cell r="B138" t="str">
            <v>โรงพยาบาลร้อยเอ็ด</v>
          </cell>
          <cell r="C138" t="str">
            <v>21002</v>
          </cell>
          <cell r="D138" t="str">
            <v>กระทรวงสาธารณสุข สำนักงานปลัดกระทรวงสาธารณสุข</v>
          </cell>
          <cell r="E138" t="str">
            <v>06</v>
          </cell>
          <cell r="F138" t="str">
            <v>โรงพยาบาลทั่วไป</v>
          </cell>
          <cell r="G138" t="str">
            <v>549</v>
          </cell>
          <cell r="H138" t="str">
            <v>45</v>
          </cell>
          <cell r="I138" t="str">
            <v>จ.ร้อยเอ็ด</v>
          </cell>
          <cell r="J138" t="str">
            <v>01</v>
          </cell>
          <cell r="K138" t="str">
            <v xml:space="preserve"> อ.เมืองร้อยเอ็ด</v>
          </cell>
          <cell r="L138" t="str">
            <v>01</v>
          </cell>
          <cell r="M138" t="str">
            <v xml:space="preserve"> 'ต.ในเมือง'</v>
          </cell>
          <cell r="N138" t="str">
            <v>00</v>
          </cell>
          <cell r="O138" t="str">
            <v xml:space="preserve"> หมู่ 0</v>
          </cell>
          <cell r="P138" t="str">
            <v>01</v>
          </cell>
          <cell r="Q138" t="str">
            <v>เปิดดำเนินการ</v>
          </cell>
          <cell r="R138" t="str">
            <v xml:space="preserve">286 ถ.สุริยเดชบำรุง </v>
          </cell>
          <cell r="S138" t="str">
            <v>45000</v>
          </cell>
          <cell r="T138" t="str">
            <v>043518200</v>
          </cell>
          <cell r="V138" t="str">
            <v>31</v>
          </cell>
          <cell r="W138" t="str">
            <v>3.1 ตติยภูมิ</v>
          </cell>
          <cell r="AH138" t="str">
            <v>10708</v>
          </cell>
        </row>
        <row r="139">
          <cell r="A139" t="str">
            <v>001068500</v>
          </cell>
          <cell r="B139" t="str">
            <v>โรงพยาบาลสมุทรปราการ</v>
          </cell>
          <cell r="C139" t="str">
            <v>21002</v>
          </cell>
          <cell r="D139" t="str">
            <v>กระทรวงสาธารณสุข สำนักงานปลัดกระทรวงสาธารณสุข</v>
          </cell>
          <cell r="E139" t="str">
            <v>06</v>
          </cell>
          <cell r="F139" t="str">
            <v>โรงพยาบาลทั่วไป</v>
          </cell>
          <cell r="G139" t="str">
            <v>385</v>
          </cell>
          <cell r="H139" t="str">
            <v>11</v>
          </cell>
          <cell r="I139" t="str">
            <v>จ.สมุทรปราการ</v>
          </cell>
          <cell r="J139" t="str">
            <v>01</v>
          </cell>
          <cell r="K139" t="str">
            <v xml:space="preserve"> อ.เมืองสมุทรปราการ</v>
          </cell>
          <cell r="L139" t="str">
            <v>01</v>
          </cell>
          <cell r="M139" t="str">
            <v xml:space="preserve"> 'ต.ปากน้ำ'</v>
          </cell>
          <cell r="N139" t="str">
            <v>00</v>
          </cell>
          <cell r="O139" t="str">
            <v xml:space="preserve"> หมู่ 0</v>
          </cell>
          <cell r="P139" t="str">
            <v>01</v>
          </cell>
          <cell r="Q139" t="str">
            <v>เปิดดำเนินการ</v>
          </cell>
          <cell r="R139" t="str">
            <v xml:space="preserve">71 ถ.จักรกะพาด </v>
          </cell>
          <cell r="S139" t="str">
            <v>10270</v>
          </cell>
          <cell r="T139" t="str">
            <v>023870491</v>
          </cell>
          <cell r="V139" t="str">
            <v>31</v>
          </cell>
          <cell r="W139" t="str">
            <v>3.1 ตติยภูมิ</v>
          </cell>
          <cell r="AH139" t="str">
            <v>10685</v>
          </cell>
        </row>
        <row r="140">
          <cell r="A140" t="str">
            <v>001075300</v>
          </cell>
          <cell r="B140" t="str">
            <v>โรงพยาบาลบางพลี</v>
          </cell>
          <cell r="C140" t="str">
            <v>21002</v>
          </cell>
          <cell r="D140" t="str">
            <v>กระทรวงสาธารณสุข สำนักงานปลัดกระทรวงสาธารณสุข</v>
          </cell>
          <cell r="E140" t="str">
            <v>07</v>
          </cell>
          <cell r="F140" t="str">
            <v>โรงพยาบาลชุมชน</v>
          </cell>
          <cell r="G140" t="str">
            <v>60</v>
          </cell>
          <cell r="H140" t="str">
            <v>11</v>
          </cell>
          <cell r="I140" t="str">
            <v>จ.สมุทรปราการ</v>
          </cell>
          <cell r="J140" t="str">
            <v>03</v>
          </cell>
          <cell r="K140" t="str">
            <v xml:space="preserve"> อ.บางพลี</v>
          </cell>
          <cell r="L140" t="str">
            <v>01</v>
          </cell>
          <cell r="M140" t="str">
            <v xml:space="preserve"> 'ต.บางพลีใหญ่'</v>
          </cell>
          <cell r="N140" t="str">
            <v>08</v>
          </cell>
          <cell r="O140" t="str">
            <v xml:space="preserve"> หมู่ 8</v>
          </cell>
          <cell r="P140" t="str">
            <v>01</v>
          </cell>
          <cell r="Q140" t="str">
            <v>เปิดดำเนินการ</v>
          </cell>
          <cell r="R140" t="str">
            <v xml:space="preserve">88/1 ม.8 ถ.เทพารักษ์ </v>
          </cell>
          <cell r="S140" t="str">
            <v>10540</v>
          </cell>
          <cell r="T140" t="str">
            <v>023122833</v>
          </cell>
          <cell r="U140" t="str">
            <v>023122267</v>
          </cell>
          <cell r="V140" t="str">
            <v>22</v>
          </cell>
          <cell r="W140" t="str">
            <v>2.2 ทุติยภูมิระดับกลาง</v>
          </cell>
          <cell r="AH140" t="str">
            <v>10753</v>
          </cell>
        </row>
        <row r="141">
          <cell r="A141" t="str">
            <v>001076200</v>
          </cell>
          <cell r="B141" t="str">
            <v>โรงพยาบาลธัญบุรี</v>
          </cell>
          <cell r="C141" t="str">
            <v>21002</v>
          </cell>
          <cell r="D141" t="str">
            <v>กระทรวงสาธารณสุข สำนักงานปลัดกระทรวงสาธารณสุข</v>
          </cell>
          <cell r="E141" t="str">
            <v>07</v>
          </cell>
          <cell r="F141" t="str">
            <v>โรงพยาบาลชุมชน</v>
          </cell>
          <cell r="G141" t="str">
            <v>60</v>
          </cell>
          <cell r="H141" t="str">
            <v>13</v>
          </cell>
          <cell r="I141" t="str">
            <v>จ.ปทุมธานี</v>
          </cell>
          <cell r="J141" t="str">
            <v>03</v>
          </cell>
          <cell r="K141" t="str">
            <v xml:space="preserve"> อ.ธัญบุรี</v>
          </cell>
          <cell r="L141" t="str">
            <v>03</v>
          </cell>
          <cell r="M141" t="str">
            <v xml:space="preserve"> 'ต.รังสิต'</v>
          </cell>
          <cell r="N141" t="str">
            <v>02</v>
          </cell>
          <cell r="O141" t="str">
            <v xml:space="preserve"> หมู่ 2</v>
          </cell>
          <cell r="P141" t="str">
            <v>01</v>
          </cell>
          <cell r="Q141" t="str">
            <v>เปิดดำเนินการ</v>
          </cell>
          <cell r="S141" t="str">
            <v>12110</v>
          </cell>
          <cell r="T141" t="str">
            <v>0257726010</v>
          </cell>
          <cell r="U141" t="str">
            <v>025772600</v>
          </cell>
          <cell r="V141" t="str">
            <v>22</v>
          </cell>
          <cell r="W141" t="str">
            <v>2.2 ทุติยภูมิระดับกลาง</v>
          </cell>
          <cell r="AH141" t="str">
            <v>10762</v>
          </cell>
        </row>
        <row r="142">
          <cell r="A142" t="str">
            <v>002135600</v>
          </cell>
          <cell r="B142" t="str">
            <v>โรงพยาบาลสระใคร</v>
          </cell>
          <cell r="C142" t="str">
            <v>21002</v>
          </cell>
          <cell r="D142" t="str">
            <v>กระทรวงสาธารณสุข สำนักงานปลัดกระทรวงสาธารณสุข</v>
          </cell>
          <cell r="E142" t="str">
            <v>07</v>
          </cell>
          <cell r="F142" t="str">
            <v>โรงพยาบาลชุมชน</v>
          </cell>
          <cell r="G142" t="str">
            <v>10</v>
          </cell>
          <cell r="H142" t="str">
            <v>43</v>
          </cell>
          <cell r="I142" t="str">
            <v>จ.หนองคาย</v>
          </cell>
          <cell r="J142" t="str">
            <v>14</v>
          </cell>
          <cell r="K142" t="str">
            <v xml:space="preserve"> อ.สระใคร</v>
          </cell>
          <cell r="L142" t="str">
            <v>01</v>
          </cell>
          <cell r="M142" t="str">
            <v xml:space="preserve"> 'ต.สระใคร'</v>
          </cell>
          <cell r="N142" t="str">
            <v>03</v>
          </cell>
          <cell r="O142" t="str">
            <v xml:space="preserve"> หมู่ 3</v>
          </cell>
          <cell r="P142" t="str">
            <v>01</v>
          </cell>
          <cell r="Q142" t="str">
            <v>เปิดดำเนินการ</v>
          </cell>
          <cell r="R142" t="str">
            <v xml:space="preserve">232 </v>
          </cell>
          <cell r="S142" t="str">
            <v>43100</v>
          </cell>
          <cell r="T142" t="str">
            <v>042419191</v>
          </cell>
          <cell r="U142" t="str">
            <v>042419241</v>
          </cell>
          <cell r="V142" t="str">
            <v>21</v>
          </cell>
          <cell r="W142" t="str">
            <v>2.1 ทุติยภูมิระดับต้น</v>
          </cell>
          <cell r="X142" t="str">
            <v>S</v>
          </cell>
          <cell r="Y142" t="str">
            <v xml:space="preserve">บริการ  </v>
          </cell>
          <cell r="AH142" t="str">
            <v>21356</v>
          </cell>
        </row>
        <row r="143">
          <cell r="A143" t="str">
            <v>001076700</v>
          </cell>
          <cell r="B143" t="str">
            <v>โรงพยาบาลสามโคก</v>
          </cell>
          <cell r="C143" t="str">
            <v>21002</v>
          </cell>
          <cell r="D143" t="str">
            <v>กระทรวงสาธารณสุข สำนักงานปลัดกระทรวงสาธารณสุข</v>
          </cell>
          <cell r="E143" t="str">
            <v>07</v>
          </cell>
          <cell r="F143" t="str">
            <v>โรงพยาบาลชุมชน</v>
          </cell>
          <cell r="G143" t="str">
            <v>30</v>
          </cell>
          <cell r="H143" t="str">
            <v>13</v>
          </cell>
          <cell r="I143" t="str">
            <v>จ.ปทุมธานี</v>
          </cell>
          <cell r="J143" t="str">
            <v>07</v>
          </cell>
          <cell r="K143" t="str">
            <v xml:space="preserve"> อ.สามโคก</v>
          </cell>
          <cell r="L143" t="str">
            <v>07</v>
          </cell>
          <cell r="M143" t="str">
            <v xml:space="preserve"> 'ต.บ้านปทุม'</v>
          </cell>
          <cell r="N143" t="str">
            <v>06</v>
          </cell>
          <cell r="O143" t="str">
            <v xml:space="preserve"> หมู่ 6</v>
          </cell>
          <cell r="P143" t="str">
            <v>01</v>
          </cell>
          <cell r="Q143" t="str">
            <v>เปิดดำเนินการ</v>
          </cell>
          <cell r="S143" t="str">
            <v>12160</v>
          </cell>
          <cell r="T143" t="str">
            <v>029798962</v>
          </cell>
          <cell r="U143" t="str">
            <v>025818565</v>
          </cell>
          <cell r="V143" t="str">
            <v>22</v>
          </cell>
          <cell r="W143" t="str">
            <v>2.2 ทุติยภูมิระดับกลาง</v>
          </cell>
          <cell r="AH143" t="str">
            <v>10767</v>
          </cell>
        </row>
        <row r="144">
          <cell r="A144" t="str">
            <v>001068600</v>
          </cell>
          <cell r="B144" t="str">
            <v>โรงพยาบาลพระนั่งเกล้า</v>
          </cell>
          <cell r="C144" t="str">
            <v>21002</v>
          </cell>
          <cell r="D144" t="str">
            <v>กระทรวงสาธารณสุข สำนักงานปลัดกระทรวงสาธารณสุข</v>
          </cell>
          <cell r="E144" t="str">
            <v>06</v>
          </cell>
          <cell r="F144" t="str">
            <v>โรงพยาบาลทั่วไป</v>
          </cell>
          <cell r="G144" t="str">
            <v>446</v>
          </cell>
          <cell r="H144" t="str">
            <v>12</v>
          </cell>
          <cell r="I144" t="str">
            <v>จ.นนทบุรี</v>
          </cell>
          <cell r="J144" t="str">
            <v>01</v>
          </cell>
          <cell r="K144" t="str">
            <v xml:space="preserve"> อ.เมืองนนทบุรี</v>
          </cell>
          <cell r="L144" t="str">
            <v>04</v>
          </cell>
          <cell r="M144" t="str">
            <v xml:space="preserve"> 'ต.บางกระสอ'</v>
          </cell>
          <cell r="N144" t="str">
            <v>06</v>
          </cell>
          <cell r="O144" t="str">
            <v xml:space="preserve"> หมู่ 6</v>
          </cell>
          <cell r="P144" t="str">
            <v>01</v>
          </cell>
          <cell r="Q144" t="str">
            <v>เปิดดำเนินการ</v>
          </cell>
          <cell r="R144" t="str">
            <v>206 ถ.นนทบุรี 1</v>
          </cell>
          <cell r="S144" t="str">
            <v>11000</v>
          </cell>
          <cell r="T144" t="str">
            <v>025264567</v>
          </cell>
          <cell r="U144" t="str">
            <v>025265629</v>
          </cell>
          <cell r="V144" t="str">
            <v>23</v>
          </cell>
          <cell r="W144" t="str">
            <v>2.3 ทุติยภูมิระดับสูง</v>
          </cell>
          <cell r="X144" t="str">
            <v>S</v>
          </cell>
          <cell r="Y144" t="str">
            <v xml:space="preserve">บริการ  </v>
          </cell>
          <cell r="Z144" t="str">
            <v>04</v>
          </cell>
          <cell r="AA144" t="str">
            <v>แก้ไข/เปลี่ยนแปลงที่ตั้ง</v>
          </cell>
          <cell r="AB144" t="str">
            <v>แก้ไขจำนวนเตียง จาก 461 เป็น 446 ตั้งแต่วันที่ 5 สิงหาคม 2552</v>
          </cell>
          <cell r="AH144" t="str">
            <v>10686</v>
          </cell>
        </row>
        <row r="145">
          <cell r="A145" t="str">
            <v>001374700</v>
          </cell>
          <cell r="B145" t="str">
            <v>โรงพยาบาลราชสาส์น</v>
          </cell>
          <cell r="C145" t="str">
            <v>21002</v>
          </cell>
          <cell r="D145" t="str">
            <v>กระทรวงสาธารณสุข สำนักงานปลัดกระทรวงสาธารณสุข</v>
          </cell>
          <cell r="E145" t="str">
            <v>07</v>
          </cell>
          <cell r="F145" t="str">
            <v>โรงพยาบาลชุมชน</v>
          </cell>
          <cell r="G145" t="str">
            <v>30</v>
          </cell>
          <cell r="H145" t="str">
            <v>24</v>
          </cell>
          <cell r="I145" t="str">
            <v>จ.ฉะเชิงเทรา</v>
          </cell>
          <cell r="J145" t="str">
            <v>07</v>
          </cell>
          <cell r="K145" t="str">
            <v xml:space="preserve"> อ.ราชสาส์น</v>
          </cell>
          <cell r="L145" t="str">
            <v>03</v>
          </cell>
          <cell r="M145" t="str">
            <v xml:space="preserve"> 'ต.ดงน้อย'</v>
          </cell>
          <cell r="N145" t="str">
            <v>01</v>
          </cell>
          <cell r="O145" t="str">
            <v xml:space="preserve"> หมู่ 1</v>
          </cell>
          <cell r="P145" t="str">
            <v>01</v>
          </cell>
          <cell r="Q145" t="str">
            <v>เปิดดำเนินการ</v>
          </cell>
          <cell r="R145" t="str">
            <v xml:space="preserve">114 </v>
          </cell>
          <cell r="S145" t="str">
            <v>24120</v>
          </cell>
          <cell r="T145" t="str">
            <v>038-563069</v>
          </cell>
          <cell r="U145" t="str">
            <v>038-563069</v>
          </cell>
          <cell r="V145" t="str">
            <v>21</v>
          </cell>
          <cell r="W145" t="str">
            <v>2.1 ทุติยภูมิระดับต้น</v>
          </cell>
          <cell r="X145" t="str">
            <v>S</v>
          </cell>
          <cell r="Y145" t="str">
            <v xml:space="preserve">บริการ  </v>
          </cell>
          <cell r="AH145" t="str">
            <v>13747</v>
          </cell>
        </row>
        <row r="146">
          <cell r="A146" t="str">
            <v>001086400</v>
          </cell>
          <cell r="B146" t="str">
            <v>โรงพยาบาลบ้านนา</v>
          </cell>
          <cell r="C146" t="str">
            <v>21002</v>
          </cell>
          <cell r="D146" t="str">
            <v>กระทรวงสาธารณสุข สำนักงานปลัดกระทรวงสาธารณสุข</v>
          </cell>
          <cell r="E146" t="str">
            <v>07</v>
          </cell>
          <cell r="F146" t="str">
            <v>โรงพยาบาลชุมชน</v>
          </cell>
          <cell r="G146" t="str">
            <v>70</v>
          </cell>
          <cell r="H146" t="str">
            <v>26</v>
          </cell>
          <cell r="I146" t="str">
            <v>จ.นครนายก</v>
          </cell>
          <cell r="J146" t="str">
            <v>03</v>
          </cell>
          <cell r="K146" t="str">
            <v xml:space="preserve"> อ.บ้านนา</v>
          </cell>
          <cell r="L146" t="str">
            <v>07</v>
          </cell>
          <cell r="M146" t="str">
            <v xml:space="preserve"> 'ต.พิกุลออก'</v>
          </cell>
          <cell r="N146" t="str">
            <v>04</v>
          </cell>
          <cell r="O146" t="str">
            <v xml:space="preserve"> หมู่ 4</v>
          </cell>
          <cell r="P146" t="str">
            <v>01</v>
          </cell>
          <cell r="Q146" t="str">
            <v>เปิดดำเนินการ</v>
          </cell>
          <cell r="R146" t="str">
            <v xml:space="preserve">233 ม.4 </v>
          </cell>
          <cell r="S146" t="str">
            <v>26130</v>
          </cell>
          <cell r="V146" t="str">
            <v>22</v>
          </cell>
          <cell r="W146" t="str">
            <v>2.2 ทุติยภูมิระดับกลาง</v>
          </cell>
          <cell r="AH146" t="str">
            <v>10864</v>
          </cell>
        </row>
        <row r="147">
          <cell r="A147" t="str">
            <v>001078900</v>
          </cell>
          <cell r="B147" t="str">
            <v>โรงพยาบาลพัฒนานิคม</v>
          </cell>
          <cell r="C147" t="str">
            <v>21002</v>
          </cell>
          <cell r="D147" t="str">
            <v>กระทรวงสาธารณสุข สำนักงานปลัดกระทรวงสาธารณสุข</v>
          </cell>
          <cell r="E147" t="str">
            <v>07</v>
          </cell>
          <cell r="F147" t="str">
            <v>โรงพยาบาลชุมชน</v>
          </cell>
          <cell r="G147" t="str">
            <v>60</v>
          </cell>
          <cell r="H147" t="str">
            <v>16</v>
          </cell>
          <cell r="I147" t="str">
            <v>จ.ลพบุรี</v>
          </cell>
          <cell r="J147" t="str">
            <v>02</v>
          </cell>
          <cell r="K147" t="str">
            <v xml:space="preserve"> อ.พัฒนานิคม</v>
          </cell>
          <cell r="L147" t="str">
            <v>01</v>
          </cell>
          <cell r="M147" t="str">
            <v xml:space="preserve"> 'ต.พัฒนานิคม'</v>
          </cell>
          <cell r="N147" t="str">
            <v>06</v>
          </cell>
          <cell r="O147" t="str">
            <v xml:space="preserve"> หมู่ 6</v>
          </cell>
          <cell r="P147" t="str">
            <v>01</v>
          </cell>
          <cell r="Q147" t="str">
            <v>เปิดดำเนินการ</v>
          </cell>
          <cell r="R147" t="str">
            <v xml:space="preserve">1 </v>
          </cell>
          <cell r="S147" t="str">
            <v>15140</v>
          </cell>
          <cell r="T147" t="str">
            <v>036-491341</v>
          </cell>
          <cell r="U147" t="str">
            <v>036-491813</v>
          </cell>
          <cell r="V147" t="str">
            <v>21</v>
          </cell>
          <cell r="W147" t="str">
            <v>2.1 ทุติยภูมิระดับต้น</v>
          </cell>
          <cell r="X147" t="str">
            <v>S</v>
          </cell>
          <cell r="Y147" t="str">
            <v xml:space="preserve">บริการ  </v>
          </cell>
          <cell r="AH147" t="str">
            <v>10789</v>
          </cell>
        </row>
        <row r="148">
          <cell r="A148" t="str">
            <v>001081900</v>
          </cell>
          <cell r="B148" t="str">
            <v>โรงพยาบาลบางละมุง</v>
          </cell>
          <cell r="C148" t="str">
            <v>21002</v>
          </cell>
          <cell r="D148" t="str">
            <v>กระทรวงสาธารณสุข สำนักงานปลัดกระทรวงสาธารณสุข</v>
          </cell>
          <cell r="E148" t="str">
            <v>07</v>
          </cell>
          <cell r="F148" t="str">
            <v>โรงพยาบาลชุมชน</v>
          </cell>
          <cell r="G148" t="str">
            <v>120</v>
          </cell>
          <cell r="H148" t="str">
            <v>20</v>
          </cell>
          <cell r="I148" t="str">
            <v>จ.ชลบุรี</v>
          </cell>
          <cell r="J148" t="str">
            <v>04</v>
          </cell>
          <cell r="K148" t="str">
            <v xml:space="preserve"> อ.บางละมุง</v>
          </cell>
          <cell r="L148" t="str">
            <v>08</v>
          </cell>
          <cell r="M148" t="str">
            <v xml:space="preserve"> 'ต.นาเกลือ'</v>
          </cell>
          <cell r="N148" t="str">
            <v>05</v>
          </cell>
          <cell r="O148" t="str">
            <v xml:space="preserve"> หมู่ 5</v>
          </cell>
          <cell r="P148" t="str">
            <v>01</v>
          </cell>
          <cell r="Q148" t="str">
            <v>เปิดดำเนินการ</v>
          </cell>
          <cell r="R148" t="str">
            <v xml:space="preserve">   เลขที่ 6</v>
          </cell>
          <cell r="V148" t="str">
            <v>23</v>
          </cell>
          <cell r="W148" t="str">
            <v>2.3 ทุติยภูมิระดับสูง</v>
          </cell>
          <cell r="AH148" t="str">
            <v>10819</v>
          </cell>
        </row>
        <row r="149">
          <cell r="A149" t="str">
            <v>001080500</v>
          </cell>
          <cell r="B149" t="str">
            <v>โรงพยาบาลสรรคบุรี</v>
          </cell>
          <cell r="C149" t="str">
            <v>21002</v>
          </cell>
          <cell r="D149" t="str">
            <v>กระทรวงสาธารณสุข สำนักงานปลัดกระทรวงสาธารณสุข</v>
          </cell>
          <cell r="E149" t="str">
            <v>07</v>
          </cell>
          <cell r="F149" t="str">
            <v>โรงพยาบาลชุมชน</v>
          </cell>
          <cell r="G149" t="str">
            <v>36</v>
          </cell>
          <cell r="H149" t="str">
            <v>18</v>
          </cell>
          <cell r="I149" t="str">
            <v>จ.ชัยนาท</v>
          </cell>
          <cell r="J149" t="str">
            <v>05</v>
          </cell>
          <cell r="K149" t="str">
            <v xml:space="preserve"> อ.สรรคบุรี</v>
          </cell>
          <cell r="L149" t="str">
            <v>01</v>
          </cell>
          <cell r="M149" t="str">
            <v xml:space="preserve"> 'ต.แพรกศรีราชา'</v>
          </cell>
          <cell r="N149" t="str">
            <v>08</v>
          </cell>
          <cell r="O149" t="str">
            <v xml:space="preserve"> หมู่ 8</v>
          </cell>
          <cell r="P149" t="str">
            <v>01</v>
          </cell>
          <cell r="Q149" t="str">
            <v>เปิดดำเนินการ</v>
          </cell>
          <cell r="R149" t="str">
            <v xml:space="preserve">108 ม.8 ถ.ชัยนาท-สุพรรณบุรี </v>
          </cell>
          <cell r="V149" t="str">
            <v>21</v>
          </cell>
          <cell r="W149" t="str">
            <v>2.1 ทุติยภูมิระดับต้น</v>
          </cell>
          <cell r="AH149" t="str">
            <v>10805</v>
          </cell>
        </row>
        <row r="150">
          <cell r="A150" t="str">
            <v>001128900</v>
          </cell>
          <cell r="B150" t="str">
            <v>โรงพยาบาลเดิมบางนางบวช</v>
          </cell>
          <cell r="C150" t="str">
            <v>21002</v>
          </cell>
          <cell r="D150" t="str">
            <v>กระทรวงสาธารณสุข สำนักงานปลัดกระทรวงสาธารณสุข</v>
          </cell>
          <cell r="E150" t="str">
            <v>07</v>
          </cell>
          <cell r="F150" t="str">
            <v>โรงพยาบาลชุมชน</v>
          </cell>
          <cell r="G150" t="str">
            <v>112</v>
          </cell>
          <cell r="H150" t="str">
            <v>72</v>
          </cell>
          <cell r="I150" t="str">
            <v>จ.สุพรรณบุรี</v>
          </cell>
          <cell r="J150" t="str">
            <v>02</v>
          </cell>
          <cell r="K150" t="str">
            <v xml:space="preserve"> อ.เดิมบางนางบวช</v>
          </cell>
          <cell r="L150" t="str">
            <v>01</v>
          </cell>
          <cell r="M150" t="str">
            <v xml:space="preserve"> 'ต.เขาพระ'</v>
          </cell>
          <cell r="N150" t="str">
            <v>02</v>
          </cell>
          <cell r="O150" t="str">
            <v xml:space="preserve"> หมู่ 2</v>
          </cell>
          <cell r="P150" t="str">
            <v>01</v>
          </cell>
          <cell r="Q150" t="str">
            <v>เปิดดำเนินการ</v>
          </cell>
          <cell r="R150" t="str">
            <v xml:space="preserve">153 </v>
          </cell>
          <cell r="V150" t="str">
            <v>22</v>
          </cell>
          <cell r="W150" t="str">
            <v>2.2 ทุติยภูมิระดับกลาง</v>
          </cell>
          <cell r="AH150" t="str">
            <v>11289</v>
          </cell>
        </row>
        <row r="151">
          <cell r="A151" t="str">
            <v>001086300</v>
          </cell>
          <cell r="B151" t="str">
            <v>โรงพยาบาลปากพลี</v>
          </cell>
          <cell r="C151" t="str">
            <v>21002</v>
          </cell>
          <cell r="D151" t="str">
            <v>กระทรวงสาธารณสุข สำนักงานปลัดกระทรวงสาธารณสุข</v>
          </cell>
          <cell r="E151" t="str">
            <v>07</v>
          </cell>
          <cell r="F151" t="str">
            <v>โรงพยาบาลชุมชน</v>
          </cell>
          <cell r="G151" t="str">
            <v>10</v>
          </cell>
          <cell r="H151" t="str">
            <v>26</v>
          </cell>
          <cell r="I151" t="str">
            <v>จ.นครนายก</v>
          </cell>
          <cell r="J151" t="str">
            <v>02</v>
          </cell>
          <cell r="K151" t="str">
            <v xml:space="preserve"> อ.ปากพลี</v>
          </cell>
          <cell r="L151" t="str">
            <v>03</v>
          </cell>
          <cell r="M151" t="str">
            <v xml:space="preserve"> 'ต.ปากพลี'</v>
          </cell>
          <cell r="N151" t="str">
            <v>04</v>
          </cell>
          <cell r="O151" t="str">
            <v xml:space="preserve"> หมู่ 4</v>
          </cell>
          <cell r="P151" t="str">
            <v>01</v>
          </cell>
          <cell r="Q151" t="str">
            <v>เปิดดำเนินการ</v>
          </cell>
          <cell r="R151" t="str">
            <v xml:space="preserve">233 ม.4 </v>
          </cell>
          <cell r="V151" t="str">
            <v>21</v>
          </cell>
          <cell r="W151" t="str">
            <v>2.1 ทุติยภูมิระดับต้น</v>
          </cell>
          <cell r="AH151" t="str">
            <v>10863</v>
          </cell>
        </row>
        <row r="152">
          <cell r="A152" t="str">
            <v>001072800</v>
          </cell>
          <cell r="B152" t="str">
            <v>โรงพยาบาลดำเนินสะดวก</v>
          </cell>
          <cell r="C152" t="str">
            <v>21002</v>
          </cell>
          <cell r="D152" t="str">
            <v>กระทรวงสาธารณสุข สำนักงานปลัดกระทรวงสาธารณสุข</v>
          </cell>
          <cell r="E152" t="str">
            <v>06</v>
          </cell>
          <cell r="F152" t="str">
            <v>โรงพยาบาลทั่วไป</v>
          </cell>
          <cell r="G152" t="str">
            <v>420</v>
          </cell>
          <cell r="H152" t="str">
            <v>70</v>
          </cell>
          <cell r="I152" t="str">
            <v>จ.ราชบุรี</v>
          </cell>
          <cell r="J152" t="str">
            <v>04</v>
          </cell>
          <cell r="K152" t="str">
            <v xml:space="preserve"> อ.ดำเนินสะดวก</v>
          </cell>
          <cell r="L152" t="str">
            <v>11</v>
          </cell>
          <cell r="M152" t="str">
            <v xml:space="preserve"> 'ต.ท่านัด'</v>
          </cell>
          <cell r="N152" t="str">
            <v>04</v>
          </cell>
          <cell r="O152" t="str">
            <v xml:space="preserve"> หมู่ 4</v>
          </cell>
          <cell r="P152" t="str">
            <v>01</v>
          </cell>
          <cell r="Q152" t="str">
            <v>เปิดดำเนินการ</v>
          </cell>
          <cell r="R152" t="str">
            <v xml:space="preserve">146 </v>
          </cell>
          <cell r="S152" t="str">
            <v>70130</v>
          </cell>
          <cell r="T152" t="str">
            <v>032 246000 -15*103</v>
          </cell>
          <cell r="V152" t="str">
            <v>23</v>
          </cell>
          <cell r="W152" t="str">
            <v>2.3 ทุติยภูมิระดับสูง</v>
          </cell>
          <cell r="AH152" t="str">
            <v>10728</v>
          </cell>
        </row>
        <row r="153">
          <cell r="A153" t="str">
            <v>001105500</v>
          </cell>
          <cell r="B153" t="str">
            <v>โรงพยาบาลบรบือ</v>
          </cell>
          <cell r="C153" t="str">
            <v>21002</v>
          </cell>
          <cell r="D153" t="str">
            <v>กระทรวงสาธารณสุข สำนักงานปลัดกระทรวงสาธารณสุข</v>
          </cell>
          <cell r="E153" t="str">
            <v>07</v>
          </cell>
          <cell r="F153" t="str">
            <v>โรงพยาบาลชุมชน</v>
          </cell>
          <cell r="G153" t="str">
            <v>60</v>
          </cell>
          <cell r="H153" t="str">
            <v>44</v>
          </cell>
          <cell r="I153" t="str">
            <v>จ.มหาสารคาม</v>
          </cell>
          <cell r="J153" t="str">
            <v>06</v>
          </cell>
          <cell r="K153" t="str">
            <v xml:space="preserve"> อ.บรบือ</v>
          </cell>
          <cell r="L153" t="str">
            <v>01</v>
          </cell>
          <cell r="M153" t="str">
            <v xml:space="preserve"> 'ต.บรบือ'</v>
          </cell>
          <cell r="N153" t="str">
            <v>01</v>
          </cell>
          <cell r="O153" t="str">
            <v xml:space="preserve"> หมู่ 1</v>
          </cell>
          <cell r="P153" t="str">
            <v>01</v>
          </cell>
          <cell r="Q153" t="str">
            <v>เปิดดำเนินการ</v>
          </cell>
          <cell r="R153" t="str">
            <v xml:space="preserve">ถ.แจ้งสนิท </v>
          </cell>
          <cell r="V153" t="str">
            <v>22</v>
          </cell>
          <cell r="W153" t="str">
            <v>2.2 ทุติยภูมิระดับกลาง</v>
          </cell>
          <cell r="AH153" t="str">
            <v>11055</v>
          </cell>
        </row>
        <row r="154">
          <cell r="A154" t="str">
            <v>001128800</v>
          </cell>
          <cell r="B154" t="str">
            <v>โรงพยาบาลสถานพระบารมี</v>
          </cell>
          <cell r="C154" t="str">
            <v>21002</v>
          </cell>
          <cell r="D154" t="str">
            <v>กระทรวงสาธารณสุข สำนักงานปลัดกระทรวงสาธารณสุข</v>
          </cell>
          <cell r="E154" t="str">
            <v>07</v>
          </cell>
          <cell r="F154" t="str">
            <v>โรงพยาบาลชุมชน</v>
          </cell>
          <cell r="G154" t="str">
            <v>30</v>
          </cell>
          <cell r="H154" t="str">
            <v>71</v>
          </cell>
          <cell r="I154" t="str">
            <v>จ.กาญจนบุรี</v>
          </cell>
          <cell r="J154" t="str">
            <v>12</v>
          </cell>
          <cell r="K154" t="str">
            <v xml:space="preserve"> อ.หนองปรือ</v>
          </cell>
          <cell r="L154" t="str">
            <v>03</v>
          </cell>
          <cell r="M154" t="str">
            <v xml:space="preserve"> 'ต.สมเด็จเจริญ'</v>
          </cell>
          <cell r="N154" t="str">
            <v>01</v>
          </cell>
          <cell r="O154" t="str">
            <v xml:space="preserve"> หมู่ 1</v>
          </cell>
          <cell r="P154" t="str">
            <v>01</v>
          </cell>
          <cell r="Q154" t="str">
            <v>เปิดดำเนินการ</v>
          </cell>
          <cell r="S154" t="str">
            <v>71220</v>
          </cell>
          <cell r="T154" t="str">
            <v>034675041</v>
          </cell>
          <cell r="U154" t="str">
            <v>034675041</v>
          </cell>
          <cell r="V154" t="str">
            <v>21</v>
          </cell>
          <cell r="W154" t="str">
            <v>2.1 ทุติยภูมิระดับต้น</v>
          </cell>
          <cell r="X154" t="str">
            <v>S</v>
          </cell>
          <cell r="Y154" t="str">
            <v xml:space="preserve">บริการ  </v>
          </cell>
          <cell r="AH154" t="str">
            <v>11288</v>
          </cell>
        </row>
        <row r="155">
          <cell r="A155" t="str">
            <v>001130800</v>
          </cell>
          <cell r="B155" t="str">
            <v>โรงพยาบาลเขาย้อย</v>
          </cell>
          <cell r="C155" t="str">
            <v>21002</v>
          </cell>
          <cell r="D155" t="str">
            <v>กระทรวงสาธารณสุข สำนักงานปลัดกระทรวงสาธารณสุข</v>
          </cell>
          <cell r="E155" t="str">
            <v>07</v>
          </cell>
          <cell r="F155" t="str">
            <v>โรงพยาบาลชุมชน</v>
          </cell>
          <cell r="G155" t="str">
            <v>30</v>
          </cell>
          <cell r="H155" t="str">
            <v>76</v>
          </cell>
          <cell r="I155" t="str">
            <v>จ.เพชรบุรี</v>
          </cell>
          <cell r="J155" t="str">
            <v>02</v>
          </cell>
          <cell r="K155" t="str">
            <v xml:space="preserve"> อ.เขาย้อย</v>
          </cell>
          <cell r="L155" t="str">
            <v>01</v>
          </cell>
          <cell r="M155" t="str">
            <v xml:space="preserve"> 'ต.เขาย้อย'</v>
          </cell>
          <cell r="N155" t="str">
            <v>05</v>
          </cell>
          <cell r="O155" t="str">
            <v xml:space="preserve"> หมู่ 5</v>
          </cell>
          <cell r="P155" t="str">
            <v>01</v>
          </cell>
          <cell r="Q155" t="str">
            <v>เปิดดำเนินการ</v>
          </cell>
          <cell r="R155" t="str">
            <v xml:space="preserve">136/2 </v>
          </cell>
          <cell r="S155" t="str">
            <v>76140</v>
          </cell>
          <cell r="T155" t="str">
            <v>032562200</v>
          </cell>
          <cell r="U155" t="str">
            <v>032561110</v>
          </cell>
          <cell r="V155" t="str">
            <v>21</v>
          </cell>
          <cell r="W155" t="str">
            <v>2.1 ทุติยภูมิระดับต้น</v>
          </cell>
          <cell r="X155" t="str">
            <v>S</v>
          </cell>
          <cell r="Y155" t="str">
            <v xml:space="preserve">บริการ  </v>
          </cell>
          <cell r="AH155" t="str">
            <v>11308</v>
          </cell>
        </row>
        <row r="156">
          <cell r="A156" t="str">
            <v>001105200</v>
          </cell>
          <cell r="B156" t="str">
            <v>โรงพยาบาลโกสุมพิสัย</v>
          </cell>
          <cell r="C156" t="str">
            <v>21002</v>
          </cell>
          <cell r="D156" t="str">
            <v>กระทรวงสาธารณสุข สำนักงานปลัดกระทรวงสาธารณสุข</v>
          </cell>
          <cell r="E156" t="str">
            <v>07</v>
          </cell>
          <cell r="F156" t="str">
            <v>โรงพยาบาลชุมชน</v>
          </cell>
          <cell r="G156" t="str">
            <v>90</v>
          </cell>
          <cell r="H156" t="str">
            <v>44</v>
          </cell>
          <cell r="I156" t="str">
            <v>จ.มหาสารคาม</v>
          </cell>
          <cell r="J156" t="str">
            <v>03</v>
          </cell>
          <cell r="K156" t="str">
            <v xml:space="preserve"> อ.โกสุมพิสัย</v>
          </cell>
          <cell r="L156" t="str">
            <v>01</v>
          </cell>
          <cell r="M156" t="str">
            <v xml:space="preserve"> 'ต.หัวขวาง'</v>
          </cell>
          <cell r="N156" t="str">
            <v>13</v>
          </cell>
          <cell r="O156" t="str">
            <v xml:space="preserve"> หมู่ 13</v>
          </cell>
          <cell r="P156" t="str">
            <v>01</v>
          </cell>
          <cell r="Q156" t="str">
            <v>เปิดดำเนินการ</v>
          </cell>
          <cell r="R156" t="str">
            <v xml:space="preserve">256  ถ.ศรีโกสุม </v>
          </cell>
          <cell r="V156" t="str">
            <v>21</v>
          </cell>
          <cell r="W156" t="str">
            <v>2.1 ทุติยภูมิระดับต้น</v>
          </cell>
          <cell r="AH156" t="str">
            <v>11052</v>
          </cell>
        </row>
        <row r="157">
          <cell r="A157" t="str">
            <v>001095400</v>
          </cell>
          <cell r="B157" t="str">
            <v>โรงพยาบาลวารินชำราบ</v>
          </cell>
          <cell r="C157" t="str">
            <v>21002</v>
          </cell>
          <cell r="D157" t="str">
            <v>กระทรวงสาธารณสุข สำนักงานปลัดกระทรวงสาธารณสุข</v>
          </cell>
          <cell r="E157" t="str">
            <v>07</v>
          </cell>
          <cell r="F157" t="str">
            <v>โรงพยาบาลชุมชน</v>
          </cell>
          <cell r="G157" t="str">
            <v>60</v>
          </cell>
          <cell r="H157" t="str">
            <v>34</v>
          </cell>
          <cell r="I157" t="str">
            <v>จ.อุบลราชธานี</v>
          </cell>
          <cell r="J157" t="str">
            <v>15</v>
          </cell>
          <cell r="K157" t="str">
            <v xml:space="preserve"> อ.วารินชำราบ</v>
          </cell>
          <cell r="L157" t="str">
            <v>10</v>
          </cell>
          <cell r="M157" t="str">
            <v xml:space="preserve"> 'ต.คำน้ำแซบ'</v>
          </cell>
          <cell r="N157" t="str">
            <v>03</v>
          </cell>
          <cell r="O157" t="str">
            <v xml:space="preserve"> หมู่ 3</v>
          </cell>
          <cell r="P157" t="str">
            <v>01</v>
          </cell>
          <cell r="Q157" t="str">
            <v>เปิดดำเนินการ</v>
          </cell>
          <cell r="V157" t="str">
            <v>23</v>
          </cell>
          <cell r="W157" t="str">
            <v>2.3 ทุติยภูมิระดับสูง</v>
          </cell>
          <cell r="AH157" t="str">
            <v>10954</v>
          </cell>
        </row>
        <row r="158">
          <cell r="A158" t="str">
            <v>001089200</v>
          </cell>
          <cell r="B158" t="str">
            <v>โรงพยาบาลแก้งสนามนาง</v>
          </cell>
          <cell r="C158" t="str">
            <v>21002</v>
          </cell>
          <cell r="D158" t="str">
            <v>กระทรวงสาธารณสุข สำนักงานปลัดกระทรวงสาธารณสุข</v>
          </cell>
          <cell r="E158" t="str">
            <v>07</v>
          </cell>
          <cell r="F158" t="str">
            <v>โรงพยาบาลชุมชน</v>
          </cell>
          <cell r="G158" t="str">
            <v>30</v>
          </cell>
          <cell r="H158" t="str">
            <v>30</v>
          </cell>
          <cell r="I158" t="str">
            <v>จ.นครราชสีมา</v>
          </cell>
          <cell r="J158" t="str">
            <v>23</v>
          </cell>
          <cell r="K158" t="str">
            <v xml:space="preserve"> อ.แก้งสนามนาง</v>
          </cell>
          <cell r="L158" t="str">
            <v>01</v>
          </cell>
          <cell r="M158" t="str">
            <v xml:space="preserve"> 'ต.แก้งสนามนาง'</v>
          </cell>
          <cell r="N158" t="str">
            <v>01</v>
          </cell>
          <cell r="O158" t="str">
            <v xml:space="preserve"> หมู่ 1</v>
          </cell>
          <cell r="P158" t="str">
            <v>01</v>
          </cell>
          <cell r="Q158" t="str">
            <v>เปิดดำเนินการ</v>
          </cell>
          <cell r="R158" t="str">
            <v xml:space="preserve">111 ถ.นิเวศน์ </v>
          </cell>
          <cell r="V158" t="str">
            <v>21</v>
          </cell>
          <cell r="W158" t="str">
            <v>2.1 ทุติยภูมิระดับต้น</v>
          </cell>
          <cell r="AH158" t="str">
            <v>10892</v>
          </cell>
        </row>
        <row r="159">
          <cell r="A159" t="str">
            <v>002357800</v>
          </cell>
          <cell r="B159" t="str">
            <v>โรงพยาบาลแคนดง เฉลิมพระเกียรติ 80 พรรษา</v>
          </cell>
          <cell r="C159" t="str">
            <v>21002</v>
          </cell>
          <cell r="D159" t="str">
            <v>กระทรวงสาธารณสุข สำนักงานปลัดกระทรวงสาธารณสุข</v>
          </cell>
          <cell r="E159" t="str">
            <v>07</v>
          </cell>
          <cell r="F159" t="str">
            <v>โรงพยาบาลชุมชน</v>
          </cell>
          <cell r="G159" t="str">
            <v>30</v>
          </cell>
          <cell r="H159" t="str">
            <v>31</v>
          </cell>
          <cell r="I159" t="str">
            <v>จ.บุรีรัมย์</v>
          </cell>
          <cell r="J159" t="str">
            <v>22</v>
          </cell>
          <cell r="K159" t="str">
            <v xml:space="preserve"> อ.แคนดง</v>
          </cell>
          <cell r="L159" t="str">
            <v>01</v>
          </cell>
          <cell r="M159" t="str">
            <v xml:space="preserve"> 'ต.แคนดง'</v>
          </cell>
          <cell r="N159" t="str">
            <v>06</v>
          </cell>
          <cell r="O159" t="str">
            <v xml:space="preserve"> หมู่ 6</v>
          </cell>
          <cell r="P159" t="str">
            <v>01</v>
          </cell>
          <cell r="Q159" t="str">
            <v>เปิดดำเนินการ</v>
          </cell>
          <cell r="R159" t="str">
            <v xml:space="preserve">159  บ้านซ่องแมว </v>
          </cell>
          <cell r="V159" t="str">
            <v>21</v>
          </cell>
          <cell r="W159" t="str">
            <v>2.1 ทุติยภูมิระดับต้น</v>
          </cell>
          <cell r="Z159" t="str">
            <v>02</v>
          </cell>
          <cell r="AA159" t="str">
            <v>แก้ไขชื่อ</v>
          </cell>
          <cell r="AB159" t="str">
            <v>เพิ่มเติมชื่อ โรงพยาบาลแคนดง เป็น โรงพยาบาลแคนดงเฉลิมพระเกียรติ 80 พรรษา</v>
          </cell>
          <cell r="AH159" t="str">
            <v>23578</v>
          </cell>
        </row>
        <row r="160">
          <cell r="A160" t="str">
            <v>001070400</v>
          </cell>
          <cell r="B160" t="str">
            <v>โรงพยาบาลหนองบัวลำภู</v>
          </cell>
          <cell r="C160" t="str">
            <v>21002</v>
          </cell>
          <cell r="D160" t="str">
            <v>กระทรวงสาธารณสุข สำนักงานปลัดกระทรวงสาธารณสุข</v>
          </cell>
          <cell r="E160" t="str">
            <v>06</v>
          </cell>
          <cell r="F160" t="str">
            <v>โรงพยาบาลทั่วไป</v>
          </cell>
          <cell r="G160" t="str">
            <v>228</v>
          </cell>
          <cell r="H160" t="str">
            <v>39</v>
          </cell>
          <cell r="I160" t="str">
            <v>จ.หนองบัวลำภู</v>
          </cell>
          <cell r="J160" t="str">
            <v>01</v>
          </cell>
          <cell r="K160" t="str">
            <v xml:space="preserve"> อ.เมืองหนองบัวลำภู</v>
          </cell>
          <cell r="L160" t="str">
            <v>01</v>
          </cell>
          <cell r="M160" t="str">
            <v xml:space="preserve"> 'ต.หนองบัว'</v>
          </cell>
          <cell r="N160" t="str">
            <v>01</v>
          </cell>
          <cell r="O160" t="str">
            <v xml:space="preserve"> หมู่ 1</v>
          </cell>
          <cell r="P160" t="str">
            <v>01</v>
          </cell>
          <cell r="Q160" t="str">
            <v>เปิดดำเนินการ</v>
          </cell>
          <cell r="R160" t="str">
            <v xml:space="preserve">153 </v>
          </cell>
          <cell r="S160" t="str">
            <v>39000</v>
          </cell>
          <cell r="T160" t="str">
            <v>042311999</v>
          </cell>
          <cell r="V160" t="str">
            <v>23</v>
          </cell>
          <cell r="W160" t="str">
            <v>2.3 ทุติยภูมิระดับสูง</v>
          </cell>
          <cell r="AH160" t="str">
            <v>10704</v>
          </cell>
        </row>
        <row r="161">
          <cell r="A161" t="str">
            <v>001098800</v>
          </cell>
          <cell r="B161" t="str">
            <v>โรงพยาบาลเสนางคนิคม</v>
          </cell>
          <cell r="C161" t="str">
            <v>21002</v>
          </cell>
          <cell r="D161" t="str">
            <v>กระทรวงสาธารณสุข สำนักงานปลัดกระทรวงสาธารณสุข</v>
          </cell>
          <cell r="E161" t="str">
            <v>07</v>
          </cell>
          <cell r="F161" t="str">
            <v>โรงพยาบาลชุมชน</v>
          </cell>
          <cell r="G161" t="str">
            <v>30</v>
          </cell>
          <cell r="H161" t="str">
            <v>37</v>
          </cell>
          <cell r="I161" t="str">
            <v>จ.อำนาจเจริญ</v>
          </cell>
          <cell r="J161" t="str">
            <v>05</v>
          </cell>
          <cell r="K161" t="str">
            <v xml:space="preserve"> อ.เสนางคนิคม</v>
          </cell>
          <cell r="L161" t="str">
            <v>01</v>
          </cell>
          <cell r="M161" t="str">
            <v xml:space="preserve"> 'ต.เสนางคนิคม'</v>
          </cell>
          <cell r="N161" t="str">
            <v>01</v>
          </cell>
          <cell r="O161" t="str">
            <v xml:space="preserve"> หมู่ 1</v>
          </cell>
          <cell r="P161" t="str">
            <v>01</v>
          </cell>
          <cell r="Q161" t="str">
            <v>เปิดดำเนินการ</v>
          </cell>
          <cell r="R161" t="str">
            <v xml:space="preserve">83 ม.01 </v>
          </cell>
          <cell r="S161" t="str">
            <v>37290</v>
          </cell>
          <cell r="V161" t="str">
            <v>22</v>
          </cell>
          <cell r="W161" t="str">
            <v>2.2 ทุติยภูมิระดับกลาง</v>
          </cell>
          <cell r="AH161" t="str">
            <v>10988</v>
          </cell>
        </row>
        <row r="162">
          <cell r="A162" t="str">
            <v>001120900</v>
          </cell>
          <cell r="B162" t="str">
            <v>โรงพยาบาลโกรกพระ</v>
          </cell>
          <cell r="C162" t="str">
            <v>21002</v>
          </cell>
          <cell r="D162" t="str">
            <v>กระทรวงสาธารณสุข สำนักงานปลัดกระทรวงสาธารณสุข</v>
          </cell>
          <cell r="E162" t="str">
            <v>07</v>
          </cell>
          <cell r="F162" t="str">
            <v>โรงพยาบาลชุมชน</v>
          </cell>
          <cell r="G162" t="str">
            <v>30</v>
          </cell>
          <cell r="H162" t="str">
            <v>60</v>
          </cell>
          <cell r="I162" t="str">
            <v>จ.นครสวรรค์</v>
          </cell>
          <cell r="J162" t="str">
            <v>02</v>
          </cell>
          <cell r="K162" t="str">
            <v xml:space="preserve"> อ.โกรกพระ</v>
          </cell>
          <cell r="L162" t="str">
            <v>01</v>
          </cell>
          <cell r="M162" t="str">
            <v xml:space="preserve"> 'ต.โกรกพระ'</v>
          </cell>
          <cell r="N162" t="str">
            <v>07</v>
          </cell>
          <cell r="O162" t="str">
            <v xml:space="preserve"> หมู่ 7</v>
          </cell>
          <cell r="P162" t="str">
            <v>01</v>
          </cell>
          <cell r="Q162" t="str">
            <v>เปิดดำเนินการ</v>
          </cell>
          <cell r="R162" t="str">
            <v xml:space="preserve">15 </v>
          </cell>
          <cell r="S162" t="str">
            <v>60170</v>
          </cell>
          <cell r="V162" t="str">
            <v>21</v>
          </cell>
          <cell r="W162" t="str">
            <v>2.1 ทุติยภูมิระดับต้น</v>
          </cell>
          <cell r="AH162" t="str">
            <v>11209</v>
          </cell>
        </row>
        <row r="163">
          <cell r="A163" t="str">
            <v>001111300</v>
          </cell>
          <cell r="B163" t="str">
            <v>โรงพยาบาลนิคมคำสร้อย</v>
          </cell>
          <cell r="C163" t="str">
            <v>21002</v>
          </cell>
          <cell r="D163" t="str">
            <v>กระทรวงสาธารณสุข สำนักงานปลัดกระทรวงสาธารณสุข</v>
          </cell>
          <cell r="E163" t="str">
            <v>07</v>
          </cell>
          <cell r="F163" t="str">
            <v>โรงพยาบาลชุมชน</v>
          </cell>
          <cell r="G163" t="str">
            <v>30</v>
          </cell>
          <cell r="H163" t="str">
            <v>49</v>
          </cell>
          <cell r="I163" t="str">
            <v>จ.มุกดาหาร</v>
          </cell>
          <cell r="J163" t="str">
            <v>02</v>
          </cell>
          <cell r="K163" t="str">
            <v xml:space="preserve"> อ.นิคมคำสร้อย</v>
          </cell>
          <cell r="L163" t="str">
            <v>01</v>
          </cell>
          <cell r="M163" t="str">
            <v xml:space="preserve"> 'ต.นิคมคำสร้อย'</v>
          </cell>
          <cell r="N163" t="str">
            <v>11</v>
          </cell>
          <cell r="O163" t="str">
            <v xml:space="preserve"> หมู่ 11</v>
          </cell>
          <cell r="P163" t="str">
            <v>01</v>
          </cell>
          <cell r="Q163" t="str">
            <v>เปิดดำเนินการ</v>
          </cell>
          <cell r="R163" t="str">
            <v>52 ถ.สุขาภิบาล 7</v>
          </cell>
          <cell r="S163" t="str">
            <v>49130</v>
          </cell>
          <cell r="T163" t="str">
            <v>042681324</v>
          </cell>
          <cell r="U163" t="str">
            <v>042638359</v>
          </cell>
          <cell r="V163" t="str">
            <v>21</v>
          </cell>
          <cell r="W163" t="str">
            <v>2.1 ทุติยภูมิระดับต้น</v>
          </cell>
          <cell r="AH163" t="str">
            <v>11113</v>
          </cell>
        </row>
        <row r="164">
          <cell r="A164" t="str">
            <v>002470400</v>
          </cell>
          <cell r="B164" t="str">
            <v>โรงพยาบาลกุดรัง</v>
          </cell>
          <cell r="C164" t="str">
            <v>21002</v>
          </cell>
          <cell r="D164" t="str">
            <v>กระทรวงสาธารณสุข สำนักงานปลัดกระทรวงสาธารณสุข</v>
          </cell>
          <cell r="E164" t="str">
            <v>07</v>
          </cell>
          <cell r="F164" t="str">
            <v>โรงพยาบาลชุมชน</v>
          </cell>
          <cell r="G164" t="str">
            <v>30</v>
          </cell>
          <cell r="H164" t="str">
            <v>44</v>
          </cell>
          <cell r="I164" t="str">
            <v>จ.มหาสารคาม</v>
          </cell>
          <cell r="J164" t="str">
            <v>12</v>
          </cell>
          <cell r="K164" t="str">
            <v xml:space="preserve"> อ.กุดรัง</v>
          </cell>
          <cell r="L164" t="str">
            <v>01</v>
          </cell>
          <cell r="M164" t="str">
            <v xml:space="preserve"> 'ต.กุดรัง'</v>
          </cell>
          <cell r="N164" t="str">
            <v>10</v>
          </cell>
          <cell r="O164" t="str">
            <v xml:space="preserve"> หมู่ 10</v>
          </cell>
          <cell r="P164" t="str">
            <v>01</v>
          </cell>
          <cell r="Q164" t="str">
            <v>เปิดดำเนินการ</v>
          </cell>
          <cell r="R164" t="str">
            <v>บ้านโสกขุ่น</v>
          </cell>
          <cell r="S164" t="str">
            <v>44130</v>
          </cell>
          <cell r="T164" t="str">
            <v>043777972</v>
          </cell>
          <cell r="U164" t="str">
            <v>043728195'</v>
          </cell>
          <cell r="V164" t="str">
            <v>043728044</v>
          </cell>
          <cell r="Y164" t="str">
            <v>S</v>
          </cell>
          <cell r="Z164" t="str">
            <v xml:space="preserve">บริการ  </v>
          </cell>
          <cell r="AA164" t="str">
            <v>09</v>
          </cell>
          <cell r="AB164" t="str">
            <v>อื่นๆ</v>
          </cell>
          <cell r="AD164" t="str">
            <v>2011-06-23</v>
          </cell>
          <cell r="AF164" t="str">
            <v>2011-04-01</v>
          </cell>
          <cell r="AH164" t="str">
            <v>24704</v>
          </cell>
        </row>
        <row r="165">
          <cell r="A165" t="str">
            <v>001104000</v>
          </cell>
          <cell r="B165" t="str">
            <v>โรงพยาบาลบึงกาฬ</v>
          </cell>
          <cell r="C165" t="str">
            <v>21002</v>
          </cell>
          <cell r="D165" t="str">
            <v>กระทรวงสาธารณสุข สำนักงานปลัดกระทรวงสาธารณสุข</v>
          </cell>
          <cell r="E165" t="str">
            <v>06</v>
          </cell>
          <cell r="F165" t="str">
            <v>โรงพยาบาลทั่วไป</v>
          </cell>
          <cell r="G165" t="str">
            <v>171</v>
          </cell>
          <cell r="H165" t="str">
            <v>38</v>
          </cell>
          <cell r="I165" t="str">
            <v>จ.บึงกาฬ</v>
          </cell>
          <cell r="J165" t="str">
            <v>01</v>
          </cell>
          <cell r="K165" t="str">
            <v xml:space="preserve"> อ.เมืองบึงกาฬ</v>
          </cell>
          <cell r="L165" t="str">
            <v>01</v>
          </cell>
          <cell r="M165" t="str">
            <v xml:space="preserve"> 'ต.บึงกาฬ'</v>
          </cell>
          <cell r="N165" t="str">
            <v>01</v>
          </cell>
          <cell r="O165" t="str">
            <v xml:space="preserve"> หมู่ 1</v>
          </cell>
          <cell r="P165" t="str">
            <v>01</v>
          </cell>
          <cell r="Q165" t="str">
            <v>เปิดดำเนินการ</v>
          </cell>
          <cell r="R165" t="str">
            <v xml:space="preserve">255  </v>
          </cell>
          <cell r="T165" t="str">
            <v>042491161</v>
          </cell>
          <cell r="U165" t="str">
            <v>042491278</v>
          </cell>
          <cell r="V165" t="str">
            <v>23</v>
          </cell>
          <cell r="W165" t="str">
            <v>2.3 ทุติยภูมิระดับสูง</v>
          </cell>
          <cell r="X165" t="str">
            <v>S</v>
          </cell>
          <cell r="Y165" t="str">
            <v xml:space="preserve">บริการ  </v>
          </cell>
          <cell r="Z165" t="str">
            <v>03</v>
          </cell>
          <cell r="AA165" t="str">
            <v>แก้ไขรหัส</v>
          </cell>
          <cell r="AB165" t="str">
            <v>เพิ่มเตียง 90 เป็น 171 เป็นรพ.ทั่วไป</v>
          </cell>
          <cell r="AH165" t="str">
            <v>11040</v>
          </cell>
        </row>
        <row r="166">
          <cell r="A166" t="str">
            <v>001112800</v>
          </cell>
          <cell r="B166" t="str">
            <v>โรงพยาบาลสันป่าตอง</v>
          </cell>
          <cell r="C166" t="str">
            <v>21002</v>
          </cell>
          <cell r="D166" t="str">
            <v>กระทรวงสาธารณสุข สำนักงานปลัดกระทรวงสาธารณสุข</v>
          </cell>
          <cell r="E166" t="str">
            <v>07</v>
          </cell>
          <cell r="F166" t="str">
            <v>โรงพยาบาลชุมชน</v>
          </cell>
          <cell r="G166" t="str">
            <v>120</v>
          </cell>
          <cell r="H166" t="str">
            <v>50</v>
          </cell>
          <cell r="I166" t="str">
            <v>จ.เชียงใหม่</v>
          </cell>
          <cell r="J166" t="str">
            <v>12</v>
          </cell>
          <cell r="K166" t="str">
            <v xml:space="preserve"> อ.สันป่าตอง</v>
          </cell>
          <cell r="L166" t="str">
            <v>01</v>
          </cell>
          <cell r="M166" t="str">
            <v xml:space="preserve"> 'ต.ยุหว่า'</v>
          </cell>
          <cell r="N166" t="str">
            <v>09</v>
          </cell>
          <cell r="O166" t="str">
            <v xml:space="preserve"> หมู่ 9</v>
          </cell>
          <cell r="P166" t="str">
            <v>01</v>
          </cell>
          <cell r="Q166" t="str">
            <v>เปิดดำเนินการ</v>
          </cell>
          <cell r="R166" t="str">
            <v xml:space="preserve">149 ม.9 ถ.เชียงใหม่-ฮอด  </v>
          </cell>
          <cell r="S166" t="str">
            <v>50120</v>
          </cell>
          <cell r="V166" t="str">
            <v>21</v>
          </cell>
          <cell r="W166" t="str">
            <v>2.1 ทุติยภูมิระดับต้น</v>
          </cell>
          <cell r="AH166" t="str">
            <v>11128</v>
          </cell>
        </row>
        <row r="167">
          <cell r="A167" t="str">
            <v>001113700</v>
          </cell>
          <cell r="B167" t="str">
            <v>โรงพยาบาลไชยปราการ</v>
          </cell>
          <cell r="C167" t="str">
            <v>21002</v>
          </cell>
          <cell r="D167" t="str">
            <v>กระทรวงสาธารณสุข สำนักงานปลัดกระทรวงสาธารณสุข</v>
          </cell>
          <cell r="E167" t="str">
            <v>07</v>
          </cell>
          <cell r="F167" t="str">
            <v>โรงพยาบาลชุมชน</v>
          </cell>
          <cell r="G167" t="str">
            <v>42</v>
          </cell>
          <cell r="H167" t="str">
            <v>50</v>
          </cell>
          <cell r="I167" t="str">
            <v>จ.เชียงใหม่</v>
          </cell>
          <cell r="J167" t="str">
            <v>21</v>
          </cell>
          <cell r="K167" t="str">
            <v xml:space="preserve"> อ.ไชยปราการ</v>
          </cell>
          <cell r="L167" t="str">
            <v>02</v>
          </cell>
          <cell r="M167" t="str">
            <v xml:space="preserve"> 'ต.ศรีดงเย็น'</v>
          </cell>
          <cell r="N167" t="str">
            <v>03</v>
          </cell>
          <cell r="O167" t="str">
            <v xml:space="preserve"> หมู่ 3</v>
          </cell>
          <cell r="P167" t="str">
            <v>01</v>
          </cell>
          <cell r="Q167" t="str">
            <v>เปิดดำเนินการ</v>
          </cell>
          <cell r="R167" t="str">
            <v xml:space="preserve">131 ม.3 ถ.เชียงใหม่-ฝาง </v>
          </cell>
          <cell r="S167" t="str">
            <v>50320</v>
          </cell>
          <cell r="V167" t="str">
            <v>21</v>
          </cell>
          <cell r="W167" t="str">
            <v>2.1 ทุติยภูมิระดับต้น</v>
          </cell>
          <cell r="AH167" t="str">
            <v>11137</v>
          </cell>
        </row>
        <row r="168">
          <cell r="A168" t="str">
            <v>001117600</v>
          </cell>
          <cell r="B168" t="str">
            <v>โรงพยาบาลท่าวังผา</v>
          </cell>
          <cell r="C168" t="str">
            <v>21002</v>
          </cell>
          <cell r="D168" t="str">
            <v>กระทรวงสาธารณสุข สำนักงานปลัดกระทรวงสาธารณสุข</v>
          </cell>
          <cell r="E168" t="str">
            <v>07</v>
          </cell>
          <cell r="F168" t="str">
            <v>โรงพยาบาลชุมชน</v>
          </cell>
          <cell r="G168" t="str">
            <v>30</v>
          </cell>
          <cell r="H168" t="str">
            <v>55</v>
          </cell>
          <cell r="I168" t="str">
            <v>จ.น่าน</v>
          </cell>
          <cell r="J168" t="str">
            <v>06</v>
          </cell>
          <cell r="K168" t="str">
            <v xml:space="preserve"> อ.ท่าวังผา</v>
          </cell>
          <cell r="L168" t="str">
            <v>09</v>
          </cell>
          <cell r="M168" t="str">
            <v xml:space="preserve"> 'ต.ท่าวังผา'</v>
          </cell>
          <cell r="N168" t="str">
            <v>06</v>
          </cell>
          <cell r="O168" t="str">
            <v xml:space="preserve"> หมู่ 6</v>
          </cell>
          <cell r="P168" t="str">
            <v>01</v>
          </cell>
          <cell r="Q168" t="str">
            <v>เปิดดำเนินการ</v>
          </cell>
          <cell r="R168" t="str">
            <v xml:space="preserve">เลขที่ 84   </v>
          </cell>
          <cell r="V168" t="str">
            <v>22</v>
          </cell>
          <cell r="W168" t="str">
            <v>2.2 ทุติยภูมิระดับกลาง</v>
          </cell>
          <cell r="AH168" t="str">
            <v>11176</v>
          </cell>
        </row>
        <row r="169">
          <cell r="A169" t="str">
            <v>001135000</v>
          </cell>
          <cell r="B169" t="str">
            <v>โรงพยาบาลบางไทร</v>
          </cell>
          <cell r="C169" t="str">
            <v>21002</v>
          </cell>
          <cell r="D169" t="str">
            <v>กระทรวงสาธารณสุข สำนักงานปลัดกระทรวงสาธารณสุข</v>
          </cell>
          <cell r="E169" t="str">
            <v>07</v>
          </cell>
          <cell r="F169" t="str">
            <v>โรงพยาบาลชุมชน</v>
          </cell>
          <cell r="G169" t="str">
            <v>10</v>
          </cell>
          <cell r="H169" t="str">
            <v>82</v>
          </cell>
          <cell r="I169" t="str">
            <v>จ.พังงา</v>
          </cell>
          <cell r="J169" t="str">
            <v>05</v>
          </cell>
          <cell r="K169" t="str">
            <v xml:space="preserve"> อ.ตะกั่วป่า</v>
          </cell>
          <cell r="L169" t="str">
            <v>03</v>
          </cell>
          <cell r="M169" t="str">
            <v xml:space="preserve"> 'ต.บางไทร'</v>
          </cell>
          <cell r="N169" t="str">
            <v>04</v>
          </cell>
          <cell r="O169" t="str">
            <v xml:space="preserve"> หมู่ 4</v>
          </cell>
          <cell r="P169" t="str">
            <v>01</v>
          </cell>
          <cell r="Q169" t="str">
            <v>เปิดดำเนินการ</v>
          </cell>
          <cell r="R169" t="str">
            <v>12/1</v>
          </cell>
          <cell r="S169" t="str">
            <v>82110</v>
          </cell>
          <cell r="T169" t="str">
            <v>076461078</v>
          </cell>
          <cell r="U169" t="str">
            <v>076461079</v>
          </cell>
          <cell r="V169" t="str">
            <v>21</v>
          </cell>
          <cell r="W169" t="str">
            <v>2.1 ทุติยภูมิระดับต้น</v>
          </cell>
          <cell r="AH169" t="str">
            <v>11350</v>
          </cell>
        </row>
        <row r="170">
          <cell r="A170" t="str">
            <v>002467300</v>
          </cell>
          <cell r="B170" t="str">
            <v>โรงพยาบาลศรีนครินทร์(ปัญญานันทภิขุ)</v>
          </cell>
          <cell r="C170" t="str">
            <v>21002</v>
          </cell>
          <cell r="D170" t="str">
            <v>กระทรวงสาธารณสุข สำนักงานปลัดกระทรวงสาธารณสุข</v>
          </cell>
          <cell r="E170" t="str">
            <v>07</v>
          </cell>
          <cell r="F170" t="str">
            <v>โรงพยาบาลชุมชน</v>
          </cell>
          <cell r="G170" t="str">
            <v>30</v>
          </cell>
          <cell r="H170" t="str">
            <v>93</v>
          </cell>
          <cell r="I170" t="str">
            <v>จ.พัทลุง</v>
          </cell>
          <cell r="J170" t="str">
            <v>11</v>
          </cell>
          <cell r="K170" t="str">
            <v xml:space="preserve"> อ.ศรีนครินทร์</v>
          </cell>
          <cell r="L170" t="str">
            <v>02</v>
          </cell>
          <cell r="M170" t="str">
            <v xml:space="preserve"> 'ต.บ้านนา'</v>
          </cell>
          <cell r="N170" t="str">
            <v>03</v>
          </cell>
          <cell r="O170" t="str">
            <v xml:space="preserve"> หมู่ 3</v>
          </cell>
          <cell r="P170" t="str">
            <v>01</v>
          </cell>
          <cell r="Q170" t="str">
            <v>เปิดดำเนินการ</v>
          </cell>
          <cell r="S170" t="str">
            <v>93000</v>
          </cell>
          <cell r="V170" t="str">
            <v>21</v>
          </cell>
          <cell r="W170" t="str">
            <v>2.1 ทุติยภูมิระดับต้น</v>
          </cell>
          <cell r="X170" t="str">
            <v>S</v>
          </cell>
          <cell r="Y170" t="str">
            <v xml:space="preserve">บริการ  </v>
          </cell>
          <cell r="AC170" t="str">
            <v>2011-02-15</v>
          </cell>
          <cell r="AE170" t="str">
            <v>2011-05-02</v>
          </cell>
          <cell r="AH170" t="str">
            <v>24673</v>
          </cell>
        </row>
        <row r="171">
          <cell r="A171" t="str">
            <v>001075800</v>
          </cell>
          <cell r="B171" t="str">
            <v>โรงพยาบาลบางบัวทอง</v>
          </cell>
          <cell r="C171" t="str">
            <v>21002</v>
          </cell>
          <cell r="D171" t="str">
            <v>กระทรวงสาธารณสุข สำนักงานปลัดกระทรวงสาธารณสุข</v>
          </cell>
          <cell r="E171" t="str">
            <v>07</v>
          </cell>
          <cell r="F171" t="str">
            <v>โรงพยาบาลชุมชน</v>
          </cell>
          <cell r="G171" t="str">
            <v>30</v>
          </cell>
          <cell r="H171" t="str">
            <v>12</v>
          </cell>
          <cell r="I171" t="str">
            <v>จ.นนทบุรี</v>
          </cell>
          <cell r="J171" t="str">
            <v>04</v>
          </cell>
          <cell r="K171" t="str">
            <v xml:space="preserve"> อ.บางบัวทอง</v>
          </cell>
          <cell r="L171" t="str">
            <v>01</v>
          </cell>
          <cell r="M171" t="str">
            <v xml:space="preserve"> 'ต.โสนลอย'</v>
          </cell>
          <cell r="N171" t="str">
            <v>03</v>
          </cell>
          <cell r="O171" t="str">
            <v xml:space="preserve"> หมู่ 3</v>
          </cell>
          <cell r="P171" t="str">
            <v>01</v>
          </cell>
          <cell r="Q171" t="str">
            <v>เปิดดำเนินการ</v>
          </cell>
          <cell r="R171" t="str">
            <v>บางกรวยไทรน้อย</v>
          </cell>
          <cell r="S171" t="str">
            <v>11110</v>
          </cell>
          <cell r="T171" t="str">
            <v>025717899</v>
          </cell>
          <cell r="U171" t="str">
            <v>029201005</v>
          </cell>
          <cell r="V171" t="str">
            <v>22</v>
          </cell>
          <cell r="W171" t="str">
            <v>2.2 ทุติยภูมิระดับกลาง</v>
          </cell>
          <cell r="X171" t="str">
            <v>S</v>
          </cell>
          <cell r="Y171" t="str">
            <v xml:space="preserve">บริการ  </v>
          </cell>
          <cell r="AH171" t="str">
            <v>10758</v>
          </cell>
        </row>
        <row r="172">
          <cell r="A172" t="str">
            <v>002468900</v>
          </cell>
          <cell r="B172" t="str">
            <v>โรงพยาบาลกรงปินัง</v>
          </cell>
          <cell r="C172" t="str">
            <v>21002</v>
          </cell>
          <cell r="D172" t="str">
            <v>กระทรวงสาธารณสุข สำนักงานปลัดกระทรวงสาธารณสุข</v>
          </cell>
          <cell r="E172" t="str">
            <v>07</v>
          </cell>
          <cell r="F172" t="str">
            <v>โรงพยาบาลชุมชน</v>
          </cell>
          <cell r="G172" t="str">
            <v>30</v>
          </cell>
          <cell r="H172" t="str">
            <v>95</v>
          </cell>
          <cell r="I172" t="str">
            <v>จ.ยะลา</v>
          </cell>
          <cell r="J172" t="str">
            <v>08</v>
          </cell>
          <cell r="K172" t="str">
            <v xml:space="preserve"> อ.กรงปินัง</v>
          </cell>
          <cell r="L172" t="str">
            <v>02</v>
          </cell>
          <cell r="M172" t="str">
            <v xml:space="preserve"> 'ต.สะเอะ'</v>
          </cell>
          <cell r="N172" t="str">
            <v>03</v>
          </cell>
          <cell r="O172" t="str">
            <v xml:space="preserve"> หมู่ 3</v>
          </cell>
          <cell r="P172" t="str">
            <v>01</v>
          </cell>
          <cell r="Q172" t="str">
            <v>เปิดดำเนินการ</v>
          </cell>
          <cell r="R172" t="str">
            <v>122</v>
          </cell>
          <cell r="S172" t="str">
            <v>95000</v>
          </cell>
          <cell r="T172" t="str">
            <v>073212008*224</v>
          </cell>
          <cell r="X172" t="str">
            <v>S</v>
          </cell>
          <cell r="Y172" t="str">
            <v xml:space="preserve">บริการ  </v>
          </cell>
          <cell r="Z172" t="str">
            <v>02</v>
          </cell>
          <cell r="AA172" t="str">
            <v>แก้ไขชื่อ</v>
          </cell>
          <cell r="AB172" t="str">
            <v>รพ.กรงปีนัง เป็น รพ.กรงปินัง</v>
          </cell>
          <cell r="AC172" t="str">
            <v>2011-04-18</v>
          </cell>
          <cell r="AE172" t="str">
            <v>2011-04-01</v>
          </cell>
          <cell r="AH172" t="str">
            <v>24689</v>
          </cell>
        </row>
        <row r="173">
          <cell r="A173" t="str">
            <v>001104100</v>
          </cell>
          <cell r="B173" t="str">
            <v>โรงพยาบาลพรเจริญ</v>
          </cell>
          <cell r="C173" t="str">
            <v>21002</v>
          </cell>
          <cell r="D173" t="str">
            <v>กระทรวงสาธารณสุข สำนักงานปลัดกระทรวงสาธารณสุข</v>
          </cell>
          <cell r="E173" t="str">
            <v>07</v>
          </cell>
          <cell r="F173" t="str">
            <v>โรงพยาบาลชุมชน</v>
          </cell>
          <cell r="G173" t="str">
            <v>30</v>
          </cell>
          <cell r="H173" t="str">
            <v>38</v>
          </cell>
          <cell r="I173" t="str">
            <v>จ.บึงกาฬ</v>
          </cell>
          <cell r="J173" t="str">
            <v>02</v>
          </cell>
          <cell r="K173" t="str">
            <v xml:space="preserve"> อ.พรเจริญ</v>
          </cell>
          <cell r="L173" t="str">
            <v>03</v>
          </cell>
          <cell r="M173" t="str">
            <v xml:space="preserve"> 'ต.พรเจริญ'</v>
          </cell>
          <cell r="N173" t="str">
            <v>08</v>
          </cell>
          <cell r="O173" t="str">
            <v xml:space="preserve"> หมู่ 8</v>
          </cell>
          <cell r="P173" t="str">
            <v>01</v>
          </cell>
          <cell r="Q173" t="str">
            <v>เปิดดำเนินการ</v>
          </cell>
          <cell r="R173" t="str">
            <v xml:space="preserve">1  </v>
          </cell>
          <cell r="T173" t="str">
            <v>042487099</v>
          </cell>
          <cell r="U173" t="str">
            <v>042487100</v>
          </cell>
          <cell r="V173" t="str">
            <v>21</v>
          </cell>
          <cell r="W173" t="str">
            <v>2.1 ทุติยภูมิระดับต้น</v>
          </cell>
          <cell r="X173" t="str">
            <v>S</v>
          </cell>
          <cell r="Y173" t="str">
            <v xml:space="preserve">บริการ  </v>
          </cell>
          <cell r="Z173" t="str">
            <v>01</v>
          </cell>
          <cell r="AA173" t="str">
            <v>ตั้งใหม่</v>
          </cell>
          <cell r="AH173" t="str">
            <v>11041</v>
          </cell>
        </row>
        <row r="174">
          <cell r="A174" t="str">
            <v>001067200</v>
          </cell>
          <cell r="B174" t="str">
            <v>โรงพยาบาลลำปาง</v>
          </cell>
          <cell r="C174" t="str">
            <v>21002</v>
          </cell>
          <cell r="D174" t="str">
            <v>กระทรวงสาธารณสุข สำนักงานปลัดกระทรวงสาธารณสุข</v>
          </cell>
          <cell r="E174" t="str">
            <v>05</v>
          </cell>
          <cell r="F174" t="str">
            <v>โรงพยาบาลศูนย์</v>
          </cell>
          <cell r="G174" t="str">
            <v>803</v>
          </cell>
          <cell r="H174" t="str">
            <v>52</v>
          </cell>
          <cell r="I174" t="str">
            <v>จ.ลำปาง</v>
          </cell>
          <cell r="J174" t="str">
            <v>01</v>
          </cell>
          <cell r="K174" t="str">
            <v xml:space="preserve"> อ.เมืองลำปาง</v>
          </cell>
          <cell r="L174" t="str">
            <v>02</v>
          </cell>
          <cell r="M174" t="str">
            <v xml:space="preserve"> 'ต.หัวเวียง'</v>
          </cell>
          <cell r="N174" t="str">
            <v>00</v>
          </cell>
          <cell r="O174" t="str">
            <v xml:space="preserve"> หมู่ 0</v>
          </cell>
          <cell r="P174" t="str">
            <v>01</v>
          </cell>
          <cell r="Q174" t="str">
            <v>เปิดดำเนินการ</v>
          </cell>
          <cell r="R174" t="str">
            <v xml:space="preserve">280  ถ.ป่าขาม </v>
          </cell>
          <cell r="S174" t="str">
            <v>52000</v>
          </cell>
          <cell r="T174" t="str">
            <v>054-237400</v>
          </cell>
          <cell r="V174" t="str">
            <v>31</v>
          </cell>
          <cell r="W174" t="str">
            <v>3.1 ตติยภูมิ</v>
          </cell>
          <cell r="AH174" t="str">
            <v>10672</v>
          </cell>
        </row>
        <row r="175">
          <cell r="A175" t="str">
            <v>001067800</v>
          </cell>
          <cell r="B175" t="str">
            <v>โรงพยาบาลเจ้าพระยายมราช</v>
          </cell>
          <cell r="C175" t="str">
            <v>21002</v>
          </cell>
          <cell r="D175" t="str">
            <v>กระทรวงสาธารณสุข สำนักงานปลัดกระทรวงสาธารณสุข</v>
          </cell>
          <cell r="E175" t="str">
            <v>05</v>
          </cell>
          <cell r="F175" t="str">
            <v>โรงพยาบาลศูนย์</v>
          </cell>
          <cell r="G175" t="str">
            <v>602</v>
          </cell>
          <cell r="H175" t="str">
            <v>72</v>
          </cell>
          <cell r="I175" t="str">
            <v>จ.สุพรรณบุรี</v>
          </cell>
          <cell r="J175" t="str">
            <v>01</v>
          </cell>
          <cell r="K175" t="str">
            <v xml:space="preserve"> อ.เมืองสุพรรณบุรี</v>
          </cell>
          <cell r="L175" t="str">
            <v>01</v>
          </cell>
          <cell r="M175" t="str">
            <v xml:space="preserve"> 'ต.ท่าพี่เลี้ยง'</v>
          </cell>
          <cell r="N175" t="str">
            <v>00</v>
          </cell>
          <cell r="O175" t="str">
            <v xml:space="preserve"> หมู่ 0</v>
          </cell>
          <cell r="P175" t="str">
            <v>01</v>
          </cell>
          <cell r="Q175" t="str">
            <v>เปิดดำเนินการ</v>
          </cell>
          <cell r="R175" t="str">
            <v xml:space="preserve">950 ถ.พระพันวษา </v>
          </cell>
          <cell r="S175" t="str">
            <v>72000</v>
          </cell>
          <cell r="T175" t="str">
            <v>035-524096*1806</v>
          </cell>
          <cell r="V175" t="str">
            <v>31</v>
          </cell>
          <cell r="W175" t="str">
            <v>3.1 ตติยภูมิ</v>
          </cell>
          <cell r="AH175" t="str">
            <v>10678</v>
          </cell>
        </row>
        <row r="176">
          <cell r="A176" t="str">
            <v>001068000</v>
          </cell>
          <cell r="B176" t="str">
            <v>โรงพยาบาลมหาราชนครศรีธรรมราช</v>
          </cell>
          <cell r="C176" t="str">
            <v>21002</v>
          </cell>
          <cell r="D176" t="str">
            <v>กระทรวงสาธารณสุข สำนักงานปลัดกระทรวงสาธารณสุข</v>
          </cell>
          <cell r="E176" t="str">
            <v>05</v>
          </cell>
          <cell r="F176" t="str">
            <v>โรงพยาบาลศูนย์</v>
          </cell>
          <cell r="G176" t="str">
            <v>863</v>
          </cell>
          <cell r="H176" t="str">
            <v>80</v>
          </cell>
          <cell r="I176" t="str">
            <v>จ.นครศรีธรรมราช</v>
          </cell>
          <cell r="J176" t="str">
            <v>01</v>
          </cell>
          <cell r="K176" t="str">
            <v xml:space="preserve"> อ.เมืองนครศรีธรรมราช</v>
          </cell>
          <cell r="L176" t="str">
            <v>01</v>
          </cell>
          <cell r="M176" t="str">
            <v xml:space="preserve"> 'ต.ในเมือง'</v>
          </cell>
          <cell r="N176" t="str">
            <v>00</v>
          </cell>
          <cell r="O176" t="str">
            <v xml:space="preserve"> หมู่ 0</v>
          </cell>
          <cell r="P176" t="str">
            <v>01</v>
          </cell>
          <cell r="Q176" t="str">
            <v>เปิดดำเนินการ</v>
          </cell>
          <cell r="R176" t="str">
            <v xml:space="preserve">198 ถ.ราชดำเนิน </v>
          </cell>
          <cell r="S176" t="str">
            <v>8000</v>
          </cell>
          <cell r="T176" t="str">
            <v>075-340250-2107</v>
          </cell>
          <cell r="V176" t="str">
            <v>31</v>
          </cell>
          <cell r="W176" t="str">
            <v>3.1 ตติยภูมิ</v>
          </cell>
          <cell r="AH176" t="str">
            <v>10680</v>
          </cell>
        </row>
        <row r="177">
          <cell r="A177" t="str">
            <v>001127700</v>
          </cell>
          <cell r="B177" t="str">
            <v>โรงพยาบาลวัดเพลง</v>
          </cell>
          <cell r="C177" t="str">
            <v>21002</v>
          </cell>
          <cell r="D177" t="str">
            <v>กระทรวงสาธารณสุข สำนักงานปลัดกระทรวงสาธารณสุข</v>
          </cell>
          <cell r="E177" t="str">
            <v>07</v>
          </cell>
          <cell r="F177" t="str">
            <v>โรงพยาบาลชุมชน</v>
          </cell>
          <cell r="G177" t="str">
            <v>30</v>
          </cell>
          <cell r="H177" t="str">
            <v>70</v>
          </cell>
          <cell r="I177" t="str">
            <v>จ.ราชบุรี</v>
          </cell>
          <cell r="J177" t="str">
            <v>09</v>
          </cell>
          <cell r="K177" t="str">
            <v xml:space="preserve"> อ.วัดเพลง</v>
          </cell>
          <cell r="L177" t="str">
            <v>03</v>
          </cell>
          <cell r="M177" t="str">
            <v xml:space="preserve"> 'ต.วัดเพลง'</v>
          </cell>
          <cell r="N177" t="str">
            <v>05</v>
          </cell>
          <cell r="O177" t="str">
            <v xml:space="preserve"> หมู่ 5</v>
          </cell>
          <cell r="P177" t="str">
            <v>01</v>
          </cell>
          <cell r="Q177" t="str">
            <v>เปิดดำเนินการ</v>
          </cell>
          <cell r="R177" t="str">
            <v xml:space="preserve">123 </v>
          </cell>
          <cell r="V177" t="str">
            <v>22</v>
          </cell>
          <cell r="W177" t="str">
            <v>2.2 ทุติยภูมิระดับกลาง</v>
          </cell>
          <cell r="Z177" t="str">
            <v>11</v>
          </cell>
          <cell r="AA177" t="str">
            <v>ยกฐานะหน่วยงาน</v>
          </cell>
          <cell r="AH177" t="str">
            <v>11277</v>
          </cell>
        </row>
        <row r="178">
          <cell r="A178" t="str">
            <v>001069500</v>
          </cell>
          <cell r="B178" t="str">
            <v>โรงพยาบาลพระพุทธบาท</v>
          </cell>
          <cell r="C178" t="str">
            <v>21002</v>
          </cell>
          <cell r="D178" t="str">
            <v>กระทรวงสาธารณสุข สำนักงานปลัดกระทรวงสาธารณสุข</v>
          </cell>
          <cell r="E178" t="str">
            <v>06</v>
          </cell>
          <cell r="F178" t="str">
            <v>โรงพยาบาลทั่วไป</v>
          </cell>
          <cell r="G178" t="str">
            <v>315</v>
          </cell>
          <cell r="H178" t="str">
            <v>19</v>
          </cell>
          <cell r="I178" t="str">
            <v>จ.สระบุรี</v>
          </cell>
          <cell r="J178" t="str">
            <v>09</v>
          </cell>
          <cell r="K178" t="str">
            <v xml:space="preserve"> อ.พระพุทธบาท</v>
          </cell>
          <cell r="L178" t="str">
            <v>03</v>
          </cell>
          <cell r="M178" t="str">
            <v xml:space="preserve"> 'ต.ธารเกษม'</v>
          </cell>
          <cell r="N178" t="str">
            <v>08</v>
          </cell>
          <cell r="O178" t="str">
            <v xml:space="preserve"> หมู่ 8</v>
          </cell>
          <cell r="P178" t="str">
            <v>01</v>
          </cell>
          <cell r="Q178" t="str">
            <v>เปิดดำเนินการ</v>
          </cell>
          <cell r="R178" t="str">
            <v xml:space="preserve">86 </v>
          </cell>
          <cell r="S178" t="str">
            <v>18120</v>
          </cell>
          <cell r="T178" t="str">
            <v>036266166</v>
          </cell>
          <cell r="V178" t="str">
            <v>23</v>
          </cell>
          <cell r="W178" t="str">
            <v>2.3 ทุติยภูมิระดับสูง</v>
          </cell>
          <cell r="AH178" t="str">
            <v>10695</v>
          </cell>
        </row>
        <row r="179">
          <cell r="A179" t="str">
            <v>001075600</v>
          </cell>
          <cell r="B179" t="str">
            <v>โรงพยาบาลบางกรวย</v>
          </cell>
          <cell r="C179" t="str">
            <v>21002</v>
          </cell>
          <cell r="D179" t="str">
            <v>กระทรวงสาธารณสุข สำนักงานปลัดกระทรวงสาธารณสุข</v>
          </cell>
          <cell r="E179" t="str">
            <v>07</v>
          </cell>
          <cell r="F179" t="str">
            <v>โรงพยาบาลชุมชน</v>
          </cell>
          <cell r="G179" t="str">
            <v>30</v>
          </cell>
          <cell r="H179" t="str">
            <v>12</v>
          </cell>
          <cell r="I179" t="str">
            <v>จ.นนทบุรี</v>
          </cell>
          <cell r="J179" t="str">
            <v>02</v>
          </cell>
          <cell r="K179" t="str">
            <v xml:space="preserve"> อ.บางกรวย</v>
          </cell>
          <cell r="L179" t="str">
            <v>01</v>
          </cell>
          <cell r="M179" t="str">
            <v xml:space="preserve"> 'ต.วัดชลอ'</v>
          </cell>
          <cell r="N179" t="str">
            <v>08</v>
          </cell>
          <cell r="O179" t="str">
            <v xml:space="preserve"> หมู่ 8</v>
          </cell>
          <cell r="P179" t="str">
            <v>01</v>
          </cell>
          <cell r="Q179" t="str">
            <v>เปิดดำเนินการ</v>
          </cell>
          <cell r="R179" t="str">
            <v xml:space="preserve">44  ถ.กรุงนนท์-วงถนอม </v>
          </cell>
          <cell r="S179" t="str">
            <v>11130</v>
          </cell>
          <cell r="T179" t="str">
            <v>024471999</v>
          </cell>
          <cell r="U179" t="str">
            <v>024430564</v>
          </cell>
          <cell r="V179" t="str">
            <v>21</v>
          </cell>
          <cell r="W179" t="str">
            <v>2.1 ทุติยภูมิระดับต้น</v>
          </cell>
          <cell r="X179" t="str">
            <v>S</v>
          </cell>
          <cell r="Y179" t="str">
            <v xml:space="preserve">บริการ  </v>
          </cell>
          <cell r="AH179" t="str">
            <v>10756</v>
          </cell>
        </row>
        <row r="180">
          <cell r="A180" t="str">
            <v>001070100</v>
          </cell>
          <cell r="B180" t="str">
            <v>โรงพยาบาลยโสธร</v>
          </cell>
          <cell r="C180" t="str">
            <v>21002</v>
          </cell>
          <cell r="D180" t="str">
            <v>กระทรวงสาธารณสุข สำนักงานปลัดกระทรวงสาธารณสุข</v>
          </cell>
          <cell r="E180" t="str">
            <v>06</v>
          </cell>
          <cell r="F180" t="str">
            <v>โรงพยาบาลทั่วไป</v>
          </cell>
          <cell r="G180" t="str">
            <v>370</v>
          </cell>
          <cell r="H180" t="str">
            <v>35</v>
          </cell>
          <cell r="I180" t="str">
            <v>จ.ยโสธร</v>
          </cell>
          <cell r="J180" t="str">
            <v>01</v>
          </cell>
          <cell r="K180" t="str">
            <v xml:space="preserve"> อ.เมืองยโสธร</v>
          </cell>
          <cell r="L180" t="str">
            <v>03</v>
          </cell>
          <cell r="M180" t="str">
            <v xml:space="preserve"> 'ต.ตาดทอง'</v>
          </cell>
          <cell r="N180" t="str">
            <v>08</v>
          </cell>
          <cell r="O180" t="str">
            <v xml:space="preserve"> หมู่ 8</v>
          </cell>
          <cell r="P180" t="str">
            <v>01</v>
          </cell>
          <cell r="Q180" t="str">
            <v>เปิดดำเนินการ</v>
          </cell>
          <cell r="R180" t="str">
            <v xml:space="preserve">26 ถ.แจ้งสนิท </v>
          </cell>
          <cell r="S180" t="str">
            <v>35000</v>
          </cell>
          <cell r="T180" t="str">
            <v>045714040-3</v>
          </cell>
          <cell r="V180" t="str">
            <v>23</v>
          </cell>
          <cell r="W180" t="str">
            <v>2.3 ทุติยภูมิระดับสูง</v>
          </cell>
          <cell r="AH180" t="str">
            <v>10701</v>
          </cell>
        </row>
        <row r="181">
          <cell r="A181" t="str">
            <v>001145100</v>
          </cell>
          <cell r="B181" t="str">
            <v>โรงพยาบาลสมเด็จพระยุพราชธาตุพนม</v>
          </cell>
          <cell r="C181" t="str">
            <v>21002</v>
          </cell>
          <cell r="D181" t="str">
            <v>กระทรวงสาธารณสุข สำนักงานปลัดกระทรวงสาธารณสุข</v>
          </cell>
          <cell r="E181" t="str">
            <v>07</v>
          </cell>
          <cell r="F181" t="str">
            <v>โรงพยาบาลชุมชน</v>
          </cell>
          <cell r="G181" t="str">
            <v>90</v>
          </cell>
          <cell r="H181" t="str">
            <v>48</v>
          </cell>
          <cell r="I181" t="str">
            <v>จ.นครพนม</v>
          </cell>
          <cell r="J181" t="str">
            <v>05</v>
          </cell>
          <cell r="K181" t="str">
            <v xml:space="preserve"> อ.ธาตุพนม</v>
          </cell>
          <cell r="L181" t="str">
            <v>01</v>
          </cell>
          <cell r="M181" t="str">
            <v xml:space="preserve"> 'ต.ธาตุพนม'</v>
          </cell>
          <cell r="N181" t="str">
            <v>07</v>
          </cell>
          <cell r="O181" t="str">
            <v xml:space="preserve"> หมู่ 7</v>
          </cell>
          <cell r="P181" t="str">
            <v>01</v>
          </cell>
          <cell r="Q181" t="str">
            <v>เปิดดำเนินการ</v>
          </cell>
          <cell r="V181" t="str">
            <v>22</v>
          </cell>
          <cell r="W181" t="str">
            <v>2.2 ทุติยภูมิระดับกลาง</v>
          </cell>
          <cell r="AH181" t="str">
            <v>11451</v>
          </cell>
        </row>
        <row r="182">
          <cell r="A182" t="str">
            <v>001075700</v>
          </cell>
          <cell r="B182" t="str">
            <v>โรงพยาบาลบางใหญ่</v>
          </cell>
          <cell r="C182" t="str">
            <v>21002</v>
          </cell>
          <cell r="D182" t="str">
            <v>กระทรวงสาธารณสุข สำนักงานปลัดกระทรวงสาธารณสุข</v>
          </cell>
          <cell r="E182" t="str">
            <v>07</v>
          </cell>
          <cell r="F182" t="str">
            <v>โรงพยาบาลชุมชน</v>
          </cell>
          <cell r="G182" t="str">
            <v>30</v>
          </cell>
          <cell r="H182" t="str">
            <v>12</v>
          </cell>
          <cell r="I182" t="str">
            <v>จ.นนทบุรี</v>
          </cell>
          <cell r="J182" t="str">
            <v>03</v>
          </cell>
          <cell r="K182" t="str">
            <v xml:space="preserve"> อ.บางใหญ่</v>
          </cell>
          <cell r="L182" t="str">
            <v>01</v>
          </cell>
          <cell r="M182" t="str">
            <v xml:space="preserve"> 'ต.บางม่วง'</v>
          </cell>
          <cell r="N182" t="str">
            <v>03</v>
          </cell>
          <cell r="O182" t="str">
            <v xml:space="preserve"> หมู่ 3</v>
          </cell>
          <cell r="P182" t="str">
            <v>01</v>
          </cell>
          <cell r="Q182" t="str">
            <v>เปิดดำเนินการ</v>
          </cell>
          <cell r="R182" t="str">
            <v>ถ.กาญจนาภิเษก</v>
          </cell>
          <cell r="S182" t="str">
            <v>11140</v>
          </cell>
          <cell r="T182" t="str">
            <v>024033350</v>
          </cell>
          <cell r="U182" t="str">
            <v>0259516238</v>
          </cell>
          <cell r="V182" t="str">
            <v>22</v>
          </cell>
          <cell r="W182" t="str">
            <v>2.2 ทุติยภูมิระดับกลาง</v>
          </cell>
          <cell r="X182" t="str">
            <v>S</v>
          </cell>
          <cell r="Y182" t="str">
            <v xml:space="preserve">บริการ  </v>
          </cell>
          <cell r="AH182" t="str">
            <v>10757</v>
          </cell>
        </row>
        <row r="183">
          <cell r="A183" t="str">
            <v>001125300</v>
          </cell>
          <cell r="B183" t="str">
            <v>โรงพยาบาลบางกระทุ่ม</v>
          </cell>
          <cell r="C183" t="str">
            <v>21002</v>
          </cell>
          <cell r="D183" t="str">
            <v>กระทรวงสาธารณสุข สำนักงานปลัดกระทรวงสาธารณสุข</v>
          </cell>
          <cell r="E183" t="str">
            <v>07</v>
          </cell>
          <cell r="F183" t="str">
            <v>โรงพยาบาลชุมชน</v>
          </cell>
          <cell r="G183" t="str">
            <v>30</v>
          </cell>
          <cell r="H183" t="str">
            <v>65</v>
          </cell>
          <cell r="I183" t="str">
            <v>จ.พิษณุโลก</v>
          </cell>
          <cell r="J183" t="str">
            <v>05</v>
          </cell>
          <cell r="K183" t="str">
            <v xml:space="preserve"> อ.บางกระทุ่ม</v>
          </cell>
          <cell r="L183" t="str">
            <v>06</v>
          </cell>
          <cell r="M183" t="str">
            <v xml:space="preserve"> 'ต.ไผ่ล้อม'</v>
          </cell>
          <cell r="N183" t="str">
            <v>11</v>
          </cell>
          <cell r="O183" t="str">
            <v xml:space="preserve"> หมู่ 11</v>
          </cell>
          <cell r="P183" t="str">
            <v>01</v>
          </cell>
          <cell r="Q183" t="str">
            <v>เปิดดำเนินการ</v>
          </cell>
          <cell r="R183" t="str">
            <v>100 ม.11 บ้านยางโทน</v>
          </cell>
          <cell r="V183" t="str">
            <v>21</v>
          </cell>
          <cell r="W183" t="str">
            <v>2.1 ทุติยภูมิระดับต้น</v>
          </cell>
          <cell r="AH183" t="str">
            <v>11253</v>
          </cell>
        </row>
        <row r="184">
          <cell r="A184" t="str">
            <v>001070200</v>
          </cell>
          <cell r="B184" t="str">
            <v>โรงพยาบาลชัยภูมิ</v>
          </cell>
          <cell r="C184" t="str">
            <v>21002</v>
          </cell>
          <cell r="D184" t="str">
            <v>กระทรวงสาธารณสุข สำนักงานปลัดกระทรวงสาธารณสุข</v>
          </cell>
          <cell r="E184" t="str">
            <v>06</v>
          </cell>
          <cell r="F184" t="str">
            <v>โรงพยาบาลทั่วไป</v>
          </cell>
          <cell r="G184" t="str">
            <v>444</v>
          </cell>
          <cell r="H184" t="str">
            <v>36</v>
          </cell>
          <cell r="I184" t="str">
            <v>จ.ชัยภูมิ</v>
          </cell>
          <cell r="J184" t="str">
            <v>01</v>
          </cell>
          <cell r="K184" t="str">
            <v xml:space="preserve"> อ.เมืองชัยภูมิ</v>
          </cell>
          <cell r="L184" t="str">
            <v>01</v>
          </cell>
          <cell r="M184" t="str">
            <v xml:space="preserve"> 'ต.ในเมือง'</v>
          </cell>
          <cell r="N184" t="str">
            <v>05</v>
          </cell>
          <cell r="O184" t="str">
            <v xml:space="preserve"> หมู่ 5</v>
          </cell>
          <cell r="P184" t="str">
            <v>01</v>
          </cell>
          <cell r="Q184" t="str">
            <v>เปิดดำเนินการ</v>
          </cell>
          <cell r="R184" t="str">
            <v xml:space="preserve">12 ถ.บรรณาการ </v>
          </cell>
          <cell r="S184" t="str">
            <v>36000</v>
          </cell>
          <cell r="T184" t="str">
            <v>044837100-4</v>
          </cell>
          <cell r="V184" t="str">
            <v>23</v>
          </cell>
          <cell r="W184" t="str">
            <v>2.3 ทุติยภูมิระดับสูง</v>
          </cell>
          <cell r="AH184" t="str">
            <v>10702</v>
          </cell>
        </row>
        <row r="185">
          <cell r="A185" t="str">
            <v>001070300</v>
          </cell>
          <cell r="B185" t="str">
            <v>โรงพยาบาลอำนาจเจริญ</v>
          </cell>
          <cell r="C185" t="str">
            <v>21002</v>
          </cell>
          <cell r="D185" t="str">
            <v>กระทรวงสาธารณสุข สำนักงานปลัดกระทรวงสาธารณสุข</v>
          </cell>
          <cell r="E185" t="str">
            <v>06</v>
          </cell>
          <cell r="F185" t="str">
            <v>โรงพยาบาลทั่วไป</v>
          </cell>
          <cell r="G185" t="str">
            <v>160</v>
          </cell>
          <cell r="H185" t="str">
            <v>37</v>
          </cell>
          <cell r="I185" t="str">
            <v>จ.อำนาจเจริญ</v>
          </cell>
          <cell r="J185" t="str">
            <v>01</v>
          </cell>
          <cell r="K185" t="str">
            <v xml:space="preserve"> อ.เมืองอำนาจเจริญ</v>
          </cell>
          <cell r="L185" t="str">
            <v>01</v>
          </cell>
          <cell r="M185" t="str">
            <v xml:space="preserve"> 'ต.บุ่ง'</v>
          </cell>
          <cell r="N185" t="str">
            <v>06</v>
          </cell>
          <cell r="O185" t="str">
            <v xml:space="preserve"> หมู่ 6</v>
          </cell>
          <cell r="P185" t="str">
            <v>01</v>
          </cell>
          <cell r="Q185" t="str">
            <v>เปิดดำเนินการ</v>
          </cell>
          <cell r="R185" t="str">
            <v xml:space="preserve">291  ถ.อรุณประเสริฐ </v>
          </cell>
          <cell r="S185" t="str">
            <v>37000</v>
          </cell>
          <cell r="T185" t="str">
            <v>045511940-8</v>
          </cell>
          <cell r="V185" t="str">
            <v>23</v>
          </cell>
          <cell r="W185" t="str">
            <v>2.3 ทุติยภูมิระดับสูง</v>
          </cell>
          <cell r="AH185" t="str">
            <v>10703</v>
          </cell>
        </row>
        <row r="186">
          <cell r="A186" t="str">
            <v>001070900</v>
          </cell>
          <cell r="B186" t="str">
            <v>โรงพยาบาลกาฬสินธุ์</v>
          </cell>
          <cell r="C186" t="str">
            <v>21002</v>
          </cell>
          <cell r="D186" t="str">
            <v>กระทรวงสาธารณสุข สำนักงานปลัดกระทรวงสาธารณสุข</v>
          </cell>
          <cell r="E186" t="str">
            <v>06</v>
          </cell>
          <cell r="F186" t="str">
            <v>โรงพยาบาลทั่วไป</v>
          </cell>
          <cell r="G186" t="str">
            <v>505</v>
          </cell>
          <cell r="H186" t="str">
            <v>46</v>
          </cell>
          <cell r="I186" t="str">
            <v>จ.กาฬสินธุ์</v>
          </cell>
          <cell r="J186" t="str">
            <v>01</v>
          </cell>
          <cell r="K186" t="str">
            <v xml:space="preserve"> อ.เมืองกาฬสินธุ์</v>
          </cell>
          <cell r="L186" t="str">
            <v>01</v>
          </cell>
          <cell r="M186" t="str">
            <v xml:space="preserve"> 'ต.กาฬสินธุ์'</v>
          </cell>
          <cell r="N186" t="str">
            <v>00</v>
          </cell>
          <cell r="O186" t="str">
            <v xml:space="preserve"> หมู่ 0</v>
          </cell>
          <cell r="P186" t="str">
            <v>01</v>
          </cell>
          <cell r="Q186" t="str">
            <v>เปิดดำเนินการ</v>
          </cell>
          <cell r="R186" t="str">
            <v xml:space="preserve">ถนนกาฬสินธุ์   </v>
          </cell>
          <cell r="S186" t="str">
            <v>46000</v>
          </cell>
          <cell r="T186" t="str">
            <v>043812980</v>
          </cell>
          <cell r="V186" t="str">
            <v>23</v>
          </cell>
          <cell r="W186" t="str">
            <v>2.3 ทุติยภูมิระดับสูง</v>
          </cell>
          <cell r="AH186" t="str">
            <v>10709</v>
          </cell>
        </row>
        <row r="187">
          <cell r="A187" t="str">
            <v>001071100</v>
          </cell>
          <cell r="B187" t="str">
            <v>โรงพยาบาลนครพนม</v>
          </cell>
          <cell r="C187" t="str">
            <v>21002</v>
          </cell>
          <cell r="D187" t="str">
            <v>กระทรวงสาธารณสุข สำนักงานปลัดกระทรวงสาธารณสุข</v>
          </cell>
          <cell r="E187" t="str">
            <v>06</v>
          </cell>
          <cell r="F187" t="str">
            <v>โรงพยาบาลทั่วไป</v>
          </cell>
          <cell r="G187" t="str">
            <v>306</v>
          </cell>
          <cell r="H187" t="str">
            <v>48</v>
          </cell>
          <cell r="I187" t="str">
            <v>จ.นครพนม</v>
          </cell>
          <cell r="J187" t="str">
            <v>01</v>
          </cell>
          <cell r="K187" t="str">
            <v xml:space="preserve"> อ.เมืองนครพนม</v>
          </cell>
          <cell r="L187" t="str">
            <v>01</v>
          </cell>
          <cell r="M187" t="str">
            <v xml:space="preserve"> 'ต.ในเมือง'</v>
          </cell>
          <cell r="N187" t="str">
            <v>00</v>
          </cell>
          <cell r="O187" t="str">
            <v xml:space="preserve"> หมู่ 0</v>
          </cell>
          <cell r="P187" t="str">
            <v>01</v>
          </cell>
          <cell r="Q187" t="str">
            <v>เปิดดำเนินการ</v>
          </cell>
          <cell r="R187" t="str">
            <v>270 ถ.อภิบาลบัญชา</v>
          </cell>
          <cell r="S187" t="str">
            <v>48000</v>
          </cell>
          <cell r="T187" t="str">
            <v>042511424</v>
          </cell>
          <cell r="V187" t="str">
            <v>23</v>
          </cell>
          <cell r="W187" t="str">
            <v>2.3 ทุติยภูมิระดับสูง</v>
          </cell>
          <cell r="AH187" t="str">
            <v>10711</v>
          </cell>
        </row>
        <row r="188">
          <cell r="A188" t="str">
            <v>001074400</v>
          </cell>
          <cell r="B188" t="str">
            <v>โรงพยาบาลชุมพรเขตรอุดมศักดิ์</v>
          </cell>
          <cell r="C188" t="str">
            <v>21002</v>
          </cell>
          <cell r="D188" t="str">
            <v>กระทรวงสาธารณสุข สำนักงานปลัดกระทรวงสาธารณสุข</v>
          </cell>
          <cell r="E188" t="str">
            <v>06</v>
          </cell>
          <cell r="F188" t="str">
            <v>โรงพยาบาลทั่วไป</v>
          </cell>
          <cell r="G188" t="str">
            <v>509</v>
          </cell>
          <cell r="H188" t="str">
            <v>86</v>
          </cell>
          <cell r="I188" t="str">
            <v>จ.ชุมพร</v>
          </cell>
          <cell r="J188" t="str">
            <v>01</v>
          </cell>
          <cell r="K188" t="str">
            <v xml:space="preserve"> อ.เมืองชุมพร</v>
          </cell>
          <cell r="L188" t="str">
            <v>01</v>
          </cell>
          <cell r="M188" t="str">
            <v xml:space="preserve"> 'ต.ท่าตะเภา'</v>
          </cell>
          <cell r="N188" t="str">
            <v>00</v>
          </cell>
          <cell r="O188" t="str">
            <v xml:space="preserve"> หมู่ 0</v>
          </cell>
          <cell r="P188" t="str">
            <v>01</v>
          </cell>
          <cell r="Q188" t="str">
            <v>เปิดดำเนินการ</v>
          </cell>
          <cell r="R188" t="str">
            <v xml:space="preserve">4008 ถ.พิดิษฐ์พยาบาล </v>
          </cell>
          <cell r="S188" t="str">
            <v>86000</v>
          </cell>
          <cell r="V188" t="str">
            <v>31</v>
          </cell>
          <cell r="W188" t="str">
            <v>3.1 ตติยภูมิ</v>
          </cell>
          <cell r="AH188" t="str">
            <v>10744</v>
          </cell>
        </row>
        <row r="189">
          <cell r="A189" t="str">
            <v>001073300</v>
          </cell>
          <cell r="B189" t="str">
            <v>โรงพยาบาลสมเด็จพระสังฆราชองค์ที่17</v>
          </cell>
          <cell r="C189" t="str">
            <v>21002</v>
          </cell>
          <cell r="D189" t="str">
            <v>กระทรวงสาธารณสุข สำนักงานปลัดกระทรวงสาธารณสุข</v>
          </cell>
          <cell r="E189" t="str">
            <v>06</v>
          </cell>
          <cell r="F189" t="str">
            <v>โรงพยาบาลทั่วไป</v>
          </cell>
          <cell r="G189" t="str">
            <v>210</v>
          </cell>
          <cell r="H189" t="str">
            <v>72</v>
          </cell>
          <cell r="I189" t="str">
            <v>จ.สุพรรณบุรี</v>
          </cell>
          <cell r="J189" t="str">
            <v>07</v>
          </cell>
          <cell r="K189" t="str">
            <v xml:space="preserve"> อ.สองพี่น้อง</v>
          </cell>
          <cell r="L189" t="str">
            <v>01</v>
          </cell>
          <cell r="M189" t="str">
            <v xml:space="preserve"> 'ต.สองพี่น้อง'</v>
          </cell>
          <cell r="N189" t="str">
            <v>00</v>
          </cell>
          <cell r="O189" t="str">
            <v xml:space="preserve"> หมู่ 0</v>
          </cell>
          <cell r="P189" t="str">
            <v>01</v>
          </cell>
          <cell r="Q189" t="str">
            <v>เปิดดำเนินการ</v>
          </cell>
          <cell r="R189" t="str">
            <v xml:space="preserve">ถ.บางลี่-หนองวัลย์เปรี่ยง </v>
          </cell>
          <cell r="S189" t="str">
            <v>72110</v>
          </cell>
          <cell r="V189" t="str">
            <v>23</v>
          </cell>
          <cell r="W189" t="str">
            <v>2.3 ทุติยภูมิระดับสูง</v>
          </cell>
          <cell r="AH189" t="str">
            <v>10733</v>
          </cell>
        </row>
        <row r="190">
          <cell r="A190" t="str">
            <v>001078600</v>
          </cell>
          <cell r="B190" t="str">
            <v>โรงพยาบาลแสวงหา</v>
          </cell>
          <cell r="C190" t="str">
            <v>21002</v>
          </cell>
          <cell r="D190" t="str">
            <v>กระทรวงสาธารณสุข สำนักงานปลัดกระทรวงสาธารณสุข</v>
          </cell>
          <cell r="E190" t="str">
            <v>07</v>
          </cell>
          <cell r="F190" t="str">
            <v>โรงพยาบาลชุมชน</v>
          </cell>
          <cell r="G190" t="str">
            <v>30</v>
          </cell>
          <cell r="H190" t="str">
            <v>15</v>
          </cell>
          <cell r="I190" t="str">
            <v>จ.อ่างทอง</v>
          </cell>
          <cell r="J190" t="str">
            <v>05</v>
          </cell>
          <cell r="K190" t="str">
            <v xml:space="preserve"> อ.แสวงหา</v>
          </cell>
          <cell r="L190" t="str">
            <v>01</v>
          </cell>
          <cell r="M190" t="str">
            <v xml:space="preserve"> 'ต.แสวงหา'</v>
          </cell>
          <cell r="N190" t="str">
            <v>01</v>
          </cell>
          <cell r="O190" t="str">
            <v xml:space="preserve"> หมู่ 1</v>
          </cell>
          <cell r="P190" t="str">
            <v>01</v>
          </cell>
          <cell r="Q190" t="str">
            <v>เปิดดำเนินการ</v>
          </cell>
          <cell r="R190" t="str">
            <v xml:space="preserve">106 ม.1 </v>
          </cell>
          <cell r="S190" t="str">
            <v>14150</v>
          </cell>
          <cell r="V190" t="str">
            <v>21</v>
          </cell>
          <cell r="W190" t="str">
            <v>2.1 ทุติยภูมิระดับต้น</v>
          </cell>
          <cell r="AH190" t="str">
            <v>10786</v>
          </cell>
        </row>
        <row r="191">
          <cell r="A191" t="str">
            <v>001078700</v>
          </cell>
          <cell r="B191" t="str">
            <v>โรงพยาบาลวิเศษชัยชาญ</v>
          </cell>
          <cell r="C191" t="str">
            <v>21002</v>
          </cell>
          <cell r="D191" t="str">
            <v>กระทรวงสาธารณสุข สำนักงานปลัดกระทรวงสาธารณสุข</v>
          </cell>
          <cell r="E191" t="str">
            <v>07</v>
          </cell>
          <cell r="F191" t="str">
            <v>โรงพยาบาลชุมชน</v>
          </cell>
          <cell r="G191" t="str">
            <v>90</v>
          </cell>
          <cell r="H191" t="str">
            <v>15</v>
          </cell>
          <cell r="I191" t="str">
            <v>จ.อ่างทอง</v>
          </cell>
          <cell r="J191" t="str">
            <v>06</v>
          </cell>
          <cell r="K191" t="str">
            <v xml:space="preserve"> อ.วิเศษชัยชาญ</v>
          </cell>
          <cell r="L191" t="str">
            <v>02</v>
          </cell>
          <cell r="M191" t="str">
            <v xml:space="preserve"> 'ต.ศาลเจ้าโรงทอง'</v>
          </cell>
          <cell r="N191" t="str">
            <v>04</v>
          </cell>
          <cell r="O191" t="str">
            <v xml:space="preserve"> หมู่ 4</v>
          </cell>
          <cell r="P191" t="str">
            <v>01</v>
          </cell>
          <cell r="Q191" t="str">
            <v>เปิดดำเนินการ</v>
          </cell>
          <cell r="V191" t="str">
            <v>22</v>
          </cell>
          <cell r="W191" t="str">
            <v>2.2 ทุติยภูมิระดับกลาง</v>
          </cell>
          <cell r="AH191" t="str">
            <v>10787</v>
          </cell>
        </row>
        <row r="192">
          <cell r="A192" t="str">
            <v>001078500</v>
          </cell>
          <cell r="B192" t="str">
            <v>โรงพยาบาลโพธิ์ทอง</v>
          </cell>
          <cell r="C192" t="str">
            <v>21002</v>
          </cell>
          <cell r="D192" t="str">
            <v>กระทรวงสาธารณสุข สำนักงานปลัดกระทรวงสาธารณสุข</v>
          </cell>
          <cell r="E192" t="str">
            <v>07</v>
          </cell>
          <cell r="F192" t="str">
            <v>โรงพยาบาลชุมชน</v>
          </cell>
          <cell r="G192" t="str">
            <v>30</v>
          </cell>
          <cell r="H192" t="str">
            <v>15</v>
          </cell>
          <cell r="I192" t="str">
            <v>จ.อ่างทอง</v>
          </cell>
          <cell r="J192" t="str">
            <v>04</v>
          </cell>
          <cell r="K192" t="str">
            <v xml:space="preserve"> อ.โพธิ์ทอง</v>
          </cell>
          <cell r="L192" t="str">
            <v>01</v>
          </cell>
          <cell r="M192" t="str">
            <v xml:space="preserve"> 'ต.อ่างแก้ว'</v>
          </cell>
          <cell r="N192" t="str">
            <v>04</v>
          </cell>
          <cell r="O192" t="str">
            <v xml:space="preserve"> หมู่ 4</v>
          </cell>
          <cell r="P192" t="str">
            <v>01</v>
          </cell>
          <cell r="Q192" t="str">
            <v>เปิดดำเนินการ</v>
          </cell>
          <cell r="V192" t="str">
            <v>21</v>
          </cell>
          <cell r="W192" t="str">
            <v>2.1 ทุติยภูมิระดับต้น</v>
          </cell>
          <cell r="AH192" t="str">
            <v>10785</v>
          </cell>
        </row>
        <row r="193">
          <cell r="A193" t="str">
            <v>001080300</v>
          </cell>
          <cell r="B193" t="str">
            <v>โรงพยาบาลวัดสิงห์</v>
          </cell>
          <cell r="C193" t="str">
            <v>21002</v>
          </cell>
          <cell r="D193" t="str">
            <v>กระทรวงสาธารณสุข สำนักงานปลัดกระทรวงสาธารณสุข</v>
          </cell>
          <cell r="E193" t="str">
            <v>07</v>
          </cell>
          <cell r="F193" t="str">
            <v>โรงพยาบาลชุมชน</v>
          </cell>
          <cell r="G193" t="str">
            <v>38</v>
          </cell>
          <cell r="H193" t="str">
            <v>18</v>
          </cell>
          <cell r="I193" t="str">
            <v>จ.ชัยนาท</v>
          </cell>
          <cell r="J193" t="str">
            <v>03</v>
          </cell>
          <cell r="K193" t="str">
            <v xml:space="preserve"> อ.วัดสิงห์</v>
          </cell>
          <cell r="L193" t="str">
            <v>01</v>
          </cell>
          <cell r="M193" t="str">
            <v xml:space="preserve"> 'ต.วัดสิงห์'</v>
          </cell>
          <cell r="N193" t="str">
            <v>00</v>
          </cell>
          <cell r="O193" t="str">
            <v xml:space="preserve"> หมู่ 0</v>
          </cell>
          <cell r="P193" t="str">
            <v>01</v>
          </cell>
          <cell r="Q193" t="str">
            <v>เปิดดำเนินการ</v>
          </cell>
          <cell r="R193" t="str">
            <v xml:space="preserve">16 ถ.จวนวิไล </v>
          </cell>
          <cell r="V193" t="str">
            <v>21</v>
          </cell>
          <cell r="W193" t="str">
            <v>2.1 ทุติยภูมิระดับต้น</v>
          </cell>
          <cell r="AH193" t="str">
            <v>10803</v>
          </cell>
        </row>
        <row r="194">
          <cell r="A194" t="str">
            <v>001079600</v>
          </cell>
          <cell r="B194" t="str">
            <v>โรงพยาบาลลำสนธิ</v>
          </cell>
          <cell r="C194" t="str">
            <v>21002</v>
          </cell>
          <cell r="D194" t="str">
            <v>กระทรวงสาธารณสุข สำนักงานปลัดกระทรวงสาธารณสุข</v>
          </cell>
          <cell r="E194" t="str">
            <v>07</v>
          </cell>
          <cell r="F194" t="str">
            <v>โรงพยาบาลชุมชน</v>
          </cell>
          <cell r="G194" t="str">
            <v>30</v>
          </cell>
          <cell r="H194" t="str">
            <v>16</v>
          </cell>
          <cell r="I194" t="str">
            <v>จ.ลพบุรี</v>
          </cell>
          <cell r="J194" t="str">
            <v>10</v>
          </cell>
          <cell r="K194" t="str">
            <v xml:space="preserve"> อ.ลำสนธิ</v>
          </cell>
          <cell r="L194" t="str">
            <v>03</v>
          </cell>
          <cell r="M194" t="str">
            <v xml:space="preserve"> 'ต.หนองรี'</v>
          </cell>
          <cell r="N194" t="str">
            <v>11</v>
          </cell>
          <cell r="O194" t="str">
            <v xml:space="preserve"> หมู่ 11</v>
          </cell>
          <cell r="P194" t="str">
            <v>01</v>
          </cell>
          <cell r="Q194" t="str">
            <v>เปิดดำเนินการ</v>
          </cell>
          <cell r="R194" t="str">
            <v>79 ถนนสุระนารายณ์</v>
          </cell>
          <cell r="S194" t="str">
            <v>15190</v>
          </cell>
          <cell r="T194" t="str">
            <v>036-633185</v>
          </cell>
          <cell r="U194" t="str">
            <v>036-633183</v>
          </cell>
          <cell r="V194" t="str">
            <v>21</v>
          </cell>
          <cell r="W194" t="str">
            <v>2.1 ทุติยภูมิระดับต้น</v>
          </cell>
          <cell r="X194" t="str">
            <v>S</v>
          </cell>
          <cell r="Y194" t="str">
            <v xml:space="preserve">บริการ  </v>
          </cell>
          <cell r="AH194" t="str">
            <v>10796</v>
          </cell>
        </row>
        <row r="195">
          <cell r="A195" t="str">
            <v>001079500</v>
          </cell>
          <cell r="B195" t="str">
            <v>โรงพยาบาลโคกเจริญ</v>
          </cell>
          <cell r="C195" t="str">
            <v>21002</v>
          </cell>
          <cell r="D195" t="str">
            <v>กระทรวงสาธารณสุข สำนักงานปลัดกระทรวงสาธารณสุข</v>
          </cell>
          <cell r="E195" t="str">
            <v>07</v>
          </cell>
          <cell r="F195" t="str">
            <v>โรงพยาบาลชุมชน</v>
          </cell>
          <cell r="G195" t="str">
            <v>16</v>
          </cell>
          <cell r="H195" t="str">
            <v>16</v>
          </cell>
          <cell r="I195" t="str">
            <v>จ.ลพบุรี</v>
          </cell>
          <cell r="J195" t="str">
            <v>09</v>
          </cell>
          <cell r="K195" t="str">
            <v xml:space="preserve"> อ.โคกเจริญ</v>
          </cell>
          <cell r="L195" t="str">
            <v>01</v>
          </cell>
          <cell r="M195" t="str">
            <v xml:space="preserve"> 'ต.โคกเจริญ'</v>
          </cell>
          <cell r="N195" t="str">
            <v>02</v>
          </cell>
          <cell r="O195" t="str">
            <v xml:space="preserve"> หมู่ 2</v>
          </cell>
          <cell r="P195" t="str">
            <v>01</v>
          </cell>
          <cell r="Q195" t="str">
            <v>เปิดดำเนินการ</v>
          </cell>
          <cell r="R195" t="str">
            <v>111</v>
          </cell>
          <cell r="S195" t="str">
            <v>15250</v>
          </cell>
          <cell r="T195" t="str">
            <v>036-641106</v>
          </cell>
          <cell r="U195" t="str">
            <v>036-651102</v>
          </cell>
          <cell r="V195" t="str">
            <v>21</v>
          </cell>
          <cell r="W195" t="str">
            <v>2.1 ทุติยภูมิระดับต้น</v>
          </cell>
          <cell r="X195" t="str">
            <v>S</v>
          </cell>
          <cell r="Y195" t="str">
            <v xml:space="preserve">บริการ  </v>
          </cell>
          <cell r="AH195" t="str">
            <v>10795</v>
          </cell>
        </row>
        <row r="196">
          <cell r="A196" t="str">
            <v>001079800</v>
          </cell>
          <cell r="B196" t="str">
            <v>โรงพยาบาลบางระจัน</v>
          </cell>
          <cell r="C196" t="str">
            <v>21002</v>
          </cell>
          <cell r="D196" t="str">
            <v>กระทรวงสาธารณสุข สำนักงานปลัดกระทรวงสาธารณสุข</v>
          </cell>
          <cell r="E196" t="str">
            <v>07</v>
          </cell>
          <cell r="F196" t="str">
            <v>โรงพยาบาลชุมชน</v>
          </cell>
          <cell r="G196" t="str">
            <v>30</v>
          </cell>
          <cell r="H196" t="str">
            <v>17</v>
          </cell>
          <cell r="I196" t="str">
            <v>จ.สิงห์บุรี</v>
          </cell>
          <cell r="J196" t="str">
            <v>02</v>
          </cell>
          <cell r="K196" t="str">
            <v xml:space="preserve"> อ.บางระจัน</v>
          </cell>
          <cell r="L196" t="str">
            <v>03</v>
          </cell>
          <cell r="M196" t="str">
            <v xml:space="preserve"> 'ต.เชิงกลัด'</v>
          </cell>
          <cell r="N196" t="str">
            <v>06</v>
          </cell>
          <cell r="O196" t="str">
            <v xml:space="preserve"> หมู่ 6</v>
          </cell>
          <cell r="P196" t="str">
            <v>01</v>
          </cell>
          <cell r="Q196" t="str">
            <v>เปิดดำเนินการ</v>
          </cell>
          <cell r="R196" t="str">
            <v xml:space="preserve">41 </v>
          </cell>
          <cell r="S196" t="str">
            <v>16130</v>
          </cell>
          <cell r="T196" t="str">
            <v>036-591486</v>
          </cell>
          <cell r="U196" t="str">
            <v>036-544434</v>
          </cell>
          <cell r="V196" t="str">
            <v>21</v>
          </cell>
          <cell r="W196" t="str">
            <v>2.1 ทุติยภูมิระดับต้น</v>
          </cell>
          <cell r="X196" t="str">
            <v>S</v>
          </cell>
          <cell r="Y196" t="str">
            <v xml:space="preserve">บริการ  </v>
          </cell>
          <cell r="AH196" t="str">
            <v>10798</v>
          </cell>
        </row>
        <row r="197">
          <cell r="A197" t="str">
            <v>001082100</v>
          </cell>
          <cell r="B197" t="str">
            <v>โรงพยาบาลพานทอง</v>
          </cell>
          <cell r="C197" t="str">
            <v>21002</v>
          </cell>
          <cell r="D197" t="str">
            <v>กระทรวงสาธารณสุข สำนักงานปลัดกระทรวงสาธารณสุข</v>
          </cell>
          <cell r="E197" t="str">
            <v>07</v>
          </cell>
          <cell r="F197" t="str">
            <v>โรงพยาบาลชุมชน</v>
          </cell>
          <cell r="G197" t="str">
            <v>60</v>
          </cell>
          <cell r="H197" t="str">
            <v>20</v>
          </cell>
          <cell r="I197" t="str">
            <v>จ.ชลบุรี</v>
          </cell>
          <cell r="J197" t="str">
            <v>05</v>
          </cell>
          <cell r="K197" t="str">
            <v xml:space="preserve"> อ.พานทอง</v>
          </cell>
          <cell r="L197" t="str">
            <v>01</v>
          </cell>
          <cell r="M197" t="str">
            <v xml:space="preserve"> 'ต.พานทอง'</v>
          </cell>
          <cell r="N197" t="str">
            <v>08</v>
          </cell>
          <cell r="O197" t="str">
            <v xml:space="preserve"> หมู่ 8</v>
          </cell>
          <cell r="P197" t="str">
            <v>01</v>
          </cell>
          <cell r="Q197" t="str">
            <v>เปิดดำเนินการ</v>
          </cell>
          <cell r="R197" t="str">
            <v xml:space="preserve">  เลขที่ 1/10</v>
          </cell>
          <cell r="V197" t="str">
            <v>21</v>
          </cell>
          <cell r="W197" t="str">
            <v>2.1 ทุติยภูมิระดับต้น</v>
          </cell>
          <cell r="AH197" t="str">
            <v>10821</v>
          </cell>
        </row>
        <row r="198">
          <cell r="A198" t="str">
            <v>001082000</v>
          </cell>
          <cell r="B198" t="str">
            <v>โรงพยาบาลวัดญาณสังวราราม</v>
          </cell>
          <cell r="C198" t="str">
            <v>21002</v>
          </cell>
          <cell r="D198" t="str">
            <v>กระทรวงสาธารณสุข สำนักงานปลัดกระทรวงสาธารณสุข</v>
          </cell>
          <cell r="E198" t="str">
            <v>07</v>
          </cell>
          <cell r="F198" t="str">
            <v>โรงพยาบาลชุมชน</v>
          </cell>
          <cell r="G198" t="str">
            <v>30</v>
          </cell>
          <cell r="H198" t="str">
            <v>20</v>
          </cell>
          <cell r="I198" t="str">
            <v>จ.ชลบุรี</v>
          </cell>
          <cell r="J198" t="str">
            <v>04</v>
          </cell>
          <cell r="K198" t="str">
            <v xml:space="preserve"> อ.บางละมุง</v>
          </cell>
          <cell r="L198" t="str">
            <v>06</v>
          </cell>
          <cell r="M198" t="str">
            <v xml:space="preserve"> 'ต.ห้วยใหญ่'</v>
          </cell>
          <cell r="N198" t="str">
            <v>11</v>
          </cell>
          <cell r="O198" t="str">
            <v xml:space="preserve"> หมู่ 11</v>
          </cell>
          <cell r="P198" t="str">
            <v>01</v>
          </cell>
          <cell r="Q198" t="str">
            <v>เปิดดำเนินการ</v>
          </cell>
          <cell r="V198" t="str">
            <v>21</v>
          </cell>
          <cell r="W198" t="str">
            <v>2.1 ทุติยภูมิระดับต้น</v>
          </cell>
          <cell r="AH198" t="str">
            <v>10820</v>
          </cell>
        </row>
        <row r="199">
          <cell r="A199" t="str">
            <v>001082400</v>
          </cell>
          <cell r="B199" t="str">
            <v>โรงพยาบาลเกาะสีชัง</v>
          </cell>
          <cell r="C199" t="str">
            <v>21002</v>
          </cell>
          <cell r="D199" t="str">
            <v>กระทรวงสาธารณสุข สำนักงานปลัดกระทรวงสาธารณสุข</v>
          </cell>
          <cell r="E199" t="str">
            <v>07</v>
          </cell>
          <cell r="F199" t="str">
            <v>โรงพยาบาลชุมชน</v>
          </cell>
          <cell r="G199" t="str">
            <v>30</v>
          </cell>
          <cell r="H199" t="str">
            <v>20</v>
          </cell>
          <cell r="I199" t="str">
            <v>จ.ชลบุรี</v>
          </cell>
          <cell r="J199" t="str">
            <v>08</v>
          </cell>
          <cell r="K199" t="str">
            <v xml:space="preserve"> อ.เกาะสีชัง</v>
          </cell>
          <cell r="L199" t="str">
            <v>01</v>
          </cell>
          <cell r="M199" t="str">
            <v xml:space="preserve"> 'ต.ท่าเทววงษ์'</v>
          </cell>
          <cell r="N199" t="str">
            <v>01</v>
          </cell>
          <cell r="O199" t="str">
            <v xml:space="preserve"> หมู่ 1</v>
          </cell>
          <cell r="P199" t="str">
            <v>01</v>
          </cell>
          <cell r="Q199" t="str">
            <v>เปิดดำเนินการ</v>
          </cell>
          <cell r="V199" t="str">
            <v>21</v>
          </cell>
          <cell r="W199" t="str">
            <v>2.1 ทุติยภูมิระดับต้น</v>
          </cell>
          <cell r="AH199" t="str">
            <v>10824</v>
          </cell>
        </row>
        <row r="200">
          <cell r="A200" t="str">
            <v>001089100</v>
          </cell>
          <cell r="B200" t="str">
            <v xml:space="preserve">โรงพยาบาลหนองบุญมาก </v>
          </cell>
          <cell r="C200" t="str">
            <v>21002</v>
          </cell>
          <cell r="D200" t="str">
            <v>กระทรวงสาธารณสุข สำนักงานปลัดกระทรวงสาธารณสุข</v>
          </cell>
          <cell r="E200" t="str">
            <v>07</v>
          </cell>
          <cell r="F200" t="str">
            <v>โรงพยาบาลชุมชน</v>
          </cell>
          <cell r="G200" t="str">
            <v>30</v>
          </cell>
          <cell r="H200" t="str">
            <v>30</v>
          </cell>
          <cell r="I200" t="str">
            <v>จ.นครราชสีมา</v>
          </cell>
          <cell r="J200" t="str">
            <v>22</v>
          </cell>
          <cell r="K200" t="str">
            <v xml:space="preserve"> อ.หนองบุญมาก</v>
          </cell>
          <cell r="L200" t="str">
            <v>04</v>
          </cell>
          <cell r="M200" t="str">
            <v xml:space="preserve"> 'ต.หนองหัวแรต'</v>
          </cell>
          <cell r="N200" t="str">
            <v>04</v>
          </cell>
          <cell r="O200" t="str">
            <v xml:space="preserve"> หมู่ 4</v>
          </cell>
          <cell r="P200" t="str">
            <v>01</v>
          </cell>
          <cell r="Q200" t="str">
            <v>เปิดดำเนินการ</v>
          </cell>
          <cell r="R200" t="str">
            <v>198 ม.4 ถ.โชคชัย - เดชอุดม</v>
          </cell>
          <cell r="V200" t="str">
            <v>21</v>
          </cell>
          <cell r="W200" t="str">
            <v>2.1 ทุติยภูมิระดับต้น</v>
          </cell>
          <cell r="Z200" t="str">
            <v>02</v>
          </cell>
          <cell r="AA200" t="str">
            <v>แก้ไขชื่อ</v>
          </cell>
          <cell r="AB200" t="str">
            <v xml:space="preserve">เปลี่ยนชื่อจากโรงพยาบาลหนองบุนนาก เป็น โรงพยาบาลหนองบุญมาก </v>
          </cell>
          <cell r="AH200" t="str">
            <v>10891</v>
          </cell>
        </row>
        <row r="201">
          <cell r="A201" t="str">
            <v>001088400</v>
          </cell>
          <cell r="B201" t="str">
            <v>โรงพยาบาลพิมาย</v>
          </cell>
          <cell r="C201" t="str">
            <v>21002</v>
          </cell>
          <cell r="D201" t="str">
            <v>กระทรวงสาธารณสุข สำนักงานปลัดกระทรวงสาธารณสุข</v>
          </cell>
          <cell r="E201" t="str">
            <v>07</v>
          </cell>
          <cell r="F201" t="str">
            <v>โรงพยาบาลชุมชน</v>
          </cell>
          <cell r="G201" t="str">
            <v>90</v>
          </cell>
          <cell r="H201" t="str">
            <v>30</v>
          </cell>
          <cell r="I201" t="str">
            <v>จ.นครราชสีมา</v>
          </cell>
          <cell r="J201" t="str">
            <v>15</v>
          </cell>
          <cell r="K201" t="str">
            <v xml:space="preserve"> อ.พิมาย</v>
          </cell>
          <cell r="L201" t="str">
            <v>01</v>
          </cell>
          <cell r="M201" t="str">
            <v xml:space="preserve"> 'ต.ในเมือง'</v>
          </cell>
          <cell r="N201" t="str">
            <v>01</v>
          </cell>
          <cell r="O201" t="str">
            <v xml:space="preserve"> หมู่ 1</v>
          </cell>
          <cell r="P201" t="str">
            <v>01</v>
          </cell>
          <cell r="Q201" t="str">
            <v>เปิดดำเนินการ</v>
          </cell>
          <cell r="R201" t="str">
            <v>138 ม.1  ถ.พิมาย - ตลาดแค</v>
          </cell>
          <cell r="V201" t="str">
            <v>23</v>
          </cell>
          <cell r="W201" t="str">
            <v>2.3 ทุติยภูมิระดับสูง</v>
          </cell>
          <cell r="AH201" t="str">
            <v>10884</v>
          </cell>
        </row>
        <row r="202">
          <cell r="A202" t="str">
            <v>001086600</v>
          </cell>
          <cell r="B202" t="str">
            <v>โรงพยาบาลคลองหาด</v>
          </cell>
          <cell r="C202" t="str">
            <v>21002</v>
          </cell>
          <cell r="D202" t="str">
            <v>กระทรวงสาธารณสุข สำนักงานปลัดกระทรวงสาธารณสุข</v>
          </cell>
          <cell r="E202" t="str">
            <v>07</v>
          </cell>
          <cell r="F202" t="str">
            <v>โรงพยาบาลชุมชน</v>
          </cell>
          <cell r="G202" t="str">
            <v>30</v>
          </cell>
          <cell r="H202" t="str">
            <v>27</v>
          </cell>
          <cell r="I202" t="str">
            <v>จ.สระแก้ว</v>
          </cell>
          <cell r="J202" t="str">
            <v>02</v>
          </cell>
          <cell r="K202" t="str">
            <v xml:space="preserve"> อ.คลองหาด</v>
          </cell>
          <cell r="L202" t="str">
            <v>01</v>
          </cell>
          <cell r="M202" t="str">
            <v xml:space="preserve"> 'ต.คลองหาด'</v>
          </cell>
          <cell r="N202" t="str">
            <v>01</v>
          </cell>
          <cell r="O202" t="str">
            <v xml:space="preserve"> หมู่ 1</v>
          </cell>
          <cell r="P202" t="str">
            <v>01</v>
          </cell>
          <cell r="Q202" t="str">
            <v>เปิดดำเนินการ</v>
          </cell>
          <cell r="R202" t="str">
            <v xml:space="preserve">628 </v>
          </cell>
          <cell r="V202" t="str">
            <v>21</v>
          </cell>
          <cell r="W202" t="str">
            <v>2.1 ทุติยภูมิระดับต้น</v>
          </cell>
          <cell r="AH202" t="str">
            <v>10866</v>
          </cell>
        </row>
        <row r="203">
          <cell r="A203" t="str">
            <v>001085900</v>
          </cell>
          <cell r="B203" t="str">
            <v>โรงพยาบาลบ้านสร้าง</v>
          </cell>
          <cell r="C203" t="str">
            <v>21002</v>
          </cell>
          <cell r="D203" t="str">
            <v>กระทรวงสาธารณสุข สำนักงานปลัดกระทรวงสาธารณสุข</v>
          </cell>
          <cell r="E203" t="str">
            <v>07</v>
          </cell>
          <cell r="F203" t="str">
            <v>โรงพยาบาลชุมชน</v>
          </cell>
          <cell r="G203" t="str">
            <v>30</v>
          </cell>
          <cell r="H203" t="str">
            <v>25</v>
          </cell>
          <cell r="I203" t="str">
            <v>จ.ปราจีนบุรี</v>
          </cell>
          <cell r="J203" t="str">
            <v>06</v>
          </cell>
          <cell r="K203" t="str">
            <v xml:space="preserve"> อ.บ้านสร้าง</v>
          </cell>
          <cell r="L203" t="str">
            <v>02</v>
          </cell>
          <cell r="M203" t="str">
            <v xml:space="preserve"> 'ต.บางกระเบา'</v>
          </cell>
          <cell r="N203" t="str">
            <v>01</v>
          </cell>
          <cell r="O203" t="str">
            <v xml:space="preserve"> หมู่ 1</v>
          </cell>
          <cell r="P203" t="str">
            <v>01</v>
          </cell>
          <cell r="Q203" t="str">
            <v>เปิดดำเนินการ</v>
          </cell>
          <cell r="V203" t="str">
            <v>21</v>
          </cell>
          <cell r="W203" t="str">
            <v>2.1 ทุติยภูมิระดับต้น</v>
          </cell>
          <cell r="AH203" t="str">
            <v>10859</v>
          </cell>
        </row>
        <row r="204">
          <cell r="A204" t="str">
            <v>001086000</v>
          </cell>
          <cell r="B204" t="str">
            <v>โรงพยาบาลประจันตคาม</v>
          </cell>
          <cell r="C204" t="str">
            <v>21002</v>
          </cell>
          <cell r="D204" t="str">
            <v>กระทรวงสาธารณสุข สำนักงานปลัดกระทรวงสาธารณสุข</v>
          </cell>
          <cell r="E204" t="str">
            <v>07</v>
          </cell>
          <cell r="F204" t="str">
            <v>โรงพยาบาลชุมชน</v>
          </cell>
          <cell r="G204" t="str">
            <v>30</v>
          </cell>
          <cell r="H204" t="str">
            <v>25</v>
          </cell>
          <cell r="I204" t="str">
            <v>จ.ปราจีนบุรี</v>
          </cell>
          <cell r="J204" t="str">
            <v>07</v>
          </cell>
          <cell r="K204" t="str">
            <v xml:space="preserve"> อ.ประจันตคาม</v>
          </cell>
          <cell r="L204" t="str">
            <v>01</v>
          </cell>
          <cell r="M204" t="str">
            <v xml:space="preserve"> 'ต.ประจันตคาม'</v>
          </cell>
          <cell r="N204" t="str">
            <v>04</v>
          </cell>
          <cell r="O204" t="str">
            <v xml:space="preserve"> หมู่ 4</v>
          </cell>
          <cell r="P204" t="str">
            <v>01</v>
          </cell>
          <cell r="Q204" t="str">
            <v>เปิดดำเนินการ</v>
          </cell>
          <cell r="R204" t="str">
            <v xml:space="preserve">101 </v>
          </cell>
          <cell r="V204" t="str">
            <v>21</v>
          </cell>
          <cell r="W204" t="str">
            <v>2.1 ทุติยภูมิระดับต้น</v>
          </cell>
          <cell r="AH204" t="str">
            <v>10860</v>
          </cell>
        </row>
        <row r="205">
          <cell r="A205" t="str">
            <v>001086100</v>
          </cell>
          <cell r="B205" t="str">
            <v>โรงพยาบาลศรีมหาโพธิ</v>
          </cell>
          <cell r="C205" t="str">
            <v>21002</v>
          </cell>
          <cell r="D205" t="str">
            <v>กระทรวงสาธารณสุข สำนักงานปลัดกระทรวงสาธารณสุข</v>
          </cell>
          <cell r="E205" t="str">
            <v>07</v>
          </cell>
          <cell r="F205" t="str">
            <v>โรงพยาบาลชุมชน</v>
          </cell>
          <cell r="G205" t="str">
            <v>60</v>
          </cell>
          <cell r="H205" t="str">
            <v>25</v>
          </cell>
          <cell r="I205" t="str">
            <v>จ.ปราจีนบุรี</v>
          </cell>
          <cell r="J205" t="str">
            <v>08</v>
          </cell>
          <cell r="K205" t="str">
            <v xml:space="preserve"> อ.ศรีมหาโพธิ</v>
          </cell>
          <cell r="L205" t="str">
            <v>01</v>
          </cell>
          <cell r="M205" t="str">
            <v xml:space="preserve"> 'ต.ศรีมหาโพธิ'</v>
          </cell>
          <cell r="N205" t="str">
            <v>09</v>
          </cell>
          <cell r="O205" t="str">
            <v xml:space="preserve"> หมู่ 9</v>
          </cell>
          <cell r="P205" t="str">
            <v>01</v>
          </cell>
          <cell r="Q205" t="str">
            <v>เปิดดำเนินการ</v>
          </cell>
          <cell r="R205" t="str">
            <v xml:space="preserve">114 </v>
          </cell>
          <cell r="V205" t="str">
            <v>21</v>
          </cell>
          <cell r="W205" t="str">
            <v>2.1 ทุติยภูมิระดับต้น</v>
          </cell>
          <cell r="AH205" t="str">
            <v>10861</v>
          </cell>
        </row>
        <row r="206">
          <cell r="A206" t="str">
            <v>001089300</v>
          </cell>
          <cell r="B206" t="str">
            <v>โรงพยาบาลโนนแดง</v>
          </cell>
          <cell r="C206" t="str">
            <v>21002</v>
          </cell>
          <cell r="D206" t="str">
            <v>กระทรวงสาธารณสุข สำนักงานปลัดกระทรวงสาธารณสุข</v>
          </cell>
          <cell r="E206" t="str">
            <v>07</v>
          </cell>
          <cell r="F206" t="str">
            <v>โรงพยาบาลชุมชน</v>
          </cell>
          <cell r="G206" t="str">
            <v>30</v>
          </cell>
          <cell r="H206" t="str">
            <v>30</v>
          </cell>
          <cell r="I206" t="str">
            <v>จ.นครราชสีมา</v>
          </cell>
          <cell r="J206" t="str">
            <v>24</v>
          </cell>
          <cell r="K206" t="str">
            <v xml:space="preserve"> อ.โนนแดง</v>
          </cell>
          <cell r="L206" t="str">
            <v>01</v>
          </cell>
          <cell r="M206" t="str">
            <v xml:space="preserve"> 'ต.โนนแดง'</v>
          </cell>
          <cell r="N206" t="str">
            <v>09</v>
          </cell>
          <cell r="O206" t="str">
            <v xml:space="preserve"> หมู่ 9</v>
          </cell>
          <cell r="P206" t="str">
            <v>01</v>
          </cell>
          <cell r="Q206" t="str">
            <v>เปิดดำเนินการ</v>
          </cell>
          <cell r="R206" t="str">
            <v xml:space="preserve">113 </v>
          </cell>
          <cell r="V206" t="str">
            <v>21</v>
          </cell>
          <cell r="W206" t="str">
            <v>2.1 ทุติยภูมิระดับต้น</v>
          </cell>
          <cell r="AH206" t="str">
            <v>10893</v>
          </cell>
        </row>
        <row r="207">
          <cell r="A207" t="str">
            <v>001089400</v>
          </cell>
          <cell r="B207" t="str">
            <v>โรงพยาบาลวังน้ำเขียว</v>
          </cell>
          <cell r="C207" t="str">
            <v>21002</v>
          </cell>
          <cell r="D207" t="str">
            <v>กระทรวงสาธารณสุข สำนักงานปลัดกระทรวงสาธารณสุข</v>
          </cell>
          <cell r="E207" t="str">
            <v>07</v>
          </cell>
          <cell r="F207" t="str">
            <v>โรงพยาบาลชุมชน</v>
          </cell>
          <cell r="G207" t="str">
            <v>10</v>
          </cell>
          <cell r="H207" t="str">
            <v>30</v>
          </cell>
          <cell r="I207" t="str">
            <v>จ.นครราชสีมา</v>
          </cell>
          <cell r="J207" t="str">
            <v>25</v>
          </cell>
          <cell r="K207" t="str">
            <v xml:space="preserve"> อ.วังน้ำเขียว</v>
          </cell>
          <cell r="L207" t="str">
            <v>05</v>
          </cell>
          <cell r="M207" t="str">
            <v xml:space="preserve"> 'ต.ไทยสามัคคี'</v>
          </cell>
          <cell r="N207" t="str">
            <v>03</v>
          </cell>
          <cell r="O207" t="str">
            <v xml:space="preserve"> หมู่ 3</v>
          </cell>
          <cell r="P207" t="str">
            <v>01</v>
          </cell>
          <cell r="Q207" t="str">
            <v>เปิดดำเนินการ</v>
          </cell>
          <cell r="R207" t="str">
            <v xml:space="preserve">ถ.ราชสีมา - กบินทร์บุรี  </v>
          </cell>
          <cell r="V207" t="str">
            <v>21</v>
          </cell>
          <cell r="W207" t="str">
            <v>2.1 ทุติยภูมิระดับต้น</v>
          </cell>
          <cell r="AH207" t="str">
            <v>10894</v>
          </cell>
        </row>
        <row r="208">
          <cell r="A208" t="str">
            <v>001087500</v>
          </cell>
          <cell r="B208" t="str">
            <v>โรงพยาบาลจักราช</v>
          </cell>
          <cell r="C208" t="str">
            <v>21002</v>
          </cell>
          <cell r="D208" t="str">
            <v>กระทรวงสาธารณสุข สำนักงานปลัดกระทรวงสาธารณสุข</v>
          </cell>
          <cell r="E208" t="str">
            <v>07</v>
          </cell>
          <cell r="F208" t="str">
            <v>โรงพยาบาลชุมชน</v>
          </cell>
          <cell r="G208" t="str">
            <v>30</v>
          </cell>
          <cell r="H208" t="str">
            <v>30</v>
          </cell>
          <cell r="I208" t="str">
            <v>จ.นครราชสีมา</v>
          </cell>
          <cell r="J208" t="str">
            <v>06</v>
          </cell>
          <cell r="K208" t="str">
            <v xml:space="preserve"> อ.จักราช</v>
          </cell>
          <cell r="L208" t="str">
            <v>01</v>
          </cell>
          <cell r="M208" t="str">
            <v xml:space="preserve"> 'ต.จักราช'</v>
          </cell>
          <cell r="N208" t="str">
            <v>04</v>
          </cell>
          <cell r="O208" t="str">
            <v xml:space="preserve"> หมู่ 4</v>
          </cell>
          <cell r="P208" t="str">
            <v>01</v>
          </cell>
          <cell r="Q208" t="str">
            <v>เปิดดำเนินการ</v>
          </cell>
          <cell r="R208" t="str">
            <v xml:space="preserve">272 </v>
          </cell>
          <cell r="V208" t="str">
            <v>22</v>
          </cell>
          <cell r="W208" t="str">
            <v>2.2 ทุติยภูมิระดับกลาง</v>
          </cell>
          <cell r="AH208" t="str">
            <v>10875</v>
          </cell>
        </row>
        <row r="209">
          <cell r="A209" t="str">
            <v>001089900</v>
          </cell>
          <cell r="B209" t="str">
            <v>โรงพยาบาลละหานทราย</v>
          </cell>
          <cell r="C209" t="str">
            <v>21002</v>
          </cell>
          <cell r="D209" t="str">
            <v>กระทรวงสาธารณสุข สำนักงานปลัดกระทรวงสาธารณสุข</v>
          </cell>
          <cell r="E209" t="str">
            <v>07</v>
          </cell>
          <cell r="F209" t="str">
            <v>โรงพยาบาลชุมชน</v>
          </cell>
          <cell r="G209" t="str">
            <v>90</v>
          </cell>
          <cell r="H209" t="str">
            <v>31</v>
          </cell>
          <cell r="I209" t="str">
            <v>จ.บุรีรัมย์</v>
          </cell>
          <cell r="J209" t="str">
            <v>06</v>
          </cell>
          <cell r="K209" t="str">
            <v xml:space="preserve"> อ.ละหานทราย</v>
          </cell>
          <cell r="L209" t="str">
            <v>01</v>
          </cell>
          <cell r="M209" t="str">
            <v xml:space="preserve"> 'ต.ละหานทราย'</v>
          </cell>
          <cell r="N209" t="str">
            <v>08</v>
          </cell>
          <cell r="O209" t="str">
            <v xml:space="preserve"> หมู่ 8</v>
          </cell>
          <cell r="P209" t="str">
            <v>01</v>
          </cell>
          <cell r="Q209" t="str">
            <v>เปิดดำเนินการ</v>
          </cell>
          <cell r="R209" t="str">
            <v xml:space="preserve">55 </v>
          </cell>
          <cell r="V209" t="str">
            <v>22</v>
          </cell>
          <cell r="W209" t="str">
            <v>2.2 ทุติยภูมิระดับกลาง</v>
          </cell>
          <cell r="AH209" t="str">
            <v>10899</v>
          </cell>
        </row>
        <row r="210">
          <cell r="A210" t="str">
            <v>001092400</v>
          </cell>
          <cell r="B210" t="str">
            <v>โรงพยาบาลลำดวน</v>
          </cell>
          <cell r="C210" t="str">
            <v>21002</v>
          </cell>
          <cell r="D210" t="str">
            <v>กระทรวงสาธารณสุข สำนักงานปลัดกระทรวงสาธารณสุข</v>
          </cell>
          <cell r="E210" t="str">
            <v>07</v>
          </cell>
          <cell r="F210" t="str">
            <v>โรงพยาบาลชุมชน</v>
          </cell>
          <cell r="G210" t="str">
            <v>60</v>
          </cell>
          <cell r="H210" t="str">
            <v>32</v>
          </cell>
          <cell r="I210" t="str">
            <v>จ.สุรินทร์</v>
          </cell>
          <cell r="J210" t="str">
            <v>11</v>
          </cell>
          <cell r="K210" t="str">
            <v xml:space="preserve"> อ.ลำดวน</v>
          </cell>
          <cell r="L210" t="str">
            <v>01</v>
          </cell>
          <cell r="M210" t="str">
            <v xml:space="preserve"> 'ต.ลำดวน'</v>
          </cell>
          <cell r="N210" t="str">
            <v>03</v>
          </cell>
          <cell r="O210" t="str">
            <v xml:space="preserve"> หมู่ 3</v>
          </cell>
          <cell r="P210" t="str">
            <v>01</v>
          </cell>
          <cell r="Q210" t="str">
            <v>เปิดดำเนินการ</v>
          </cell>
          <cell r="R210" t="str">
            <v xml:space="preserve">80  ถ.สุรินทร์-สังขะ </v>
          </cell>
          <cell r="V210" t="str">
            <v>21</v>
          </cell>
          <cell r="W210" t="str">
            <v>2.1 ทุติยภูมิระดับต้น</v>
          </cell>
          <cell r="AH210" t="str">
            <v>10924</v>
          </cell>
        </row>
        <row r="211">
          <cell r="A211" t="str">
            <v>001092500</v>
          </cell>
          <cell r="B211" t="str">
            <v>โรงพยาบาลสำโรงทาบ</v>
          </cell>
          <cell r="C211" t="str">
            <v>21002</v>
          </cell>
          <cell r="D211" t="str">
            <v>กระทรวงสาธารณสุข สำนักงานปลัดกระทรวงสาธารณสุข</v>
          </cell>
          <cell r="E211" t="str">
            <v>07</v>
          </cell>
          <cell r="F211" t="str">
            <v>โรงพยาบาลชุมชน</v>
          </cell>
          <cell r="G211" t="str">
            <v>30</v>
          </cell>
          <cell r="H211" t="str">
            <v>32</v>
          </cell>
          <cell r="I211" t="str">
            <v>จ.สุรินทร์</v>
          </cell>
          <cell r="J211" t="str">
            <v>12</v>
          </cell>
          <cell r="K211" t="str">
            <v xml:space="preserve"> อ.สำโรงทาบ</v>
          </cell>
          <cell r="L211" t="str">
            <v>02</v>
          </cell>
          <cell r="M211" t="str">
            <v xml:space="preserve"> 'ต.หนองไผ่ล้อม'</v>
          </cell>
          <cell r="N211" t="str">
            <v>01</v>
          </cell>
          <cell r="O211" t="str">
            <v xml:space="preserve"> หมู่ 1</v>
          </cell>
          <cell r="P211" t="str">
            <v>01</v>
          </cell>
          <cell r="Q211" t="str">
            <v>เปิดดำเนินการ</v>
          </cell>
          <cell r="R211" t="str">
            <v xml:space="preserve">272  ถ.ขามสามัคคี </v>
          </cell>
          <cell r="V211" t="str">
            <v>21</v>
          </cell>
          <cell r="W211" t="str">
            <v>2.1 ทุติยภูมิระดับต้น</v>
          </cell>
          <cell r="AH211" t="str">
            <v>10925</v>
          </cell>
        </row>
        <row r="212">
          <cell r="A212" t="str">
            <v>001092600</v>
          </cell>
          <cell r="B212" t="str">
            <v>โรงพยาบาลบัวเชด</v>
          </cell>
          <cell r="C212" t="str">
            <v>21002</v>
          </cell>
          <cell r="D212" t="str">
            <v>กระทรวงสาธารณสุข สำนักงานปลัดกระทรวงสาธารณสุข</v>
          </cell>
          <cell r="E212" t="str">
            <v>07</v>
          </cell>
          <cell r="F212" t="str">
            <v>โรงพยาบาลชุมชน</v>
          </cell>
          <cell r="G212" t="str">
            <v>30</v>
          </cell>
          <cell r="H212" t="str">
            <v>32</v>
          </cell>
          <cell r="I212" t="str">
            <v>จ.สุรินทร์</v>
          </cell>
          <cell r="J212" t="str">
            <v>13</v>
          </cell>
          <cell r="K212" t="str">
            <v xml:space="preserve"> อ.บัวเชด</v>
          </cell>
          <cell r="L212" t="str">
            <v>01</v>
          </cell>
          <cell r="M212" t="str">
            <v xml:space="preserve"> 'ต.บัวเชด'</v>
          </cell>
          <cell r="N212" t="str">
            <v>01</v>
          </cell>
          <cell r="O212" t="str">
            <v xml:space="preserve"> หมู่ 1</v>
          </cell>
          <cell r="P212" t="str">
            <v>01</v>
          </cell>
          <cell r="Q212" t="str">
            <v>เปิดดำเนินการ</v>
          </cell>
          <cell r="V212" t="str">
            <v>21</v>
          </cell>
          <cell r="W212" t="str">
            <v>2.1 ทุติยภูมิระดับต้น</v>
          </cell>
          <cell r="AH212" t="str">
            <v>10926</v>
          </cell>
        </row>
        <row r="213">
          <cell r="A213" t="str">
            <v>001098300</v>
          </cell>
          <cell r="B213" t="str">
            <v>โรงพยาบาลเนินสง่า</v>
          </cell>
          <cell r="C213" t="str">
            <v>21002</v>
          </cell>
          <cell r="D213" t="str">
            <v>กระทรวงสาธารณสุข สำนักงานปลัดกระทรวงสาธารณสุข</v>
          </cell>
          <cell r="E213" t="str">
            <v>07</v>
          </cell>
          <cell r="F213" t="str">
            <v>โรงพยาบาลชุมชน</v>
          </cell>
          <cell r="G213" t="str">
            <v>30</v>
          </cell>
          <cell r="H213" t="str">
            <v>36</v>
          </cell>
          <cell r="I213" t="str">
            <v>จ.ชัยภูมิ</v>
          </cell>
          <cell r="J213" t="str">
            <v>15</v>
          </cell>
          <cell r="K213" t="str">
            <v xml:space="preserve"> อ.เนินสง่า</v>
          </cell>
          <cell r="L213" t="str">
            <v>01</v>
          </cell>
          <cell r="M213" t="str">
            <v xml:space="preserve"> 'ต.หนองฉิม'</v>
          </cell>
          <cell r="N213" t="str">
            <v>05</v>
          </cell>
          <cell r="O213" t="str">
            <v xml:space="preserve"> หมู่ 5</v>
          </cell>
          <cell r="P213" t="str">
            <v>01</v>
          </cell>
          <cell r="Q213" t="str">
            <v>เปิดดำเนินการ</v>
          </cell>
          <cell r="R213" t="str">
            <v xml:space="preserve">180 ม. 5 </v>
          </cell>
          <cell r="S213" t="str">
            <v>36130</v>
          </cell>
          <cell r="V213" t="str">
            <v>21</v>
          </cell>
          <cell r="W213" t="str">
            <v>2.1 ทุติยภูมิระดับต้น</v>
          </cell>
          <cell r="AH213" t="str">
            <v>10983</v>
          </cell>
        </row>
        <row r="214">
          <cell r="A214" t="str">
            <v>001097300</v>
          </cell>
          <cell r="B214" t="str">
            <v>โรงพยาบาลหนองบัวแดง</v>
          </cell>
          <cell r="C214" t="str">
            <v>21002</v>
          </cell>
          <cell r="D214" t="str">
            <v>กระทรวงสาธารณสุข สำนักงานปลัดกระทรวงสาธารณสุข</v>
          </cell>
          <cell r="E214" t="str">
            <v>07</v>
          </cell>
          <cell r="F214" t="str">
            <v>โรงพยาบาลชุมชน</v>
          </cell>
          <cell r="G214" t="str">
            <v>30</v>
          </cell>
          <cell r="H214" t="str">
            <v>36</v>
          </cell>
          <cell r="I214" t="str">
            <v>จ.ชัยภูมิ</v>
          </cell>
          <cell r="J214" t="str">
            <v>05</v>
          </cell>
          <cell r="K214" t="str">
            <v xml:space="preserve"> อ.หนองบัวแดง</v>
          </cell>
          <cell r="L214" t="str">
            <v>01</v>
          </cell>
          <cell r="M214" t="str">
            <v xml:space="preserve"> 'ต.หนองบัวแดง'</v>
          </cell>
          <cell r="N214" t="str">
            <v>02</v>
          </cell>
          <cell r="O214" t="str">
            <v xml:space="preserve"> หมู่ 2</v>
          </cell>
          <cell r="P214" t="str">
            <v>01</v>
          </cell>
          <cell r="Q214" t="str">
            <v>เปิดดำเนินการ</v>
          </cell>
          <cell r="R214" t="str">
            <v xml:space="preserve">431 </v>
          </cell>
          <cell r="V214" t="str">
            <v>22</v>
          </cell>
          <cell r="W214" t="str">
            <v>2.2 ทุติยภูมิระดับกลาง</v>
          </cell>
          <cell r="AH214" t="str">
            <v>10973</v>
          </cell>
        </row>
        <row r="215">
          <cell r="A215" t="str">
            <v>001099200</v>
          </cell>
          <cell r="B215" t="str">
            <v>โรงพยาบาลโนนสัง</v>
          </cell>
          <cell r="C215" t="str">
            <v>21002</v>
          </cell>
          <cell r="D215" t="str">
            <v>กระทรวงสาธารณสุข สำนักงานปลัดกระทรวงสาธารณสุข</v>
          </cell>
          <cell r="E215" t="str">
            <v>07</v>
          </cell>
          <cell r="F215" t="str">
            <v>โรงพยาบาลชุมชน</v>
          </cell>
          <cell r="G215" t="str">
            <v>30</v>
          </cell>
          <cell r="H215" t="str">
            <v>39</v>
          </cell>
          <cell r="I215" t="str">
            <v>จ.หนองบัวลำภู</v>
          </cell>
          <cell r="J215" t="str">
            <v>03</v>
          </cell>
          <cell r="K215" t="str">
            <v xml:space="preserve"> อ.โนนสัง</v>
          </cell>
          <cell r="L215" t="str">
            <v>01</v>
          </cell>
          <cell r="M215" t="str">
            <v xml:space="preserve"> 'ต.โนนสัง'</v>
          </cell>
          <cell r="N215" t="str">
            <v>15</v>
          </cell>
          <cell r="O215" t="str">
            <v xml:space="preserve"> หมู่ 15</v>
          </cell>
          <cell r="P215" t="str">
            <v>01</v>
          </cell>
          <cell r="Q215" t="str">
            <v>เปิดดำเนินการ</v>
          </cell>
          <cell r="V215" t="str">
            <v>21</v>
          </cell>
          <cell r="W215" t="str">
            <v>2.1 ทุติยภูมิระดับต้น</v>
          </cell>
          <cell r="AH215" t="str">
            <v>10992</v>
          </cell>
        </row>
        <row r="216">
          <cell r="A216" t="str">
            <v>001099300</v>
          </cell>
          <cell r="B216" t="str">
            <v>โรงพยาบาลศรีบุญเรือง</v>
          </cell>
          <cell r="C216" t="str">
            <v>21002</v>
          </cell>
          <cell r="D216" t="str">
            <v>กระทรวงสาธารณสุข สำนักงานปลัดกระทรวงสาธารณสุข</v>
          </cell>
          <cell r="E216" t="str">
            <v>07</v>
          </cell>
          <cell r="F216" t="str">
            <v>โรงพยาบาลชุมชน</v>
          </cell>
          <cell r="G216" t="str">
            <v>60</v>
          </cell>
          <cell r="H216" t="str">
            <v>39</v>
          </cell>
          <cell r="I216" t="str">
            <v>จ.หนองบัวลำภู</v>
          </cell>
          <cell r="J216" t="str">
            <v>04</v>
          </cell>
          <cell r="K216" t="str">
            <v xml:space="preserve"> อ.ศรีบุญเรือง</v>
          </cell>
          <cell r="L216" t="str">
            <v>01</v>
          </cell>
          <cell r="M216" t="str">
            <v xml:space="preserve"> 'ต.เมืองใหม่'</v>
          </cell>
          <cell r="N216" t="str">
            <v>07</v>
          </cell>
          <cell r="O216" t="str">
            <v xml:space="preserve"> หมู่ 7</v>
          </cell>
          <cell r="P216" t="str">
            <v>01</v>
          </cell>
          <cell r="Q216" t="str">
            <v>เปิดดำเนินการ</v>
          </cell>
          <cell r="R216" t="str">
            <v xml:space="preserve">106 </v>
          </cell>
          <cell r="V216" t="str">
            <v>21</v>
          </cell>
          <cell r="W216" t="str">
            <v>2.1 ทุติยภูมิระดับต้น</v>
          </cell>
          <cell r="AH216" t="str">
            <v>10993</v>
          </cell>
        </row>
        <row r="217">
          <cell r="A217" t="str">
            <v>001099400</v>
          </cell>
          <cell r="B217" t="str">
            <v>โรงพยาบาลสุวรรณคูหา</v>
          </cell>
          <cell r="C217" t="str">
            <v>21002</v>
          </cell>
          <cell r="D217" t="str">
            <v>กระทรวงสาธารณสุข สำนักงานปลัดกระทรวงสาธารณสุข</v>
          </cell>
          <cell r="E217" t="str">
            <v>07</v>
          </cell>
          <cell r="F217" t="str">
            <v>โรงพยาบาลชุมชน</v>
          </cell>
          <cell r="G217" t="str">
            <v>30</v>
          </cell>
          <cell r="H217" t="str">
            <v>39</v>
          </cell>
          <cell r="I217" t="str">
            <v>จ.หนองบัวลำภู</v>
          </cell>
          <cell r="J217" t="str">
            <v>05</v>
          </cell>
          <cell r="K217" t="str">
            <v xml:space="preserve"> อ.สุวรรณคูหา</v>
          </cell>
          <cell r="L217" t="str">
            <v>06</v>
          </cell>
          <cell r="M217" t="str">
            <v xml:space="preserve"> 'ต.สุวรรณคูหา'</v>
          </cell>
          <cell r="N217" t="str">
            <v>06</v>
          </cell>
          <cell r="O217" t="str">
            <v xml:space="preserve"> หมู่ 6</v>
          </cell>
          <cell r="P217" t="str">
            <v>01</v>
          </cell>
          <cell r="Q217" t="str">
            <v>เปิดดำเนินการ</v>
          </cell>
          <cell r="R217" t="str">
            <v xml:space="preserve">ถ.พระไชยเชษฐา </v>
          </cell>
          <cell r="V217" t="str">
            <v>21</v>
          </cell>
          <cell r="W217" t="str">
            <v>2.1 ทุติยภูมิระดับต้น</v>
          </cell>
          <cell r="AH217" t="str">
            <v>10994</v>
          </cell>
        </row>
        <row r="218">
          <cell r="A218" t="str">
            <v>001100700</v>
          </cell>
          <cell r="B218" t="str">
            <v>โรงพยาบาลหนองสองห้อง</v>
          </cell>
          <cell r="C218" t="str">
            <v>21002</v>
          </cell>
          <cell r="D218" t="str">
            <v>กระทรวงสาธารณสุข สำนักงานปลัดกระทรวงสาธารณสุข</v>
          </cell>
          <cell r="E218" t="str">
            <v>07</v>
          </cell>
          <cell r="F218" t="str">
            <v>โรงพยาบาลชุมชน</v>
          </cell>
          <cell r="G218" t="str">
            <v>30</v>
          </cell>
          <cell r="H218" t="str">
            <v>40</v>
          </cell>
          <cell r="I218" t="str">
            <v>จ.ขอนแก่น</v>
          </cell>
          <cell r="J218" t="str">
            <v>15</v>
          </cell>
          <cell r="K218" t="str">
            <v xml:space="preserve"> อ.หนองสองห้อง</v>
          </cell>
          <cell r="L218" t="str">
            <v>01</v>
          </cell>
          <cell r="M218" t="str">
            <v xml:space="preserve"> 'ต.หนองสองห้อง'</v>
          </cell>
          <cell r="N218" t="str">
            <v>16</v>
          </cell>
          <cell r="O218" t="str">
            <v xml:space="preserve"> หมู่ 16</v>
          </cell>
          <cell r="P218" t="str">
            <v>01</v>
          </cell>
          <cell r="Q218" t="str">
            <v>เปิดดำเนินการ</v>
          </cell>
          <cell r="R218" t="str">
            <v xml:space="preserve">803 </v>
          </cell>
          <cell r="S218" t="str">
            <v>40190</v>
          </cell>
          <cell r="T218" t="str">
            <v>043491010</v>
          </cell>
          <cell r="V218" t="str">
            <v>21</v>
          </cell>
          <cell r="W218" t="str">
            <v>2.1 ทุติยภูมิระดับต้น</v>
          </cell>
          <cell r="X218" t="str">
            <v>S</v>
          </cell>
          <cell r="Y218" t="str">
            <v xml:space="preserve">บริการ  </v>
          </cell>
          <cell r="AH218" t="str">
            <v>11007</v>
          </cell>
        </row>
        <row r="219">
          <cell r="A219" t="str">
            <v>001101200</v>
          </cell>
          <cell r="B219" t="str">
            <v>โรงพยาบาลภูผาม่าน</v>
          </cell>
          <cell r="C219" t="str">
            <v>21002</v>
          </cell>
          <cell r="D219" t="str">
            <v>กระทรวงสาธารณสุข สำนักงานปลัดกระทรวงสาธารณสุข</v>
          </cell>
          <cell r="E219" t="str">
            <v>07</v>
          </cell>
          <cell r="F219" t="str">
            <v>โรงพยาบาลชุมชน</v>
          </cell>
          <cell r="G219" t="str">
            <v>30</v>
          </cell>
          <cell r="H219" t="str">
            <v>40</v>
          </cell>
          <cell r="I219" t="str">
            <v>จ.ขอนแก่น</v>
          </cell>
          <cell r="J219" t="str">
            <v>20</v>
          </cell>
          <cell r="K219" t="str">
            <v xml:space="preserve"> อ.ภูผาม่าน</v>
          </cell>
          <cell r="L219" t="str">
            <v>03</v>
          </cell>
          <cell r="M219" t="str">
            <v xml:space="preserve"> 'ต.ภูผาม่าน'</v>
          </cell>
          <cell r="N219" t="str">
            <v>01</v>
          </cell>
          <cell r="O219" t="str">
            <v xml:space="preserve"> หมู่ 1</v>
          </cell>
          <cell r="P219" t="str">
            <v>01</v>
          </cell>
          <cell r="Q219" t="str">
            <v>เปิดดำเนินการ</v>
          </cell>
          <cell r="R219" t="str">
            <v xml:space="preserve">39 </v>
          </cell>
          <cell r="S219" t="str">
            <v>40350</v>
          </cell>
          <cell r="T219" t="str">
            <v>043396011</v>
          </cell>
          <cell r="V219" t="str">
            <v>21</v>
          </cell>
          <cell r="W219" t="str">
            <v>2.1 ทุติยภูมิระดับต้น</v>
          </cell>
          <cell r="X219" t="str">
            <v>S</v>
          </cell>
          <cell r="Y219" t="str">
            <v xml:space="preserve">บริการ  </v>
          </cell>
          <cell r="AH219" t="str">
            <v>11012</v>
          </cell>
        </row>
        <row r="220">
          <cell r="A220" t="str">
            <v>001101700</v>
          </cell>
          <cell r="B220" t="str">
            <v>โรงพยาบาลโนนสะอาด</v>
          </cell>
          <cell r="C220" t="str">
            <v>21002</v>
          </cell>
          <cell r="D220" t="str">
            <v>กระทรวงสาธารณสุข สำนักงานปลัดกระทรวงสาธารณสุข</v>
          </cell>
          <cell r="E220" t="str">
            <v>07</v>
          </cell>
          <cell r="F220" t="str">
            <v>โรงพยาบาลชุมชน</v>
          </cell>
          <cell r="G220" t="str">
            <v>30</v>
          </cell>
          <cell r="H220" t="str">
            <v>41</v>
          </cell>
          <cell r="I220" t="str">
            <v>จ.อุดรธานี</v>
          </cell>
          <cell r="J220" t="str">
            <v>05</v>
          </cell>
          <cell r="K220" t="str">
            <v xml:space="preserve"> อ.โนนสะอาด</v>
          </cell>
          <cell r="L220" t="str">
            <v>01</v>
          </cell>
          <cell r="M220" t="str">
            <v xml:space="preserve"> 'ต.โนนสะอาด'</v>
          </cell>
          <cell r="N220" t="str">
            <v>02</v>
          </cell>
          <cell r="O220" t="str">
            <v xml:space="preserve"> หมู่ 2</v>
          </cell>
          <cell r="P220" t="str">
            <v>01</v>
          </cell>
          <cell r="Q220" t="str">
            <v>เปิดดำเนินการ</v>
          </cell>
          <cell r="V220" t="str">
            <v>21</v>
          </cell>
          <cell r="W220" t="str">
            <v>2.1 ทุติยภูมิระดับต้น</v>
          </cell>
          <cell r="AH220" t="str">
            <v>11017</v>
          </cell>
        </row>
        <row r="221">
          <cell r="A221" t="str">
            <v>001102200</v>
          </cell>
          <cell r="B221" t="str">
            <v>โรงพยาบาลวังสามหมอ</v>
          </cell>
          <cell r="C221" t="str">
            <v>21002</v>
          </cell>
          <cell r="D221" t="str">
            <v>กระทรวงสาธารณสุข สำนักงานปลัดกระทรวงสาธารณสุข</v>
          </cell>
          <cell r="E221" t="str">
            <v>07</v>
          </cell>
          <cell r="F221" t="str">
            <v>โรงพยาบาลชุมชน</v>
          </cell>
          <cell r="G221" t="str">
            <v>30</v>
          </cell>
          <cell r="H221" t="str">
            <v>41</v>
          </cell>
          <cell r="I221" t="str">
            <v>จ.อุดรธานี</v>
          </cell>
          <cell r="J221" t="str">
            <v>10</v>
          </cell>
          <cell r="K221" t="str">
            <v xml:space="preserve"> อ.วังสามหมอ</v>
          </cell>
          <cell r="L221" t="str">
            <v>06</v>
          </cell>
          <cell r="M221" t="str">
            <v xml:space="preserve"> 'ต.วังสามหมอ'</v>
          </cell>
          <cell r="N221" t="str">
            <v>11</v>
          </cell>
          <cell r="O221" t="str">
            <v xml:space="preserve"> หมู่ 11</v>
          </cell>
          <cell r="P221" t="str">
            <v>01</v>
          </cell>
          <cell r="Q221" t="str">
            <v>เปิดดำเนินการ</v>
          </cell>
          <cell r="R221" t="str">
            <v xml:space="preserve">108  ถ.ศรีธาตุ-วังสามหมอ </v>
          </cell>
          <cell r="S221" t="str">
            <v>41280</v>
          </cell>
          <cell r="V221" t="str">
            <v>21</v>
          </cell>
          <cell r="W221" t="str">
            <v>2.1 ทุติยภูมิระดับต้น</v>
          </cell>
          <cell r="AH221" t="str">
            <v>11022</v>
          </cell>
        </row>
        <row r="222">
          <cell r="A222" t="str">
            <v>001105100</v>
          </cell>
          <cell r="B222" t="str">
            <v>โรงพยาบาลแกดำ</v>
          </cell>
          <cell r="C222" t="str">
            <v>21002</v>
          </cell>
          <cell r="D222" t="str">
            <v>กระทรวงสาธารณสุข สำนักงานปลัดกระทรวงสาธารณสุข</v>
          </cell>
          <cell r="E222" t="str">
            <v>07</v>
          </cell>
          <cell r="F222" t="str">
            <v>โรงพยาบาลชุมชน</v>
          </cell>
          <cell r="G222" t="str">
            <v>30</v>
          </cell>
          <cell r="H222" t="str">
            <v>44</v>
          </cell>
          <cell r="I222" t="str">
            <v>จ.มหาสารคาม</v>
          </cell>
          <cell r="J222" t="str">
            <v>02</v>
          </cell>
          <cell r="K222" t="str">
            <v xml:space="preserve"> อ.แกดำ</v>
          </cell>
          <cell r="L222" t="str">
            <v>01</v>
          </cell>
          <cell r="M222" t="str">
            <v xml:space="preserve"> 'ต.แกดำ'</v>
          </cell>
          <cell r="N222" t="str">
            <v>07</v>
          </cell>
          <cell r="O222" t="str">
            <v xml:space="preserve"> หมู่ 7</v>
          </cell>
          <cell r="P222" t="str">
            <v>01</v>
          </cell>
          <cell r="Q222" t="str">
            <v>เปิดดำเนินการ</v>
          </cell>
          <cell r="R222" t="str">
            <v xml:space="preserve">155 </v>
          </cell>
          <cell r="V222" t="str">
            <v>21</v>
          </cell>
          <cell r="W222" t="str">
            <v>2.1 ทุติยภูมิระดับต้น</v>
          </cell>
          <cell r="AH222" t="str">
            <v>11051</v>
          </cell>
        </row>
        <row r="223">
          <cell r="A223" t="str">
            <v>001101600</v>
          </cell>
          <cell r="B223" t="str">
            <v>โรงพยาบาลห้วยเกิ้ง</v>
          </cell>
          <cell r="C223" t="str">
            <v>21002</v>
          </cell>
          <cell r="D223" t="str">
            <v>กระทรวงสาธารณสุข สำนักงานปลัดกระทรวงสาธารณสุข</v>
          </cell>
          <cell r="E223" t="str">
            <v>07</v>
          </cell>
          <cell r="F223" t="str">
            <v>โรงพยาบาลชุมชน</v>
          </cell>
          <cell r="G223" t="str">
            <v>10</v>
          </cell>
          <cell r="H223" t="str">
            <v>41</v>
          </cell>
          <cell r="I223" t="str">
            <v>จ.อุดรธานี</v>
          </cell>
          <cell r="J223" t="str">
            <v>04</v>
          </cell>
          <cell r="K223" t="str">
            <v xml:space="preserve"> อ.กุมภวาปี</v>
          </cell>
          <cell r="L223" t="str">
            <v>07</v>
          </cell>
          <cell r="M223" t="str">
            <v xml:space="preserve"> 'ต.ห้วยเกิ้ง'</v>
          </cell>
          <cell r="N223" t="str">
            <v>04</v>
          </cell>
          <cell r="O223" t="str">
            <v xml:space="preserve"> หมู่ 4</v>
          </cell>
          <cell r="P223" t="str">
            <v>01</v>
          </cell>
          <cell r="Q223" t="str">
            <v>เปิดดำเนินการ</v>
          </cell>
          <cell r="S223" t="str">
            <v>41000</v>
          </cell>
          <cell r="V223" t="str">
            <v>21</v>
          </cell>
          <cell r="W223" t="str">
            <v>2.1 ทุติยภูมิระดับต้น</v>
          </cell>
          <cell r="AH223" t="str">
            <v>11016</v>
          </cell>
        </row>
        <row r="224">
          <cell r="A224" t="str">
            <v>001105700</v>
          </cell>
          <cell r="B224" t="str">
            <v>โรงพยาบาลพยัคฆภูมิพิสัย</v>
          </cell>
          <cell r="C224" t="str">
            <v>21002</v>
          </cell>
          <cell r="D224" t="str">
            <v>กระทรวงสาธารณสุข สำนักงานปลัดกระทรวงสาธารณสุข</v>
          </cell>
          <cell r="E224" t="str">
            <v>07</v>
          </cell>
          <cell r="F224" t="str">
            <v>โรงพยาบาลชุมชน</v>
          </cell>
          <cell r="G224" t="str">
            <v>90</v>
          </cell>
          <cell r="H224" t="str">
            <v>44</v>
          </cell>
          <cell r="I224" t="str">
            <v>จ.มหาสารคาม</v>
          </cell>
          <cell r="J224" t="str">
            <v>08</v>
          </cell>
          <cell r="K224" t="str">
            <v xml:space="preserve"> อ.พยัคฆภูมิพิสัย</v>
          </cell>
          <cell r="L224" t="str">
            <v>01</v>
          </cell>
          <cell r="M224" t="str">
            <v xml:space="preserve"> 'ต.ปะหลาน'</v>
          </cell>
          <cell r="N224" t="str">
            <v>01</v>
          </cell>
          <cell r="O224" t="str">
            <v xml:space="preserve"> หมู่ 1</v>
          </cell>
          <cell r="P224" t="str">
            <v>01</v>
          </cell>
          <cell r="Q224" t="str">
            <v>เปิดดำเนินการ</v>
          </cell>
          <cell r="R224" t="str">
            <v xml:space="preserve">693  ถ.นุตจรัส </v>
          </cell>
          <cell r="V224" t="str">
            <v>22</v>
          </cell>
          <cell r="W224" t="str">
            <v>2.2 ทุติยภูมิระดับกลาง</v>
          </cell>
          <cell r="AH224" t="str">
            <v>11057</v>
          </cell>
        </row>
        <row r="225">
          <cell r="A225" t="str">
            <v>001105800</v>
          </cell>
          <cell r="B225" t="str">
            <v>โรงพยาบาลวาปีปทุม</v>
          </cell>
          <cell r="C225" t="str">
            <v>21002</v>
          </cell>
          <cell r="D225" t="str">
            <v>กระทรวงสาธารณสุข สำนักงานปลัดกระทรวงสาธารณสุข</v>
          </cell>
          <cell r="E225" t="str">
            <v>07</v>
          </cell>
          <cell r="F225" t="str">
            <v>โรงพยาบาลชุมชน</v>
          </cell>
          <cell r="G225" t="str">
            <v>90</v>
          </cell>
          <cell r="H225" t="str">
            <v>44</v>
          </cell>
          <cell r="I225" t="str">
            <v>จ.มหาสารคาม</v>
          </cell>
          <cell r="J225" t="str">
            <v>09</v>
          </cell>
          <cell r="K225" t="str">
            <v xml:space="preserve"> อ.วาปีปทุม</v>
          </cell>
          <cell r="L225" t="str">
            <v>01</v>
          </cell>
          <cell r="M225" t="str">
            <v xml:space="preserve"> 'ต.หนองแสง'</v>
          </cell>
          <cell r="N225" t="str">
            <v>02</v>
          </cell>
          <cell r="O225" t="str">
            <v xml:space="preserve"> หมู่ 2</v>
          </cell>
          <cell r="P225" t="str">
            <v>01</v>
          </cell>
          <cell r="Q225" t="str">
            <v>เปิดดำเนินการ</v>
          </cell>
          <cell r="R225" t="str">
            <v xml:space="preserve">ถ.วานี-พยัคฆ์ </v>
          </cell>
          <cell r="V225" t="str">
            <v>21</v>
          </cell>
          <cell r="W225" t="str">
            <v>2.1 ทุติยภูมิระดับต้น</v>
          </cell>
          <cell r="Z225" t="str">
            <v>06</v>
          </cell>
          <cell r="AA225" t="str">
            <v>แก้ไข/เปลี่ยนแปลงจำนวนเตียง</v>
          </cell>
          <cell r="AB225" t="str">
            <v>เพิ่มจำนวนเตียง จาก 60 เป็น 90 ตามหนังสือสำนักบริหารการสาธารณสุขที่ สธ0228.042/6246 วันที่ 20 พย.55</v>
          </cell>
          <cell r="AH225" t="str">
            <v>11058</v>
          </cell>
        </row>
        <row r="226">
          <cell r="A226" t="str">
            <v>001105400</v>
          </cell>
          <cell r="B226" t="str">
            <v>โรงพยาบาลเชียงยืน</v>
          </cell>
          <cell r="C226" t="str">
            <v>21002</v>
          </cell>
          <cell r="D226" t="str">
            <v>กระทรวงสาธารณสุข สำนักงานปลัดกระทรวงสาธารณสุข</v>
          </cell>
          <cell r="E226" t="str">
            <v>07</v>
          </cell>
          <cell r="F226" t="str">
            <v>โรงพยาบาลชุมชน</v>
          </cell>
          <cell r="G226" t="str">
            <v>30</v>
          </cell>
          <cell r="H226" t="str">
            <v>44</v>
          </cell>
          <cell r="I226" t="str">
            <v>จ.มหาสารคาม</v>
          </cell>
          <cell r="J226" t="str">
            <v>05</v>
          </cell>
          <cell r="K226" t="str">
            <v xml:space="preserve"> อ.เชียงยืน</v>
          </cell>
          <cell r="L226" t="str">
            <v>01</v>
          </cell>
          <cell r="M226" t="str">
            <v xml:space="preserve"> 'ต.เชียงยืน'</v>
          </cell>
          <cell r="N226" t="str">
            <v>05</v>
          </cell>
          <cell r="O226" t="str">
            <v xml:space="preserve"> หมู่ 5</v>
          </cell>
          <cell r="P226" t="str">
            <v>01</v>
          </cell>
          <cell r="Q226" t="str">
            <v>เปิดดำเนินการ</v>
          </cell>
          <cell r="R226" t="str">
            <v xml:space="preserve">ถ.แสงอาวุธ </v>
          </cell>
          <cell r="V226" t="str">
            <v>21</v>
          </cell>
          <cell r="W226" t="str">
            <v>2.1 ทุติยภูมิระดับต้น</v>
          </cell>
          <cell r="AH226" t="str">
            <v>11054</v>
          </cell>
        </row>
        <row r="227">
          <cell r="A227" t="str">
            <v>001105600</v>
          </cell>
          <cell r="B227" t="str">
            <v>โรงพยาบาลนาเชือก</v>
          </cell>
          <cell r="C227" t="str">
            <v>21002</v>
          </cell>
          <cell r="D227" t="str">
            <v>กระทรวงสาธารณสุข สำนักงานปลัดกระทรวงสาธารณสุข</v>
          </cell>
          <cell r="E227" t="str">
            <v>07</v>
          </cell>
          <cell r="F227" t="str">
            <v>โรงพยาบาลชุมชน</v>
          </cell>
          <cell r="G227" t="str">
            <v>30</v>
          </cell>
          <cell r="H227" t="str">
            <v>44</v>
          </cell>
          <cell r="I227" t="str">
            <v>จ.มหาสารคาม</v>
          </cell>
          <cell r="J227" t="str">
            <v>07</v>
          </cell>
          <cell r="K227" t="str">
            <v xml:space="preserve"> อ.นาเชือก</v>
          </cell>
          <cell r="L227" t="str">
            <v>01</v>
          </cell>
          <cell r="M227" t="str">
            <v xml:space="preserve"> 'ต.นาเชือก'</v>
          </cell>
          <cell r="N227" t="str">
            <v>02</v>
          </cell>
          <cell r="O227" t="str">
            <v xml:space="preserve"> หมู่ 2</v>
          </cell>
          <cell r="P227" t="str">
            <v>01</v>
          </cell>
          <cell r="Q227" t="str">
            <v>เปิดดำเนินการ</v>
          </cell>
          <cell r="R227" t="str">
            <v xml:space="preserve">52  ถ.นาเชือก-พยัคฒภูมิพิสัย </v>
          </cell>
          <cell r="V227" t="str">
            <v>21</v>
          </cell>
          <cell r="W227" t="str">
            <v>2.1 ทุติยภูมิระดับต้น</v>
          </cell>
          <cell r="AH227" t="str">
            <v>11056</v>
          </cell>
        </row>
        <row r="228">
          <cell r="A228" t="str">
            <v>001108700</v>
          </cell>
          <cell r="B228" t="str">
            <v>โรงพยาบาลสมเด็จ</v>
          </cell>
          <cell r="C228" t="str">
            <v>21002</v>
          </cell>
          <cell r="D228" t="str">
            <v>กระทรวงสาธารณสุข สำนักงานปลัดกระทรวงสาธารณสุข</v>
          </cell>
          <cell r="E228" t="str">
            <v>07</v>
          </cell>
          <cell r="F228" t="str">
            <v>โรงพยาบาลชุมชน</v>
          </cell>
          <cell r="G228" t="str">
            <v>90</v>
          </cell>
          <cell r="H228" t="str">
            <v>46</v>
          </cell>
          <cell r="I228" t="str">
            <v>จ.กาฬสินธุ์</v>
          </cell>
          <cell r="J228" t="str">
            <v>13</v>
          </cell>
          <cell r="K228" t="str">
            <v xml:space="preserve"> อ.สมเด็จ</v>
          </cell>
          <cell r="L228" t="str">
            <v>01</v>
          </cell>
          <cell r="M228" t="str">
            <v xml:space="preserve"> 'ต.สมเด็จ'</v>
          </cell>
          <cell r="N228" t="str">
            <v>02</v>
          </cell>
          <cell r="O228" t="str">
            <v xml:space="preserve"> หมู่ 2</v>
          </cell>
          <cell r="P228" t="str">
            <v>01</v>
          </cell>
          <cell r="Q228" t="str">
            <v>เปิดดำเนินการ</v>
          </cell>
          <cell r="R228" t="str">
            <v xml:space="preserve">398 </v>
          </cell>
          <cell r="V228" t="str">
            <v>22</v>
          </cell>
          <cell r="W228" t="str">
            <v>2.2 ทุติยภูมิระดับกลาง</v>
          </cell>
          <cell r="AH228" t="str">
            <v>11087</v>
          </cell>
        </row>
        <row r="229">
          <cell r="A229" t="str">
            <v>001105900</v>
          </cell>
          <cell r="B229" t="str">
            <v>โรงพยาบาลนาดูน</v>
          </cell>
          <cell r="C229" t="str">
            <v>21002</v>
          </cell>
          <cell r="D229" t="str">
            <v>กระทรวงสาธารณสุข สำนักงานปลัดกระทรวงสาธารณสุข</v>
          </cell>
          <cell r="E229" t="str">
            <v>07</v>
          </cell>
          <cell r="F229" t="str">
            <v>โรงพยาบาลชุมชน</v>
          </cell>
          <cell r="G229" t="str">
            <v>30</v>
          </cell>
          <cell r="H229" t="str">
            <v>44</v>
          </cell>
          <cell r="I229" t="str">
            <v>จ.มหาสารคาม</v>
          </cell>
          <cell r="J229" t="str">
            <v>10</v>
          </cell>
          <cell r="K229" t="str">
            <v xml:space="preserve"> อ.นาดูน</v>
          </cell>
          <cell r="L229" t="str">
            <v>01</v>
          </cell>
          <cell r="M229" t="str">
            <v xml:space="preserve"> 'ต.นาดูน'</v>
          </cell>
          <cell r="N229" t="str">
            <v>09</v>
          </cell>
          <cell r="O229" t="str">
            <v xml:space="preserve"> หมู่ 9</v>
          </cell>
          <cell r="P229" t="str">
            <v>01</v>
          </cell>
          <cell r="Q229" t="str">
            <v>เปิดดำเนินการ</v>
          </cell>
          <cell r="R229" t="str">
            <v xml:space="preserve">170  ถ.กลางเมือง </v>
          </cell>
          <cell r="V229" t="str">
            <v>21</v>
          </cell>
          <cell r="W229" t="str">
            <v>2.1 ทุติยภูมิระดับต้น</v>
          </cell>
          <cell r="AH229" t="str">
            <v>11059</v>
          </cell>
        </row>
        <row r="230">
          <cell r="A230" t="str">
            <v>001108200</v>
          </cell>
          <cell r="B230" t="str">
            <v>โรงพยาบาลห้วยเม็ก</v>
          </cell>
          <cell r="C230" t="str">
            <v>21002</v>
          </cell>
          <cell r="D230" t="str">
            <v>กระทรวงสาธารณสุข สำนักงานปลัดกระทรวงสาธารณสุข</v>
          </cell>
          <cell r="E230" t="str">
            <v>07</v>
          </cell>
          <cell r="F230" t="str">
            <v>โรงพยาบาลชุมชน</v>
          </cell>
          <cell r="G230" t="str">
            <v>10</v>
          </cell>
          <cell r="H230" t="str">
            <v>46</v>
          </cell>
          <cell r="I230" t="str">
            <v>จ.กาฬสินธุ์</v>
          </cell>
          <cell r="J230" t="str">
            <v>08</v>
          </cell>
          <cell r="K230" t="str">
            <v xml:space="preserve"> อ.ห้วยเม็ก</v>
          </cell>
          <cell r="L230" t="str">
            <v>01</v>
          </cell>
          <cell r="M230" t="str">
            <v xml:space="preserve"> 'ต.ห้วยเม็ก'</v>
          </cell>
          <cell r="N230" t="str">
            <v>04</v>
          </cell>
          <cell r="O230" t="str">
            <v xml:space="preserve"> หมู่ 4</v>
          </cell>
          <cell r="P230" t="str">
            <v>01</v>
          </cell>
          <cell r="Q230" t="str">
            <v>เปิดดำเนินการ</v>
          </cell>
          <cell r="R230" t="str">
            <v xml:space="preserve">55 </v>
          </cell>
          <cell r="V230" t="str">
            <v>21</v>
          </cell>
          <cell r="W230" t="str">
            <v>2.1 ทุติยภูมิระดับต้น</v>
          </cell>
          <cell r="AH230" t="str">
            <v>11082</v>
          </cell>
        </row>
        <row r="231">
          <cell r="A231" t="str">
            <v>001108000</v>
          </cell>
          <cell r="B231" t="str">
            <v>โรงพยาบาลเขาวง</v>
          </cell>
          <cell r="C231" t="str">
            <v>21002</v>
          </cell>
          <cell r="D231" t="str">
            <v>กระทรวงสาธารณสุข สำนักงานปลัดกระทรวงสาธารณสุข</v>
          </cell>
          <cell r="E231" t="str">
            <v>07</v>
          </cell>
          <cell r="F231" t="str">
            <v>โรงพยาบาลชุมชน</v>
          </cell>
          <cell r="G231" t="str">
            <v>30</v>
          </cell>
          <cell r="H231" t="str">
            <v>46</v>
          </cell>
          <cell r="I231" t="str">
            <v>จ.กาฬสินธุ์</v>
          </cell>
          <cell r="J231" t="str">
            <v>06</v>
          </cell>
          <cell r="K231" t="str">
            <v xml:space="preserve"> อ.เขาวง</v>
          </cell>
          <cell r="L231" t="str">
            <v>01</v>
          </cell>
          <cell r="M231" t="str">
            <v xml:space="preserve"> 'ต.คุ้มเก่า'</v>
          </cell>
          <cell r="N231" t="str">
            <v>03</v>
          </cell>
          <cell r="O231" t="str">
            <v xml:space="preserve"> หมู่ 3</v>
          </cell>
          <cell r="P231" t="str">
            <v>01</v>
          </cell>
          <cell r="Q231" t="str">
            <v>เปิดดำเนินการ</v>
          </cell>
          <cell r="R231" t="str">
            <v xml:space="preserve">249 </v>
          </cell>
          <cell r="V231" t="str">
            <v>21</v>
          </cell>
          <cell r="W231" t="str">
            <v>2.1 ทุติยภูมิระดับต้น</v>
          </cell>
          <cell r="AH231" t="str">
            <v>11080</v>
          </cell>
        </row>
        <row r="232">
          <cell r="A232" t="str">
            <v>001107900</v>
          </cell>
          <cell r="B232" t="str">
            <v>โรงพยาบาลร่องคำ</v>
          </cell>
          <cell r="C232" t="str">
            <v>21002</v>
          </cell>
          <cell r="D232" t="str">
            <v>กระทรวงสาธารณสุข สำนักงานปลัดกระทรวงสาธารณสุข</v>
          </cell>
          <cell r="E232" t="str">
            <v>07</v>
          </cell>
          <cell r="F232" t="str">
            <v>โรงพยาบาลชุมชน</v>
          </cell>
          <cell r="G232" t="str">
            <v>30</v>
          </cell>
          <cell r="H232" t="str">
            <v>46</v>
          </cell>
          <cell r="I232" t="str">
            <v>จ.กาฬสินธุ์</v>
          </cell>
          <cell r="J232" t="str">
            <v>04</v>
          </cell>
          <cell r="K232" t="str">
            <v xml:space="preserve"> อ.ร่องคำ</v>
          </cell>
          <cell r="L232" t="str">
            <v>01</v>
          </cell>
          <cell r="M232" t="str">
            <v xml:space="preserve"> 'ต.ร่องคำ'</v>
          </cell>
          <cell r="N232" t="str">
            <v>01</v>
          </cell>
          <cell r="O232" t="str">
            <v xml:space="preserve"> หมู่ 1</v>
          </cell>
          <cell r="P232" t="str">
            <v>01</v>
          </cell>
          <cell r="Q232" t="str">
            <v>เปิดดำเนินการ</v>
          </cell>
          <cell r="R232" t="str">
            <v>101</v>
          </cell>
          <cell r="V232" t="str">
            <v>21</v>
          </cell>
          <cell r="W232" t="str">
            <v>2.1 ทุติยภูมิระดับต้น</v>
          </cell>
          <cell r="AH232" t="str">
            <v>11079</v>
          </cell>
        </row>
        <row r="233">
          <cell r="A233" t="str">
            <v>001108100</v>
          </cell>
          <cell r="B233" t="str">
            <v>โรงพยาบาลยางตลาด</v>
          </cell>
          <cell r="C233" t="str">
            <v>21002</v>
          </cell>
          <cell r="D233" t="str">
            <v>กระทรวงสาธารณสุข สำนักงานปลัดกระทรวงสาธารณสุข</v>
          </cell>
          <cell r="E233" t="str">
            <v>07</v>
          </cell>
          <cell r="F233" t="str">
            <v>โรงพยาบาลชุมชน</v>
          </cell>
          <cell r="G233" t="str">
            <v>60</v>
          </cell>
          <cell r="H233" t="str">
            <v>46</v>
          </cell>
          <cell r="I233" t="str">
            <v>จ.กาฬสินธุ์</v>
          </cell>
          <cell r="J233" t="str">
            <v>07</v>
          </cell>
          <cell r="K233" t="str">
            <v xml:space="preserve"> อ.ยางตลาด</v>
          </cell>
          <cell r="L233" t="str">
            <v>01</v>
          </cell>
          <cell r="M233" t="str">
            <v xml:space="preserve"> 'ต.ยางตลาด'</v>
          </cell>
          <cell r="N233" t="str">
            <v>20</v>
          </cell>
          <cell r="O233" t="str">
            <v xml:space="preserve"> หมู่ 20</v>
          </cell>
          <cell r="P233" t="str">
            <v>01</v>
          </cell>
          <cell r="Q233" t="str">
            <v>เปิดดำเนินการ</v>
          </cell>
          <cell r="R233" t="str">
            <v xml:space="preserve">87 </v>
          </cell>
          <cell r="V233" t="str">
            <v>21</v>
          </cell>
          <cell r="W233" t="str">
            <v>2.1 ทุติยภูมิระดับต้น</v>
          </cell>
          <cell r="AH233" t="str">
            <v>11081</v>
          </cell>
        </row>
        <row r="234">
          <cell r="A234" t="str">
            <v>001107800</v>
          </cell>
          <cell r="B234" t="str">
            <v>โรงพยาบาลกมลาไสย</v>
          </cell>
          <cell r="C234" t="str">
            <v>21002</v>
          </cell>
          <cell r="D234" t="str">
            <v>กระทรวงสาธารณสุข สำนักงานปลัดกระทรวงสาธารณสุข</v>
          </cell>
          <cell r="E234" t="str">
            <v>07</v>
          </cell>
          <cell r="F234" t="str">
            <v>โรงพยาบาลชุมชน</v>
          </cell>
          <cell r="G234" t="str">
            <v>30</v>
          </cell>
          <cell r="H234" t="str">
            <v>46</v>
          </cell>
          <cell r="I234" t="str">
            <v>จ.กาฬสินธุ์</v>
          </cell>
          <cell r="J234" t="str">
            <v>03</v>
          </cell>
          <cell r="K234" t="str">
            <v xml:space="preserve"> อ.กมลาไสย</v>
          </cell>
          <cell r="L234" t="str">
            <v>01</v>
          </cell>
          <cell r="M234" t="str">
            <v xml:space="preserve"> 'ต.กมลาไสย'</v>
          </cell>
          <cell r="N234" t="str">
            <v>11</v>
          </cell>
          <cell r="O234" t="str">
            <v xml:space="preserve"> หมู่ 11</v>
          </cell>
          <cell r="P234" t="str">
            <v>01</v>
          </cell>
          <cell r="Q234" t="str">
            <v>เปิดดำเนินการ</v>
          </cell>
          <cell r="R234" t="str">
            <v>111 ม.11 ถนนกมลาไสย-หนองแปน</v>
          </cell>
          <cell r="V234" t="str">
            <v>21</v>
          </cell>
          <cell r="W234" t="str">
            <v>2.1 ทุติยภูมิระดับต้น</v>
          </cell>
          <cell r="AH234" t="str">
            <v>11078</v>
          </cell>
        </row>
        <row r="235">
          <cell r="A235" t="str">
            <v>001111600</v>
          </cell>
          <cell r="B235" t="str">
            <v>โรงพยาบาลคำชะอี</v>
          </cell>
          <cell r="C235" t="str">
            <v>21002</v>
          </cell>
          <cell r="D235" t="str">
            <v>กระทรวงสาธารณสุข สำนักงานปลัดกระทรวงสาธารณสุข</v>
          </cell>
          <cell r="E235" t="str">
            <v>07</v>
          </cell>
          <cell r="F235" t="str">
            <v>โรงพยาบาลชุมชน</v>
          </cell>
          <cell r="G235" t="str">
            <v>30</v>
          </cell>
          <cell r="H235" t="str">
            <v>49</v>
          </cell>
          <cell r="I235" t="str">
            <v>จ.มุกดาหาร</v>
          </cell>
          <cell r="J235" t="str">
            <v>05</v>
          </cell>
          <cell r="K235" t="str">
            <v xml:space="preserve"> อ.คำชะอี</v>
          </cell>
          <cell r="L235" t="str">
            <v>03</v>
          </cell>
          <cell r="M235" t="str">
            <v xml:space="preserve"> 'ต.บ้านซ่ง'</v>
          </cell>
          <cell r="N235" t="str">
            <v>02</v>
          </cell>
          <cell r="O235" t="str">
            <v xml:space="preserve"> หมู่ 2</v>
          </cell>
          <cell r="P235" t="str">
            <v>01</v>
          </cell>
          <cell r="Q235" t="str">
            <v>เปิดดำเนินการ</v>
          </cell>
          <cell r="R235" t="str">
            <v xml:space="preserve">55 ม.2 ถ.มุก-กุฉินารายณ์ </v>
          </cell>
          <cell r="S235" t="str">
            <v>49110</v>
          </cell>
          <cell r="T235" t="str">
            <v>042691085</v>
          </cell>
          <cell r="U235" t="str">
            <v>042637176</v>
          </cell>
          <cell r="V235" t="str">
            <v>21</v>
          </cell>
          <cell r="W235" t="str">
            <v>2.1 ทุติยภูมิระดับต้น</v>
          </cell>
          <cell r="AH235" t="str">
            <v>11116</v>
          </cell>
        </row>
        <row r="236">
          <cell r="A236" t="str">
            <v>001111800</v>
          </cell>
          <cell r="B236" t="str">
            <v>โรงพยาบาลหนองสูง</v>
          </cell>
          <cell r="C236" t="str">
            <v>21002</v>
          </cell>
          <cell r="D236" t="str">
            <v>กระทรวงสาธารณสุข สำนักงานปลัดกระทรวงสาธารณสุข</v>
          </cell>
          <cell r="E236" t="str">
            <v>07</v>
          </cell>
          <cell r="F236" t="str">
            <v>โรงพยาบาลชุมชน</v>
          </cell>
          <cell r="G236" t="str">
            <v>30</v>
          </cell>
          <cell r="H236" t="str">
            <v>49</v>
          </cell>
          <cell r="I236" t="str">
            <v>จ.มุกดาหาร</v>
          </cell>
          <cell r="J236" t="str">
            <v>07</v>
          </cell>
          <cell r="K236" t="str">
            <v xml:space="preserve"> อ.หนองสูง</v>
          </cell>
          <cell r="L236" t="str">
            <v>06</v>
          </cell>
          <cell r="M236" t="str">
            <v xml:space="preserve"> 'ต.หนองสูงเหนือ'</v>
          </cell>
          <cell r="N236" t="str">
            <v>04</v>
          </cell>
          <cell r="O236" t="str">
            <v xml:space="preserve"> หมู่ 4</v>
          </cell>
          <cell r="P236" t="str">
            <v>01</v>
          </cell>
          <cell r="Q236" t="str">
            <v>เปิดดำเนินการ</v>
          </cell>
          <cell r="R236" t="str">
            <v xml:space="preserve">59 ม.4 </v>
          </cell>
          <cell r="S236" t="str">
            <v>49160</v>
          </cell>
          <cell r="T236" t="str">
            <v>042635281</v>
          </cell>
          <cell r="U236" t="str">
            <v>042635281</v>
          </cell>
          <cell r="V236" t="str">
            <v>21</v>
          </cell>
          <cell r="W236" t="str">
            <v>2.1 ทุติยภูมิระดับต้น</v>
          </cell>
          <cell r="AH236" t="str">
            <v>11118</v>
          </cell>
        </row>
        <row r="237">
          <cell r="A237" t="str">
            <v>001112900</v>
          </cell>
          <cell r="B237" t="str">
            <v>โรงพยาบาลสันกำแพง</v>
          </cell>
          <cell r="C237" t="str">
            <v>21002</v>
          </cell>
          <cell r="D237" t="str">
            <v>กระทรวงสาธารณสุข สำนักงานปลัดกระทรวงสาธารณสุข</v>
          </cell>
          <cell r="E237" t="str">
            <v>07</v>
          </cell>
          <cell r="F237" t="str">
            <v>โรงพยาบาลชุมชน</v>
          </cell>
          <cell r="G237" t="str">
            <v>30</v>
          </cell>
          <cell r="H237" t="str">
            <v>50</v>
          </cell>
          <cell r="I237" t="str">
            <v>จ.เชียงใหม่</v>
          </cell>
          <cell r="J237" t="str">
            <v>13</v>
          </cell>
          <cell r="K237" t="str">
            <v xml:space="preserve"> อ.สันกำแพง</v>
          </cell>
          <cell r="L237" t="str">
            <v>04</v>
          </cell>
          <cell r="M237" t="str">
            <v xml:space="preserve"> 'ต.บวกค้าง'</v>
          </cell>
          <cell r="N237" t="str">
            <v>01</v>
          </cell>
          <cell r="O237" t="str">
            <v xml:space="preserve"> หมู่ 1</v>
          </cell>
          <cell r="P237" t="str">
            <v>01</v>
          </cell>
          <cell r="Q237" t="str">
            <v>เปิดดำเนินการ</v>
          </cell>
          <cell r="S237" t="str">
            <v>50130</v>
          </cell>
          <cell r="V237" t="str">
            <v>21</v>
          </cell>
          <cell r="W237" t="str">
            <v>2.1 ทุติยภูมิระดับต้น</v>
          </cell>
          <cell r="AH237" t="str">
            <v>11129</v>
          </cell>
        </row>
        <row r="238">
          <cell r="A238" t="str">
            <v>001116000</v>
          </cell>
          <cell r="B238" t="str">
            <v>โรงพยาบาลน้ำปาด</v>
          </cell>
          <cell r="C238" t="str">
            <v>21002</v>
          </cell>
          <cell r="D238" t="str">
            <v>กระทรวงสาธารณสุข สำนักงานปลัดกระทรวงสาธารณสุข</v>
          </cell>
          <cell r="E238" t="str">
            <v>07</v>
          </cell>
          <cell r="F238" t="str">
            <v>โรงพยาบาลชุมชน</v>
          </cell>
          <cell r="G238" t="str">
            <v>30</v>
          </cell>
          <cell r="H238" t="str">
            <v>53</v>
          </cell>
          <cell r="I238" t="str">
            <v>จ.อุตรดิตถ์</v>
          </cell>
          <cell r="J238" t="str">
            <v>04</v>
          </cell>
          <cell r="K238" t="str">
            <v xml:space="preserve"> อ.น้ำปาด</v>
          </cell>
          <cell r="L238" t="str">
            <v>01</v>
          </cell>
          <cell r="M238" t="str">
            <v xml:space="preserve"> 'ต.แสนตอ'</v>
          </cell>
          <cell r="N238" t="str">
            <v>04</v>
          </cell>
          <cell r="O238" t="str">
            <v xml:space="preserve"> หมู่ 4</v>
          </cell>
          <cell r="P238" t="str">
            <v>01</v>
          </cell>
          <cell r="Q238" t="str">
            <v>เปิดดำเนินการ</v>
          </cell>
          <cell r="S238" t="str">
            <v>53110</v>
          </cell>
          <cell r="T238" t="str">
            <v>055481574</v>
          </cell>
          <cell r="U238" t="str">
            <v>155481061</v>
          </cell>
          <cell r="V238" t="str">
            <v>22</v>
          </cell>
          <cell r="W238" t="str">
            <v>2.2 ทุติยภูมิระดับกลาง</v>
          </cell>
          <cell r="AH238" t="str">
            <v>11160</v>
          </cell>
        </row>
        <row r="239">
          <cell r="A239" t="str">
            <v>001116200</v>
          </cell>
          <cell r="B239" t="str">
            <v>โรงพยาบาลบ้านโคก</v>
          </cell>
          <cell r="C239" t="str">
            <v>21002</v>
          </cell>
          <cell r="D239" t="str">
            <v>กระทรวงสาธารณสุข สำนักงานปลัดกระทรวงสาธารณสุข</v>
          </cell>
          <cell r="E239" t="str">
            <v>07</v>
          </cell>
          <cell r="F239" t="str">
            <v>โรงพยาบาลชุมชน</v>
          </cell>
          <cell r="G239" t="str">
            <v>30</v>
          </cell>
          <cell r="H239" t="str">
            <v>53</v>
          </cell>
          <cell r="I239" t="str">
            <v>จ.อุตรดิตถ์</v>
          </cell>
          <cell r="J239" t="str">
            <v>06</v>
          </cell>
          <cell r="K239" t="str">
            <v xml:space="preserve"> อ.บ้านโคก</v>
          </cell>
          <cell r="L239" t="str">
            <v>02</v>
          </cell>
          <cell r="M239" t="str">
            <v xml:space="preserve"> 'ต.บ้านโคก'</v>
          </cell>
          <cell r="N239" t="str">
            <v>03</v>
          </cell>
          <cell r="O239" t="str">
            <v xml:space="preserve"> หมู่ 3</v>
          </cell>
          <cell r="P239" t="str">
            <v>01</v>
          </cell>
          <cell r="Q239" t="str">
            <v>เปิดดำเนินการ</v>
          </cell>
          <cell r="R239" t="str">
            <v>232</v>
          </cell>
          <cell r="S239" t="str">
            <v>531802</v>
          </cell>
          <cell r="T239" t="str">
            <v>055486127</v>
          </cell>
          <cell r="U239" t="str">
            <v>055486126</v>
          </cell>
          <cell r="V239" t="str">
            <v>22</v>
          </cell>
          <cell r="W239" t="str">
            <v>2.2 ทุติยภูมิระดับกลาง</v>
          </cell>
          <cell r="AH239" t="str">
            <v>11162</v>
          </cell>
        </row>
        <row r="240">
          <cell r="A240" t="str">
            <v>001112000</v>
          </cell>
          <cell r="B240" t="str">
            <v>โรงพยาบาลแม่แจ่ม</v>
          </cell>
          <cell r="C240" t="str">
            <v>21002</v>
          </cell>
          <cell r="D240" t="str">
            <v>กระทรวงสาธารณสุข สำนักงานปลัดกระทรวงสาธารณสุข</v>
          </cell>
          <cell r="E240" t="str">
            <v>07</v>
          </cell>
          <cell r="F240" t="str">
            <v>โรงพยาบาลชุมชน</v>
          </cell>
          <cell r="G240" t="str">
            <v>60</v>
          </cell>
          <cell r="H240" t="str">
            <v>50</v>
          </cell>
          <cell r="I240" t="str">
            <v>จ.เชียงใหม่</v>
          </cell>
          <cell r="J240" t="str">
            <v>03</v>
          </cell>
          <cell r="K240" t="str">
            <v xml:space="preserve"> อ.แม่แจ่ม</v>
          </cell>
          <cell r="L240" t="str">
            <v>01</v>
          </cell>
          <cell r="M240" t="str">
            <v xml:space="preserve"> 'ต.ช่างเคิ่ง'</v>
          </cell>
          <cell r="N240" t="str">
            <v>04</v>
          </cell>
          <cell r="O240" t="str">
            <v xml:space="preserve"> หมู่ 4</v>
          </cell>
          <cell r="P240" t="str">
            <v>01</v>
          </cell>
          <cell r="Q240" t="str">
            <v>เปิดดำเนินการ</v>
          </cell>
          <cell r="R240" t="str">
            <v xml:space="preserve">73 </v>
          </cell>
          <cell r="S240" t="str">
            <v>50270</v>
          </cell>
          <cell r="V240" t="str">
            <v>21</v>
          </cell>
          <cell r="W240" t="str">
            <v>2.1 ทุติยภูมิระดับต้น</v>
          </cell>
          <cell r="Z240" t="str">
            <v>06</v>
          </cell>
          <cell r="AA240" t="str">
            <v>แก้ไข/เปลี่ยนแปลงจำนวนเตียง</v>
          </cell>
          <cell r="AB240" t="str">
            <v xml:space="preserve">เพิ่มเตียง จากมติของ อ.ก.พ. สป. </v>
          </cell>
          <cell r="AH240" t="str">
            <v>11120</v>
          </cell>
        </row>
        <row r="241">
          <cell r="A241" t="str">
            <v>001114500</v>
          </cell>
          <cell r="B241" t="str">
            <v>โรงพยาบาลบ้านธิ</v>
          </cell>
          <cell r="C241" t="str">
            <v>21002</v>
          </cell>
          <cell r="D241" t="str">
            <v>กระทรวงสาธารณสุข สำนักงานปลัดกระทรวงสาธารณสุข</v>
          </cell>
          <cell r="E241" t="str">
            <v>07</v>
          </cell>
          <cell r="F241" t="str">
            <v>โรงพยาบาลชุมชน</v>
          </cell>
          <cell r="G241" t="str">
            <v>30</v>
          </cell>
          <cell r="H241" t="str">
            <v>51</v>
          </cell>
          <cell r="I241" t="str">
            <v>จ.ลำพูน</v>
          </cell>
          <cell r="J241" t="str">
            <v>07</v>
          </cell>
          <cell r="K241" t="str">
            <v xml:space="preserve"> อ.บ้านธิ</v>
          </cell>
          <cell r="L241" t="str">
            <v>01</v>
          </cell>
          <cell r="M241" t="str">
            <v xml:space="preserve"> 'ต.บ้านธิ'</v>
          </cell>
          <cell r="N241" t="str">
            <v>06</v>
          </cell>
          <cell r="O241" t="str">
            <v xml:space="preserve"> หมู่ 6</v>
          </cell>
          <cell r="P241" t="str">
            <v>01</v>
          </cell>
          <cell r="Q241" t="str">
            <v>เปิดดำเนินการ</v>
          </cell>
          <cell r="R241" t="str">
            <v xml:space="preserve">265 ม.6 ถ.บ้านธิ-สันพระเจ้าแดง </v>
          </cell>
          <cell r="S241" t="str">
            <v>51180</v>
          </cell>
          <cell r="V241" t="str">
            <v>21</v>
          </cell>
          <cell r="W241" t="str">
            <v>2.1 ทุติยภูมิระดับต้น</v>
          </cell>
          <cell r="AH241" t="str">
            <v>11145</v>
          </cell>
        </row>
        <row r="242">
          <cell r="A242" t="str">
            <v>001114600</v>
          </cell>
          <cell r="B242" t="str">
            <v>โรงพยาบาลแม่เมาะ</v>
          </cell>
          <cell r="C242" t="str">
            <v>21002</v>
          </cell>
          <cell r="D242" t="str">
            <v>กระทรวงสาธารณสุข สำนักงานปลัดกระทรวงสาธารณสุข</v>
          </cell>
          <cell r="E242" t="str">
            <v>07</v>
          </cell>
          <cell r="F242" t="str">
            <v>โรงพยาบาลชุมชน</v>
          </cell>
          <cell r="G242" t="str">
            <v>30</v>
          </cell>
          <cell r="H242" t="str">
            <v>52</v>
          </cell>
          <cell r="I242" t="str">
            <v>จ.ลำปาง</v>
          </cell>
          <cell r="J242" t="str">
            <v>02</v>
          </cell>
          <cell r="K242" t="str">
            <v xml:space="preserve"> อ.แม่เมาะ</v>
          </cell>
          <cell r="L242" t="str">
            <v>04</v>
          </cell>
          <cell r="M242" t="str">
            <v xml:space="preserve"> 'ต.แม่เมาะ'</v>
          </cell>
          <cell r="N242" t="str">
            <v>11</v>
          </cell>
          <cell r="O242" t="str">
            <v xml:space="preserve"> หมู่ 11</v>
          </cell>
          <cell r="P242" t="str">
            <v>01</v>
          </cell>
          <cell r="Q242" t="str">
            <v>เปิดดำเนินการ</v>
          </cell>
          <cell r="V242" t="str">
            <v>21</v>
          </cell>
          <cell r="W242" t="str">
            <v>2.1 ทุติยภูมิระดับต้น</v>
          </cell>
          <cell r="AH242" t="str">
            <v>11146</v>
          </cell>
        </row>
        <row r="243">
          <cell r="A243" t="str">
            <v>001113800</v>
          </cell>
          <cell r="B243" t="str">
            <v>โรงพยาบาลแม่วาง</v>
          </cell>
          <cell r="C243" t="str">
            <v>21002</v>
          </cell>
          <cell r="D243" t="str">
            <v>กระทรวงสาธารณสุข สำนักงานปลัดกระทรวงสาธารณสุข</v>
          </cell>
          <cell r="E243" t="str">
            <v>07</v>
          </cell>
          <cell r="F243" t="str">
            <v>โรงพยาบาลชุมชน</v>
          </cell>
          <cell r="G243" t="str">
            <v>30</v>
          </cell>
          <cell r="H243" t="str">
            <v>50</v>
          </cell>
          <cell r="I243" t="str">
            <v>จ.เชียงใหม่</v>
          </cell>
          <cell r="J243" t="str">
            <v>22</v>
          </cell>
          <cell r="K243" t="str">
            <v xml:space="preserve"> อ.แม่วาง</v>
          </cell>
          <cell r="L243" t="str">
            <v>01</v>
          </cell>
          <cell r="M243" t="str">
            <v xml:space="preserve"> 'ต.บ้านกาด'</v>
          </cell>
          <cell r="N243" t="str">
            <v>01</v>
          </cell>
          <cell r="O243" t="str">
            <v xml:space="preserve"> หมู่ 1</v>
          </cell>
          <cell r="P243" t="str">
            <v>01</v>
          </cell>
          <cell r="Q243" t="str">
            <v>เปิดดำเนินการ</v>
          </cell>
          <cell r="R243" t="str">
            <v xml:space="preserve">ถ.มานีกาด-แม่วาง </v>
          </cell>
          <cell r="S243" t="str">
            <v>50360</v>
          </cell>
          <cell r="V243" t="str">
            <v>21</v>
          </cell>
          <cell r="W243" t="str">
            <v>2.1 ทุติยภูมิระดับต้น</v>
          </cell>
          <cell r="AH243" t="str">
            <v>11138</v>
          </cell>
        </row>
        <row r="244">
          <cell r="A244" t="str">
            <v>001113900</v>
          </cell>
          <cell r="B244" t="str">
            <v>โรงพยาบาลแม่ออน</v>
          </cell>
          <cell r="C244" t="str">
            <v>21002</v>
          </cell>
          <cell r="D244" t="str">
            <v>กระทรวงสาธารณสุข สำนักงานปลัดกระทรวงสาธารณสุข</v>
          </cell>
          <cell r="E244" t="str">
            <v>07</v>
          </cell>
          <cell r="F244" t="str">
            <v>โรงพยาบาลชุมชน</v>
          </cell>
          <cell r="G244" t="str">
            <v>10</v>
          </cell>
          <cell r="H244" t="str">
            <v>50</v>
          </cell>
          <cell r="I244" t="str">
            <v>จ.เชียงใหม่</v>
          </cell>
          <cell r="J244" t="str">
            <v>23</v>
          </cell>
          <cell r="K244" t="str">
            <v xml:space="preserve"> อ.แม่ออน</v>
          </cell>
          <cell r="L244" t="str">
            <v>03</v>
          </cell>
          <cell r="M244" t="str">
            <v xml:space="preserve"> 'ต.บ้านสหกรณ์'</v>
          </cell>
          <cell r="N244" t="str">
            <v>01</v>
          </cell>
          <cell r="O244" t="str">
            <v xml:space="preserve"> หมู่ 1</v>
          </cell>
          <cell r="P244" t="str">
            <v>01</v>
          </cell>
          <cell r="Q244" t="str">
            <v>เปิดดำเนินการ</v>
          </cell>
          <cell r="R244" t="str">
            <v xml:space="preserve">750 </v>
          </cell>
          <cell r="S244" t="str">
            <v>50130</v>
          </cell>
          <cell r="V244" t="str">
            <v>21</v>
          </cell>
          <cell r="W244" t="str">
            <v>2.1 ทุติยภูมิระดับต้น</v>
          </cell>
          <cell r="AH244" t="str">
            <v>11139</v>
          </cell>
        </row>
        <row r="245">
          <cell r="A245" t="str">
            <v>001114900</v>
          </cell>
          <cell r="B245" t="str">
            <v>โรงพยาบาลงาว</v>
          </cell>
          <cell r="C245" t="str">
            <v>21002</v>
          </cell>
          <cell r="D245" t="str">
            <v>กระทรวงสาธารณสุข สำนักงานปลัดกระทรวงสาธารณสุข</v>
          </cell>
          <cell r="E245" t="str">
            <v>07</v>
          </cell>
          <cell r="F245" t="str">
            <v>โรงพยาบาลชุมชน</v>
          </cell>
          <cell r="G245" t="str">
            <v>30</v>
          </cell>
          <cell r="H245" t="str">
            <v>52</v>
          </cell>
          <cell r="I245" t="str">
            <v>จ.ลำปาง</v>
          </cell>
          <cell r="J245" t="str">
            <v>05</v>
          </cell>
          <cell r="K245" t="str">
            <v xml:space="preserve"> อ.งาว</v>
          </cell>
          <cell r="L245" t="str">
            <v>01</v>
          </cell>
          <cell r="M245" t="str">
            <v xml:space="preserve"> 'ต.หลวงเหนือ'</v>
          </cell>
          <cell r="N245" t="str">
            <v>04</v>
          </cell>
          <cell r="O245" t="str">
            <v xml:space="preserve"> หมู่ 4</v>
          </cell>
          <cell r="P245" t="str">
            <v>01</v>
          </cell>
          <cell r="Q245" t="str">
            <v>เปิดดำเนินการ</v>
          </cell>
          <cell r="V245" t="str">
            <v>21</v>
          </cell>
          <cell r="W245" t="str">
            <v>2.1 ทุติยภูมิระดับต้น</v>
          </cell>
          <cell r="AH245" t="str">
            <v>11149</v>
          </cell>
        </row>
        <row r="246">
          <cell r="A246" t="str">
            <v>001114100</v>
          </cell>
          <cell r="B246" t="str">
            <v>โรงพยาบาลบ้านโฮ่ง</v>
          </cell>
          <cell r="C246" t="str">
            <v>21002</v>
          </cell>
          <cell r="D246" t="str">
            <v>กระทรวงสาธารณสุข สำนักงานปลัดกระทรวงสาธารณสุข</v>
          </cell>
          <cell r="E246" t="str">
            <v>07</v>
          </cell>
          <cell r="F246" t="str">
            <v>โรงพยาบาลชุมชน</v>
          </cell>
          <cell r="G246" t="str">
            <v>30</v>
          </cell>
          <cell r="H246" t="str">
            <v>51</v>
          </cell>
          <cell r="I246" t="str">
            <v>จ.ลำพูน</v>
          </cell>
          <cell r="J246" t="str">
            <v>03</v>
          </cell>
          <cell r="K246" t="str">
            <v xml:space="preserve"> อ.บ้านโฮ่ง</v>
          </cell>
          <cell r="L246" t="str">
            <v>01</v>
          </cell>
          <cell r="M246" t="str">
            <v xml:space="preserve"> 'ต.บ้านโฮ่ง'</v>
          </cell>
          <cell r="N246" t="str">
            <v>02</v>
          </cell>
          <cell r="O246" t="str">
            <v xml:space="preserve"> หมู่ 2</v>
          </cell>
          <cell r="P246" t="str">
            <v>01</v>
          </cell>
          <cell r="Q246" t="str">
            <v>เปิดดำเนินการ</v>
          </cell>
          <cell r="R246" t="str">
            <v xml:space="preserve">308 ม.2 </v>
          </cell>
          <cell r="S246" t="str">
            <v>51130</v>
          </cell>
          <cell r="V246" t="str">
            <v>21</v>
          </cell>
          <cell r="W246" t="str">
            <v>2.1 ทุติยภูมิระดับต้น</v>
          </cell>
          <cell r="AH246" t="str">
            <v>11141</v>
          </cell>
        </row>
        <row r="247">
          <cell r="A247" t="str">
            <v>001114300</v>
          </cell>
          <cell r="B247" t="str">
            <v>โรงพยาบาลทุ่งหัวช้าง</v>
          </cell>
          <cell r="C247" t="str">
            <v>21002</v>
          </cell>
          <cell r="D247" t="str">
            <v>กระทรวงสาธารณสุข สำนักงานปลัดกระทรวงสาธารณสุข</v>
          </cell>
          <cell r="E247" t="str">
            <v>07</v>
          </cell>
          <cell r="F247" t="str">
            <v>โรงพยาบาลชุมชน</v>
          </cell>
          <cell r="G247" t="str">
            <v>30</v>
          </cell>
          <cell r="H247" t="str">
            <v>51</v>
          </cell>
          <cell r="I247" t="str">
            <v>จ.ลำพูน</v>
          </cell>
          <cell r="J247" t="str">
            <v>05</v>
          </cell>
          <cell r="K247" t="str">
            <v xml:space="preserve"> อ.ทุ่งหัวช้าง</v>
          </cell>
          <cell r="L247" t="str">
            <v>01</v>
          </cell>
          <cell r="M247" t="str">
            <v xml:space="preserve"> 'ต.ทุ่งหัวช้าง'</v>
          </cell>
          <cell r="N247" t="str">
            <v>03</v>
          </cell>
          <cell r="O247" t="str">
            <v xml:space="preserve"> หมู่ 3</v>
          </cell>
          <cell r="P247" t="str">
            <v>01</v>
          </cell>
          <cell r="Q247" t="str">
            <v>เปิดดำเนินการ</v>
          </cell>
          <cell r="S247" t="str">
            <v>51160</v>
          </cell>
          <cell r="V247" t="str">
            <v>21</v>
          </cell>
          <cell r="W247" t="str">
            <v>2.1 ทุติยภูมิระดับต้น</v>
          </cell>
          <cell r="AH247" t="str">
            <v>11143</v>
          </cell>
        </row>
        <row r="248">
          <cell r="A248" t="str">
            <v>001114400</v>
          </cell>
          <cell r="B248" t="str">
            <v>โรงพยาบาลป่าซาง</v>
          </cell>
          <cell r="C248" t="str">
            <v>21002</v>
          </cell>
          <cell r="D248" t="str">
            <v>กระทรวงสาธารณสุข สำนักงานปลัดกระทรวงสาธารณสุข</v>
          </cell>
          <cell r="E248" t="str">
            <v>07</v>
          </cell>
          <cell r="F248" t="str">
            <v>โรงพยาบาลชุมชน</v>
          </cell>
          <cell r="G248" t="str">
            <v>60</v>
          </cell>
          <cell r="H248" t="str">
            <v>51</v>
          </cell>
          <cell r="I248" t="str">
            <v>จ.ลำพูน</v>
          </cell>
          <cell r="J248" t="str">
            <v>06</v>
          </cell>
          <cell r="K248" t="str">
            <v xml:space="preserve"> อ.ป่าซาง</v>
          </cell>
          <cell r="L248" t="str">
            <v>11</v>
          </cell>
          <cell r="M248" t="str">
            <v xml:space="preserve"> 'ต.นครเจดีย์'</v>
          </cell>
          <cell r="N248" t="str">
            <v>07</v>
          </cell>
          <cell r="O248" t="str">
            <v xml:space="preserve"> หมู่ 7</v>
          </cell>
          <cell r="P248" t="str">
            <v>01</v>
          </cell>
          <cell r="Q248" t="str">
            <v>เปิดดำเนินการ</v>
          </cell>
          <cell r="S248" t="str">
            <v>51120</v>
          </cell>
          <cell r="V248" t="str">
            <v>21</v>
          </cell>
          <cell r="W248" t="str">
            <v>2.1 ทุติยภูมิระดับต้น</v>
          </cell>
          <cell r="AH248" t="str">
            <v>11144</v>
          </cell>
        </row>
        <row r="249">
          <cell r="A249" t="str">
            <v>001118900</v>
          </cell>
          <cell r="B249" t="str">
            <v>โรงพยาบาลเทิง</v>
          </cell>
          <cell r="C249" t="str">
            <v>21002</v>
          </cell>
          <cell r="D249" t="str">
            <v>กระทรวงสาธารณสุข สำนักงานปลัดกระทรวงสาธารณสุข</v>
          </cell>
          <cell r="E249" t="str">
            <v>07</v>
          </cell>
          <cell r="F249" t="str">
            <v>โรงพยาบาลชุมชน</v>
          </cell>
          <cell r="G249" t="str">
            <v>60</v>
          </cell>
          <cell r="H249" t="str">
            <v>57</v>
          </cell>
          <cell r="I249" t="str">
            <v>จ.เชียงราย</v>
          </cell>
          <cell r="J249" t="str">
            <v>04</v>
          </cell>
          <cell r="K249" t="str">
            <v xml:space="preserve"> อ.เทิง</v>
          </cell>
          <cell r="L249" t="str">
            <v>01</v>
          </cell>
          <cell r="M249" t="str">
            <v xml:space="preserve"> 'ต.เวียง'</v>
          </cell>
          <cell r="N249" t="str">
            <v>20</v>
          </cell>
          <cell r="O249" t="str">
            <v xml:space="preserve"> หมู่ 20</v>
          </cell>
          <cell r="P249" t="str">
            <v>01</v>
          </cell>
          <cell r="Q249" t="str">
            <v>เปิดดำเนินการ</v>
          </cell>
          <cell r="R249" t="str">
            <v>146 ม.20</v>
          </cell>
          <cell r="S249" t="str">
            <v>57160</v>
          </cell>
          <cell r="T249" t="str">
            <v>053-795259</v>
          </cell>
          <cell r="U249" t="str">
            <v>053-795259</v>
          </cell>
          <cell r="V249" t="str">
            <v>21</v>
          </cell>
          <cell r="W249" t="str">
            <v>2.1 ทุติยภูมิระดับต้น</v>
          </cell>
          <cell r="AH249" t="str">
            <v>11189</v>
          </cell>
        </row>
        <row r="250">
          <cell r="A250" t="str">
            <v>001121500</v>
          </cell>
          <cell r="B250" t="str">
            <v>โรงพยาบาลท่าตะโก</v>
          </cell>
          <cell r="C250" t="str">
            <v>21002</v>
          </cell>
          <cell r="D250" t="str">
            <v>กระทรวงสาธารณสุข สำนักงานปลัดกระทรวงสาธารณสุข</v>
          </cell>
          <cell r="E250" t="str">
            <v>07</v>
          </cell>
          <cell r="F250" t="str">
            <v>โรงพยาบาลชุมชน</v>
          </cell>
          <cell r="G250" t="str">
            <v>60</v>
          </cell>
          <cell r="H250" t="str">
            <v>60</v>
          </cell>
          <cell r="I250" t="str">
            <v>จ.นครสวรรค์</v>
          </cell>
          <cell r="J250" t="str">
            <v>08</v>
          </cell>
          <cell r="K250" t="str">
            <v xml:space="preserve"> อ.ท่าตะโก</v>
          </cell>
          <cell r="L250" t="str">
            <v>01</v>
          </cell>
          <cell r="M250" t="str">
            <v xml:space="preserve"> 'ต.ท่าตะโก'</v>
          </cell>
          <cell r="N250" t="str">
            <v>01</v>
          </cell>
          <cell r="O250" t="str">
            <v xml:space="preserve"> หมู่ 1</v>
          </cell>
          <cell r="P250" t="str">
            <v>01</v>
          </cell>
          <cell r="Q250" t="str">
            <v>เปิดดำเนินการ</v>
          </cell>
          <cell r="V250" t="str">
            <v>22</v>
          </cell>
          <cell r="W250" t="str">
            <v>2.2 ทุติยภูมิระดับกลาง</v>
          </cell>
          <cell r="AH250" t="str">
            <v>11215</v>
          </cell>
        </row>
        <row r="251">
          <cell r="A251" t="str">
            <v>001121400</v>
          </cell>
          <cell r="B251" t="str">
            <v>โรงพยาบาลตาคลี</v>
          </cell>
          <cell r="C251" t="str">
            <v>21002</v>
          </cell>
          <cell r="D251" t="str">
            <v>กระทรวงสาธารณสุข สำนักงานปลัดกระทรวงสาธารณสุข</v>
          </cell>
          <cell r="E251" t="str">
            <v>07</v>
          </cell>
          <cell r="F251" t="str">
            <v>โรงพยาบาลชุมชน</v>
          </cell>
          <cell r="G251" t="str">
            <v>90</v>
          </cell>
          <cell r="H251" t="str">
            <v>60</v>
          </cell>
          <cell r="I251" t="str">
            <v>จ.นครสวรรค์</v>
          </cell>
          <cell r="J251" t="str">
            <v>07</v>
          </cell>
          <cell r="K251" t="str">
            <v xml:space="preserve"> อ.ตาคลี</v>
          </cell>
          <cell r="L251" t="str">
            <v>01</v>
          </cell>
          <cell r="M251" t="str">
            <v xml:space="preserve"> 'ต.ตาคลี'</v>
          </cell>
          <cell r="N251" t="str">
            <v>14</v>
          </cell>
          <cell r="O251" t="str">
            <v xml:space="preserve"> หมู่ 14</v>
          </cell>
          <cell r="P251" t="str">
            <v>01</v>
          </cell>
          <cell r="Q251" t="str">
            <v>เปิดดำเนินการ</v>
          </cell>
          <cell r="R251" t="str">
            <v xml:space="preserve">ถ.หัสนัย   บ้านตาคลีใหญ่  </v>
          </cell>
          <cell r="V251" t="str">
            <v>22</v>
          </cell>
          <cell r="W251" t="str">
            <v>2.2 ทุติยภูมิระดับกลาง</v>
          </cell>
          <cell r="AH251" t="str">
            <v>11214</v>
          </cell>
        </row>
        <row r="252">
          <cell r="A252" t="str">
            <v>001121200</v>
          </cell>
          <cell r="B252" t="str">
            <v>โรงพยาบาลบรรพตพิสัย</v>
          </cell>
          <cell r="C252" t="str">
            <v>21002</v>
          </cell>
          <cell r="D252" t="str">
            <v>กระทรวงสาธารณสุข สำนักงานปลัดกระทรวงสาธารณสุข</v>
          </cell>
          <cell r="E252" t="str">
            <v>07</v>
          </cell>
          <cell r="F252" t="str">
            <v>โรงพยาบาลชุมชน</v>
          </cell>
          <cell r="G252" t="str">
            <v>60</v>
          </cell>
          <cell r="H252" t="str">
            <v>60</v>
          </cell>
          <cell r="I252" t="str">
            <v>จ.นครสวรรค์</v>
          </cell>
          <cell r="J252" t="str">
            <v>05</v>
          </cell>
          <cell r="K252" t="str">
            <v xml:space="preserve"> อ.บรรพตพิสัย</v>
          </cell>
          <cell r="L252" t="str">
            <v>13</v>
          </cell>
          <cell r="M252" t="str">
            <v xml:space="preserve"> 'ต.เจริญผล'</v>
          </cell>
          <cell r="N252" t="str">
            <v>02</v>
          </cell>
          <cell r="O252" t="str">
            <v xml:space="preserve"> หมู่ 2</v>
          </cell>
          <cell r="P252" t="str">
            <v>01</v>
          </cell>
          <cell r="Q252" t="str">
            <v>เปิดดำเนินการ</v>
          </cell>
          <cell r="R252" t="str">
            <v xml:space="preserve">700 ถ.บรรพตพิสัย-โพทะเล </v>
          </cell>
          <cell r="S252" t="str">
            <v>60180</v>
          </cell>
          <cell r="V252" t="str">
            <v>21</v>
          </cell>
          <cell r="W252" t="str">
            <v>2.1 ทุติยภูมิระดับต้น</v>
          </cell>
          <cell r="AH252" t="str">
            <v>11212</v>
          </cell>
        </row>
        <row r="253">
          <cell r="A253" t="str">
            <v>001121300</v>
          </cell>
          <cell r="B253" t="str">
            <v>โรงพยาบาลเก้าเลี้ยว</v>
          </cell>
          <cell r="C253" t="str">
            <v>21002</v>
          </cell>
          <cell r="D253" t="str">
            <v>กระทรวงสาธารณสุข สำนักงานปลัดกระทรวงสาธารณสุข</v>
          </cell>
          <cell r="E253" t="str">
            <v>07</v>
          </cell>
          <cell r="F253" t="str">
            <v>โรงพยาบาลชุมชน</v>
          </cell>
          <cell r="G253" t="str">
            <v>30</v>
          </cell>
          <cell r="H253" t="str">
            <v>60</v>
          </cell>
          <cell r="I253" t="str">
            <v>จ.นครสวรรค์</v>
          </cell>
          <cell r="J253" t="str">
            <v>06</v>
          </cell>
          <cell r="K253" t="str">
            <v xml:space="preserve"> อ.เก้าเลี้ยว</v>
          </cell>
          <cell r="L253" t="str">
            <v>02</v>
          </cell>
          <cell r="M253" t="str">
            <v xml:space="preserve"> 'ต.เก้าเลี้ยว'</v>
          </cell>
          <cell r="N253" t="str">
            <v>01</v>
          </cell>
          <cell r="O253" t="str">
            <v xml:space="preserve"> หมู่ 1</v>
          </cell>
          <cell r="P253" t="str">
            <v>01</v>
          </cell>
          <cell r="Q253" t="str">
            <v>เปิดดำเนินการ</v>
          </cell>
          <cell r="V253" t="str">
            <v>21</v>
          </cell>
          <cell r="W253" t="str">
            <v>2.1 ทุติยภูมิระดับต้น</v>
          </cell>
          <cell r="AH253" t="str">
            <v>11213</v>
          </cell>
        </row>
        <row r="254">
          <cell r="A254" t="str">
            <v>001122000</v>
          </cell>
          <cell r="B254" t="str">
            <v>โรงพยาบาลแม่วงก์</v>
          </cell>
          <cell r="C254" t="str">
            <v>21002</v>
          </cell>
          <cell r="D254" t="str">
            <v>กระทรวงสาธารณสุข สำนักงานปลัดกระทรวงสาธารณสุข</v>
          </cell>
          <cell r="E254" t="str">
            <v>07</v>
          </cell>
          <cell r="F254" t="str">
            <v>โรงพยาบาลชุมชน</v>
          </cell>
          <cell r="G254" t="str">
            <v>10</v>
          </cell>
          <cell r="H254" t="str">
            <v>60</v>
          </cell>
          <cell r="I254" t="str">
            <v>จ.นครสวรรค์</v>
          </cell>
          <cell r="J254" t="str">
            <v>13</v>
          </cell>
          <cell r="K254" t="str">
            <v xml:space="preserve"> อ.แม่วงก์</v>
          </cell>
          <cell r="L254" t="str">
            <v>01</v>
          </cell>
          <cell r="M254" t="str">
            <v xml:space="preserve"> 'ต.แม่วงก์'</v>
          </cell>
          <cell r="N254" t="str">
            <v>09</v>
          </cell>
          <cell r="O254" t="str">
            <v xml:space="preserve"> หมู่ 9</v>
          </cell>
          <cell r="P254" t="str">
            <v>01</v>
          </cell>
          <cell r="Q254" t="str">
            <v>เปิดดำเนินการ</v>
          </cell>
          <cell r="R254" t="str">
            <v xml:space="preserve">25 </v>
          </cell>
          <cell r="S254" t="str">
            <v>60150</v>
          </cell>
          <cell r="V254" t="str">
            <v>21</v>
          </cell>
          <cell r="W254" t="str">
            <v>2.1 ทุติยภูมิระดับต้น</v>
          </cell>
          <cell r="AH254" t="str">
            <v>11220</v>
          </cell>
        </row>
        <row r="255">
          <cell r="A255" t="str">
            <v>001121100</v>
          </cell>
          <cell r="B255" t="str">
            <v>โรงพยาบาลหนองบัว</v>
          </cell>
          <cell r="C255" t="str">
            <v>21002</v>
          </cell>
          <cell r="D255" t="str">
            <v>กระทรวงสาธารณสุข สำนักงานปลัดกระทรวงสาธารณสุข</v>
          </cell>
          <cell r="E255" t="str">
            <v>07</v>
          </cell>
          <cell r="F255" t="str">
            <v>โรงพยาบาลชุมชน</v>
          </cell>
          <cell r="G255" t="str">
            <v>60</v>
          </cell>
          <cell r="H255" t="str">
            <v>60</v>
          </cell>
          <cell r="I255" t="str">
            <v>จ.นครสวรรค์</v>
          </cell>
          <cell r="J255" t="str">
            <v>04</v>
          </cell>
          <cell r="K255" t="str">
            <v xml:space="preserve"> อ.หนองบัว</v>
          </cell>
          <cell r="L255" t="str">
            <v>01</v>
          </cell>
          <cell r="M255" t="str">
            <v xml:space="preserve"> 'ต.หนองบัว'</v>
          </cell>
          <cell r="N255" t="str">
            <v>03</v>
          </cell>
          <cell r="O255" t="str">
            <v xml:space="preserve"> หมู่ 3</v>
          </cell>
          <cell r="P255" t="str">
            <v>01</v>
          </cell>
          <cell r="Q255" t="str">
            <v>เปิดดำเนินการ</v>
          </cell>
          <cell r="R255" t="str">
            <v xml:space="preserve">265/5 </v>
          </cell>
          <cell r="S255" t="str">
            <v>60110</v>
          </cell>
          <cell r="V255" t="str">
            <v>21</v>
          </cell>
          <cell r="W255" t="str">
            <v>2.1 ทุติยภูมิระดับต้น</v>
          </cell>
          <cell r="AH255" t="str">
            <v>11211</v>
          </cell>
        </row>
        <row r="256">
          <cell r="A256" t="str">
            <v>001121700</v>
          </cell>
          <cell r="B256" t="str">
            <v>โรงพยาบาลพยุหะคีรี</v>
          </cell>
          <cell r="C256" t="str">
            <v>21002</v>
          </cell>
          <cell r="D256" t="str">
            <v>กระทรวงสาธารณสุข สำนักงานปลัดกระทรวงสาธารณสุข</v>
          </cell>
          <cell r="E256" t="str">
            <v>07</v>
          </cell>
          <cell r="F256" t="str">
            <v>โรงพยาบาลชุมชน</v>
          </cell>
          <cell r="G256" t="str">
            <v>30</v>
          </cell>
          <cell r="H256" t="str">
            <v>60</v>
          </cell>
          <cell r="I256" t="str">
            <v>จ.นครสวรรค์</v>
          </cell>
          <cell r="J256" t="str">
            <v>10</v>
          </cell>
          <cell r="K256" t="str">
            <v xml:space="preserve"> อ.พยุหะคีรี</v>
          </cell>
          <cell r="L256" t="str">
            <v>01</v>
          </cell>
          <cell r="M256" t="str">
            <v xml:space="preserve"> 'ต.พยุหะ'</v>
          </cell>
          <cell r="N256" t="str">
            <v>08</v>
          </cell>
          <cell r="O256" t="str">
            <v xml:space="preserve"> หมู่ 8</v>
          </cell>
          <cell r="P256" t="str">
            <v>01</v>
          </cell>
          <cell r="Q256" t="str">
            <v>เปิดดำเนินการ</v>
          </cell>
          <cell r="V256" t="str">
            <v>21</v>
          </cell>
          <cell r="W256" t="str">
            <v>2.1 ทุติยภูมิระดับต้น</v>
          </cell>
          <cell r="AH256" t="str">
            <v>11217</v>
          </cell>
        </row>
        <row r="257">
          <cell r="A257" t="str">
            <v>001122500</v>
          </cell>
          <cell r="B257" t="str">
            <v>โรงพยาบาลบ้านไร่</v>
          </cell>
          <cell r="C257" t="str">
            <v>21002</v>
          </cell>
          <cell r="D257" t="str">
            <v>กระทรวงสาธารณสุข สำนักงานปลัดกระทรวงสาธารณสุข</v>
          </cell>
          <cell r="E257" t="str">
            <v>07</v>
          </cell>
          <cell r="F257" t="str">
            <v>โรงพยาบาลชุมชน</v>
          </cell>
          <cell r="G257" t="str">
            <v>60</v>
          </cell>
          <cell r="H257" t="str">
            <v>61</v>
          </cell>
          <cell r="I257" t="str">
            <v>จ.อุทัยธานี</v>
          </cell>
          <cell r="J257" t="str">
            <v>06</v>
          </cell>
          <cell r="K257" t="str">
            <v xml:space="preserve"> อ.บ้านไร่</v>
          </cell>
          <cell r="L257" t="str">
            <v>04</v>
          </cell>
          <cell r="M257" t="str">
            <v xml:space="preserve"> 'ต.คอกควาย'</v>
          </cell>
          <cell r="N257" t="str">
            <v>01</v>
          </cell>
          <cell r="O257" t="str">
            <v xml:space="preserve"> หมู่ 1</v>
          </cell>
          <cell r="P257" t="str">
            <v>01</v>
          </cell>
          <cell r="Q257" t="str">
            <v>เปิดดำเนินการ</v>
          </cell>
          <cell r="R257" t="str">
            <v xml:space="preserve">307 </v>
          </cell>
          <cell r="S257" t="str">
            <v>61140</v>
          </cell>
          <cell r="T257" t="str">
            <v>056539000</v>
          </cell>
          <cell r="U257" t="str">
            <v>056539000</v>
          </cell>
          <cell r="V257" t="str">
            <v>21</v>
          </cell>
          <cell r="W257" t="str">
            <v>2.1 ทุติยภูมิระดับต้น</v>
          </cell>
          <cell r="X257" t="str">
            <v>S</v>
          </cell>
          <cell r="Y257" t="str">
            <v xml:space="preserve">บริการ  </v>
          </cell>
          <cell r="AH257" t="str">
            <v>11225</v>
          </cell>
        </row>
        <row r="258">
          <cell r="A258" t="str">
            <v>001125100</v>
          </cell>
          <cell r="B258" t="str">
            <v>โรงพยาบาลชาติตระการ</v>
          </cell>
          <cell r="C258" t="str">
            <v>21002</v>
          </cell>
          <cell r="D258" t="str">
            <v>กระทรวงสาธารณสุข สำนักงานปลัดกระทรวงสาธารณสุข</v>
          </cell>
          <cell r="E258" t="str">
            <v>07</v>
          </cell>
          <cell r="F258" t="str">
            <v>โรงพยาบาลชุมชน</v>
          </cell>
          <cell r="G258" t="str">
            <v>30</v>
          </cell>
          <cell r="H258" t="str">
            <v>65</v>
          </cell>
          <cell r="I258" t="str">
            <v>จ.พิษณุโลก</v>
          </cell>
          <cell r="J258" t="str">
            <v>03</v>
          </cell>
          <cell r="K258" t="str">
            <v xml:space="preserve"> อ.ชาติตระการ</v>
          </cell>
          <cell r="L258" t="str">
            <v>01</v>
          </cell>
          <cell r="M258" t="str">
            <v xml:space="preserve"> 'ต.ป่าแดง'</v>
          </cell>
          <cell r="N258" t="str">
            <v>05</v>
          </cell>
          <cell r="O258" t="str">
            <v xml:space="preserve"> หมู่ 5</v>
          </cell>
          <cell r="P258" t="str">
            <v>01</v>
          </cell>
          <cell r="Q258" t="str">
            <v>เปิดดำเนินการ</v>
          </cell>
          <cell r="R258" t="str">
            <v>112 ม.5 บ้านศรีสงคราม</v>
          </cell>
          <cell r="V258" t="str">
            <v>21</v>
          </cell>
          <cell r="W258" t="str">
            <v>2.1 ทุติยภูมิระดับต้น</v>
          </cell>
          <cell r="AH258" t="str">
            <v>11251</v>
          </cell>
        </row>
        <row r="259">
          <cell r="A259" t="str">
            <v>001125400</v>
          </cell>
          <cell r="B259" t="str">
            <v>โรงพยาบาลพรหมพิราม</v>
          </cell>
          <cell r="C259" t="str">
            <v>21002</v>
          </cell>
          <cell r="D259" t="str">
            <v>กระทรวงสาธารณสุข สำนักงานปลัดกระทรวงสาธารณสุข</v>
          </cell>
          <cell r="E259" t="str">
            <v>07</v>
          </cell>
          <cell r="F259" t="str">
            <v>โรงพยาบาลชุมชน</v>
          </cell>
          <cell r="G259" t="str">
            <v>30</v>
          </cell>
          <cell r="H259" t="str">
            <v>65</v>
          </cell>
          <cell r="I259" t="str">
            <v>จ.พิษณุโลก</v>
          </cell>
          <cell r="J259" t="str">
            <v>06</v>
          </cell>
          <cell r="K259" t="str">
            <v xml:space="preserve"> อ.พรหมพิราม</v>
          </cell>
          <cell r="L259" t="str">
            <v>01</v>
          </cell>
          <cell r="M259" t="str">
            <v xml:space="preserve"> 'ต.พรหมพิราม'</v>
          </cell>
          <cell r="N259" t="str">
            <v>01</v>
          </cell>
          <cell r="O259" t="str">
            <v xml:space="preserve"> หมู่ 1</v>
          </cell>
          <cell r="P259" t="str">
            <v>01</v>
          </cell>
          <cell r="Q259" t="str">
            <v>เปิดดำเนินการ</v>
          </cell>
          <cell r="R259" t="str">
            <v>479 ม.1 บ้านพรหมพิราม</v>
          </cell>
          <cell r="V259" t="str">
            <v>21</v>
          </cell>
          <cell r="W259" t="str">
            <v>2.1 ทุติยภูมิระดับต้น</v>
          </cell>
          <cell r="AH259" t="str">
            <v>11254</v>
          </cell>
        </row>
        <row r="260">
          <cell r="A260" t="str">
            <v>001125500</v>
          </cell>
          <cell r="B260" t="str">
            <v>โรงพยาบาลวัดโบสถ์</v>
          </cell>
          <cell r="C260" t="str">
            <v>21002</v>
          </cell>
          <cell r="D260" t="str">
            <v>กระทรวงสาธารณสุข สำนักงานปลัดกระทรวงสาธารณสุข</v>
          </cell>
          <cell r="E260" t="str">
            <v>07</v>
          </cell>
          <cell r="F260" t="str">
            <v>โรงพยาบาลชุมชน</v>
          </cell>
          <cell r="G260" t="str">
            <v>30</v>
          </cell>
          <cell r="H260" t="str">
            <v>65</v>
          </cell>
          <cell r="I260" t="str">
            <v>จ.พิษณุโลก</v>
          </cell>
          <cell r="J260" t="str">
            <v>07</v>
          </cell>
          <cell r="K260" t="str">
            <v xml:space="preserve"> อ.วัดโบสถ์</v>
          </cell>
          <cell r="L260" t="str">
            <v>01</v>
          </cell>
          <cell r="M260" t="str">
            <v xml:space="preserve"> 'ต.วัดโบสถ์'</v>
          </cell>
          <cell r="N260" t="str">
            <v>01</v>
          </cell>
          <cell r="O260" t="str">
            <v xml:space="preserve"> หมู่ 1</v>
          </cell>
          <cell r="P260" t="str">
            <v>01</v>
          </cell>
          <cell r="Q260" t="str">
            <v>เปิดดำเนินการ</v>
          </cell>
          <cell r="R260" t="str">
            <v>135 ม.1 บ้านท่างาม</v>
          </cell>
          <cell r="V260" t="str">
            <v>21</v>
          </cell>
          <cell r="W260" t="str">
            <v>2.1 ทุติยภูมิระดับต้น</v>
          </cell>
          <cell r="AH260" t="str">
            <v>11255</v>
          </cell>
        </row>
        <row r="261">
          <cell r="A261" t="str">
            <v>001125600</v>
          </cell>
          <cell r="B261" t="str">
            <v>โรงพยาบาลวังทอง</v>
          </cell>
          <cell r="C261" t="str">
            <v>21002</v>
          </cell>
          <cell r="D261" t="str">
            <v>กระทรวงสาธารณสุข สำนักงานปลัดกระทรวงสาธารณสุข</v>
          </cell>
          <cell r="E261" t="str">
            <v>07</v>
          </cell>
          <cell r="F261" t="str">
            <v>โรงพยาบาลชุมชน</v>
          </cell>
          <cell r="G261" t="str">
            <v>30</v>
          </cell>
          <cell r="H261" t="str">
            <v>65</v>
          </cell>
          <cell r="I261" t="str">
            <v>จ.พิษณุโลก</v>
          </cell>
          <cell r="J261" t="str">
            <v>08</v>
          </cell>
          <cell r="K261" t="str">
            <v xml:space="preserve"> อ.วังทอง</v>
          </cell>
          <cell r="L261" t="str">
            <v>01</v>
          </cell>
          <cell r="M261" t="str">
            <v xml:space="preserve"> 'ต.วังทอง'</v>
          </cell>
          <cell r="N261" t="str">
            <v>05</v>
          </cell>
          <cell r="O261" t="str">
            <v xml:space="preserve"> หมู่ 5</v>
          </cell>
          <cell r="P261" t="str">
            <v>01</v>
          </cell>
          <cell r="Q261" t="str">
            <v>เปิดดำเนินการ</v>
          </cell>
          <cell r="R261" t="str">
            <v>491 ม.5 บ้านหนองเสือ</v>
          </cell>
          <cell r="V261" t="str">
            <v>21</v>
          </cell>
          <cell r="W261" t="str">
            <v>2.1 ทุติยภูมิระดับต้น</v>
          </cell>
          <cell r="AH261" t="str">
            <v>11256</v>
          </cell>
        </row>
        <row r="262">
          <cell r="A262" t="str">
            <v>001129000</v>
          </cell>
          <cell r="B262" t="str">
            <v>โรงพยาบาลด่านช้าง</v>
          </cell>
          <cell r="C262" t="str">
            <v>21002</v>
          </cell>
          <cell r="D262" t="str">
            <v>กระทรวงสาธารณสุข สำนักงานปลัดกระทรวงสาธารณสุข</v>
          </cell>
          <cell r="E262" t="str">
            <v>07</v>
          </cell>
          <cell r="F262" t="str">
            <v>โรงพยาบาลชุมชน</v>
          </cell>
          <cell r="G262" t="str">
            <v>86</v>
          </cell>
          <cell r="H262" t="str">
            <v>72</v>
          </cell>
          <cell r="I262" t="str">
            <v>จ.สุพรรณบุรี</v>
          </cell>
          <cell r="J262" t="str">
            <v>03</v>
          </cell>
          <cell r="K262" t="str">
            <v xml:space="preserve"> อ.ด่านช้าง</v>
          </cell>
          <cell r="L262" t="str">
            <v>02</v>
          </cell>
          <cell r="M262" t="str">
            <v xml:space="preserve"> 'ต.ด่านช้าง'</v>
          </cell>
          <cell r="N262" t="str">
            <v>01</v>
          </cell>
          <cell r="O262" t="str">
            <v xml:space="preserve"> หมู่ 1</v>
          </cell>
          <cell r="P262" t="str">
            <v>01</v>
          </cell>
          <cell r="Q262" t="str">
            <v>เปิดดำเนินการ</v>
          </cell>
          <cell r="R262" t="str">
            <v>94</v>
          </cell>
          <cell r="V262" t="str">
            <v>22</v>
          </cell>
          <cell r="W262" t="str">
            <v>2.2 ทุติยภูมิระดับกลาง</v>
          </cell>
          <cell r="AH262" t="str">
            <v>11290</v>
          </cell>
        </row>
        <row r="263">
          <cell r="A263" t="str">
            <v>001129600</v>
          </cell>
          <cell r="B263" t="str">
            <v>โรงพยาบาลหนองหญ้าไซ</v>
          </cell>
          <cell r="C263" t="str">
            <v>21002</v>
          </cell>
          <cell r="D263" t="str">
            <v>กระทรวงสาธารณสุข สำนักงานปลัดกระทรวงสาธารณสุข</v>
          </cell>
          <cell r="E263" t="str">
            <v>07</v>
          </cell>
          <cell r="F263" t="str">
            <v>โรงพยาบาลชุมชน</v>
          </cell>
          <cell r="G263" t="str">
            <v>60</v>
          </cell>
          <cell r="H263" t="str">
            <v>72</v>
          </cell>
          <cell r="I263" t="str">
            <v>จ.สุพรรณบุรี</v>
          </cell>
          <cell r="J263" t="str">
            <v>10</v>
          </cell>
          <cell r="K263" t="str">
            <v xml:space="preserve"> อ.หนองหญ้าไซ</v>
          </cell>
          <cell r="L263" t="str">
            <v>01</v>
          </cell>
          <cell r="M263" t="str">
            <v xml:space="preserve"> 'ต.หนองหญ้าไซ'</v>
          </cell>
          <cell r="N263" t="str">
            <v>05</v>
          </cell>
          <cell r="O263" t="str">
            <v xml:space="preserve"> หมู่ 5</v>
          </cell>
          <cell r="P263" t="str">
            <v>01</v>
          </cell>
          <cell r="Q263" t="str">
            <v>เปิดดำเนินการ</v>
          </cell>
          <cell r="R263" t="str">
            <v>503 ม.05</v>
          </cell>
          <cell r="S263" t="str">
            <v>72240</v>
          </cell>
          <cell r="V263" t="str">
            <v>22</v>
          </cell>
          <cell r="W263" t="str">
            <v>2.2 ทุติยภูมิระดับกลาง</v>
          </cell>
          <cell r="AH263" t="str">
            <v>11296</v>
          </cell>
        </row>
        <row r="264">
          <cell r="A264" t="str">
            <v>001129200</v>
          </cell>
          <cell r="B264" t="str">
            <v>โรงพยาบาลศรีประจันต์</v>
          </cell>
          <cell r="C264" t="str">
            <v>21002</v>
          </cell>
          <cell r="D264" t="str">
            <v>กระทรวงสาธารณสุข สำนักงานปลัดกระทรวงสาธารณสุข</v>
          </cell>
          <cell r="E264" t="str">
            <v>07</v>
          </cell>
          <cell r="F264" t="str">
            <v>โรงพยาบาลชุมชน</v>
          </cell>
          <cell r="G264" t="str">
            <v>66</v>
          </cell>
          <cell r="H264" t="str">
            <v>72</v>
          </cell>
          <cell r="I264" t="str">
            <v>จ.สุพรรณบุรี</v>
          </cell>
          <cell r="J264" t="str">
            <v>05</v>
          </cell>
          <cell r="K264" t="str">
            <v xml:space="preserve"> อ.ศรีประจันต์</v>
          </cell>
          <cell r="L264" t="str">
            <v>08</v>
          </cell>
          <cell r="M264" t="str">
            <v xml:space="preserve"> 'ต.วังน้ำซับ'</v>
          </cell>
          <cell r="N264" t="str">
            <v>01</v>
          </cell>
          <cell r="O264" t="str">
            <v xml:space="preserve"> หมู่ 1</v>
          </cell>
          <cell r="P264" t="str">
            <v>01</v>
          </cell>
          <cell r="Q264" t="str">
            <v>เปิดดำเนินการ</v>
          </cell>
          <cell r="R264" t="str">
            <v xml:space="preserve">218 ถ.สุพรรณบุรี-ชัยนาท </v>
          </cell>
          <cell r="V264" t="str">
            <v>22</v>
          </cell>
          <cell r="W264" t="str">
            <v>2.2 ทุติยภูมิระดับกลาง</v>
          </cell>
          <cell r="AH264" t="str">
            <v>11292</v>
          </cell>
        </row>
        <row r="265">
          <cell r="A265" t="str">
            <v>001132500</v>
          </cell>
          <cell r="B265" t="str">
            <v>โรงพยาบาลสมเด็จพระยุพราชฉวาง</v>
          </cell>
          <cell r="C265" t="str">
            <v>21002</v>
          </cell>
          <cell r="D265" t="str">
            <v>กระทรวงสาธารณสุข สำนักงานปลัดกระทรวงสาธารณสุข</v>
          </cell>
          <cell r="E265" t="str">
            <v>07</v>
          </cell>
          <cell r="F265" t="str">
            <v>โรงพยาบาลชุมชน</v>
          </cell>
          <cell r="G265" t="str">
            <v>90</v>
          </cell>
          <cell r="H265" t="str">
            <v>80</v>
          </cell>
          <cell r="I265" t="str">
            <v>จ.นครศรีธรรมราช</v>
          </cell>
          <cell r="J265" t="str">
            <v>04</v>
          </cell>
          <cell r="K265" t="str">
            <v xml:space="preserve"> อ.ฉวาง</v>
          </cell>
          <cell r="L265" t="str">
            <v>10</v>
          </cell>
          <cell r="M265" t="str">
            <v xml:space="preserve"> 'ต.ไสหร้า'</v>
          </cell>
          <cell r="N265" t="str">
            <v>08</v>
          </cell>
          <cell r="O265" t="str">
            <v xml:space="preserve"> หมู่ 8</v>
          </cell>
          <cell r="P265" t="str">
            <v>01</v>
          </cell>
          <cell r="Q265" t="str">
            <v>เปิดดำเนินการ</v>
          </cell>
          <cell r="R265" t="str">
            <v xml:space="preserve">20 ม.8  </v>
          </cell>
          <cell r="V265" t="str">
            <v>22</v>
          </cell>
          <cell r="W265" t="str">
            <v>2.2 ทุติยภูมิระดับกลาง</v>
          </cell>
          <cell r="AH265" t="str">
            <v>11325</v>
          </cell>
        </row>
        <row r="266">
          <cell r="A266" t="str">
            <v>001132900</v>
          </cell>
          <cell r="B266" t="str">
            <v>โรงพยาบาลท่าศาลา</v>
          </cell>
          <cell r="C266" t="str">
            <v>21002</v>
          </cell>
          <cell r="D266" t="str">
            <v>กระทรวงสาธารณสุข สำนักงานปลัดกระทรวงสาธารณสุข</v>
          </cell>
          <cell r="E266" t="str">
            <v>07</v>
          </cell>
          <cell r="F266" t="str">
            <v>โรงพยาบาลชุมชน</v>
          </cell>
          <cell r="G266" t="str">
            <v>60</v>
          </cell>
          <cell r="H266" t="str">
            <v>80</v>
          </cell>
          <cell r="I266" t="str">
            <v>จ.นครศรีธรรมราช</v>
          </cell>
          <cell r="J266" t="str">
            <v>08</v>
          </cell>
          <cell r="K266" t="str">
            <v xml:space="preserve"> อ.ท่าศาลา</v>
          </cell>
          <cell r="L266" t="str">
            <v>01</v>
          </cell>
          <cell r="M266" t="str">
            <v xml:space="preserve"> 'ต.ท่าศาลา'</v>
          </cell>
          <cell r="N266" t="str">
            <v>03</v>
          </cell>
          <cell r="O266" t="str">
            <v xml:space="preserve"> หมู่ 3</v>
          </cell>
          <cell r="P266" t="str">
            <v>01</v>
          </cell>
          <cell r="Q266" t="str">
            <v>เปิดดำเนินการ</v>
          </cell>
          <cell r="V266" t="str">
            <v>22</v>
          </cell>
          <cell r="W266" t="str">
            <v>2.2 ทุติยภูมิระดับกลาง</v>
          </cell>
          <cell r="AH266" t="str">
            <v>11329</v>
          </cell>
        </row>
        <row r="267">
          <cell r="A267" t="str">
            <v>001133500</v>
          </cell>
          <cell r="B267" t="str">
            <v>โรงพยาบาลสิชล</v>
          </cell>
          <cell r="C267" t="str">
            <v>21002</v>
          </cell>
          <cell r="D267" t="str">
            <v>กระทรวงสาธารณสุข สำนักงานปลัดกระทรวงสาธารณสุข</v>
          </cell>
          <cell r="E267" t="str">
            <v>07</v>
          </cell>
          <cell r="F267" t="str">
            <v>โรงพยาบาลชุมชน</v>
          </cell>
          <cell r="G267" t="str">
            <v>120</v>
          </cell>
          <cell r="H267" t="str">
            <v>80</v>
          </cell>
          <cell r="I267" t="str">
            <v>จ.นครศรีธรรมราช</v>
          </cell>
          <cell r="J267" t="str">
            <v>14</v>
          </cell>
          <cell r="K267" t="str">
            <v xml:space="preserve"> อ.สิชล</v>
          </cell>
          <cell r="L267" t="str">
            <v>01</v>
          </cell>
          <cell r="M267" t="str">
            <v xml:space="preserve"> 'ต.สิชล'</v>
          </cell>
          <cell r="N267" t="str">
            <v>05</v>
          </cell>
          <cell r="O267" t="str">
            <v xml:space="preserve"> หมู่ 5</v>
          </cell>
          <cell r="P267" t="str">
            <v>01</v>
          </cell>
          <cell r="Q267" t="str">
            <v>เปิดดำเนินการ</v>
          </cell>
          <cell r="R267" t="str">
            <v xml:space="preserve">189 </v>
          </cell>
          <cell r="V267" t="str">
            <v>22</v>
          </cell>
          <cell r="W267" t="str">
            <v>2.2 ทุติยภูมิระดับกลาง</v>
          </cell>
          <cell r="AH267" t="str">
            <v>11335</v>
          </cell>
        </row>
        <row r="268">
          <cell r="A268" t="str">
            <v>001137900</v>
          </cell>
          <cell r="B268" t="str">
            <v>โรงพยาบาลหลังสวน</v>
          </cell>
          <cell r="C268" t="str">
            <v>21002</v>
          </cell>
          <cell r="D268" t="str">
            <v>กระทรวงสาธารณสุข สำนักงานปลัดกระทรวงสาธารณสุข</v>
          </cell>
          <cell r="E268" t="str">
            <v>07</v>
          </cell>
          <cell r="F268" t="str">
            <v>โรงพยาบาลชุมชน</v>
          </cell>
          <cell r="G268" t="str">
            <v>120</v>
          </cell>
          <cell r="H268" t="str">
            <v>86</v>
          </cell>
          <cell r="I268" t="str">
            <v>จ.ชุมพร</v>
          </cell>
          <cell r="J268" t="str">
            <v>04</v>
          </cell>
          <cell r="K268" t="str">
            <v xml:space="preserve"> อ.หลังสวน</v>
          </cell>
          <cell r="L268" t="str">
            <v>12</v>
          </cell>
          <cell r="M268" t="str">
            <v xml:space="preserve"> 'ต.วังตะกอ'</v>
          </cell>
          <cell r="N268" t="str">
            <v>05</v>
          </cell>
          <cell r="O268" t="str">
            <v xml:space="preserve"> หมู่ 5</v>
          </cell>
          <cell r="P268" t="str">
            <v>01</v>
          </cell>
          <cell r="Q268" t="str">
            <v>เปิดดำเนินการ</v>
          </cell>
          <cell r="V268" t="str">
            <v>22</v>
          </cell>
          <cell r="W268" t="str">
            <v>2.2 ทุติยภูมิระดับกลาง</v>
          </cell>
          <cell r="AH268" t="str">
            <v>11379</v>
          </cell>
        </row>
        <row r="269">
          <cell r="A269" t="str">
            <v>001136700</v>
          </cell>
          <cell r="B269" t="str">
            <v>โรงพยาบาลบ้านนาเดิม</v>
          </cell>
          <cell r="C269" t="str">
            <v>21002</v>
          </cell>
          <cell r="D269" t="str">
            <v>กระทรวงสาธารณสุข สำนักงานปลัดกระทรวงสาธารณสุข</v>
          </cell>
          <cell r="E269" t="str">
            <v>07</v>
          </cell>
          <cell r="F269" t="str">
            <v>โรงพยาบาลชุมชน</v>
          </cell>
          <cell r="G269" t="str">
            <v>30</v>
          </cell>
          <cell r="H269" t="str">
            <v>84</v>
          </cell>
          <cell r="I269" t="str">
            <v>จ.สุราษฎร์ธานี</v>
          </cell>
          <cell r="J269" t="str">
            <v>13</v>
          </cell>
          <cell r="K269" t="str">
            <v xml:space="preserve"> อ.บ้านนาเดิม</v>
          </cell>
          <cell r="L269" t="str">
            <v>01</v>
          </cell>
          <cell r="M269" t="str">
            <v xml:space="preserve"> 'ต.บ้านนา'</v>
          </cell>
          <cell r="N269" t="str">
            <v>02</v>
          </cell>
          <cell r="O269" t="str">
            <v xml:space="preserve"> หมู่ 2</v>
          </cell>
          <cell r="P269" t="str">
            <v>01</v>
          </cell>
          <cell r="Q269" t="str">
            <v>เปิดดำเนินการ</v>
          </cell>
          <cell r="S269" t="str">
            <v>84240</v>
          </cell>
          <cell r="V269" t="str">
            <v>21</v>
          </cell>
          <cell r="W269" t="str">
            <v>2.1 ทุติยภูมิระดับต้น</v>
          </cell>
          <cell r="AH269" t="str">
            <v>11367</v>
          </cell>
        </row>
        <row r="270">
          <cell r="A270" t="str">
            <v>001134800</v>
          </cell>
          <cell r="B270" t="str">
            <v>โรงพยาบาลกะปงชัยพัฒน์</v>
          </cell>
          <cell r="C270" t="str">
            <v>21002</v>
          </cell>
          <cell r="D270" t="str">
            <v>กระทรวงสาธารณสุข สำนักงานปลัดกระทรวงสาธารณสุข</v>
          </cell>
          <cell r="E270" t="str">
            <v>07</v>
          </cell>
          <cell r="F270" t="str">
            <v>โรงพยาบาลชุมชน</v>
          </cell>
          <cell r="G270" t="str">
            <v>30</v>
          </cell>
          <cell r="H270" t="str">
            <v>82</v>
          </cell>
          <cell r="I270" t="str">
            <v>จ.พังงา</v>
          </cell>
          <cell r="J270" t="str">
            <v>03</v>
          </cell>
          <cell r="K270" t="str">
            <v xml:space="preserve"> อ.กะปง</v>
          </cell>
          <cell r="L270" t="str">
            <v>02</v>
          </cell>
          <cell r="M270" t="str">
            <v xml:space="preserve"> 'ต.ท่านา'</v>
          </cell>
          <cell r="N270" t="str">
            <v>01</v>
          </cell>
          <cell r="O270" t="str">
            <v xml:space="preserve"> หมู่ 1</v>
          </cell>
          <cell r="P270" t="str">
            <v>01</v>
          </cell>
          <cell r="Q270" t="str">
            <v>เปิดดำเนินการ</v>
          </cell>
          <cell r="R270" t="str">
            <v xml:space="preserve">29/25 </v>
          </cell>
          <cell r="S270" t="str">
            <v>82170</v>
          </cell>
          <cell r="T270" t="str">
            <v>076499132</v>
          </cell>
          <cell r="U270" t="str">
            <v>076499132</v>
          </cell>
          <cell r="V270" t="str">
            <v>21</v>
          </cell>
          <cell r="W270" t="str">
            <v>2.1 ทุติยภูมิระดับต้น</v>
          </cell>
          <cell r="AH270" t="str">
            <v>11348</v>
          </cell>
        </row>
        <row r="271">
          <cell r="A271" t="str">
            <v>001137500</v>
          </cell>
          <cell r="B271" t="str">
            <v>โรงพยาบาลปากน้ำชุมพร</v>
          </cell>
          <cell r="C271" t="str">
            <v>21002</v>
          </cell>
          <cell r="D271" t="str">
            <v>กระทรวงสาธารณสุข สำนักงานปลัดกระทรวงสาธารณสุข</v>
          </cell>
          <cell r="E271" t="str">
            <v>07</v>
          </cell>
          <cell r="F271" t="str">
            <v>โรงพยาบาลชุมชน</v>
          </cell>
          <cell r="G271" t="str">
            <v>10</v>
          </cell>
          <cell r="H271" t="str">
            <v>86</v>
          </cell>
          <cell r="I271" t="str">
            <v>จ.ชุมพร</v>
          </cell>
          <cell r="J271" t="str">
            <v>01</v>
          </cell>
          <cell r="K271" t="str">
            <v xml:space="preserve"> อ.เมืองชุมพร</v>
          </cell>
          <cell r="L271" t="str">
            <v>02</v>
          </cell>
          <cell r="M271" t="str">
            <v xml:space="preserve"> 'ต.ปากน้ำ'</v>
          </cell>
          <cell r="N271" t="str">
            <v>03</v>
          </cell>
          <cell r="O271" t="str">
            <v xml:space="preserve"> หมู่ 3</v>
          </cell>
          <cell r="P271" t="str">
            <v>01</v>
          </cell>
          <cell r="Q271" t="str">
            <v>เปิดดำเนินการ</v>
          </cell>
          <cell r="V271" t="str">
            <v>21</v>
          </cell>
          <cell r="W271" t="str">
            <v>2.1 ทุติยภูมิระดับต้น</v>
          </cell>
          <cell r="AH271" t="str">
            <v>11375</v>
          </cell>
        </row>
        <row r="272">
          <cell r="A272" t="str">
            <v>001137600</v>
          </cell>
          <cell r="B272" t="str">
            <v>โรงพยาบาลท่าแซะ</v>
          </cell>
          <cell r="C272" t="str">
            <v>21002</v>
          </cell>
          <cell r="D272" t="str">
            <v>กระทรวงสาธารณสุข สำนักงานปลัดกระทรวงสาธารณสุข</v>
          </cell>
          <cell r="E272" t="str">
            <v>07</v>
          </cell>
          <cell r="F272" t="str">
            <v>โรงพยาบาลชุมชน</v>
          </cell>
          <cell r="G272" t="str">
            <v>60</v>
          </cell>
          <cell r="H272" t="str">
            <v>86</v>
          </cell>
          <cell r="I272" t="str">
            <v>จ.ชุมพร</v>
          </cell>
          <cell r="J272" t="str">
            <v>02</v>
          </cell>
          <cell r="K272" t="str">
            <v xml:space="preserve"> อ.ท่าแซะ</v>
          </cell>
          <cell r="L272" t="str">
            <v>09</v>
          </cell>
          <cell r="M272" t="str">
            <v xml:space="preserve"> 'ต.ทรัพย์อนันต์'</v>
          </cell>
          <cell r="N272" t="str">
            <v>02</v>
          </cell>
          <cell r="O272" t="str">
            <v xml:space="preserve"> หมู่ 2</v>
          </cell>
          <cell r="P272" t="str">
            <v>01</v>
          </cell>
          <cell r="Q272" t="str">
            <v>เปิดดำเนินการ</v>
          </cell>
          <cell r="V272" t="str">
            <v>21</v>
          </cell>
          <cell r="W272" t="str">
            <v>2.1 ทุติยภูมิระดับต้น</v>
          </cell>
          <cell r="AH272" t="str">
            <v>11376</v>
          </cell>
        </row>
        <row r="273">
          <cell r="A273" t="str">
            <v>001143000</v>
          </cell>
          <cell r="B273" t="str">
            <v>โรงพยาบาลยะรัง</v>
          </cell>
          <cell r="C273" t="str">
            <v>21002</v>
          </cell>
          <cell r="D273" t="str">
            <v>กระทรวงสาธารณสุข สำนักงานปลัดกระทรวงสาธารณสุข</v>
          </cell>
          <cell r="E273" t="str">
            <v>07</v>
          </cell>
          <cell r="F273" t="str">
            <v>โรงพยาบาลชุมชน</v>
          </cell>
          <cell r="G273" t="str">
            <v>30</v>
          </cell>
          <cell r="H273" t="str">
            <v>94</v>
          </cell>
          <cell r="I273" t="str">
            <v>จ.ปัตตานี</v>
          </cell>
          <cell r="J273" t="str">
            <v>10</v>
          </cell>
          <cell r="K273" t="str">
            <v xml:space="preserve"> อ.ยะรัง</v>
          </cell>
          <cell r="L273" t="str">
            <v>06</v>
          </cell>
          <cell r="M273" t="str">
            <v xml:space="preserve"> 'ต.ปิตูมุดี'</v>
          </cell>
          <cell r="N273" t="str">
            <v>01</v>
          </cell>
          <cell r="O273" t="str">
            <v xml:space="preserve"> หมู่ 1</v>
          </cell>
          <cell r="P273" t="str">
            <v>01</v>
          </cell>
          <cell r="Q273" t="str">
            <v>เปิดดำเนินการ</v>
          </cell>
          <cell r="R273" t="str">
            <v xml:space="preserve">106 ม.1 ถ.ยะรัง </v>
          </cell>
          <cell r="S273" t="str">
            <v>96160</v>
          </cell>
          <cell r="V273" t="str">
            <v>21</v>
          </cell>
          <cell r="W273" t="str">
            <v>2.1 ทุติยภูมิระดับต้น</v>
          </cell>
          <cell r="AH273" t="str">
            <v>11430</v>
          </cell>
        </row>
        <row r="274">
          <cell r="A274" t="str">
            <v>001143800</v>
          </cell>
          <cell r="B274" t="str">
            <v>โรงพยาบาลรือเสาะ</v>
          </cell>
          <cell r="C274" t="str">
            <v>21002</v>
          </cell>
          <cell r="D274" t="str">
            <v>กระทรวงสาธารณสุข สำนักงานปลัดกระทรวงสาธารณสุข</v>
          </cell>
          <cell r="E274" t="str">
            <v>07</v>
          </cell>
          <cell r="F274" t="str">
            <v>โรงพยาบาลชุมชน</v>
          </cell>
          <cell r="G274" t="str">
            <v>30</v>
          </cell>
          <cell r="H274" t="str">
            <v>96</v>
          </cell>
          <cell r="I274" t="str">
            <v>จ.นราธิวาส</v>
          </cell>
          <cell r="J274" t="str">
            <v>06</v>
          </cell>
          <cell r="K274" t="str">
            <v xml:space="preserve"> อ.รือเสาะ</v>
          </cell>
          <cell r="L274" t="str">
            <v>01</v>
          </cell>
          <cell r="M274" t="str">
            <v xml:space="preserve"> 'ต.รือเสาะ'</v>
          </cell>
          <cell r="N274" t="str">
            <v>02</v>
          </cell>
          <cell r="O274" t="str">
            <v xml:space="preserve"> หมู่ 2</v>
          </cell>
          <cell r="P274" t="str">
            <v>01</v>
          </cell>
          <cell r="Q274" t="str">
            <v>เปิดดำเนินการ</v>
          </cell>
          <cell r="R274" t="str">
            <v xml:space="preserve">184/5 ม.2 ถ.รือเสาะสนองกิจ </v>
          </cell>
          <cell r="S274" t="str">
            <v>96150</v>
          </cell>
          <cell r="V274" t="str">
            <v>22</v>
          </cell>
          <cell r="W274" t="str">
            <v>2.2 ทุติยภูมิระดับกลาง</v>
          </cell>
          <cell r="AH274" t="str">
            <v>11438</v>
          </cell>
        </row>
        <row r="275">
          <cell r="A275" t="str">
            <v>001142500</v>
          </cell>
          <cell r="B275" t="str">
            <v>โรงพยาบาลปะนาเระ</v>
          </cell>
          <cell r="C275" t="str">
            <v>21002</v>
          </cell>
          <cell r="D275" t="str">
            <v>กระทรวงสาธารณสุข สำนักงานปลัดกระทรวงสาธารณสุข</v>
          </cell>
          <cell r="E275" t="str">
            <v>07</v>
          </cell>
          <cell r="F275" t="str">
            <v>โรงพยาบาลชุมชน</v>
          </cell>
          <cell r="G275" t="str">
            <v>30</v>
          </cell>
          <cell r="H275" t="str">
            <v>94</v>
          </cell>
          <cell r="I275" t="str">
            <v>จ.ปัตตานี</v>
          </cell>
          <cell r="J275" t="str">
            <v>04</v>
          </cell>
          <cell r="K275" t="str">
            <v xml:space="preserve"> อ.ปะนาเระ</v>
          </cell>
          <cell r="L275" t="str">
            <v>02</v>
          </cell>
          <cell r="M275" t="str">
            <v xml:space="preserve"> 'ต.ท่าข้าม'</v>
          </cell>
          <cell r="N275" t="str">
            <v>01</v>
          </cell>
          <cell r="O275" t="str">
            <v xml:space="preserve"> หมู่ 1</v>
          </cell>
          <cell r="P275" t="str">
            <v>01</v>
          </cell>
          <cell r="Q275" t="str">
            <v>เปิดดำเนินการ</v>
          </cell>
          <cell r="V275" t="str">
            <v>21</v>
          </cell>
          <cell r="W275" t="str">
            <v>2.1 ทุติยภูมิระดับต้น</v>
          </cell>
          <cell r="AH275" t="str">
            <v>11425</v>
          </cell>
        </row>
        <row r="276">
          <cell r="A276" t="str">
            <v>001143700</v>
          </cell>
          <cell r="B276" t="str">
            <v>โรงพยาบาลระแงะ</v>
          </cell>
          <cell r="C276" t="str">
            <v>21002</v>
          </cell>
          <cell r="D276" t="str">
            <v>กระทรวงสาธารณสุข สำนักงานปลัดกระทรวงสาธารณสุข</v>
          </cell>
          <cell r="E276" t="str">
            <v>07</v>
          </cell>
          <cell r="F276" t="str">
            <v>โรงพยาบาลชุมชน</v>
          </cell>
          <cell r="G276" t="str">
            <v>30</v>
          </cell>
          <cell r="H276" t="str">
            <v>96</v>
          </cell>
          <cell r="I276" t="str">
            <v>จ.นราธิวาส</v>
          </cell>
          <cell r="J276" t="str">
            <v>05</v>
          </cell>
          <cell r="K276" t="str">
            <v xml:space="preserve"> อ.ระแงะ</v>
          </cell>
          <cell r="L276" t="str">
            <v>01</v>
          </cell>
          <cell r="M276" t="str">
            <v xml:space="preserve"> 'ต.ตันหยงมัส'</v>
          </cell>
          <cell r="N276" t="str">
            <v>01</v>
          </cell>
          <cell r="O276" t="str">
            <v xml:space="preserve"> หมู่ 1</v>
          </cell>
          <cell r="P276" t="str">
            <v>01</v>
          </cell>
          <cell r="Q276" t="str">
            <v>เปิดดำเนินการ</v>
          </cell>
          <cell r="R276" t="str">
            <v xml:space="preserve">484 ม.1 ถ.ระแงะมรรคา </v>
          </cell>
          <cell r="S276" t="str">
            <v>96130</v>
          </cell>
          <cell r="V276" t="str">
            <v>22</v>
          </cell>
          <cell r="W276" t="str">
            <v>2.2 ทุติยภูมิระดับกลาง</v>
          </cell>
          <cell r="AH276" t="str">
            <v>11437</v>
          </cell>
        </row>
        <row r="277">
          <cell r="A277" t="str">
            <v>001143500</v>
          </cell>
          <cell r="B277" t="str">
            <v>โรงพยาบาลตากใบ</v>
          </cell>
          <cell r="C277" t="str">
            <v>21002</v>
          </cell>
          <cell r="D277" t="str">
            <v>กระทรวงสาธารณสุข สำนักงานปลัดกระทรวงสาธารณสุข</v>
          </cell>
          <cell r="E277" t="str">
            <v>07</v>
          </cell>
          <cell r="F277" t="str">
            <v>โรงพยาบาลชุมชน</v>
          </cell>
          <cell r="G277" t="str">
            <v>30</v>
          </cell>
          <cell r="H277" t="str">
            <v>96</v>
          </cell>
          <cell r="I277" t="str">
            <v>จ.นราธิวาส</v>
          </cell>
          <cell r="J277" t="str">
            <v>02</v>
          </cell>
          <cell r="K277" t="str">
            <v xml:space="preserve"> อ.ตากใบ</v>
          </cell>
          <cell r="L277" t="str">
            <v>01</v>
          </cell>
          <cell r="M277" t="str">
            <v xml:space="preserve"> 'ต.เจ๊ะเห'</v>
          </cell>
          <cell r="N277" t="str">
            <v>04</v>
          </cell>
          <cell r="O277" t="str">
            <v xml:space="preserve"> หมู่ 4</v>
          </cell>
          <cell r="P277" t="str">
            <v>01</v>
          </cell>
          <cell r="Q277" t="str">
            <v>เปิดดำเนินการ</v>
          </cell>
          <cell r="R277" t="str">
            <v xml:space="preserve">114/63 ม.4 ถ.ท่าแพรก </v>
          </cell>
          <cell r="S277" t="str">
            <v>96110</v>
          </cell>
          <cell r="V277" t="str">
            <v>21</v>
          </cell>
          <cell r="W277" t="str">
            <v>2.1 ทุติยภูมิระดับต้น</v>
          </cell>
          <cell r="AH277" t="str">
            <v>11435</v>
          </cell>
        </row>
        <row r="278">
          <cell r="A278" t="str">
            <v>001143600</v>
          </cell>
          <cell r="B278" t="str">
            <v>โรงพยาบาลบาเจาะ</v>
          </cell>
          <cell r="C278" t="str">
            <v>21002</v>
          </cell>
          <cell r="D278" t="str">
            <v>กระทรวงสาธารณสุข สำนักงานปลัดกระทรวงสาธารณสุข</v>
          </cell>
          <cell r="E278" t="str">
            <v>07</v>
          </cell>
          <cell r="F278" t="str">
            <v>โรงพยาบาลชุมชน</v>
          </cell>
          <cell r="G278" t="str">
            <v>10</v>
          </cell>
          <cell r="H278" t="str">
            <v>96</v>
          </cell>
          <cell r="I278" t="str">
            <v>จ.นราธิวาส</v>
          </cell>
          <cell r="J278" t="str">
            <v>03</v>
          </cell>
          <cell r="K278" t="str">
            <v xml:space="preserve"> อ.บาเจาะ</v>
          </cell>
          <cell r="L278" t="str">
            <v>01</v>
          </cell>
          <cell r="M278" t="str">
            <v xml:space="preserve"> 'ต.บาเจาะ'</v>
          </cell>
          <cell r="N278" t="str">
            <v>01</v>
          </cell>
          <cell r="O278" t="str">
            <v xml:space="preserve"> หมู่ 1</v>
          </cell>
          <cell r="P278" t="str">
            <v>01</v>
          </cell>
          <cell r="Q278" t="str">
            <v>เปิดดำเนินการ</v>
          </cell>
          <cell r="R278" t="str">
            <v xml:space="preserve">ถ.เพชรเกษม </v>
          </cell>
          <cell r="S278" t="str">
            <v>96170</v>
          </cell>
          <cell r="V278" t="str">
            <v>21</v>
          </cell>
          <cell r="W278" t="str">
            <v>2.1 ทุติยภูมิระดับต้น</v>
          </cell>
          <cell r="AH278" t="str">
            <v>11436</v>
          </cell>
        </row>
        <row r="279">
          <cell r="A279" t="str">
            <v>001381800</v>
          </cell>
          <cell r="B279" t="str">
            <v>โรงพยาบาลจะแนะ</v>
          </cell>
          <cell r="C279" t="str">
            <v>21002</v>
          </cell>
          <cell r="D279" t="str">
            <v>กระทรวงสาธารณสุข สำนักงานปลัดกระทรวงสาธารณสุข</v>
          </cell>
          <cell r="E279" t="str">
            <v>07</v>
          </cell>
          <cell r="F279" t="str">
            <v>โรงพยาบาลชุมชน</v>
          </cell>
          <cell r="G279" t="str">
            <v>10</v>
          </cell>
          <cell r="H279" t="str">
            <v>96</v>
          </cell>
          <cell r="I279" t="str">
            <v>จ.นราธิวาส</v>
          </cell>
          <cell r="J279" t="str">
            <v>12</v>
          </cell>
          <cell r="K279" t="str">
            <v xml:space="preserve"> อ.จะแนะ</v>
          </cell>
          <cell r="L279" t="str">
            <v>01</v>
          </cell>
          <cell r="M279" t="str">
            <v xml:space="preserve"> 'ต.จะแนะ'</v>
          </cell>
          <cell r="N279" t="str">
            <v>02</v>
          </cell>
          <cell r="O279" t="str">
            <v xml:space="preserve"> หมู่ 2</v>
          </cell>
          <cell r="P279" t="str">
            <v>01</v>
          </cell>
          <cell r="Q279" t="str">
            <v>เปิดดำเนินการ</v>
          </cell>
          <cell r="R279" t="str">
            <v>266/5</v>
          </cell>
          <cell r="S279" t="str">
            <v>96220</v>
          </cell>
          <cell r="V279" t="str">
            <v>21</v>
          </cell>
          <cell r="W279" t="str">
            <v>2.1 ทุติยภูมิระดับต้น</v>
          </cell>
          <cell r="AH279" t="str">
            <v>13818</v>
          </cell>
        </row>
        <row r="280">
          <cell r="A280" t="str">
            <v>001144100</v>
          </cell>
          <cell r="B280" t="str">
            <v>โรงพยาบาลสุคิริน</v>
          </cell>
          <cell r="C280" t="str">
            <v>21002</v>
          </cell>
          <cell r="D280" t="str">
            <v>กระทรวงสาธารณสุข สำนักงานปลัดกระทรวงสาธารณสุข</v>
          </cell>
          <cell r="E280" t="str">
            <v>07</v>
          </cell>
          <cell r="F280" t="str">
            <v>โรงพยาบาลชุมชน</v>
          </cell>
          <cell r="G280" t="str">
            <v>10</v>
          </cell>
          <cell r="H280" t="str">
            <v>96</v>
          </cell>
          <cell r="I280" t="str">
            <v>จ.นราธิวาส</v>
          </cell>
          <cell r="J280" t="str">
            <v>09</v>
          </cell>
          <cell r="K280" t="str">
            <v xml:space="preserve"> อ.สุคิริน</v>
          </cell>
          <cell r="L280" t="str">
            <v>01</v>
          </cell>
          <cell r="M280" t="str">
            <v xml:space="preserve"> 'ต.มาโมง'</v>
          </cell>
          <cell r="N280" t="str">
            <v>06</v>
          </cell>
          <cell r="O280" t="str">
            <v xml:space="preserve"> หมู่ 6</v>
          </cell>
          <cell r="P280" t="str">
            <v>01</v>
          </cell>
          <cell r="Q280" t="str">
            <v>เปิดดำเนินการ</v>
          </cell>
          <cell r="R280" t="str">
            <v xml:space="preserve">58 ม.6 </v>
          </cell>
          <cell r="S280" t="str">
            <v>96190</v>
          </cell>
          <cell r="V280" t="str">
            <v>21</v>
          </cell>
          <cell r="W280" t="str">
            <v>2.1 ทุติยภูมิระดับต้น</v>
          </cell>
          <cell r="AH280" t="str">
            <v>11441</v>
          </cell>
        </row>
        <row r="281">
          <cell r="A281" t="str">
            <v>001162500</v>
          </cell>
          <cell r="B281" t="str">
            <v>โรงพยาบาลเฉลิมพระเกียรติ</v>
          </cell>
          <cell r="C281" t="str">
            <v>21002</v>
          </cell>
          <cell r="D281" t="str">
            <v>กระทรวงสาธารณสุข สำนักงานปลัดกระทรวงสาธารณสุข</v>
          </cell>
          <cell r="E281" t="str">
            <v>07</v>
          </cell>
          <cell r="F281" t="str">
            <v>โรงพยาบาลชุมชน</v>
          </cell>
          <cell r="G281" t="str">
            <v>30</v>
          </cell>
          <cell r="H281" t="str">
            <v>55</v>
          </cell>
          <cell r="I281" t="str">
            <v>จ.น่าน</v>
          </cell>
          <cell r="J281" t="str">
            <v>15</v>
          </cell>
          <cell r="K281" t="str">
            <v xml:space="preserve"> อ.เฉลิมพระเกียรติ</v>
          </cell>
          <cell r="L281" t="str">
            <v>02</v>
          </cell>
          <cell r="M281" t="str">
            <v xml:space="preserve"> 'ต.ขุนน่าน'</v>
          </cell>
          <cell r="N281" t="str">
            <v>01</v>
          </cell>
          <cell r="O281" t="str">
            <v xml:space="preserve"> หมู่ 1</v>
          </cell>
          <cell r="P281" t="str">
            <v>01</v>
          </cell>
          <cell r="Q281" t="str">
            <v>เปิดดำเนินการ</v>
          </cell>
          <cell r="S281" t="str">
            <v>10210</v>
          </cell>
          <cell r="V281" t="str">
            <v>22</v>
          </cell>
          <cell r="W281" t="str">
            <v>2.2 ทุติยภูมิระดับกลาง</v>
          </cell>
          <cell r="Z281" t="str">
            <v>04</v>
          </cell>
          <cell r="AA281" t="str">
            <v>แก้ไข/เปลี่ยนแปลงที่ตั้ง</v>
          </cell>
          <cell r="AB281" t="str">
            <v>เพิ่มเติมจำนวนเตียง</v>
          </cell>
          <cell r="AH281" t="str">
            <v>11625</v>
          </cell>
        </row>
        <row r="282">
          <cell r="A282" t="str">
            <v>001144200</v>
          </cell>
          <cell r="B282" t="str">
            <v>โรงพยาบาลสุไหงปาดี</v>
          </cell>
          <cell r="C282" t="str">
            <v>21002</v>
          </cell>
          <cell r="D282" t="str">
            <v>กระทรวงสาธารณสุข สำนักงานปลัดกระทรวงสาธารณสุข</v>
          </cell>
          <cell r="E282" t="str">
            <v>07</v>
          </cell>
          <cell r="F282" t="str">
            <v>โรงพยาบาลชุมชน</v>
          </cell>
          <cell r="G282" t="str">
            <v>30</v>
          </cell>
          <cell r="H282" t="str">
            <v>96</v>
          </cell>
          <cell r="I282" t="str">
            <v>จ.นราธิวาส</v>
          </cell>
          <cell r="J282" t="str">
            <v>11</v>
          </cell>
          <cell r="K282" t="str">
            <v xml:space="preserve"> อ.สุไหงปาดี</v>
          </cell>
          <cell r="L282" t="str">
            <v>01</v>
          </cell>
          <cell r="M282" t="str">
            <v xml:space="preserve"> 'ต.ปะลุรู'</v>
          </cell>
          <cell r="N282" t="str">
            <v>01</v>
          </cell>
          <cell r="O282" t="str">
            <v xml:space="preserve"> หมู่ 1</v>
          </cell>
          <cell r="P282" t="str">
            <v>01</v>
          </cell>
          <cell r="Q282" t="str">
            <v>เปิดดำเนินการ</v>
          </cell>
          <cell r="R282" t="str">
            <v xml:space="preserve">ู334 ถ.จารุเสถียร  </v>
          </cell>
          <cell r="S282" t="str">
            <v>96141</v>
          </cell>
          <cell r="V282" t="str">
            <v>21</v>
          </cell>
          <cell r="W282" t="str">
            <v>2.1 ทุติยภูมิระดับต้น</v>
          </cell>
          <cell r="AH282" t="str">
            <v>11442</v>
          </cell>
        </row>
        <row r="283">
          <cell r="A283" t="str">
            <v>001066200</v>
          </cell>
          <cell r="B283" t="str">
            <v>โรงพยาบาลชลบุรี</v>
          </cell>
          <cell r="C283" t="str">
            <v>21002</v>
          </cell>
          <cell r="D283" t="str">
            <v>กระทรวงสาธารณสุข สำนักงานปลัดกระทรวงสาธารณสุข</v>
          </cell>
          <cell r="E283" t="str">
            <v>05</v>
          </cell>
          <cell r="F283" t="str">
            <v>โรงพยาบาลศูนย์</v>
          </cell>
          <cell r="G283" t="str">
            <v>832</v>
          </cell>
          <cell r="H283" t="str">
            <v>20</v>
          </cell>
          <cell r="I283" t="str">
            <v>จ.ชลบุรี</v>
          </cell>
          <cell r="J283" t="str">
            <v>01</v>
          </cell>
          <cell r="K283" t="str">
            <v xml:space="preserve"> อ.เมืองชลบุรี</v>
          </cell>
          <cell r="L283" t="str">
            <v>05</v>
          </cell>
          <cell r="M283" t="str">
            <v xml:space="preserve"> 'ต.บ้านสวน'</v>
          </cell>
          <cell r="N283" t="str">
            <v>02</v>
          </cell>
          <cell r="O283" t="str">
            <v xml:space="preserve"> หมู่ 2</v>
          </cell>
          <cell r="P283" t="str">
            <v>01</v>
          </cell>
          <cell r="Q283" t="str">
            <v>เปิดดำเนินการ</v>
          </cell>
          <cell r="R283" t="str">
            <v>เลขที่ 69</v>
          </cell>
          <cell r="S283" t="str">
            <v>20000</v>
          </cell>
          <cell r="T283" t="str">
            <v>038931000</v>
          </cell>
          <cell r="V283" t="str">
            <v>31</v>
          </cell>
          <cell r="W283" t="str">
            <v>3.1 ตติยภูมิ</v>
          </cell>
          <cell r="AH283" t="str">
            <v>10662</v>
          </cell>
        </row>
        <row r="284">
          <cell r="A284" t="str">
            <v>001068900</v>
          </cell>
          <cell r="B284" t="str">
            <v>โรงพยาบาลอ่างทอง</v>
          </cell>
          <cell r="C284" t="str">
            <v>21002</v>
          </cell>
          <cell r="D284" t="str">
            <v>กระทรวงสาธารณสุข สำนักงานปลัดกระทรวงสาธารณสุข</v>
          </cell>
          <cell r="E284" t="str">
            <v>06</v>
          </cell>
          <cell r="F284" t="str">
            <v>โรงพยาบาลทั่วไป</v>
          </cell>
          <cell r="G284" t="str">
            <v>324</v>
          </cell>
          <cell r="H284" t="str">
            <v>15</v>
          </cell>
          <cell r="I284" t="str">
            <v>จ.อ่างทอง</v>
          </cell>
          <cell r="J284" t="str">
            <v>01</v>
          </cell>
          <cell r="K284" t="str">
            <v xml:space="preserve"> อ.เมืองอ่างทอง</v>
          </cell>
          <cell r="L284" t="str">
            <v>02</v>
          </cell>
          <cell r="M284" t="str">
            <v xml:space="preserve"> 'ต.บางแก้ว'</v>
          </cell>
          <cell r="N284" t="str">
            <v>00</v>
          </cell>
          <cell r="O284" t="str">
            <v xml:space="preserve"> หมู่ 0</v>
          </cell>
          <cell r="P284" t="str">
            <v>01</v>
          </cell>
          <cell r="Q284" t="str">
            <v>เปิดดำเนินการ</v>
          </cell>
          <cell r="R284" t="str">
            <v xml:space="preserve">3 ถ.เทศบาล </v>
          </cell>
          <cell r="S284" t="str">
            <v>14000</v>
          </cell>
          <cell r="T284" t="str">
            <v>035615111</v>
          </cell>
          <cell r="V284" t="str">
            <v>23</v>
          </cell>
          <cell r="W284" t="str">
            <v>2.3 ทุติยภูมิระดับสูง</v>
          </cell>
          <cell r="Z284" t="str">
            <v>04</v>
          </cell>
          <cell r="AA284" t="str">
            <v>แก้ไข/เปลี่ยนแปลงที่ตั้ง</v>
          </cell>
          <cell r="AB284" t="str">
            <v>เพิ่มเตียงเป็น 324 เตียง ตามมติของ อกพ.สป.</v>
          </cell>
          <cell r="AH284" t="str">
            <v>10689</v>
          </cell>
        </row>
        <row r="285">
          <cell r="A285" t="str">
            <v>001080000</v>
          </cell>
          <cell r="B285" t="str">
            <v>โรงพยาบาลพรหมบุรี</v>
          </cell>
          <cell r="C285" t="str">
            <v>21002</v>
          </cell>
          <cell r="D285" t="str">
            <v>กระทรวงสาธารณสุข สำนักงานปลัดกระทรวงสาธารณสุข</v>
          </cell>
          <cell r="E285" t="str">
            <v>07</v>
          </cell>
          <cell r="F285" t="str">
            <v>โรงพยาบาลชุมชน</v>
          </cell>
          <cell r="G285" t="str">
            <v>10</v>
          </cell>
          <cell r="H285" t="str">
            <v>17</v>
          </cell>
          <cell r="I285" t="str">
            <v>จ.สิงห์บุรี</v>
          </cell>
          <cell r="J285" t="str">
            <v>04</v>
          </cell>
          <cell r="K285" t="str">
            <v xml:space="preserve"> อ.พรหมบุรี</v>
          </cell>
          <cell r="L285" t="str">
            <v>04</v>
          </cell>
          <cell r="M285" t="str">
            <v xml:space="preserve"> 'ต.บ้านหม้อ'</v>
          </cell>
          <cell r="N285" t="str">
            <v>03</v>
          </cell>
          <cell r="O285" t="str">
            <v xml:space="preserve"> หมู่ 3</v>
          </cell>
          <cell r="P285" t="str">
            <v>01</v>
          </cell>
          <cell r="Q285" t="str">
            <v>เปิดดำเนินการ</v>
          </cell>
          <cell r="R285" t="str">
            <v xml:space="preserve">172 </v>
          </cell>
          <cell r="S285" t="str">
            <v>16120</v>
          </cell>
          <cell r="T285" t="str">
            <v>036-599481</v>
          </cell>
          <cell r="U285" t="str">
            <v>036-537984</v>
          </cell>
          <cell r="V285" t="str">
            <v>21</v>
          </cell>
          <cell r="W285" t="str">
            <v>2.1 ทุติยภูมิระดับต้น</v>
          </cell>
          <cell r="X285" t="str">
            <v>S</v>
          </cell>
          <cell r="Y285" t="str">
            <v xml:space="preserve">บริการ  </v>
          </cell>
          <cell r="AH285" t="str">
            <v>10800</v>
          </cell>
        </row>
        <row r="286">
          <cell r="A286" t="str">
            <v>001091500</v>
          </cell>
          <cell r="B286" t="str">
            <v>โรงพยาบาลชุมพลบุรี</v>
          </cell>
          <cell r="C286" t="str">
            <v>21002</v>
          </cell>
          <cell r="D286" t="str">
            <v>กระทรวงสาธารณสุข สำนักงานปลัดกระทรวงสาธารณสุข</v>
          </cell>
          <cell r="E286" t="str">
            <v>07</v>
          </cell>
          <cell r="F286" t="str">
            <v>โรงพยาบาลชุมชน</v>
          </cell>
          <cell r="G286" t="str">
            <v>80</v>
          </cell>
          <cell r="H286" t="str">
            <v>32</v>
          </cell>
          <cell r="I286" t="str">
            <v>จ.สุรินทร์</v>
          </cell>
          <cell r="J286" t="str">
            <v>02</v>
          </cell>
          <cell r="K286" t="str">
            <v xml:space="preserve"> อ.ชุมพลบุรี</v>
          </cell>
          <cell r="L286" t="str">
            <v>01</v>
          </cell>
          <cell r="M286" t="str">
            <v xml:space="preserve"> 'ต.ชุมพลบุรี'</v>
          </cell>
          <cell r="N286" t="str">
            <v>01</v>
          </cell>
          <cell r="O286" t="str">
            <v xml:space="preserve"> หมู่ 1</v>
          </cell>
          <cell r="P286" t="str">
            <v>01</v>
          </cell>
          <cell r="Q286" t="str">
            <v>เปิดดำเนินการ</v>
          </cell>
          <cell r="R286" t="str">
            <v>175 ม.01 ถ.ชุมพลบุรี-ท่าตูม</v>
          </cell>
          <cell r="S286" t="str">
            <v>32190</v>
          </cell>
          <cell r="T286" t="str">
            <v>044-596319</v>
          </cell>
          <cell r="U286" t="str">
            <v>044-596319</v>
          </cell>
          <cell r="V286" t="str">
            <v>21</v>
          </cell>
          <cell r="W286" t="str">
            <v>2.1 ทุติยภูมิระดับต้น</v>
          </cell>
          <cell r="X286" t="str">
            <v>S</v>
          </cell>
          <cell r="Y286" t="str">
            <v xml:space="preserve">บริการ  </v>
          </cell>
          <cell r="AH286" t="str">
            <v>10915</v>
          </cell>
        </row>
        <row r="287">
          <cell r="A287" t="str">
            <v>001161900</v>
          </cell>
          <cell r="B287" t="str">
            <v>โรงพยาบาลเฉลิมพระเกียรติ</v>
          </cell>
          <cell r="C287" t="str">
            <v>21002</v>
          </cell>
          <cell r="D287" t="str">
            <v>กระทรวงสาธารณสุข สำนักงานปลัดกระทรวงสาธารณสุข</v>
          </cell>
          <cell r="E287" t="str">
            <v>07</v>
          </cell>
          <cell r="F287" t="str">
            <v>โรงพยาบาลชุมชน</v>
          </cell>
          <cell r="G287" t="str">
            <v>30</v>
          </cell>
          <cell r="H287" t="str">
            <v>31</v>
          </cell>
          <cell r="I287" t="str">
            <v>จ.บุรีรัมย์</v>
          </cell>
          <cell r="J287" t="str">
            <v>23</v>
          </cell>
          <cell r="K287" t="str">
            <v xml:space="preserve"> อ.เฉลิมพระเกียรติ</v>
          </cell>
          <cell r="L287" t="str">
            <v>02</v>
          </cell>
          <cell r="M287" t="str">
            <v xml:space="preserve"> 'ต.ตาเป๊ก'</v>
          </cell>
          <cell r="N287" t="str">
            <v>02</v>
          </cell>
          <cell r="O287" t="str">
            <v xml:space="preserve"> หมู่ 2</v>
          </cell>
          <cell r="P287" t="str">
            <v>01</v>
          </cell>
          <cell r="Q287" t="str">
            <v>เปิดดำเนินการ</v>
          </cell>
          <cell r="V287" t="str">
            <v>22</v>
          </cell>
          <cell r="W287" t="str">
            <v>2.2 ทุติยภูมิระดับกลาง</v>
          </cell>
          <cell r="Z287" t="str">
            <v>01</v>
          </cell>
          <cell r="AA287" t="str">
            <v>ตั้งใหม่</v>
          </cell>
          <cell r="AB287" t="str">
            <v>แก้ไขตำบลจากเจริญสุข เป็นตาเป็ก</v>
          </cell>
          <cell r="AH287" t="str">
            <v>11619</v>
          </cell>
        </row>
        <row r="288">
          <cell r="A288" t="str">
            <v>001089500</v>
          </cell>
          <cell r="B288" t="str">
            <v>โรงพยาบาลคูเมือง</v>
          </cell>
          <cell r="C288" t="str">
            <v>21002</v>
          </cell>
          <cell r="D288" t="str">
            <v>กระทรวงสาธารณสุข สำนักงานปลัดกระทรวงสาธารณสุข</v>
          </cell>
          <cell r="E288" t="str">
            <v>07</v>
          </cell>
          <cell r="F288" t="str">
            <v>โรงพยาบาลชุมชน</v>
          </cell>
          <cell r="G288" t="str">
            <v>69</v>
          </cell>
          <cell r="H288" t="str">
            <v>31</v>
          </cell>
          <cell r="I288" t="str">
            <v>จ.บุรีรัมย์</v>
          </cell>
          <cell r="J288" t="str">
            <v>02</v>
          </cell>
          <cell r="K288" t="str">
            <v xml:space="preserve"> อ.คูเมือง</v>
          </cell>
          <cell r="L288" t="str">
            <v>01</v>
          </cell>
          <cell r="M288" t="str">
            <v xml:space="preserve"> 'ต.คูเมือง'</v>
          </cell>
          <cell r="N288" t="str">
            <v>06</v>
          </cell>
          <cell r="O288" t="str">
            <v xml:space="preserve"> หมู่ 6</v>
          </cell>
          <cell r="P288" t="str">
            <v>01</v>
          </cell>
          <cell r="Q288" t="str">
            <v>เปิดดำเนินการ</v>
          </cell>
          <cell r="R288" t="str">
            <v>101</v>
          </cell>
          <cell r="V288" t="str">
            <v>22</v>
          </cell>
          <cell r="W288" t="str">
            <v>2.2 ทุติยภูมิระดับกลาง</v>
          </cell>
          <cell r="AH288" t="str">
            <v>10895</v>
          </cell>
        </row>
        <row r="289">
          <cell r="A289" t="str">
            <v>001089600</v>
          </cell>
          <cell r="B289" t="str">
            <v>โรงพยาบาลกระสัง</v>
          </cell>
          <cell r="C289" t="str">
            <v>21002</v>
          </cell>
          <cell r="D289" t="str">
            <v>กระทรวงสาธารณสุข สำนักงานปลัดกระทรวงสาธารณสุข</v>
          </cell>
          <cell r="E289" t="str">
            <v>07</v>
          </cell>
          <cell r="F289" t="str">
            <v>โรงพยาบาลชุมชน</v>
          </cell>
          <cell r="G289" t="str">
            <v>54</v>
          </cell>
          <cell r="H289" t="str">
            <v>31</v>
          </cell>
          <cell r="I289" t="str">
            <v>จ.บุรีรัมย์</v>
          </cell>
          <cell r="J289" t="str">
            <v>03</v>
          </cell>
          <cell r="K289" t="str">
            <v xml:space="preserve"> อ.กระสัง</v>
          </cell>
          <cell r="L289" t="str">
            <v>01</v>
          </cell>
          <cell r="M289" t="str">
            <v xml:space="preserve"> 'ต.กระสัง'</v>
          </cell>
          <cell r="N289" t="str">
            <v>09</v>
          </cell>
          <cell r="O289" t="str">
            <v xml:space="preserve"> หมู่ 9</v>
          </cell>
          <cell r="P289" t="str">
            <v>01</v>
          </cell>
          <cell r="Q289" t="str">
            <v>เปิดดำเนินการ</v>
          </cell>
          <cell r="R289" t="str">
            <v xml:space="preserve">140  ถ.สุขาภิบาล 3 </v>
          </cell>
          <cell r="V289" t="str">
            <v>22</v>
          </cell>
          <cell r="W289" t="str">
            <v>2.2 ทุติยภูมิระดับกลาง</v>
          </cell>
          <cell r="AH289" t="str">
            <v>10896</v>
          </cell>
        </row>
        <row r="290">
          <cell r="A290" t="str">
            <v>001079400</v>
          </cell>
          <cell r="B290" t="str">
            <v>โรงพยาบาลสระโบสถ์</v>
          </cell>
          <cell r="C290" t="str">
            <v>21002</v>
          </cell>
          <cell r="D290" t="str">
            <v>กระทรวงสาธารณสุข สำนักงานปลัดกระทรวงสาธารณสุข</v>
          </cell>
          <cell r="E290" t="str">
            <v>07</v>
          </cell>
          <cell r="F290" t="str">
            <v>โรงพยาบาลชุมชน</v>
          </cell>
          <cell r="G290" t="str">
            <v>19</v>
          </cell>
          <cell r="H290" t="str">
            <v>16</v>
          </cell>
          <cell r="I290" t="str">
            <v>จ.ลพบุรี</v>
          </cell>
          <cell r="J290" t="str">
            <v>08</v>
          </cell>
          <cell r="K290" t="str">
            <v xml:space="preserve"> อ.สระโบสถ์</v>
          </cell>
          <cell r="L290" t="str">
            <v>05</v>
          </cell>
          <cell r="M290" t="str">
            <v xml:space="preserve"> 'ต.นิยมชัย'</v>
          </cell>
          <cell r="N290" t="str">
            <v>10</v>
          </cell>
          <cell r="O290" t="str">
            <v xml:space="preserve"> หมู่ 10</v>
          </cell>
          <cell r="P290" t="str">
            <v>01</v>
          </cell>
          <cell r="Q290" t="str">
            <v>เปิดดำเนินการ</v>
          </cell>
          <cell r="R290" t="str">
            <v>24  ถนนหนองม่วง-วังเพลิง</v>
          </cell>
          <cell r="S290" t="str">
            <v>15240</v>
          </cell>
          <cell r="T290" t="str">
            <v>036-439102</v>
          </cell>
          <cell r="U290" t="str">
            <v>036-647288</v>
          </cell>
          <cell r="V290" t="str">
            <v>21</v>
          </cell>
          <cell r="W290" t="str">
            <v>2.1 ทุติยภูมิระดับต้น</v>
          </cell>
          <cell r="X290" t="str">
            <v>S</v>
          </cell>
          <cell r="Y290" t="str">
            <v xml:space="preserve">บริการ  </v>
          </cell>
          <cell r="AH290" t="str">
            <v>10794</v>
          </cell>
        </row>
        <row r="291">
          <cell r="A291" t="str">
            <v>001079900</v>
          </cell>
          <cell r="B291" t="str">
            <v>โรงพยาบาลค่ายบางระจัน</v>
          </cell>
          <cell r="C291" t="str">
            <v>21002</v>
          </cell>
          <cell r="D291" t="str">
            <v>กระทรวงสาธารณสุข สำนักงานปลัดกระทรวงสาธารณสุข</v>
          </cell>
          <cell r="E291" t="str">
            <v>07</v>
          </cell>
          <cell r="F291" t="str">
            <v>โรงพยาบาลชุมชน</v>
          </cell>
          <cell r="G291" t="str">
            <v>30</v>
          </cell>
          <cell r="H291" t="str">
            <v>17</v>
          </cell>
          <cell r="I291" t="str">
            <v>จ.สิงห์บุรี</v>
          </cell>
          <cell r="J291" t="str">
            <v>03</v>
          </cell>
          <cell r="K291" t="str">
            <v xml:space="preserve"> อ.ค่ายบางระจัน</v>
          </cell>
          <cell r="L291" t="str">
            <v>02</v>
          </cell>
          <cell r="M291" t="str">
            <v xml:space="preserve"> 'ต.บางระจัน'</v>
          </cell>
          <cell r="N291" t="str">
            <v>11</v>
          </cell>
          <cell r="O291" t="str">
            <v xml:space="preserve"> หมู่ 11</v>
          </cell>
          <cell r="P291" t="str">
            <v>01</v>
          </cell>
          <cell r="Q291" t="str">
            <v>เปิดดำเนินการ</v>
          </cell>
          <cell r="R291" t="str">
            <v xml:space="preserve">69 </v>
          </cell>
          <cell r="S291" t="str">
            <v>16150</v>
          </cell>
          <cell r="T291" t="str">
            <v>036-597041</v>
          </cell>
          <cell r="U291" t="str">
            <v>036-535374</v>
          </cell>
          <cell r="V291" t="str">
            <v>21</v>
          </cell>
          <cell r="W291" t="str">
            <v>2.1 ทุติยภูมิระดับต้น</v>
          </cell>
          <cell r="X291" t="str">
            <v>S</v>
          </cell>
          <cell r="Y291" t="str">
            <v xml:space="preserve">บริการ  </v>
          </cell>
          <cell r="AH291" t="str">
            <v>10799</v>
          </cell>
        </row>
        <row r="292">
          <cell r="A292" t="str">
            <v>001129100</v>
          </cell>
          <cell r="B292" t="str">
            <v>โรงพยาบาลบางปลาม้า</v>
          </cell>
          <cell r="C292" t="str">
            <v>21002</v>
          </cell>
          <cell r="D292" t="str">
            <v>กระทรวงสาธารณสุข สำนักงานปลัดกระทรวงสาธารณสุข</v>
          </cell>
          <cell r="E292" t="str">
            <v>07</v>
          </cell>
          <cell r="F292" t="str">
            <v>โรงพยาบาลชุมชน</v>
          </cell>
          <cell r="G292" t="str">
            <v>60</v>
          </cell>
          <cell r="H292" t="str">
            <v>72</v>
          </cell>
          <cell r="I292" t="str">
            <v>จ.สุพรรณบุรี</v>
          </cell>
          <cell r="J292" t="str">
            <v>04</v>
          </cell>
          <cell r="K292" t="str">
            <v xml:space="preserve"> อ.บางปลาม้า</v>
          </cell>
          <cell r="L292" t="str">
            <v>01</v>
          </cell>
          <cell r="M292" t="str">
            <v xml:space="preserve"> 'ต.โคกคราม'</v>
          </cell>
          <cell r="N292" t="str">
            <v>05</v>
          </cell>
          <cell r="O292" t="str">
            <v xml:space="preserve"> หมู่ 5</v>
          </cell>
          <cell r="P292" t="str">
            <v>01</v>
          </cell>
          <cell r="Q292" t="str">
            <v>เปิดดำเนินการ</v>
          </cell>
          <cell r="R292" t="str">
            <v xml:space="preserve">215 ถ.บางบัวทอง-สุพรรณบุรี </v>
          </cell>
          <cell r="V292" t="str">
            <v>22</v>
          </cell>
          <cell r="W292" t="str">
            <v>2.2 ทุติยภูมิระดับกลาง</v>
          </cell>
          <cell r="AH292" t="str">
            <v>11291</v>
          </cell>
        </row>
        <row r="293">
          <cell r="A293" t="str">
            <v>001091000</v>
          </cell>
          <cell r="B293" t="str">
            <v>โรงพยาบาลห้วยราช</v>
          </cell>
          <cell r="C293" t="str">
            <v>21002</v>
          </cell>
          <cell r="D293" t="str">
            <v>กระทรวงสาธารณสุข สำนักงานปลัดกระทรวงสาธารณสุข</v>
          </cell>
          <cell r="E293" t="str">
            <v>07</v>
          </cell>
          <cell r="F293" t="str">
            <v>โรงพยาบาลชุมชน</v>
          </cell>
          <cell r="G293" t="str">
            <v>30</v>
          </cell>
          <cell r="H293" t="str">
            <v>31</v>
          </cell>
          <cell r="I293" t="str">
            <v>จ.บุรีรัมย์</v>
          </cell>
          <cell r="J293" t="str">
            <v>16</v>
          </cell>
          <cell r="K293" t="str">
            <v xml:space="preserve"> อ.ห้วยราช</v>
          </cell>
          <cell r="L293" t="str">
            <v>08</v>
          </cell>
          <cell r="M293" t="str">
            <v xml:space="preserve"> 'ต.ห้วยราชา'</v>
          </cell>
          <cell r="N293" t="str">
            <v>08</v>
          </cell>
          <cell r="O293" t="str">
            <v xml:space="preserve"> หมู่ 8</v>
          </cell>
          <cell r="P293" t="str">
            <v>01</v>
          </cell>
          <cell r="Q293" t="str">
            <v>เปิดดำเนินการ</v>
          </cell>
          <cell r="R293" t="str">
            <v xml:space="preserve">5 </v>
          </cell>
          <cell r="V293" t="str">
            <v>22</v>
          </cell>
          <cell r="W293" t="str">
            <v>2.2 ทุติยภูมิระดับกลาง</v>
          </cell>
          <cell r="Z293" t="str">
            <v>01</v>
          </cell>
          <cell r="AA293" t="str">
            <v>ตั้งใหม่</v>
          </cell>
          <cell r="AB293" t="str">
            <v>แก้ไขหมู่ที่ 9 เป็น 8</v>
          </cell>
          <cell r="AH293" t="str">
            <v>10910</v>
          </cell>
        </row>
        <row r="294">
          <cell r="A294" t="str">
            <v>001066100</v>
          </cell>
          <cell r="B294" t="str">
            <v>โรงพยาบาลสระบุรี</v>
          </cell>
          <cell r="C294" t="str">
            <v>21002</v>
          </cell>
          <cell r="D294" t="str">
            <v>กระทรวงสาธารณสุข สำนักงานปลัดกระทรวงสาธารณสุข</v>
          </cell>
          <cell r="E294" t="str">
            <v>05</v>
          </cell>
          <cell r="F294" t="str">
            <v>โรงพยาบาลศูนย์</v>
          </cell>
          <cell r="G294" t="str">
            <v>680</v>
          </cell>
          <cell r="H294" t="str">
            <v>19</v>
          </cell>
          <cell r="I294" t="str">
            <v>จ.สระบุรี</v>
          </cell>
          <cell r="J294" t="str">
            <v>01</v>
          </cell>
          <cell r="K294" t="str">
            <v xml:space="preserve"> อ.เมืองสระบุรี</v>
          </cell>
          <cell r="L294" t="str">
            <v>01</v>
          </cell>
          <cell r="M294" t="str">
            <v xml:space="preserve"> 'ต.ปากเพรียว'</v>
          </cell>
          <cell r="N294" t="str">
            <v>00</v>
          </cell>
          <cell r="O294" t="str">
            <v xml:space="preserve"> หมู่ 0</v>
          </cell>
          <cell r="P294" t="str">
            <v>01</v>
          </cell>
          <cell r="Q294" t="str">
            <v>เปิดดำเนินการ</v>
          </cell>
          <cell r="R294" t="str">
            <v xml:space="preserve">18 ถ.เทศบาล 4 </v>
          </cell>
          <cell r="S294" t="str">
            <v>18000</v>
          </cell>
          <cell r="T294" t="str">
            <v>036211424</v>
          </cell>
          <cell r="V294" t="str">
            <v>31</v>
          </cell>
          <cell r="W294" t="str">
            <v>3.1 ตติยภูมิ</v>
          </cell>
          <cell r="AH294" t="str">
            <v>10661</v>
          </cell>
        </row>
        <row r="295">
          <cell r="A295" t="str">
            <v>001084400</v>
          </cell>
          <cell r="B295" t="str">
            <v>โรงพยาบาลเขาคิชฌกูฏ</v>
          </cell>
          <cell r="C295" t="str">
            <v>21002</v>
          </cell>
          <cell r="D295" t="str">
            <v>กระทรวงสาธารณสุข สำนักงานปลัดกระทรวงสาธารณสุข</v>
          </cell>
          <cell r="E295" t="str">
            <v>07</v>
          </cell>
          <cell r="F295" t="str">
            <v>โรงพยาบาลชุมชน</v>
          </cell>
          <cell r="G295" t="str">
            <v>30</v>
          </cell>
          <cell r="H295" t="str">
            <v>22</v>
          </cell>
          <cell r="I295" t="str">
            <v>จ.จันทบุรี</v>
          </cell>
          <cell r="J295" t="str">
            <v>10</v>
          </cell>
          <cell r="K295" t="str">
            <v xml:space="preserve"> อ.เขาคิชฌกูฏ</v>
          </cell>
          <cell r="L295" t="str">
            <v>01</v>
          </cell>
          <cell r="M295" t="str">
            <v xml:space="preserve"> 'ต.ชากไทย'</v>
          </cell>
          <cell r="N295" t="str">
            <v>10</v>
          </cell>
          <cell r="O295" t="str">
            <v xml:space="preserve"> หมู่ 10</v>
          </cell>
          <cell r="P295" t="str">
            <v>01</v>
          </cell>
          <cell r="Q295" t="str">
            <v>เปิดดำเนินการ</v>
          </cell>
          <cell r="R295" t="str">
            <v xml:space="preserve">100 </v>
          </cell>
          <cell r="S295" t="str">
            <v>22210</v>
          </cell>
          <cell r="T295" t="str">
            <v>039-452384</v>
          </cell>
          <cell r="V295" t="str">
            <v>22</v>
          </cell>
          <cell r="W295" t="str">
            <v>2.2 ทุติยภูมิระดับกลาง</v>
          </cell>
          <cell r="X295" t="str">
            <v>S</v>
          </cell>
          <cell r="Y295" t="str">
            <v xml:space="preserve">บริการ  </v>
          </cell>
          <cell r="AH295" t="str">
            <v>10844</v>
          </cell>
        </row>
        <row r="296">
          <cell r="A296" t="str">
            <v>002396200</v>
          </cell>
          <cell r="B296" t="str">
            <v>โรงพยาบาลนิคมพัฒนา</v>
          </cell>
          <cell r="C296" t="str">
            <v>21002</v>
          </cell>
          <cell r="D296" t="str">
            <v>กระทรวงสาธารณสุข สำนักงานปลัดกระทรวงสาธารณสุข</v>
          </cell>
          <cell r="E296" t="str">
            <v>07</v>
          </cell>
          <cell r="F296" t="str">
            <v>โรงพยาบาลชุมชน</v>
          </cell>
          <cell r="G296" t="str">
            <v>30</v>
          </cell>
          <cell r="H296" t="str">
            <v>21</v>
          </cell>
          <cell r="I296" t="str">
            <v>จ.ระยอง</v>
          </cell>
          <cell r="J296" t="str">
            <v>08</v>
          </cell>
          <cell r="K296" t="str">
            <v xml:space="preserve"> อ.นิคมพัฒนา</v>
          </cell>
          <cell r="L296" t="str">
            <v>03</v>
          </cell>
          <cell r="M296" t="str">
            <v xml:space="preserve"> 'ต.พนานิคม'</v>
          </cell>
          <cell r="N296" t="str">
            <v>02</v>
          </cell>
          <cell r="O296" t="str">
            <v xml:space="preserve"> หมู่ 2</v>
          </cell>
          <cell r="P296" t="str">
            <v>01</v>
          </cell>
          <cell r="Q296" t="str">
            <v>เปิดดำเนินการ</v>
          </cell>
          <cell r="R296" t="str">
            <v xml:space="preserve">17  </v>
          </cell>
          <cell r="S296" t="str">
            <v>21180</v>
          </cell>
          <cell r="T296" t="str">
            <v>038-038051</v>
          </cell>
          <cell r="U296" t="str">
            <v>038-038051</v>
          </cell>
          <cell r="V296" t="str">
            <v>21</v>
          </cell>
          <cell r="W296" t="str">
            <v>2.1 ทุติยภูมิระดับต้น</v>
          </cell>
          <cell r="X296" t="str">
            <v>S</v>
          </cell>
          <cell r="Y296" t="str">
            <v xml:space="preserve">บริการ  </v>
          </cell>
          <cell r="AC296" t="str">
            <v>2009-09-07</v>
          </cell>
          <cell r="AE296" t="str">
            <v>2009-09-09</v>
          </cell>
          <cell r="AH296" t="str">
            <v>23962</v>
          </cell>
        </row>
        <row r="297">
          <cell r="A297" t="str">
            <v>001075400</v>
          </cell>
          <cell r="B297" t="str">
            <v>โรงพยาบาลบางจาก</v>
          </cell>
          <cell r="C297" t="str">
            <v>21002</v>
          </cell>
          <cell r="D297" t="str">
            <v>กระทรวงสาธารณสุข สำนักงานปลัดกระทรวงสาธารณสุข</v>
          </cell>
          <cell r="E297" t="str">
            <v>07</v>
          </cell>
          <cell r="F297" t="str">
            <v>โรงพยาบาลชุมชน</v>
          </cell>
          <cell r="G297" t="str">
            <v>30</v>
          </cell>
          <cell r="H297" t="str">
            <v>11</v>
          </cell>
          <cell r="I297" t="str">
            <v>จ.สมุทรปราการ</v>
          </cell>
          <cell r="J297" t="str">
            <v>04</v>
          </cell>
          <cell r="K297" t="str">
            <v xml:space="preserve"> อ.พระประแดง</v>
          </cell>
          <cell r="L297" t="str">
            <v>01</v>
          </cell>
          <cell r="M297" t="str">
            <v xml:space="preserve"> 'ต.ตลาด'</v>
          </cell>
          <cell r="N297" t="str">
            <v>08</v>
          </cell>
          <cell r="O297" t="str">
            <v xml:space="preserve"> หมู่ 8</v>
          </cell>
          <cell r="P297" t="str">
            <v>01</v>
          </cell>
          <cell r="Q297" t="str">
            <v>เปิดดำเนินการ</v>
          </cell>
          <cell r="R297" t="str">
            <v xml:space="preserve">35/3 ถ.สุขสวัสดิ์ &lt;br /&gt; </v>
          </cell>
          <cell r="S297" t="str">
            <v>10130</v>
          </cell>
          <cell r="T297" t="str">
            <v>024643002</v>
          </cell>
          <cell r="U297" t="str">
            <v>024643961</v>
          </cell>
          <cell r="V297" t="str">
            <v>22</v>
          </cell>
          <cell r="W297" t="str">
            <v>2.2 ทุติยภูมิระดับกลาง</v>
          </cell>
          <cell r="AH297" t="str">
            <v>10754</v>
          </cell>
        </row>
        <row r="298">
          <cell r="A298" t="str">
            <v>001081400</v>
          </cell>
          <cell r="B298" t="str">
            <v>โรงพยาบาลเสาไห้</v>
          </cell>
          <cell r="C298" t="str">
            <v>21002</v>
          </cell>
          <cell r="D298" t="str">
            <v>กระทรวงสาธารณสุข สำนักงานปลัดกระทรวงสาธารณสุข</v>
          </cell>
          <cell r="E298" t="str">
            <v>07</v>
          </cell>
          <cell r="F298" t="str">
            <v>โรงพยาบาลชุมชน</v>
          </cell>
          <cell r="G298" t="str">
            <v>10</v>
          </cell>
          <cell r="H298" t="str">
            <v>19</v>
          </cell>
          <cell r="I298" t="str">
            <v>จ.สระบุรี</v>
          </cell>
          <cell r="J298" t="str">
            <v>10</v>
          </cell>
          <cell r="K298" t="str">
            <v xml:space="preserve"> อ.เสาไห้</v>
          </cell>
          <cell r="L298" t="str">
            <v>01</v>
          </cell>
          <cell r="M298" t="str">
            <v xml:space="preserve"> 'ต.เสาไห้'</v>
          </cell>
          <cell r="N298" t="str">
            <v>07</v>
          </cell>
          <cell r="O298" t="str">
            <v xml:space="preserve"> หมู่ 7</v>
          </cell>
          <cell r="P298" t="str">
            <v>01</v>
          </cell>
          <cell r="Q298" t="str">
            <v>เปิดดำเนินการ</v>
          </cell>
          <cell r="R298" t="str">
            <v xml:space="preserve">33 </v>
          </cell>
          <cell r="V298" t="str">
            <v>21</v>
          </cell>
          <cell r="W298" t="str">
            <v>2.1 ทุติยภูมิระดับต้น</v>
          </cell>
          <cell r="AH298" t="str">
            <v>10814</v>
          </cell>
        </row>
        <row r="299">
          <cell r="A299" t="str">
            <v>001131500</v>
          </cell>
          <cell r="B299" t="str">
            <v>โรงพยาบาลกุยบุรี</v>
          </cell>
          <cell r="C299" t="str">
            <v>21002</v>
          </cell>
          <cell r="D299" t="str">
            <v>กระทรวงสาธารณสุข สำนักงานปลัดกระทรวงสาธารณสุข</v>
          </cell>
          <cell r="E299" t="str">
            <v>07</v>
          </cell>
          <cell r="F299" t="str">
            <v>โรงพยาบาลชุมชน</v>
          </cell>
          <cell r="G299" t="str">
            <v>30</v>
          </cell>
          <cell r="H299" t="str">
            <v>77</v>
          </cell>
          <cell r="I299" t="str">
            <v>จ.ประจวบคีรีขันธ์</v>
          </cell>
          <cell r="J299" t="str">
            <v>02</v>
          </cell>
          <cell r="K299" t="str">
            <v xml:space="preserve"> อ.กุยบุรี</v>
          </cell>
          <cell r="L299" t="str">
            <v>01</v>
          </cell>
          <cell r="M299" t="str">
            <v xml:space="preserve"> 'ต.กุยบุรี'</v>
          </cell>
          <cell r="N299" t="str">
            <v>05</v>
          </cell>
          <cell r="O299" t="str">
            <v xml:space="preserve"> หมู่ 5</v>
          </cell>
          <cell r="P299" t="str">
            <v>01</v>
          </cell>
          <cell r="Q299" t="str">
            <v>เปิดดำเนินการ</v>
          </cell>
          <cell r="R299" t="str">
            <v xml:space="preserve">41/1  ถ.เพชรเกษม </v>
          </cell>
          <cell r="V299" t="str">
            <v>21</v>
          </cell>
          <cell r="W299" t="str">
            <v>2.1 ทุติยภูมิระดับต้น</v>
          </cell>
          <cell r="AH299" t="str">
            <v>11315</v>
          </cell>
        </row>
        <row r="300">
          <cell r="A300" t="str">
            <v>001137200</v>
          </cell>
          <cell r="B300" t="str">
            <v>โรงพยาบาลกะเปอร์</v>
          </cell>
          <cell r="C300" t="str">
            <v>21002</v>
          </cell>
          <cell r="D300" t="str">
            <v>กระทรวงสาธารณสุข สำนักงานปลัดกระทรวงสาธารณสุข</v>
          </cell>
          <cell r="E300" t="str">
            <v>07</v>
          </cell>
          <cell r="F300" t="str">
            <v>โรงพยาบาลชุมชน</v>
          </cell>
          <cell r="G300" t="str">
            <v>30</v>
          </cell>
          <cell r="H300" t="str">
            <v>85</v>
          </cell>
          <cell r="I300" t="str">
            <v>จ.ระนอง</v>
          </cell>
          <cell r="J300" t="str">
            <v>03</v>
          </cell>
          <cell r="K300" t="str">
            <v xml:space="preserve"> อ.กะเปอร์</v>
          </cell>
          <cell r="L300" t="str">
            <v>02</v>
          </cell>
          <cell r="M300" t="str">
            <v xml:space="preserve"> 'ต.กะเปอร์'</v>
          </cell>
          <cell r="N300" t="str">
            <v>01</v>
          </cell>
          <cell r="O300" t="str">
            <v xml:space="preserve"> หมู่ 1</v>
          </cell>
          <cell r="P300" t="str">
            <v>01</v>
          </cell>
          <cell r="Q300" t="str">
            <v>เปิดดำเนินการ</v>
          </cell>
          <cell r="R300" t="str">
            <v xml:space="preserve">195 </v>
          </cell>
          <cell r="S300" t="str">
            <v>85120</v>
          </cell>
          <cell r="T300" t="str">
            <v>077897455</v>
          </cell>
          <cell r="U300" t="str">
            <v>077897222</v>
          </cell>
          <cell r="V300" t="str">
            <v>21</v>
          </cell>
          <cell r="W300" t="str">
            <v>2.1 ทุติยภูมิระดับต้น</v>
          </cell>
          <cell r="X300" t="str">
            <v>S</v>
          </cell>
          <cell r="Y300" t="str">
            <v xml:space="preserve">บริการ  </v>
          </cell>
          <cell r="AH300" t="str">
            <v>11372</v>
          </cell>
        </row>
        <row r="301">
          <cell r="A301" t="str">
            <v>001097000</v>
          </cell>
          <cell r="B301" t="str">
            <v>โรงพยาบาลบ้านเขว้า</v>
          </cell>
          <cell r="C301" t="str">
            <v>21002</v>
          </cell>
          <cell r="D301" t="str">
            <v>กระทรวงสาธารณสุข สำนักงานปลัดกระทรวงสาธารณสุข</v>
          </cell>
          <cell r="E301" t="str">
            <v>07</v>
          </cell>
          <cell r="F301" t="str">
            <v>โรงพยาบาลชุมชน</v>
          </cell>
          <cell r="G301" t="str">
            <v>30</v>
          </cell>
          <cell r="H301" t="str">
            <v>36</v>
          </cell>
          <cell r="I301" t="str">
            <v>จ.ชัยภูมิ</v>
          </cell>
          <cell r="J301" t="str">
            <v>02</v>
          </cell>
          <cell r="K301" t="str">
            <v xml:space="preserve"> อ.บ้านเขว้า</v>
          </cell>
          <cell r="L301" t="str">
            <v>01</v>
          </cell>
          <cell r="M301" t="str">
            <v xml:space="preserve"> 'ต.บ้านเขว้า'</v>
          </cell>
          <cell r="N301" t="str">
            <v>01</v>
          </cell>
          <cell r="O301" t="str">
            <v xml:space="preserve"> หมู่ 1</v>
          </cell>
          <cell r="P301" t="str">
            <v>01</v>
          </cell>
          <cell r="Q301" t="str">
            <v>เปิดดำเนินการ</v>
          </cell>
          <cell r="R301" t="str">
            <v xml:space="preserve">800 </v>
          </cell>
          <cell r="V301" t="str">
            <v>21</v>
          </cell>
          <cell r="W301" t="str">
            <v>2.1 ทุติยภูมิระดับต้น</v>
          </cell>
          <cell r="AH301" t="str">
            <v>10970</v>
          </cell>
        </row>
        <row r="302">
          <cell r="A302" t="str">
            <v>001145700</v>
          </cell>
          <cell r="B302" t="str">
            <v>โรงพยาบาลสมเด็จพระยุพราชหล่มเก่า</v>
          </cell>
          <cell r="C302" t="str">
            <v>21002</v>
          </cell>
          <cell r="D302" t="str">
            <v>กระทรวงสาธารณสุข สำนักงานปลัดกระทรวงสาธารณสุข</v>
          </cell>
          <cell r="E302" t="str">
            <v>07</v>
          </cell>
          <cell r="F302" t="str">
            <v>โรงพยาบาลชุมชน</v>
          </cell>
          <cell r="G302" t="str">
            <v>60</v>
          </cell>
          <cell r="H302" t="str">
            <v>67</v>
          </cell>
          <cell r="I302" t="str">
            <v>จ.เพชรบูรณ์</v>
          </cell>
          <cell r="J302" t="str">
            <v>04</v>
          </cell>
          <cell r="K302" t="str">
            <v xml:space="preserve"> อ.หล่มเก่า</v>
          </cell>
          <cell r="L302" t="str">
            <v>06</v>
          </cell>
          <cell r="M302" t="str">
            <v xml:space="preserve"> 'ต.นาแซง'</v>
          </cell>
          <cell r="N302" t="str">
            <v>01</v>
          </cell>
          <cell r="O302" t="str">
            <v xml:space="preserve"> หมู่ 1</v>
          </cell>
          <cell r="P302" t="str">
            <v>01</v>
          </cell>
          <cell r="Q302" t="str">
            <v>เปิดดำเนินการ</v>
          </cell>
          <cell r="V302" t="str">
            <v>22</v>
          </cell>
          <cell r="W302" t="str">
            <v>2.2 ทุติยภูมิระดับกลาง</v>
          </cell>
          <cell r="Z302" t="str">
            <v>01</v>
          </cell>
          <cell r="AA302" t="str">
            <v>ตั้งใหม่</v>
          </cell>
          <cell r="AH302" t="str">
            <v>11457</v>
          </cell>
        </row>
        <row r="303">
          <cell r="A303" t="str">
            <v>001070700</v>
          </cell>
          <cell r="B303" t="str">
            <v>โรงพยาบาลมหาสารคาม</v>
          </cell>
          <cell r="C303" t="str">
            <v>21002</v>
          </cell>
          <cell r="D303" t="str">
            <v>กระทรวงสาธารณสุข สำนักงานปลัดกระทรวงสาธารณสุข</v>
          </cell>
          <cell r="E303" t="str">
            <v>06</v>
          </cell>
          <cell r="F303" t="str">
            <v>โรงพยาบาลทั่วไป</v>
          </cell>
          <cell r="G303" t="str">
            <v>347</v>
          </cell>
          <cell r="H303" t="str">
            <v>44</v>
          </cell>
          <cell r="I303" t="str">
            <v>จ.มหาสารคาม</v>
          </cell>
          <cell r="J303" t="str">
            <v>01</v>
          </cell>
          <cell r="K303" t="str">
            <v xml:space="preserve"> อ.เมืองมหาสารคาม</v>
          </cell>
          <cell r="L303" t="str">
            <v>01</v>
          </cell>
          <cell r="M303" t="str">
            <v xml:space="preserve"> 'ต.ตลาด'</v>
          </cell>
          <cell r="N303" t="str">
            <v>02</v>
          </cell>
          <cell r="O303" t="str">
            <v xml:space="preserve"> หมู่ 2</v>
          </cell>
          <cell r="P303" t="str">
            <v>01</v>
          </cell>
          <cell r="Q303" t="str">
            <v>เปิดดำเนินการ</v>
          </cell>
          <cell r="R303" t="str">
            <v>168 ถ.ผดุงวิถี</v>
          </cell>
          <cell r="S303" t="str">
            <v>44000</v>
          </cell>
          <cell r="T303" t="str">
            <v>043740993-6</v>
          </cell>
          <cell r="V303" t="str">
            <v>23</v>
          </cell>
          <cell r="W303" t="str">
            <v>2.3 ทุติยภูมิระดับสูง</v>
          </cell>
          <cell r="AH303" t="str">
            <v>10707</v>
          </cell>
        </row>
        <row r="304">
          <cell r="A304" t="str">
            <v>001071700</v>
          </cell>
          <cell r="B304" t="str">
            <v>โรงพยาบาลพะเยา</v>
          </cell>
          <cell r="C304" t="str">
            <v>21002</v>
          </cell>
          <cell r="D304" t="str">
            <v>กระทรวงสาธารณสุข สำนักงานปลัดกระทรวงสาธารณสุข</v>
          </cell>
          <cell r="E304" t="str">
            <v>06</v>
          </cell>
          <cell r="F304" t="str">
            <v>โรงพยาบาลทั่วไป</v>
          </cell>
          <cell r="G304" t="str">
            <v>400</v>
          </cell>
          <cell r="H304" t="str">
            <v>56</v>
          </cell>
          <cell r="I304" t="str">
            <v>จ.พะเยา</v>
          </cell>
          <cell r="J304" t="str">
            <v>01</v>
          </cell>
          <cell r="K304" t="str">
            <v xml:space="preserve"> อ.เมืองพะเยา</v>
          </cell>
          <cell r="L304" t="str">
            <v>07</v>
          </cell>
          <cell r="M304" t="str">
            <v xml:space="preserve"> 'ต.บ้านต๋อม'</v>
          </cell>
          <cell r="N304" t="str">
            <v>00</v>
          </cell>
          <cell r="O304" t="str">
            <v xml:space="preserve"> หมู่ 0</v>
          </cell>
          <cell r="P304" t="str">
            <v>01</v>
          </cell>
          <cell r="Q304" t="str">
            <v>เปิดดำเนินการ</v>
          </cell>
          <cell r="R304" t="str">
            <v xml:space="preserve">269 ถ.พหลโยธิน </v>
          </cell>
          <cell r="S304" t="str">
            <v>56000</v>
          </cell>
          <cell r="T304" t="str">
            <v>054-409300-1</v>
          </cell>
          <cell r="U304" t="str">
            <v>054-409330</v>
          </cell>
          <cell r="V304" t="str">
            <v>23</v>
          </cell>
          <cell r="W304" t="str">
            <v>2.3 ทุติยภูมิระดับสูง</v>
          </cell>
          <cell r="X304" t="str">
            <v>S</v>
          </cell>
          <cell r="Y304" t="str">
            <v xml:space="preserve">บริการ  </v>
          </cell>
          <cell r="Z304" t="str">
            <v>06</v>
          </cell>
          <cell r="AA304" t="str">
            <v>แก้ไข/เปลี่ยนแปลงจำนวนเตียง</v>
          </cell>
          <cell r="AB304" t="str">
            <v>เพิ่มเตียง 360 เป็น 400เตียงตามหนังสือรพ.พะเยาที่พย.0027.201/10713 29 พย.56</v>
          </cell>
          <cell r="AH304" t="str">
            <v>10717</v>
          </cell>
        </row>
        <row r="305">
          <cell r="A305" t="str">
            <v>001160200</v>
          </cell>
          <cell r="B305" t="str">
            <v>โรงพยาบาลเฉลิมพระเกียรติสมเด็จย่า 100 ปี เมืองยาง</v>
          </cell>
          <cell r="C305" t="str">
            <v>21002</v>
          </cell>
          <cell r="D305" t="str">
            <v>กระทรวงสาธารณสุข สำนักงานปลัดกระทรวงสาธารณสุข</v>
          </cell>
          <cell r="E305" t="str">
            <v>07</v>
          </cell>
          <cell r="F305" t="str">
            <v>โรงพยาบาลชุมชน</v>
          </cell>
          <cell r="G305" t="str">
            <v>10</v>
          </cell>
          <cell r="H305" t="str">
            <v>30</v>
          </cell>
          <cell r="I305" t="str">
            <v>จ.นครราชสีมา</v>
          </cell>
          <cell r="J305" t="str">
            <v>27</v>
          </cell>
          <cell r="K305" t="str">
            <v xml:space="preserve"> อ.เมืองยาง</v>
          </cell>
          <cell r="L305" t="str">
            <v>01</v>
          </cell>
          <cell r="M305" t="str">
            <v xml:space="preserve"> 'ต.เมืองยาง'</v>
          </cell>
          <cell r="N305" t="str">
            <v>01</v>
          </cell>
          <cell r="O305" t="str">
            <v xml:space="preserve"> หมู่ 1</v>
          </cell>
          <cell r="P305" t="str">
            <v>01</v>
          </cell>
          <cell r="Q305" t="str">
            <v>เปิดดำเนินการ</v>
          </cell>
          <cell r="V305" t="str">
            <v>21</v>
          </cell>
          <cell r="W305" t="str">
            <v>2.1 ทุติยภูมิระดับต้น</v>
          </cell>
          <cell r="Z305" t="str">
            <v>02</v>
          </cell>
          <cell r="AA305" t="str">
            <v>แก้ไขชื่อ</v>
          </cell>
          <cell r="AB305" t="str">
            <v>แก้ไขชื่อ จาก 110 ปี เป็น 100 ปี</v>
          </cell>
          <cell r="AH305" t="str">
            <v>11602</v>
          </cell>
        </row>
        <row r="306">
          <cell r="A306" t="str">
            <v>001082500</v>
          </cell>
          <cell r="B306" t="str">
            <v>โรงพยาบาลสัตหีบกม10</v>
          </cell>
          <cell r="C306" t="str">
            <v>21002</v>
          </cell>
          <cell r="D306" t="str">
            <v>กระทรวงสาธารณสุข สำนักงานปลัดกระทรวงสาธารณสุข</v>
          </cell>
          <cell r="E306" t="str">
            <v>07</v>
          </cell>
          <cell r="F306" t="str">
            <v>โรงพยาบาลชุมชน</v>
          </cell>
          <cell r="G306" t="str">
            <v>60</v>
          </cell>
          <cell r="H306" t="str">
            <v>20</v>
          </cell>
          <cell r="I306" t="str">
            <v>จ.ชลบุรี</v>
          </cell>
          <cell r="J306" t="str">
            <v>09</v>
          </cell>
          <cell r="K306" t="str">
            <v xml:space="preserve"> อ.สัตหีบ</v>
          </cell>
          <cell r="L306" t="str">
            <v>03</v>
          </cell>
          <cell r="M306" t="str">
            <v xml:space="preserve"> 'ต.พลูตาหลวง'</v>
          </cell>
          <cell r="N306" t="str">
            <v>01</v>
          </cell>
          <cell r="O306" t="str">
            <v xml:space="preserve"> หมู่ 1</v>
          </cell>
          <cell r="P306" t="str">
            <v>01</v>
          </cell>
          <cell r="Q306" t="str">
            <v>เปิดดำเนินการ</v>
          </cell>
          <cell r="V306" t="str">
            <v>21</v>
          </cell>
          <cell r="W306" t="str">
            <v>2.1 ทุติยภูมิระดับต้น</v>
          </cell>
          <cell r="AB306" t="str">
            <v>แก้ไขชื่อหน่วยงาน</v>
          </cell>
          <cell r="AH306" t="str">
            <v>10825</v>
          </cell>
        </row>
        <row r="307">
          <cell r="A307" t="str">
            <v>001082700</v>
          </cell>
          <cell r="B307" t="str">
            <v>โรงพยาบาลมาบตาพุด</v>
          </cell>
          <cell r="C307" t="str">
            <v>21002</v>
          </cell>
          <cell r="D307" t="str">
            <v>กระทรวงสาธารณสุข สำนักงานปลัดกระทรวงสาธารณสุข</v>
          </cell>
          <cell r="E307" t="str">
            <v>07</v>
          </cell>
          <cell r="F307" t="str">
            <v>โรงพยาบาลชุมชน</v>
          </cell>
          <cell r="G307" t="str">
            <v>38</v>
          </cell>
          <cell r="H307" t="str">
            <v>21</v>
          </cell>
          <cell r="I307" t="str">
            <v>จ.ระยอง</v>
          </cell>
          <cell r="J307" t="str">
            <v>01</v>
          </cell>
          <cell r="K307" t="str">
            <v xml:space="preserve"> อ.เมืองระยอง</v>
          </cell>
          <cell r="L307" t="str">
            <v>13</v>
          </cell>
          <cell r="M307" t="str">
            <v xml:space="preserve"> 'ต.ห้วยโป่ง'</v>
          </cell>
          <cell r="N307" t="str">
            <v>00</v>
          </cell>
          <cell r="O307" t="str">
            <v xml:space="preserve"> หมู่ 0</v>
          </cell>
          <cell r="P307" t="str">
            <v>01</v>
          </cell>
          <cell r="Q307" t="str">
            <v>เปิดดำเนินการ</v>
          </cell>
          <cell r="R307" t="str">
            <v>ถ.เมืองใหม่</v>
          </cell>
          <cell r="S307" t="str">
            <v>21150</v>
          </cell>
          <cell r="T307" t="str">
            <v>038-684444</v>
          </cell>
          <cell r="U307" t="str">
            <v>038-687340</v>
          </cell>
          <cell r="V307" t="str">
            <v>22</v>
          </cell>
          <cell r="W307" t="str">
            <v>2.2 ทุติยภูมิระดับกลาง</v>
          </cell>
          <cell r="X307" t="str">
            <v>S</v>
          </cell>
          <cell r="Y307" t="str">
            <v xml:space="preserve">บริการ  </v>
          </cell>
          <cell r="AH307" t="str">
            <v>10827</v>
          </cell>
        </row>
        <row r="308">
          <cell r="A308" t="str">
            <v>007775300</v>
          </cell>
          <cell r="B308" t="str">
            <v>โรงพยาบาลเกาะพีพี</v>
          </cell>
          <cell r="C308" t="str">
            <v>21002</v>
          </cell>
          <cell r="D308" t="str">
            <v>กระทรวงสาธารณสุข สำนักงานปลัดกระทรวงสาธารณสุข</v>
          </cell>
          <cell r="E308" t="str">
            <v>07</v>
          </cell>
          <cell r="F308" t="str">
            <v>โรงพยาบาลชุมชน</v>
          </cell>
          <cell r="G308" t="str">
            <v>10</v>
          </cell>
          <cell r="H308" t="str">
            <v>81</v>
          </cell>
          <cell r="I308" t="str">
            <v>จ.กระบี่</v>
          </cell>
          <cell r="J308" t="str">
            <v>01</v>
          </cell>
          <cell r="K308" t="str">
            <v xml:space="preserve"> อ.เมืองกระบี่</v>
          </cell>
          <cell r="L308" t="str">
            <v>16</v>
          </cell>
          <cell r="M308" t="str">
            <v xml:space="preserve"> 'ต.อ่าวนาง'</v>
          </cell>
          <cell r="N308" t="str">
            <v>07</v>
          </cell>
          <cell r="O308" t="str">
            <v xml:space="preserve"> หมู่ 7</v>
          </cell>
          <cell r="P308" t="str">
            <v>01</v>
          </cell>
          <cell r="Q308" t="str">
            <v>เปิดดำเนินการ</v>
          </cell>
          <cell r="S308" t="str">
            <v>81000</v>
          </cell>
          <cell r="T308" t="str">
            <v>075660719</v>
          </cell>
          <cell r="V308" t="str">
            <v>21</v>
          </cell>
          <cell r="W308" t="str">
            <v>2.1 ทุติยภูมิระดับต้น</v>
          </cell>
          <cell r="X308" t="str">
            <v>S</v>
          </cell>
          <cell r="Y308" t="str">
            <v xml:space="preserve">บริการ  </v>
          </cell>
          <cell r="Z308" t="str">
            <v>11</v>
          </cell>
          <cell r="AA308" t="str">
            <v>ยกฐานะหน่วยงาน</v>
          </cell>
          <cell r="AB308" t="str">
            <v>ยกฐานะจากระดับ (รพ.สาขา  ปฐมภูมิ) เป็นรพช.ขนาดเล็ก (F3 ทุติยภูมิ )  แก้ไขรหัส รพ.เกาะพีพี  รหัส 77753</v>
          </cell>
          <cell r="AC308" t="str">
            <v>001134102 เป็น 007775300</v>
          </cell>
          <cell r="AD308" t="str">
            <v>77753 ตามหนังสือที่ กบ 0032/4896 ลงวันที่ 12 พย 56'</v>
          </cell>
          <cell r="AE308" t="str">
            <v>2013-11-21</v>
          </cell>
          <cell r="AH308" t="str">
            <v>77753</v>
          </cell>
        </row>
        <row r="309">
          <cell r="A309" t="str">
            <v>001067000</v>
          </cell>
          <cell r="B309" t="str">
            <v>โรงพยาบาลขอนแก่น</v>
          </cell>
          <cell r="C309" t="str">
            <v>21002</v>
          </cell>
          <cell r="D309" t="str">
            <v>กระทรวงสาธารณสุข สำนักงานปลัดกระทรวงสาธารณสุข</v>
          </cell>
          <cell r="E309" t="str">
            <v>05</v>
          </cell>
          <cell r="F309" t="str">
            <v>โรงพยาบาลศูนย์</v>
          </cell>
          <cell r="G309" t="str">
            <v>867</v>
          </cell>
          <cell r="H309" t="str">
            <v>40</v>
          </cell>
          <cell r="I309" t="str">
            <v>จ.ขอนแก่น</v>
          </cell>
          <cell r="J309" t="str">
            <v>01</v>
          </cell>
          <cell r="K309" t="str">
            <v xml:space="preserve"> อ.เมืองขอนแก่น</v>
          </cell>
          <cell r="L309" t="str">
            <v>01</v>
          </cell>
          <cell r="M309" t="str">
            <v xml:space="preserve"> 'ต.ในเมือง'</v>
          </cell>
          <cell r="N309" t="str">
            <v>00</v>
          </cell>
          <cell r="O309" t="str">
            <v xml:space="preserve"> หมู่ 0</v>
          </cell>
          <cell r="P309" t="str">
            <v>01</v>
          </cell>
          <cell r="Q309" t="str">
            <v>เปิดดำเนินการ</v>
          </cell>
          <cell r="R309" t="str">
            <v xml:space="preserve">54 ถ.ศรีจันทร์ </v>
          </cell>
          <cell r="S309" t="str">
            <v>40000</v>
          </cell>
          <cell r="T309" t="str">
            <v>043336789</v>
          </cell>
          <cell r="V309" t="str">
            <v>31</v>
          </cell>
          <cell r="W309" t="str">
            <v>3.1 ตติยภูมิ</v>
          </cell>
          <cell r="X309" t="str">
            <v>S</v>
          </cell>
          <cell r="Y309" t="str">
            <v xml:space="preserve">บริการ  </v>
          </cell>
          <cell r="AH309" t="str">
            <v>10670</v>
          </cell>
        </row>
        <row r="310">
          <cell r="A310" t="str">
            <v>001067500</v>
          </cell>
          <cell r="B310" t="str">
            <v>โรงพยาบาลสวรรค์ประชารักษ์</v>
          </cell>
          <cell r="C310" t="str">
            <v>21002</v>
          </cell>
          <cell r="D310" t="str">
            <v>กระทรวงสาธารณสุข สำนักงานปลัดกระทรวงสาธารณสุข</v>
          </cell>
          <cell r="E310" t="str">
            <v>05</v>
          </cell>
          <cell r="F310" t="str">
            <v>โรงพยาบาลศูนย์</v>
          </cell>
          <cell r="G310" t="str">
            <v>672</v>
          </cell>
          <cell r="H310" t="str">
            <v>60</v>
          </cell>
          <cell r="I310" t="str">
            <v>จ.นครสวรรค์</v>
          </cell>
          <cell r="J310" t="str">
            <v>01</v>
          </cell>
          <cell r="K310" t="str">
            <v xml:space="preserve"> อ.เมืองนครสวรรค์</v>
          </cell>
          <cell r="L310" t="str">
            <v>01</v>
          </cell>
          <cell r="M310" t="str">
            <v xml:space="preserve"> 'ต.ปากน้ำโพ'</v>
          </cell>
          <cell r="N310" t="str">
            <v>00</v>
          </cell>
          <cell r="O310" t="str">
            <v xml:space="preserve"> หมู่ 0</v>
          </cell>
          <cell r="P310" t="str">
            <v>01</v>
          </cell>
          <cell r="Q310" t="str">
            <v>เปิดดำเนินการ</v>
          </cell>
          <cell r="R310" t="str">
            <v xml:space="preserve">ถ.อรรถกวี  </v>
          </cell>
          <cell r="S310" t="str">
            <v>60000</v>
          </cell>
          <cell r="T310" t="str">
            <v>056-219888</v>
          </cell>
          <cell r="V310" t="str">
            <v>31</v>
          </cell>
          <cell r="W310" t="str">
            <v>3.1 ตติยภูมิ</v>
          </cell>
          <cell r="AH310" t="str">
            <v>10675</v>
          </cell>
        </row>
        <row r="311">
          <cell r="A311" t="str">
            <v>001066500</v>
          </cell>
          <cell r="B311" t="str">
            <v>โรงพยาบาลเจ้าพระยาอภัยภูเบศร</v>
          </cell>
          <cell r="C311" t="str">
            <v>21002</v>
          </cell>
          <cell r="D311" t="str">
            <v>กระทรวงสาธารณสุข สำนักงานปลัดกระทรวงสาธารณสุข</v>
          </cell>
          <cell r="E311" t="str">
            <v>05</v>
          </cell>
          <cell r="F311" t="str">
            <v>โรงพยาบาลศูนย์</v>
          </cell>
          <cell r="G311" t="str">
            <v>505</v>
          </cell>
          <cell r="H311" t="str">
            <v>25</v>
          </cell>
          <cell r="I311" t="str">
            <v>จ.ปราจีนบุรี</v>
          </cell>
          <cell r="J311" t="str">
            <v>01</v>
          </cell>
          <cell r="K311" t="str">
            <v xml:space="preserve"> อ.เมืองปราจีนบุรี</v>
          </cell>
          <cell r="L311" t="str">
            <v>05</v>
          </cell>
          <cell r="M311" t="str">
            <v xml:space="preserve"> 'ต.ท่างาม'</v>
          </cell>
          <cell r="N311" t="str">
            <v>12</v>
          </cell>
          <cell r="O311" t="str">
            <v xml:space="preserve"> หมู่ 12</v>
          </cell>
          <cell r="P311" t="str">
            <v>01</v>
          </cell>
          <cell r="Q311" t="str">
            <v>เปิดดำเนินการ</v>
          </cell>
          <cell r="R311" t="str">
            <v xml:space="preserve">32/7 </v>
          </cell>
          <cell r="S311" t="str">
            <v>25000</v>
          </cell>
          <cell r="T311" t="str">
            <v>037211088</v>
          </cell>
          <cell r="V311" t="str">
            <v>31</v>
          </cell>
          <cell r="W311" t="str">
            <v>3.1 ตติยภูมิ</v>
          </cell>
          <cell r="AH311" t="str">
            <v>10665</v>
          </cell>
        </row>
        <row r="312">
          <cell r="A312" t="str">
            <v>001067300</v>
          </cell>
          <cell r="B312" t="str">
            <v>โรงพยาบาลอุตรดิตถ์</v>
          </cell>
          <cell r="C312" t="str">
            <v>21002</v>
          </cell>
          <cell r="D312" t="str">
            <v>กระทรวงสาธารณสุข สำนักงานปลัดกระทรวงสาธารณสุข</v>
          </cell>
          <cell r="E312" t="str">
            <v>05</v>
          </cell>
          <cell r="F312" t="str">
            <v>โรงพยาบาลศูนย์</v>
          </cell>
          <cell r="G312" t="str">
            <v>610</v>
          </cell>
          <cell r="H312" t="str">
            <v>53</v>
          </cell>
          <cell r="I312" t="str">
            <v>จ.อุตรดิตถ์</v>
          </cell>
          <cell r="J312" t="str">
            <v>01</v>
          </cell>
          <cell r="K312" t="str">
            <v xml:space="preserve"> อ.เมืองอุตรดิตถ์</v>
          </cell>
          <cell r="L312" t="str">
            <v>01</v>
          </cell>
          <cell r="M312" t="str">
            <v xml:space="preserve"> 'ต.ท่าอิฐ'</v>
          </cell>
          <cell r="N312" t="str">
            <v>00</v>
          </cell>
          <cell r="O312" t="str">
            <v xml:space="preserve"> หมู่ 0</v>
          </cell>
          <cell r="P312" t="str">
            <v>01</v>
          </cell>
          <cell r="Q312" t="str">
            <v>เปิดดำเนินการ</v>
          </cell>
          <cell r="R312" t="str">
            <v xml:space="preserve">38  ถ.เจษฏาบดินทร์ </v>
          </cell>
          <cell r="S312" t="str">
            <v>53000</v>
          </cell>
          <cell r="T312" t="str">
            <v>055411064  055-830782</v>
          </cell>
          <cell r="U312" t="str">
            <v>055411848</v>
          </cell>
          <cell r="V312" t="str">
            <v>31</v>
          </cell>
          <cell r="W312" t="str">
            <v>3.1 ตติยภูมิ</v>
          </cell>
          <cell r="Z312" t="str">
            <v>06</v>
          </cell>
          <cell r="AA312" t="str">
            <v>แก้ไข/เปลี่ยนแปลงจำนวนเตียง</v>
          </cell>
          <cell r="AB312" t="str">
            <v>แก้ไขจำนวนเตียง561 เป็น 610เตียง ตามหนังสือแจ้งที่ อต.0032.101.6/9566 ลงวันที่ 19 พย.56</v>
          </cell>
          <cell r="AH312" t="str">
            <v>10673</v>
          </cell>
        </row>
        <row r="313">
          <cell r="A313" t="str">
            <v>001067900</v>
          </cell>
          <cell r="B313" t="str">
            <v>โรงพยาบาลนครปฐม</v>
          </cell>
          <cell r="C313" t="str">
            <v>21002</v>
          </cell>
          <cell r="D313" t="str">
            <v>กระทรวงสาธารณสุข สำนักงานปลัดกระทรวงสาธารณสุข</v>
          </cell>
          <cell r="E313" t="str">
            <v>05</v>
          </cell>
          <cell r="F313" t="str">
            <v>โรงพยาบาลศูนย์</v>
          </cell>
          <cell r="G313" t="str">
            <v>560</v>
          </cell>
          <cell r="H313" t="str">
            <v>73</v>
          </cell>
          <cell r="I313" t="str">
            <v>จ.นครปฐม</v>
          </cell>
          <cell r="J313" t="str">
            <v>01</v>
          </cell>
          <cell r="K313" t="str">
            <v xml:space="preserve"> อ.เมืองนครปฐม</v>
          </cell>
          <cell r="L313" t="str">
            <v>01</v>
          </cell>
          <cell r="M313" t="str">
            <v xml:space="preserve"> 'ต.พระปฐมเจดีย์'</v>
          </cell>
          <cell r="N313" t="str">
            <v>00</v>
          </cell>
          <cell r="O313" t="str">
            <v xml:space="preserve"> หมู่ 0</v>
          </cell>
          <cell r="P313" t="str">
            <v>01</v>
          </cell>
          <cell r="Q313" t="str">
            <v>เปิดดำเนินการ</v>
          </cell>
          <cell r="R313" t="str">
            <v xml:space="preserve">196 ถ.เทศ7 </v>
          </cell>
          <cell r="S313" t="str">
            <v>73000</v>
          </cell>
          <cell r="T313" t="str">
            <v>034-251552</v>
          </cell>
          <cell r="V313" t="str">
            <v>31</v>
          </cell>
          <cell r="W313" t="str">
            <v>3.1 ตติยภูมิ</v>
          </cell>
          <cell r="AH313" t="str">
            <v>10679</v>
          </cell>
        </row>
        <row r="314">
          <cell r="A314" t="str">
            <v>001066300</v>
          </cell>
          <cell r="B314" t="str">
            <v>โรงพยาบาลระยอง</v>
          </cell>
          <cell r="C314" t="str">
            <v>21002</v>
          </cell>
          <cell r="D314" t="str">
            <v>กระทรวงสาธารณสุข สำนักงานปลัดกระทรวงสาธารณสุข</v>
          </cell>
          <cell r="E314" t="str">
            <v>05</v>
          </cell>
          <cell r="F314" t="str">
            <v>โรงพยาบาลศูนย์</v>
          </cell>
          <cell r="G314" t="str">
            <v>555</v>
          </cell>
          <cell r="H314" t="str">
            <v>21</v>
          </cell>
          <cell r="I314" t="str">
            <v>จ.ระยอง</v>
          </cell>
          <cell r="J314" t="str">
            <v>01</v>
          </cell>
          <cell r="K314" t="str">
            <v xml:space="preserve"> อ.เมืองระยอง</v>
          </cell>
          <cell r="L314" t="str">
            <v>01</v>
          </cell>
          <cell r="M314" t="str">
            <v xml:space="preserve"> 'ต.ท่าประดู่'</v>
          </cell>
          <cell r="N314" t="str">
            <v>00</v>
          </cell>
          <cell r="O314" t="str">
            <v xml:space="preserve"> หมู่ 0</v>
          </cell>
          <cell r="P314" t="str">
            <v>01</v>
          </cell>
          <cell r="Q314" t="str">
            <v>เปิดดำเนินการ</v>
          </cell>
          <cell r="R314" t="str">
            <v xml:space="preserve">138 ถ.สุขุมวิท </v>
          </cell>
          <cell r="S314" t="str">
            <v>21000</v>
          </cell>
          <cell r="T314" t="str">
            <v>038611104</v>
          </cell>
          <cell r="V314" t="str">
            <v>31</v>
          </cell>
          <cell r="W314" t="str">
            <v>3.1 ตติยภูมิ</v>
          </cell>
          <cell r="AH314" t="str">
            <v>10663</v>
          </cell>
        </row>
        <row r="315">
          <cell r="A315" t="str">
            <v>001066400</v>
          </cell>
          <cell r="B315" t="str">
            <v>โรงพยาบาลพระปกเกล้า</v>
          </cell>
          <cell r="C315" t="str">
            <v>21002</v>
          </cell>
          <cell r="D315" t="str">
            <v>กระทรวงสาธารณสุข สำนักงานปลัดกระทรวงสาธารณสุข</v>
          </cell>
          <cell r="E315" t="str">
            <v>05</v>
          </cell>
          <cell r="F315" t="str">
            <v>โรงพยาบาลศูนย์</v>
          </cell>
          <cell r="G315" t="str">
            <v>755</v>
          </cell>
          <cell r="H315" t="str">
            <v>22</v>
          </cell>
          <cell r="I315" t="str">
            <v>จ.จันทบุรี</v>
          </cell>
          <cell r="J315" t="str">
            <v>01</v>
          </cell>
          <cell r="K315" t="str">
            <v xml:space="preserve"> อ.เมืองจันทบุรี</v>
          </cell>
          <cell r="L315" t="str">
            <v>02</v>
          </cell>
          <cell r="M315" t="str">
            <v xml:space="preserve"> 'ต.วัดใหม่'</v>
          </cell>
          <cell r="N315" t="str">
            <v>00</v>
          </cell>
          <cell r="O315" t="str">
            <v xml:space="preserve"> หมู่ 0</v>
          </cell>
          <cell r="P315" t="str">
            <v>01</v>
          </cell>
          <cell r="Q315" t="str">
            <v>เปิดดำเนินการ</v>
          </cell>
          <cell r="R315" t="str">
            <v>38 ถ.เลียบเนิน</v>
          </cell>
          <cell r="S315" t="str">
            <v>22000</v>
          </cell>
          <cell r="T315" t="str">
            <v>039324975-84</v>
          </cell>
          <cell r="V315" t="str">
            <v>31</v>
          </cell>
          <cell r="W315" t="str">
            <v>3.1 ตติยภูมิ</v>
          </cell>
          <cell r="AH315" t="str">
            <v>10664</v>
          </cell>
        </row>
        <row r="316">
          <cell r="A316" t="str">
            <v>001066800</v>
          </cell>
          <cell r="B316" t="str">
            <v>โรงพยาบาลสุรินทร์</v>
          </cell>
          <cell r="C316" t="str">
            <v>21002</v>
          </cell>
          <cell r="D316" t="str">
            <v>กระทรวงสาธารณสุข สำนักงานปลัดกระทรวงสาธารณสุข</v>
          </cell>
          <cell r="E316" t="str">
            <v>05</v>
          </cell>
          <cell r="F316" t="str">
            <v>โรงพยาบาลศูนย์</v>
          </cell>
          <cell r="G316" t="str">
            <v>789</v>
          </cell>
          <cell r="H316" t="str">
            <v>32</v>
          </cell>
          <cell r="I316" t="str">
            <v>จ.สุรินทร์</v>
          </cell>
          <cell r="J316" t="str">
            <v>01</v>
          </cell>
          <cell r="K316" t="str">
            <v xml:space="preserve"> อ.เมืองสุรินทร์</v>
          </cell>
          <cell r="L316" t="str">
            <v>01</v>
          </cell>
          <cell r="M316" t="str">
            <v xml:space="preserve"> 'ต.ในเมือง'</v>
          </cell>
          <cell r="N316" t="str">
            <v>00</v>
          </cell>
          <cell r="O316" t="str">
            <v xml:space="preserve"> หมู่ 0</v>
          </cell>
          <cell r="P316" t="str">
            <v>01</v>
          </cell>
          <cell r="Q316" t="str">
            <v>เปิดดำเนินการ</v>
          </cell>
          <cell r="R316" t="str">
            <v xml:space="preserve">68 ถ.หลักเมือง </v>
          </cell>
          <cell r="S316" t="str">
            <v>3200</v>
          </cell>
          <cell r="T316" t="str">
            <v>044-511757</v>
          </cell>
          <cell r="V316" t="str">
            <v>31</v>
          </cell>
          <cell r="W316" t="str">
            <v>3.1 ตติยภูมิ</v>
          </cell>
          <cell r="Z316" t="str">
            <v>06</v>
          </cell>
          <cell r="AA316" t="str">
            <v>แก้ไข/เปลี่ยนแปลงจำนวนเตียง</v>
          </cell>
          <cell r="AB316" t="str">
            <v>เพิ่มจำนวนเตียงจาก 697 เป็น 789 ตามหนังสือรพ.สุรินทร์ ที่ สร.0027.102/14572 ลง วันที่ 25 กย.56</v>
          </cell>
          <cell r="AH316" t="str">
            <v>10668</v>
          </cell>
        </row>
        <row r="317">
          <cell r="A317" t="str">
            <v>001066900</v>
          </cell>
          <cell r="B317" t="str">
            <v>โรงพยาบาลสรรพสิทธิประสงค์</v>
          </cell>
          <cell r="C317" t="str">
            <v>21002</v>
          </cell>
          <cell r="D317" t="str">
            <v>กระทรวงสาธารณสุข สำนักงานปลัดกระทรวงสาธารณสุข</v>
          </cell>
          <cell r="E317" t="str">
            <v>05</v>
          </cell>
          <cell r="F317" t="str">
            <v>โรงพยาบาลศูนย์</v>
          </cell>
          <cell r="G317" t="str">
            <v>1000</v>
          </cell>
          <cell r="H317" t="str">
            <v>34</v>
          </cell>
          <cell r="I317" t="str">
            <v>จ.อุบลราชธานี</v>
          </cell>
          <cell r="J317" t="str">
            <v>01</v>
          </cell>
          <cell r="K317" t="str">
            <v xml:space="preserve"> อ.เมืองอุบลราชธานี</v>
          </cell>
          <cell r="L317" t="str">
            <v>01</v>
          </cell>
          <cell r="M317" t="str">
            <v xml:space="preserve"> 'ต.ในเมือง'</v>
          </cell>
          <cell r="N317" t="str">
            <v>10</v>
          </cell>
          <cell r="O317" t="str">
            <v xml:space="preserve"> หมู่ 10</v>
          </cell>
          <cell r="P317" t="str">
            <v>01</v>
          </cell>
          <cell r="Q317" t="str">
            <v>เปิดดำเนินการ</v>
          </cell>
          <cell r="R317" t="str">
            <v xml:space="preserve">122 ถ.สรรพสิทธิ์ </v>
          </cell>
          <cell r="S317" t="str">
            <v>34000</v>
          </cell>
          <cell r="T317" t="str">
            <v>043336789</v>
          </cell>
          <cell r="V317" t="str">
            <v>31</v>
          </cell>
          <cell r="W317" t="str">
            <v>3.1 ตติยภูมิ</v>
          </cell>
          <cell r="AH317" t="str">
            <v>10669</v>
          </cell>
        </row>
        <row r="318">
          <cell r="A318" t="str">
            <v>001067700</v>
          </cell>
          <cell r="B318" t="str">
            <v>โรงพยาบาลราชบุรี</v>
          </cell>
          <cell r="C318" t="str">
            <v>21002</v>
          </cell>
          <cell r="D318" t="str">
            <v>กระทรวงสาธารณสุข สำนักงานปลัดกระทรวงสาธารณสุข</v>
          </cell>
          <cell r="E318" t="str">
            <v>05</v>
          </cell>
          <cell r="F318" t="str">
            <v>โรงพยาบาลศูนย์</v>
          </cell>
          <cell r="G318" t="str">
            <v>855</v>
          </cell>
          <cell r="H318" t="str">
            <v>70</v>
          </cell>
          <cell r="I318" t="str">
            <v>จ.ราชบุรี</v>
          </cell>
          <cell r="J318" t="str">
            <v>01</v>
          </cell>
          <cell r="K318" t="str">
            <v xml:space="preserve"> อ.เมืองราชบุรี</v>
          </cell>
          <cell r="L318" t="str">
            <v>01</v>
          </cell>
          <cell r="M318" t="str">
            <v xml:space="preserve"> 'ต.หน้าเมือง'</v>
          </cell>
          <cell r="N318" t="str">
            <v>01</v>
          </cell>
          <cell r="O318" t="str">
            <v xml:space="preserve"> หมู่ 1</v>
          </cell>
          <cell r="P318" t="str">
            <v>01</v>
          </cell>
          <cell r="Q318" t="str">
            <v>เปิดดำเนินการ</v>
          </cell>
          <cell r="R318" t="str">
            <v>85 ถ.สมบูรณ์กุล</v>
          </cell>
          <cell r="S318" t="str">
            <v>70000</v>
          </cell>
          <cell r="T318" t="str">
            <v>0-3271-9600-50</v>
          </cell>
          <cell r="V318" t="str">
            <v>31</v>
          </cell>
          <cell r="W318" t="str">
            <v>3.1 ตติยภูมิ</v>
          </cell>
          <cell r="AH318" t="str">
            <v>10677</v>
          </cell>
        </row>
        <row r="319">
          <cell r="A319" t="str">
            <v>001068100</v>
          </cell>
          <cell r="B319" t="str">
            <v>โรงพยาบาลสุราษฎร์ธานี</v>
          </cell>
          <cell r="C319" t="str">
            <v>21002</v>
          </cell>
          <cell r="D319" t="str">
            <v>กระทรวงสาธารณสุข สำนักงานปลัดกระทรวงสาธารณสุข</v>
          </cell>
          <cell r="E319" t="str">
            <v>05</v>
          </cell>
          <cell r="F319" t="str">
            <v>โรงพยาบาลศูนย์</v>
          </cell>
          <cell r="G319" t="str">
            <v>660</v>
          </cell>
          <cell r="H319" t="str">
            <v>84</v>
          </cell>
          <cell r="I319" t="str">
            <v>จ.สุราษฎร์ธานี</v>
          </cell>
          <cell r="J319" t="str">
            <v>01</v>
          </cell>
          <cell r="K319" t="str">
            <v xml:space="preserve"> อ.เมืองสุราษฎร์ธานี</v>
          </cell>
          <cell r="L319" t="str">
            <v>02</v>
          </cell>
          <cell r="M319" t="str">
            <v xml:space="preserve"> 'ต.มะขามเตี้ย'</v>
          </cell>
          <cell r="N319" t="str">
            <v>02</v>
          </cell>
          <cell r="O319" t="str">
            <v xml:space="preserve"> หมู่ 2</v>
          </cell>
          <cell r="P319" t="str">
            <v>01</v>
          </cell>
          <cell r="Q319" t="str">
            <v>เปิดดำเนินการ</v>
          </cell>
          <cell r="R319" t="str">
            <v xml:space="preserve">56 </v>
          </cell>
          <cell r="S319" t="str">
            <v>84000</v>
          </cell>
          <cell r="T319" t="str">
            <v>077272231</v>
          </cell>
          <cell r="U319" t="str">
            <v>077283257</v>
          </cell>
          <cell r="V319" t="str">
            <v>31</v>
          </cell>
          <cell r="W319" t="str">
            <v>3.1 ตติยภูมิ</v>
          </cell>
          <cell r="X319" t="str">
            <v>S</v>
          </cell>
          <cell r="Y319" t="str">
            <v xml:space="preserve">บริการ  </v>
          </cell>
          <cell r="AH319" t="str">
            <v>10681</v>
          </cell>
        </row>
        <row r="320">
          <cell r="A320" t="str">
            <v>001069900</v>
          </cell>
          <cell r="B320" t="str">
            <v>โรงพยาบาลสมเด็จพระยุพราชสระแก้ว</v>
          </cell>
          <cell r="C320" t="str">
            <v>21002</v>
          </cell>
          <cell r="D320" t="str">
            <v>กระทรวงสาธารณสุข สำนักงานปลัดกระทรวงสาธารณสุข</v>
          </cell>
          <cell r="E320" t="str">
            <v>06</v>
          </cell>
          <cell r="F320" t="str">
            <v>โรงพยาบาลทั่วไป</v>
          </cell>
          <cell r="G320" t="str">
            <v>324</v>
          </cell>
          <cell r="H320" t="str">
            <v>27</v>
          </cell>
          <cell r="I320" t="str">
            <v>จ.สระแก้ว</v>
          </cell>
          <cell r="J320" t="str">
            <v>01</v>
          </cell>
          <cell r="K320" t="str">
            <v xml:space="preserve"> อ.เมืองสระแก้ว</v>
          </cell>
          <cell r="L320" t="str">
            <v>01</v>
          </cell>
          <cell r="M320" t="str">
            <v xml:space="preserve"> 'ต.สระแก้ว'</v>
          </cell>
          <cell r="N320" t="str">
            <v>02</v>
          </cell>
          <cell r="O320" t="str">
            <v xml:space="preserve"> หมู่ 2</v>
          </cell>
          <cell r="P320" t="str">
            <v>01</v>
          </cell>
          <cell r="Q320" t="str">
            <v>เปิดดำเนินการ</v>
          </cell>
          <cell r="R320" t="str">
            <v xml:space="preserve">725 ม.2 ถ.สุวรรณศร </v>
          </cell>
          <cell r="S320" t="str">
            <v>27000</v>
          </cell>
          <cell r="T320" t="str">
            <v>037241011</v>
          </cell>
          <cell r="V320" t="str">
            <v>23</v>
          </cell>
          <cell r="W320" t="str">
            <v>2.3 ทุติยภูมิระดับสูง</v>
          </cell>
          <cell r="Z320" t="str">
            <v>06</v>
          </cell>
          <cell r="AA320" t="str">
            <v>แก้ไข/เปลี่ยนแปลงจำนวนเตียง</v>
          </cell>
          <cell r="AB320" t="str">
            <v>ปรับจำนวนเตียง  ตามหนังสือ สำนักบริหารกลาง ที่สธ.0228.04.3/5568 วันที่  10 ตค.55 และตามมติ อกพ.สป.</v>
          </cell>
          <cell r="AH320" t="str">
            <v>10699</v>
          </cell>
        </row>
        <row r="321">
          <cell r="A321" t="str">
            <v>001069600</v>
          </cell>
          <cell r="B321" t="str">
            <v>โรงพยาบาลตราด</v>
          </cell>
          <cell r="C321" t="str">
            <v>21002</v>
          </cell>
          <cell r="D321" t="str">
            <v>กระทรวงสาธารณสุข สำนักงานปลัดกระทรวงสาธารณสุข</v>
          </cell>
          <cell r="E321" t="str">
            <v>06</v>
          </cell>
          <cell r="F321" t="str">
            <v>โรงพยาบาลทั่วไป</v>
          </cell>
          <cell r="G321" t="str">
            <v>314</v>
          </cell>
          <cell r="H321" t="str">
            <v>23</v>
          </cell>
          <cell r="I321" t="str">
            <v>จ.ตราด</v>
          </cell>
          <cell r="J321" t="str">
            <v>01</v>
          </cell>
          <cell r="K321" t="str">
            <v xml:space="preserve"> อ.เมืองตราด</v>
          </cell>
          <cell r="L321" t="str">
            <v>07</v>
          </cell>
          <cell r="M321" t="str">
            <v xml:space="preserve"> 'ต.วังกระแจะ'</v>
          </cell>
          <cell r="N321" t="str">
            <v>00</v>
          </cell>
          <cell r="O321" t="str">
            <v xml:space="preserve"> หมู่ 0</v>
          </cell>
          <cell r="P321" t="str">
            <v>01</v>
          </cell>
          <cell r="Q321" t="str">
            <v>เปิดดำเนินการ</v>
          </cell>
          <cell r="R321" t="str">
            <v xml:space="preserve">108 ถ.สุขุมวิท </v>
          </cell>
          <cell r="S321" t="str">
            <v>23000</v>
          </cell>
          <cell r="T321" t="str">
            <v>039511040-1</v>
          </cell>
          <cell r="V321" t="str">
            <v>23</v>
          </cell>
          <cell r="W321" t="str">
            <v>2.3 ทุติยภูมิระดับสูง</v>
          </cell>
          <cell r="Z321" t="str">
            <v>04</v>
          </cell>
          <cell r="AA321" t="str">
            <v>แก้ไข/เปลี่ยนแปลงที่ตั้ง</v>
          </cell>
          <cell r="AB321" t="str">
            <v>จาก 340 เป็น 314 (กรอบ 312)</v>
          </cell>
          <cell r="AH321" t="str">
            <v>10696</v>
          </cell>
        </row>
        <row r="322">
          <cell r="A322" t="str">
            <v>001069800</v>
          </cell>
          <cell r="B322" t="str">
            <v>โรงพยาบาลนครนายก</v>
          </cell>
          <cell r="C322" t="str">
            <v>21002</v>
          </cell>
          <cell r="D322" t="str">
            <v>กระทรวงสาธารณสุข สำนักงานปลัดกระทรวงสาธารณสุข</v>
          </cell>
          <cell r="E322" t="str">
            <v>06</v>
          </cell>
          <cell r="F322" t="str">
            <v>โรงพยาบาลทั่วไป</v>
          </cell>
          <cell r="G322" t="str">
            <v>314</v>
          </cell>
          <cell r="H322" t="str">
            <v>26</v>
          </cell>
          <cell r="I322" t="str">
            <v>จ.นครนายก</v>
          </cell>
          <cell r="J322" t="str">
            <v>01</v>
          </cell>
          <cell r="K322" t="str">
            <v xml:space="preserve"> อ.เมืองนครนายก</v>
          </cell>
          <cell r="L322" t="str">
            <v>01</v>
          </cell>
          <cell r="M322" t="str">
            <v xml:space="preserve"> 'ต.นครนายก'</v>
          </cell>
          <cell r="N322" t="str">
            <v>06</v>
          </cell>
          <cell r="O322" t="str">
            <v xml:space="preserve"> หมู่ 6</v>
          </cell>
          <cell r="P322" t="str">
            <v>01</v>
          </cell>
          <cell r="Q322" t="str">
            <v>เปิดดำเนินการ</v>
          </cell>
          <cell r="R322" t="str">
            <v xml:space="preserve">100 ถ.สุวรรณศร </v>
          </cell>
          <cell r="S322" t="str">
            <v>26000</v>
          </cell>
          <cell r="T322" t="str">
            <v>037311150-2*114</v>
          </cell>
          <cell r="V322" t="str">
            <v>23</v>
          </cell>
          <cell r="W322" t="str">
            <v>2.3 ทุติยภูมิระดับสูง</v>
          </cell>
          <cell r="AH322" t="str">
            <v>10698</v>
          </cell>
        </row>
        <row r="323">
          <cell r="A323" t="str">
            <v>001070000</v>
          </cell>
          <cell r="B323" t="str">
            <v>โรงพยาบาลศรีสะเกษ</v>
          </cell>
          <cell r="C323" t="str">
            <v>21002</v>
          </cell>
          <cell r="D323" t="str">
            <v>กระทรวงสาธารณสุข สำนักงานปลัดกระทรวงสาธารณสุข</v>
          </cell>
          <cell r="E323" t="str">
            <v>06</v>
          </cell>
          <cell r="F323" t="str">
            <v>โรงพยาบาลทั่วไป</v>
          </cell>
          <cell r="G323" t="str">
            <v>506</v>
          </cell>
          <cell r="H323" t="str">
            <v>33</v>
          </cell>
          <cell r="I323" t="str">
            <v>จ.ศรีสะเกษ</v>
          </cell>
          <cell r="J323" t="str">
            <v>01</v>
          </cell>
          <cell r="K323" t="str">
            <v xml:space="preserve"> อ.เมืองศรีสะเกษ</v>
          </cell>
          <cell r="L323" t="str">
            <v>02</v>
          </cell>
          <cell r="M323" t="str">
            <v xml:space="preserve"> 'ต.เมืองใต้'</v>
          </cell>
          <cell r="N323" t="str">
            <v>00</v>
          </cell>
          <cell r="O323" t="str">
            <v xml:space="preserve"> หมู่ 0</v>
          </cell>
          <cell r="P323" t="str">
            <v>01</v>
          </cell>
          <cell r="Q323" t="str">
            <v>เปิดดำเนินการ</v>
          </cell>
          <cell r="R323" t="str">
            <v xml:space="preserve">859 ถนนกสิกรรม </v>
          </cell>
          <cell r="S323" t="str">
            <v>33000</v>
          </cell>
          <cell r="T323" t="str">
            <v>045611503</v>
          </cell>
          <cell r="U323" t="str">
            <v>045611502</v>
          </cell>
          <cell r="V323" t="str">
            <v>23</v>
          </cell>
          <cell r="W323" t="str">
            <v>2.3 ทุติยภูมิระดับสูง</v>
          </cell>
          <cell r="X323" t="str">
            <v>S</v>
          </cell>
          <cell r="Y323" t="str">
            <v xml:space="preserve">บริการ  </v>
          </cell>
          <cell r="AH323" t="str">
            <v>10700</v>
          </cell>
        </row>
        <row r="324">
          <cell r="A324" t="str">
            <v>001068200</v>
          </cell>
          <cell r="B324" t="str">
            <v>โรงพยาบาลหาดใหญ่</v>
          </cell>
          <cell r="C324" t="str">
            <v>21002</v>
          </cell>
          <cell r="D324" t="str">
            <v>กระทรวงสาธารณสุข สำนักงานปลัดกระทรวงสาธารณสุข</v>
          </cell>
          <cell r="E324" t="str">
            <v>05</v>
          </cell>
          <cell r="F324" t="str">
            <v>โรงพยาบาลศูนย์</v>
          </cell>
          <cell r="G324" t="str">
            <v>591</v>
          </cell>
          <cell r="H324" t="str">
            <v>90</v>
          </cell>
          <cell r="I324" t="str">
            <v>จ.สงขลา</v>
          </cell>
          <cell r="J324" t="str">
            <v>11</v>
          </cell>
          <cell r="K324" t="str">
            <v xml:space="preserve"> อ.หาดใหญ่</v>
          </cell>
          <cell r="L324" t="str">
            <v>01</v>
          </cell>
          <cell r="M324" t="str">
            <v xml:space="preserve"> 'ต.หาดใหญ่'</v>
          </cell>
          <cell r="N324" t="str">
            <v>00</v>
          </cell>
          <cell r="O324" t="str">
            <v xml:space="preserve"> หมู่ 0</v>
          </cell>
          <cell r="P324" t="str">
            <v>01</v>
          </cell>
          <cell r="Q324" t="str">
            <v>เปิดดำเนินการ</v>
          </cell>
          <cell r="R324" t="str">
            <v xml:space="preserve">182 ถ.รักการ </v>
          </cell>
          <cell r="S324" t="str">
            <v>90110</v>
          </cell>
          <cell r="T324" t="str">
            <v>074237100</v>
          </cell>
          <cell r="U324" t="str">
            <v>074273218</v>
          </cell>
          <cell r="V324" t="str">
            <v>31</v>
          </cell>
          <cell r="W324" t="str">
            <v>3.1 ตติยภูมิ</v>
          </cell>
          <cell r="X324" t="str">
            <v>S</v>
          </cell>
          <cell r="Y324" t="str">
            <v xml:space="preserve">บริการ  </v>
          </cell>
          <cell r="AH324" t="str">
            <v>10682</v>
          </cell>
        </row>
        <row r="325">
          <cell r="A325" t="str">
            <v>001075900</v>
          </cell>
          <cell r="B325" t="str">
            <v>โรงพยาบาลไทรน้อย</v>
          </cell>
          <cell r="C325" t="str">
            <v>21002</v>
          </cell>
          <cell r="D325" t="str">
            <v>กระทรวงสาธารณสุข สำนักงานปลัดกระทรวงสาธารณสุข</v>
          </cell>
          <cell r="E325" t="str">
            <v>07</v>
          </cell>
          <cell r="F325" t="str">
            <v>โรงพยาบาลชุมชน</v>
          </cell>
          <cell r="G325" t="str">
            <v>30</v>
          </cell>
          <cell r="H325" t="str">
            <v>12</v>
          </cell>
          <cell r="I325" t="str">
            <v>จ.นนทบุรี</v>
          </cell>
          <cell r="J325" t="str">
            <v>05</v>
          </cell>
          <cell r="K325" t="str">
            <v xml:space="preserve"> อ.ไทรน้อย</v>
          </cell>
          <cell r="L325" t="str">
            <v>01</v>
          </cell>
          <cell r="M325" t="str">
            <v xml:space="preserve"> 'ต.ไทรน้อย'</v>
          </cell>
          <cell r="N325" t="str">
            <v>05</v>
          </cell>
          <cell r="O325" t="str">
            <v xml:space="preserve"> หมู่ 5</v>
          </cell>
          <cell r="P325" t="str">
            <v>01</v>
          </cell>
          <cell r="Q325" t="str">
            <v>เปิดดำเนินการ</v>
          </cell>
          <cell r="R325" t="str">
            <v>บางกรวย-ไทรน้อย</v>
          </cell>
          <cell r="S325" t="str">
            <v>11150</v>
          </cell>
          <cell r="T325" t="str">
            <v>025971131</v>
          </cell>
          <cell r="U325" t="str">
            <v>029238818</v>
          </cell>
          <cell r="V325" t="str">
            <v>21</v>
          </cell>
          <cell r="W325" t="str">
            <v>2.1 ทุติยภูมิระดับต้น</v>
          </cell>
          <cell r="X325" t="str">
            <v>S</v>
          </cell>
          <cell r="Y325" t="str">
            <v xml:space="preserve">บริการ  </v>
          </cell>
          <cell r="AH325" t="str">
            <v>10759</v>
          </cell>
        </row>
        <row r="326">
          <cell r="A326" t="str">
            <v>001069300</v>
          </cell>
          <cell r="B326" t="str">
            <v>โรงพยาบาลอินทร์บุรี</v>
          </cell>
          <cell r="C326" t="str">
            <v>21002</v>
          </cell>
          <cell r="D326" t="str">
            <v>กระทรวงสาธารณสุข สำนักงานปลัดกระทรวงสาธารณสุข</v>
          </cell>
          <cell r="E326" t="str">
            <v>06</v>
          </cell>
          <cell r="F326" t="str">
            <v>โรงพยาบาลทั่วไป</v>
          </cell>
          <cell r="G326" t="str">
            <v>254</v>
          </cell>
          <cell r="H326" t="str">
            <v>17</v>
          </cell>
          <cell r="I326" t="str">
            <v>จ.สิงห์บุรี</v>
          </cell>
          <cell r="J326" t="str">
            <v>06</v>
          </cell>
          <cell r="K326" t="str">
            <v xml:space="preserve"> อ.อินทร์บุรี</v>
          </cell>
          <cell r="L326" t="str">
            <v>03</v>
          </cell>
          <cell r="M326" t="str">
            <v xml:space="preserve"> 'ต.ทับยา'</v>
          </cell>
          <cell r="N326" t="str">
            <v>01</v>
          </cell>
          <cell r="O326" t="str">
            <v xml:space="preserve"> หมู่ 1</v>
          </cell>
          <cell r="P326" t="str">
            <v>01</v>
          </cell>
          <cell r="Q326" t="str">
            <v>เปิดดำเนินการ</v>
          </cell>
          <cell r="R326" t="str">
            <v xml:space="preserve">37/7 </v>
          </cell>
          <cell r="S326" t="str">
            <v>17000</v>
          </cell>
          <cell r="T326" t="str">
            <v>056-412032</v>
          </cell>
          <cell r="V326" t="str">
            <v>23</v>
          </cell>
          <cell r="W326" t="str">
            <v>2.3 ทุติยภูมิระดับสูง</v>
          </cell>
          <cell r="AH326" t="str">
            <v>10693</v>
          </cell>
        </row>
        <row r="327">
          <cell r="A327" t="str">
            <v>001068400</v>
          </cell>
          <cell r="B327" t="str">
            <v>โรงพยาบาลยะลา</v>
          </cell>
          <cell r="C327" t="str">
            <v>21002</v>
          </cell>
          <cell r="D327" t="str">
            <v>กระทรวงสาธารณสุข สำนักงานปลัดกระทรวงสาธารณสุข</v>
          </cell>
          <cell r="E327" t="str">
            <v>05</v>
          </cell>
          <cell r="F327" t="str">
            <v>โรงพยาบาลศูนย์</v>
          </cell>
          <cell r="G327" t="str">
            <v>527</v>
          </cell>
          <cell r="H327" t="str">
            <v>95</v>
          </cell>
          <cell r="I327" t="str">
            <v>จ.ยะลา</v>
          </cell>
          <cell r="J327" t="str">
            <v>01</v>
          </cell>
          <cell r="K327" t="str">
            <v xml:space="preserve"> อ.เมืองยะลา</v>
          </cell>
          <cell r="L327" t="str">
            <v>01</v>
          </cell>
          <cell r="M327" t="str">
            <v xml:space="preserve"> 'ต.สะเตง'</v>
          </cell>
          <cell r="N327" t="str">
            <v>00</v>
          </cell>
          <cell r="O327" t="str">
            <v xml:space="preserve"> หมู่ 0</v>
          </cell>
          <cell r="P327" t="str">
            <v>01</v>
          </cell>
          <cell r="Q327" t="str">
            <v>เปิดดำเนินการ</v>
          </cell>
          <cell r="R327" t="str">
            <v xml:space="preserve">152 ถ.สิโรรส </v>
          </cell>
          <cell r="S327" t="str">
            <v>95000</v>
          </cell>
          <cell r="T327" t="str">
            <v>073244711</v>
          </cell>
          <cell r="U327" t="str">
            <v>073212764</v>
          </cell>
          <cell r="V327" t="str">
            <v>31</v>
          </cell>
          <cell r="W327" t="str">
            <v>3.1 ตติยภูมิ</v>
          </cell>
          <cell r="AH327" t="str">
            <v>10684</v>
          </cell>
        </row>
        <row r="328">
          <cell r="A328" t="str">
            <v>002383900</v>
          </cell>
          <cell r="B328" t="str">
            <v xml:space="preserve">โรงพยาบาลเทพรัตน์นครราชสีมา </v>
          </cell>
          <cell r="C328" t="str">
            <v>21002</v>
          </cell>
          <cell r="D328" t="str">
            <v>กระทรวงสาธารณสุข สำนักงานปลัดกระทรวงสาธารณสุข</v>
          </cell>
          <cell r="E328" t="str">
            <v>07</v>
          </cell>
          <cell r="F328" t="str">
            <v>โรงพยาบาลชุมชน</v>
          </cell>
          <cell r="G328" t="str">
            <v>60</v>
          </cell>
          <cell r="H328" t="str">
            <v>30</v>
          </cell>
          <cell r="I328" t="str">
            <v>จ.นครราชสีมา</v>
          </cell>
          <cell r="J328" t="str">
            <v>01</v>
          </cell>
          <cell r="K328" t="str">
            <v xml:space="preserve"> อ.เมืองนครราชสีมา</v>
          </cell>
          <cell r="L328" t="str">
            <v>17</v>
          </cell>
          <cell r="M328" t="str">
            <v xml:space="preserve"> 'ต.โคกกรวด'</v>
          </cell>
          <cell r="N328" t="str">
            <v>06</v>
          </cell>
          <cell r="O328" t="str">
            <v xml:space="preserve"> หมู่ 6</v>
          </cell>
          <cell r="P328" t="str">
            <v>01</v>
          </cell>
          <cell r="Q328" t="str">
            <v>เปิดดำเนินการ</v>
          </cell>
          <cell r="R328" t="str">
            <v xml:space="preserve">345/5 </v>
          </cell>
          <cell r="S328" t="str">
            <v>30280</v>
          </cell>
          <cell r="V328" t="str">
            <v>23</v>
          </cell>
          <cell r="W328" t="str">
            <v>2.3 ทุติยภูมิระดับสูง</v>
          </cell>
          <cell r="X328" t="str">
            <v>S</v>
          </cell>
          <cell r="Y328" t="str">
            <v xml:space="preserve">บริการ  </v>
          </cell>
          <cell r="Z328" t="str">
            <v>02</v>
          </cell>
          <cell r="AA328" t="str">
            <v>แก้ไขชื่อ</v>
          </cell>
          <cell r="AB328" t="str">
            <v>เปลี่ยนชื่อ รพ.นครราชสีมา เป็น รพ.เทพรัตน์นครราชสีมา</v>
          </cell>
          <cell r="AH328" t="str">
            <v>23839</v>
          </cell>
        </row>
        <row r="329">
          <cell r="A329" t="str">
            <v>001068300</v>
          </cell>
          <cell r="B329" t="str">
            <v>โรงพยาบาลตรัง</v>
          </cell>
          <cell r="C329" t="str">
            <v>21002</v>
          </cell>
          <cell r="D329" t="str">
            <v>กระทรวงสาธารณสุข สำนักงานปลัดกระทรวงสาธารณสุข</v>
          </cell>
          <cell r="E329" t="str">
            <v>05</v>
          </cell>
          <cell r="F329" t="str">
            <v>โรงพยาบาลศูนย์</v>
          </cell>
          <cell r="G329" t="str">
            <v>535</v>
          </cell>
          <cell r="H329" t="str">
            <v>92</v>
          </cell>
          <cell r="I329" t="str">
            <v>จ.ตรัง</v>
          </cell>
          <cell r="J329" t="str">
            <v>01</v>
          </cell>
          <cell r="K329" t="str">
            <v xml:space="preserve"> อ.เมืองตรัง</v>
          </cell>
          <cell r="L329" t="str">
            <v>01</v>
          </cell>
          <cell r="M329" t="str">
            <v xml:space="preserve"> 'ต.ทับเที่ยง'</v>
          </cell>
          <cell r="N329" t="str">
            <v>00</v>
          </cell>
          <cell r="O329" t="str">
            <v xml:space="preserve"> หมู่ 0</v>
          </cell>
          <cell r="P329" t="str">
            <v>01</v>
          </cell>
          <cell r="Q329" t="str">
            <v>เปิดดำเนินการ</v>
          </cell>
          <cell r="R329" t="str">
            <v xml:space="preserve">69 </v>
          </cell>
          <cell r="S329" t="str">
            <v>92000</v>
          </cell>
          <cell r="T329" t="str">
            <v>075218018</v>
          </cell>
          <cell r="V329" t="str">
            <v>31</v>
          </cell>
          <cell r="W329" t="str">
            <v>3.1 ตติยภูมิ</v>
          </cell>
          <cell r="X329" t="str">
            <v>S</v>
          </cell>
          <cell r="Y329" t="str">
            <v xml:space="preserve">บริการ  </v>
          </cell>
          <cell r="Z329" t="str">
            <v>06</v>
          </cell>
          <cell r="AA329" t="str">
            <v>แก้ไข/เปลี่ยนแปลงจำนวนเตียง</v>
          </cell>
          <cell r="AH329" t="str">
            <v>10683</v>
          </cell>
        </row>
        <row r="330">
          <cell r="A330" t="str">
            <v>001075500</v>
          </cell>
          <cell r="B330" t="str">
            <v>โรงพยาบาลพระสมุทรเจดีย์</v>
          </cell>
          <cell r="C330" t="str">
            <v>21002</v>
          </cell>
          <cell r="D330" t="str">
            <v>กระทรวงสาธารณสุข สำนักงานปลัดกระทรวงสาธารณสุข</v>
          </cell>
          <cell r="E330" t="str">
            <v>07</v>
          </cell>
          <cell r="F330" t="str">
            <v>โรงพยาบาลชุมชน</v>
          </cell>
          <cell r="G330" t="str">
            <v>30</v>
          </cell>
          <cell r="H330" t="str">
            <v>11</v>
          </cell>
          <cell r="I330" t="str">
            <v>จ.สมุทรปราการ</v>
          </cell>
          <cell r="J330" t="str">
            <v>05</v>
          </cell>
          <cell r="K330" t="str">
            <v xml:space="preserve"> อ.พระสมุทรเจดีย์</v>
          </cell>
          <cell r="L330" t="str">
            <v>01</v>
          </cell>
          <cell r="M330" t="str">
            <v xml:space="preserve"> 'ต.นาเกลือ'</v>
          </cell>
          <cell r="N330" t="str">
            <v>03</v>
          </cell>
          <cell r="O330" t="str">
            <v xml:space="preserve"> หมู่ 3</v>
          </cell>
          <cell r="P330" t="str">
            <v>01</v>
          </cell>
          <cell r="Q330" t="str">
            <v>เปิดดำเนินการ</v>
          </cell>
          <cell r="R330" t="str">
            <v xml:space="preserve">172 ม.3 ถ.สุขสวัสดิ์ </v>
          </cell>
          <cell r="S330" t="str">
            <v>10290</v>
          </cell>
          <cell r="T330" t="str">
            <v>024259766</v>
          </cell>
          <cell r="V330" t="str">
            <v>22</v>
          </cell>
          <cell r="W330" t="str">
            <v>2.2 ทุติยภูมิระดับกลาง</v>
          </cell>
          <cell r="AH330" t="str">
            <v>10755</v>
          </cell>
        </row>
        <row r="331">
          <cell r="A331" t="str">
            <v>002273400</v>
          </cell>
          <cell r="B331" t="str">
            <v>โรงพยาบาลเขาชะเมา เฉลิมพระเกียรติ 80 พรรษา</v>
          </cell>
          <cell r="C331" t="str">
            <v>21002</v>
          </cell>
          <cell r="D331" t="str">
            <v>กระทรวงสาธารณสุข สำนักงานปลัดกระทรวงสาธารณสุข</v>
          </cell>
          <cell r="E331" t="str">
            <v>07</v>
          </cell>
          <cell r="F331" t="str">
            <v>โรงพยาบาลชุมชน</v>
          </cell>
          <cell r="G331" t="str">
            <v>30</v>
          </cell>
          <cell r="H331" t="str">
            <v>21</v>
          </cell>
          <cell r="I331" t="str">
            <v>จ.ระยอง</v>
          </cell>
          <cell r="J331" t="str">
            <v>07</v>
          </cell>
          <cell r="K331" t="str">
            <v xml:space="preserve"> อ.เขาชะเมา</v>
          </cell>
          <cell r="L331" t="str">
            <v>02</v>
          </cell>
          <cell r="M331" t="str">
            <v xml:space="preserve"> 'ต.ห้วยทับมอญ'</v>
          </cell>
          <cell r="N331" t="str">
            <v>02</v>
          </cell>
          <cell r="O331" t="str">
            <v xml:space="preserve"> หมู่ 2</v>
          </cell>
          <cell r="P331" t="str">
            <v>01</v>
          </cell>
          <cell r="Q331" t="str">
            <v>เปิดดำเนินการ</v>
          </cell>
          <cell r="R331" t="str">
            <v xml:space="preserve">102/9 </v>
          </cell>
          <cell r="S331" t="str">
            <v>21110</v>
          </cell>
          <cell r="V331" t="str">
            <v>21</v>
          </cell>
          <cell r="W331" t="str">
            <v>2.1 ทุติยภูมิระดับต้น</v>
          </cell>
          <cell r="AH331" t="str">
            <v>22734</v>
          </cell>
        </row>
        <row r="332">
          <cell r="A332" t="str">
            <v>001107400</v>
          </cell>
          <cell r="B332" t="str">
            <v>โรงพยาบาลเมยวดี</v>
          </cell>
          <cell r="C332" t="str">
            <v>21002</v>
          </cell>
          <cell r="D332" t="str">
            <v>กระทรวงสาธารณสุข สำนักงานปลัดกระทรวงสาธารณสุข</v>
          </cell>
          <cell r="E332" t="str">
            <v>07</v>
          </cell>
          <cell r="F332" t="str">
            <v>โรงพยาบาลชุมชน</v>
          </cell>
          <cell r="G332" t="str">
            <v>30</v>
          </cell>
          <cell r="H332" t="str">
            <v>45</v>
          </cell>
          <cell r="I332" t="str">
            <v>จ.ร้อยเอ็ด</v>
          </cell>
          <cell r="J332" t="str">
            <v>15</v>
          </cell>
          <cell r="K332" t="str">
            <v xml:space="preserve"> อ.เมยวดี</v>
          </cell>
          <cell r="L332" t="str">
            <v>01</v>
          </cell>
          <cell r="M332" t="str">
            <v xml:space="preserve"> 'ต.เมยวดี'</v>
          </cell>
          <cell r="N332" t="str">
            <v>06</v>
          </cell>
          <cell r="O332" t="str">
            <v xml:space="preserve"> หมู่ 6</v>
          </cell>
          <cell r="P332" t="str">
            <v>01</v>
          </cell>
          <cell r="Q332" t="str">
            <v>เปิดดำเนินการ</v>
          </cell>
          <cell r="R332" t="str">
            <v xml:space="preserve">100 </v>
          </cell>
          <cell r="S332" t="str">
            <v>45250</v>
          </cell>
          <cell r="V332" t="str">
            <v>21</v>
          </cell>
          <cell r="W332" t="str">
            <v>2.1 ทุติยภูมิระดับต้น</v>
          </cell>
          <cell r="AH332" t="str">
            <v>11074</v>
          </cell>
        </row>
        <row r="333">
          <cell r="A333" t="str">
            <v>001102800</v>
          </cell>
          <cell r="B333" t="str">
            <v>โรงพยาบาลนายูง</v>
          </cell>
          <cell r="C333" t="str">
            <v>21002</v>
          </cell>
          <cell r="D333" t="str">
            <v>กระทรวงสาธารณสุข สำนักงานปลัดกระทรวงสาธารณสุข</v>
          </cell>
          <cell r="E333" t="str">
            <v>07</v>
          </cell>
          <cell r="F333" t="str">
            <v>โรงพยาบาลชุมชน</v>
          </cell>
          <cell r="G333" t="str">
            <v>30</v>
          </cell>
          <cell r="H333" t="str">
            <v>41</v>
          </cell>
          <cell r="I333" t="str">
            <v>จ.อุดรธานี</v>
          </cell>
          <cell r="J333" t="str">
            <v>22</v>
          </cell>
          <cell r="K333" t="str">
            <v xml:space="preserve"> อ.นายูง</v>
          </cell>
          <cell r="L333" t="str">
            <v>01</v>
          </cell>
          <cell r="M333" t="str">
            <v xml:space="preserve"> 'ต.นายูง'</v>
          </cell>
          <cell r="N333" t="str">
            <v>07</v>
          </cell>
          <cell r="O333" t="str">
            <v xml:space="preserve"> หมู่ 7</v>
          </cell>
          <cell r="P333" t="str">
            <v>01</v>
          </cell>
          <cell r="Q333" t="str">
            <v>เปิดดำเนินการ</v>
          </cell>
          <cell r="S333" t="str">
            <v>41380</v>
          </cell>
          <cell r="V333" t="str">
            <v>21</v>
          </cell>
          <cell r="W333" t="str">
            <v>2.1 ทุติยภูมิระดับต้น</v>
          </cell>
          <cell r="AH333" t="str">
            <v>11028</v>
          </cell>
        </row>
        <row r="334">
          <cell r="A334" t="str">
            <v>001413300</v>
          </cell>
          <cell r="B334" t="str">
            <v>โรงพยาบาลเอราวัณ</v>
          </cell>
          <cell r="C334" t="str">
            <v>21002</v>
          </cell>
          <cell r="D334" t="str">
            <v>กระทรวงสาธารณสุข สำนักงานปลัดกระทรวงสาธารณสุข</v>
          </cell>
          <cell r="E334" t="str">
            <v>07</v>
          </cell>
          <cell r="F334" t="str">
            <v>โรงพยาบาลชุมชน</v>
          </cell>
          <cell r="G334" t="str">
            <v>60</v>
          </cell>
          <cell r="H334" t="str">
            <v>42</v>
          </cell>
          <cell r="I334" t="str">
            <v>จ.เลย</v>
          </cell>
          <cell r="J334" t="str">
            <v>13</v>
          </cell>
          <cell r="K334" t="str">
            <v xml:space="preserve"> อ.เอราวัณ</v>
          </cell>
          <cell r="L334" t="str">
            <v>02</v>
          </cell>
          <cell r="M334" t="str">
            <v xml:space="preserve"> 'ต.ผาอินทร์แปลง'</v>
          </cell>
          <cell r="N334" t="str">
            <v>03</v>
          </cell>
          <cell r="O334" t="str">
            <v xml:space="preserve"> หมู่ 3</v>
          </cell>
          <cell r="P334" t="str">
            <v>01</v>
          </cell>
          <cell r="Q334" t="str">
            <v>เปิดดำเนินการ</v>
          </cell>
          <cell r="R334" t="str">
            <v xml:space="preserve">692  ถ.เลย-อุดร </v>
          </cell>
          <cell r="S334" t="str">
            <v>42220</v>
          </cell>
          <cell r="T334" t="str">
            <v>042853342</v>
          </cell>
          <cell r="U334" t="str">
            <v>042853345</v>
          </cell>
          <cell r="V334" t="str">
            <v>21</v>
          </cell>
          <cell r="W334" t="str">
            <v>2.1 ทุติยภูมิระดับต้น</v>
          </cell>
          <cell r="X334" t="str">
            <v>S</v>
          </cell>
          <cell r="Y334" t="str">
            <v xml:space="preserve">บริการ  </v>
          </cell>
          <cell r="AH334" t="str">
            <v>14133</v>
          </cell>
        </row>
        <row r="335">
          <cell r="A335" t="str">
            <v>001110700</v>
          </cell>
          <cell r="B335" t="str">
            <v>โรงพยาบาลนาทม</v>
          </cell>
          <cell r="C335" t="str">
            <v>21002</v>
          </cell>
          <cell r="D335" t="str">
            <v>กระทรวงสาธารณสุข สำนักงานปลัดกระทรวงสาธารณสุข</v>
          </cell>
          <cell r="E335" t="str">
            <v>07</v>
          </cell>
          <cell r="F335" t="str">
            <v>โรงพยาบาลชุมชน</v>
          </cell>
          <cell r="G335" t="str">
            <v>10</v>
          </cell>
          <cell r="H335" t="str">
            <v>48</v>
          </cell>
          <cell r="I335" t="str">
            <v>จ.นครพนม</v>
          </cell>
          <cell r="J335" t="str">
            <v>11</v>
          </cell>
          <cell r="K335" t="str">
            <v xml:space="preserve"> อ.นาทม</v>
          </cell>
          <cell r="L335" t="str">
            <v>03</v>
          </cell>
          <cell r="M335" t="str">
            <v xml:space="preserve"> 'ต.ดอนเตย'</v>
          </cell>
          <cell r="N335" t="str">
            <v>04</v>
          </cell>
          <cell r="O335" t="str">
            <v xml:space="preserve"> หมู่ 4</v>
          </cell>
          <cell r="P335" t="str">
            <v>01</v>
          </cell>
          <cell r="Q335" t="str">
            <v>เปิดดำเนินการ</v>
          </cell>
          <cell r="R335" t="str">
            <v xml:space="preserve">101 </v>
          </cell>
          <cell r="S335" t="str">
            <v>48140</v>
          </cell>
          <cell r="V335" t="str">
            <v>21</v>
          </cell>
          <cell r="W335" t="str">
            <v>2.1 ทุติยภูมิระดับต้น</v>
          </cell>
          <cell r="AH335" t="str">
            <v>11107</v>
          </cell>
        </row>
        <row r="336">
          <cell r="A336" t="str">
            <v>001110400</v>
          </cell>
          <cell r="B336" t="str">
            <v>โรงพยาบาลปลาปาก</v>
          </cell>
          <cell r="C336" t="str">
            <v>21002</v>
          </cell>
          <cell r="D336" t="str">
            <v>กระทรวงสาธารณสุข สำนักงานปลัดกระทรวงสาธารณสุข</v>
          </cell>
          <cell r="E336" t="str">
            <v>07</v>
          </cell>
          <cell r="F336" t="str">
            <v>โรงพยาบาลชุมชน</v>
          </cell>
          <cell r="G336" t="str">
            <v>30</v>
          </cell>
          <cell r="H336" t="str">
            <v>48</v>
          </cell>
          <cell r="I336" t="str">
            <v>จ.นครพนม</v>
          </cell>
          <cell r="J336" t="str">
            <v>02</v>
          </cell>
          <cell r="K336" t="str">
            <v xml:space="preserve"> อ.ปลาปาก</v>
          </cell>
          <cell r="L336" t="str">
            <v>01</v>
          </cell>
          <cell r="M336" t="str">
            <v xml:space="preserve"> 'ต.ปลาปาก'</v>
          </cell>
          <cell r="N336" t="str">
            <v>02</v>
          </cell>
          <cell r="O336" t="str">
            <v xml:space="preserve"> หมู่ 2</v>
          </cell>
          <cell r="P336" t="str">
            <v>01</v>
          </cell>
          <cell r="Q336" t="str">
            <v>เปิดดำเนินการ</v>
          </cell>
          <cell r="R336" t="str">
            <v xml:space="preserve">120 </v>
          </cell>
          <cell r="S336" t="str">
            <v>48120</v>
          </cell>
          <cell r="V336" t="str">
            <v>21</v>
          </cell>
          <cell r="W336" t="str">
            <v>2.1 ทุติยภูมิระดับต้น</v>
          </cell>
          <cell r="AH336" t="str">
            <v>11104</v>
          </cell>
        </row>
        <row r="337">
          <cell r="A337" t="str">
            <v>001094800</v>
          </cell>
          <cell r="B337" t="str">
            <v>โรงพยาบาลนาจะหลวย</v>
          </cell>
          <cell r="C337" t="str">
            <v>21002</v>
          </cell>
          <cell r="D337" t="str">
            <v>กระทรวงสาธารณสุข สำนักงานปลัดกระทรวงสาธารณสุข</v>
          </cell>
          <cell r="E337" t="str">
            <v>07</v>
          </cell>
          <cell r="F337" t="str">
            <v>โรงพยาบาลชุมชน</v>
          </cell>
          <cell r="G337" t="str">
            <v>30</v>
          </cell>
          <cell r="H337" t="str">
            <v>34</v>
          </cell>
          <cell r="I337" t="str">
            <v>จ.อุบลราชธานี</v>
          </cell>
          <cell r="J337" t="str">
            <v>08</v>
          </cell>
          <cell r="K337" t="str">
            <v xml:space="preserve"> อ.นาจะหลวย</v>
          </cell>
          <cell r="L337" t="str">
            <v>01</v>
          </cell>
          <cell r="M337" t="str">
            <v xml:space="preserve"> 'ต.นาจะหลวย'</v>
          </cell>
          <cell r="N337" t="str">
            <v>11</v>
          </cell>
          <cell r="O337" t="str">
            <v xml:space="preserve"> หมู่ 11</v>
          </cell>
          <cell r="P337" t="str">
            <v>01</v>
          </cell>
          <cell r="Q337" t="str">
            <v>เปิดดำเนินการ</v>
          </cell>
          <cell r="R337" t="str">
            <v xml:space="preserve">128/1-8 </v>
          </cell>
          <cell r="V337" t="str">
            <v>21</v>
          </cell>
          <cell r="W337" t="str">
            <v>2.1 ทุติยภูมิระดับต้น</v>
          </cell>
          <cell r="AH337" t="str">
            <v>10948</v>
          </cell>
        </row>
        <row r="338">
          <cell r="A338" t="str">
            <v>001118500</v>
          </cell>
          <cell r="B338" t="str">
            <v>โรงพยาบาลเชียงม่วน</v>
          </cell>
          <cell r="C338" t="str">
            <v>21002</v>
          </cell>
          <cell r="D338" t="str">
            <v>กระทรวงสาธารณสุข สำนักงานปลัดกระทรวงสาธารณสุข</v>
          </cell>
          <cell r="E338" t="str">
            <v>07</v>
          </cell>
          <cell r="F338" t="str">
            <v>โรงพยาบาลชุมชน</v>
          </cell>
          <cell r="G338" t="str">
            <v>30</v>
          </cell>
          <cell r="H338" t="str">
            <v>56</v>
          </cell>
          <cell r="I338" t="str">
            <v>จ.พะเยา</v>
          </cell>
          <cell r="J338" t="str">
            <v>04</v>
          </cell>
          <cell r="K338" t="str">
            <v xml:space="preserve"> อ.เชียงม่วน</v>
          </cell>
          <cell r="L338" t="str">
            <v>02</v>
          </cell>
          <cell r="M338" t="str">
            <v xml:space="preserve"> 'ต.บ้านมาง'</v>
          </cell>
          <cell r="N338" t="str">
            <v>01</v>
          </cell>
          <cell r="O338" t="str">
            <v xml:space="preserve"> หมู่ 1</v>
          </cell>
          <cell r="P338" t="str">
            <v>01</v>
          </cell>
          <cell r="Q338" t="str">
            <v>เปิดดำเนินการ</v>
          </cell>
          <cell r="R338" t="str">
            <v xml:space="preserve">200 </v>
          </cell>
          <cell r="S338" t="str">
            <v>56160</v>
          </cell>
          <cell r="T338" t="str">
            <v>054-495-018</v>
          </cell>
          <cell r="U338" t="str">
            <v>054-495125</v>
          </cell>
          <cell r="V338" t="str">
            <v>21</v>
          </cell>
          <cell r="W338" t="str">
            <v>2.1 ทุติยภูมิระดับต้น</v>
          </cell>
          <cell r="X338" t="str">
            <v>S</v>
          </cell>
          <cell r="Y338" t="str">
            <v xml:space="preserve">บริการ  </v>
          </cell>
          <cell r="AH338" t="str">
            <v>11185</v>
          </cell>
        </row>
        <row r="339">
          <cell r="A339" t="str">
            <v>001118600</v>
          </cell>
          <cell r="B339" t="str">
            <v>โรงพยาบาลดอกคำใต้</v>
          </cell>
          <cell r="C339" t="str">
            <v>21002</v>
          </cell>
          <cell r="D339" t="str">
            <v>กระทรวงสาธารณสุข สำนักงานปลัดกระทรวงสาธารณสุข</v>
          </cell>
          <cell r="E339" t="str">
            <v>07</v>
          </cell>
          <cell r="F339" t="str">
            <v>โรงพยาบาลชุมชน</v>
          </cell>
          <cell r="G339" t="str">
            <v>30</v>
          </cell>
          <cell r="H339" t="str">
            <v>56</v>
          </cell>
          <cell r="I339" t="str">
            <v>จ.พะเยา</v>
          </cell>
          <cell r="J339" t="str">
            <v>05</v>
          </cell>
          <cell r="K339" t="str">
            <v xml:space="preserve"> อ.ดอกคำใต้</v>
          </cell>
          <cell r="L339" t="str">
            <v>02</v>
          </cell>
          <cell r="M339" t="str">
            <v xml:space="preserve"> 'ต.ดอนศรีชุม'</v>
          </cell>
          <cell r="N339" t="str">
            <v>08</v>
          </cell>
          <cell r="O339" t="str">
            <v xml:space="preserve"> หมู่ 8</v>
          </cell>
          <cell r="P339" t="str">
            <v>01</v>
          </cell>
          <cell r="Q339" t="str">
            <v>เปิดดำเนินการ</v>
          </cell>
          <cell r="R339" t="str">
            <v xml:space="preserve">225 ถ.พะเยา-เชียงคำ </v>
          </cell>
          <cell r="S339" t="str">
            <v>56120</v>
          </cell>
          <cell r="T339" t="str">
            <v>054-409500</v>
          </cell>
          <cell r="U339" t="str">
            <v>054491507</v>
          </cell>
          <cell r="V339" t="str">
            <v>21</v>
          </cell>
          <cell r="W339" t="str">
            <v>2.1 ทุติยภูมิระดับต้น</v>
          </cell>
          <cell r="X339" t="str">
            <v>S</v>
          </cell>
          <cell r="Y339" t="str">
            <v xml:space="preserve">บริการ  </v>
          </cell>
          <cell r="AH339" t="str">
            <v>11186</v>
          </cell>
        </row>
        <row r="340">
          <cell r="A340" t="str">
            <v>001125200</v>
          </cell>
          <cell r="B340" t="str">
            <v>โรงพยาบาลบางระกำ</v>
          </cell>
          <cell r="C340" t="str">
            <v>21002</v>
          </cell>
          <cell r="D340" t="str">
            <v>กระทรวงสาธารณสุข สำนักงานปลัดกระทรวงสาธารณสุข</v>
          </cell>
          <cell r="E340" t="str">
            <v>07</v>
          </cell>
          <cell r="F340" t="str">
            <v>โรงพยาบาลชุมชน</v>
          </cell>
          <cell r="G340" t="str">
            <v>30</v>
          </cell>
          <cell r="H340" t="str">
            <v>65</v>
          </cell>
          <cell r="I340" t="str">
            <v>จ.พิษณุโลก</v>
          </cell>
          <cell r="J340" t="str">
            <v>04</v>
          </cell>
          <cell r="K340" t="str">
            <v xml:space="preserve"> อ.บางระกำ</v>
          </cell>
          <cell r="L340" t="str">
            <v>01</v>
          </cell>
          <cell r="M340" t="str">
            <v xml:space="preserve"> 'ต.บางระกำ'</v>
          </cell>
          <cell r="N340" t="str">
            <v>07</v>
          </cell>
          <cell r="O340" t="str">
            <v xml:space="preserve"> หมู่ 7</v>
          </cell>
          <cell r="P340" t="str">
            <v>01</v>
          </cell>
          <cell r="Q340" t="str">
            <v>เปิดดำเนินการ</v>
          </cell>
          <cell r="R340" t="str">
            <v>1/3 ม.7 บ้านบางระกำ</v>
          </cell>
          <cell r="V340" t="str">
            <v>21</v>
          </cell>
          <cell r="W340" t="str">
            <v>2.1 ทุติยภูมิระดับต้น</v>
          </cell>
          <cell r="AH340" t="str">
            <v>11252</v>
          </cell>
        </row>
        <row r="341">
          <cell r="A341" t="str">
            <v>001113300</v>
          </cell>
          <cell r="B341" t="str">
            <v>โรงพยาบาลดอยเต่า</v>
          </cell>
          <cell r="C341" t="str">
            <v>21002</v>
          </cell>
          <cell r="D341" t="str">
            <v>กระทรวงสาธารณสุข สำนักงานปลัดกระทรวงสาธารณสุข</v>
          </cell>
          <cell r="E341" t="str">
            <v>07</v>
          </cell>
          <cell r="F341" t="str">
            <v>โรงพยาบาลชุมชน</v>
          </cell>
          <cell r="G341" t="str">
            <v>30</v>
          </cell>
          <cell r="H341" t="str">
            <v>50</v>
          </cell>
          <cell r="I341" t="str">
            <v>จ.เชียงใหม่</v>
          </cell>
          <cell r="J341" t="str">
            <v>17</v>
          </cell>
          <cell r="K341" t="str">
            <v xml:space="preserve"> อ.ดอยเต่า</v>
          </cell>
          <cell r="L341" t="str">
            <v>01</v>
          </cell>
          <cell r="M341" t="str">
            <v xml:space="preserve"> 'ต.ดอยเต่า'</v>
          </cell>
          <cell r="N341" t="str">
            <v>03</v>
          </cell>
          <cell r="O341" t="str">
            <v xml:space="preserve"> หมู่ 3</v>
          </cell>
          <cell r="P341" t="str">
            <v>01</v>
          </cell>
          <cell r="Q341" t="str">
            <v>เปิดดำเนินการ</v>
          </cell>
          <cell r="R341" t="str">
            <v xml:space="preserve">105 ม.3 ถ.ฮอด-แม่ตื้น </v>
          </cell>
          <cell r="S341" t="str">
            <v>50560</v>
          </cell>
          <cell r="V341" t="str">
            <v>21</v>
          </cell>
          <cell r="W341" t="str">
            <v>2.1 ทุติยภูมิระดับต้น</v>
          </cell>
          <cell r="X341" t="str">
            <v>S</v>
          </cell>
          <cell r="Y341" t="str">
            <v xml:space="preserve">บริการ  </v>
          </cell>
          <cell r="AH341" t="str">
            <v>11133</v>
          </cell>
        </row>
        <row r="342">
          <cell r="A342" t="str">
            <v>002377100</v>
          </cell>
          <cell r="B342" t="str">
            <v>ยี่งอเฉลิมพระเกียรติ 80 พรรษา</v>
          </cell>
          <cell r="C342" t="str">
            <v>21002</v>
          </cell>
          <cell r="D342" t="str">
            <v>กระทรวงสาธารณสุข สำนักงานปลัดกระทรวงสาธารณสุข</v>
          </cell>
          <cell r="E342" t="str">
            <v>07</v>
          </cell>
          <cell r="F342" t="str">
            <v>โรงพยาบาลชุมชน</v>
          </cell>
          <cell r="G342" t="str">
            <v>30</v>
          </cell>
          <cell r="H342" t="str">
            <v>96</v>
          </cell>
          <cell r="I342" t="str">
            <v>จ.นราธิวาส</v>
          </cell>
          <cell r="J342" t="str">
            <v>04</v>
          </cell>
          <cell r="K342" t="str">
            <v xml:space="preserve"> อ.ยี่งอ</v>
          </cell>
          <cell r="L342" t="str">
            <v>01</v>
          </cell>
          <cell r="M342" t="str">
            <v xml:space="preserve"> 'ต.ยี่งอ'</v>
          </cell>
          <cell r="N342" t="str">
            <v>04</v>
          </cell>
          <cell r="O342" t="str">
            <v xml:space="preserve"> หมู่ 4</v>
          </cell>
          <cell r="P342" t="str">
            <v>01</v>
          </cell>
          <cell r="Q342" t="str">
            <v>เปิดดำเนินการ</v>
          </cell>
          <cell r="R342" t="str">
            <v xml:space="preserve">1/17 หมู่ที่ 4 </v>
          </cell>
          <cell r="S342" t="str">
            <v>96180</v>
          </cell>
          <cell r="T342" t="str">
            <v>0816907170 073591595</v>
          </cell>
          <cell r="U342" t="str">
            <v>073591002</v>
          </cell>
          <cell r="V342" t="str">
            <v>21</v>
          </cell>
          <cell r="W342" t="str">
            <v>2.1 ทุติยภูมิระดับต้น</v>
          </cell>
          <cell r="Z342" t="str">
            <v>07</v>
          </cell>
          <cell r="AA342" t="str">
            <v>แก้ไข/เปลี่ยนแปลงสังกัด</v>
          </cell>
          <cell r="AH342" t="str">
            <v>23771</v>
          </cell>
        </row>
        <row r="343">
          <cell r="A343" t="str">
            <v>001102300</v>
          </cell>
          <cell r="B343" t="str">
            <v>โรงพยาบาลบ้านผือ</v>
          </cell>
          <cell r="C343" t="str">
            <v>21002</v>
          </cell>
          <cell r="D343" t="str">
            <v>กระทรวงสาธารณสุข สำนักงานปลัดกระทรวงสาธารณสุข</v>
          </cell>
          <cell r="E343" t="str">
            <v>07</v>
          </cell>
          <cell r="F343" t="str">
            <v>โรงพยาบาลชุมชน</v>
          </cell>
          <cell r="G343" t="str">
            <v>90</v>
          </cell>
          <cell r="H343" t="str">
            <v>41</v>
          </cell>
          <cell r="I343" t="str">
            <v>จ.อุดรธานี</v>
          </cell>
          <cell r="J343" t="str">
            <v>17</v>
          </cell>
          <cell r="K343" t="str">
            <v xml:space="preserve"> อ.บ้านผือ</v>
          </cell>
          <cell r="L343" t="str">
            <v>01</v>
          </cell>
          <cell r="M343" t="str">
            <v xml:space="preserve"> 'ต.บ้านผือ'</v>
          </cell>
          <cell r="N343" t="str">
            <v>02</v>
          </cell>
          <cell r="O343" t="str">
            <v xml:space="preserve"> หมู่ 2</v>
          </cell>
          <cell r="P343" t="str">
            <v>01</v>
          </cell>
          <cell r="Q343" t="str">
            <v>เปิดดำเนินการ</v>
          </cell>
          <cell r="S343" t="str">
            <v>41160</v>
          </cell>
          <cell r="V343" t="str">
            <v>22</v>
          </cell>
          <cell r="W343" t="str">
            <v>2.2 ทุติยภูมิระดับกลาง</v>
          </cell>
          <cell r="AH343" t="str">
            <v>11023</v>
          </cell>
        </row>
        <row r="344">
          <cell r="A344" t="str">
            <v>001067100</v>
          </cell>
          <cell r="B344" t="str">
            <v>โรงพยาบาลอุดรธานี</v>
          </cell>
          <cell r="C344" t="str">
            <v>21002</v>
          </cell>
          <cell r="D344" t="str">
            <v>กระทรวงสาธารณสุข สำนักงานปลัดกระทรวงสาธารณสุข</v>
          </cell>
          <cell r="E344" t="str">
            <v>05</v>
          </cell>
          <cell r="F344" t="str">
            <v>โรงพยาบาลศูนย์</v>
          </cell>
          <cell r="G344" t="str">
            <v>806</v>
          </cell>
          <cell r="H344" t="str">
            <v>41</v>
          </cell>
          <cell r="I344" t="str">
            <v>จ.อุดรธานี</v>
          </cell>
          <cell r="J344" t="str">
            <v>01</v>
          </cell>
          <cell r="K344" t="str">
            <v xml:space="preserve"> อ.เมืองอุดรธานี</v>
          </cell>
          <cell r="L344" t="str">
            <v>01</v>
          </cell>
          <cell r="M344" t="str">
            <v xml:space="preserve"> 'ต.หมากแข้ง'</v>
          </cell>
          <cell r="N344" t="str">
            <v>00</v>
          </cell>
          <cell r="O344" t="str">
            <v xml:space="preserve"> หมู่ 0</v>
          </cell>
          <cell r="P344" t="str">
            <v>01</v>
          </cell>
          <cell r="Q344" t="str">
            <v>เปิดดำเนินการ</v>
          </cell>
          <cell r="R344" t="str">
            <v xml:space="preserve">33 ถ.เพาะนิยม </v>
          </cell>
          <cell r="S344" t="str">
            <v>41000</v>
          </cell>
          <cell r="T344" t="str">
            <v>042245555</v>
          </cell>
          <cell r="V344" t="str">
            <v>31</v>
          </cell>
          <cell r="W344" t="str">
            <v>3.1 ตติยภูมิ</v>
          </cell>
          <cell r="AH344" t="str">
            <v>10671</v>
          </cell>
        </row>
        <row r="345">
          <cell r="A345" t="str">
            <v>001101900</v>
          </cell>
          <cell r="B345" t="str">
            <v>โรงพยาบาลทุ่งฝน</v>
          </cell>
          <cell r="C345" t="str">
            <v>21002</v>
          </cell>
          <cell r="D345" t="str">
            <v>กระทรวงสาธารณสุข สำนักงานปลัดกระทรวงสาธารณสุข</v>
          </cell>
          <cell r="E345" t="str">
            <v>07</v>
          </cell>
          <cell r="F345" t="str">
            <v>โรงพยาบาลชุมชน</v>
          </cell>
          <cell r="G345" t="str">
            <v>30</v>
          </cell>
          <cell r="H345" t="str">
            <v>41</v>
          </cell>
          <cell r="I345" t="str">
            <v>จ.อุดรธานี</v>
          </cell>
          <cell r="J345" t="str">
            <v>07</v>
          </cell>
          <cell r="K345" t="str">
            <v xml:space="preserve"> อ.ทุ่งฝน</v>
          </cell>
          <cell r="L345" t="str">
            <v>01</v>
          </cell>
          <cell r="M345" t="str">
            <v xml:space="preserve"> 'ต.ทุ่งฝน'</v>
          </cell>
          <cell r="N345" t="str">
            <v>11</v>
          </cell>
          <cell r="O345" t="str">
            <v xml:space="preserve"> หมู่ 11</v>
          </cell>
          <cell r="P345" t="str">
            <v>01</v>
          </cell>
          <cell r="Q345" t="str">
            <v>เปิดดำเนินการ</v>
          </cell>
          <cell r="S345" t="str">
            <v>41310</v>
          </cell>
          <cell r="V345" t="str">
            <v>21</v>
          </cell>
          <cell r="W345" t="str">
            <v>2.1 ทุติยภูมิระดับต้น</v>
          </cell>
          <cell r="AH345" t="str">
            <v>11019</v>
          </cell>
        </row>
        <row r="346">
          <cell r="A346" t="str">
            <v>001102900</v>
          </cell>
          <cell r="B346" t="str">
            <v>โรงพยาบาลพิบูลย์รักษ์</v>
          </cell>
          <cell r="C346" t="str">
            <v>21002</v>
          </cell>
          <cell r="D346" t="str">
            <v>กระทรวงสาธารณสุข สำนักงานปลัดกระทรวงสาธารณสุข</v>
          </cell>
          <cell r="E346" t="str">
            <v>07</v>
          </cell>
          <cell r="F346" t="str">
            <v>โรงพยาบาลชุมชน</v>
          </cell>
          <cell r="G346" t="str">
            <v>30</v>
          </cell>
          <cell r="H346" t="str">
            <v>41</v>
          </cell>
          <cell r="I346" t="str">
            <v>จ.อุดรธานี</v>
          </cell>
          <cell r="J346" t="str">
            <v>23</v>
          </cell>
          <cell r="K346" t="str">
            <v xml:space="preserve"> อ.พิบูลย์รักษ์</v>
          </cell>
          <cell r="L346" t="str">
            <v>01</v>
          </cell>
          <cell r="M346" t="str">
            <v xml:space="preserve"> 'ต.บ้านแดง'</v>
          </cell>
          <cell r="N346" t="str">
            <v>11</v>
          </cell>
          <cell r="O346" t="str">
            <v xml:space="preserve"> หมู่ 11</v>
          </cell>
          <cell r="P346" t="str">
            <v>01</v>
          </cell>
          <cell r="Q346" t="str">
            <v>เปิดดำเนินการ</v>
          </cell>
          <cell r="R346" t="str">
            <v>269</v>
          </cell>
          <cell r="S346" t="str">
            <v>41130</v>
          </cell>
          <cell r="V346" t="str">
            <v>21</v>
          </cell>
          <cell r="W346" t="str">
            <v>2.1 ทุติยภูมิระดับต้น</v>
          </cell>
          <cell r="AH346" t="str">
            <v>11029</v>
          </cell>
        </row>
        <row r="347">
          <cell r="A347" t="str">
            <v>001071200</v>
          </cell>
          <cell r="B347" t="str">
            <v>โรงพยาบาลมุกดาหาร</v>
          </cell>
          <cell r="C347" t="str">
            <v>21002</v>
          </cell>
          <cell r="D347" t="str">
            <v>กระทรวงสาธารณสุข สำนักงานปลัดกระทรวงสาธารณสุข</v>
          </cell>
          <cell r="E347" t="str">
            <v>06</v>
          </cell>
          <cell r="F347" t="str">
            <v>โรงพยาบาลทั่วไป</v>
          </cell>
          <cell r="G347" t="str">
            <v>260</v>
          </cell>
          <cell r="H347" t="str">
            <v>49</v>
          </cell>
          <cell r="I347" t="str">
            <v>จ.มุกดาหาร</v>
          </cell>
          <cell r="J347" t="str">
            <v>01</v>
          </cell>
          <cell r="K347" t="str">
            <v xml:space="preserve"> อ.เมืองมุกดาหาร</v>
          </cell>
          <cell r="L347" t="str">
            <v>13</v>
          </cell>
          <cell r="M347" t="str">
            <v xml:space="preserve"> 'ต.กุดแข้'</v>
          </cell>
          <cell r="N347" t="str">
            <v>00</v>
          </cell>
          <cell r="O347" t="str">
            <v xml:space="preserve"> หมู่ 0</v>
          </cell>
          <cell r="P347" t="str">
            <v>01</v>
          </cell>
          <cell r="Q347" t="str">
            <v>เปิดดำเนินการ</v>
          </cell>
          <cell r="R347" t="str">
            <v xml:space="preserve">24 ถ.พิทักษ์พนมเขต </v>
          </cell>
          <cell r="S347" t="str">
            <v>49000</v>
          </cell>
          <cell r="T347" t="str">
            <v>042611285</v>
          </cell>
          <cell r="V347" t="str">
            <v>23</v>
          </cell>
          <cell r="W347" t="str">
            <v>2.3 ทุติยภูมิระดับสูง</v>
          </cell>
          <cell r="AH347" t="str">
            <v>10712</v>
          </cell>
        </row>
        <row r="348">
          <cell r="A348" t="str">
            <v>001070600</v>
          </cell>
          <cell r="B348" t="str">
            <v>โรงพยาบาลหนองคาย</v>
          </cell>
          <cell r="C348" t="str">
            <v>21002</v>
          </cell>
          <cell r="D348" t="str">
            <v>กระทรวงสาธารณสุข สำนักงานปลัดกระทรวงสาธารณสุข</v>
          </cell>
          <cell r="E348" t="str">
            <v>06</v>
          </cell>
          <cell r="F348" t="str">
            <v>โรงพยาบาลทั่วไป</v>
          </cell>
          <cell r="G348" t="str">
            <v>349</v>
          </cell>
          <cell r="H348" t="str">
            <v>43</v>
          </cell>
          <cell r="I348" t="str">
            <v>จ.หนองคาย</v>
          </cell>
          <cell r="J348" t="str">
            <v>01</v>
          </cell>
          <cell r="K348" t="str">
            <v xml:space="preserve"> อ.เมืองหนองคาย</v>
          </cell>
          <cell r="L348" t="str">
            <v>01</v>
          </cell>
          <cell r="M348" t="str">
            <v xml:space="preserve"> 'ต.ในเมือง'</v>
          </cell>
          <cell r="N348" t="str">
            <v>03</v>
          </cell>
          <cell r="O348" t="str">
            <v xml:space="preserve"> หมู่ 3</v>
          </cell>
          <cell r="P348" t="str">
            <v>01</v>
          </cell>
          <cell r="Q348" t="str">
            <v>เปิดดำเนินการ</v>
          </cell>
          <cell r="R348" t="str">
            <v xml:space="preserve">1158 </v>
          </cell>
          <cell r="S348" t="str">
            <v>43000</v>
          </cell>
          <cell r="T348" t="str">
            <v>042413456</v>
          </cell>
          <cell r="U348" t="str">
            <v>042421465</v>
          </cell>
          <cell r="V348" t="str">
            <v>23</v>
          </cell>
          <cell r="W348" t="str">
            <v>2.3 ทุติยภูมิระดับสูง</v>
          </cell>
          <cell r="X348" t="str">
            <v>S</v>
          </cell>
          <cell r="Y348" t="str">
            <v xml:space="preserve">บริการ  </v>
          </cell>
          <cell r="AH348" t="str">
            <v>10706</v>
          </cell>
        </row>
        <row r="349">
          <cell r="A349" t="str">
            <v>001070500</v>
          </cell>
          <cell r="B349" t="str">
            <v>โรงพยาบาลเลย</v>
          </cell>
          <cell r="C349" t="str">
            <v>21002</v>
          </cell>
          <cell r="D349" t="str">
            <v>กระทรวงสาธารณสุข สำนักงานปลัดกระทรวงสาธารณสุข</v>
          </cell>
          <cell r="E349" t="str">
            <v>06</v>
          </cell>
          <cell r="F349" t="str">
            <v>โรงพยาบาลทั่วไป</v>
          </cell>
          <cell r="G349" t="str">
            <v>324</v>
          </cell>
          <cell r="H349" t="str">
            <v>42</v>
          </cell>
          <cell r="I349" t="str">
            <v>จ.เลย</v>
          </cell>
          <cell r="J349" t="str">
            <v>01</v>
          </cell>
          <cell r="K349" t="str">
            <v xml:space="preserve"> อ.เมืองเลย</v>
          </cell>
          <cell r="L349" t="str">
            <v>01</v>
          </cell>
          <cell r="M349" t="str">
            <v xml:space="preserve"> 'ต.กุดป่อง'</v>
          </cell>
          <cell r="N349" t="str">
            <v>01</v>
          </cell>
          <cell r="O349" t="str">
            <v xml:space="preserve"> หมู่ 1</v>
          </cell>
          <cell r="P349" t="str">
            <v>01</v>
          </cell>
          <cell r="Q349" t="str">
            <v>เปิดดำเนินการ</v>
          </cell>
          <cell r="R349" t="str">
            <v xml:space="preserve">32/1 ถ.มลิวรรณ </v>
          </cell>
          <cell r="S349" t="str">
            <v>42000</v>
          </cell>
          <cell r="T349" t="str">
            <v>042811679</v>
          </cell>
          <cell r="U349" t="str">
            <v>042812653</v>
          </cell>
          <cell r="V349" t="str">
            <v>23</v>
          </cell>
          <cell r="W349" t="str">
            <v>2.3 ทุติยภูมิระดับสูง</v>
          </cell>
          <cell r="X349" t="str">
            <v>S</v>
          </cell>
          <cell r="Y349" t="str">
            <v xml:space="preserve">บริการ  </v>
          </cell>
          <cell r="AH349" t="str">
            <v>10705</v>
          </cell>
        </row>
        <row r="350">
          <cell r="A350" t="str">
            <v>001072400</v>
          </cell>
          <cell r="B350" t="str">
            <v>โรงพยาบาลสุโขทัย</v>
          </cell>
          <cell r="C350" t="str">
            <v>21002</v>
          </cell>
          <cell r="D350" t="str">
            <v>กระทรวงสาธารณสุข สำนักงานปลัดกระทรวงสาธารณสุข</v>
          </cell>
          <cell r="E350" t="str">
            <v>06</v>
          </cell>
          <cell r="F350" t="str">
            <v>โรงพยาบาลทั่วไป</v>
          </cell>
          <cell r="G350" t="str">
            <v>320</v>
          </cell>
          <cell r="H350" t="str">
            <v>64</v>
          </cell>
          <cell r="I350" t="str">
            <v>จ.สุโขทัย</v>
          </cell>
          <cell r="J350" t="str">
            <v>01</v>
          </cell>
          <cell r="K350" t="str">
            <v xml:space="preserve"> อ.เมืองสุโขทัย</v>
          </cell>
          <cell r="L350" t="str">
            <v>06</v>
          </cell>
          <cell r="M350" t="str">
            <v xml:space="preserve"> 'ต.บ้านกล้วย'</v>
          </cell>
          <cell r="N350" t="str">
            <v>01</v>
          </cell>
          <cell r="O350" t="str">
            <v xml:space="preserve"> หมู่ 1</v>
          </cell>
          <cell r="P350" t="str">
            <v>01</v>
          </cell>
          <cell r="Q350" t="str">
            <v>เปิดดำเนินการ</v>
          </cell>
          <cell r="V350" t="str">
            <v>23</v>
          </cell>
          <cell r="W350" t="str">
            <v>2.3 ทุติยภูมิระดับสูง</v>
          </cell>
          <cell r="AH350" t="str">
            <v>10724</v>
          </cell>
        </row>
        <row r="351">
          <cell r="A351" t="str">
            <v>001071600</v>
          </cell>
          <cell r="B351" t="str">
            <v>โรงพยาบาลน่าน</v>
          </cell>
          <cell r="C351" t="str">
            <v>21002</v>
          </cell>
          <cell r="D351" t="str">
            <v>กระทรวงสาธารณสุข สำนักงานปลัดกระทรวงสาธารณสุข</v>
          </cell>
          <cell r="E351" t="str">
            <v>06</v>
          </cell>
          <cell r="F351" t="str">
            <v>โรงพยาบาลทั่วไป</v>
          </cell>
          <cell r="G351" t="str">
            <v>420</v>
          </cell>
          <cell r="H351" t="str">
            <v>55</v>
          </cell>
          <cell r="I351" t="str">
            <v>จ.น่าน</v>
          </cell>
          <cell r="J351" t="str">
            <v>01</v>
          </cell>
          <cell r="K351" t="str">
            <v xml:space="preserve"> อ.เมืองน่าน</v>
          </cell>
          <cell r="L351" t="str">
            <v>01</v>
          </cell>
          <cell r="M351" t="str">
            <v xml:space="preserve"> 'ต.ในเวียง'</v>
          </cell>
          <cell r="N351" t="str">
            <v>00</v>
          </cell>
          <cell r="O351" t="str">
            <v xml:space="preserve"> หมู่ 0</v>
          </cell>
          <cell r="P351" t="str">
            <v>01</v>
          </cell>
          <cell r="Q351" t="str">
            <v>เปิดดำเนินการ</v>
          </cell>
          <cell r="R351" t="str">
            <v xml:space="preserve">1 ถนน วรวิชัย </v>
          </cell>
          <cell r="S351" t="str">
            <v>55000</v>
          </cell>
          <cell r="T351" t="str">
            <v>054710138</v>
          </cell>
          <cell r="U351" t="str">
            <v>054710977</v>
          </cell>
          <cell r="V351" t="str">
            <v>23</v>
          </cell>
          <cell r="W351" t="str">
            <v>2.3 ทุติยภูมิระดับสูง</v>
          </cell>
          <cell r="AH351" t="str">
            <v>10716</v>
          </cell>
        </row>
        <row r="352">
          <cell r="A352" t="str">
            <v>001132000</v>
          </cell>
          <cell r="B352" t="str">
            <v>โรงพยาบาลหัวหิน</v>
          </cell>
          <cell r="C352" t="str">
            <v>21002</v>
          </cell>
          <cell r="D352" t="str">
            <v>กระทรวงสาธารณสุข สำนักงานปลัดกระทรวงสาธารณสุข</v>
          </cell>
          <cell r="E352" t="str">
            <v>06</v>
          </cell>
          <cell r="F352" t="str">
            <v>โรงพยาบาลทั่วไป</v>
          </cell>
          <cell r="G352" t="str">
            <v>340</v>
          </cell>
          <cell r="H352" t="str">
            <v>77</v>
          </cell>
          <cell r="I352" t="str">
            <v>จ.ประจวบคีรีขันธ์</v>
          </cell>
          <cell r="J352" t="str">
            <v>07</v>
          </cell>
          <cell r="K352" t="str">
            <v xml:space="preserve"> อ.หัวหิน</v>
          </cell>
          <cell r="L352" t="str">
            <v>01</v>
          </cell>
          <cell r="M352" t="str">
            <v xml:space="preserve"> 'ต.หัวหิน'</v>
          </cell>
          <cell r="N352" t="str">
            <v>00</v>
          </cell>
          <cell r="O352" t="str">
            <v xml:space="preserve"> หมู่ 0</v>
          </cell>
          <cell r="P352" t="str">
            <v>01</v>
          </cell>
          <cell r="Q352" t="str">
            <v>เปิดดำเนินการ</v>
          </cell>
          <cell r="R352" t="str">
            <v xml:space="preserve">30/2 ถ.เพชรเกษม </v>
          </cell>
          <cell r="V352" t="str">
            <v>31</v>
          </cell>
          <cell r="W352" t="str">
            <v>3.1 ตติยภูมิ</v>
          </cell>
          <cell r="Z352" t="str">
            <v>06</v>
          </cell>
          <cell r="AA352" t="str">
            <v>แก้ไข/เปลี่ยนแปลงจำนวนเตียง</v>
          </cell>
          <cell r="AB352" t="str">
            <v>เพิ่ม เตียงเป็น 200 เป็น 340 ตาม อกพ.สป</v>
          </cell>
          <cell r="AH352" t="str">
            <v>11320</v>
          </cell>
        </row>
        <row r="353">
          <cell r="A353" t="str">
            <v>001073500</v>
          </cell>
          <cell r="B353" t="str">
            <v>โรงพยาบาลสมเด็จพระพุทธเลิศหล้า</v>
          </cell>
          <cell r="C353" t="str">
            <v>21002</v>
          </cell>
          <cell r="D353" t="str">
            <v>กระทรวงสาธารณสุข สำนักงานปลัดกระทรวงสาธารณสุข</v>
          </cell>
          <cell r="E353" t="str">
            <v>06</v>
          </cell>
          <cell r="F353" t="str">
            <v>โรงพยาบาลทั่วไป</v>
          </cell>
          <cell r="G353" t="str">
            <v>260</v>
          </cell>
          <cell r="H353" t="str">
            <v>75</v>
          </cell>
          <cell r="I353" t="str">
            <v>จ.สมุทรสงคราม</v>
          </cell>
          <cell r="J353" t="str">
            <v>01</v>
          </cell>
          <cell r="K353" t="str">
            <v xml:space="preserve"> อ.เมืองสมุทรสงคราม</v>
          </cell>
          <cell r="L353" t="str">
            <v>01</v>
          </cell>
          <cell r="M353" t="str">
            <v xml:space="preserve"> 'ต.แม่กลอง'</v>
          </cell>
          <cell r="N353" t="str">
            <v>00</v>
          </cell>
          <cell r="O353" t="str">
            <v xml:space="preserve"> หมู่ 0</v>
          </cell>
          <cell r="P353" t="str">
            <v>01</v>
          </cell>
          <cell r="Q353" t="str">
            <v>เปิดดำเนินการ</v>
          </cell>
          <cell r="R353" t="str">
            <v xml:space="preserve">708 ถ.ประสิทธิพัฒนา </v>
          </cell>
          <cell r="S353" t="str">
            <v>75000</v>
          </cell>
          <cell r="T353" t="str">
            <v>034 723044-9</v>
          </cell>
          <cell r="V353" t="str">
            <v>23</v>
          </cell>
          <cell r="W353" t="str">
            <v>2.3 ทุติยภูมิระดับสูง</v>
          </cell>
          <cell r="AH353" t="str">
            <v>10735</v>
          </cell>
        </row>
        <row r="354">
          <cell r="A354" t="str">
            <v>001072500</v>
          </cell>
          <cell r="B354" t="str">
            <v>โรงพยาบาลศรีสังวรสุโขทัย</v>
          </cell>
          <cell r="C354" t="str">
            <v>21002</v>
          </cell>
          <cell r="D354" t="str">
            <v>กระทรวงสาธารณสุข สำนักงานปลัดกระทรวงสาธารณสุข</v>
          </cell>
          <cell r="E354" t="str">
            <v>06</v>
          </cell>
          <cell r="F354" t="str">
            <v>โรงพยาบาลทั่วไป</v>
          </cell>
          <cell r="G354" t="str">
            <v>307</v>
          </cell>
          <cell r="H354" t="str">
            <v>64</v>
          </cell>
          <cell r="I354" t="str">
            <v>จ.สุโขทัย</v>
          </cell>
          <cell r="J354" t="str">
            <v>06</v>
          </cell>
          <cell r="K354" t="str">
            <v xml:space="preserve"> อ.ศรีสำโรง</v>
          </cell>
          <cell r="L354" t="str">
            <v>01</v>
          </cell>
          <cell r="M354" t="str">
            <v xml:space="preserve"> 'ต.คลองตาล'</v>
          </cell>
          <cell r="N354" t="str">
            <v>08</v>
          </cell>
          <cell r="O354" t="str">
            <v xml:space="preserve"> หมู่ 8</v>
          </cell>
          <cell r="P354" t="str">
            <v>01</v>
          </cell>
          <cell r="Q354" t="str">
            <v>เปิดดำเนินการ</v>
          </cell>
          <cell r="R354" t="str">
            <v>ถ.จรดวิถีถ่อง</v>
          </cell>
          <cell r="S354" t="str">
            <v>64120</v>
          </cell>
          <cell r="T354" t="str">
            <v>05682030</v>
          </cell>
          <cell r="U354" t="str">
            <v>055681519</v>
          </cell>
          <cell r="V354" t="str">
            <v>23</v>
          </cell>
          <cell r="W354" t="str">
            <v>2.3 ทุติยภูมิระดับสูง</v>
          </cell>
          <cell r="AH354" t="str">
            <v>10725</v>
          </cell>
        </row>
        <row r="355">
          <cell r="A355" t="str">
            <v>001074600</v>
          </cell>
          <cell r="B355" t="str">
            <v>โรงพยาบาลสตูล</v>
          </cell>
          <cell r="C355" t="str">
            <v>21002</v>
          </cell>
          <cell r="D355" t="str">
            <v>กระทรวงสาธารณสุข สำนักงานปลัดกระทรวงสาธารณสุข</v>
          </cell>
          <cell r="E355" t="str">
            <v>06</v>
          </cell>
          <cell r="F355" t="str">
            <v>โรงพยาบาลทั่วไป</v>
          </cell>
          <cell r="G355" t="str">
            <v>164</v>
          </cell>
          <cell r="H355" t="str">
            <v>91</v>
          </cell>
          <cell r="I355" t="str">
            <v>จ.สตูล</v>
          </cell>
          <cell r="J355" t="str">
            <v>01</v>
          </cell>
          <cell r="K355" t="str">
            <v xml:space="preserve"> อ.เมืองสตูล</v>
          </cell>
          <cell r="L355" t="str">
            <v>01</v>
          </cell>
          <cell r="M355" t="str">
            <v xml:space="preserve"> 'ต.พิมาน'</v>
          </cell>
          <cell r="N355" t="str">
            <v>00</v>
          </cell>
          <cell r="O355" t="str">
            <v xml:space="preserve"> หมู่ 0</v>
          </cell>
          <cell r="P355" t="str">
            <v>01</v>
          </cell>
          <cell r="Q355" t="str">
            <v>เปิดดำเนินการ</v>
          </cell>
          <cell r="R355" t="str">
            <v xml:space="preserve">55 ถ.หัถตกรรมศึกษา  </v>
          </cell>
          <cell r="V355" t="str">
            <v>23</v>
          </cell>
          <cell r="W355" t="str">
            <v>2.3 ทุติยภูมิระดับสูง</v>
          </cell>
          <cell r="AH355" t="str">
            <v>10746</v>
          </cell>
        </row>
        <row r="356">
          <cell r="A356" t="str">
            <v>001071500</v>
          </cell>
          <cell r="B356" t="str">
            <v>โรงพยาบาลแพร่</v>
          </cell>
          <cell r="C356" t="str">
            <v>21002</v>
          </cell>
          <cell r="D356" t="str">
            <v>กระทรวงสาธารณสุข สำนักงานปลัดกระทรวงสาธารณสุข</v>
          </cell>
          <cell r="E356" t="str">
            <v>06</v>
          </cell>
          <cell r="F356" t="str">
            <v>โรงพยาบาลทั่วไป</v>
          </cell>
          <cell r="G356" t="str">
            <v>520</v>
          </cell>
          <cell r="H356" t="str">
            <v>54</v>
          </cell>
          <cell r="I356" t="str">
            <v>จ.แพร่</v>
          </cell>
          <cell r="J356" t="str">
            <v>01</v>
          </cell>
          <cell r="K356" t="str">
            <v xml:space="preserve"> อ.เมืองแพร่</v>
          </cell>
          <cell r="L356" t="str">
            <v>01</v>
          </cell>
          <cell r="M356" t="str">
            <v xml:space="preserve"> 'ต.ในเวียง'</v>
          </cell>
          <cell r="N356" t="str">
            <v>00</v>
          </cell>
          <cell r="O356" t="str">
            <v xml:space="preserve"> หมู่ 0</v>
          </cell>
          <cell r="P356" t="str">
            <v>01</v>
          </cell>
          <cell r="Q356" t="str">
            <v>เปิดดำเนินการ</v>
          </cell>
          <cell r="R356" t="str">
            <v xml:space="preserve">144 ถ.ช่อแฮ่ </v>
          </cell>
          <cell r="S356" t="str">
            <v>54000</v>
          </cell>
          <cell r="T356" t="str">
            <v>0545338500</v>
          </cell>
          <cell r="V356" t="str">
            <v>23</v>
          </cell>
          <cell r="W356" t="str">
            <v>2.3 ทุติยภูมิระดับสูง</v>
          </cell>
          <cell r="Z356" t="str">
            <v>06</v>
          </cell>
          <cell r="AA356" t="str">
            <v>แก้ไข/เปลี่ยนแปลงจำนวนเตียง</v>
          </cell>
          <cell r="AB356" t="str">
            <v>ปรับเตียง 395 เป็น 520 เตียง</v>
          </cell>
          <cell r="AH356" t="str">
            <v>10715</v>
          </cell>
        </row>
        <row r="357">
          <cell r="A357" t="str">
            <v>001072200</v>
          </cell>
          <cell r="B357" t="str">
            <v>โรงพยาบาลสมเด็จพระเจ้าตากสินมหาราช</v>
          </cell>
          <cell r="C357" t="str">
            <v>21002</v>
          </cell>
          <cell r="D357" t="str">
            <v>กระทรวงสาธารณสุข สำนักงานปลัดกระทรวงสาธารณสุข</v>
          </cell>
          <cell r="E357" t="str">
            <v>06</v>
          </cell>
          <cell r="F357" t="str">
            <v>โรงพยาบาลทั่วไป</v>
          </cell>
          <cell r="G357" t="str">
            <v>320</v>
          </cell>
          <cell r="H357" t="str">
            <v>63</v>
          </cell>
          <cell r="I357" t="str">
            <v>จ.ตาก</v>
          </cell>
          <cell r="J357" t="str">
            <v>01</v>
          </cell>
          <cell r="K357" t="str">
            <v xml:space="preserve"> อ.เมืองตาก</v>
          </cell>
          <cell r="L357" t="str">
            <v>01</v>
          </cell>
          <cell r="M357" t="str">
            <v xml:space="preserve"> 'ต.ระแหง'</v>
          </cell>
          <cell r="N357" t="str">
            <v>00</v>
          </cell>
          <cell r="O357" t="str">
            <v xml:space="preserve"> หมู่ 0</v>
          </cell>
          <cell r="P357" t="str">
            <v>01</v>
          </cell>
          <cell r="Q357" t="str">
            <v>เปิดดำเนินการ</v>
          </cell>
          <cell r="R357" t="str">
            <v xml:space="preserve">295 ถนนพหลโยธิน </v>
          </cell>
          <cell r="S357" t="str">
            <v>63000</v>
          </cell>
          <cell r="T357" t="str">
            <v>055511024</v>
          </cell>
          <cell r="V357" t="str">
            <v>23</v>
          </cell>
          <cell r="W357" t="str">
            <v>2.3 ทุติยภูมิระดับสูง</v>
          </cell>
          <cell r="AH357" t="str">
            <v>10722</v>
          </cell>
        </row>
        <row r="358">
          <cell r="A358" t="str">
            <v>001071900</v>
          </cell>
          <cell r="B358" t="str">
            <v>โรงพยาบาลศรีสังวาลย์</v>
          </cell>
          <cell r="C358" t="str">
            <v>21002</v>
          </cell>
          <cell r="D358" t="str">
            <v>กระทรวงสาธารณสุข สำนักงานปลัดกระทรวงสาธารณสุข</v>
          </cell>
          <cell r="E358" t="str">
            <v>06</v>
          </cell>
          <cell r="F358" t="str">
            <v>โรงพยาบาลทั่วไป</v>
          </cell>
          <cell r="G358" t="str">
            <v>150</v>
          </cell>
          <cell r="H358" t="str">
            <v>58</v>
          </cell>
          <cell r="I358" t="str">
            <v>จ.แม่ฮ่องสอน</v>
          </cell>
          <cell r="J358" t="str">
            <v>01</v>
          </cell>
          <cell r="K358" t="str">
            <v xml:space="preserve"> อ.เมืองแม่ฮ่องสอน</v>
          </cell>
          <cell r="L358" t="str">
            <v>01</v>
          </cell>
          <cell r="M358" t="str">
            <v xml:space="preserve"> 'ต.จองคำ'</v>
          </cell>
          <cell r="N358" t="str">
            <v>00</v>
          </cell>
          <cell r="O358" t="str">
            <v xml:space="preserve"> หมู่ 0</v>
          </cell>
          <cell r="P358" t="str">
            <v>01</v>
          </cell>
          <cell r="Q358" t="str">
            <v>เปิดดำเนินการ</v>
          </cell>
          <cell r="R358" t="str">
            <v xml:space="preserve">101 ถ.สีหนาทบำรุง </v>
          </cell>
          <cell r="S358" t="str">
            <v>58000</v>
          </cell>
          <cell r="T358" t="str">
            <v>053611398</v>
          </cell>
          <cell r="V358" t="str">
            <v>23</v>
          </cell>
          <cell r="W358" t="str">
            <v>2.3 ทุติยภูมิระดับสูง</v>
          </cell>
          <cell r="X358" t="str">
            <v>S</v>
          </cell>
          <cell r="Y358" t="str">
            <v xml:space="preserve">บริการ  </v>
          </cell>
          <cell r="AH358" t="str">
            <v>10719</v>
          </cell>
        </row>
        <row r="359">
          <cell r="A359" t="str">
            <v>001072000</v>
          </cell>
          <cell r="B359" t="str">
            <v>โรงพยาบาลอุทัยธานี</v>
          </cell>
          <cell r="C359" t="str">
            <v>21002</v>
          </cell>
          <cell r="D359" t="str">
            <v>กระทรวงสาธารณสุข สำนักงานปลัดกระทรวงสาธารณสุข</v>
          </cell>
          <cell r="E359" t="str">
            <v>06</v>
          </cell>
          <cell r="F359" t="str">
            <v>โรงพยาบาลทั่วไป</v>
          </cell>
          <cell r="G359" t="str">
            <v>350</v>
          </cell>
          <cell r="H359" t="str">
            <v>61</v>
          </cell>
          <cell r="I359" t="str">
            <v>จ.อุทัยธานี</v>
          </cell>
          <cell r="J359" t="str">
            <v>01</v>
          </cell>
          <cell r="K359" t="str">
            <v xml:space="preserve"> อ.เมืองอุทัยธานี</v>
          </cell>
          <cell r="L359" t="str">
            <v>01</v>
          </cell>
          <cell r="M359" t="str">
            <v xml:space="preserve"> 'ต.อุทัยใหม่'</v>
          </cell>
          <cell r="N359" t="str">
            <v>00</v>
          </cell>
          <cell r="O359" t="str">
            <v xml:space="preserve"> หมู่ 0</v>
          </cell>
          <cell r="P359" t="str">
            <v>01</v>
          </cell>
          <cell r="Q359" t="str">
            <v>เปิดดำเนินการ</v>
          </cell>
          <cell r="R359" t="str">
            <v xml:space="preserve">56 </v>
          </cell>
          <cell r="S359" t="str">
            <v>61000</v>
          </cell>
          <cell r="T359" t="str">
            <v>056511081</v>
          </cell>
          <cell r="U359" t="str">
            <v>05624406'</v>
          </cell>
          <cell r="W359" t="str">
            <v>23</v>
          </cell>
          <cell r="X359" t="str">
            <v>2.3 ทุติยภูมิระดับสูง</v>
          </cell>
          <cell r="Y359" t="str">
            <v>S</v>
          </cell>
          <cell r="Z359" t="str">
            <v xml:space="preserve">บริการ  </v>
          </cell>
          <cell r="AH359" t="str">
            <v>10720</v>
          </cell>
        </row>
        <row r="360">
          <cell r="A360" t="str">
            <v>001076400</v>
          </cell>
          <cell r="B360" t="str">
            <v>โรงพยาบาลหนองเสือ</v>
          </cell>
          <cell r="C360" t="str">
            <v>21002</v>
          </cell>
          <cell r="D360" t="str">
            <v>กระทรวงสาธารณสุข สำนักงานปลัดกระทรวงสาธารณสุข</v>
          </cell>
          <cell r="E360" t="str">
            <v>07</v>
          </cell>
          <cell r="F360" t="str">
            <v>โรงพยาบาลชุมชน</v>
          </cell>
          <cell r="G360" t="str">
            <v>30</v>
          </cell>
          <cell r="H360" t="str">
            <v>13</v>
          </cell>
          <cell r="I360" t="str">
            <v>จ.ปทุมธานี</v>
          </cell>
          <cell r="J360" t="str">
            <v>04</v>
          </cell>
          <cell r="K360" t="str">
            <v xml:space="preserve"> อ.หนองเสือ</v>
          </cell>
          <cell r="L360" t="str">
            <v>01</v>
          </cell>
          <cell r="M360" t="str">
            <v xml:space="preserve"> 'ต.บึงบา'</v>
          </cell>
          <cell r="N360" t="str">
            <v>06</v>
          </cell>
          <cell r="O360" t="str">
            <v xml:space="preserve"> หมู่ 6</v>
          </cell>
          <cell r="P360" t="str">
            <v>01</v>
          </cell>
          <cell r="Q360" t="str">
            <v>เปิดดำเนินการ</v>
          </cell>
          <cell r="R360" t="str">
            <v xml:space="preserve"> </v>
          </cell>
          <cell r="S360" t="str">
            <v>12170</v>
          </cell>
          <cell r="T360" t="str">
            <v>025491235</v>
          </cell>
          <cell r="U360" t="str">
            <v>025491235</v>
          </cell>
          <cell r="V360" t="str">
            <v>22</v>
          </cell>
          <cell r="W360" t="str">
            <v>2.2 ทุติยภูมิระดับกลาง</v>
          </cell>
          <cell r="AH360" t="str">
            <v>10764</v>
          </cell>
        </row>
        <row r="361">
          <cell r="A361" t="str">
            <v>001071800</v>
          </cell>
          <cell r="B361" t="str">
            <v>โรงพยาบาลเชียงคำ</v>
          </cell>
          <cell r="C361" t="str">
            <v>21002</v>
          </cell>
          <cell r="D361" t="str">
            <v>กระทรวงสาธารณสุข สำนักงานปลัดกระทรวงสาธารณสุข</v>
          </cell>
          <cell r="E361" t="str">
            <v>06</v>
          </cell>
          <cell r="F361" t="str">
            <v>โรงพยาบาลทั่วไป</v>
          </cell>
          <cell r="G361" t="str">
            <v>232</v>
          </cell>
          <cell r="H361" t="str">
            <v>56</v>
          </cell>
          <cell r="I361" t="str">
            <v>จ.พะเยา</v>
          </cell>
          <cell r="J361" t="str">
            <v>03</v>
          </cell>
          <cell r="K361" t="str">
            <v xml:space="preserve"> อ.เชียงคำ</v>
          </cell>
          <cell r="L361" t="str">
            <v>01</v>
          </cell>
          <cell r="M361" t="str">
            <v xml:space="preserve"> 'ต.หย่วน'</v>
          </cell>
          <cell r="N361" t="str">
            <v>00</v>
          </cell>
          <cell r="P361" t="str">
            <v>01</v>
          </cell>
          <cell r="Q361" t="str">
            <v>เปิดดำเนินการ</v>
          </cell>
          <cell r="R361" t="str">
            <v xml:space="preserve">244 ถ.ประสิทธิประขาราษฏร์ </v>
          </cell>
          <cell r="S361" t="str">
            <v>56110</v>
          </cell>
          <cell r="T361" t="str">
            <v>054-409056</v>
          </cell>
          <cell r="U361" t="str">
            <v>054-416615</v>
          </cell>
          <cell r="V361" t="str">
            <v>23</v>
          </cell>
          <cell r="W361" t="str">
            <v>2.3 ทุติยภูมิระดับสูง</v>
          </cell>
          <cell r="X361" t="str">
            <v>S</v>
          </cell>
          <cell r="Y361" t="str">
            <v xml:space="preserve">บริการ  </v>
          </cell>
          <cell r="AH361" t="str">
            <v>10718</v>
          </cell>
        </row>
        <row r="362">
          <cell r="A362" t="str">
            <v>001072600</v>
          </cell>
          <cell r="B362" t="str">
            <v>โรงพยาบาลพิจิตร</v>
          </cell>
          <cell r="C362" t="str">
            <v>21002</v>
          </cell>
          <cell r="D362" t="str">
            <v>กระทรวงสาธารณสุข สำนักงานปลัดกระทรวงสาธารณสุข</v>
          </cell>
          <cell r="E362" t="str">
            <v>06</v>
          </cell>
          <cell r="F362" t="str">
            <v>โรงพยาบาลทั่วไป</v>
          </cell>
          <cell r="G362" t="str">
            <v>342</v>
          </cell>
          <cell r="H362" t="str">
            <v>66</v>
          </cell>
          <cell r="I362" t="str">
            <v>จ.พิจิตร</v>
          </cell>
          <cell r="J362" t="str">
            <v>01</v>
          </cell>
          <cell r="K362" t="str">
            <v xml:space="preserve"> อ.เมืองพิจิตร</v>
          </cell>
          <cell r="L362" t="str">
            <v>01</v>
          </cell>
          <cell r="M362" t="str">
            <v xml:space="preserve"> 'ต.ในเมือง'</v>
          </cell>
          <cell r="N362" t="str">
            <v>00</v>
          </cell>
          <cell r="O362" t="str">
            <v xml:space="preserve"> หมู่ 0</v>
          </cell>
          <cell r="P362" t="str">
            <v>01</v>
          </cell>
          <cell r="Q362" t="str">
            <v>เปิดดำเนินการ</v>
          </cell>
          <cell r="R362" t="str">
            <v xml:space="preserve">136 ถ.บึงสีไฟ </v>
          </cell>
          <cell r="S362" t="str">
            <v>66000</v>
          </cell>
          <cell r="T362" t="str">
            <v>056611230</v>
          </cell>
          <cell r="U362" t="str">
            <v>613553'</v>
          </cell>
          <cell r="W362" t="str">
            <v>23</v>
          </cell>
          <cell r="X362" t="str">
            <v>2.3 ทุติยภูมิระดับสูง</v>
          </cell>
          <cell r="AH362" t="str">
            <v>10726</v>
          </cell>
        </row>
        <row r="363">
          <cell r="A363" t="str">
            <v>001072700</v>
          </cell>
          <cell r="B363" t="str">
            <v>โรงพยาบาลเพชรบูรณ์</v>
          </cell>
          <cell r="C363" t="str">
            <v>21002</v>
          </cell>
          <cell r="D363" t="str">
            <v>กระทรวงสาธารณสุข สำนักงานปลัดกระทรวงสาธารณสุข</v>
          </cell>
          <cell r="E363" t="str">
            <v>06</v>
          </cell>
          <cell r="F363" t="str">
            <v>โรงพยาบาลทั่วไป</v>
          </cell>
          <cell r="G363" t="str">
            <v>344</v>
          </cell>
          <cell r="H363" t="str">
            <v>67</v>
          </cell>
          <cell r="I363" t="str">
            <v>จ.เพชรบูรณ์</v>
          </cell>
          <cell r="J363" t="str">
            <v>01</v>
          </cell>
          <cell r="K363" t="str">
            <v xml:space="preserve"> อ.เมืองเพชรบูรณ์</v>
          </cell>
          <cell r="L363" t="str">
            <v>01</v>
          </cell>
          <cell r="M363" t="str">
            <v xml:space="preserve"> 'ต.ในเมือง'</v>
          </cell>
          <cell r="N363" t="str">
            <v>00</v>
          </cell>
          <cell r="O363" t="str">
            <v xml:space="preserve"> หมู่ 0</v>
          </cell>
          <cell r="P363" t="str">
            <v>01</v>
          </cell>
          <cell r="Q363" t="str">
            <v>เปิดดำเนินการ</v>
          </cell>
          <cell r="R363" t="str">
            <v xml:space="preserve">203 ถ.สามัคคีชัย </v>
          </cell>
          <cell r="S363" t="str">
            <v>67000</v>
          </cell>
          <cell r="T363" t="str">
            <v>056717600</v>
          </cell>
          <cell r="V363" t="str">
            <v>23</v>
          </cell>
          <cell r="W363" t="str">
            <v>2.3 ทุติยภูมิระดับสูง</v>
          </cell>
          <cell r="AH363" t="str">
            <v>10727</v>
          </cell>
        </row>
        <row r="364">
          <cell r="A364" t="str">
            <v>001073900</v>
          </cell>
          <cell r="B364" t="str">
            <v>โรงพยาบาลพังงา</v>
          </cell>
          <cell r="C364" t="str">
            <v>21002</v>
          </cell>
          <cell r="D364" t="str">
            <v>กระทรวงสาธารณสุข สำนักงานปลัดกระทรวงสาธารณสุข</v>
          </cell>
          <cell r="E364" t="str">
            <v>06</v>
          </cell>
          <cell r="F364" t="str">
            <v>โรงพยาบาลทั่วไป</v>
          </cell>
          <cell r="G364" t="str">
            <v>215</v>
          </cell>
          <cell r="H364" t="str">
            <v>82</v>
          </cell>
          <cell r="I364" t="str">
            <v>จ.พังงา</v>
          </cell>
          <cell r="J364" t="str">
            <v>01</v>
          </cell>
          <cell r="K364" t="str">
            <v xml:space="preserve"> อ.เมืองพังงา</v>
          </cell>
          <cell r="L364" t="str">
            <v>01</v>
          </cell>
          <cell r="M364" t="str">
            <v xml:space="preserve"> 'ต.ท้ายช้าง'</v>
          </cell>
          <cell r="N364" t="str">
            <v>00</v>
          </cell>
          <cell r="O364" t="str">
            <v xml:space="preserve"> หมู่ 0</v>
          </cell>
          <cell r="P364" t="str">
            <v>01</v>
          </cell>
          <cell r="Q364" t="str">
            <v>เปิดดำเนินการ</v>
          </cell>
          <cell r="R364" t="str">
            <v xml:space="preserve">436 ถ.เพชรเกษม </v>
          </cell>
          <cell r="S364" t="str">
            <v>82000</v>
          </cell>
          <cell r="T364" t="str">
            <v>076412032</v>
          </cell>
          <cell r="U364" t="str">
            <v>076411617</v>
          </cell>
          <cell r="V364" t="str">
            <v>23</v>
          </cell>
          <cell r="W364" t="str">
            <v>2.3 ทุติยภูมิระดับสูง</v>
          </cell>
          <cell r="AH364" t="str">
            <v>10739</v>
          </cell>
        </row>
        <row r="365">
          <cell r="A365" t="str">
            <v>001074800</v>
          </cell>
          <cell r="B365" t="str">
            <v>โรงพยาบาลปัตตานี</v>
          </cell>
          <cell r="C365" t="str">
            <v>21002</v>
          </cell>
          <cell r="D365" t="str">
            <v>กระทรวงสาธารณสุข สำนักงานปลัดกระทรวงสาธารณสุข</v>
          </cell>
          <cell r="E365" t="str">
            <v>06</v>
          </cell>
          <cell r="F365" t="str">
            <v>โรงพยาบาลทั่วไป</v>
          </cell>
          <cell r="G365" t="str">
            <v>335</v>
          </cell>
          <cell r="H365" t="str">
            <v>94</v>
          </cell>
          <cell r="I365" t="str">
            <v>จ.ปัตตานี</v>
          </cell>
          <cell r="J365" t="str">
            <v>01</v>
          </cell>
          <cell r="K365" t="str">
            <v xml:space="preserve"> อ.เมืองปัตตานี</v>
          </cell>
          <cell r="L365" t="str">
            <v>01</v>
          </cell>
          <cell r="M365" t="str">
            <v xml:space="preserve"> 'ต.สะบารัง'</v>
          </cell>
          <cell r="N365" t="str">
            <v>00</v>
          </cell>
          <cell r="O365" t="str">
            <v xml:space="preserve"> หมู่ 0</v>
          </cell>
          <cell r="P365" t="str">
            <v>01</v>
          </cell>
          <cell r="Q365" t="str">
            <v>เปิดดำเนินการ</v>
          </cell>
          <cell r="R365" t="str">
            <v>2</v>
          </cell>
          <cell r="S365" t="str">
            <v>94000</v>
          </cell>
          <cell r="V365" t="str">
            <v>23</v>
          </cell>
          <cell r="W365" t="str">
            <v>2.3 ทุติยภูมิระดับสูง</v>
          </cell>
          <cell r="X365" t="str">
            <v>S</v>
          </cell>
          <cell r="Y365" t="str">
            <v xml:space="preserve">บริการ  </v>
          </cell>
          <cell r="AH365" t="str">
            <v>10748</v>
          </cell>
        </row>
        <row r="366">
          <cell r="A366" t="str">
            <v>001077200</v>
          </cell>
          <cell r="B366" t="str">
            <v>โรงพยาบาลบางปะอิน</v>
          </cell>
          <cell r="C366" t="str">
            <v>21002</v>
          </cell>
          <cell r="D366" t="str">
            <v>กระทรวงสาธารณสุข สำนักงานปลัดกระทรวงสาธารณสุข</v>
          </cell>
          <cell r="E366" t="str">
            <v>07</v>
          </cell>
          <cell r="F366" t="str">
            <v>โรงพยาบาลชุมชน</v>
          </cell>
          <cell r="G366" t="str">
            <v>60</v>
          </cell>
          <cell r="H366" t="str">
            <v>14</v>
          </cell>
          <cell r="I366" t="str">
            <v>จ.พระนครศรีอยุธยา</v>
          </cell>
          <cell r="J366" t="str">
            <v>06</v>
          </cell>
          <cell r="K366" t="str">
            <v xml:space="preserve"> อ.บางปะอิน</v>
          </cell>
          <cell r="L366" t="str">
            <v>01</v>
          </cell>
          <cell r="M366" t="str">
            <v xml:space="preserve"> 'ต.บ้านเลน'</v>
          </cell>
          <cell r="N366" t="str">
            <v>11</v>
          </cell>
          <cell r="O366" t="str">
            <v xml:space="preserve"> หมู่ 11</v>
          </cell>
          <cell r="P366" t="str">
            <v>01</v>
          </cell>
          <cell r="Q366" t="str">
            <v>เปิดดำเนินการ</v>
          </cell>
          <cell r="R366" t="str">
            <v xml:space="preserve">72 </v>
          </cell>
          <cell r="V366" t="str">
            <v>21</v>
          </cell>
          <cell r="W366" t="str">
            <v>2.1 ทุติยภูมิระดับต้น</v>
          </cell>
          <cell r="AH366" t="str">
            <v>10772</v>
          </cell>
        </row>
        <row r="367">
          <cell r="A367" t="str">
            <v>001074700</v>
          </cell>
          <cell r="B367" t="str">
            <v>โรงพยาบาลพัทลุง</v>
          </cell>
          <cell r="C367" t="str">
            <v>21002</v>
          </cell>
          <cell r="D367" t="str">
            <v>กระทรวงสาธารณสุข สำนักงานปลัดกระทรวงสาธารณสุข</v>
          </cell>
          <cell r="E367" t="str">
            <v>06</v>
          </cell>
          <cell r="F367" t="str">
            <v>โรงพยาบาลทั่วไป</v>
          </cell>
          <cell r="G367" t="str">
            <v>440</v>
          </cell>
          <cell r="H367" t="str">
            <v>93</v>
          </cell>
          <cell r="I367" t="str">
            <v>จ.พัทลุง</v>
          </cell>
          <cell r="J367" t="str">
            <v>01</v>
          </cell>
          <cell r="K367" t="str">
            <v xml:space="preserve"> อ.เมืองพัทลุง</v>
          </cell>
          <cell r="L367" t="str">
            <v>01</v>
          </cell>
          <cell r="M367" t="str">
            <v xml:space="preserve"> 'ต.คูหาสวรรค์'</v>
          </cell>
          <cell r="N367" t="str">
            <v>00</v>
          </cell>
          <cell r="O367" t="str">
            <v xml:space="preserve"> หมู่ 0</v>
          </cell>
          <cell r="P367" t="str">
            <v>01</v>
          </cell>
          <cell r="Q367" t="str">
            <v>เปิดดำเนินการ</v>
          </cell>
          <cell r="R367" t="str">
            <v xml:space="preserve">42 ถ.ราเมศวร์ </v>
          </cell>
          <cell r="S367" t="str">
            <v>93000</v>
          </cell>
          <cell r="T367" t="str">
            <v>074609500</v>
          </cell>
          <cell r="U367" t="str">
            <v>074612412</v>
          </cell>
          <cell r="V367" t="str">
            <v>23</v>
          </cell>
          <cell r="W367" t="str">
            <v>2.3 ทุติยภูมิระดับสูง</v>
          </cell>
          <cell r="Z367" t="str">
            <v>04</v>
          </cell>
          <cell r="AA367" t="str">
            <v>แก้ไข/เปลี่ยนแปลงที่ตั้ง</v>
          </cell>
          <cell r="AB367" t="str">
            <v>จาก 385 เป็น 440 เตียง</v>
          </cell>
          <cell r="AH367" t="str">
            <v>10747</v>
          </cell>
        </row>
        <row r="368">
          <cell r="A368" t="str">
            <v>001072900</v>
          </cell>
          <cell r="B368" t="str">
            <v>โรงพยาบาลบ้านโป่ง</v>
          </cell>
          <cell r="C368" t="str">
            <v>21002</v>
          </cell>
          <cell r="D368" t="str">
            <v>กระทรวงสาธารณสุข สำนักงานปลัดกระทรวงสาธารณสุข</v>
          </cell>
          <cell r="E368" t="str">
            <v>06</v>
          </cell>
          <cell r="F368" t="str">
            <v>โรงพยาบาลทั่วไป</v>
          </cell>
          <cell r="G368" t="str">
            <v>360</v>
          </cell>
          <cell r="H368" t="str">
            <v>70</v>
          </cell>
          <cell r="I368" t="str">
            <v>จ.ราชบุรี</v>
          </cell>
          <cell r="J368" t="str">
            <v>05</v>
          </cell>
          <cell r="K368" t="str">
            <v xml:space="preserve"> อ.บ้านโป่ง</v>
          </cell>
          <cell r="L368" t="str">
            <v>01</v>
          </cell>
          <cell r="M368" t="str">
            <v xml:space="preserve"> 'ต.บ้านโป่ง'</v>
          </cell>
          <cell r="N368" t="str">
            <v>01</v>
          </cell>
          <cell r="O368" t="str">
            <v xml:space="preserve"> หมู่ 1</v>
          </cell>
          <cell r="P368" t="str">
            <v>01</v>
          </cell>
          <cell r="Q368" t="str">
            <v>เปิดดำเนินการ</v>
          </cell>
          <cell r="R368" t="str">
            <v xml:space="preserve">12 ถ.แสงชูโต </v>
          </cell>
          <cell r="S368" t="str">
            <v>70110</v>
          </cell>
          <cell r="T368" t="str">
            <v>032222841-46</v>
          </cell>
          <cell r="V368" t="str">
            <v>23</v>
          </cell>
          <cell r="W368" t="str">
            <v>2.3 ทุติยภูมิระดับสูง</v>
          </cell>
          <cell r="AH368" t="str">
            <v>10729</v>
          </cell>
        </row>
        <row r="369">
          <cell r="A369" t="str">
            <v>001073700</v>
          </cell>
          <cell r="B369" t="str">
            <v>โรงพยาบาลประจวบคีรีขันธ์</v>
          </cell>
          <cell r="C369" t="str">
            <v>21002</v>
          </cell>
          <cell r="D369" t="str">
            <v>กระทรวงสาธารณสุข สำนักงานปลัดกระทรวงสาธารณสุข</v>
          </cell>
          <cell r="E369" t="str">
            <v>06</v>
          </cell>
          <cell r="F369" t="str">
            <v>โรงพยาบาลทั่วไป</v>
          </cell>
          <cell r="G369" t="str">
            <v>278</v>
          </cell>
          <cell r="H369" t="str">
            <v>77</v>
          </cell>
          <cell r="I369" t="str">
            <v>จ.ประจวบคีรีขันธ์</v>
          </cell>
          <cell r="J369" t="str">
            <v>01</v>
          </cell>
          <cell r="K369" t="str">
            <v xml:space="preserve"> อ.เมืองประจวบคีรีขันธ์</v>
          </cell>
          <cell r="L369" t="str">
            <v>01</v>
          </cell>
          <cell r="M369" t="str">
            <v xml:space="preserve"> 'ต.ประจวบคีรีขันธ์'</v>
          </cell>
          <cell r="N369" t="str">
            <v>00</v>
          </cell>
          <cell r="O369" t="str">
            <v xml:space="preserve"> หมู่ 0</v>
          </cell>
          <cell r="P369" t="str">
            <v>01</v>
          </cell>
          <cell r="Q369" t="str">
            <v>เปิดดำเนินการ</v>
          </cell>
          <cell r="R369" t="str">
            <v xml:space="preserve">237 ถ.พิทักษ์ชาติ </v>
          </cell>
          <cell r="S369" t="str">
            <v>77000</v>
          </cell>
          <cell r="T369" t="str">
            <v>032601060-4</v>
          </cell>
          <cell r="V369" t="str">
            <v>31</v>
          </cell>
          <cell r="W369" t="str">
            <v>3.1 ตติยภูมิ</v>
          </cell>
          <cell r="AH369" t="str">
            <v>10737</v>
          </cell>
        </row>
        <row r="370">
          <cell r="A370" t="str">
            <v>001074900</v>
          </cell>
          <cell r="B370" t="str">
            <v>โรงพยาบาลเบตง</v>
          </cell>
          <cell r="C370" t="str">
            <v>21002</v>
          </cell>
          <cell r="D370" t="str">
            <v>กระทรวงสาธารณสุข สำนักงานปลัดกระทรวงสาธารณสุข</v>
          </cell>
          <cell r="E370" t="str">
            <v>06</v>
          </cell>
          <cell r="F370" t="str">
            <v>โรงพยาบาลทั่วไป</v>
          </cell>
          <cell r="G370" t="str">
            <v>160</v>
          </cell>
          <cell r="H370" t="str">
            <v>95</v>
          </cell>
          <cell r="I370" t="str">
            <v>จ.ยะลา</v>
          </cell>
          <cell r="J370" t="str">
            <v>02</v>
          </cell>
          <cell r="K370" t="str">
            <v xml:space="preserve"> อ.เบตง</v>
          </cell>
          <cell r="L370" t="str">
            <v>01</v>
          </cell>
          <cell r="M370" t="str">
            <v xml:space="preserve"> 'ต.เบตง'</v>
          </cell>
          <cell r="N370" t="str">
            <v>00</v>
          </cell>
          <cell r="O370" t="str">
            <v xml:space="preserve"> หมู่ 0</v>
          </cell>
          <cell r="P370" t="str">
            <v>01</v>
          </cell>
          <cell r="Q370" t="str">
            <v>เปิดดำเนินการ</v>
          </cell>
          <cell r="R370" t="str">
            <v xml:space="preserve">106 ถ.รัตนกิจ </v>
          </cell>
          <cell r="S370" t="str">
            <v>95110</v>
          </cell>
          <cell r="T370" t="str">
            <v>073234077</v>
          </cell>
          <cell r="U370" t="str">
            <v>073230936</v>
          </cell>
          <cell r="V370" t="str">
            <v>23</v>
          </cell>
          <cell r="W370" t="str">
            <v>2.3 ทุติยภูมิระดับสูง</v>
          </cell>
          <cell r="X370" t="str">
            <v>S</v>
          </cell>
          <cell r="Y370" t="str">
            <v xml:space="preserve">บริการ  </v>
          </cell>
          <cell r="AH370" t="str">
            <v>10749</v>
          </cell>
        </row>
        <row r="371">
          <cell r="A371" t="str">
            <v>001078000</v>
          </cell>
          <cell r="B371" t="str">
            <v>โรงพยาบาลมหาราช</v>
          </cell>
          <cell r="C371" t="str">
            <v>21002</v>
          </cell>
          <cell r="D371" t="str">
            <v>กระทรวงสาธารณสุข สำนักงานปลัดกระทรวงสาธารณสุข</v>
          </cell>
          <cell r="E371" t="str">
            <v>07</v>
          </cell>
          <cell r="F371" t="str">
            <v>โรงพยาบาลชุมชน</v>
          </cell>
          <cell r="G371" t="str">
            <v>10</v>
          </cell>
          <cell r="H371" t="str">
            <v>14</v>
          </cell>
          <cell r="I371" t="str">
            <v>จ.พระนครศรีอยุธยา</v>
          </cell>
          <cell r="J371" t="str">
            <v>15</v>
          </cell>
          <cell r="K371" t="str">
            <v xml:space="preserve"> อ.มหาราช</v>
          </cell>
          <cell r="L371" t="str">
            <v>01</v>
          </cell>
          <cell r="M371" t="str">
            <v xml:space="preserve"> 'ต.หัวไผ่'</v>
          </cell>
          <cell r="N371" t="str">
            <v>06</v>
          </cell>
          <cell r="O371" t="str">
            <v xml:space="preserve"> หมู่ 6</v>
          </cell>
          <cell r="P371" t="str">
            <v>01</v>
          </cell>
          <cell r="Q371" t="str">
            <v>เปิดดำเนินการ</v>
          </cell>
          <cell r="R371" t="str">
            <v xml:space="preserve">224 ม.6 </v>
          </cell>
          <cell r="V371" t="str">
            <v>21</v>
          </cell>
          <cell r="W371" t="str">
            <v>2.1 ทุติยภูมิระดับต้น</v>
          </cell>
          <cell r="AH371" t="str">
            <v>10780</v>
          </cell>
        </row>
        <row r="372">
          <cell r="A372" t="str">
            <v>001074300</v>
          </cell>
          <cell r="B372" t="str">
            <v>โรงพยาบาลระนอง</v>
          </cell>
          <cell r="C372" t="str">
            <v>21002</v>
          </cell>
          <cell r="D372" t="str">
            <v>กระทรวงสาธารณสุข สำนักงานปลัดกระทรวงสาธารณสุข</v>
          </cell>
          <cell r="E372" t="str">
            <v>06</v>
          </cell>
          <cell r="F372" t="str">
            <v>โรงพยาบาลทั่วไป</v>
          </cell>
          <cell r="G372" t="str">
            <v>324</v>
          </cell>
          <cell r="H372" t="str">
            <v>85</v>
          </cell>
          <cell r="I372" t="str">
            <v>จ.ระนอง</v>
          </cell>
          <cell r="J372" t="str">
            <v>01</v>
          </cell>
          <cell r="K372" t="str">
            <v xml:space="preserve"> อ.เมืองระนอง</v>
          </cell>
          <cell r="L372" t="str">
            <v>01</v>
          </cell>
          <cell r="M372" t="str">
            <v xml:space="preserve"> 'ต.เขานิเวศน์'</v>
          </cell>
          <cell r="N372" t="str">
            <v>00</v>
          </cell>
          <cell r="O372" t="str">
            <v xml:space="preserve"> หมู่ 0</v>
          </cell>
          <cell r="P372" t="str">
            <v>01</v>
          </cell>
          <cell r="Q372" t="str">
            <v>เปิดดำเนินการ</v>
          </cell>
          <cell r="R372" t="str">
            <v xml:space="preserve">11 ถ.กำลังทรัพย์ </v>
          </cell>
          <cell r="S372" t="str">
            <v>85000</v>
          </cell>
          <cell r="T372" t="str">
            <v>077812630</v>
          </cell>
          <cell r="U372" t="str">
            <v>077823267</v>
          </cell>
          <cell r="V372" t="str">
            <v>23</v>
          </cell>
          <cell r="W372" t="str">
            <v>2.3 ทุติยภูมิระดับสูง</v>
          </cell>
          <cell r="X372" t="str">
            <v>S</v>
          </cell>
          <cell r="Y372" t="str">
            <v xml:space="preserve">บริการ  </v>
          </cell>
          <cell r="AH372" t="str">
            <v>10743</v>
          </cell>
        </row>
        <row r="373">
          <cell r="A373" t="str">
            <v>001073600</v>
          </cell>
          <cell r="B373" t="str">
            <v>โรงพยาบาลพระจอมเกล้า</v>
          </cell>
          <cell r="C373" t="str">
            <v>21002</v>
          </cell>
          <cell r="D373" t="str">
            <v>กระทรวงสาธารณสุข สำนักงานปลัดกระทรวงสาธารณสุข</v>
          </cell>
          <cell r="E373" t="str">
            <v>06</v>
          </cell>
          <cell r="F373" t="str">
            <v>โรงพยาบาลทั่วไป</v>
          </cell>
          <cell r="G373" t="str">
            <v>365</v>
          </cell>
          <cell r="H373" t="str">
            <v>76</v>
          </cell>
          <cell r="I373" t="str">
            <v>จ.เพชรบุรี</v>
          </cell>
          <cell r="J373" t="str">
            <v>01</v>
          </cell>
          <cell r="K373" t="str">
            <v xml:space="preserve"> อ.เมืองเพชรบุรี</v>
          </cell>
          <cell r="L373" t="str">
            <v>02</v>
          </cell>
          <cell r="M373" t="str">
            <v xml:space="preserve"> 'ต.คลองกระแชง'</v>
          </cell>
          <cell r="N373" t="str">
            <v>00</v>
          </cell>
          <cell r="O373" t="str">
            <v xml:space="preserve"> หมู่ 0</v>
          </cell>
          <cell r="P373" t="str">
            <v>01</v>
          </cell>
          <cell r="Q373" t="str">
            <v>เปิดดำเนินการ</v>
          </cell>
          <cell r="R373" t="str">
            <v xml:space="preserve">53 ถ.รถไฟ </v>
          </cell>
          <cell r="S373" t="str">
            <v>76000</v>
          </cell>
          <cell r="T373" t="str">
            <v>032709999</v>
          </cell>
          <cell r="U373" t="str">
            <v>032425205</v>
          </cell>
          <cell r="V373" t="str">
            <v>23</v>
          </cell>
          <cell r="W373" t="str">
            <v>2.3 ทุติยภูมิระดับสูง</v>
          </cell>
          <cell r="X373" t="str">
            <v>S</v>
          </cell>
          <cell r="Y373" t="str">
            <v xml:space="preserve">บริการ  </v>
          </cell>
          <cell r="Z373" t="str">
            <v>01</v>
          </cell>
          <cell r="AA373" t="str">
            <v>ตั้งใหม่</v>
          </cell>
          <cell r="AH373" t="str">
            <v>10736</v>
          </cell>
        </row>
        <row r="374">
          <cell r="A374" t="str">
            <v>001079100</v>
          </cell>
          <cell r="B374" t="str">
            <v>โรงพยาบาลชัยบาดาล</v>
          </cell>
          <cell r="C374" t="str">
            <v>21002</v>
          </cell>
          <cell r="D374" t="str">
            <v>กระทรวงสาธารณสุข สำนักงานปลัดกระทรวงสาธารณสุข</v>
          </cell>
          <cell r="E374" t="str">
            <v>07</v>
          </cell>
          <cell r="F374" t="str">
            <v>โรงพยาบาลชุมชน</v>
          </cell>
          <cell r="G374" t="str">
            <v>152</v>
          </cell>
          <cell r="H374" t="str">
            <v>16</v>
          </cell>
          <cell r="I374" t="str">
            <v>จ.ลพบุรี</v>
          </cell>
          <cell r="J374" t="str">
            <v>04</v>
          </cell>
          <cell r="K374" t="str">
            <v xml:space="preserve"> อ.ชัยบาดาล</v>
          </cell>
          <cell r="L374" t="str">
            <v>01</v>
          </cell>
          <cell r="M374" t="str">
            <v xml:space="preserve"> 'ต.ลำนารายณ์'</v>
          </cell>
          <cell r="N374" t="str">
            <v>11</v>
          </cell>
          <cell r="O374" t="str">
            <v xml:space="preserve"> หมู่ 11</v>
          </cell>
          <cell r="P374" t="str">
            <v>01</v>
          </cell>
          <cell r="Q374" t="str">
            <v>เปิดดำเนินการ</v>
          </cell>
          <cell r="R374" t="str">
            <v xml:space="preserve">250 </v>
          </cell>
          <cell r="S374" t="str">
            <v>15130</v>
          </cell>
          <cell r="T374" t="str">
            <v>036-461414</v>
          </cell>
          <cell r="U374" t="str">
            <v>036-462040</v>
          </cell>
          <cell r="V374" t="str">
            <v>22</v>
          </cell>
          <cell r="W374" t="str">
            <v>2.2 ทุติยภูมิระดับกลาง</v>
          </cell>
          <cell r="X374" t="str">
            <v>S</v>
          </cell>
          <cell r="Y374" t="str">
            <v xml:space="preserve">บริการ  </v>
          </cell>
          <cell r="Z374" t="str">
            <v>01</v>
          </cell>
          <cell r="AA374" t="str">
            <v>ตั้งใหม่</v>
          </cell>
          <cell r="AB374" t="str">
            <v>จากการสำรวจ ปี55</v>
          </cell>
          <cell r="AH374" t="str">
            <v>10791</v>
          </cell>
        </row>
        <row r="375">
          <cell r="A375" t="str">
            <v>001102400</v>
          </cell>
          <cell r="B375" t="str">
            <v>โรงพยาบาลน้ำโสม</v>
          </cell>
          <cell r="C375" t="str">
            <v>21002</v>
          </cell>
          <cell r="D375" t="str">
            <v>กระทรวงสาธารณสุข สำนักงานปลัดกระทรวงสาธารณสุข</v>
          </cell>
          <cell r="E375" t="str">
            <v>07</v>
          </cell>
          <cell r="F375" t="str">
            <v>โรงพยาบาลชุมชน</v>
          </cell>
          <cell r="G375" t="str">
            <v>60</v>
          </cell>
          <cell r="H375" t="str">
            <v>41</v>
          </cell>
          <cell r="I375" t="str">
            <v>จ.อุดรธานี</v>
          </cell>
          <cell r="J375" t="str">
            <v>18</v>
          </cell>
          <cell r="K375" t="str">
            <v xml:space="preserve"> อ.น้ำโสม</v>
          </cell>
          <cell r="L375" t="str">
            <v>10</v>
          </cell>
          <cell r="M375" t="str">
            <v xml:space="preserve"> 'ต.ศรีสำราญ'</v>
          </cell>
          <cell r="N375" t="str">
            <v>01</v>
          </cell>
          <cell r="O375" t="str">
            <v xml:space="preserve"> หมู่ 1</v>
          </cell>
          <cell r="P375" t="str">
            <v>01</v>
          </cell>
          <cell r="Q375" t="str">
            <v>เปิดดำเนินการ</v>
          </cell>
          <cell r="S375" t="str">
            <v>41210</v>
          </cell>
          <cell r="V375" t="str">
            <v>21</v>
          </cell>
          <cell r="W375" t="str">
            <v>2.1 ทุติยภูมิระดับต้น</v>
          </cell>
          <cell r="AH375" t="str">
            <v>11024</v>
          </cell>
        </row>
        <row r="376">
          <cell r="A376" t="str">
            <v>001073200</v>
          </cell>
          <cell r="B376" t="str">
            <v>โรงพยาบาลมะการักษ์</v>
          </cell>
          <cell r="C376" t="str">
            <v>21002</v>
          </cell>
          <cell r="D376" t="str">
            <v>กระทรวงสาธารณสุข สำนักงานปลัดกระทรวงสาธารณสุข</v>
          </cell>
          <cell r="E376" t="str">
            <v>06</v>
          </cell>
          <cell r="F376" t="str">
            <v>โรงพยาบาลทั่วไป</v>
          </cell>
          <cell r="G376" t="str">
            <v>240</v>
          </cell>
          <cell r="H376" t="str">
            <v>71</v>
          </cell>
          <cell r="I376" t="str">
            <v>จ.กาญจนบุรี</v>
          </cell>
          <cell r="J376" t="str">
            <v>05</v>
          </cell>
          <cell r="K376" t="str">
            <v xml:space="preserve"> อ.ท่ามะกา</v>
          </cell>
          <cell r="L376" t="str">
            <v>06</v>
          </cell>
          <cell r="M376" t="str">
            <v xml:space="preserve"> 'ต.ท่ามะกา'</v>
          </cell>
          <cell r="N376" t="str">
            <v>04</v>
          </cell>
          <cell r="O376" t="str">
            <v xml:space="preserve"> หมู่ 4</v>
          </cell>
          <cell r="P376" t="str">
            <v>01</v>
          </cell>
          <cell r="Q376" t="str">
            <v>เปิดดำเนินการ</v>
          </cell>
          <cell r="R376" t="str">
            <v xml:space="preserve">47/12 </v>
          </cell>
          <cell r="S376" t="str">
            <v>71120</v>
          </cell>
          <cell r="T376" t="str">
            <v>034542031</v>
          </cell>
          <cell r="U376" t="str">
            <v>034541115</v>
          </cell>
          <cell r="V376" t="str">
            <v>23</v>
          </cell>
          <cell r="W376" t="str">
            <v>2.3 ทุติยภูมิระดับสูง</v>
          </cell>
          <cell r="X376" t="str">
            <v>S</v>
          </cell>
          <cell r="Y376" t="str">
            <v xml:space="preserve">บริการ  </v>
          </cell>
          <cell r="AH376" t="str">
            <v>10732</v>
          </cell>
        </row>
        <row r="377">
          <cell r="A377" t="str">
            <v>001076000</v>
          </cell>
          <cell r="B377" t="str">
            <v>โรงพยาบาลปากเกร็ด</v>
          </cell>
          <cell r="C377" t="str">
            <v>21002</v>
          </cell>
          <cell r="D377" t="str">
            <v>กระทรวงสาธารณสุข สำนักงานปลัดกระทรวงสาธารณสุข</v>
          </cell>
          <cell r="E377" t="str">
            <v>07</v>
          </cell>
          <cell r="F377" t="str">
            <v>โรงพยาบาลชุมชน</v>
          </cell>
          <cell r="G377" t="str">
            <v>30</v>
          </cell>
          <cell r="H377" t="str">
            <v>12</v>
          </cell>
          <cell r="I377" t="str">
            <v>จ.นนทบุรี</v>
          </cell>
          <cell r="J377" t="str">
            <v>06</v>
          </cell>
          <cell r="K377" t="str">
            <v xml:space="preserve"> อ.ปากเกร็ด</v>
          </cell>
          <cell r="L377" t="str">
            <v>01</v>
          </cell>
          <cell r="M377" t="str">
            <v xml:space="preserve"> 'ต.ปากเกร็ด'</v>
          </cell>
          <cell r="N377" t="str">
            <v>05</v>
          </cell>
          <cell r="O377" t="str">
            <v xml:space="preserve"> หมู่ 5</v>
          </cell>
          <cell r="P377" t="str">
            <v>01</v>
          </cell>
          <cell r="Q377" t="str">
            <v>เปิดดำเนินการ</v>
          </cell>
          <cell r="R377" t="str">
            <v xml:space="preserve">70 ถ.แจ้งวัฒนะ </v>
          </cell>
          <cell r="S377" t="str">
            <v>11120</v>
          </cell>
          <cell r="T377" t="str">
            <v>029609900</v>
          </cell>
          <cell r="U377" t="str">
            <v>029609911</v>
          </cell>
          <cell r="V377" t="str">
            <v>22</v>
          </cell>
          <cell r="W377" t="str">
            <v>2.2 ทุติยภูมิระดับกลาง</v>
          </cell>
          <cell r="X377" t="str">
            <v>S</v>
          </cell>
          <cell r="Y377" t="str">
            <v xml:space="preserve">บริการ  </v>
          </cell>
          <cell r="AH377" t="str">
            <v>10760</v>
          </cell>
        </row>
        <row r="378">
          <cell r="A378" t="str">
            <v>001076100</v>
          </cell>
          <cell r="B378" t="str">
            <v>โรงพยาบาลคลองหลวง</v>
          </cell>
          <cell r="C378" t="str">
            <v>21002</v>
          </cell>
          <cell r="D378" t="str">
            <v>กระทรวงสาธารณสุข สำนักงานปลัดกระทรวงสาธารณสุข</v>
          </cell>
          <cell r="E378" t="str">
            <v>07</v>
          </cell>
          <cell r="F378" t="str">
            <v>โรงพยาบาลชุมชน</v>
          </cell>
          <cell r="G378" t="str">
            <v>30</v>
          </cell>
          <cell r="H378" t="str">
            <v>13</v>
          </cell>
          <cell r="I378" t="str">
            <v>จ.ปทุมธานี</v>
          </cell>
          <cell r="J378" t="str">
            <v>02</v>
          </cell>
          <cell r="K378" t="str">
            <v xml:space="preserve"> อ.คลองหลวง</v>
          </cell>
          <cell r="L378" t="str">
            <v>06</v>
          </cell>
          <cell r="M378" t="str">
            <v xml:space="preserve"> 'ต.คลองหก'</v>
          </cell>
          <cell r="N378" t="str">
            <v>07</v>
          </cell>
          <cell r="O378" t="str">
            <v xml:space="preserve"> หมู่ 7</v>
          </cell>
          <cell r="P378" t="str">
            <v>01</v>
          </cell>
          <cell r="Q378" t="str">
            <v>เปิดดำเนินการ</v>
          </cell>
          <cell r="R378" t="str">
            <v xml:space="preserve">30 </v>
          </cell>
          <cell r="S378" t="str">
            <v>12120</v>
          </cell>
          <cell r="T378" t="str">
            <v>0290464456</v>
          </cell>
          <cell r="U378" t="str">
            <v>029046446</v>
          </cell>
          <cell r="V378" t="str">
            <v>22</v>
          </cell>
          <cell r="W378" t="str">
            <v>2.2 ทุติยภูมิระดับกลาง</v>
          </cell>
          <cell r="AH378" t="str">
            <v>10761</v>
          </cell>
        </row>
        <row r="379">
          <cell r="A379" t="str">
            <v>001076300</v>
          </cell>
          <cell r="B379" t="str">
            <v>โรงพยาบาลประชาธิปัตย์</v>
          </cell>
          <cell r="C379" t="str">
            <v>21002</v>
          </cell>
          <cell r="D379" t="str">
            <v>กระทรวงสาธารณสุข สำนักงานปลัดกระทรวงสาธารณสุข</v>
          </cell>
          <cell r="E379" t="str">
            <v>07</v>
          </cell>
          <cell r="F379" t="str">
            <v>โรงพยาบาลชุมชน</v>
          </cell>
          <cell r="G379" t="str">
            <v>30</v>
          </cell>
          <cell r="H379" t="str">
            <v>13</v>
          </cell>
          <cell r="I379" t="str">
            <v>จ.ปทุมธานี</v>
          </cell>
          <cell r="J379" t="str">
            <v>03</v>
          </cell>
          <cell r="K379" t="str">
            <v xml:space="preserve"> อ.ธัญบุรี</v>
          </cell>
          <cell r="L379" t="str">
            <v>01</v>
          </cell>
          <cell r="M379" t="str">
            <v xml:space="preserve"> 'ต.ประชาธิปัตย์'</v>
          </cell>
          <cell r="N379" t="str">
            <v>02</v>
          </cell>
          <cell r="O379" t="str">
            <v xml:space="preserve"> หมู่ 2</v>
          </cell>
          <cell r="P379" t="str">
            <v>01</v>
          </cell>
          <cell r="Q379" t="str">
            <v>เปิดดำเนินการ</v>
          </cell>
          <cell r="R379" t="str">
            <v xml:space="preserve">247/45 </v>
          </cell>
          <cell r="S379" t="str">
            <v>12110</v>
          </cell>
          <cell r="T379" t="str">
            <v>025313075</v>
          </cell>
          <cell r="U379" t="str">
            <v>025676317</v>
          </cell>
          <cell r="V379" t="str">
            <v>22</v>
          </cell>
          <cell r="W379" t="str">
            <v>2.2 ทุติยภูมิระดับกลาง</v>
          </cell>
          <cell r="AH379" t="str">
            <v>10763</v>
          </cell>
        </row>
        <row r="380">
          <cell r="A380" t="str">
            <v>001076500</v>
          </cell>
          <cell r="B380" t="str">
            <v>โรงพยาบาลลาดหลุมแก้ว</v>
          </cell>
          <cell r="C380" t="str">
            <v>21002</v>
          </cell>
          <cell r="D380" t="str">
            <v>กระทรวงสาธารณสุข สำนักงานปลัดกระทรวงสาธารณสุข</v>
          </cell>
          <cell r="E380" t="str">
            <v>07</v>
          </cell>
          <cell r="F380" t="str">
            <v>โรงพยาบาลชุมชน</v>
          </cell>
          <cell r="G380" t="str">
            <v>30</v>
          </cell>
          <cell r="H380" t="str">
            <v>13</v>
          </cell>
          <cell r="I380" t="str">
            <v>จ.ปทุมธานี</v>
          </cell>
          <cell r="J380" t="str">
            <v>05</v>
          </cell>
          <cell r="K380" t="str">
            <v xml:space="preserve"> อ.ลาดหลุมแก้ว</v>
          </cell>
          <cell r="L380" t="str">
            <v>01</v>
          </cell>
          <cell r="M380" t="str">
            <v xml:space="preserve"> 'ต.ระแหง'</v>
          </cell>
          <cell r="N380" t="str">
            <v>04</v>
          </cell>
          <cell r="O380" t="str">
            <v xml:space="preserve"> หมู่ 4</v>
          </cell>
          <cell r="P380" t="str">
            <v>01</v>
          </cell>
          <cell r="Q380" t="str">
            <v>เปิดดำเนินการ</v>
          </cell>
          <cell r="R380" t="str">
            <v xml:space="preserve">187 </v>
          </cell>
          <cell r="S380" t="str">
            <v>12140</v>
          </cell>
          <cell r="T380" t="str">
            <v>025991650</v>
          </cell>
          <cell r="U380" t="str">
            <v>025991651</v>
          </cell>
          <cell r="V380" t="str">
            <v>22</v>
          </cell>
          <cell r="W380" t="str">
            <v>2.2 ทุติยภูมิระดับกลาง</v>
          </cell>
          <cell r="AH380" t="str">
            <v>10765</v>
          </cell>
        </row>
        <row r="381">
          <cell r="A381" t="str">
            <v>001076600</v>
          </cell>
          <cell r="B381" t="str">
            <v>โรงพยาบาลลำลูกกา</v>
          </cell>
          <cell r="C381" t="str">
            <v>21002</v>
          </cell>
          <cell r="D381" t="str">
            <v>กระทรวงสาธารณสุข สำนักงานปลัดกระทรวงสาธารณสุข</v>
          </cell>
          <cell r="E381" t="str">
            <v>07</v>
          </cell>
          <cell r="F381" t="str">
            <v>โรงพยาบาลชุมชน</v>
          </cell>
          <cell r="G381" t="str">
            <v>30</v>
          </cell>
          <cell r="H381" t="str">
            <v>13</v>
          </cell>
          <cell r="I381" t="str">
            <v>จ.ปทุมธานี</v>
          </cell>
          <cell r="J381" t="str">
            <v>06</v>
          </cell>
          <cell r="K381" t="str">
            <v xml:space="preserve"> อ.ลำลูกกา</v>
          </cell>
          <cell r="L381" t="str">
            <v>06</v>
          </cell>
          <cell r="M381" t="str">
            <v xml:space="preserve"> 'ต.ลำไทร'</v>
          </cell>
          <cell r="N381" t="str">
            <v>06</v>
          </cell>
          <cell r="O381" t="str">
            <v xml:space="preserve"> หมู่ 6</v>
          </cell>
          <cell r="P381" t="str">
            <v>01</v>
          </cell>
          <cell r="Q381" t="str">
            <v>เปิดดำเนินการ</v>
          </cell>
          <cell r="S381" t="str">
            <v>12150</v>
          </cell>
          <cell r="T381" t="str">
            <v>025631080</v>
          </cell>
          <cell r="U381" t="str">
            <v>025631011</v>
          </cell>
          <cell r="V381" t="str">
            <v>22</v>
          </cell>
          <cell r="W381" t="str">
            <v>2.2 ทุติยภูมิระดับกลาง</v>
          </cell>
          <cell r="AH381" t="str">
            <v>10766</v>
          </cell>
        </row>
        <row r="382">
          <cell r="A382" t="str">
            <v>001077400</v>
          </cell>
          <cell r="B382" t="str">
            <v>โรงพยาบาลผักไห่</v>
          </cell>
          <cell r="C382" t="str">
            <v>21002</v>
          </cell>
          <cell r="D382" t="str">
            <v>กระทรวงสาธารณสุข สำนักงานปลัดกระทรวงสาธารณสุข</v>
          </cell>
          <cell r="E382" t="str">
            <v>07</v>
          </cell>
          <cell r="F382" t="str">
            <v>โรงพยาบาลชุมชน</v>
          </cell>
          <cell r="G382" t="str">
            <v>30</v>
          </cell>
          <cell r="H382" t="str">
            <v>14</v>
          </cell>
          <cell r="I382" t="str">
            <v>จ.พระนครศรีอยุธยา</v>
          </cell>
          <cell r="J382" t="str">
            <v>08</v>
          </cell>
          <cell r="K382" t="str">
            <v xml:space="preserve"> อ.ผักไห่</v>
          </cell>
          <cell r="L382" t="str">
            <v>01</v>
          </cell>
          <cell r="M382" t="str">
            <v xml:space="preserve"> 'ต.ผักไห่'</v>
          </cell>
          <cell r="N382" t="str">
            <v>05</v>
          </cell>
          <cell r="O382" t="str">
            <v xml:space="preserve"> หมู่ 5</v>
          </cell>
          <cell r="P382" t="str">
            <v>01</v>
          </cell>
          <cell r="Q382" t="str">
            <v>เปิดดำเนินการ</v>
          </cell>
          <cell r="R382" t="str">
            <v xml:space="preserve">15 ม.5 ถ.ผักไห่-ป่าโมก </v>
          </cell>
          <cell r="V382" t="str">
            <v>21</v>
          </cell>
          <cell r="W382" t="str">
            <v>2.1 ทุติยภูมิระดับต้น</v>
          </cell>
          <cell r="AH382" t="str">
            <v>10774</v>
          </cell>
        </row>
        <row r="383">
          <cell r="A383" t="str">
            <v>001077100</v>
          </cell>
          <cell r="B383" t="str">
            <v>โรงพยาบาลบางบาล</v>
          </cell>
          <cell r="C383" t="str">
            <v>21002</v>
          </cell>
          <cell r="D383" t="str">
            <v>กระทรวงสาธารณสุข สำนักงานปลัดกระทรวงสาธารณสุข</v>
          </cell>
          <cell r="E383" t="str">
            <v>07</v>
          </cell>
          <cell r="F383" t="str">
            <v>โรงพยาบาลชุมชน</v>
          </cell>
          <cell r="G383" t="str">
            <v>30</v>
          </cell>
          <cell r="H383" t="str">
            <v>14</v>
          </cell>
          <cell r="I383" t="str">
            <v>จ.พระนครศรีอยุธยา</v>
          </cell>
          <cell r="J383" t="str">
            <v>05</v>
          </cell>
          <cell r="K383" t="str">
            <v xml:space="preserve"> อ.บางบาล</v>
          </cell>
          <cell r="L383" t="str">
            <v>04</v>
          </cell>
          <cell r="M383" t="str">
            <v xml:space="preserve"> 'ต.สะพานไทย'</v>
          </cell>
          <cell r="N383" t="str">
            <v>02</v>
          </cell>
          <cell r="O383" t="str">
            <v xml:space="preserve"> หมู่ 2</v>
          </cell>
          <cell r="P383" t="str">
            <v>01</v>
          </cell>
          <cell r="Q383" t="str">
            <v>เปิดดำเนินการ</v>
          </cell>
          <cell r="R383" t="str">
            <v xml:space="preserve">82 </v>
          </cell>
          <cell r="V383" t="str">
            <v>21</v>
          </cell>
          <cell r="W383" t="str">
            <v>2.1 ทุติยภูมิระดับต้น</v>
          </cell>
          <cell r="AH383" t="str">
            <v>10771</v>
          </cell>
        </row>
        <row r="384">
          <cell r="A384" t="str">
            <v>001077300</v>
          </cell>
          <cell r="B384" t="str">
            <v>โรงพยาบาลบางปะหัน</v>
          </cell>
          <cell r="C384" t="str">
            <v>21002</v>
          </cell>
          <cell r="D384" t="str">
            <v>กระทรวงสาธารณสุข สำนักงานปลัดกระทรวงสาธารณสุข</v>
          </cell>
          <cell r="E384" t="str">
            <v>07</v>
          </cell>
          <cell r="F384" t="str">
            <v>โรงพยาบาลชุมชน</v>
          </cell>
          <cell r="G384" t="str">
            <v>10</v>
          </cell>
          <cell r="H384" t="str">
            <v>14</v>
          </cell>
          <cell r="I384" t="str">
            <v>จ.พระนครศรีอยุธยา</v>
          </cell>
          <cell r="J384" t="str">
            <v>07</v>
          </cell>
          <cell r="K384" t="str">
            <v xml:space="preserve"> อ.บางปะหัน</v>
          </cell>
          <cell r="L384" t="str">
            <v>08</v>
          </cell>
          <cell r="M384" t="str">
            <v xml:space="preserve"> 'ต.บางนางร้า'</v>
          </cell>
          <cell r="N384" t="str">
            <v>05</v>
          </cell>
          <cell r="O384" t="str">
            <v xml:space="preserve"> หมู่ 5</v>
          </cell>
          <cell r="P384" t="str">
            <v>01</v>
          </cell>
          <cell r="Q384" t="str">
            <v>เปิดดำเนินการ</v>
          </cell>
          <cell r="R384" t="str">
            <v xml:space="preserve">71/3 </v>
          </cell>
          <cell r="V384" t="str">
            <v>21</v>
          </cell>
          <cell r="W384" t="str">
            <v>2.1 ทุติยภูมิระดับต้น</v>
          </cell>
          <cell r="X384" t="str">
            <v>S</v>
          </cell>
          <cell r="Y384" t="str">
            <v xml:space="preserve">บริการ  </v>
          </cell>
          <cell r="Z384" t="str">
            <v>01</v>
          </cell>
          <cell r="AA384" t="str">
            <v>ตั้งใหม่</v>
          </cell>
          <cell r="AH384" t="str">
            <v>10773</v>
          </cell>
        </row>
        <row r="385">
          <cell r="A385" t="str">
            <v>001078100</v>
          </cell>
          <cell r="B385" t="str">
            <v>โรงพยาบาลบ้านแพรก</v>
          </cell>
          <cell r="C385" t="str">
            <v>21002</v>
          </cell>
          <cell r="D385" t="str">
            <v>กระทรวงสาธารณสุข สำนักงานปลัดกระทรวงสาธารณสุข</v>
          </cell>
          <cell r="E385" t="str">
            <v>07</v>
          </cell>
          <cell r="F385" t="str">
            <v>โรงพยาบาลชุมชน</v>
          </cell>
          <cell r="G385" t="str">
            <v>10</v>
          </cell>
          <cell r="H385" t="str">
            <v>14</v>
          </cell>
          <cell r="I385" t="str">
            <v>จ.พระนครศรีอยุธยา</v>
          </cell>
          <cell r="J385" t="str">
            <v>16</v>
          </cell>
          <cell r="K385" t="str">
            <v xml:space="preserve"> อ.บ้านแพรก</v>
          </cell>
          <cell r="L385" t="str">
            <v>02</v>
          </cell>
          <cell r="M385" t="str">
            <v xml:space="preserve"> 'ต.บ้านใหม่'</v>
          </cell>
          <cell r="N385" t="str">
            <v>01</v>
          </cell>
          <cell r="O385" t="str">
            <v xml:space="preserve"> หมู่ 1</v>
          </cell>
          <cell r="P385" t="str">
            <v>01</v>
          </cell>
          <cell r="Q385" t="str">
            <v>เปิดดำเนินการ</v>
          </cell>
          <cell r="R385" t="str">
            <v>165 ม.1</v>
          </cell>
          <cell r="V385" t="str">
            <v>21</v>
          </cell>
          <cell r="W385" t="str">
            <v>2.1 ทุติยภูมิระดับต้น</v>
          </cell>
          <cell r="AH385" t="str">
            <v>10781</v>
          </cell>
        </row>
        <row r="386">
          <cell r="A386" t="str">
            <v>001077900</v>
          </cell>
          <cell r="B386" t="str">
            <v>โรงพยาบาลอุทัย</v>
          </cell>
          <cell r="C386" t="str">
            <v>21002</v>
          </cell>
          <cell r="D386" t="str">
            <v>กระทรวงสาธารณสุข สำนักงานปลัดกระทรวงสาธารณสุข</v>
          </cell>
          <cell r="E386" t="str">
            <v>07</v>
          </cell>
          <cell r="F386" t="str">
            <v>โรงพยาบาลชุมชน</v>
          </cell>
          <cell r="G386" t="str">
            <v>10</v>
          </cell>
          <cell r="H386" t="str">
            <v>14</v>
          </cell>
          <cell r="I386" t="str">
            <v>จ.พระนครศรีอยุธยา</v>
          </cell>
          <cell r="J386" t="str">
            <v>14</v>
          </cell>
          <cell r="K386" t="str">
            <v xml:space="preserve"> อ.อุทัย</v>
          </cell>
          <cell r="L386" t="str">
            <v>10</v>
          </cell>
          <cell r="M386" t="str">
            <v xml:space="preserve"> 'ต.ธนู'</v>
          </cell>
          <cell r="N386" t="str">
            <v>05</v>
          </cell>
          <cell r="O386" t="str">
            <v xml:space="preserve"> หมู่ 5</v>
          </cell>
          <cell r="P386" t="str">
            <v>01</v>
          </cell>
          <cell r="Q386" t="str">
            <v>เปิดดำเนินการ</v>
          </cell>
          <cell r="R386" t="str">
            <v xml:space="preserve">15 ม.5 </v>
          </cell>
          <cell r="V386" t="str">
            <v>21</v>
          </cell>
          <cell r="W386" t="str">
            <v>2.1 ทุติยภูมิระดับต้น</v>
          </cell>
          <cell r="AH386" t="str">
            <v>10779</v>
          </cell>
        </row>
        <row r="387">
          <cell r="A387" t="str">
            <v>001078800</v>
          </cell>
          <cell r="B387" t="str">
            <v>โรงพยาบาลสามโก้</v>
          </cell>
          <cell r="C387" t="str">
            <v>21002</v>
          </cell>
          <cell r="D387" t="str">
            <v>กระทรวงสาธารณสุข สำนักงานปลัดกระทรวงสาธารณสุข</v>
          </cell>
          <cell r="E387" t="str">
            <v>07</v>
          </cell>
          <cell r="F387" t="str">
            <v>โรงพยาบาลชุมชน</v>
          </cell>
          <cell r="G387" t="str">
            <v>30</v>
          </cell>
          <cell r="H387" t="str">
            <v>15</v>
          </cell>
          <cell r="I387" t="str">
            <v>จ.อ่างทอง</v>
          </cell>
          <cell r="J387" t="str">
            <v>07</v>
          </cell>
          <cell r="K387" t="str">
            <v xml:space="preserve"> อ.สามโก้</v>
          </cell>
          <cell r="L387" t="str">
            <v>01</v>
          </cell>
          <cell r="M387" t="str">
            <v xml:space="preserve"> 'ต.สามโก้'</v>
          </cell>
          <cell r="N387" t="str">
            <v>10</v>
          </cell>
          <cell r="O387" t="str">
            <v xml:space="preserve"> หมู่ 10</v>
          </cell>
          <cell r="P387" t="str">
            <v>01</v>
          </cell>
          <cell r="Q387" t="str">
            <v>เปิดดำเนินการ</v>
          </cell>
          <cell r="R387" t="str">
            <v xml:space="preserve">ที่ตั้ง1 </v>
          </cell>
          <cell r="V387" t="str">
            <v>22</v>
          </cell>
          <cell r="W387" t="str">
            <v>2.2 ทุติยภูมิระดับกลาง</v>
          </cell>
          <cell r="Z387" t="str">
            <v>04</v>
          </cell>
          <cell r="AA387" t="str">
            <v>แก้ไข/เปลี่ยนแปลงที่ตั้ง</v>
          </cell>
          <cell r="AB387" t="str">
            <v>เพิ่มเป็น 30 เตียง ตามมติ อกพ.สป</v>
          </cell>
          <cell r="AH387" t="str">
            <v>10788</v>
          </cell>
        </row>
        <row r="388">
          <cell r="A388" t="str">
            <v>001073100</v>
          </cell>
          <cell r="B388" t="str">
            <v>โรงพยาบาลพหลพลพยุหเสนา</v>
          </cell>
          <cell r="C388" t="str">
            <v>21002</v>
          </cell>
          <cell r="D388" t="str">
            <v>กระทรวงสาธารณสุข สำนักงานปลัดกระทรวงสาธารณสุข</v>
          </cell>
          <cell r="E388" t="str">
            <v>06</v>
          </cell>
          <cell r="F388" t="str">
            <v>โรงพยาบาลทั่วไป</v>
          </cell>
          <cell r="G388" t="str">
            <v>578</v>
          </cell>
          <cell r="H388" t="str">
            <v>71</v>
          </cell>
          <cell r="I388" t="str">
            <v>จ.กาญจนบุรี</v>
          </cell>
          <cell r="J388" t="str">
            <v>01</v>
          </cell>
          <cell r="K388" t="str">
            <v xml:space="preserve"> อ.เมืองกาญจนบุรี</v>
          </cell>
          <cell r="L388" t="str">
            <v>03</v>
          </cell>
          <cell r="M388" t="str">
            <v xml:space="preserve"> 'ต.ปากแพรก'</v>
          </cell>
          <cell r="N388" t="str">
            <v>03</v>
          </cell>
          <cell r="O388" t="str">
            <v xml:space="preserve"> หมู่ 3</v>
          </cell>
          <cell r="P388" t="str">
            <v>01</v>
          </cell>
          <cell r="Q388" t="str">
            <v>เปิดดำเนินการ</v>
          </cell>
          <cell r="R388" t="str">
            <v xml:space="preserve">572/1 </v>
          </cell>
          <cell r="S388" t="str">
            <v>71000</v>
          </cell>
          <cell r="T388" t="str">
            <v>034622999</v>
          </cell>
          <cell r="U388" t="str">
            <v>034511507</v>
          </cell>
          <cell r="V388" t="str">
            <v>23</v>
          </cell>
          <cell r="W388" t="str">
            <v>2.3 ทุติยภูมิระดับสูง</v>
          </cell>
          <cell r="X388" t="str">
            <v>S</v>
          </cell>
          <cell r="Y388" t="str">
            <v xml:space="preserve">บริการ  </v>
          </cell>
          <cell r="AH388" t="str">
            <v>10731</v>
          </cell>
        </row>
        <row r="389">
          <cell r="A389" t="str">
            <v>001074200</v>
          </cell>
          <cell r="B389" t="str">
            <v>โรงพยาบาลเกาะสมุย</v>
          </cell>
          <cell r="C389" t="str">
            <v>21002</v>
          </cell>
          <cell r="D389" t="str">
            <v>กระทรวงสาธารณสุข สำนักงานปลัดกระทรวงสาธารณสุข</v>
          </cell>
          <cell r="E389" t="str">
            <v>06</v>
          </cell>
          <cell r="F389" t="str">
            <v>โรงพยาบาลทั่วไป</v>
          </cell>
          <cell r="G389" t="str">
            <v>120</v>
          </cell>
          <cell r="H389" t="str">
            <v>84</v>
          </cell>
          <cell r="I389" t="str">
            <v>จ.สุราษฎร์ธานี</v>
          </cell>
          <cell r="J389" t="str">
            <v>04</v>
          </cell>
          <cell r="K389" t="str">
            <v xml:space="preserve"> อ.เกาะสมุย</v>
          </cell>
          <cell r="L389" t="str">
            <v>01</v>
          </cell>
          <cell r="M389" t="str">
            <v xml:space="preserve"> 'ต.อ่างทอง'</v>
          </cell>
          <cell r="N389" t="str">
            <v>01</v>
          </cell>
          <cell r="O389" t="str">
            <v xml:space="preserve"> หมู่ 1</v>
          </cell>
          <cell r="P389" t="str">
            <v>01</v>
          </cell>
          <cell r="Q389" t="str">
            <v>เปิดดำเนินการ</v>
          </cell>
          <cell r="R389" t="str">
            <v xml:space="preserve">60 </v>
          </cell>
          <cell r="S389" t="str">
            <v>84140</v>
          </cell>
          <cell r="T389" t="str">
            <v>077421232</v>
          </cell>
          <cell r="U389" t="str">
            <v>077421230</v>
          </cell>
          <cell r="V389" t="str">
            <v>23</v>
          </cell>
          <cell r="W389" t="str">
            <v>2.3 ทุติยภูมิระดับสูง</v>
          </cell>
          <cell r="X389" t="str">
            <v>S</v>
          </cell>
          <cell r="Y389" t="str">
            <v xml:space="preserve">บริการ  </v>
          </cell>
          <cell r="AH389" t="str">
            <v>10742</v>
          </cell>
        </row>
        <row r="390">
          <cell r="A390" t="str">
            <v>001077800</v>
          </cell>
          <cell r="B390" t="str">
            <v>โรงพยาบาลบางซ้าย</v>
          </cell>
          <cell r="C390" t="str">
            <v>21002</v>
          </cell>
          <cell r="D390" t="str">
            <v>กระทรวงสาธารณสุข สำนักงานปลัดกระทรวงสาธารณสุข</v>
          </cell>
          <cell r="E390" t="str">
            <v>07</v>
          </cell>
          <cell r="F390" t="str">
            <v>โรงพยาบาลชุมชน</v>
          </cell>
          <cell r="G390" t="str">
            <v>10</v>
          </cell>
          <cell r="H390" t="str">
            <v>14</v>
          </cell>
          <cell r="I390" t="str">
            <v>จ.พระนครศรีอยุธยา</v>
          </cell>
          <cell r="J390" t="str">
            <v>13</v>
          </cell>
          <cell r="K390" t="str">
            <v xml:space="preserve"> อ.บางซ้าย</v>
          </cell>
          <cell r="L390" t="str">
            <v>01</v>
          </cell>
          <cell r="M390" t="str">
            <v xml:space="preserve"> 'ต.บางซ้าย'</v>
          </cell>
          <cell r="N390" t="str">
            <v>01</v>
          </cell>
          <cell r="O390" t="str">
            <v xml:space="preserve"> หมู่ 1</v>
          </cell>
          <cell r="P390" t="str">
            <v>01</v>
          </cell>
          <cell r="Q390" t="str">
            <v>เปิดดำเนินการ</v>
          </cell>
          <cell r="R390" t="str">
            <v>58 ม.1</v>
          </cell>
          <cell r="V390" t="str">
            <v>21</v>
          </cell>
          <cell r="W390" t="str">
            <v>2.1 ทุติยภูมิระดับต้น</v>
          </cell>
          <cell r="AH390" t="str">
            <v>10778</v>
          </cell>
        </row>
        <row r="391">
          <cell r="A391" t="str">
            <v>001078400</v>
          </cell>
          <cell r="B391" t="str">
            <v>โรงพยาบาลป่าโมก</v>
          </cell>
          <cell r="C391" t="str">
            <v>21002</v>
          </cell>
          <cell r="D391" t="str">
            <v>กระทรวงสาธารณสุข สำนักงานปลัดกระทรวงสาธารณสุข</v>
          </cell>
          <cell r="E391" t="str">
            <v>07</v>
          </cell>
          <cell r="F391" t="str">
            <v>โรงพยาบาลชุมชน</v>
          </cell>
          <cell r="G391" t="str">
            <v>60</v>
          </cell>
          <cell r="H391" t="str">
            <v>15</v>
          </cell>
          <cell r="I391" t="str">
            <v>จ.อ่างทอง</v>
          </cell>
          <cell r="J391" t="str">
            <v>03</v>
          </cell>
          <cell r="K391" t="str">
            <v xml:space="preserve"> อ.ป่าโมก</v>
          </cell>
          <cell r="L391" t="str">
            <v>02</v>
          </cell>
          <cell r="M391" t="str">
            <v xml:space="preserve"> 'ต.ป่าโมก'</v>
          </cell>
          <cell r="N391" t="str">
            <v>00</v>
          </cell>
          <cell r="O391" t="str">
            <v xml:space="preserve"> หมู่ 0</v>
          </cell>
          <cell r="P391" t="str">
            <v>01</v>
          </cell>
          <cell r="Q391" t="str">
            <v>เปิดดำเนินการ</v>
          </cell>
          <cell r="R391" t="str">
            <v xml:space="preserve">318/ข ถ.ตร-สนัน-ชิต </v>
          </cell>
          <cell r="V391" t="str">
            <v>21</v>
          </cell>
          <cell r="W391" t="str">
            <v>2.1 ทุติยภูมิระดับต้น</v>
          </cell>
          <cell r="Z391" t="str">
            <v>04</v>
          </cell>
          <cell r="AA391" t="str">
            <v>แก้ไข/เปลี่ยนแปลงที่ตั้ง</v>
          </cell>
          <cell r="AB391" t="str">
            <v>เพิ่ม 30 เป็น 60 เตียง ตาม อกพ.สป</v>
          </cell>
          <cell r="AH391" t="str">
            <v>10784</v>
          </cell>
        </row>
        <row r="392">
          <cell r="A392" t="str">
            <v>001073000</v>
          </cell>
          <cell r="B392" t="str">
            <v>โรงพยาบาลโพธาราม</v>
          </cell>
          <cell r="C392" t="str">
            <v>21002</v>
          </cell>
          <cell r="D392" t="str">
            <v>กระทรวงสาธารณสุข สำนักงานปลัดกระทรวงสาธารณสุข</v>
          </cell>
          <cell r="E392" t="str">
            <v>06</v>
          </cell>
          <cell r="F392" t="str">
            <v>โรงพยาบาลทั่วไป</v>
          </cell>
          <cell r="G392" t="str">
            <v>340</v>
          </cell>
          <cell r="H392" t="str">
            <v>70</v>
          </cell>
          <cell r="I392" t="str">
            <v>จ.ราชบุรี</v>
          </cell>
          <cell r="J392" t="str">
            <v>07</v>
          </cell>
          <cell r="K392" t="str">
            <v xml:space="preserve"> อ.โพธาราม</v>
          </cell>
          <cell r="L392" t="str">
            <v>01</v>
          </cell>
          <cell r="M392" t="str">
            <v xml:space="preserve"> 'ต.โพธาราม'</v>
          </cell>
          <cell r="N392" t="str">
            <v>00</v>
          </cell>
          <cell r="O392" t="str">
            <v xml:space="preserve"> หมู่ 0</v>
          </cell>
          <cell r="P392" t="str">
            <v>01</v>
          </cell>
          <cell r="Q392" t="str">
            <v>เปิดดำเนินการ</v>
          </cell>
          <cell r="R392" t="str">
            <v>29ถ.ขนาน</v>
          </cell>
          <cell r="S392" t="str">
            <v>70120</v>
          </cell>
          <cell r="T392" t="str">
            <v>032 355300-9</v>
          </cell>
          <cell r="V392" t="str">
            <v>23</v>
          </cell>
          <cell r="W392" t="str">
            <v>2.3 ทุติยภูมิระดับสูง</v>
          </cell>
          <cell r="AH392" t="str">
            <v>10730</v>
          </cell>
        </row>
        <row r="393">
          <cell r="A393" t="str">
            <v>001073800</v>
          </cell>
          <cell r="B393" t="str">
            <v>โรงพยาบาลกระบี่</v>
          </cell>
          <cell r="C393" t="str">
            <v>21002</v>
          </cell>
          <cell r="D393" t="str">
            <v>กระทรวงสาธารณสุข สำนักงานปลัดกระทรวงสาธารณสุข</v>
          </cell>
          <cell r="E393" t="str">
            <v>06</v>
          </cell>
          <cell r="F393" t="str">
            <v>โรงพยาบาลทั่วไป</v>
          </cell>
          <cell r="G393" t="str">
            <v>340</v>
          </cell>
          <cell r="H393" t="str">
            <v>81</v>
          </cell>
          <cell r="I393" t="str">
            <v>จ.กระบี่</v>
          </cell>
          <cell r="J393" t="str">
            <v>01</v>
          </cell>
          <cell r="K393" t="str">
            <v xml:space="preserve"> อ.เมืองกระบี่</v>
          </cell>
          <cell r="L393" t="str">
            <v>01</v>
          </cell>
          <cell r="M393" t="str">
            <v xml:space="preserve"> 'ต.ปากน้ำ'</v>
          </cell>
          <cell r="N393" t="str">
            <v>00</v>
          </cell>
          <cell r="O393" t="str">
            <v xml:space="preserve"> หมู่ 0</v>
          </cell>
          <cell r="P393" t="str">
            <v>01</v>
          </cell>
          <cell r="Q393" t="str">
            <v>เปิดดำเนินการ</v>
          </cell>
          <cell r="R393" t="str">
            <v xml:space="preserve">325 ถ.อุดรกิจ </v>
          </cell>
          <cell r="S393" t="str">
            <v>81000</v>
          </cell>
          <cell r="T393" t="str">
            <v>075611226</v>
          </cell>
          <cell r="V393" t="str">
            <v>23</v>
          </cell>
          <cell r="W393" t="str">
            <v>2.3 ทุติยภูมิระดับสูง</v>
          </cell>
          <cell r="AH393" t="str">
            <v>10738</v>
          </cell>
        </row>
        <row r="394">
          <cell r="A394" t="str">
            <v>001074000</v>
          </cell>
          <cell r="B394" t="str">
            <v>โรงพยาบาลตะกั่วป่า</v>
          </cell>
          <cell r="C394" t="str">
            <v>21002</v>
          </cell>
          <cell r="D394" t="str">
            <v>กระทรวงสาธารณสุข สำนักงานปลัดกระทรวงสาธารณสุข</v>
          </cell>
          <cell r="E394" t="str">
            <v>06</v>
          </cell>
          <cell r="F394" t="str">
            <v>โรงพยาบาลทั่วไป</v>
          </cell>
          <cell r="G394" t="str">
            <v>209</v>
          </cell>
          <cell r="H394" t="str">
            <v>82</v>
          </cell>
          <cell r="I394" t="str">
            <v>จ.พังงา</v>
          </cell>
          <cell r="J394" t="str">
            <v>05</v>
          </cell>
          <cell r="K394" t="str">
            <v xml:space="preserve"> อ.ตะกั่วป่า</v>
          </cell>
          <cell r="L394" t="str">
            <v>02</v>
          </cell>
          <cell r="M394" t="str">
            <v xml:space="preserve"> 'ต.บางนายสี'</v>
          </cell>
          <cell r="N394" t="str">
            <v>00</v>
          </cell>
          <cell r="O394" t="str">
            <v xml:space="preserve"> หมู่ 0</v>
          </cell>
          <cell r="P394" t="str">
            <v>01</v>
          </cell>
          <cell r="Q394" t="str">
            <v>เปิดดำเนินการ</v>
          </cell>
          <cell r="R394" t="str">
            <v xml:space="preserve">39/2 ถ.เพชรเกษม </v>
          </cell>
          <cell r="S394" t="str">
            <v>82110</v>
          </cell>
          <cell r="T394" t="str">
            <v>076421770</v>
          </cell>
          <cell r="U394" t="str">
            <v>076584250'</v>
          </cell>
          <cell r="V394" t="str">
            <v>076421070</v>
          </cell>
          <cell r="W394" t="str">
            <v>23</v>
          </cell>
          <cell r="X394" t="str">
            <v>2.3 ทุติยภูมิระดับสูง</v>
          </cell>
          <cell r="AH394" t="str">
            <v>10740</v>
          </cell>
        </row>
        <row r="395">
          <cell r="A395" t="str">
            <v>001083800</v>
          </cell>
          <cell r="B395" t="str">
            <v>โรงพยาบาลโป่งน้ำร้อน</v>
          </cell>
          <cell r="C395" t="str">
            <v>21002</v>
          </cell>
          <cell r="D395" t="str">
            <v>กระทรวงสาธารณสุข สำนักงานปลัดกระทรวงสาธารณสุข</v>
          </cell>
          <cell r="E395" t="str">
            <v>07</v>
          </cell>
          <cell r="F395" t="str">
            <v>โรงพยาบาลชุมชน</v>
          </cell>
          <cell r="G395" t="str">
            <v>60</v>
          </cell>
          <cell r="H395" t="str">
            <v>22</v>
          </cell>
          <cell r="I395" t="str">
            <v>จ.จันทบุรี</v>
          </cell>
          <cell r="J395" t="str">
            <v>04</v>
          </cell>
          <cell r="K395" t="str">
            <v xml:space="preserve"> อ.โป่งน้ำร้อน</v>
          </cell>
          <cell r="L395" t="str">
            <v>01</v>
          </cell>
          <cell r="M395" t="str">
            <v xml:space="preserve"> 'ต.ทับไทร'</v>
          </cell>
          <cell r="N395" t="str">
            <v>01</v>
          </cell>
          <cell r="O395" t="str">
            <v xml:space="preserve"> หมู่ 1</v>
          </cell>
          <cell r="P395" t="str">
            <v>01</v>
          </cell>
          <cell r="Q395" t="str">
            <v>เปิดดำเนินการ</v>
          </cell>
          <cell r="V395" t="str">
            <v>22</v>
          </cell>
          <cell r="W395" t="str">
            <v>2.2 ทุติยภูมิระดับกลาง</v>
          </cell>
          <cell r="AH395" t="str">
            <v>10838</v>
          </cell>
        </row>
        <row r="396">
          <cell r="A396" t="str">
            <v>001080400</v>
          </cell>
          <cell r="B396" t="str">
            <v>โรงพยาบาลสรรพยา</v>
          </cell>
          <cell r="C396" t="str">
            <v>21002</v>
          </cell>
          <cell r="D396" t="str">
            <v>กระทรวงสาธารณสุข สำนักงานปลัดกระทรวงสาธารณสุข</v>
          </cell>
          <cell r="E396" t="str">
            <v>07</v>
          </cell>
          <cell r="F396" t="str">
            <v>โรงพยาบาลชุมชน</v>
          </cell>
          <cell r="G396" t="str">
            <v>30</v>
          </cell>
          <cell r="H396" t="str">
            <v>18</v>
          </cell>
          <cell r="I396" t="str">
            <v>จ.ชัยนาท</v>
          </cell>
          <cell r="J396" t="str">
            <v>04</v>
          </cell>
          <cell r="K396" t="str">
            <v xml:space="preserve"> อ.สรรพยา</v>
          </cell>
          <cell r="L396" t="str">
            <v>04</v>
          </cell>
          <cell r="M396" t="str">
            <v xml:space="preserve"> 'ต.โพนางดำตก'</v>
          </cell>
          <cell r="N396" t="str">
            <v>05</v>
          </cell>
          <cell r="O396" t="str">
            <v xml:space="preserve"> หมู่ 5</v>
          </cell>
          <cell r="P396" t="str">
            <v>01</v>
          </cell>
          <cell r="Q396" t="str">
            <v>เปิดดำเนินการ</v>
          </cell>
          <cell r="R396" t="str">
            <v xml:space="preserve">196 </v>
          </cell>
          <cell r="V396" t="str">
            <v>21</v>
          </cell>
          <cell r="W396" t="str">
            <v>2.1 ทุติยภูมิระดับต้น</v>
          </cell>
          <cell r="AH396" t="str">
            <v>10804</v>
          </cell>
        </row>
        <row r="397">
          <cell r="A397" t="str">
            <v>001082200</v>
          </cell>
          <cell r="B397" t="str">
            <v>โรงพยาบาลพนัสนิคม</v>
          </cell>
          <cell r="C397" t="str">
            <v>21002</v>
          </cell>
          <cell r="D397" t="str">
            <v>กระทรวงสาธารณสุข สำนักงานปลัดกระทรวงสาธารณสุข</v>
          </cell>
          <cell r="E397" t="str">
            <v>07</v>
          </cell>
          <cell r="F397" t="str">
            <v>โรงพยาบาลชุมชน</v>
          </cell>
          <cell r="G397" t="str">
            <v>120</v>
          </cell>
          <cell r="H397" t="str">
            <v>20</v>
          </cell>
          <cell r="I397" t="str">
            <v>จ.ชลบุรี</v>
          </cell>
          <cell r="J397" t="str">
            <v>06</v>
          </cell>
          <cell r="K397" t="str">
            <v xml:space="preserve"> อ.พนัสนิคม</v>
          </cell>
          <cell r="L397" t="str">
            <v>09</v>
          </cell>
          <cell r="M397" t="str">
            <v xml:space="preserve"> 'ต.กุฎโง้ง'</v>
          </cell>
          <cell r="N397" t="str">
            <v>01</v>
          </cell>
          <cell r="O397" t="str">
            <v xml:space="preserve"> หมู่ 1</v>
          </cell>
          <cell r="P397" t="str">
            <v>01</v>
          </cell>
          <cell r="Q397" t="str">
            <v>เปิดดำเนินการ</v>
          </cell>
          <cell r="R397" t="str">
            <v xml:space="preserve"> ถนนสุขประยูร  </v>
          </cell>
          <cell r="V397" t="str">
            <v>22</v>
          </cell>
          <cell r="W397" t="str">
            <v>2.2 ทุติยภูมิระดับกลาง</v>
          </cell>
          <cell r="AH397" t="str">
            <v>10822</v>
          </cell>
        </row>
        <row r="398">
          <cell r="A398" t="str">
            <v>001079200</v>
          </cell>
          <cell r="B398" t="str">
            <v>โรงพยาบาลท่าวุ้ง</v>
          </cell>
          <cell r="C398" t="str">
            <v>21002</v>
          </cell>
          <cell r="D398" t="str">
            <v>กระทรวงสาธารณสุข สำนักงานปลัดกระทรวงสาธารณสุข</v>
          </cell>
          <cell r="E398" t="str">
            <v>07</v>
          </cell>
          <cell r="F398" t="str">
            <v>โรงพยาบาลชุมชน</v>
          </cell>
          <cell r="G398" t="str">
            <v>60</v>
          </cell>
          <cell r="H398" t="str">
            <v>16</v>
          </cell>
          <cell r="I398" t="str">
            <v>จ.ลพบุรี</v>
          </cell>
          <cell r="J398" t="str">
            <v>05</v>
          </cell>
          <cell r="K398" t="str">
            <v xml:space="preserve"> อ.ท่าวุ้ง</v>
          </cell>
          <cell r="L398" t="str">
            <v>02</v>
          </cell>
          <cell r="M398" t="str">
            <v xml:space="preserve"> 'ต.บางคู้'</v>
          </cell>
          <cell r="N398" t="str">
            <v>07</v>
          </cell>
          <cell r="O398" t="str">
            <v xml:space="preserve"> หมู่ 7</v>
          </cell>
          <cell r="P398" t="str">
            <v>01</v>
          </cell>
          <cell r="Q398" t="str">
            <v>เปิดดำเนินการ</v>
          </cell>
          <cell r="R398" t="str">
            <v>60 ถนนลพบุรี-สิงห์บุรี</v>
          </cell>
          <cell r="S398" t="str">
            <v>15150</v>
          </cell>
          <cell r="T398" t="str">
            <v>036-481166</v>
          </cell>
          <cell r="U398" t="str">
            <v>036-622130</v>
          </cell>
          <cell r="V398" t="str">
            <v>21</v>
          </cell>
          <cell r="W398" t="str">
            <v>2.1 ทุติยภูมิระดับต้น</v>
          </cell>
          <cell r="X398" t="str">
            <v>S</v>
          </cell>
          <cell r="Y398" t="str">
            <v xml:space="preserve">บริการ  </v>
          </cell>
          <cell r="AH398" t="str">
            <v>10792</v>
          </cell>
        </row>
        <row r="399">
          <cell r="A399" t="str">
            <v>001080600</v>
          </cell>
          <cell r="B399" t="str">
            <v>โรงพยาบาลหันคา</v>
          </cell>
          <cell r="C399" t="str">
            <v>21002</v>
          </cell>
          <cell r="D399" t="str">
            <v>กระทรวงสาธารณสุข สำนักงานปลัดกระทรวงสาธารณสุข</v>
          </cell>
          <cell r="E399" t="str">
            <v>07</v>
          </cell>
          <cell r="F399" t="str">
            <v>โรงพยาบาลชุมชน</v>
          </cell>
          <cell r="G399" t="str">
            <v>45</v>
          </cell>
          <cell r="H399" t="str">
            <v>18</v>
          </cell>
          <cell r="I399" t="str">
            <v>จ.ชัยนาท</v>
          </cell>
          <cell r="J399" t="str">
            <v>06</v>
          </cell>
          <cell r="K399" t="str">
            <v xml:space="preserve"> อ.หันคา</v>
          </cell>
          <cell r="L399" t="str">
            <v>09</v>
          </cell>
          <cell r="M399" t="str">
            <v xml:space="preserve"> 'ต.เด่นใหญ่'</v>
          </cell>
          <cell r="N399" t="str">
            <v>01</v>
          </cell>
          <cell r="O399" t="str">
            <v xml:space="preserve"> หมู่ 1</v>
          </cell>
          <cell r="P399" t="str">
            <v>01</v>
          </cell>
          <cell r="Q399" t="str">
            <v>เปิดดำเนินการ</v>
          </cell>
          <cell r="R399" t="str">
            <v xml:space="preserve">678 ม.1 ถ.ชัยนาท-บ้านไร่ </v>
          </cell>
          <cell r="V399" t="str">
            <v>22</v>
          </cell>
          <cell r="W399" t="str">
            <v>2.2 ทุติยภูมิระดับกลาง</v>
          </cell>
          <cell r="AH399" t="str">
            <v>10806</v>
          </cell>
        </row>
        <row r="400">
          <cell r="A400" t="str">
            <v>001080900</v>
          </cell>
          <cell r="B400" t="str">
            <v>โรงพยาบาลวิหารแดง</v>
          </cell>
          <cell r="C400" t="str">
            <v>21002</v>
          </cell>
          <cell r="D400" t="str">
            <v>กระทรวงสาธารณสุข สำนักงานปลัดกระทรวงสาธารณสุข</v>
          </cell>
          <cell r="E400" t="str">
            <v>07</v>
          </cell>
          <cell r="F400" t="str">
            <v>โรงพยาบาลชุมชน</v>
          </cell>
          <cell r="G400" t="str">
            <v>30</v>
          </cell>
          <cell r="H400" t="str">
            <v>19</v>
          </cell>
          <cell r="I400" t="str">
            <v>จ.สระบุรี</v>
          </cell>
          <cell r="J400" t="str">
            <v>04</v>
          </cell>
          <cell r="K400" t="str">
            <v xml:space="preserve"> อ.วิหารแดง</v>
          </cell>
          <cell r="L400" t="str">
            <v>02</v>
          </cell>
          <cell r="M400" t="str">
            <v xml:space="preserve"> 'ต.บ้านลำ'</v>
          </cell>
          <cell r="N400" t="str">
            <v>03</v>
          </cell>
          <cell r="O400" t="str">
            <v xml:space="preserve"> หมู่ 3</v>
          </cell>
          <cell r="P400" t="str">
            <v>01</v>
          </cell>
          <cell r="Q400" t="str">
            <v>เปิดดำเนินการ</v>
          </cell>
          <cell r="R400" t="str">
            <v xml:space="preserve">200 ม.3 </v>
          </cell>
          <cell r="V400" t="str">
            <v>21</v>
          </cell>
          <cell r="W400" t="str">
            <v>2.1 ทุติยภูมิระดับต้น</v>
          </cell>
          <cell r="AH400" t="str">
            <v>10809</v>
          </cell>
        </row>
        <row r="401">
          <cell r="A401" t="str">
            <v>001081700</v>
          </cell>
          <cell r="B401" t="str">
            <v>โรงพยาบาลบ้านบึง</v>
          </cell>
          <cell r="C401" t="str">
            <v>21002</v>
          </cell>
          <cell r="D401" t="str">
            <v>กระทรวงสาธารณสุข สำนักงานปลัดกระทรวงสาธารณสุข</v>
          </cell>
          <cell r="E401" t="str">
            <v>07</v>
          </cell>
          <cell r="F401" t="str">
            <v>โรงพยาบาลชุมชน</v>
          </cell>
          <cell r="G401" t="str">
            <v>90</v>
          </cell>
          <cell r="H401" t="str">
            <v>20</v>
          </cell>
          <cell r="I401" t="str">
            <v>จ.ชลบุรี</v>
          </cell>
          <cell r="J401" t="str">
            <v>02</v>
          </cell>
          <cell r="K401" t="str">
            <v xml:space="preserve"> อ.บ้านบึง</v>
          </cell>
          <cell r="L401" t="str">
            <v>01</v>
          </cell>
          <cell r="M401" t="str">
            <v xml:space="preserve"> 'ต.บ้านบึง'</v>
          </cell>
          <cell r="N401" t="str">
            <v>01</v>
          </cell>
          <cell r="O401" t="str">
            <v xml:space="preserve"> หมู่ 1</v>
          </cell>
          <cell r="P401" t="str">
            <v>01</v>
          </cell>
          <cell r="Q401" t="str">
            <v>เปิดดำเนินการ</v>
          </cell>
          <cell r="R401" t="str">
            <v xml:space="preserve">   เลขที่ 3 ซ.บ้านบึง-ชลบุรี 19    ถ.บ้านบึง-ชลบุรี</v>
          </cell>
          <cell r="S401" t="str">
            <v>20170</v>
          </cell>
          <cell r="T401" t="str">
            <v>038-442200</v>
          </cell>
          <cell r="U401" t="str">
            <v>038-442299</v>
          </cell>
          <cell r="V401" t="str">
            <v>22</v>
          </cell>
          <cell r="W401" t="str">
            <v>2.2 ทุติยภูมิระดับกลาง</v>
          </cell>
          <cell r="Z401" t="str">
            <v>01</v>
          </cell>
          <cell r="AA401" t="str">
            <v>ตั้งใหม่</v>
          </cell>
          <cell r="AH401" t="str">
            <v>10817</v>
          </cell>
        </row>
        <row r="402">
          <cell r="A402" t="str">
            <v>001081000</v>
          </cell>
          <cell r="B402" t="str">
            <v>โรงพยาบาลหนองแซง</v>
          </cell>
          <cell r="C402" t="str">
            <v>21002</v>
          </cell>
          <cell r="D402" t="str">
            <v>กระทรวงสาธารณสุข สำนักงานปลัดกระทรวงสาธารณสุข</v>
          </cell>
          <cell r="E402" t="str">
            <v>07</v>
          </cell>
          <cell r="F402" t="str">
            <v>โรงพยาบาลชุมชน</v>
          </cell>
          <cell r="G402" t="str">
            <v>10</v>
          </cell>
          <cell r="H402" t="str">
            <v>19</v>
          </cell>
          <cell r="I402" t="str">
            <v>จ.สระบุรี</v>
          </cell>
          <cell r="J402" t="str">
            <v>05</v>
          </cell>
          <cell r="K402" t="str">
            <v xml:space="preserve"> อ.หนองแซง</v>
          </cell>
          <cell r="L402" t="str">
            <v>06</v>
          </cell>
          <cell r="M402" t="str">
            <v xml:space="preserve"> 'ต.ไก่เส่า'</v>
          </cell>
          <cell r="N402" t="str">
            <v>06</v>
          </cell>
          <cell r="O402" t="str">
            <v xml:space="preserve"> หมู่ 6</v>
          </cell>
          <cell r="P402" t="str">
            <v>01</v>
          </cell>
          <cell r="Q402" t="str">
            <v>เปิดดำเนินการ</v>
          </cell>
          <cell r="R402" t="str">
            <v>59</v>
          </cell>
          <cell r="V402" t="str">
            <v>21</v>
          </cell>
          <cell r="W402" t="str">
            <v>2.1 ทุติยภูมิระดับต้น</v>
          </cell>
          <cell r="AH402" t="str">
            <v>10810</v>
          </cell>
        </row>
        <row r="403">
          <cell r="A403" t="str">
            <v>001081100</v>
          </cell>
          <cell r="B403" t="str">
            <v>โรงพยาบาลบ้านหมอ</v>
          </cell>
          <cell r="C403" t="str">
            <v>21002</v>
          </cell>
          <cell r="D403" t="str">
            <v>กระทรวงสาธารณสุข สำนักงานปลัดกระทรวงสาธารณสุข</v>
          </cell>
          <cell r="E403" t="str">
            <v>07</v>
          </cell>
          <cell r="F403" t="str">
            <v>โรงพยาบาลชุมชน</v>
          </cell>
          <cell r="G403" t="str">
            <v>30</v>
          </cell>
          <cell r="H403" t="str">
            <v>19</v>
          </cell>
          <cell r="I403" t="str">
            <v>จ.สระบุรี</v>
          </cell>
          <cell r="J403" t="str">
            <v>06</v>
          </cell>
          <cell r="K403" t="str">
            <v xml:space="preserve"> อ.บ้านหมอ</v>
          </cell>
          <cell r="L403" t="str">
            <v>01</v>
          </cell>
          <cell r="M403" t="str">
            <v xml:space="preserve"> 'ต.บ้านหมอ'</v>
          </cell>
          <cell r="N403" t="str">
            <v>04</v>
          </cell>
          <cell r="O403" t="str">
            <v xml:space="preserve"> หมู่ 4</v>
          </cell>
          <cell r="P403" t="str">
            <v>01</v>
          </cell>
          <cell r="Q403" t="str">
            <v>เปิดดำเนินการ</v>
          </cell>
          <cell r="R403" t="str">
            <v xml:space="preserve">141 </v>
          </cell>
          <cell r="V403" t="str">
            <v>21</v>
          </cell>
          <cell r="W403" t="str">
            <v>2.1 ทุติยภูมิระดับต้น</v>
          </cell>
          <cell r="AH403" t="str">
            <v>10811</v>
          </cell>
        </row>
        <row r="404">
          <cell r="A404" t="str">
            <v>001081200</v>
          </cell>
          <cell r="B404" t="str">
            <v>โรงพยาบาลดอนพุด</v>
          </cell>
          <cell r="C404" t="str">
            <v>21002</v>
          </cell>
          <cell r="D404" t="str">
            <v>กระทรวงสาธารณสุข สำนักงานปลัดกระทรวงสาธารณสุข</v>
          </cell>
          <cell r="E404" t="str">
            <v>07</v>
          </cell>
          <cell r="F404" t="str">
            <v>โรงพยาบาลชุมชน</v>
          </cell>
          <cell r="G404" t="str">
            <v>30</v>
          </cell>
          <cell r="H404" t="str">
            <v>19</v>
          </cell>
          <cell r="I404" t="str">
            <v>จ.สระบุรี</v>
          </cell>
          <cell r="J404" t="str">
            <v>07</v>
          </cell>
          <cell r="K404" t="str">
            <v xml:space="preserve"> อ.ดอนพุด</v>
          </cell>
          <cell r="L404" t="str">
            <v>01</v>
          </cell>
          <cell r="M404" t="str">
            <v xml:space="preserve"> 'ต.ดอนพุด'</v>
          </cell>
          <cell r="N404" t="str">
            <v>02</v>
          </cell>
          <cell r="O404" t="str">
            <v xml:space="preserve"> หมู่ 2</v>
          </cell>
          <cell r="P404" t="str">
            <v>01</v>
          </cell>
          <cell r="Q404" t="str">
            <v>เปิดดำเนินการ</v>
          </cell>
          <cell r="R404" t="str">
            <v xml:space="preserve">100 </v>
          </cell>
          <cell r="V404" t="str">
            <v>21</v>
          </cell>
          <cell r="W404" t="str">
            <v>2.1 ทุติยภูมิระดับต้น</v>
          </cell>
          <cell r="AH404" t="str">
            <v>10812</v>
          </cell>
        </row>
        <row r="405">
          <cell r="A405" t="str">
            <v>001081300</v>
          </cell>
          <cell r="B405" t="str">
            <v>โรงพยาบาลหนองโดน</v>
          </cell>
          <cell r="C405" t="str">
            <v>21002</v>
          </cell>
          <cell r="D405" t="str">
            <v>กระทรวงสาธารณสุข สำนักงานปลัดกระทรวงสาธารณสุข</v>
          </cell>
          <cell r="E405" t="str">
            <v>07</v>
          </cell>
          <cell r="F405" t="str">
            <v>โรงพยาบาลชุมชน</v>
          </cell>
          <cell r="G405" t="str">
            <v>10</v>
          </cell>
          <cell r="H405" t="str">
            <v>19</v>
          </cell>
          <cell r="I405" t="str">
            <v>จ.สระบุรี</v>
          </cell>
          <cell r="J405" t="str">
            <v>08</v>
          </cell>
          <cell r="K405" t="str">
            <v xml:space="preserve"> อ.หนองโดน</v>
          </cell>
          <cell r="L405" t="str">
            <v>01</v>
          </cell>
          <cell r="M405" t="str">
            <v xml:space="preserve"> 'ต.หนองโดน'</v>
          </cell>
          <cell r="N405" t="str">
            <v>09</v>
          </cell>
          <cell r="O405" t="str">
            <v xml:space="preserve"> หมู่ 9</v>
          </cell>
          <cell r="P405" t="str">
            <v>01</v>
          </cell>
          <cell r="Q405" t="str">
            <v>เปิดดำเนินการ</v>
          </cell>
          <cell r="R405" t="str">
            <v xml:space="preserve">121 </v>
          </cell>
          <cell r="V405" t="str">
            <v>21</v>
          </cell>
          <cell r="W405" t="str">
            <v>2.1 ทุติยภูมิระดับต้น</v>
          </cell>
          <cell r="AH405" t="str">
            <v>10813</v>
          </cell>
        </row>
        <row r="406">
          <cell r="A406" t="str">
            <v>001081500</v>
          </cell>
          <cell r="B406" t="str">
            <v>โรงพยาบาลมวกเหล็ก</v>
          </cell>
          <cell r="C406" t="str">
            <v>21002</v>
          </cell>
          <cell r="D406" t="str">
            <v>กระทรวงสาธารณสุข สำนักงานปลัดกระทรวงสาธารณสุข</v>
          </cell>
          <cell r="E406" t="str">
            <v>07</v>
          </cell>
          <cell r="F406" t="str">
            <v>โรงพยาบาลชุมชน</v>
          </cell>
          <cell r="G406" t="str">
            <v>30</v>
          </cell>
          <cell r="H406" t="str">
            <v>19</v>
          </cell>
          <cell r="I406" t="str">
            <v>จ.สระบุรี</v>
          </cell>
          <cell r="J406" t="str">
            <v>11</v>
          </cell>
          <cell r="K406" t="str">
            <v xml:space="preserve"> อ.มวกเหล็ก</v>
          </cell>
          <cell r="L406" t="str">
            <v>02</v>
          </cell>
          <cell r="M406" t="str">
            <v xml:space="preserve"> 'ต.มิตรภาพ'</v>
          </cell>
          <cell r="N406" t="str">
            <v>09</v>
          </cell>
          <cell r="O406" t="str">
            <v xml:space="preserve"> หมู่ 9</v>
          </cell>
          <cell r="P406" t="str">
            <v>01</v>
          </cell>
          <cell r="Q406" t="str">
            <v>เปิดดำเนินการ</v>
          </cell>
          <cell r="V406" t="str">
            <v>21</v>
          </cell>
          <cell r="W406" t="str">
            <v>2.1 ทุติยภูมิระดับต้น</v>
          </cell>
          <cell r="AH406" t="str">
            <v>10815</v>
          </cell>
        </row>
        <row r="407">
          <cell r="A407" t="str">
            <v>001081600</v>
          </cell>
          <cell r="B407" t="str">
            <v>โรงพยาบาลวังม่วง</v>
          </cell>
          <cell r="C407" t="str">
            <v>21002</v>
          </cell>
          <cell r="D407" t="str">
            <v>กระทรวงสาธารณสุข สำนักงานปลัดกระทรวงสาธารณสุข</v>
          </cell>
          <cell r="E407" t="str">
            <v>07</v>
          </cell>
          <cell r="F407" t="str">
            <v>โรงพยาบาลชุมชน</v>
          </cell>
          <cell r="G407" t="str">
            <v>30</v>
          </cell>
          <cell r="H407" t="str">
            <v>19</v>
          </cell>
          <cell r="I407" t="str">
            <v>จ.สระบุรี</v>
          </cell>
          <cell r="J407" t="str">
            <v>12</v>
          </cell>
          <cell r="K407" t="str">
            <v xml:space="preserve"> อ.วังม่วง</v>
          </cell>
          <cell r="L407" t="str">
            <v>03</v>
          </cell>
          <cell r="M407" t="str">
            <v xml:space="preserve"> 'ต.วังม่วง'</v>
          </cell>
          <cell r="N407" t="str">
            <v>01</v>
          </cell>
          <cell r="O407" t="str">
            <v xml:space="preserve"> หมู่ 1</v>
          </cell>
          <cell r="P407" t="str">
            <v>01</v>
          </cell>
          <cell r="Q407" t="str">
            <v>เปิดดำเนินการ</v>
          </cell>
          <cell r="R407" t="str">
            <v xml:space="preserve">60 </v>
          </cell>
          <cell r="V407" t="str">
            <v>21</v>
          </cell>
          <cell r="W407" t="str">
            <v>2.1 ทุติยภูมิระดับต้น</v>
          </cell>
          <cell r="AH407" t="str">
            <v>10816</v>
          </cell>
        </row>
        <row r="408">
          <cell r="A408" t="str">
            <v>001080200</v>
          </cell>
          <cell r="B408" t="str">
            <v>โรงพยาบาลมโนรมย์</v>
          </cell>
          <cell r="C408" t="str">
            <v>21002</v>
          </cell>
          <cell r="D408" t="str">
            <v>กระทรวงสาธารณสุข สำนักงานปลัดกระทรวงสาธารณสุข</v>
          </cell>
          <cell r="E408" t="str">
            <v>07</v>
          </cell>
          <cell r="F408" t="str">
            <v>โรงพยาบาลชุมชน</v>
          </cell>
          <cell r="G408" t="str">
            <v>30</v>
          </cell>
          <cell r="H408" t="str">
            <v>18</v>
          </cell>
          <cell r="I408" t="str">
            <v>จ.ชัยนาท</v>
          </cell>
          <cell r="J408" t="str">
            <v>02</v>
          </cell>
          <cell r="K408" t="str">
            <v xml:space="preserve"> อ.มโนรมย์</v>
          </cell>
          <cell r="L408" t="str">
            <v>05</v>
          </cell>
          <cell r="M408" t="str">
            <v xml:space="preserve"> 'ต.หางน้ำสาคร'</v>
          </cell>
          <cell r="N408" t="str">
            <v>04</v>
          </cell>
          <cell r="O408" t="str">
            <v xml:space="preserve"> หมู่ 4</v>
          </cell>
          <cell r="P408" t="str">
            <v>01</v>
          </cell>
          <cell r="Q408" t="str">
            <v>เปิดดำเนินการ</v>
          </cell>
          <cell r="R408" t="str">
            <v xml:space="preserve">108 ม.8 ถ.ชัยนาท-สุพรรณบุรี </v>
          </cell>
          <cell r="V408" t="str">
            <v>21</v>
          </cell>
          <cell r="W408" t="str">
            <v>2.1 ทุติยภูมิระดับต้น</v>
          </cell>
          <cell r="AH408" t="str">
            <v>10802</v>
          </cell>
        </row>
        <row r="409">
          <cell r="A409" t="str">
            <v>001084600</v>
          </cell>
          <cell r="B409" t="str">
            <v>โรงพยาบาลเขาสมิง</v>
          </cell>
          <cell r="C409" t="str">
            <v>21002</v>
          </cell>
          <cell r="D409" t="str">
            <v>กระทรวงสาธารณสุข สำนักงานปลัดกระทรวงสาธารณสุข</v>
          </cell>
          <cell r="E409" t="str">
            <v>07</v>
          </cell>
          <cell r="F409" t="str">
            <v>โรงพยาบาลชุมชน</v>
          </cell>
          <cell r="G409" t="str">
            <v>38</v>
          </cell>
          <cell r="H409" t="str">
            <v>23</v>
          </cell>
          <cell r="I409" t="str">
            <v>จ.ตราด</v>
          </cell>
          <cell r="J409" t="str">
            <v>03</v>
          </cell>
          <cell r="K409" t="str">
            <v xml:space="preserve"> อ.เขาสมิง</v>
          </cell>
          <cell r="L409" t="str">
            <v>02</v>
          </cell>
          <cell r="M409" t="str">
            <v xml:space="preserve"> 'ต.แสนตุ้ง'</v>
          </cell>
          <cell r="N409" t="str">
            <v>01</v>
          </cell>
          <cell r="O409" t="str">
            <v xml:space="preserve"> หมู่ 1</v>
          </cell>
          <cell r="P409" t="str">
            <v>01</v>
          </cell>
          <cell r="Q409" t="str">
            <v>เปิดดำเนินการ</v>
          </cell>
          <cell r="R409" t="str">
            <v xml:space="preserve">75 ม.1 ถ.สุขุมวิท </v>
          </cell>
          <cell r="S409" t="str">
            <v>23150</v>
          </cell>
          <cell r="T409" t="str">
            <v>039-696414</v>
          </cell>
          <cell r="U409" t="str">
            <v>039-696414</v>
          </cell>
          <cell r="V409" t="str">
            <v>21</v>
          </cell>
          <cell r="W409" t="str">
            <v>2.1 ทุติยภูมิระดับต้น</v>
          </cell>
          <cell r="X409" t="str">
            <v>S</v>
          </cell>
          <cell r="Y409" t="str">
            <v xml:space="preserve">บริการ  </v>
          </cell>
          <cell r="AH409" t="str">
            <v>10846</v>
          </cell>
        </row>
        <row r="410">
          <cell r="A410" t="str">
            <v>001084700</v>
          </cell>
          <cell r="B410" t="str">
            <v>โรงพยาบาลบ่อไร่</v>
          </cell>
          <cell r="C410" t="str">
            <v>21002</v>
          </cell>
          <cell r="D410" t="str">
            <v>กระทรวงสาธารณสุข สำนักงานปลัดกระทรวงสาธารณสุข</v>
          </cell>
          <cell r="E410" t="str">
            <v>07</v>
          </cell>
          <cell r="F410" t="str">
            <v>โรงพยาบาลชุมชน</v>
          </cell>
          <cell r="G410" t="str">
            <v>37</v>
          </cell>
          <cell r="H410" t="str">
            <v>23</v>
          </cell>
          <cell r="I410" t="str">
            <v>จ.ตราด</v>
          </cell>
          <cell r="J410" t="str">
            <v>04</v>
          </cell>
          <cell r="K410" t="str">
            <v xml:space="preserve"> อ.บ่อไร่</v>
          </cell>
          <cell r="L410" t="str">
            <v>01</v>
          </cell>
          <cell r="M410" t="str">
            <v xml:space="preserve"> 'ต.บ่อพลอย'</v>
          </cell>
          <cell r="N410" t="str">
            <v>04</v>
          </cell>
          <cell r="O410" t="str">
            <v xml:space="preserve"> หมู่ 4</v>
          </cell>
          <cell r="P410" t="str">
            <v>01</v>
          </cell>
          <cell r="Q410" t="str">
            <v>เปิดดำเนินการ</v>
          </cell>
          <cell r="R410" t="str">
            <v xml:space="preserve">29 </v>
          </cell>
          <cell r="S410" t="str">
            <v>23140</v>
          </cell>
          <cell r="T410" t="str">
            <v>039-591040</v>
          </cell>
          <cell r="U410" t="str">
            <v>039-591020</v>
          </cell>
          <cell r="V410" t="str">
            <v>21</v>
          </cell>
          <cell r="W410" t="str">
            <v>2.1 ทุติยภูมิระดับต้น</v>
          </cell>
          <cell r="X410" t="str">
            <v>S</v>
          </cell>
          <cell r="Y410" t="str">
            <v xml:space="preserve">บริการ  </v>
          </cell>
          <cell r="AH410" t="str">
            <v>10847</v>
          </cell>
        </row>
        <row r="411">
          <cell r="A411" t="str">
            <v>001084800</v>
          </cell>
          <cell r="B411" t="str">
            <v>โรงพยาบาลแหลมงอบ</v>
          </cell>
          <cell r="C411" t="str">
            <v>21002</v>
          </cell>
          <cell r="D411" t="str">
            <v>กระทรวงสาธารณสุข สำนักงานปลัดกระทรวงสาธารณสุข</v>
          </cell>
          <cell r="E411" t="str">
            <v>07</v>
          </cell>
          <cell r="F411" t="str">
            <v>โรงพยาบาลชุมชน</v>
          </cell>
          <cell r="G411" t="str">
            <v>35</v>
          </cell>
          <cell r="H411" t="str">
            <v>23</v>
          </cell>
          <cell r="I411" t="str">
            <v>จ.ตราด</v>
          </cell>
          <cell r="J411" t="str">
            <v>05</v>
          </cell>
          <cell r="K411" t="str">
            <v xml:space="preserve"> อ.แหลมงอบ</v>
          </cell>
          <cell r="L411" t="str">
            <v>01</v>
          </cell>
          <cell r="M411" t="str">
            <v xml:space="preserve"> 'ต.แหลมงอบ'</v>
          </cell>
          <cell r="N411" t="str">
            <v>06</v>
          </cell>
          <cell r="O411" t="str">
            <v xml:space="preserve"> หมู่ 6</v>
          </cell>
          <cell r="P411" t="str">
            <v>01</v>
          </cell>
          <cell r="Q411" t="str">
            <v>เปิดดำเนินการ</v>
          </cell>
          <cell r="R411" t="str">
            <v xml:space="preserve">5/5 </v>
          </cell>
          <cell r="S411" t="str">
            <v>23120</v>
          </cell>
          <cell r="T411" t="str">
            <v>039-597040</v>
          </cell>
          <cell r="U411" t="str">
            <v>039-597040</v>
          </cell>
          <cell r="V411" t="str">
            <v>21</v>
          </cell>
          <cell r="W411" t="str">
            <v>2.1 ทุติยภูมิระดับต้น</v>
          </cell>
          <cell r="X411" t="str">
            <v>S</v>
          </cell>
          <cell r="Y411" t="str">
            <v xml:space="preserve">บริการ  </v>
          </cell>
          <cell r="AH411" t="str">
            <v>10848</v>
          </cell>
        </row>
        <row r="412">
          <cell r="A412" t="str">
            <v>001084900</v>
          </cell>
          <cell r="B412" t="str">
            <v>โรงพยาบาลเกาะกูด</v>
          </cell>
          <cell r="C412" t="str">
            <v>21002</v>
          </cell>
          <cell r="D412" t="str">
            <v>กระทรวงสาธารณสุข สำนักงานปลัดกระทรวงสาธารณสุข</v>
          </cell>
          <cell r="E412" t="str">
            <v>07</v>
          </cell>
          <cell r="F412" t="str">
            <v>โรงพยาบาลชุมชน</v>
          </cell>
          <cell r="G412" t="str">
            <v>6</v>
          </cell>
          <cell r="H412" t="str">
            <v>23</v>
          </cell>
          <cell r="I412" t="str">
            <v>จ.ตราด</v>
          </cell>
          <cell r="J412" t="str">
            <v>06</v>
          </cell>
          <cell r="K412" t="str">
            <v xml:space="preserve"> อ.เกาะกูด</v>
          </cell>
          <cell r="L412" t="str">
            <v>02</v>
          </cell>
          <cell r="M412" t="str">
            <v xml:space="preserve"> 'ต.เกาะกูด'</v>
          </cell>
          <cell r="N412" t="str">
            <v>01</v>
          </cell>
          <cell r="O412" t="str">
            <v xml:space="preserve"> หมู่ 1</v>
          </cell>
          <cell r="P412" t="str">
            <v>01</v>
          </cell>
          <cell r="Q412" t="str">
            <v>เปิดดำเนินการ</v>
          </cell>
          <cell r="R412" t="str">
            <v xml:space="preserve">49 </v>
          </cell>
          <cell r="S412" t="str">
            <v>23000</v>
          </cell>
          <cell r="T412" t="str">
            <v>039-525748</v>
          </cell>
          <cell r="U412" t="str">
            <v>039-525748</v>
          </cell>
          <cell r="V412" t="str">
            <v>21</v>
          </cell>
          <cell r="W412" t="str">
            <v>2.1 ทุติยภูมิระดับต้น</v>
          </cell>
          <cell r="X412" t="str">
            <v>S</v>
          </cell>
          <cell r="Y412" t="str">
            <v xml:space="preserve">บริการ  </v>
          </cell>
          <cell r="AH412" t="str">
            <v>10849</v>
          </cell>
        </row>
        <row r="413">
          <cell r="A413" t="str">
            <v>001080800</v>
          </cell>
          <cell r="B413" t="str">
            <v>โรงพยาบาลหนองแค</v>
          </cell>
          <cell r="C413" t="str">
            <v>21002</v>
          </cell>
          <cell r="D413" t="str">
            <v>กระทรวงสาธารณสุข สำนักงานปลัดกระทรวงสาธารณสุข</v>
          </cell>
          <cell r="E413" t="str">
            <v>07</v>
          </cell>
          <cell r="F413" t="str">
            <v>โรงพยาบาลชุมชน</v>
          </cell>
          <cell r="G413" t="str">
            <v>90</v>
          </cell>
          <cell r="H413" t="str">
            <v>19</v>
          </cell>
          <cell r="I413" t="str">
            <v>จ.สระบุรี</v>
          </cell>
          <cell r="J413" t="str">
            <v>03</v>
          </cell>
          <cell r="K413" t="str">
            <v xml:space="preserve"> อ.หนองแค</v>
          </cell>
          <cell r="L413" t="str">
            <v>01</v>
          </cell>
          <cell r="M413" t="str">
            <v xml:space="preserve"> 'ต.หนองแค'</v>
          </cell>
          <cell r="N413" t="str">
            <v>00</v>
          </cell>
          <cell r="O413" t="str">
            <v xml:space="preserve"> หมู่ 0</v>
          </cell>
          <cell r="P413" t="str">
            <v>01</v>
          </cell>
          <cell r="Q413" t="str">
            <v>เปิดดำเนินการ</v>
          </cell>
          <cell r="R413" t="str">
            <v>115 ถ.พหลโยธิน</v>
          </cell>
          <cell r="V413" t="str">
            <v>21</v>
          </cell>
          <cell r="W413" t="str">
            <v>2.1 ทุติยภูมิระดับต้น</v>
          </cell>
          <cell r="AH413" t="str">
            <v>10808</v>
          </cell>
        </row>
        <row r="414">
          <cell r="A414" t="str">
            <v>001083100</v>
          </cell>
          <cell r="B414" t="str">
            <v>โรงพยาบาลบ้านค่าย</v>
          </cell>
          <cell r="C414" t="str">
            <v>21002</v>
          </cell>
          <cell r="D414" t="str">
            <v>กระทรวงสาธารณสุข สำนักงานปลัดกระทรวงสาธารณสุข</v>
          </cell>
          <cell r="E414" t="str">
            <v>07</v>
          </cell>
          <cell r="F414" t="str">
            <v>โรงพยาบาลชุมชน</v>
          </cell>
          <cell r="G414" t="str">
            <v>38</v>
          </cell>
          <cell r="H414" t="str">
            <v>21</v>
          </cell>
          <cell r="I414" t="str">
            <v>จ.ระยอง</v>
          </cell>
          <cell r="J414" t="str">
            <v>05</v>
          </cell>
          <cell r="K414" t="str">
            <v xml:space="preserve"> อ.บ้านค่าย</v>
          </cell>
          <cell r="L414" t="str">
            <v>02</v>
          </cell>
          <cell r="M414" t="str">
            <v xml:space="preserve"> 'ต.หนองละลอก'</v>
          </cell>
          <cell r="N414" t="str">
            <v>04</v>
          </cell>
          <cell r="O414" t="str">
            <v xml:space="preserve"> หมู่ 4</v>
          </cell>
          <cell r="P414" t="str">
            <v>01</v>
          </cell>
          <cell r="Q414" t="str">
            <v>เปิดดำเนินการ</v>
          </cell>
          <cell r="R414" t="str">
            <v xml:space="preserve">144 </v>
          </cell>
          <cell r="S414" t="str">
            <v>21120</v>
          </cell>
          <cell r="T414" t="str">
            <v>038-641005</v>
          </cell>
          <cell r="U414" t="str">
            <v>038-641005</v>
          </cell>
          <cell r="V414" t="str">
            <v>22</v>
          </cell>
          <cell r="W414" t="str">
            <v>2.2 ทุติยภูมิระดับกลาง</v>
          </cell>
          <cell r="X414" t="str">
            <v>S</v>
          </cell>
          <cell r="Y414" t="str">
            <v xml:space="preserve">บริการ  </v>
          </cell>
          <cell r="AH414" t="str">
            <v>10831</v>
          </cell>
        </row>
        <row r="415">
          <cell r="A415" t="str">
            <v>001083200</v>
          </cell>
          <cell r="B415" t="str">
            <v>โรงพยาบาลปลวกแดง</v>
          </cell>
          <cell r="C415" t="str">
            <v>21002</v>
          </cell>
          <cell r="D415" t="str">
            <v>กระทรวงสาธารณสุข สำนักงานปลัดกระทรวงสาธารณสุข</v>
          </cell>
          <cell r="E415" t="str">
            <v>07</v>
          </cell>
          <cell r="F415" t="str">
            <v>โรงพยาบาลชุมชน</v>
          </cell>
          <cell r="G415" t="str">
            <v>36</v>
          </cell>
          <cell r="H415" t="str">
            <v>21</v>
          </cell>
          <cell r="I415" t="str">
            <v>จ.ระยอง</v>
          </cell>
          <cell r="J415" t="str">
            <v>06</v>
          </cell>
          <cell r="K415" t="str">
            <v xml:space="preserve"> อ.ปลวกแดง</v>
          </cell>
          <cell r="L415" t="str">
            <v>01</v>
          </cell>
          <cell r="M415" t="str">
            <v xml:space="preserve"> 'ต.ปลวกแดง'</v>
          </cell>
          <cell r="N415" t="str">
            <v>01</v>
          </cell>
          <cell r="O415" t="str">
            <v xml:space="preserve"> หมู่ 1</v>
          </cell>
          <cell r="P415" t="str">
            <v>01</v>
          </cell>
          <cell r="Q415" t="str">
            <v>เปิดดำเนินการ</v>
          </cell>
          <cell r="R415" t="str">
            <v xml:space="preserve">272 </v>
          </cell>
          <cell r="S415" t="str">
            <v>21140</v>
          </cell>
          <cell r="T415" t="str">
            <v>038-659117</v>
          </cell>
          <cell r="U415" t="str">
            <v>038-659005</v>
          </cell>
          <cell r="V415" t="str">
            <v>22</v>
          </cell>
          <cell r="W415" t="str">
            <v>2.2 ทุติยภูมิระดับกลาง</v>
          </cell>
          <cell r="X415" t="str">
            <v>S</v>
          </cell>
          <cell r="Y415" t="str">
            <v xml:space="preserve">บริการ  </v>
          </cell>
          <cell r="AH415" t="str">
            <v>10832</v>
          </cell>
        </row>
        <row r="416">
          <cell r="A416" t="str">
            <v>001144600</v>
          </cell>
          <cell r="B416" t="str">
            <v>โรงพยาบาลสมเด็จพระยุพราชบ้านดุง</v>
          </cell>
          <cell r="C416" t="str">
            <v>21002</v>
          </cell>
          <cell r="D416" t="str">
            <v>กระทรวงสาธารณสุข สำนักงานปลัดกระทรวงสาธารณสุข</v>
          </cell>
          <cell r="E416" t="str">
            <v>07</v>
          </cell>
          <cell r="F416" t="str">
            <v>โรงพยาบาลชุมชน</v>
          </cell>
          <cell r="G416" t="str">
            <v>90</v>
          </cell>
          <cell r="H416" t="str">
            <v>41</v>
          </cell>
          <cell r="I416" t="str">
            <v>จ.อุดรธานี</v>
          </cell>
          <cell r="J416" t="str">
            <v>11</v>
          </cell>
          <cell r="K416" t="str">
            <v xml:space="preserve"> อ.บ้านดุง</v>
          </cell>
          <cell r="L416" t="str">
            <v>01</v>
          </cell>
          <cell r="M416" t="str">
            <v xml:space="preserve"> 'ต.ศรีสุทโธ'</v>
          </cell>
          <cell r="N416" t="str">
            <v>07</v>
          </cell>
          <cell r="O416" t="str">
            <v xml:space="preserve"> หมู่ 7</v>
          </cell>
          <cell r="P416" t="str">
            <v>01</v>
          </cell>
          <cell r="Q416" t="str">
            <v>เปิดดำเนินการ</v>
          </cell>
          <cell r="V416" t="str">
            <v>21</v>
          </cell>
          <cell r="W416" t="str">
            <v>2.1 ทุติยภูมิระดับต้น</v>
          </cell>
          <cell r="AH416" t="str">
            <v>11446</v>
          </cell>
        </row>
        <row r="417">
          <cell r="A417" t="str">
            <v>001082900</v>
          </cell>
          <cell r="B417" t="str">
            <v>โรงพยาบาลแกลง</v>
          </cell>
          <cell r="C417" t="str">
            <v>21002</v>
          </cell>
          <cell r="D417" t="str">
            <v>กระทรวงสาธารณสุข สำนักงานปลัดกระทรวงสาธารณสุข</v>
          </cell>
          <cell r="E417" t="str">
            <v>07</v>
          </cell>
          <cell r="F417" t="str">
            <v>โรงพยาบาลชุมชน</v>
          </cell>
          <cell r="G417" t="str">
            <v>158</v>
          </cell>
          <cell r="H417" t="str">
            <v>21</v>
          </cell>
          <cell r="I417" t="str">
            <v>จ.ระยอง</v>
          </cell>
          <cell r="J417" t="str">
            <v>03</v>
          </cell>
          <cell r="K417" t="str">
            <v xml:space="preserve"> อ.แกลง</v>
          </cell>
          <cell r="L417" t="str">
            <v>01</v>
          </cell>
          <cell r="M417" t="str">
            <v xml:space="preserve"> 'ต.ทางเกวียน'</v>
          </cell>
          <cell r="N417" t="str">
            <v>00</v>
          </cell>
          <cell r="O417" t="str">
            <v xml:space="preserve"> หมู่ 0</v>
          </cell>
          <cell r="P417" t="str">
            <v>01</v>
          </cell>
          <cell r="Q417" t="str">
            <v>เปิดดำเนินการ</v>
          </cell>
          <cell r="R417" t="str">
            <v xml:space="preserve">254  ถ.สุขุมวิท </v>
          </cell>
          <cell r="S417" t="str">
            <v>21110</v>
          </cell>
          <cell r="T417" t="str">
            <v>038-677537</v>
          </cell>
          <cell r="U417" t="str">
            <v>038-677537</v>
          </cell>
          <cell r="V417" t="str">
            <v>23</v>
          </cell>
          <cell r="W417" t="str">
            <v>2.3 ทุติยภูมิระดับสูง</v>
          </cell>
          <cell r="X417" t="str">
            <v>S</v>
          </cell>
          <cell r="Y417" t="str">
            <v xml:space="preserve">บริการ  </v>
          </cell>
          <cell r="AH417" t="str">
            <v>10829</v>
          </cell>
        </row>
        <row r="418">
          <cell r="A418" t="str">
            <v>001080700</v>
          </cell>
          <cell r="B418" t="str">
            <v>โรงพยาบาลแก่งคอย</v>
          </cell>
          <cell r="C418" t="str">
            <v>21002</v>
          </cell>
          <cell r="D418" t="str">
            <v>กระทรวงสาธารณสุข สำนักงานปลัดกระทรวงสาธารณสุข</v>
          </cell>
          <cell r="E418" t="str">
            <v>07</v>
          </cell>
          <cell r="F418" t="str">
            <v>โรงพยาบาลชุมชน</v>
          </cell>
          <cell r="G418" t="str">
            <v>60</v>
          </cell>
          <cell r="H418" t="str">
            <v>19</v>
          </cell>
          <cell r="I418" t="str">
            <v>จ.สระบุรี</v>
          </cell>
          <cell r="J418" t="str">
            <v>02</v>
          </cell>
          <cell r="K418" t="str">
            <v xml:space="preserve"> อ.แก่งคอย</v>
          </cell>
          <cell r="L418" t="str">
            <v>01</v>
          </cell>
          <cell r="M418" t="str">
            <v xml:space="preserve"> 'ต.แก่งคอย'</v>
          </cell>
          <cell r="N418" t="str">
            <v>08</v>
          </cell>
          <cell r="O418" t="str">
            <v xml:space="preserve"> หมู่ 8</v>
          </cell>
          <cell r="P418" t="str">
            <v>01</v>
          </cell>
          <cell r="Q418" t="str">
            <v>เปิดดำเนินการ</v>
          </cell>
          <cell r="R418" t="str">
            <v xml:space="preserve">107 </v>
          </cell>
          <cell r="V418" t="str">
            <v>21</v>
          </cell>
          <cell r="W418" t="str">
            <v>2.1 ทุติยภูมิระดับต้น</v>
          </cell>
          <cell r="AH418" t="str">
            <v>10807</v>
          </cell>
        </row>
        <row r="419">
          <cell r="A419" t="str">
            <v>001077000</v>
          </cell>
          <cell r="B419" t="str">
            <v>โรงพยาบาลบางไทร</v>
          </cell>
          <cell r="C419" t="str">
            <v>21002</v>
          </cell>
          <cell r="D419" t="str">
            <v>กระทรวงสาธารณสุข สำนักงานปลัดกระทรวงสาธารณสุข</v>
          </cell>
          <cell r="E419" t="str">
            <v>07</v>
          </cell>
          <cell r="F419" t="str">
            <v>โรงพยาบาลชุมชน</v>
          </cell>
          <cell r="G419" t="str">
            <v>30</v>
          </cell>
          <cell r="H419" t="str">
            <v>14</v>
          </cell>
          <cell r="I419" t="str">
            <v>จ.พระนครศรีอยุธยา</v>
          </cell>
          <cell r="J419" t="str">
            <v>04</v>
          </cell>
          <cell r="K419" t="str">
            <v xml:space="preserve"> อ.บางไทร</v>
          </cell>
          <cell r="L419" t="str">
            <v>01</v>
          </cell>
          <cell r="M419" t="str">
            <v xml:space="preserve"> 'ต.บางไทร'</v>
          </cell>
          <cell r="N419" t="str">
            <v>02</v>
          </cell>
          <cell r="O419" t="str">
            <v xml:space="preserve"> หมู่ 2</v>
          </cell>
          <cell r="P419" t="str">
            <v>01</v>
          </cell>
          <cell r="Q419" t="str">
            <v>เปิดดำเนินการ</v>
          </cell>
          <cell r="R419" t="str">
            <v xml:space="preserve">35 ม.2 </v>
          </cell>
          <cell r="S419" t="str">
            <v>13190</v>
          </cell>
          <cell r="V419" t="str">
            <v>21</v>
          </cell>
          <cell r="W419" t="str">
            <v>2.1 ทุติยภูมิระดับต้น</v>
          </cell>
          <cell r="AH419" t="str">
            <v>10770</v>
          </cell>
        </row>
        <row r="420">
          <cell r="A420" t="str">
            <v>001076800</v>
          </cell>
          <cell r="B420" t="str">
            <v>โรงพยาบาลท่าเรือ</v>
          </cell>
          <cell r="C420" t="str">
            <v>21002</v>
          </cell>
          <cell r="D420" t="str">
            <v>กระทรวงสาธารณสุข สำนักงานปลัดกระทรวงสาธารณสุข</v>
          </cell>
          <cell r="E420" t="str">
            <v>07</v>
          </cell>
          <cell r="F420" t="str">
            <v>โรงพยาบาลชุมชน</v>
          </cell>
          <cell r="G420" t="str">
            <v>30</v>
          </cell>
          <cell r="H420" t="str">
            <v>14</v>
          </cell>
          <cell r="I420" t="str">
            <v>จ.พระนครศรีอยุธยา</v>
          </cell>
          <cell r="J420" t="str">
            <v>02</v>
          </cell>
          <cell r="K420" t="str">
            <v xml:space="preserve"> อ.ท่าเรือ</v>
          </cell>
          <cell r="L420" t="str">
            <v>01</v>
          </cell>
          <cell r="M420" t="str">
            <v xml:space="preserve"> 'ต.ท่าเรือ'</v>
          </cell>
          <cell r="N420" t="str">
            <v>02</v>
          </cell>
          <cell r="O420" t="str">
            <v xml:space="preserve"> หมู่ 2</v>
          </cell>
          <cell r="P420" t="str">
            <v>01</v>
          </cell>
          <cell r="Q420" t="str">
            <v>เปิดดำเนินการ</v>
          </cell>
          <cell r="R420" t="str">
            <v xml:space="preserve">440/1 ถ.เทศบาล 2 &lt;br /&gt; </v>
          </cell>
          <cell r="S420" t="str">
            <v>13000</v>
          </cell>
          <cell r="V420" t="str">
            <v>21</v>
          </cell>
          <cell r="W420" t="str">
            <v>2.1 ทุติยภูมิระดับต้น</v>
          </cell>
          <cell r="X420" t="str">
            <v>S</v>
          </cell>
          <cell r="Y420" t="str">
            <v xml:space="preserve">บริการ  </v>
          </cell>
          <cell r="AH420" t="str">
            <v>10768</v>
          </cell>
        </row>
        <row r="421">
          <cell r="A421" t="str">
            <v>001077700</v>
          </cell>
          <cell r="B421" t="str">
            <v>โรงพยาบาลวังน้อย</v>
          </cell>
          <cell r="C421" t="str">
            <v>21002</v>
          </cell>
          <cell r="D421" t="str">
            <v>กระทรวงสาธารณสุข สำนักงานปลัดกระทรวงสาธารณสุข</v>
          </cell>
          <cell r="E421" t="str">
            <v>07</v>
          </cell>
          <cell r="F421" t="str">
            <v>โรงพยาบาลชุมชน</v>
          </cell>
          <cell r="G421" t="str">
            <v>60</v>
          </cell>
          <cell r="H421" t="str">
            <v>14</v>
          </cell>
          <cell r="I421" t="str">
            <v>จ.พระนครศรีอยุธยา</v>
          </cell>
          <cell r="J421" t="str">
            <v>11</v>
          </cell>
          <cell r="K421" t="str">
            <v xml:space="preserve"> อ.วังน้อย</v>
          </cell>
          <cell r="L421" t="str">
            <v>01</v>
          </cell>
          <cell r="M421" t="str">
            <v xml:space="preserve"> 'ต.ลำตาเสา'</v>
          </cell>
          <cell r="N421" t="str">
            <v>05</v>
          </cell>
          <cell r="O421" t="str">
            <v xml:space="preserve"> หมู่ 5</v>
          </cell>
          <cell r="P421" t="str">
            <v>01</v>
          </cell>
          <cell r="Q421" t="str">
            <v>เปิดดำเนินการ</v>
          </cell>
          <cell r="R421" t="str">
            <v xml:space="preserve">100 ม.5 ถ.พหลโยธิน </v>
          </cell>
          <cell r="S421" t="str">
            <v>13170</v>
          </cell>
          <cell r="T421" t="str">
            <v>035271033</v>
          </cell>
          <cell r="V421" t="str">
            <v>21</v>
          </cell>
          <cell r="W421" t="str">
            <v>2.1 ทุติยภูมิระดับต้น</v>
          </cell>
          <cell r="X421" t="str">
            <v>S</v>
          </cell>
          <cell r="Y421" t="str">
            <v xml:space="preserve">บริการ  </v>
          </cell>
          <cell r="AH421" t="str">
            <v>10777</v>
          </cell>
        </row>
        <row r="422">
          <cell r="A422" t="str">
            <v>001084000</v>
          </cell>
          <cell r="B422" t="str">
            <v>โรงพยาบาลแหลมสิงห์</v>
          </cell>
          <cell r="C422" t="str">
            <v>21002</v>
          </cell>
          <cell r="D422" t="str">
            <v>กระทรวงสาธารณสุข สำนักงานปลัดกระทรวงสาธารณสุข</v>
          </cell>
          <cell r="E422" t="str">
            <v>07</v>
          </cell>
          <cell r="F422" t="str">
            <v>โรงพยาบาลชุมชน</v>
          </cell>
          <cell r="G422" t="str">
            <v>10</v>
          </cell>
          <cell r="H422" t="str">
            <v>22</v>
          </cell>
          <cell r="I422" t="str">
            <v>จ.จันทบุรี</v>
          </cell>
          <cell r="J422" t="str">
            <v>06</v>
          </cell>
          <cell r="K422" t="str">
            <v xml:space="preserve"> อ.แหลมสิงห์</v>
          </cell>
          <cell r="L422" t="str">
            <v>01</v>
          </cell>
          <cell r="M422" t="str">
            <v xml:space="preserve"> 'ต.ปากน้ำแหลมสิงห์'</v>
          </cell>
          <cell r="N422" t="str">
            <v>01</v>
          </cell>
          <cell r="O422" t="str">
            <v xml:space="preserve"> หมู่ 1</v>
          </cell>
          <cell r="P422" t="str">
            <v>01</v>
          </cell>
          <cell r="Q422" t="str">
            <v>เปิดดำเนินการ</v>
          </cell>
          <cell r="R422" t="str">
            <v xml:space="preserve">79/24 </v>
          </cell>
          <cell r="V422" t="str">
            <v>22</v>
          </cell>
          <cell r="W422" t="str">
            <v>2.2 ทุติยภูมิระดับกลาง</v>
          </cell>
          <cell r="AH422" t="str">
            <v>10840</v>
          </cell>
        </row>
        <row r="423">
          <cell r="A423" t="str">
            <v>001084100</v>
          </cell>
          <cell r="B423" t="str">
            <v>โรงพยาบาลสอยดาว</v>
          </cell>
          <cell r="C423" t="str">
            <v>21002</v>
          </cell>
          <cell r="D423" t="str">
            <v>กระทรวงสาธารณสุข สำนักงานปลัดกระทรวงสาธารณสุข</v>
          </cell>
          <cell r="E423" t="str">
            <v>07</v>
          </cell>
          <cell r="F423" t="str">
            <v>โรงพยาบาลชุมชน</v>
          </cell>
          <cell r="G423" t="str">
            <v>60</v>
          </cell>
          <cell r="H423" t="str">
            <v>22</v>
          </cell>
          <cell r="I423" t="str">
            <v>จ.จันทบุรี</v>
          </cell>
          <cell r="J423" t="str">
            <v>07</v>
          </cell>
          <cell r="K423" t="str">
            <v xml:space="preserve"> อ.สอยดาว</v>
          </cell>
          <cell r="L423" t="str">
            <v>01</v>
          </cell>
          <cell r="M423" t="str">
            <v xml:space="preserve"> 'ต.ปะตง'</v>
          </cell>
          <cell r="N423" t="str">
            <v>01</v>
          </cell>
          <cell r="O423" t="str">
            <v xml:space="preserve"> หมู่ 1</v>
          </cell>
          <cell r="P423" t="str">
            <v>01</v>
          </cell>
          <cell r="Q423" t="str">
            <v>เปิดดำเนินการ</v>
          </cell>
          <cell r="R423" t="str">
            <v>399</v>
          </cell>
          <cell r="V423" t="str">
            <v>22</v>
          </cell>
          <cell r="W423" t="str">
            <v>2.2 ทุติยภูมิระดับกลาง</v>
          </cell>
          <cell r="AH423" t="str">
            <v>10841</v>
          </cell>
        </row>
        <row r="424">
          <cell r="A424" t="str">
            <v>001084200</v>
          </cell>
          <cell r="B424" t="str">
            <v>โรงพยาบาลแก่งหางแมว</v>
          </cell>
          <cell r="C424" t="str">
            <v>21002</v>
          </cell>
          <cell r="D424" t="str">
            <v>กระทรวงสาธารณสุข สำนักงานปลัดกระทรวงสาธารณสุข</v>
          </cell>
          <cell r="E424" t="str">
            <v>07</v>
          </cell>
          <cell r="F424" t="str">
            <v>โรงพยาบาลชุมชน</v>
          </cell>
          <cell r="G424" t="str">
            <v>10</v>
          </cell>
          <cell r="H424" t="str">
            <v>22</v>
          </cell>
          <cell r="I424" t="str">
            <v>จ.จันทบุรี</v>
          </cell>
          <cell r="J424" t="str">
            <v>08</v>
          </cell>
          <cell r="K424" t="str">
            <v xml:space="preserve"> อ.แก่งหางแมว</v>
          </cell>
          <cell r="L424" t="str">
            <v>01</v>
          </cell>
          <cell r="M424" t="str">
            <v xml:space="preserve"> 'ต.แก่งหางแมว'</v>
          </cell>
          <cell r="N424" t="str">
            <v>03</v>
          </cell>
          <cell r="O424" t="str">
            <v xml:space="preserve"> หมู่ 3</v>
          </cell>
          <cell r="P424" t="str">
            <v>01</v>
          </cell>
          <cell r="Q424" t="str">
            <v>เปิดดำเนินการ</v>
          </cell>
          <cell r="R424" t="str">
            <v>3 ม.3 ถ.หนองกวาง-ขุนซ่อง</v>
          </cell>
          <cell r="V424" t="str">
            <v>22</v>
          </cell>
          <cell r="W424" t="str">
            <v>2.2 ทุติยภูมิระดับกลาง</v>
          </cell>
          <cell r="AH424" t="str">
            <v>10842</v>
          </cell>
        </row>
        <row r="425">
          <cell r="A425" t="str">
            <v>001084300</v>
          </cell>
          <cell r="B425" t="str">
            <v>โรงพยาบาลนายายอาม</v>
          </cell>
          <cell r="C425" t="str">
            <v>21002</v>
          </cell>
          <cell r="D425" t="str">
            <v>กระทรวงสาธารณสุข สำนักงานปลัดกระทรวงสาธารณสุข</v>
          </cell>
          <cell r="E425" t="str">
            <v>07</v>
          </cell>
          <cell r="F425" t="str">
            <v>โรงพยาบาลชุมชน</v>
          </cell>
          <cell r="G425" t="str">
            <v>10</v>
          </cell>
          <cell r="H425" t="str">
            <v>22</v>
          </cell>
          <cell r="I425" t="str">
            <v>จ.จันทบุรี</v>
          </cell>
          <cell r="J425" t="str">
            <v>09</v>
          </cell>
          <cell r="K425" t="str">
            <v xml:space="preserve"> อ.นายายอาม</v>
          </cell>
          <cell r="L425" t="str">
            <v>01</v>
          </cell>
          <cell r="M425" t="str">
            <v xml:space="preserve"> 'ต.นายายอาม'</v>
          </cell>
          <cell r="N425" t="str">
            <v>12</v>
          </cell>
          <cell r="O425" t="str">
            <v xml:space="preserve"> หมู่ 12</v>
          </cell>
          <cell r="P425" t="str">
            <v>01</v>
          </cell>
          <cell r="Q425" t="str">
            <v>เปิดดำเนินการ</v>
          </cell>
          <cell r="R425" t="str">
            <v xml:space="preserve">115 </v>
          </cell>
          <cell r="V425" t="str">
            <v>22</v>
          </cell>
          <cell r="W425" t="str">
            <v>2.2 ทุติยภูมิระดับกลาง</v>
          </cell>
          <cell r="AH425" t="str">
            <v>10843</v>
          </cell>
        </row>
        <row r="426">
          <cell r="A426" t="str">
            <v>001081800</v>
          </cell>
          <cell r="B426" t="str">
            <v>โรงพยาบาลหนองใหญ่</v>
          </cell>
          <cell r="C426" t="str">
            <v>21002</v>
          </cell>
          <cell r="D426" t="str">
            <v>กระทรวงสาธารณสุข สำนักงานปลัดกระทรวงสาธารณสุข</v>
          </cell>
          <cell r="E426" t="str">
            <v>07</v>
          </cell>
          <cell r="F426" t="str">
            <v>โรงพยาบาลชุมชน</v>
          </cell>
          <cell r="G426" t="str">
            <v>30</v>
          </cell>
          <cell r="H426" t="str">
            <v>20</v>
          </cell>
          <cell r="I426" t="str">
            <v>จ.ชลบุรี</v>
          </cell>
          <cell r="J426" t="str">
            <v>03</v>
          </cell>
          <cell r="K426" t="str">
            <v xml:space="preserve"> อ.หนองใหญ่</v>
          </cell>
          <cell r="L426" t="str">
            <v>01</v>
          </cell>
          <cell r="M426" t="str">
            <v xml:space="preserve"> 'ต.หนองใหญ่'</v>
          </cell>
          <cell r="N426" t="str">
            <v>01</v>
          </cell>
          <cell r="O426" t="str">
            <v xml:space="preserve"> หมู่ 1</v>
          </cell>
          <cell r="P426" t="str">
            <v>01</v>
          </cell>
          <cell r="Q426" t="str">
            <v>เปิดดำเนินการ</v>
          </cell>
          <cell r="V426" t="str">
            <v>21</v>
          </cell>
          <cell r="W426" t="str">
            <v>2.1 ทุติยภูมิระดับต้น</v>
          </cell>
          <cell r="AH426" t="str">
            <v>10818</v>
          </cell>
        </row>
        <row r="427">
          <cell r="A427" t="str">
            <v>001082600</v>
          </cell>
          <cell r="B427" t="str">
            <v>โรงพยาบาลบ่อทอง</v>
          </cell>
          <cell r="C427" t="str">
            <v>21002</v>
          </cell>
          <cell r="D427" t="str">
            <v>กระทรวงสาธารณสุข สำนักงานปลัดกระทรวงสาธารณสุข</v>
          </cell>
          <cell r="E427" t="str">
            <v>07</v>
          </cell>
          <cell r="F427" t="str">
            <v>โรงพยาบาลชุมชน</v>
          </cell>
          <cell r="G427" t="str">
            <v>60</v>
          </cell>
          <cell r="H427" t="str">
            <v>20</v>
          </cell>
          <cell r="I427" t="str">
            <v>จ.ชลบุรี</v>
          </cell>
          <cell r="J427" t="str">
            <v>10</v>
          </cell>
          <cell r="K427" t="str">
            <v xml:space="preserve"> อ.บ่อทอง</v>
          </cell>
          <cell r="L427" t="str">
            <v>01</v>
          </cell>
          <cell r="M427" t="str">
            <v xml:space="preserve"> 'ต.บ่อทอง'</v>
          </cell>
          <cell r="N427" t="str">
            <v>01</v>
          </cell>
          <cell r="O427" t="str">
            <v xml:space="preserve"> หมู่ 1</v>
          </cell>
          <cell r="P427" t="str">
            <v>01</v>
          </cell>
          <cell r="Q427" t="str">
            <v>เปิดดำเนินการ</v>
          </cell>
          <cell r="R427" t="str">
            <v xml:space="preserve">  เลขที่  300</v>
          </cell>
          <cell r="V427" t="str">
            <v>21</v>
          </cell>
          <cell r="W427" t="str">
            <v>2.1 ทุติยภูมิระดับต้น</v>
          </cell>
          <cell r="AH427" t="str">
            <v>10826</v>
          </cell>
        </row>
        <row r="428">
          <cell r="A428" t="str">
            <v>001082800</v>
          </cell>
          <cell r="B428" t="str">
            <v>โรงพยาบาลบ้านฉาง</v>
          </cell>
          <cell r="C428" t="str">
            <v>21002</v>
          </cell>
          <cell r="D428" t="str">
            <v>กระทรวงสาธารณสุข สำนักงานปลัดกระทรวงสาธารณสุข</v>
          </cell>
          <cell r="E428" t="str">
            <v>07</v>
          </cell>
          <cell r="F428" t="str">
            <v>โรงพยาบาลชุมชน</v>
          </cell>
          <cell r="G428" t="str">
            <v>70</v>
          </cell>
          <cell r="H428" t="str">
            <v>21</v>
          </cell>
          <cell r="I428" t="str">
            <v>จ.ระยอง</v>
          </cell>
          <cell r="J428" t="str">
            <v>02</v>
          </cell>
          <cell r="K428" t="str">
            <v xml:space="preserve"> อ.บ้านฉาง</v>
          </cell>
          <cell r="L428" t="str">
            <v>02</v>
          </cell>
          <cell r="M428" t="str">
            <v xml:space="preserve"> 'ต.พลา'</v>
          </cell>
          <cell r="N428" t="str">
            <v>01</v>
          </cell>
          <cell r="O428" t="str">
            <v xml:space="preserve"> หมู่ 1</v>
          </cell>
          <cell r="P428" t="str">
            <v>01</v>
          </cell>
          <cell r="Q428" t="str">
            <v>เปิดดำเนินการ</v>
          </cell>
          <cell r="R428" t="str">
            <v xml:space="preserve">77 ม.1 ถ.อังกินันทน์ </v>
          </cell>
          <cell r="S428" t="str">
            <v>21130</v>
          </cell>
          <cell r="T428" t="str">
            <v>038-603995</v>
          </cell>
          <cell r="U428" t="str">
            <v>038-603838</v>
          </cell>
          <cell r="V428" t="str">
            <v>22</v>
          </cell>
          <cell r="W428" t="str">
            <v>2.2 ทุติยภูมิระดับกลาง</v>
          </cell>
          <cell r="X428" t="str">
            <v>S</v>
          </cell>
          <cell r="Y428" t="str">
            <v xml:space="preserve">บริการ  </v>
          </cell>
          <cell r="AH428" t="str">
            <v>10828</v>
          </cell>
        </row>
        <row r="429">
          <cell r="A429" t="str">
            <v>001083000</v>
          </cell>
          <cell r="B429" t="str">
            <v>โรงพยาบาลวังจันทร์</v>
          </cell>
          <cell r="C429" t="str">
            <v>21002</v>
          </cell>
          <cell r="D429" t="str">
            <v>กระทรวงสาธารณสุข สำนักงานปลัดกระทรวงสาธารณสุข</v>
          </cell>
          <cell r="E429" t="str">
            <v>07</v>
          </cell>
          <cell r="F429" t="str">
            <v>โรงพยาบาลชุมชน</v>
          </cell>
          <cell r="G429" t="str">
            <v>45</v>
          </cell>
          <cell r="H429" t="str">
            <v>21</v>
          </cell>
          <cell r="I429" t="str">
            <v>จ.ระยอง</v>
          </cell>
          <cell r="J429" t="str">
            <v>04</v>
          </cell>
          <cell r="K429" t="str">
            <v xml:space="preserve"> อ.วังจันทร์</v>
          </cell>
          <cell r="L429" t="str">
            <v>02</v>
          </cell>
          <cell r="M429" t="str">
            <v xml:space="preserve"> 'ต.ชุมแสง'</v>
          </cell>
          <cell r="N429" t="str">
            <v>03</v>
          </cell>
          <cell r="O429" t="str">
            <v xml:space="preserve"> หมู่ 3</v>
          </cell>
          <cell r="P429" t="str">
            <v>01</v>
          </cell>
          <cell r="Q429" t="str">
            <v>เปิดดำเนินการ</v>
          </cell>
          <cell r="R429" t="str">
            <v xml:space="preserve">349 ต.ชุมแสง </v>
          </cell>
          <cell r="S429" t="str">
            <v>21210</v>
          </cell>
          <cell r="T429" t="str">
            <v>038-666198</v>
          </cell>
          <cell r="U429" t="str">
            <v>038-666247</v>
          </cell>
          <cell r="V429" t="str">
            <v>22</v>
          </cell>
          <cell r="W429" t="str">
            <v>2.2 ทุติยภูมิระดับกลาง</v>
          </cell>
          <cell r="X429" t="str">
            <v>S</v>
          </cell>
          <cell r="Y429" t="str">
            <v xml:space="preserve">บริการ  </v>
          </cell>
          <cell r="AH429" t="str">
            <v>10830</v>
          </cell>
        </row>
        <row r="430">
          <cell r="A430" t="str">
            <v>001087600</v>
          </cell>
          <cell r="B430" t="str">
            <v>โรงพยาบาลโชคชัย</v>
          </cell>
          <cell r="C430" t="str">
            <v>21002</v>
          </cell>
          <cell r="D430" t="str">
            <v>กระทรวงสาธารณสุข สำนักงานปลัดกระทรวงสาธารณสุข</v>
          </cell>
          <cell r="E430" t="str">
            <v>07</v>
          </cell>
          <cell r="F430" t="str">
            <v>โรงพยาบาลชุมชน</v>
          </cell>
          <cell r="G430" t="str">
            <v>30</v>
          </cell>
          <cell r="H430" t="str">
            <v>30</v>
          </cell>
          <cell r="I430" t="str">
            <v>จ.นครราชสีมา</v>
          </cell>
          <cell r="J430" t="str">
            <v>07</v>
          </cell>
          <cell r="K430" t="str">
            <v xml:space="preserve"> อ.โชคชัย</v>
          </cell>
          <cell r="L430" t="str">
            <v>08</v>
          </cell>
          <cell r="M430" t="str">
            <v xml:space="preserve"> 'ต.โชคชัย'</v>
          </cell>
          <cell r="N430" t="str">
            <v>13</v>
          </cell>
          <cell r="O430" t="str">
            <v xml:space="preserve"> หมู่ 13</v>
          </cell>
          <cell r="P430" t="str">
            <v>01</v>
          </cell>
          <cell r="Q430" t="str">
            <v>เปิดดำเนินการ</v>
          </cell>
          <cell r="R430" t="str">
            <v xml:space="preserve">220 </v>
          </cell>
          <cell r="V430" t="str">
            <v>22</v>
          </cell>
          <cell r="W430" t="str">
            <v>2.2 ทุติยภูมิระดับกลาง</v>
          </cell>
          <cell r="AH430" t="str">
            <v>10876</v>
          </cell>
        </row>
        <row r="431">
          <cell r="A431" t="str">
            <v>001087700</v>
          </cell>
          <cell r="B431" t="str">
            <v>โรงพยาบาลด่านขุนทด</v>
          </cell>
          <cell r="C431" t="str">
            <v>21002</v>
          </cell>
          <cell r="D431" t="str">
            <v>กระทรวงสาธารณสุข สำนักงานปลัดกระทรวงสาธารณสุข</v>
          </cell>
          <cell r="E431" t="str">
            <v>07</v>
          </cell>
          <cell r="F431" t="str">
            <v>โรงพยาบาลชุมชน</v>
          </cell>
          <cell r="G431" t="str">
            <v>90</v>
          </cell>
          <cell r="H431" t="str">
            <v>30</v>
          </cell>
          <cell r="I431" t="str">
            <v>จ.นครราชสีมา</v>
          </cell>
          <cell r="J431" t="str">
            <v>08</v>
          </cell>
          <cell r="K431" t="str">
            <v xml:space="preserve"> อ.ด่านขุนทด</v>
          </cell>
          <cell r="L431" t="str">
            <v>02</v>
          </cell>
          <cell r="M431" t="str">
            <v xml:space="preserve"> 'ต.ด่านขุนทด'</v>
          </cell>
          <cell r="N431" t="str">
            <v>02</v>
          </cell>
          <cell r="O431" t="str">
            <v xml:space="preserve"> หมู่ 2</v>
          </cell>
          <cell r="P431" t="str">
            <v>01</v>
          </cell>
          <cell r="Q431" t="str">
            <v>เปิดดำเนินการ</v>
          </cell>
          <cell r="R431" t="str">
            <v xml:space="preserve">142/49 </v>
          </cell>
          <cell r="V431" t="str">
            <v>22</v>
          </cell>
          <cell r="W431" t="str">
            <v>2.2 ทุติยภูมิระดับกลาง</v>
          </cell>
          <cell r="AH431" t="str">
            <v>10877</v>
          </cell>
        </row>
        <row r="432">
          <cell r="A432" t="str">
            <v>001088100</v>
          </cell>
          <cell r="B432" t="str">
            <v>โรงพยาบาลบัวใหญ่</v>
          </cell>
          <cell r="C432" t="str">
            <v>21002</v>
          </cell>
          <cell r="D432" t="str">
            <v>กระทรวงสาธารณสุข สำนักงานปลัดกระทรวงสาธารณสุข</v>
          </cell>
          <cell r="E432" t="str">
            <v>07</v>
          </cell>
          <cell r="F432" t="str">
            <v>โรงพยาบาลชุมชน</v>
          </cell>
          <cell r="G432" t="str">
            <v>90</v>
          </cell>
          <cell r="H432" t="str">
            <v>30</v>
          </cell>
          <cell r="I432" t="str">
            <v>จ.นครราชสีมา</v>
          </cell>
          <cell r="J432" t="str">
            <v>12</v>
          </cell>
          <cell r="K432" t="str">
            <v xml:space="preserve"> อ.บัวใหญ่</v>
          </cell>
          <cell r="L432" t="str">
            <v>01</v>
          </cell>
          <cell r="M432" t="str">
            <v xml:space="preserve"> 'ต.บัวใหญ่'</v>
          </cell>
          <cell r="N432" t="str">
            <v>00</v>
          </cell>
          <cell r="O432" t="str">
            <v xml:space="preserve"> หมู่ 0</v>
          </cell>
          <cell r="P432" t="str">
            <v>01</v>
          </cell>
          <cell r="Q432" t="str">
            <v>เปิดดำเนินการ</v>
          </cell>
          <cell r="R432" t="str">
            <v xml:space="preserve">6 ถ.เทศบาล12 </v>
          </cell>
          <cell r="V432" t="str">
            <v>22</v>
          </cell>
          <cell r="W432" t="str">
            <v>2.2 ทุติยภูมิระดับกลาง</v>
          </cell>
          <cell r="AH432" t="str">
            <v>10881</v>
          </cell>
        </row>
        <row r="433">
          <cell r="A433" t="str">
            <v>001087000</v>
          </cell>
          <cell r="B433" t="str">
            <v>โรงพยาบาลอรัญประเทศ</v>
          </cell>
          <cell r="C433" t="str">
            <v>21002</v>
          </cell>
          <cell r="D433" t="str">
            <v>กระทรวงสาธารณสุข สำนักงานปลัดกระทรวงสาธารณสุข</v>
          </cell>
          <cell r="E433" t="str">
            <v>07</v>
          </cell>
          <cell r="F433" t="str">
            <v>โรงพยาบาลชุมชน</v>
          </cell>
          <cell r="G433" t="str">
            <v>120</v>
          </cell>
          <cell r="H433" t="str">
            <v>27</v>
          </cell>
          <cell r="I433" t="str">
            <v>จ.สระแก้ว</v>
          </cell>
          <cell r="J433" t="str">
            <v>06</v>
          </cell>
          <cell r="K433" t="str">
            <v xml:space="preserve"> อ.อรัญประเทศ</v>
          </cell>
          <cell r="L433" t="str">
            <v>01</v>
          </cell>
          <cell r="M433" t="str">
            <v xml:space="preserve"> 'ต.อรัญประเทศ'</v>
          </cell>
          <cell r="N433" t="str">
            <v>01</v>
          </cell>
          <cell r="O433" t="str">
            <v xml:space="preserve"> หมู่ 1</v>
          </cell>
          <cell r="P433" t="str">
            <v>01</v>
          </cell>
          <cell r="Q433" t="str">
            <v>เปิดดำเนินการ</v>
          </cell>
          <cell r="R433" t="str">
            <v xml:space="preserve">4 ถ.มหาดไทย </v>
          </cell>
          <cell r="V433" t="str">
            <v>23</v>
          </cell>
          <cell r="W433" t="str">
            <v>2.3 ทุติยภูมิระดับสูง</v>
          </cell>
          <cell r="AH433" t="str">
            <v>10870</v>
          </cell>
        </row>
        <row r="434">
          <cell r="A434" t="str">
            <v>001090800</v>
          </cell>
          <cell r="B434" t="str">
            <v>โรงพยาบาลหนองหงส์</v>
          </cell>
          <cell r="C434" t="str">
            <v>21002</v>
          </cell>
          <cell r="D434" t="str">
            <v>กระทรวงสาธารณสุข สำนักงานปลัดกระทรวงสาธารณสุข</v>
          </cell>
          <cell r="E434" t="str">
            <v>07</v>
          </cell>
          <cell r="F434" t="str">
            <v>โรงพยาบาลชุมชน</v>
          </cell>
          <cell r="G434" t="str">
            <v>30</v>
          </cell>
          <cell r="H434" t="str">
            <v>31</v>
          </cell>
          <cell r="I434" t="str">
            <v>จ.บุรีรัมย์</v>
          </cell>
          <cell r="J434" t="str">
            <v>14</v>
          </cell>
          <cell r="K434" t="str">
            <v xml:space="preserve"> อ.หนองหงส์</v>
          </cell>
          <cell r="L434" t="str">
            <v>01</v>
          </cell>
          <cell r="M434" t="str">
            <v xml:space="preserve"> 'ต.สระแก้ว'</v>
          </cell>
          <cell r="N434" t="str">
            <v>02</v>
          </cell>
          <cell r="O434" t="str">
            <v xml:space="preserve"> หมู่ 2</v>
          </cell>
          <cell r="P434" t="str">
            <v>01</v>
          </cell>
          <cell r="Q434" t="str">
            <v>เปิดดำเนินการ</v>
          </cell>
          <cell r="V434" t="str">
            <v>22</v>
          </cell>
          <cell r="W434" t="str">
            <v>2.2 ทุติยภูมิระดับกลาง</v>
          </cell>
          <cell r="AH434" t="str">
            <v>10908</v>
          </cell>
        </row>
        <row r="435">
          <cell r="A435" t="str">
            <v>001083500</v>
          </cell>
          <cell r="B435" t="str">
            <v>โรงพยาบาลท่าใหม่</v>
          </cell>
          <cell r="C435" t="str">
            <v>21002</v>
          </cell>
          <cell r="D435" t="str">
            <v>กระทรวงสาธารณสุข สำนักงานปลัดกระทรวงสาธารณสุข</v>
          </cell>
          <cell r="E435" t="str">
            <v>07</v>
          </cell>
          <cell r="F435" t="str">
            <v>โรงพยาบาลชุมชน</v>
          </cell>
          <cell r="G435" t="str">
            <v>30</v>
          </cell>
          <cell r="H435" t="str">
            <v>22</v>
          </cell>
          <cell r="I435" t="str">
            <v>จ.จันทบุรี</v>
          </cell>
          <cell r="J435" t="str">
            <v>03</v>
          </cell>
          <cell r="K435" t="str">
            <v xml:space="preserve"> อ.ท่าใหม่</v>
          </cell>
          <cell r="L435" t="str">
            <v>01</v>
          </cell>
          <cell r="M435" t="str">
            <v xml:space="preserve"> 'ต.ท่าใหม่'</v>
          </cell>
          <cell r="N435" t="str">
            <v>00</v>
          </cell>
          <cell r="O435" t="str">
            <v xml:space="preserve"> หมู่ 0</v>
          </cell>
          <cell r="P435" t="str">
            <v>01</v>
          </cell>
          <cell r="Q435" t="str">
            <v>เปิดดำเนินการ</v>
          </cell>
          <cell r="R435" t="str">
            <v xml:space="preserve">28 ถ.สรรพกิจ </v>
          </cell>
          <cell r="S435" t="str">
            <v>22120</v>
          </cell>
          <cell r="T435" t="str">
            <v>039-431001</v>
          </cell>
          <cell r="U435" t="str">
            <v>039-431002</v>
          </cell>
          <cell r="V435" t="str">
            <v>22</v>
          </cell>
          <cell r="W435" t="str">
            <v>2.2 ทุติยภูมิระดับกลาง</v>
          </cell>
          <cell r="X435" t="str">
            <v>S</v>
          </cell>
          <cell r="Y435" t="str">
            <v xml:space="preserve">บริการ  </v>
          </cell>
          <cell r="AH435" t="str">
            <v>10835</v>
          </cell>
        </row>
        <row r="436">
          <cell r="A436" t="str">
            <v>001089000</v>
          </cell>
          <cell r="B436" t="str">
            <v>โรงพยาบาลปากช่องนานา</v>
          </cell>
          <cell r="C436" t="str">
            <v>21002</v>
          </cell>
          <cell r="D436" t="str">
            <v>กระทรวงสาธารณสุข สำนักงานปลัดกระทรวงสาธารณสุข</v>
          </cell>
          <cell r="E436" t="str">
            <v>07</v>
          </cell>
          <cell r="F436" t="str">
            <v>โรงพยาบาลชุมชน</v>
          </cell>
          <cell r="G436" t="str">
            <v>120</v>
          </cell>
          <cell r="H436" t="str">
            <v>30</v>
          </cell>
          <cell r="I436" t="str">
            <v>จ.นครราชสีมา</v>
          </cell>
          <cell r="J436" t="str">
            <v>21</v>
          </cell>
          <cell r="K436" t="str">
            <v xml:space="preserve"> อ.ปากช่อง</v>
          </cell>
          <cell r="L436" t="str">
            <v>01</v>
          </cell>
          <cell r="M436" t="str">
            <v xml:space="preserve"> 'ต.ปากช่อง'</v>
          </cell>
          <cell r="N436" t="str">
            <v>00</v>
          </cell>
          <cell r="O436" t="str">
            <v xml:space="preserve"> หมู่ 0</v>
          </cell>
          <cell r="P436" t="str">
            <v>01</v>
          </cell>
          <cell r="Q436" t="str">
            <v>เปิดดำเนินการ</v>
          </cell>
          <cell r="R436" t="str">
            <v xml:space="preserve">400 ถ.มิตรภาพ </v>
          </cell>
          <cell r="V436" t="str">
            <v>23</v>
          </cell>
          <cell r="W436" t="str">
            <v>2.3 ทุติยภูมิระดับสูง</v>
          </cell>
          <cell r="AH436" t="str">
            <v>10890</v>
          </cell>
        </row>
        <row r="437">
          <cell r="A437" t="str">
            <v>001083600</v>
          </cell>
          <cell r="B437" t="str">
            <v>โรงพยาบาลเขาสุกิม</v>
          </cell>
          <cell r="C437" t="str">
            <v>21002</v>
          </cell>
          <cell r="D437" t="str">
            <v>กระทรวงสาธารณสุข สำนักงานปลัดกระทรวงสาธารณสุข</v>
          </cell>
          <cell r="E437" t="str">
            <v>07</v>
          </cell>
          <cell r="F437" t="str">
            <v>โรงพยาบาลชุมชน</v>
          </cell>
          <cell r="G437" t="str">
            <v>30</v>
          </cell>
          <cell r="H437" t="str">
            <v>22</v>
          </cell>
          <cell r="I437" t="str">
            <v>จ.จันทบุรี</v>
          </cell>
          <cell r="J437" t="str">
            <v>03</v>
          </cell>
          <cell r="K437" t="str">
            <v xml:space="preserve"> อ.ท่าใหม่</v>
          </cell>
          <cell r="L437" t="str">
            <v>07</v>
          </cell>
          <cell r="M437" t="str">
            <v xml:space="preserve"> 'ต.เขาบายศรี'</v>
          </cell>
          <cell r="N437" t="str">
            <v>12</v>
          </cell>
          <cell r="O437" t="str">
            <v xml:space="preserve"> หมู่ 12</v>
          </cell>
          <cell r="P437" t="str">
            <v>01</v>
          </cell>
          <cell r="Q437" t="str">
            <v>เปิดดำเนินการ</v>
          </cell>
          <cell r="R437" t="str">
            <v>50/1</v>
          </cell>
          <cell r="S437" t="str">
            <v>22120</v>
          </cell>
          <cell r="T437" t="str">
            <v>039-495225</v>
          </cell>
          <cell r="V437" t="str">
            <v>22</v>
          </cell>
          <cell r="W437" t="str">
            <v>2.2 ทุติยภูมิระดับกลาง</v>
          </cell>
          <cell r="X437" t="str">
            <v>S</v>
          </cell>
          <cell r="Y437" t="str">
            <v xml:space="preserve">บริการ  </v>
          </cell>
          <cell r="AH437" t="str">
            <v>10836</v>
          </cell>
        </row>
        <row r="438">
          <cell r="A438" t="str">
            <v>001085000</v>
          </cell>
          <cell r="B438" t="str">
            <v>โรงพยาบาลบางคล้า</v>
          </cell>
          <cell r="C438" t="str">
            <v>21002</v>
          </cell>
          <cell r="D438" t="str">
            <v>กระทรวงสาธารณสุข สำนักงานปลัดกระทรวงสาธารณสุข</v>
          </cell>
          <cell r="E438" t="str">
            <v>07</v>
          </cell>
          <cell r="F438" t="str">
            <v>โรงพยาบาลชุมชน</v>
          </cell>
          <cell r="G438" t="str">
            <v>30</v>
          </cell>
          <cell r="H438" t="str">
            <v>24</v>
          </cell>
          <cell r="I438" t="str">
            <v>จ.ฉะเชิงเทรา</v>
          </cell>
          <cell r="J438" t="str">
            <v>02</v>
          </cell>
          <cell r="K438" t="str">
            <v xml:space="preserve"> อ.บางคล้า</v>
          </cell>
          <cell r="L438" t="str">
            <v>09</v>
          </cell>
          <cell r="M438" t="str">
            <v xml:space="preserve"> 'ต.ปากน้ำ'</v>
          </cell>
          <cell r="N438" t="str">
            <v>01</v>
          </cell>
          <cell r="O438" t="str">
            <v xml:space="preserve"> หมู่ 1</v>
          </cell>
          <cell r="P438" t="str">
            <v>01</v>
          </cell>
          <cell r="Q438" t="str">
            <v>เปิดดำเนินการ</v>
          </cell>
          <cell r="R438" t="str">
            <v xml:space="preserve">62 </v>
          </cell>
          <cell r="S438" t="str">
            <v>24110</v>
          </cell>
          <cell r="T438" t="str">
            <v>038-541009</v>
          </cell>
          <cell r="U438" t="str">
            <v>038-541009</v>
          </cell>
          <cell r="V438" t="str">
            <v>21</v>
          </cell>
          <cell r="W438" t="str">
            <v>2.1 ทุติยภูมิระดับต้น</v>
          </cell>
          <cell r="X438" t="str">
            <v>S</v>
          </cell>
          <cell r="Y438" t="str">
            <v xml:space="preserve">บริการ  </v>
          </cell>
          <cell r="AH438" t="str">
            <v>10850</v>
          </cell>
        </row>
        <row r="439">
          <cell r="A439" t="str">
            <v>001085200</v>
          </cell>
          <cell r="B439" t="str">
            <v>โรงพยาบาลบางปะกง</v>
          </cell>
          <cell r="C439" t="str">
            <v>21002</v>
          </cell>
          <cell r="D439" t="str">
            <v>กระทรวงสาธารณสุข สำนักงานปลัดกระทรวงสาธารณสุข</v>
          </cell>
          <cell r="E439" t="str">
            <v>07</v>
          </cell>
          <cell r="F439" t="str">
            <v>โรงพยาบาลชุมชน</v>
          </cell>
          <cell r="G439" t="str">
            <v>70</v>
          </cell>
          <cell r="H439" t="str">
            <v>24</v>
          </cell>
          <cell r="I439" t="str">
            <v>จ.ฉะเชิงเทรา</v>
          </cell>
          <cell r="J439" t="str">
            <v>04</v>
          </cell>
          <cell r="K439" t="str">
            <v xml:space="preserve"> อ.บางปะกง</v>
          </cell>
          <cell r="L439" t="str">
            <v>01</v>
          </cell>
          <cell r="M439" t="str">
            <v xml:space="preserve"> 'ต.บางปะกง'</v>
          </cell>
          <cell r="N439" t="str">
            <v>13</v>
          </cell>
          <cell r="O439" t="str">
            <v xml:space="preserve"> หมู่ 13</v>
          </cell>
          <cell r="P439" t="str">
            <v>01</v>
          </cell>
          <cell r="Q439" t="str">
            <v>เปิดดำเนินการ</v>
          </cell>
          <cell r="R439" t="str">
            <v xml:space="preserve">142 ม.13 ถ.บางนา-ตราด </v>
          </cell>
          <cell r="S439" t="str">
            <v>24130</v>
          </cell>
          <cell r="T439" t="str">
            <v>038-531286</v>
          </cell>
          <cell r="U439" t="str">
            <v>038-531287</v>
          </cell>
          <cell r="V439" t="str">
            <v>22</v>
          </cell>
          <cell r="W439" t="str">
            <v>2.2 ทุติยภูมิระดับกลาง</v>
          </cell>
          <cell r="X439" t="str">
            <v>S</v>
          </cell>
          <cell r="Y439" t="str">
            <v xml:space="preserve">บริการ  </v>
          </cell>
          <cell r="AH439" t="str">
            <v>10852</v>
          </cell>
        </row>
        <row r="440">
          <cell r="A440" t="str">
            <v>001085300</v>
          </cell>
          <cell r="B440" t="str">
            <v>โรงพยาบาลบ้านโพธิ์</v>
          </cell>
          <cell r="C440" t="str">
            <v>21002</v>
          </cell>
          <cell r="D440" t="str">
            <v>กระทรวงสาธารณสุข สำนักงานปลัดกระทรวงสาธารณสุข</v>
          </cell>
          <cell r="E440" t="str">
            <v>07</v>
          </cell>
          <cell r="F440" t="str">
            <v>โรงพยาบาลชุมชน</v>
          </cell>
          <cell r="G440" t="str">
            <v>40</v>
          </cell>
          <cell r="H440" t="str">
            <v>24</v>
          </cell>
          <cell r="I440" t="str">
            <v>จ.ฉะเชิงเทรา</v>
          </cell>
          <cell r="J440" t="str">
            <v>05</v>
          </cell>
          <cell r="K440" t="str">
            <v xml:space="preserve"> อ.บ้านโพธิ์</v>
          </cell>
          <cell r="L440" t="str">
            <v>01</v>
          </cell>
          <cell r="M440" t="str">
            <v xml:space="preserve"> 'ต.บ้านโพธิ์'</v>
          </cell>
          <cell r="N440" t="str">
            <v>01</v>
          </cell>
          <cell r="O440" t="str">
            <v xml:space="preserve"> หมู่ 1</v>
          </cell>
          <cell r="P440" t="str">
            <v>01</v>
          </cell>
          <cell r="Q440" t="str">
            <v>เปิดดำเนินการ</v>
          </cell>
          <cell r="R440" t="str">
            <v xml:space="preserve">107/1 ม.1 ถ. บ้านโพธิ์-ดอนสีนนท์ </v>
          </cell>
          <cell r="S440" t="str">
            <v>24140</v>
          </cell>
          <cell r="T440" t="str">
            <v>038-587222</v>
          </cell>
          <cell r="U440" t="str">
            <v>038-587222</v>
          </cell>
          <cell r="V440" t="str">
            <v>21</v>
          </cell>
          <cell r="W440" t="str">
            <v>2.1 ทุติยภูมิระดับต้น</v>
          </cell>
          <cell r="X440" t="str">
            <v>S</v>
          </cell>
          <cell r="Y440" t="str">
            <v xml:space="preserve">บริการ  </v>
          </cell>
          <cell r="AH440" t="str">
            <v>10853</v>
          </cell>
        </row>
        <row r="441">
          <cell r="A441" t="str">
            <v>001085500</v>
          </cell>
          <cell r="B441" t="str">
            <v>โรงพยาบาลสนามชัยเขต</v>
          </cell>
          <cell r="C441" t="str">
            <v>21002</v>
          </cell>
          <cell r="D441" t="str">
            <v>กระทรวงสาธารณสุข สำนักงานปลัดกระทรวงสาธารณสุข</v>
          </cell>
          <cell r="E441" t="str">
            <v>07</v>
          </cell>
          <cell r="F441" t="str">
            <v>โรงพยาบาลชุมชน</v>
          </cell>
          <cell r="G441" t="str">
            <v>99</v>
          </cell>
          <cell r="H441" t="str">
            <v>24</v>
          </cell>
          <cell r="I441" t="str">
            <v>จ.ฉะเชิงเทรา</v>
          </cell>
          <cell r="J441" t="str">
            <v>08</v>
          </cell>
          <cell r="K441" t="str">
            <v xml:space="preserve"> อ.สนามชัยเขต</v>
          </cell>
          <cell r="L441" t="str">
            <v>01</v>
          </cell>
          <cell r="M441" t="str">
            <v xml:space="preserve"> 'ต.คู้ยายหมี'</v>
          </cell>
          <cell r="N441" t="str">
            <v>04</v>
          </cell>
          <cell r="O441" t="str">
            <v xml:space="preserve"> หมู่ 4</v>
          </cell>
          <cell r="P441" t="str">
            <v>01</v>
          </cell>
          <cell r="Q441" t="str">
            <v>เปิดดำเนินการ</v>
          </cell>
          <cell r="R441" t="str">
            <v xml:space="preserve">590/1 </v>
          </cell>
          <cell r="S441" t="str">
            <v>24160</v>
          </cell>
          <cell r="T441" t="str">
            <v>038-597128</v>
          </cell>
          <cell r="U441" t="str">
            <v>038-597128</v>
          </cell>
          <cell r="V441" t="str">
            <v>22</v>
          </cell>
          <cell r="W441" t="str">
            <v>2.2 ทุติยภูมิระดับกลาง</v>
          </cell>
          <cell r="X441" t="str">
            <v>S</v>
          </cell>
          <cell r="Y441" t="str">
            <v xml:space="preserve">บริการ  </v>
          </cell>
          <cell r="AH441" t="str">
            <v>10855</v>
          </cell>
        </row>
        <row r="442">
          <cell r="A442" t="str">
            <v>001085400</v>
          </cell>
          <cell r="B442" t="str">
            <v>โรงพยาบาลพนมสารคาม</v>
          </cell>
          <cell r="C442" t="str">
            <v>21002</v>
          </cell>
          <cell r="D442" t="str">
            <v>กระทรวงสาธารณสุข สำนักงานปลัดกระทรวงสาธารณสุข</v>
          </cell>
          <cell r="E442" t="str">
            <v>07</v>
          </cell>
          <cell r="F442" t="str">
            <v>โรงพยาบาลชุมชน</v>
          </cell>
          <cell r="G442" t="str">
            <v>90</v>
          </cell>
          <cell r="H442" t="str">
            <v>24</v>
          </cell>
          <cell r="I442" t="str">
            <v>จ.ฉะเชิงเทรา</v>
          </cell>
          <cell r="J442" t="str">
            <v>06</v>
          </cell>
          <cell r="K442" t="str">
            <v xml:space="preserve"> อ.พนมสารคาม</v>
          </cell>
          <cell r="L442" t="str">
            <v>06</v>
          </cell>
          <cell r="M442" t="str">
            <v xml:space="preserve"> 'ต.ท่าถ่าน'</v>
          </cell>
          <cell r="N442" t="str">
            <v>04</v>
          </cell>
          <cell r="O442" t="str">
            <v xml:space="preserve"> หมู่ 4</v>
          </cell>
          <cell r="P442" t="str">
            <v>01</v>
          </cell>
          <cell r="Q442" t="str">
            <v>เปิดดำเนินการ</v>
          </cell>
          <cell r="R442" t="str">
            <v xml:space="preserve">490 ม.4 ถ.ฉะเชิงเทรา-กบินทร์บุรี </v>
          </cell>
          <cell r="S442" t="str">
            <v>24120</v>
          </cell>
          <cell r="T442" t="str">
            <v>038-551444</v>
          </cell>
          <cell r="U442" t="str">
            <v>038-551888</v>
          </cell>
          <cell r="V442" t="str">
            <v>22</v>
          </cell>
          <cell r="W442" t="str">
            <v>2.2 ทุติยภูมิระดับกลาง</v>
          </cell>
          <cell r="X442" t="str">
            <v>S</v>
          </cell>
          <cell r="Y442" t="str">
            <v xml:space="preserve">บริการ  </v>
          </cell>
          <cell r="AH442" t="str">
            <v>10854</v>
          </cell>
        </row>
        <row r="443">
          <cell r="A443" t="str">
            <v>001085700</v>
          </cell>
          <cell r="B443" t="str">
            <v>โรงพยาบาลกบินทร์บุรี</v>
          </cell>
          <cell r="C443" t="str">
            <v>21002</v>
          </cell>
          <cell r="D443" t="str">
            <v>กระทรวงสาธารณสุข สำนักงานปลัดกระทรวงสาธารณสุข</v>
          </cell>
          <cell r="E443" t="str">
            <v>07</v>
          </cell>
          <cell r="F443" t="str">
            <v>โรงพยาบาลชุมชน</v>
          </cell>
          <cell r="G443" t="str">
            <v>120</v>
          </cell>
          <cell r="H443" t="str">
            <v>25</v>
          </cell>
          <cell r="I443" t="str">
            <v>จ.ปราจีนบุรี</v>
          </cell>
          <cell r="J443" t="str">
            <v>02</v>
          </cell>
          <cell r="K443" t="str">
            <v xml:space="preserve"> อ.กบินทร์บุรี</v>
          </cell>
          <cell r="L443" t="str">
            <v>01</v>
          </cell>
          <cell r="M443" t="str">
            <v xml:space="preserve"> 'ต.กบินทร์'</v>
          </cell>
          <cell r="N443" t="str">
            <v>05</v>
          </cell>
          <cell r="O443" t="str">
            <v xml:space="preserve"> หมู่ 5</v>
          </cell>
          <cell r="P443" t="str">
            <v>01</v>
          </cell>
          <cell r="Q443" t="str">
            <v>เปิดดำเนินการ</v>
          </cell>
          <cell r="R443" t="str">
            <v xml:space="preserve">74 </v>
          </cell>
          <cell r="V443" t="str">
            <v>21</v>
          </cell>
          <cell r="W443" t="str">
            <v>2.1 ทุติยภูมิระดับต้น</v>
          </cell>
          <cell r="AH443" t="str">
            <v>10857</v>
          </cell>
        </row>
        <row r="444">
          <cell r="A444" t="str">
            <v>001085600</v>
          </cell>
          <cell r="B444" t="str">
            <v>โรงพยาบาลแปลงยาว</v>
          </cell>
          <cell r="C444" t="str">
            <v>21002</v>
          </cell>
          <cell r="D444" t="str">
            <v>กระทรวงสาธารณสุข สำนักงานปลัดกระทรวงสาธารณสุข</v>
          </cell>
          <cell r="E444" t="str">
            <v>07</v>
          </cell>
          <cell r="F444" t="str">
            <v>โรงพยาบาลชุมชน</v>
          </cell>
          <cell r="G444" t="str">
            <v>47</v>
          </cell>
          <cell r="H444" t="str">
            <v>24</v>
          </cell>
          <cell r="I444" t="str">
            <v>จ.ฉะเชิงเทรา</v>
          </cell>
          <cell r="J444" t="str">
            <v>09</v>
          </cell>
          <cell r="K444" t="str">
            <v xml:space="preserve"> อ.แปลงยาว</v>
          </cell>
          <cell r="L444" t="str">
            <v>02</v>
          </cell>
          <cell r="M444" t="str">
            <v xml:space="preserve"> 'ต.วังเย็น'</v>
          </cell>
          <cell r="N444" t="str">
            <v>04</v>
          </cell>
          <cell r="O444" t="str">
            <v xml:space="preserve"> หมู่ 4</v>
          </cell>
          <cell r="P444" t="str">
            <v>01</v>
          </cell>
          <cell r="Q444" t="str">
            <v>เปิดดำเนินการ</v>
          </cell>
          <cell r="R444" t="str">
            <v xml:space="preserve">60 </v>
          </cell>
          <cell r="S444" t="str">
            <v>24190</v>
          </cell>
          <cell r="T444" t="str">
            <v>038-589002</v>
          </cell>
          <cell r="U444" t="str">
            <v>038-589002</v>
          </cell>
          <cell r="V444" t="str">
            <v>21</v>
          </cell>
          <cell r="W444" t="str">
            <v>2.1 ทุติยภูมิระดับต้น</v>
          </cell>
          <cell r="X444" t="str">
            <v>S</v>
          </cell>
          <cell r="Y444" t="str">
            <v xml:space="preserve">บริการ  </v>
          </cell>
          <cell r="AH444" t="str">
            <v>10856</v>
          </cell>
        </row>
        <row r="445">
          <cell r="A445" t="str">
            <v>001090500</v>
          </cell>
          <cell r="B445" t="str">
            <v>โรงพยาบาลสตึก</v>
          </cell>
          <cell r="C445" t="str">
            <v>21002</v>
          </cell>
          <cell r="D445" t="str">
            <v>กระทรวงสาธารณสุข สำนักงานปลัดกระทรวงสาธารณสุข</v>
          </cell>
          <cell r="E445" t="str">
            <v>07</v>
          </cell>
          <cell r="F445" t="str">
            <v>โรงพยาบาลชุมชน</v>
          </cell>
          <cell r="G445" t="str">
            <v>80</v>
          </cell>
          <cell r="H445" t="str">
            <v>31</v>
          </cell>
          <cell r="I445" t="str">
            <v>จ.บุรีรัมย์</v>
          </cell>
          <cell r="J445" t="str">
            <v>11</v>
          </cell>
          <cell r="K445" t="str">
            <v xml:space="preserve"> อ.สตึก</v>
          </cell>
          <cell r="L445" t="str">
            <v>02</v>
          </cell>
          <cell r="M445" t="str">
            <v xml:space="preserve"> 'ต.นิคม'</v>
          </cell>
          <cell r="N445" t="str">
            <v>07</v>
          </cell>
          <cell r="O445" t="str">
            <v xml:space="preserve"> หมู่ 7</v>
          </cell>
          <cell r="P445" t="str">
            <v>01</v>
          </cell>
          <cell r="Q445" t="str">
            <v>เปิดดำเนินการ</v>
          </cell>
          <cell r="R445" t="str">
            <v xml:space="preserve">124/1  ถ.นิคม-สมบูรณ์ </v>
          </cell>
          <cell r="V445" t="str">
            <v>22</v>
          </cell>
          <cell r="W445" t="str">
            <v>2.2 ทุติยภูมิระดับกลาง</v>
          </cell>
          <cell r="AH445" t="str">
            <v>10905</v>
          </cell>
        </row>
        <row r="446">
          <cell r="A446" t="str">
            <v>001085800</v>
          </cell>
          <cell r="B446" t="str">
            <v>โรงพยาบาลนาดี</v>
          </cell>
          <cell r="C446" t="str">
            <v>21002</v>
          </cell>
          <cell r="D446" t="str">
            <v>กระทรวงสาธารณสุข สำนักงานปลัดกระทรวงสาธารณสุข</v>
          </cell>
          <cell r="E446" t="str">
            <v>07</v>
          </cell>
          <cell r="F446" t="str">
            <v>โรงพยาบาลชุมชน</v>
          </cell>
          <cell r="G446" t="str">
            <v>60</v>
          </cell>
          <cell r="H446" t="str">
            <v>25</v>
          </cell>
          <cell r="I446" t="str">
            <v>จ.ปราจีนบุรี</v>
          </cell>
          <cell r="J446" t="str">
            <v>03</v>
          </cell>
          <cell r="K446" t="str">
            <v xml:space="preserve"> อ.นาดี</v>
          </cell>
          <cell r="L446" t="str">
            <v>02</v>
          </cell>
          <cell r="M446" t="str">
            <v xml:space="preserve"> 'ต.สำพันตา'</v>
          </cell>
          <cell r="N446" t="str">
            <v>01</v>
          </cell>
          <cell r="O446" t="str">
            <v xml:space="preserve"> หมู่ 1</v>
          </cell>
          <cell r="P446" t="str">
            <v>01</v>
          </cell>
          <cell r="Q446" t="str">
            <v>เปิดดำเนินการ</v>
          </cell>
          <cell r="R446" t="str">
            <v>393</v>
          </cell>
          <cell r="V446" t="str">
            <v>21</v>
          </cell>
          <cell r="W446" t="str">
            <v>2.1 ทุติยภูมิระดับต้น</v>
          </cell>
          <cell r="AH446" t="str">
            <v>10858</v>
          </cell>
        </row>
        <row r="447">
          <cell r="A447" t="str">
            <v>001085100</v>
          </cell>
          <cell r="B447" t="str">
            <v>โรงพยาบาลบางน้ำเปรี้ยว</v>
          </cell>
          <cell r="C447" t="str">
            <v>21002</v>
          </cell>
          <cell r="D447" t="str">
            <v>กระทรวงสาธารณสุข สำนักงานปลัดกระทรวงสาธารณสุข</v>
          </cell>
          <cell r="E447" t="str">
            <v>07</v>
          </cell>
          <cell r="F447" t="str">
            <v>โรงพยาบาลชุมชน</v>
          </cell>
          <cell r="G447" t="str">
            <v>64</v>
          </cell>
          <cell r="H447" t="str">
            <v>24</v>
          </cell>
          <cell r="I447" t="str">
            <v>จ.ฉะเชิงเทรา</v>
          </cell>
          <cell r="J447" t="str">
            <v>03</v>
          </cell>
          <cell r="K447" t="str">
            <v xml:space="preserve"> อ.บางน้ำเปรี้ยว</v>
          </cell>
          <cell r="L447" t="str">
            <v>04</v>
          </cell>
          <cell r="M447" t="str">
            <v xml:space="preserve"> 'ต.หมอนทอง'</v>
          </cell>
          <cell r="N447" t="str">
            <v>02</v>
          </cell>
          <cell r="O447" t="str">
            <v xml:space="preserve"> หมู่ 2</v>
          </cell>
          <cell r="P447" t="str">
            <v>01</v>
          </cell>
          <cell r="Q447" t="str">
            <v>เปิดดำเนินการ</v>
          </cell>
          <cell r="R447" t="str">
            <v xml:space="preserve">100 </v>
          </cell>
          <cell r="S447" t="str">
            <v>24150</v>
          </cell>
          <cell r="T447" t="str">
            <v>038-581285</v>
          </cell>
          <cell r="U447" t="str">
            <v>038-581103</v>
          </cell>
          <cell r="V447" t="str">
            <v>22</v>
          </cell>
          <cell r="W447" t="str">
            <v>2.2 ทุติยภูมิระดับกลาง</v>
          </cell>
          <cell r="X447" t="str">
            <v>S</v>
          </cell>
          <cell r="Y447" t="str">
            <v xml:space="preserve">บริการ  </v>
          </cell>
          <cell r="AH447" t="str">
            <v>10851</v>
          </cell>
        </row>
        <row r="448">
          <cell r="A448" t="str">
            <v>001083300</v>
          </cell>
          <cell r="B448" t="str">
            <v>โรงพยาบาลท่าตะเกียบ</v>
          </cell>
          <cell r="C448" t="str">
            <v>21002</v>
          </cell>
          <cell r="D448" t="str">
            <v>กระทรวงสาธารณสุข สำนักงานปลัดกระทรวงสาธารณสุข</v>
          </cell>
          <cell r="E448" t="str">
            <v>07</v>
          </cell>
          <cell r="F448" t="str">
            <v>โรงพยาบาลชุมชน</v>
          </cell>
          <cell r="G448" t="str">
            <v>30</v>
          </cell>
          <cell r="H448" t="str">
            <v>24</v>
          </cell>
          <cell r="I448" t="str">
            <v>จ.ฉะเชิงเทรา</v>
          </cell>
          <cell r="J448" t="str">
            <v>10</v>
          </cell>
          <cell r="K448" t="str">
            <v xml:space="preserve"> อ.ท่าตะเกียบ</v>
          </cell>
          <cell r="L448" t="str">
            <v>01</v>
          </cell>
          <cell r="M448" t="str">
            <v xml:space="preserve"> 'ต.ท่าตะเกียบ'</v>
          </cell>
          <cell r="N448" t="str">
            <v>13</v>
          </cell>
          <cell r="O448" t="str">
            <v xml:space="preserve"> หมู่ 13</v>
          </cell>
          <cell r="P448" t="str">
            <v>01</v>
          </cell>
          <cell r="Q448" t="str">
            <v>เปิดดำเนินการ</v>
          </cell>
          <cell r="R448" t="str">
            <v xml:space="preserve">229 ถ.สนามชัย-วังเย็น </v>
          </cell>
          <cell r="S448" t="str">
            <v>24160</v>
          </cell>
          <cell r="T448" t="str">
            <v>038-556065</v>
          </cell>
          <cell r="U448" t="str">
            <v>038-556068</v>
          </cell>
          <cell r="V448" t="str">
            <v>21</v>
          </cell>
          <cell r="W448" t="str">
            <v>2.1 ทุติยภูมิระดับต้น</v>
          </cell>
          <cell r="X448" t="str">
            <v>S</v>
          </cell>
          <cell r="Y448" t="str">
            <v xml:space="preserve">บริการ  </v>
          </cell>
          <cell r="AH448" t="str">
            <v>10833</v>
          </cell>
        </row>
        <row r="449">
          <cell r="A449" t="str">
            <v>001086700</v>
          </cell>
          <cell r="B449" t="str">
            <v>โรงพยาบาลตาพระยา</v>
          </cell>
          <cell r="C449" t="str">
            <v>21002</v>
          </cell>
          <cell r="D449" t="str">
            <v>กระทรวงสาธารณสุข สำนักงานปลัดกระทรวงสาธารณสุข</v>
          </cell>
          <cell r="E449" t="str">
            <v>07</v>
          </cell>
          <cell r="F449" t="str">
            <v>โรงพยาบาลชุมชน</v>
          </cell>
          <cell r="G449" t="str">
            <v>30</v>
          </cell>
          <cell r="H449" t="str">
            <v>27</v>
          </cell>
          <cell r="I449" t="str">
            <v>จ.สระแก้ว</v>
          </cell>
          <cell r="J449" t="str">
            <v>03</v>
          </cell>
          <cell r="K449" t="str">
            <v xml:space="preserve"> อ.ตาพระยา</v>
          </cell>
          <cell r="L449" t="str">
            <v>01</v>
          </cell>
          <cell r="M449" t="str">
            <v xml:space="preserve"> 'ต.ตาพระยา'</v>
          </cell>
          <cell r="N449" t="str">
            <v>01</v>
          </cell>
          <cell r="O449" t="str">
            <v xml:space="preserve"> หมู่ 1</v>
          </cell>
          <cell r="P449" t="str">
            <v>01</v>
          </cell>
          <cell r="Q449" t="str">
            <v>เปิดดำเนินการ</v>
          </cell>
          <cell r="R449" t="str">
            <v>681</v>
          </cell>
          <cell r="V449" t="str">
            <v>21</v>
          </cell>
          <cell r="W449" t="str">
            <v>2.1 ทุติยภูมิระดับต้น</v>
          </cell>
          <cell r="AH449" t="str">
            <v>10867</v>
          </cell>
        </row>
        <row r="450">
          <cell r="A450" t="str">
            <v>001086800</v>
          </cell>
          <cell r="B450" t="str">
            <v>โรงพยาบาลวังน้ำเย็น</v>
          </cell>
          <cell r="C450" t="str">
            <v>21002</v>
          </cell>
          <cell r="D450" t="str">
            <v>กระทรวงสาธารณสุข สำนักงานปลัดกระทรวงสาธารณสุข</v>
          </cell>
          <cell r="E450" t="str">
            <v>07</v>
          </cell>
          <cell r="F450" t="str">
            <v>โรงพยาบาลชุมชน</v>
          </cell>
          <cell r="G450" t="str">
            <v>60</v>
          </cell>
          <cell r="H450" t="str">
            <v>27</v>
          </cell>
          <cell r="I450" t="str">
            <v>จ.สระแก้ว</v>
          </cell>
          <cell r="J450" t="str">
            <v>04</v>
          </cell>
          <cell r="K450" t="str">
            <v xml:space="preserve"> อ.วังน้ำเย็น</v>
          </cell>
          <cell r="L450" t="str">
            <v>01</v>
          </cell>
          <cell r="M450" t="str">
            <v xml:space="preserve"> 'ต.วังน้ำเย็น'</v>
          </cell>
          <cell r="N450" t="str">
            <v>06</v>
          </cell>
          <cell r="O450" t="str">
            <v xml:space="preserve"> หมู่ 6</v>
          </cell>
          <cell r="P450" t="str">
            <v>01</v>
          </cell>
          <cell r="Q450" t="str">
            <v>เปิดดำเนินการ</v>
          </cell>
          <cell r="R450" t="str">
            <v xml:space="preserve">304 </v>
          </cell>
          <cell r="V450" t="str">
            <v>21</v>
          </cell>
          <cell r="W450" t="str">
            <v>2.1 ทุติยภูมิระดับต้น</v>
          </cell>
          <cell r="AH450" t="str">
            <v>10868</v>
          </cell>
        </row>
        <row r="451">
          <cell r="A451" t="str">
            <v>001086900</v>
          </cell>
          <cell r="B451" t="str">
            <v>โรงพยาบาลวัฒนานคร</v>
          </cell>
          <cell r="C451" t="str">
            <v>21002</v>
          </cell>
          <cell r="D451" t="str">
            <v>กระทรวงสาธารณสุข สำนักงานปลัดกระทรวงสาธารณสุข</v>
          </cell>
          <cell r="E451" t="str">
            <v>07</v>
          </cell>
          <cell r="F451" t="str">
            <v>โรงพยาบาลชุมชน</v>
          </cell>
          <cell r="G451" t="str">
            <v>60</v>
          </cell>
          <cell r="H451" t="str">
            <v>27</v>
          </cell>
          <cell r="I451" t="str">
            <v>จ.สระแก้ว</v>
          </cell>
          <cell r="J451" t="str">
            <v>05</v>
          </cell>
          <cell r="K451" t="str">
            <v xml:space="preserve"> อ.วัฒนานคร</v>
          </cell>
          <cell r="L451" t="str">
            <v>01</v>
          </cell>
          <cell r="M451" t="str">
            <v xml:space="preserve"> 'ต.วัฒนานคร'</v>
          </cell>
          <cell r="N451" t="str">
            <v>11</v>
          </cell>
          <cell r="O451" t="str">
            <v xml:space="preserve"> หมู่ 11</v>
          </cell>
          <cell r="P451" t="str">
            <v>01</v>
          </cell>
          <cell r="Q451" t="str">
            <v>เปิดดำเนินการ</v>
          </cell>
          <cell r="R451" t="str">
            <v xml:space="preserve">231 </v>
          </cell>
          <cell r="V451" t="str">
            <v>21</v>
          </cell>
          <cell r="W451" t="str">
            <v>2.1 ทุติยภูมิระดับต้น</v>
          </cell>
          <cell r="AH451" t="str">
            <v>10869</v>
          </cell>
        </row>
        <row r="452">
          <cell r="A452" t="str">
            <v>001083700</v>
          </cell>
          <cell r="B452" t="str">
            <v>โรงพยาบาลสองพี่น้อง</v>
          </cell>
          <cell r="C452" t="str">
            <v>21002</v>
          </cell>
          <cell r="D452" t="str">
            <v>กระทรวงสาธารณสุข สำนักงานปลัดกระทรวงสาธารณสุข</v>
          </cell>
          <cell r="E452" t="str">
            <v>07</v>
          </cell>
          <cell r="F452" t="str">
            <v>โรงพยาบาลชุมชน</v>
          </cell>
          <cell r="G452" t="str">
            <v>30</v>
          </cell>
          <cell r="H452" t="str">
            <v>22</v>
          </cell>
          <cell r="I452" t="str">
            <v>จ.จันทบุรี</v>
          </cell>
          <cell r="J452" t="str">
            <v>03</v>
          </cell>
          <cell r="K452" t="str">
            <v xml:space="preserve"> อ.ท่าใหม่</v>
          </cell>
          <cell r="L452" t="str">
            <v>08</v>
          </cell>
          <cell r="M452" t="str">
            <v xml:space="preserve"> 'ต.สองพี่น้อง'</v>
          </cell>
          <cell r="N452" t="str">
            <v>05</v>
          </cell>
          <cell r="O452" t="str">
            <v xml:space="preserve"> หมู่ 5</v>
          </cell>
          <cell r="P452" t="str">
            <v>01</v>
          </cell>
          <cell r="Q452" t="str">
            <v>เปิดดำเนินการ</v>
          </cell>
          <cell r="R452" t="str">
            <v xml:space="preserve">66 </v>
          </cell>
          <cell r="S452" t="str">
            <v>22120</v>
          </cell>
          <cell r="T452" t="str">
            <v>039-431783</v>
          </cell>
          <cell r="V452" t="str">
            <v>22</v>
          </cell>
          <cell r="W452" t="str">
            <v>2.2 ทุติยภูมิระดับกลาง</v>
          </cell>
          <cell r="X452" t="str">
            <v>S</v>
          </cell>
          <cell r="Y452" t="str">
            <v xml:space="preserve">บริการ  </v>
          </cell>
          <cell r="AH452" t="str">
            <v>10837</v>
          </cell>
        </row>
        <row r="453">
          <cell r="A453" t="str">
            <v>001083400</v>
          </cell>
          <cell r="B453" t="str">
            <v>โรงพยาบาลขลุง</v>
          </cell>
          <cell r="C453" t="str">
            <v>21002</v>
          </cell>
          <cell r="D453" t="str">
            <v>กระทรวงสาธารณสุข สำนักงานปลัดกระทรวงสาธารณสุข</v>
          </cell>
          <cell r="E453" t="str">
            <v>07</v>
          </cell>
          <cell r="F453" t="str">
            <v>โรงพยาบาลชุมชน</v>
          </cell>
          <cell r="G453" t="str">
            <v>30</v>
          </cell>
          <cell r="H453" t="str">
            <v>22</v>
          </cell>
          <cell r="I453" t="str">
            <v>จ.จันทบุรี</v>
          </cell>
          <cell r="J453" t="str">
            <v>02</v>
          </cell>
          <cell r="K453" t="str">
            <v xml:space="preserve"> อ.ขลุง</v>
          </cell>
          <cell r="L453" t="str">
            <v>01</v>
          </cell>
          <cell r="M453" t="str">
            <v xml:space="preserve"> 'ต.ขลุง'</v>
          </cell>
          <cell r="N453" t="str">
            <v>00</v>
          </cell>
          <cell r="O453" t="str">
            <v xml:space="preserve"> หมู่ 0</v>
          </cell>
          <cell r="P453" t="str">
            <v>01</v>
          </cell>
          <cell r="Q453" t="str">
            <v>เปิดดำเนินการ</v>
          </cell>
          <cell r="R453" t="str">
            <v>9 ถ.สุขุมวิท</v>
          </cell>
          <cell r="S453" t="str">
            <v>22000</v>
          </cell>
          <cell r="T453" t="str">
            <v>039-441644</v>
          </cell>
          <cell r="V453" t="str">
            <v>22</v>
          </cell>
          <cell r="W453" t="str">
            <v>2.2 ทุติยภูมิระดับกลาง</v>
          </cell>
          <cell r="X453" t="str">
            <v>S</v>
          </cell>
          <cell r="Y453" t="str">
            <v xml:space="preserve">บริการ  </v>
          </cell>
          <cell r="AH453" t="str">
            <v>10834</v>
          </cell>
        </row>
        <row r="454">
          <cell r="A454" t="str">
            <v>001087300</v>
          </cell>
          <cell r="B454" t="str">
            <v>โรงพยาบาลคง</v>
          </cell>
          <cell r="C454" t="str">
            <v>21002</v>
          </cell>
          <cell r="D454" t="str">
            <v>กระทรวงสาธารณสุข สำนักงานปลัดกระทรวงสาธารณสุข</v>
          </cell>
          <cell r="E454" t="str">
            <v>07</v>
          </cell>
          <cell r="F454" t="str">
            <v>โรงพยาบาลชุมชน</v>
          </cell>
          <cell r="G454" t="str">
            <v>30</v>
          </cell>
          <cell r="H454" t="str">
            <v>30</v>
          </cell>
          <cell r="I454" t="str">
            <v>จ.นครราชสีมา</v>
          </cell>
          <cell r="J454" t="str">
            <v>04</v>
          </cell>
          <cell r="K454" t="str">
            <v xml:space="preserve"> อ.คง</v>
          </cell>
          <cell r="L454" t="str">
            <v>01</v>
          </cell>
          <cell r="M454" t="str">
            <v xml:space="preserve"> 'ต.เมืองคง'</v>
          </cell>
          <cell r="N454" t="str">
            <v>11</v>
          </cell>
          <cell r="O454" t="str">
            <v xml:space="preserve"> หมู่ 11</v>
          </cell>
          <cell r="P454" t="str">
            <v>01</v>
          </cell>
          <cell r="Q454" t="str">
            <v>เปิดดำเนินการ</v>
          </cell>
          <cell r="R454" t="str">
            <v xml:space="preserve">2 </v>
          </cell>
          <cell r="V454" t="str">
            <v>21</v>
          </cell>
          <cell r="W454" t="str">
            <v>2.1 ทุติยภูมิระดับต้น</v>
          </cell>
          <cell r="AH454" t="str">
            <v>10873</v>
          </cell>
        </row>
        <row r="455">
          <cell r="A455" t="str">
            <v>001087400</v>
          </cell>
          <cell r="B455" t="str">
            <v>โรงพยาบาลบ้านเหลื่อม</v>
          </cell>
          <cell r="C455" t="str">
            <v>21002</v>
          </cell>
          <cell r="D455" t="str">
            <v>กระทรวงสาธารณสุข สำนักงานปลัดกระทรวงสาธารณสุข</v>
          </cell>
          <cell r="E455" t="str">
            <v>07</v>
          </cell>
          <cell r="F455" t="str">
            <v>โรงพยาบาลชุมชน</v>
          </cell>
          <cell r="G455" t="str">
            <v>30</v>
          </cell>
          <cell r="H455" t="str">
            <v>30</v>
          </cell>
          <cell r="I455" t="str">
            <v>จ.นครราชสีมา</v>
          </cell>
          <cell r="J455" t="str">
            <v>05</v>
          </cell>
          <cell r="K455" t="str">
            <v xml:space="preserve"> อ.บ้านเหลื่อม</v>
          </cell>
          <cell r="L455" t="str">
            <v>01</v>
          </cell>
          <cell r="M455" t="str">
            <v xml:space="preserve"> 'ต.บ้านเหลื่อม'</v>
          </cell>
          <cell r="N455" t="str">
            <v>16</v>
          </cell>
          <cell r="O455" t="str">
            <v xml:space="preserve"> หมู่ 16</v>
          </cell>
          <cell r="P455" t="str">
            <v>01</v>
          </cell>
          <cell r="Q455" t="str">
            <v>เปิดดำเนินการ</v>
          </cell>
          <cell r="R455" t="str">
            <v xml:space="preserve">392 </v>
          </cell>
          <cell r="V455" t="str">
            <v>21</v>
          </cell>
          <cell r="W455" t="str">
            <v>2.1 ทุติยภูมิระดับต้น</v>
          </cell>
          <cell r="AH455" t="str">
            <v>10874</v>
          </cell>
        </row>
        <row r="456">
          <cell r="A456" t="str">
            <v>001087800</v>
          </cell>
          <cell r="B456" t="str">
            <v>โรงพยาบาลโนนไทย</v>
          </cell>
          <cell r="C456" t="str">
            <v>21002</v>
          </cell>
          <cell r="D456" t="str">
            <v>กระทรวงสาธารณสุข สำนักงานปลัดกระทรวงสาธารณสุข</v>
          </cell>
          <cell r="E456" t="str">
            <v>07</v>
          </cell>
          <cell r="F456" t="str">
            <v>โรงพยาบาลชุมชน</v>
          </cell>
          <cell r="G456" t="str">
            <v>30</v>
          </cell>
          <cell r="H456" t="str">
            <v>30</v>
          </cell>
          <cell r="I456" t="str">
            <v>จ.นครราชสีมา</v>
          </cell>
          <cell r="J456" t="str">
            <v>09</v>
          </cell>
          <cell r="K456" t="str">
            <v xml:space="preserve"> อ.โนนไทย</v>
          </cell>
          <cell r="L456" t="str">
            <v>01</v>
          </cell>
          <cell r="M456" t="str">
            <v xml:space="preserve"> 'ต.โนนไทย'</v>
          </cell>
          <cell r="N456" t="str">
            <v>01</v>
          </cell>
          <cell r="O456" t="str">
            <v xml:space="preserve"> หมู่ 1</v>
          </cell>
          <cell r="P456" t="str">
            <v>01</v>
          </cell>
          <cell r="Q456" t="str">
            <v>เปิดดำเนินการ</v>
          </cell>
          <cell r="R456" t="str">
            <v xml:space="preserve">707 ถ.สุรนารายณ์  </v>
          </cell>
          <cell r="V456" t="str">
            <v>21</v>
          </cell>
          <cell r="W456" t="str">
            <v>2.1 ทุติยภูมิระดับต้น</v>
          </cell>
          <cell r="AH456" t="str">
            <v>10878</v>
          </cell>
        </row>
        <row r="457">
          <cell r="A457" t="str">
            <v>001087900</v>
          </cell>
          <cell r="B457" t="str">
            <v>โรงพยาบาลโนนสูง</v>
          </cell>
          <cell r="C457" t="str">
            <v>21002</v>
          </cell>
          <cell r="D457" t="str">
            <v>กระทรวงสาธารณสุข สำนักงานปลัดกระทรวงสาธารณสุข</v>
          </cell>
          <cell r="E457" t="str">
            <v>07</v>
          </cell>
          <cell r="F457" t="str">
            <v>โรงพยาบาลชุมชน</v>
          </cell>
          <cell r="G457" t="str">
            <v>60</v>
          </cell>
          <cell r="H457" t="str">
            <v>30</v>
          </cell>
          <cell r="I457" t="str">
            <v>จ.นครราชสีมา</v>
          </cell>
          <cell r="J457" t="str">
            <v>10</v>
          </cell>
          <cell r="K457" t="str">
            <v xml:space="preserve"> อ.โนนสูง</v>
          </cell>
          <cell r="L457" t="str">
            <v>01</v>
          </cell>
          <cell r="M457" t="str">
            <v xml:space="preserve"> 'ต.โนนสูง'</v>
          </cell>
          <cell r="N457" t="str">
            <v>06</v>
          </cell>
          <cell r="O457" t="str">
            <v xml:space="preserve"> หมู่ 6</v>
          </cell>
          <cell r="P457" t="str">
            <v>01</v>
          </cell>
          <cell r="Q457" t="str">
            <v>เปิดดำเนินการ</v>
          </cell>
          <cell r="R457" t="str">
            <v xml:space="preserve">182 ถ.โนนสูง-มิตรภาพ </v>
          </cell>
          <cell r="V457" t="str">
            <v>21</v>
          </cell>
          <cell r="W457" t="str">
            <v>2.1 ทุติยภูมิระดับต้น</v>
          </cell>
          <cell r="AH457" t="str">
            <v>10879</v>
          </cell>
        </row>
        <row r="458">
          <cell r="A458" t="str">
            <v>001088000</v>
          </cell>
          <cell r="B458" t="str">
            <v>โรงพยาบาลขามสะแกแสง</v>
          </cell>
          <cell r="C458" t="str">
            <v>21002</v>
          </cell>
          <cell r="D458" t="str">
            <v>กระทรวงสาธารณสุข สำนักงานปลัดกระทรวงสาธารณสุข</v>
          </cell>
          <cell r="E458" t="str">
            <v>07</v>
          </cell>
          <cell r="F458" t="str">
            <v>โรงพยาบาลชุมชน</v>
          </cell>
          <cell r="G458" t="str">
            <v>30</v>
          </cell>
          <cell r="H458" t="str">
            <v>30</v>
          </cell>
          <cell r="I458" t="str">
            <v>จ.นครราชสีมา</v>
          </cell>
          <cell r="J458" t="str">
            <v>11</v>
          </cell>
          <cell r="K458" t="str">
            <v xml:space="preserve"> อ.ขามสะแกแสง</v>
          </cell>
          <cell r="L458" t="str">
            <v>01</v>
          </cell>
          <cell r="M458" t="str">
            <v xml:space="preserve"> 'ต.ขามสะแกแสง'</v>
          </cell>
          <cell r="N458" t="str">
            <v>13</v>
          </cell>
          <cell r="O458" t="str">
            <v xml:space="preserve"> หมู่ 13</v>
          </cell>
          <cell r="P458" t="str">
            <v>01</v>
          </cell>
          <cell r="Q458" t="str">
            <v>เปิดดำเนินการ</v>
          </cell>
          <cell r="R458" t="str">
            <v xml:space="preserve">459 </v>
          </cell>
          <cell r="V458" t="str">
            <v>21</v>
          </cell>
          <cell r="W458" t="str">
            <v>2.1 ทุติยภูมิระดับต้น</v>
          </cell>
          <cell r="AH458" t="str">
            <v>10880</v>
          </cell>
        </row>
        <row r="459">
          <cell r="A459" t="str">
            <v>001088200</v>
          </cell>
          <cell r="B459" t="str">
            <v>โรงพยาบาลประทาย</v>
          </cell>
          <cell r="C459" t="str">
            <v>21002</v>
          </cell>
          <cell r="D459" t="str">
            <v>กระทรวงสาธารณสุข สำนักงานปลัดกระทรวงสาธารณสุข</v>
          </cell>
          <cell r="E459" t="str">
            <v>07</v>
          </cell>
          <cell r="F459" t="str">
            <v>โรงพยาบาลชุมชน</v>
          </cell>
          <cell r="G459" t="str">
            <v>60</v>
          </cell>
          <cell r="H459" t="str">
            <v>30</v>
          </cell>
          <cell r="I459" t="str">
            <v>จ.นครราชสีมา</v>
          </cell>
          <cell r="J459" t="str">
            <v>13</v>
          </cell>
          <cell r="K459" t="str">
            <v xml:space="preserve"> อ.ประทาย</v>
          </cell>
          <cell r="L459" t="str">
            <v>01</v>
          </cell>
          <cell r="M459" t="str">
            <v xml:space="preserve"> 'ต.ประทาย'</v>
          </cell>
          <cell r="N459" t="str">
            <v>13</v>
          </cell>
          <cell r="O459" t="str">
            <v xml:space="preserve"> หมู่ 13</v>
          </cell>
          <cell r="P459" t="str">
            <v>01</v>
          </cell>
          <cell r="Q459" t="str">
            <v>เปิดดำเนินการ</v>
          </cell>
          <cell r="R459" t="str">
            <v xml:space="preserve">5 </v>
          </cell>
          <cell r="V459" t="str">
            <v>22</v>
          </cell>
          <cell r="W459" t="str">
            <v>2.2 ทุติยภูมิระดับกลาง</v>
          </cell>
          <cell r="AH459" t="str">
            <v>10882</v>
          </cell>
        </row>
        <row r="460">
          <cell r="A460" t="str">
            <v>001088300</v>
          </cell>
          <cell r="B460" t="str">
            <v>โรงพยาบาลปักธงชัย</v>
          </cell>
          <cell r="C460" t="str">
            <v>21002</v>
          </cell>
          <cell r="D460" t="str">
            <v>กระทรวงสาธารณสุข สำนักงานปลัดกระทรวงสาธารณสุข</v>
          </cell>
          <cell r="E460" t="str">
            <v>07</v>
          </cell>
          <cell r="F460" t="str">
            <v>โรงพยาบาลชุมชน</v>
          </cell>
          <cell r="G460" t="str">
            <v>30</v>
          </cell>
          <cell r="H460" t="str">
            <v>30</v>
          </cell>
          <cell r="I460" t="str">
            <v>จ.นครราชสีมา</v>
          </cell>
          <cell r="J460" t="str">
            <v>14</v>
          </cell>
          <cell r="K460" t="str">
            <v xml:space="preserve"> อ.ปักธงชัย</v>
          </cell>
          <cell r="L460" t="str">
            <v>17</v>
          </cell>
          <cell r="M460" t="str">
            <v xml:space="preserve"> 'ต.ธงชัยเหนือ'</v>
          </cell>
          <cell r="N460" t="str">
            <v>01</v>
          </cell>
          <cell r="O460" t="str">
            <v xml:space="preserve"> หมู่ 1</v>
          </cell>
          <cell r="P460" t="str">
            <v>01</v>
          </cell>
          <cell r="Q460" t="str">
            <v>เปิดดำเนินการ</v>
          </cell>
          <cell r="R460" t="str">
            <v xml:space="preserve">327 </v>
          </cell>
          <cell r="V460" t="str">
            <v>22</v>
          </cell>
          <cell r="W460" t="str">
            <v>2.2 ทุติยภูมิระดับกลาง</v>
          </cell>
          <cell r="AH460" t="str">
            <v>10883</v>
          </cell>
        </row>
        <row r="461">
          <cell r="A461" t="str">
            <v>001088600</v>
          </cell>
          <cell r="B461" t="str">
            <v>โรงพยาบาลชุมพวง</v>
          </cell>
          <cell r="C461" t="str">
            <v>21002</v>
          </cell>
          <cell r="D461" t="str">
            <v>กระทรวงสาธารณสุข สำนักงานปลัดกระทรวงสาธารณสุข</v>
          </cell>
          <cell r="E461" t="str">
            <v>07</v>
          </cell>
          <cell r="F461" t="str">
            <v>โรงพยาบาลชุมชน</v>
          </cell>
          <cell r="G461" t="str">
            <v>60</v>
          </cell>
          <cell r="H461" t="str">
            <v>30</v>
          </cell>
          <cell r="I461" t="str">
            <v>จ.นครราชสีมา</v>
          </cell>
          <cell r="J461" t="str">
            <v>17</v>
          </cell>
          <cell r="K461" t="str">
            <v xml:space="preserve"> อ.ชุมพวง</v>
          </cell>
          <cell r="L461" t="str">
            <v>01</v>
          </cell>
          <cell r="M461" t="str">
            <v xml:space="preserve"> 'ต.ชุมพวง'</v>
          </cell>
          <cell r="N461" t="str">
            <v>01</v>
          </cell>
          <cell r="O461" t="str">
            <v xml:space="preserve"> หมู่ 1</v>
          </cell>
          <cell r="P461" t="str">
            <v>01</v>
          </cell>
          <cell r="Q461" t="str">
            <v>เปิดดำเนินการ</v>
          </cell>
          <cell r="R461" t="str">
            <v xml:space="preserve">2 </v>
          </cell>
          <cell r="V461" t="str">
            <v>22</v>
          </cell>
          <cell r="W461" t="str">
            <v>2.2 ทุติยภูมิระดับกลาง</v>
          </cell>
          <cell r="AH461" t="str">
            <v>10886</v>
          </cell>
        </row>
        <row r="462">
          <cell r="A462" t="str">
            <v>001088700</v>
          </cell>
          <cell r="B462" t="str">
            <v>โรงพยาบาลสูงเนิน</v>
          </cell>
          <cell r="C462" t="str">
            <v>21002</v>
          </cell>
          <cell r="D462" t="str">
            <v>กระทรวงสาธารณสุข สำนักงานปลัดกระทรวงสาธารณสุข</v>
          </cell>
          <cell r="E462" t="str">
            <v>07</v>
          </cell>
          <cell r="F462" t="str">
            <v>โรงพยาบาลชุมชน</v>
          </cell>
          <cell r="G462" t="str">
            <v>60</v>
          </cell>
          <cell r="H462" t="str">
            <v>30</v>
          </cell>
          <cell r="I462" t="str">
            <v>จ.นครราชสีมา</v>
          </cell>
          <cell r="J462" t="str">
            <v>18</v>
          </cell>
          <cell r="K462" t="str">
            <v xml:space="preserve"> อ.สูงเนิน</v>
          </cell>
          <cell r="L462" t="str">
            <v>01</v>
          </cell>
          <cell r="M462" t="str">
            <v xml:space="preserve"> 'ต.สูงเนิน'</v>
          </cell>
          <cell r="N462" t="str">
            <v>01</v>
          </cell>
          <cell r="O462" t="str">
            <v xml:space="preserve"> หมู่ 1</v>
          </cell>
          <cell r="P462" t="str">
            <v>01</v>
          </cell>
          <cell r="Q462" t="str">
            <v>เปิดดำเนินการ</v>
          </cell>
          <cell r="R462" t="str">
            <v xml:space="preserve">274/5 ถ.มิตรสัมพันธ์ </v>
          </cell>
          <cell r="V462" t="str">
            <v>22</v>
          </cell>
          <cell r="W462" t="str">
            <v>2.2 ทุติยภูมิระดับกลาง</v>
          </cell>
          <cell r="AH462" t="str">
            <v>10887</v>
          </cell>
        </row>
        <row r="463">
          <cell r="A463" t="str">
            <v>001088900</v>
          </cell>
          <cell r="B463" t="str">
            <v>โรงพยาบาลสีคิ้ว</v>
          </cell>
          <cell r="C463" t="str">
            <v>21002</v>
          </cell>
          <cell r="D463" t="str">
            <v>กระทรวงสาธารณสุข สำนักงานปลัดกระทรวงสาธารณสุข</v>
          </cell>
          <cell r="E463" t="str">
            <v>07</v>
          </cell>
          <cell r="F463" t="str">
            <v>โรงพยาบาลชุมชน</v>
          </cell>
          <cell r="G463" t="str">
            <v>90</v>
          </cell>
          <cell r="H463" t="str">
            <v>30</v>
          </cell>
          <cell r="I463" t="str">
            <v>จ.นครราชสีมา</v>
          </cell>
          <cell r="J463" t="str">
            <v>20</v>
          </cell>
          <cell r="K463" t="str">
            <v xml:space="preserve"> อ.สีคิ้ว</v>
          </cell>
          <cell r="L463" t="str">
            <v>09</v>
          </cell>
          <cell r="M463" t="str">
            <v xml:space="preserve"> 'ต.มิตรภาพ'</v>
          </cell>
          <cell r="N463" t="str">
            <v>02</v>
          </cell>
          <cell r="O463" t="str">
            <v xml:space="preserve"> หมู่ 2</v>
          </cell>
          <cell r="P463" t="str">
            <v>01</v>
          </cell>
          <cell r="Q463" t="str">
            <v>เปิดดำเนินการ</v>
          </cell>
          <cell r="R463" t="str">
            <v xml:space="preserve">212 </v>
          </cell>
          <cell r="V463" t="str">
            <v>22</v>
          </cell>
          <cell r="W463" t="str">
            <v>2.2 ทุติยภูมิระดับกลาง</v>
          </cell>
          <cell r="AH463" t="str">
            <v>10889</v>
          </cell>
        </row>
        <row r="464">
          <cell r="A464" t="str">
            <v>001088800</v>
          </cell>
          <cell r="B464" t="str">
            <v>โรงพยาบาลขามทะเลสอ</v>
          </cell>
          <cell r="C464" t="str">
            <v>21002</v>
          </cell>
          <cell r="D464" t="str">
            <v>กระทรวงสาธารณสุข สำนักงานปลัดกระทรวงสาธารณสุข</v>
          </cell>
          <cell r="E464" t="str">
            <v>07</v>
          </cell>
          <cell r="F464" t="str">
            <v>โรงพยาบาลชุมชน</v>
          </cell>
          <cell r="G464" t="str">
            <v>30</v>
          </cell>
          <cell r="H464" t="str">
            <v>30</v>
          </cell>
          <cell r="I464" t="str">
            <v>จ.นครราชสีมา</v>
          </cell>
          <cell r="J464" t="str">
            <v>19</v>
          </cell>
          <cell r="K464" t="str">
            <v xml:space="preserve"> อ.ขามทะเลสอ</v>
          </cell>
          <cell r="L464" t="str">
            <v>01</v>
          </cell>
          <cell r="M464" t="str">
            <v xml:space="preserve"> 'ต.ขามทะเลสอ'</v>
          </cell>
          <cell r="N464" t="str">
            <v>07</v>
          </cell>
          <cell r="O464" t="str">
            <v xml:space="preserve"> หมู่ 7</v>
          </cell>
          <cell r="P464" t="str">
            <v>01</v>
          </cell>
          <cell r="Q464" t="str">
            <v>เปิดดำเนินการ</v>
          </cell>
          <cell r="R464" t="str">
            <v xml:space="preserve">197 </v>
          </cell>
          <cell r="V464" t="str">
            <v>21</v>
          </cell>
          <cell r="W464" t="str">
            <v>2.1 ทุติยภูมิระดับต้น</v>
          </cell>
          <cell r="AH464" t="str">
            <v>10888</v>
          </cell>
        </row>
        <row r="465">
          <cell r="A465" t="str">
            <v>001090600</v>
          </cell>
          <cell r="B465" t="str">
            <v>โรงพยาบาลปะคำ</v>
          </cell>
          <cell r="C465" t="str">
            <v>21002</v>
          </cell>
          <cell r="D465" t="str">
            <v>กระทรวงสาธารณสุข สำนักงานปลัดกระทรวงสาธารณสุข</v>
          </cell>
          <cell r="E465" t="str">
            <v>07</v>
          </cell>
          <cell r="F465" t="str">
            <v>โรงพยาบาลชุมชน</v>
          </cell>
          <cell r="G465" t="str">
            <v>30</v>
          </cell>
          <cell r="H465" t="str">
            <v>31</v>
          </cell>
          <cell r="I465" t="str">
            <v>จ.บุรีรัมย์</v>
          </cell>
          <cell r="J465" t="str">
            <v>12</v>
          </cell>
          <cell r="K465" t="str">
            <v xml:space="preserve"> อ.ปะคำ</v>
          </cell>
          <cell r="L465" t="str">
            <v>01</v>
          </cell>
          <cell r="M465" t="str">
            <v xml:space="preserve"> 'ต.ปะคำ'</v>
          </cell>
          <cell r="N465" t="str">
            <v>03</v>
          </cell>
          <cell r="O465" t="str">
            <v xml:space="preserve"> หมู่ 3</v>
          </cell>
          <cell r="P465" t="str">
            <v>01</v>
          </cell>
          <cell r="Q465" t="str">
            <v>เปิดดำเนินการ</v>
          </cell>
          <cell r="R465" t="str">
            <v xml:space="preserve">96  ถ.ปะคำ-นางรอง </v>
          </cell>
          <cell r="V465" t="str">
            <v>22</v>
          </cell>
          <cell r="W465" t="str">
            <v>2.2 ทุติยภูมิระดับกลาง</v>
          </cell>
          <cell r="AH465" t="str">
            <v>10906</v>
          </cell>
        </row>
        <row r="466">
          <cell r="A466" t="str">
            <v>001091700</v>
          </cell>
          <cell r="B466" t="str">
            <v>โรงพยาบาลจอมพระ</v>
          </cell>
          <cell r="C466" t="str">
            <v>21002</v>
          </cell>
          <cell r="D466" t="str">
            <v>กระทรวงสาธารณสุข สำนักงานปลัดกระทรวงสาธารณสุข</v>
          </cell>
          <cell r="E466" t="str">
            <v>07</v>
          </cell>
          <cell r="F466" t="str">
            <v>โรงพยาบาลชุมชน</v>
          </cell>
          <cell r="G466" t="str">
            <v>30</v>
          </cell>
          <cell r="H466" t="str">
            <v>32</v>
          </cell>
          <cell r="I466" t="str">
            <v>จ.สุรินทร์</v>
          </cell>
          <cell r="J466" t="str">
            <v>04</v>
          </cell>
          <cell r="K466" t="str">
            <v xml:space="preserve"> อ.จอมพระ</v>
          </cell>
          <cell r="L466" t="str">
            <v>01</v>
          </cell>
          <cell r="M466" t="str">
            <v xml:space="preserve"> 'ต.จอมพระ'</v>
          </cell>
          <cell r="N466" t="str">
            <v>06</v>
          </cell>
          <cell r="O466" t="str">
            <v xml:space="preserve"> หมู่ 6</v>
          </cell>
          <cell r="P466" t="str">
            <v>01</v>
          </cell>
          <cell r="Q466" t="str">
            <v>เปิดดำเนินการ</v>
          </cell>
          <cell r="R466" t="str">
            <v xml:space="preserve">19 </v>
          </cell>
          <cell r="V466" t="str">
            <v>21</v>
          </cell>
          <cell r="W466" t="str">
            <v>2.1 ทุติยภูมิระดับต้น</v>
          </cell>
          <cell r="AH466" t="str">
            <v>10917</v>
          </cell>
        </row>
        <row r="467">
          <cell r="A467" t="str">
            <v>001092000</v>
          </cell>
          <cell r="B467" t="str">
            <v>โรงพยาบาลรัตนบุรี</v>
          </cell>
          <cell r="C467" t="str">
            <v>21002</v>
          </cell>
          <cell r="D467" t="str">
            <v>กระทรวงสาธารณสุข สำนักงานปลัดกระทรวงสาธารณสุข</v>
          </cell>
          <cell r="E467" t="str">
            <v>07</v>
          </cell>
          <cell r="F467" t="str">
            <v>โรงพยาบาลชุมชน</v>
          </cell>
          <cell r="G467" t="str">
            <v>60</v>
          </cell>
          <cell r="H467" t="str">
            <v>32</v>
          </cell>
          <cell r="I467" t="str">
            <v>จ.สุรินทร์</v>
          </cell>
          <cell r="J467" t="str">
            <v>07</v>
          </cell>
          <cell r="K467" t="str">
            <v xml:space="preserve"> อ.รัตนบุรี</v>
          </cell>
          <cell r="L467" t="str">
            <v>01</v>
          </cell>
          <cell r="M467" t="str">
            <v xml:space="preserve"> 'ต.รัตนบุรี'</v>
          </cell>
          <cell r="N467" t="str">
            <v>08</v>
          </cell>
          <cell r="O467" t="str">
            <v xml:space="preserve"> หมู่ 8</v>
          </cell>
          <cell r="P467" t="str">
            <v>01</v>
          </cell>
          <cell r="Q467" t="str">
            <v>เปิดดำเนินการ</v>
          </cell>
          <cell r="R467" t="str">
            <v xml:space="preserve">150  ถ.ศรีรัตน์ </v>
          </cell>
          <cell r="V467" t="str">
            <v>22</v>
          </cell>
          <cell r="W467" t="str">
            <v>2.2 ทุติยภูมิระดับกลาง</v>
          </cell>
          <cell r="AH467" t="str">
            <v>10920</v>
          </cell>
        </row>
        <row r="468">
          <cell r="A468" t="str">
            <v>001092200</v>
          </cell>
          <cell r="B468" t="str">
            <v>โรงพยาบาลศีขรภูมิ</v>
          </cell>
          <cell r="C468" t="str">
            <v>21002</v>
          </cell>
          <cell r="D468" t="str">
            <v>กระทรวงสาธารณสุข สำนักงานปลัดกระทรวงสาธารณสุข</v>
          </cell>
          <cell r="E468" t="str">
            <v>07</v>
          </cell>
          <cell r="F468" t="str">
            <v>โรงพยาบาลชุมชน</v>
          </cell>
          <cell r="G468" t="str">
            <v>60</v>
          </cell>
          <cell r="H468" t="str">
            <v>32</v>
          </cell>
          <cell r="I468" t="str">
            <v>จ.สุรินทร์</v>
          </cell>
          <cell r="J468" t="str">
            <v>09</v>
          </cell>
          <cell r="K468" t="str">
            <v xml:space="preserve"> อ.ศีขรภูมิ</v>
          </cell>
          <cell r="L468" t="str">
            <v>01</v>
          </cell>
          <cell r="M468" t="str">
            <v xml:space="preserve"> 'ต.ระแงง'</v>
          </cell>
          <cell r="N468" t="str">
            <v>01</v>
          </cell>
          <cell r="O468" t="str">
            <v xml:space="preserve"> หมู่ 1</v>
          </cell>
          <cell r="P468" t="str">
            <v>01</v>
          </cell>
          <cell r="Q468" t="str">
            <v>เปิดดำเนินการ</v>
          </cell>
          <cell r="R468" t="str">
            <v xml:space="preserve"> ถ.สุรินทร์-ศรีสะเกษ </v>
          </cell>
          <cell r="V468" t="str">
            <v>22</v>
          </cell>
          <cell r="W468" t="str">
            <v>2.2 ทุติยภูมิระดับกลาง</v>
          </cell>
          <cell r="AH468" t="str">
            <v>10922</v>
          </cell>
        </row>
        <row r="469">
          <cell r="A469" t="str">
            <v>001092300</v>
          </cell>
          <cell r="B469" t="str">
            <v>โรงพยาบาลสังขะ</v>
          </cell>
          <cell r="C469" t="str">
            <v>21002</v>
          </cell>
          <cell r="D469" t="str">
            <v>กระทรวงสาธารณสุข สำนักงานปลัดกระทรวงสาธารณสุข</v>
          </cell>
          <cell r="E469" t="str">
            <v>07</v>
          </cell>
          <cell r="F469" t="str">
            <v>โรงพยาบาลชุมชน</v>
          </cell>
          <cell r="G469" t="str">
            <v>90</v>
          </cell>
          <cell r="H469" t="str">
            <v>32</v>
          </cell>
          <cell r="I469" t="str">
            <v>จ.สุรินทร์</v>
          </cell>
          <cell r="J469" t="str">
            <v>10</v>
          </cell>
          <cell r="K469" t="str">
            <v xml:space="preserve"> อ.สังขะ</v>
          </cell>
          <cell r="L469" t="str">
            <v>01</v>
          </cell>
          <cell r="M469" t="str">
            <v xml:space="preserve"> 'ต.สังขะ'</v>
          </cell>
          <cell r="N469" t="str">
            <v>01</v>
          </cell>
          <cell r="O469" t="str">
            <v xml:space="preserve"> หมู่ 1</v>
          </cell>
          <cell r="P469" t="str">
            <v>01</v>
          </cell>
          <cell r="Q469" t="str">
            <v>เปิดดำเนินการ</v>
          </cell>
          <cell r="R469" t="str">
            <v xml:space="preserve">700  ถ.สาธร </v>
          </cell>
          <cell r="V469" t="str">
            <v>22</v>
          </cell>
          <cell r="W469" t="str">
            <v>2.2 ทุติยภูมิระดับกลาง</v>
          </cell>
          <cell r="AH469" t="str">
            <v>10923</v>
          </cell>
        </row>
        <row r="470">
          <cell r="A470" t="str">
            <v>001095600</v>
          </cell>
          <cell r="B470" t="str">
            <v>โรงพยาบาลพิบูลมังสาหาร</v>
          </cell>
          <cell r="C470" t="str">
            <v>21002</v>
          </cell>
          <cell r="D470" t="str">
            <v>กระทรวงสาธารณสุข สำนักงานปลัดกระทรวงสาธารณสุข</v>
          </cell>
          <cell r="E470" t="str">
            <v>07</v>
          </cell>
          <cell r="F470" t="str">
            <v>โรงพยาบาลชุมชน</v>
          </cell>
          <cell r="G470" t="str">
            <v>60</v>
          </cell>
          <cell r="H470" t="str">
            <v>34</v>
          </cell>
          <cell r="I470" t="str">
            <v>จ.อุบลราชธานี</v>
          </cell>
          <cell r="J470" t="str">
            <v>19</v>
          </cell>
          <cell r="K470" t="str">
            <v xml:space="preserve"> อ.พิบูลมังสาหาร</v>
          </cell>
          <cell r="L470" t="str">
            <v>01</v>
          </cell>
          <cell r="M470" t="str">
            <v xml:space="preserve"> 'ต.พิบูล'</v>
          </cell>
          <cell r="N470" t="str">
            <v>00</v>
          </cell>
          <cell r="O470" t="str">
            <v xml:space="preserve"> หมู่ 0</v>
          </cell>
          <cell r="P470" t="str">
            <v>01</v>
          </cell>
          <cell r="Q470" t="str">
            <v>เปิดดำเนินการ</v>
          </cell>
          <cell r="R470" t="str">
            <v xml:space="preserve">20/6 ถ.เทศบาล 2 </v>
          </cell>
          <cell r="V470" t="str">
            <v>21</v>
          </cell>
          <cell r="W470" t="str">
            <v>2.1 ทุติยภูมิระดับต้น</v>
          </cell>
          <cell r="AH470" t="str">
            <v>10956</v>
          </cell>
        </row>
        <row r="471">
          <cell r="A471" t="str">
            <v>001095100</v>
          </cell>
          <cell r="B471" t="str">
            <v>โรงพยาบาลตระการพืชผล</v>
          </cell>
          <cell r="C471" t="str">
            <v>21002</v>
          </cell>
          <cell r="D471" t="str">
            <v>กระทรวงสาธารณสุข สำนักงานปลัดกระทรวงสาธารณสุข</v>
          </cell>
          <cell r="E471" t="str">
            <v>07</v>
          </cell>
          <cell r="F471" t="str">
            <v>โรงพยาบาลชุมชน</v>
          </cell>
          <cell r="G471" t="str">
            <v>60</v>
          </cell>
          <cell r="H471" t="str">
            <v>34</v>
          </cell>
          <cell r="I471" t="str">
            <v>จ.อุบลราชธานี</v>
          </cell>
          <cell r="J471" t="str">
            <v>11</v>
          </cell>
          <cell r="K471" t="str">
            <v xml:space="preserve"> อ.ตระการพืชผล</v>
          </cell>
          <cell r="L471" t="str">
            <v>01</v>
          </cell>
          <cell r="M471" t="str">
            <v xml:space="preserve"> 'ต.ขุหลุ'</v>
          </cell>
          <cell r="N471" t="str">
            <v>08</v>
          </cell>
          <cell r="O471" t="str">
            <v xml:space="preserve"> หมู่ 8</v>
          </cell>
          <cell r="P471" t="str">
            <v>01</v>
          </cell>
          <cell r="Q471" t="str">
            <v>เปิดดำเนินการ</v>
          </cell>
          <cell r="V471" t="str">
            <v>21</v>
          </cell>
          <cell r="W471" t="str">
            <v>2.1 ทุติยภูมิระดับต้น</v>
          </cell>
          <cell r="AH471" t="str">
            <v>10951</v>
          </cell>
        </row>
        <row r="472">
          <cell r="A472" t="str">
            <v>001095200</v>
          </cell>
          <cell r="B472" t="str">
            <v>โรงพยาบาลกุดข้าวปุ้น</v>
          </cell>
          <cell r="C472" t="str">
            <v>21002</v>
          </cell>
          <cell r="D472" t="str">
            <v>กระทรวงสาธารณสุข สำนักงานปลัดกระทรวงสาธารณสุข</v>
          </cell>
          <cell r="E472" t="str">
            <v>07</v>
          </cell>
          <cell r="F472" t="str">
            <v>โรงพยาบาลชุมชน</v>
          </cell>
          <cell r="G472" t="str">
            <v>30</v>
          </cell>
          <cell r="H472" t="str">
            <v>34</v>
          </cell>
          <cell r="I472" t="str">
            <v>จ.อุบลราชธานี</v>
          </cell>
          <cell r="J472" t="str">
            <v>12</v>
          </cell>
          <cell r="K472" t="str">
            <v xml:space="preserve"> อ.กุดข้าวปุ้น</v>
          </cell>
          <cell r="L472" t="str">
            <v>01</v>
          </cell>
          <cell r="M472" t="str">
            <v xml:space="preserve"> 'ต.ข้าวปุ้น'</v>
          </cell>
          <cell r="N472" t="str">
            <v>14</v>
          </cell>
          <cell r="O472" t="str">
            <v xml:space="preserve"> หมู่ 14</v>
          </cell>
          <cell r="P472" t="str">
            <v>01</v>
          </cell>
          <cell r="Q472" t="str">
            <v>เปิดดำเนินการ</v>
          </cell>
          <cell r="V472" t="str">
            <v>21</v>
          </cell>
          <cell r="W472" t="str">
            <v>2.1 ทุติยภูมิระดับต้น</v>
          </cell>
          <cell r="AH472" t="str">
            <v>10952</v>
          </cell>
        </row>
        <row r="473">
          <cell r="A473" t="str">
            <v>001093200</v>
          </cell>
          <cell r="B473" t="str">
            <v>โรงพยาบาลปรางค์กู่</v>
          </cell>
          <cell r="C473" t="str">
            <v>21002</v>
          </cell>
          <cell r="D473" t="str">
            <v>กระทรวงสาธารณสุข สำนักงานปลัดกระทรวงสาธารณสุข</v>
          </cell>
          <cell r="E473" t="str">
            <v>07</v>
          </cell>
          <cell r="F473" t="str">
            <v>โรงพยาบาลชุมชน</v>
          </cell>
          <cell r="G473" t="str">
            <v>30</v>
          </cell>
          <cell r="H473" t="str">
            <v>33</v>
          </cell>
          <cell r="I473" t="str">
            <v>จ.ศรีสะเกษ</v>
          </cell>
          <cell r="J473" t="str">
            <v>07</v>
          </cell>
          <cell r="K473" t="str">
            <v xml:space="preserve"> อ.ปรางค์กู่</v>
          </cell>
          <cell r="L473" t="str">
            <v>01</v>
          </cell>
          <cell r="M473" t="str">
            <v xml:space="preserve"> 'ต.พิมาย'</v>
          </cell>
          <cell r="N473" t="str">
            <v>01</v>
          </cell>
          <cell r="O473" t="str">
            <v xml:space="preserve"> หมู่ 1</v>
          </cell>
          <cell r="P473" t="str">
            <v>01</v>
          </cell>
          <cell r="Q473" t="str">
            <v>เปิดดำเนินการ</v>
          </cell>
          <cell r="R473" t="str">
            <v xml:space="preserve">87/2 </v>
          </cell>
          <cell r="S473" t="str">
            <v>33170</v>
          </cell>
          <cell r="T473" t="str">
            <v>045697167</v>
          </cell>
          <cell r="U473" t="str">
            <v>045697050</v>
          </cell>
          <cell r="V473" t="str">
            <v>21</v>
          </cell>
          <cell r="W473" t="str">
            <v>2.1 ทุติยภูมิระดับต้น</v>
          </cell>
          <cell r="X473" t="str">
            <v>S</v>
          </cell>
          <cell r="Y473" t="str">
            <v xml:space="preserve">บริการ  </v>
          </cell>
          <cell r="AH473" t="str">
            <v>10932</v>
          </cell>
        </row>
        <row r="474">
          <cell r="A474" t="str">
            <v>001090000</v>
          </cell>
          <cell r="B474" t="str">
            <v>โรงพยาบาลประโคนชัย</v>
          </cell>
          <cell r="C474" t="str">
            <v>21002</v>
          </cell>
          <cell r="D474" t="str">
            <v>กระทรวงสาธารณสุข สำนักงานปลัดกระทรวงสาธารณสุข</v>
          </cell>
          <cell r="E474" t="str">
            <v>07</v>
          </cell>
          <cell r="F474" t="str">
            <v>โรงพยาบาลชุมชน</v>
          </cell>
          <cell r="G474" t="str">
            <v>90</v>
          </cell>
          <cell r="H474" t="str">
            <v>31</v>
          </cell>
          <cell r="I474" t="str">
            <v>จ.บุรีรัมย์</v>
          </cell>
          <cell r="J474" t="str">
            <v>07</v>
          </cell>
          <cell r="K474" t="str">
            <v xml:space="preserve"> อ.ประโคนชัย</v>
          </cell>
          <cell r="L474" t="str">
            <v>01</v>
          </cell>
          <cell r="M474" t="str">
            <v xml:space="preserve"> 'ต.ประโคนชัย'</v>
          </cell>
          <cell r="N474" t="str">
            <v>03</v>
          </cell>
          <cell r="O474" t="str">
            <v xml:space="preserve"> หมู่ 3</v>
          </cell>
          <cell r="P474" t="str">
            <v>01</v>
          </cell>
          <cell r="Q474" t="str">
            <v>เปิดดำเนินการ</v>
          </cell>
          <cell r="R474" t="str">
            <v xml:space="preserve">90  ถ.โชคชัย-เดชอุดม </v>
          </cell>
          <cell r="V474" t="str">
            <v>22</v>
          </cell>
          <cell r="W474" t="str">
            <v>2.2 ทุติยภูมิระดับกลาง</v>
          </cell>
          <cell r="AH474" t="str">
            <v>10900</v>
          </cell>
        </row>
        <row r="475">
          <cell r="A475" t="str">
            <v>001090900</v>
          </cell>
          <cell r="B475" t="str">
            <v>โรงพยาบาลพลับพลาชัย</v>
          </cell>
          <cell r="C475" t="str">
            <v>21002</v>
          </cell>
          <cell r="D475" t="str">
            <v>กระทรวงสาธารณสุข สำนักงานปลัดกระทรวงสาธารณสุข</v>
          </cell>
          <cell r="E475" t="str">
            <v>07</v>
          </cell>
          <cell r="F475" t="str">
            <v>โรงพยาบาลชุมชน</v>
          </cell>
          <cell r="G475" t="str">
            <v>30</v>
          </cell>
          <cell r="H475" t="str">
            <v>31</v>
          </cell>
          <cell r="I475" t="str">
            <v>จ.บุรีรัมย์</v>
          </cell>
          <cell r="J475" t="str">
            <v>15</v>
          </cell>
          <cell r="K475" t="str">
            <v xml:space="preserve"> อ.พลับพลาชัย</v>
          </cell>
          <cell r="L475" t="str">
            <v>04</v>
          </cell>
          <cell r="M475" t="str">
            <v xml:space="preserve"> 'ต.สะเดา'</v>
          </cell>
          <cell r="N475" t="str">
            <v>01</v>
          </cell>
          <cell r="O475" t="str">
            <v xml:space="preserve"> หมู่ 1</v>
          </cell>
          <cell r="P475" t="str">
            <v>01</v>
          </cell>
          <cell r="Q475" t="str">
            <v>เปิดดำเนินการ</v>
          </cell>
          <cell r="R475" t="str">
            <v xml:space="preserve">99 </v>
          </cell>
          <cell r="V475" t="str">
            <v>22</v>
          </cell>
          <cell r="W475" t="str">
            <v>2.2 ทุติยภูมิระดับกลาง</v>
          </cell>
          <cell r="AH475" t="str">
            <v>10909</v>
          </cell>
        </row>
        <row r="476">
          <cell r="A476" t="str">
            <v>001091300</v>
          </cell>
          <cell r="B476" t="str">
            <v>โรงพยาบาลบ้านใหม่ไชยพจน์</v>
          </cell>
          <cell r="C476" t="str">
            <v>21002</v>
          </cell>
          <cell r="D476" t="str">
            <v>กระทรวงสาธารณสุข สำนักงานปลัดกระทรวงสาธารณสุข</v>
          </cell>
          <cell r="E476" t="str">
            <v>07</v>
          </cell>
          <cell r="F476" t="str">
            <v>โรงพยาบาลชุมชน</v>
          </cell>
          <cell r="G476" t="str">
            <v>30</v>
          </cell>
          <cell r="H476" t="str">
            <v>31</v>
          </cell>
          <cell r="I476" t="str">
            <v>จ.บุรีรัมย์</v>
          </cell>
          <cell r="J476" t="str">
            <v>19</v>
          </cell>
          <cell r="K476" t="str">
            <v xml:space="preserve"> อ.บ้านใหม่ไชยพจน์</v>
          </cell>
          <cell r="L476" t="str">
            <v>01</v>
          </cell>
          <cell r="M476" t="str">
            <v xml:space="preserve"> 'ต.หนองแวง'</v>
          </cell>
          <cell r="N476" t="str">
            <v>01</v>
          </cell>
          <cell r="O476" t="str">
            <v xml:space="preserve"> หมู่ 1</v>
          </cell>
          <cell r="P476" t="str">
            <v>01</v>
          </cell>
          <cell r="Q476" t="str">
            <v>เปิดดำเนินการ</v>
          </cell>
          <cell r="R476" t="str">
            <v xml:space="preserve">161 </v>
          </cell>
          <cell r="V476" t="str">
            <v>22</v>
          </cell>
          <cell r="W476" t="str">
            <v>2.2 ทุติยภูมิระดับกลาง</v>
          </cell>
          <cell r="AH476" t="str">
            <v>10913</v>
          </cell>
        </row>
        <row r="477">
          <cell r="A477" t="str">
            <v>001091100</v>
          </cell>
          <cell r="B477" t="str">
            <v>โรงพยาบาลโนนสุวรรณ</v>
          </cell>
          <cell r="C477" t="str">
            <v>21002</v>
          </cell>
          <cell r="D477" t="str">
            <v>กระทรวงสาธารณสุข สำนักงานปลัดกระทรวงสาธารณสุข</v>
          </cell>
          <cell r="E477" t="str">
            <v>07</v>
          </cell>
          <cell r="F477" t="str">
            <v>โรงพยาบาลชุมชน</v>
          </cell>
          <cell r="G477" t="str">
            <v>30</v>
          </cell>
          <cell r="H477" t="str">
            <v>31</v>
          </cell>
          <cell r="I477" t="str">
            <v>จ.บุรีรัมย์</v>
          </cell>
          <cell r="J477" t="str">
            <v>17</v>
          </cell>
          <cell r="K477" t="str">
            <v xml:space="preserve"> อ.โนนสุวรรณ</v>
          </cell>
          <cell r="L477" t="str">
            <v>01</v>
          </cell>
          <cell r="M477" t="str">
            <v xml:space="preserve"> 'ต.โนนสุวรรณ'</v>
          </cell>
          <cell r="N477" t="str">
            <v>10</v>
          </cell>
          <cell r="O477" t="str">
            <v xml:space="preserve"> หมู่ 10</v>
          </cell>
          <cell r="P477" t="str">
            <v>01</v>
          </cell>
          <cell r="Q477" t="str">
            <v>เปิดดำเนินการ</v>
          </cell>
          <cell r="V477" t="str">
            <v>22</v>
          </cell>
          <cell r="W477" t="str">
            <v>2.2 ทุติยภูมิระดับกลาง</v>
          </cell>
          <cell r="AH477" t="str">
            <v>10911</v>
          </cell>
        </row>
        <row r="478">
          <cell r="A478" t="str">
            <v>001091200</v>
          </cell>
          <cell r="B478" t="str">
            <v>โรงพยาบาลชำนิ</v>
          </cell>
          <cell r="C478" t="str">
            <v>21002</v>
          </cell>
          <cell r="D478" t="str">
            <v>กระทรวงสาธารณสุข สำนักงานปลัดกระทรวงสาธารณสุข</v>
          </cell>
          <cell r="E478" t="str">
            <v>07</v>
          </cell>
          <cell r="F478" t="str">
            <v>โรงพยาบาลชุมชน</v>
          </cell>
          <cell r="G478" t="str">
            <v>30</v>
          </cell>
          <cell r="H478" t="str">
            <v>31</v>
          </cell>
          <cell r="I478" t="str">
            <v>จ.บุรีรัมย์</v>
          </cell>
          <cell r="J478" t="str">
            <v>18</v>
          </cell>
          <cell r="K478" t="str">
            <v xml:space="preserve"> อ.ชำนิ</v>
          </cell>
          <cell r="L478" t="str">
            <v>01</v>
          </cell>
          <cell r="M478" t="str">
            <v xml:space="preserve"> 'ต.ชำนิ'</v>
          </cell>
          <cell r="N478" t="str">
            <v>08</v>
          </cell>
          <cell r="O478" t="str">
            <v xml:space="preserve"> หมู่ 8</v>
          </cell>
          <cell r="P478" t="str">
            <v>01</v>
          </cell>
          <cell r="Q478" t="str">
            <v>เปิดดำเนินการ</v>
          </cell>
          <cell r="R478" t="str">
            <v xml:space="preserve">105 </v>
          </cell>
          <cell r="V478" t="str">
            <v>22</v>
          </cell>
          <cell r="W478" t="str">
            <v>2.2 ทุติยภูมิระดับกลาง</v>
          </cell>
          <cell r="AH478" t="str">
            <v>10912</v>
          </cell>
        </row>
        <row r="479">
          <cell r="A479" t="str">
            <v>001091400</v>
          </cell>
          <cell r="B479" t="str">
            <v>โรงพยาบาลโนนดินแดง</v>
          </cell>
          <cell r="C479" t="str">
            <v>21002</v>
          </cell>
          <cell r="D479" t="str">
            <v>กระทรวงสาธารณสุข สำนักงานปลัดกระทรวงสาธารณสุข</v>
          </cell>
          <cell r="E479" t="str">
            <v>07</v>
          </cell>
          <cell r="F479" t="str">
            <v>โรงพยาบาลชุมชน</v>
          </cell>
          <cell r="G479" t="str">
            <v>30</v>
          </cell>
          <cell r="H479" t="str">
            <v>31</v>
          </cell>
          <cell r="I479" t="str">
            <v>จ.บุรีรัมย์</v>
          </cell>
          <cell r="J479" t="str">
            <v>20</v>
          </cell>
          <cell r="K479" t="str">
            <v xml:space="preserve"> อ.โนนดินแดง</v>
          </cell>
          <cell r="L479" t="str">
            <v>01</v>
          </cell>
          <cell r="M479" t="str">
            <v xml:space="preserve"> 'ต.โนนดินแดง'</v>
          </cell>
          <cell r="N479" t="str">
            <v>07</v>
          </cell>
          <cell r="O479" t="str">
            <v xml:space="preserve"> หมู่ 7</v>
          </cell>
          <cell r="P479" t="str">
            <v>01</v>
          </cell>
          <cell r="Q479" t="str">
            <v>เปิดดำเนินการ</v>
          </cell>
          <cell r="V479" t="str">
            <v>22</v>
          </cell>
          <cell r="W479" t="str">
            <v>2.2 ทุติยภูมิระดับกลาง</v>
          </cell>
          <cell r="AH479" t="str">
            <v>10914</v>
          </cell>
        </row>
        <row r="480">
          <cell r="A480" t="str">
            <v>001089800</v>
          </cell>
          <cell r="B480" t="str">
            <v>โรงพยาบาลหนองกี่</v>
          </cell>
          <cell r="C480" t="str">
            <v>21002</v>
          </cell>
          <cell r="D480" t="str">
            <v>กระทรวงสาธารณสุข สำนักงานปลัดกระทรวงสาธารณสุข</v>
          </cell>
          <cell r="E480" t="str">
            <v>07</v>
          </cell>
          <cell r="F480" t="str">
            <v>โรงพยาบาลชุมชน</v>
          </cell>
          <cell r="G480" t="str">
            <v>70</v>
          </cell>
          <cell r="H480" t="str">
            <v>31</v>
          </cell>
          <cell r="I480" t="str">
            <v>จ.บุรีรัมย์</v>
          </cell>
          <cell r="J480" t="str">
            <v>05</v>
          </cell>
          <cell r="K480" t="str">
            <v xml:space="preserve"> อ.หนองกี่</v>
          </cell>
          <cell r="L480" t="str">
            <v>06</v>
          </cell>
          <cell r="M480" t="str">
            <v xml:space="preserve"> 'ต.ทุ่งกระตาดพัฒนา'</v>
          </cell>
          <cell r="N480" t="str">
            <v>01</v>
          </cell>
          <cell r="O480" t="str">
            <v xml:space="preserve"> หมู่ 1</v>
          </cell>
          <cell r="P480" t="str">
            <v>01</v>
          </cell>
          <cell r="Q480" t="str">
            <v>เปิดดำเนินการ</v>
          </cell>
          <cell r="R480" t="str">
            <v xml:space="preserve">255  ถ.โชคชัย-เดชอุดม </v>
          </cell>
          <cell r="V480" t="str">
            <v>22</v>
          </cell>
          <cell r="W480" t="str">
            <v>2.2 ทุติยภูมิระดับกลาง</v>
          </cell>
          <cell r="AH480" t="str">
            <v>10898</v>
          </cell>
        </row>
        <row r="481">
          <cell r="A481" t="str">
            <v>001091800</v>
          </cell>
          <cell r="B481" t="str">
            <v>โรงพยาบาลปราสาท</v>
          </cell>
          <cell r="C481" t="str">
            <v>21002</v>
          </cell>
          <cell r="D481" t="str">
            <v>กระทรวงสาธารณสุข สำนักงานปลัดกระทรวงสาธารณสุข</v>
          </cell>
          <cell r="E481" t="str">
            <v>07</v>
          </cell>
          <cell r="F481" t="str">
            <v>โรงพยาบาลชุมชน</v>
          </cell>
          <cell r="G481" t="str">
            <v>60</v>
          </cell>
          <cell r="H481" t="str">
            <v>32</v>
          </cell>
          <cell r="I481" t="str">
            <v>จ.สุรินทร์</v>
          </cell>
          <cell r="J481" t="str">
            <v>05</v>
          </cell>
          <cell r="K481" t="str">
            <v xml:space="preserve"> อ.ปราสาท</v>
          </cell>
          <cell r="L481" t="str">
            <v>01</v>
          </cell>
          <cell r="M481" t="str">
            <v xml:space="preserve"> 'ต.กังแอน'</v>
          </cell>
          <cell r="N481" t="str">
            <v>02</v>
          </cell>
          <cell r="O481" t="str">
            <v xml:space="preserve"> หมู่ 2</v>
          </cell>
          <cell r="P481" t="str">
            <v>01</v>
          </cell>
          <cell r="Q481" t="str">
            <v>เปิดดำเนินการ</v>
          </cell>
          <cell r="R481" t="str">
            <v xml:space="preserve">602 ถ.โชคชัย-เดชอุดม </v>
          </cell>
          <cell r="V481" t="str">
            <v>22</v>
          </cell>
          <cell r="W481" t="str">
            <v>2.2 ทุติยภูมิระดับกลาง</v>
          </cell>
          <cell r="AH481" t="str">
            <v>10918</v>
          </cell>
        </row>
        <row r="482">
          <cell r="A482" t="str">
            <v>001091900</v>
          </cell>
          <cell r="B482" t="str">
            <v>โรงพยาบาลกาบเชิง</v>
          </cell>
          <cell r="C482" t="str">
            <v>21002</v>
          </cell>
          <cell r="D482" t="str">
            <v>กระทรวงสาธารณสุข สำนักงานปลัดกระทรวงสาธารณสุข</v>
          </cell>
          <cell r="E482" t="str">
            <v>07</v>
          </cell>
          <cell r="F482" t="str">
            <v>โรงพยาบาลชุมชน</v>
          </cell>
          <cell r="G482" t="str">
            <v>60</v>
          </cell>
          <cell r="H482" t="str">
            <v>32</v>
          </cell>
          <cell r="I482" t="str">
            <v>จ.สุรินทร์</v>
          </cell>
          <cell r="J482" t="str">
            <v>06</v>
          </cell>
          <cell r="K482" t="str">
            <v xml:space="preserve"> อ.กาบเชิง</v>
          </cell>
          <cell r="L482" t="str">
            <v>01</v>
          </cell>
          <cell r="M482" t="str">
            <v xml:space="preserve"> 'ต.กาบเชิง'</v>
          </cell>
          <cell r="N482" t="str">
            <v>01</v>
          </cell>
          <cell r="O482" t="str">
            <v xml:space="preserve"> หมู่ 1</v>
          </cell>
          <cell r="P482" t="str">
            <v>01</v>
          </cell>
          <cell r="Q482" t="str">
            <v>เปิดดำเนินการ</v>
          </cell>
          <cell r="V482" t="str">
            <v>21</v>
          </cell>
          <cell r="W482" t="str">
            <v>2.1 ทุติยภูมิระดับต้น</v>
          </cell>
          <cell r="AH482" t="str">
            <v>10919</v>
          </cell>
        </row>
        <row r="483">
          <cell r="A483" t="str">
            <v>001094400</v>
          </cell>
          <cell r="B483" t="str">
            <v>โรงพยาบาลศรีเมืองใหม่</v>
          </cell>
          <cell r="C483" t="str">
            <v>21002</v>
          </cell>
          <cell r="D483" t="str">
            <v>กระทรวงสาธารณสุข สำนักงานปลัดกระทรวงสาธารณสุข</v>
          </cell>
          <cell r="E483" t="str">
            <v>07</v>
          </cell>
          <cell r="F483" t="str">
            <v>โรงพยาบาลชุมชน</v>
          </cell>
          <cell r="G483" t="str">
            <v>60</v>
          </cell>
          <cell r="H483" t="str">
            <v>34</v>
          </cell>
          <cell r="I483" t="str">
            <v>จ.อุบลราชธานี</v>
          </cell>
          <cell r="J483" t="str">
            <v>02</v>
          </cell>
          <cell r="K483" t="str">
            <v xml:space="preserve"> อ.ศรีเมืองใหม่</v>
          </cell>
          <cell r="L483" t="str">
            <v>01</v>
          </cell>
          <cell r="M483" t="str">
            <v xml:space="preserve"> 'ต.นาคำ'</v>
          </cell>
          <cell r="N483" t="str">
            <v>15</v>
          </cell>
          <cell r="O483" t="str">
            <v xml:space="preserve"> หมู่ 15</v>
          </cell>
          <cell r="P483" t="str">
            <v>01</v>
          </cell>
          <cell r="Q483" t="str">
            <v>เปิดดำเนินการ</v>
          </cell>
          <cell r="V483" t="str">
            <v>21</v>
          </cell>
          <cell r="W483" t="str">
            <v>2.1 ทุติยภูมิระดับต้น</v>
          </cell>
          <cell r="AH483" t="str">
            <v>10944</v>
          </cell>
        </row>
        <row r="484">
          <cell r="A484" t="str">
            <v>001093400</v>
          </cell>
          <cell r="B484" t="str">
            <v>โรงพยาบาลราษีไศล</v>
          </cell>
          <cell r="C484" t="str">
            <v>21002</v>
          </cell>
          <cell r="D484" t="str">
            <v>กระทรวงสาธารณสุข สำนักงานปลัดกระทรวงสาธารณสุข</v>
          </cell>
          <cell r="E484" t="str">
            <v>07</v>
          </cell>
          <cell r="F484" t="str">
            <v>โรงพยาบาลชุมชน</v>
          </cell>
          <cell r="G484" t="str">
            <v>104</v>
          </cell>
          <cell r="H484" t="str">
            <v>33</v>
          </cell>
          <cell r="I484" t="str">
            <v>จ.ศรีสะเกษ</v>
          </cell>
          <cell r="J484" t="str">
            <v>09</v>
          </cell>
          <cell r="K484" t="str">
            <v xml:space="preserve"> อ.ราษีไศล</v>
          </cell>
          <cell r="L484" t="str">
            <v>01</v>
          </cell>
          <cell r="M484" t="str">
            <v xml:space="preserve"> 'ต.เมืองคง'</v>
          </cell>
          <cell r="N484" t="str">
            <v>02</v>
          </cell>
          <cell r="O484" t="str">
            <v xml:space="preserve"> หมู่ 2</v>
          </cell>
          <cell r="P484" t="str">
            <v>01</v>
          </cell>
          <cell r="Q484" t="str">
            <v>เปิดดำเนินการ</v>
          </cell>
          <cell r="R484" t="str">
            <v xml:space="preserve">164 </v>
          </cell>
          <cell r="S484" t="str">
            <v>33160</v>
          </cell>
          <cell r="T484" t="str">
            <v>045681107</v>
          </cell>
          <cell r="U484" t="str">
            <v>045681236</v>
          </cell>
          <cell r="V484" t="str">
            <v>22</v>
          </cell>
          <cell r="W484" t="str">
            <v>2.2 ทุติยภูมิระดับกลาง</v>
          </cell>
          <cell r="X484" t="str">
            <v>S</v>
          </cell>
          <cell r="Y484" t="str">
            <v xml:space="preserve">บริการ  </v>
          </cell>
          <cell r="AH484" t="str">
            <v>10934</v>
          </cell>
        </row>
        <row r="485">
          <cell r="A485" t="str">
            <v>001094200</v>
          </cell>
          <cell r="B485" t="str">
            <v>โรงพยาบาลภูสิงห์</v>
          </cell>
          <cell r="C485" t="str">
            <v>21002</v>
          </cell>
          <cell r="D485" t="str">
            <v>กระทรวงสาธารณสุข สำนักงานปลัดกระทรวงสาธารณสุข</v>
          </cell>
          <cell r="E485" t="str">
            <v>07</v>
          </cell>
          <cell r="F485" t="str">
            <v>โรงพยาบาลชุมชน</v>
          </cell>
          <cell r="G485" t="str">
            <v>30</v>
          </cell>
          <cell r="H485" t="str">
            <v>33</v>
          </cell>
          <cell r="I485" t="str">
            <v>จ.ศรีสะเกษ</v>
          </cell>
          <cell r="J485" t="str">
            <v>17</v>
          </cell>
          <cell r="K485" t="str">
            <v xml:space="preserve"> อ.ภูสิงห์</v>
          </cell>
          <cell r="L485" t="str">
            <v>03</v>
          </cell>
          <cell r="M485" t="str">
            <v xml:space="preserve"> 'ต.ห้วยตึ๊กชู'</v>
          </cell>
          <cell r="N485" t="str">
            <v>11</v>
          </cell>
          <cell r="O485" t="str">
            <v xml:space="preserve"> หมู่ 11</v>
          </cell>
          <cell r="P485" t="str">
            <v>01</v>
          </cell>
          <cell r="Q485" t="str">
            <v>เปิดดำเนินการ</v>
          </cell>
          <cell r="R485" t="str">
            <v xml:space="preserve">83/1 </v>
          </cell>
          <cell r="S485" t="str">
            <v>33140</v>
          </cell>
          <cell r="T485" t="str">
            <v>045608158-9</v>
          </cell>
          <cell r="U485" t="str">
            <v>045608159</v>
          </cell>
          <cell r="V485" t="str">
            <v>21</v>
          </cell>
          <cell r="W485" t="str">
            <v>2.1 ทุติยภูมิระดับต้น</v>
          </cell>
          <cell r="X485" t="str">
            <v>S</v>
          </cell>
          <cell r="Y485" t="str">
            <v xml:space="preserve">บริการ  </v>
          </cell>
          <cell r="AH485" t="str">
            <v>10942</v>
          </cell>
        </row>
        <row r="486">
          <cell r="A486" t="str">
            <v>001093500</v>
          </cell>
          <cell r="B486" t="str">
            <v>โรงพยาบาลอุทุมพรพิสัย</v>
          </cell>
          <cell r="C486" t="str">
            <v>21002</v>
          </cell>
          <cell r="D486" t="str">
            <v>กระทรวงสาธารณสุข สำนักงานปลัดกระทรวงสาธารณสุข</v>
          </cell>
          <cell r="E486" t="str">
            <v>07</v>
          </cell>
          <cell r="F486" t="str">
            <v>โรงพยาบาลชุมชน</v>
          </cell>
          <cell r="G486" t="str">
            <v>90</v>
          </cell>
          <cell r="H486" t="str">
            <v>33</v>
          </cell>
          <cell r="I486" t="str">
            <v>จ.ศรีสะเกษ</v>
          </cell>
          <cell r="J486" t="str">
            <v>10</v>
          </cell>
          <cell r="K486" t="str">
            <v xml:space="preserve"> อ.อุทุมพรพิสัย</v>
          </cell>
          <cell r="L486" t="str">
            <v>01</v>
          </cell>
          <cell r="M486" t="str">
            <v xml:space="preserve"> 'ต.กำแพง'</v>
          </cell>
          <cell r="N486" t="str">
            <v>07</v>
          </cell>
          <cell r="O486" t="str">
            <v xml:space="preserve"> หมู่ 7</v>
          </cell>
          <cell r="P486" t="str">
            <v>01</v>
          </cell>
          <cell r="Q486" t="str">
            <v>เปิดดำเนินการ</v>
          </cell>
          <cell r="R486" t="str">
            <v>83</v>
          </cell>
          <cell r="S486" t="str">
            <v>33120</v>
          </cell>
          <cell r="T486" t="str">
            <v>045691516</v>
          </cell>
          <cell r="U486" t="str">
            <v>045691518</v>
          </cell>
          <cell r="V486" t="str">
            <v>22</v>
          </cell>
          <cell r="W486" t="str">
            <v>2.2 ทุติยภูมิระดับกลาง</v>
          </cell>
          <cell r="X486" t="str">
            <v>S</v>
          </cell>
          <cell r="Y486" t="str">
            <v xml:space="preserve">บริการ  </v>
          </cell>
          <cell r="AH486" t="str">
            <v>10935</v>
          </cell>
        </row>
        <row r="487">
          <cell r="A487" t="str">
            <v>001093600</v>
          </cell>
          <cell r="B487" t="str">
            <v>โรงพยาบาลบึงบูรพ์</v>
          </cell>
          <cell r="C487" t="str">
            <v>21002</v>
          </cell>
          <cell r="D487" t="str">
            <v>กระทรวงสาธารณสุข สำนักงานปลัดกระทรวงสาธารณสุข</v>
          </cell>
          <cell r="E487" t="str">
            <v>07</v>
          </cell>
          <cell r="F487" t="str">
            <v>โรงพยาบาลชุมชน</v>
          </cell>
          <cell r="G487" t="str">
            <v>30</v>
          </cell>
          <cell r="H487" t="str">
            <v>33</v>
          </cell>
          <cell r="I487" t="str">
            <v>จ.ศรีสะเกษ</v>
          </cell>
          <cell r="J487" t="str">
            <v>11</v>
          </cell>
          <cell r="K487" t="str">
            <v xml:space="preserve"> อ.บึงบูรพ์</v>
          </cell>
          <cell r="L487" t="str">
            <v>02</v>
          </cell>
          <cell r="M487" t="str">
            <v xml:space="preserve"> 'ต.บึงบูรพ์'</v>
          </cell>
          <cell r="N487" t="str">
            <v>02</v>
          </cell>
          <cell r="O487" t="str">
            <v xml:space="preserve"> หมู่ 2</v>
          </cell>
          <cell r="P487" t="str">
            <v>01</v>
          </cell>
          <cell r="Q487" t="str">
            <v>เปิดดำเนินการ</v>
          </cell>
          <cell r="S487" t="str">
            <v>33220</v>
          </cell>
          <cell r="T487" t="str">
            <v>045689317</v>
          </cell>
          <cell r="U487" t="str">
            <v>045689670</v>
          </cell>
          <cell r="V487" t="str">
            <v>21</v>
          </cell>
          <cell r="W487" t="str">
            <v>2.1 ทุติยภูมิระดับต้น</v>
          </cell>
          <cell r="X487" t="str">
            <v>S</v>
          </cell>
          <cell r="Y487" t="str">
            <v xml:space="preserve">บริการ  </v>
          </cell>
          <cell r="AH487" t="str">
            <v>10936</v>
          </cell>
        </row>
        <row r="488">
          <cell r="A488" t="str">
            <v>001092700</v>
          </cell>
          <cell r="B488" t="str">
            <v>โรงพยาบาลยางชุมน้อย</v>
          </cell>
          <cell r="C488" t="str">
            <v>21002</v>
          </cell>
          <cell r="D488" t="str">
            <v>กระทรวงสาธารณสุข สำนักงานปลัดกระทรวงสาธารณสุข</v>
          </cell>
          <cell r="E488" t="str">
            <v>07</v>
          </cell>
          <cell r="F488" t="str">
            <v>โรงพยาบาลชุมชน</v>
          </cell>
          <cell r="G488" t="str">
            <v>82</v>
          </cell>
          <cell r="H488" t="str">
            <v>33</v>
          </cell>
          <cell r="I488" t="str">
            <v>จ.ศรีสะเกษ</v>
          </cell>
          <cell r="J488" t="str">
            <v>02</v>
          </cell>
          <cell r="K488" t="str">
            <v xml:space="preserve"> อ.ยางชุมน้อย</v>
          </cell>
          <cell r="L488" t="str">
            <v>01</v>
          </cell>
          <cell r="M488" t="str">
            <v xml:space="preserve"> 'ต.ยางชุมน้อย'</v>
          </cell>
          <cell r="N488" t="str">
            <v>07</v>
          </cell>
          <cell r="O488" t="str">
            <v xml:space="preserve"> หมู่ 7</v>
          </cell>
          <cell r="P488" t="str">
            <v>01</v>
          </cell>
          <cell r="Q488" t="str">
            <v>เปิดดำเนินการ</v>
          </cell>
          <cell r="S488" t="str">
            <v>33190</v>
          </cell>
          <cell r="T488" t="str">
            <v>045651019</v>
          </cell>
          <cell r="U488" t="str">
            <v>045651621</v>
          </cell>
          <cell r="V488" t="str">
            <v>21</v>
          </cell>
          <cell r="W488" t="str">
            <v>2.1 ทุติยภูมิระดับต้น</v>
          </cell>
          <cell r="X488" t="str">
            <v>S</v>
          </cell>
          <cell r="Y488" t="str">
            <v xml:space="preserve">บริการ  </v>
          </cell>
          <cell r="AH488" t="str">
            <v>10927</v>
          </cell>
        </row>
        <row r="489">
          <cell r="A489" t="str">
            <v>001092800</v>
          </cell>
          <cell r="B489" t="str">
            <v>โรงพยาบาลกันทรารมย์</v>
          </cell>
          <cell r="C489" t="str">
            <v>21002</v>
          </cell>
          <cell r="D489" t="str">
            <v>กระทรวงสาธารณสุข สำนักงานปลัดกระทรวงสาธารณสุข</v>
          </cell>
          <cell r="E489" t="str">
            <v>07</v>
          </cell>
          <cell r="F489" t="str">
            <v>โรงพยาบาลชุมชน</v>
          </cell>
          <cell r="G489" t="str">
            <v>90</v>
          </cell>
          <cell r="H489" t="str">
            <v>33</v>
          </cell>
          <cell r="I489" t="str">
            <v>จ.ศรีสะเกษ</v>
          </cell>
          <cell r="J489" t="str">
            <v>03</v>
          </cell>
          <cell r="K489" t="str">
            <v xml:space="preserve"> อ.กันทรารมย์</v>
          </cell>
          <cell r="L489" t="str">
            <v>01</v>
          </cell>
          <cell r="M489" t="str">
            <v xml:space="preserve"> 'ต.ดูน'</v>
          </cell>
          <cell r="N489" t="str">
            <v>05</v>
          </cell>
          <cell r="O489" t="str">
            <v xml:space="preserve"> หมู่ 5</v>
          </cell>
          <cell r="P489" t="str">
            <v>01</v>
          </cell>
          <cell r="Q489" t="str">
            <v>เปิดดำเนินการ</v>
          </cell>
          <cell r="R489" t="str">
            <v xml:space="preserve">183 </v>
          </cell>
          <cell r="S489" t="str">
            <v>33130</v>
          </cell>
          <cell r="T489" t="str">
            <v>045651019</v>
          </cell>
          <cell r="U489" t="str">
            <v>045651621</v>
          </cell>
          <cell r="V489" t="str">
            <v>22</v>
          </cell>
          <cell r="W489" t="str">
            <v>2.2 ทุติยภูมิระดับกลาง</v>
          </cell>
          <cell r="X489" t="str">
            <v>S</v>
          </cell>
          <cell r="Y489" t="str">
            <v xml:space="preserve">บริการ  </v>
          </cell>
          <cell r="AH489" t="str">
            <v>10928</v>
          </cell>
        </row>
        <row r="490">
          <cell r="A490" t="str">
            <v>001093900</v>
          </cell>
          <cell r="B490" t="str">
            <v>โรงพยาบาลศรีรัตนะ</v>
          </cell>
          <cell r="C490" t="str">
            <v>21002</v>
          </cell>
          <cell r="D490" t="str">
            <v>กระทรวงสาธารณสุข สำนักงานปลัดกระทรวงสาธารณสุข</v>
          </cell>
          <cell r="E490" t="str">
            <v>07</v>
          </cell>
          <cell r="F490" t="str">
            <v>โรงพยาบาลชุมชน</v>
          </cell>
          <cell r="G490" t="str">
            <v>30</v>
          </cell>
          <cell r="H490" t="str">
            <v>33</v>
          </cell>
          <cell r="I490" t="str">
            <v>จ.ศรีสะเกษ</v>
          </cell>
          <cell r="J490" t="str">
            <v>14</v>
          </cell>
          <cell r="K490" t="str">
            <v xml:space="preserve"> อ.ศรีรัตนะ</v>
          </cell>
          <cell r="L490" t="str">
            <v>01</v>
          </cell>
          <cell r="M490" t="str">
            <v xml:space="preserve"> 'ต.ศรีแก้ว'</v>
          </cell>
          <cell r="N490" t="str">
            <v>04</v>
          </cell>
          <cell r="O490" t="str">
            <v xml:space="preserve"> หมู่ 4</v>
          </cell>
          <cell r="P490" t="str">
            <v>01</v>
          </cell>
          <cell r="Q490" t="str">
            <v>เปิดดำเนินการ</v>
          </cell>
          <cell r="R490" t="str">
            <v xml:space="preserve">62 </v>
          </cell>
          <cell r="S490" t="str">
            <v>33240</v>
          </cell>
          <cell r="T490" t="str">
            <v>045677014</v>
          </cell>
          <cell r="U490" t="str">
            <v>045677140</v>
          </cell>
          <cell r="V490" t="str">
            <v>21</v>
          </cell>
          <cell r="W490" t="str">
            <v>2.1 ทุติยภูมิระดับต้น</v>
          </cell>
          <cell r="X490" t="str">
            <v>S</v>
          </cell>
          <cell r="Y490" t="str">
            <v xml:space="preserve">บริการ  </v>
          </cell>
          <cell r="AH490" t="str">
            <v>10939</v>
          </cell>
        </row>
        <row r="491">
          <cell r="A491" t="str">
            <v>001094000</v>
          </cell>
          <cell r="B491" t="str">
            <v>โรงพยาบาลวังหิน</v>
          </cell>
          <cell r="C491" t="str">
            <v>21002</v>
          </cell>
          <cell r="D491" t="str">
            <v>กระทรวงสาธารณสุข สำนักงานปลัดกระทรวงสาธารณสุข</v>
          </cell>
          <cell r="E491" t="str">
            <v>07</v>
          </cell>
          <cell r="F491" t="str">
            <v>โรงพยาบาลชุมชน</v>
          </cell>
          <cell r="G491" t="str">
            <v>30</v>
          </cell>
          <cell r="H491" t="str">
            <v>33</v>
          </cell>
          <cell r="I491" t="str">
            <v>จ.ศรีสะเกษ</v>
          </cell>
          <cell r="J491" t="str">
            <v>16</v>
          </cell>
          <cell r="K491" t="str">
            <v xml:space="preserve"> อ.วังหิน</v>
          </cell>
          <cell r="L491" t="str">
            <v>01</v>
          </cell>
          <cell r="M491" t="str">
            <v xml:space="preserve"> 'ต.บุสูง'</v>
          </cell>
          <cell r="N491" t="str">
            <v>04</v>
          </cell>
          <cell r="O491" t="str">
            <v xml:space="preserve"> หมู่ 4</v>
          </cell>
          <cell r="P491" t="str">
            <v>01</v>
          </cell>
          <cell r="Q491" t="str">
            <v>เปิดดำเนินการ</v>
          </cell>
          <cell r="S491" t="str">
            <v>33270</v>
          </cell>
          <cell r="T491" t="str">
            <v>045606088-9</v>
          </cell>
          <cell r="U491" t="str">
            <v>045606170</v>
          </cell>
          <cell r="V491" t="str">
            <v>21</v>
          </cell>
          <cell r="W491" t="str">
            <v>2.1 ทุติยภูมิระดับต้น</v>
          </cell>
          <cell r="X491" t="str">
            <v>S</v>
          </cell>
          <cell r="Y491" t="str">
            <v xml:space="preserve">บริการ  </v>
          </cell>
          <cell r="AH491" t="str">
            <v>10940</v>
          </cell>
        </row>
        <row r="492">
          <cell r="A492" t="str">
            <v>001094100</v>
          </cell>
          <cell r="B492" t="str">
            <v>โรงพยาบาลน้ำเกลี้ยง</v>
          </cell>
          <cell r="C492" t="str">
            <v>21002</v>
          </cell>
          <cell r="D492" t="str">
            <v>กระทรวงสาธารณสุข สำนักงานปลัดกระทรวงสาธารณสุข</v>
          </cell>
          <cell r="E492" t="str">
            <v>07</v>
          </cell>
          <cell r="F492" t="str">
            <v>โรงพยาบาลชุมชน</v>
          </cell>
          <cell r="G492" t="str">
            <v>30</v>
          </cell>
          <cell r="H492" t="str">
            <v>33</v>
          </cell>
          <cell r="I492" t="str">
            <v>จ.ศรีสะเกษ</v>
          </cell>
          <cell r="J492" t="str">
            <v>15</v>
          </cell>
          <cell r="K492" t="str">
            <v xml:space="preserve"> อ.น้ำเกลี้ยง</v>
          </cell>
          <cell r="L492" t="str">
            <v>01</v>
          </cell>
          <cell r="M492" t="str">
            <v xml:space="preserve"> 'ต.น้ำเกลี้ยง'</v>
          </cell>
          <cell r="N492" t="str">
            <v>05</v>
          </cell>
          <cell r="O492" t="str">
            <v xml:space="preserve"> หมู่ 5</v>
          </cell>
          <cell r="P492" t="str">
            <v>01</v>
          </cell>
          <cell r="Q492" t="str">
            <v>เปิดดำเนินการ</v>
          </cell>
          <cell r="S492" t="str">
            <v>33130</v>
          </cell>
          <cell r="T492" t="str">
            <v>045609055-6</v>
          </cell>
          <cell r="U492" t="str">
            <v>045609057</v>
          </cell>
          <cell r="V492" t="str">
            <v>21</v>
          </cell>
          <cell r="W492" t="str">
            <v>2.1 ทุติยภูมิระดับต้น</v>
          </cell>
          <cell r="X492" t="str">
            <v>S</v>
          </cell>
          <cell r="Y492" t="str">
            <v xml:space="preserve">บริการ  </v>
          </cell>
          <cell r="AH492" t="str">
            <v>10941</v>
          </cell>
        </row>
        <row r="493">
          <cell r="A493" t="str">
            <v>001094300</v>
          </cell>
          <cell r="B493" t="str">
            <v>โรงพยาบาลเมืองจันทร์</v>
          </cell>
          <cell r="C493" t="str">
            <v>21002</v>
          </cell>
          <cell r="D493" t="str">
            <v>กระทรวงสาธารณสุข สำนักงานปลัดกระทรวงสาธารณสุข</v>
          </cell>
          <cell r="E493" t="str">
            <v>07</v>
          </cell>
          <cell r="F493" t="str">
            <v>โรงพยาบาลชุมชน</v>
          </cell>
          <cell r="G493" t="str">
            <v>10</v>
          </cell>
          <cell r="H493" t="str">
            <v>33</v>
          </cell>
          <cell r="I493" t="str">
            <v>จ.ศรีสะเกษ</v>
          </cell>
          <cell r="J493" t="str">
            <v>18</v>
          </cell>
          <cell r="K493" t="str">
            <v xml:space="preserve"> อ.เมืองจันทร์</v>
          </cell>
          <cell r="L493" t="str">
            <v>03</v>
          </cell>
          <cell r="M493" t="str">
            <v xml:space="preserve"> 'ต.หนองใหญ่'</v>
          </cell>
          <cell r="N493" t="str">
            <v>04</v>
          </cell>
          <cell r="O493" t="str">
            <v xml:space="preserve"> หมู่ 4</v>
          </cell>
          <cell r="P493" t="str">
            <v>01</v>
          </cell>
          <cell r="Q493" t="str">
            <v>เปิดดำเนินการ</v>
          </cell>
          <cell r="S493" t="str">
            <v>33120</v>
          </cell>
          <cell r="T493" t="str">
            <v>045603053</v>
          </cell>
          <cell r="V493" t="str">
            <v>21</v>
          </cell>
          <cell r="W493" t="str">
            <v>2.1 ทุติยภูมิระดับต้น</v>
          </cell>
          <cell r="X493" t="str">
            <v>S</v>
          </cell>
          <cell r="Y493" t="str">
            <v xml:space="preserve">บริการ  </v>
          </cell>
          <cell r="AH493" t="str">
            <v>10943</v>
          </cell>
        </row>
        <row r="494">
          <cell r="A494" t="str">
            <v>001093300</v>
          </cell>
          <cell r="B494" t="str">
            <v>โรงพยาบาลขุนหาญ</v>
          </cell>
          <cell r="C494" t="str">
            <v>21002</v>
          </cell>
          <cell r="D494" t="str">
            <v>กระทรวงสาธารณสุข สำนักงานปลัดกระทรวงสาธารณสุข</v>
          </cell>
          <cell r="E494" t="str">
            <v>07</v>
          </cell>
          <cell r="F494" t="str">
            <v>โรงพยาบาลชุมชน</v>
          </cell>
          <cell r="G494" t="str">
            <v>93</v>
          </cell>
          <cell r="H494" t="str">
            <v>33</v>
          </cell>
          <cell r="I494" t="str">
            <v>จ.ศรีสะเกษ</v>
          </cell>
          <cell r="J494" t="str">
            <v>08</v>
          </cell>
          <cell r="K494" t="str">
            <v xml:space="preserve"> อ.ขุนหาญ</v>
          </cell>
          <cell r="L494" t="str">
            <v>01</v>
          </cell>
          <cell r="M494" t="str">
            <v xml:space="preserve"> 'ต.สิ'</v>
          </cell>
          <cell r="N494" t="str">
            <v>06</v>
          </cell>
          <cell r="O494" t="str">
            <v xml:space="preserve"> หมู่ 6</v>
          </cell>
          <cell r="P494" t="str">
            <v>01</v>
          </cell>
          <cell r="Q494" t="str">
            <v>เปิดดำเนินการ</v>
          </cell>
          <cell r="R494" t="str">
            <v xml:space="preserve">6 </v>
          </cell>
          <cell r="S494" t="str">
            <v>33150</v>
          </cell>
          <cell r="T494" t="str">
            <v>045637468</v>
          </cell>
          <cell r="U494" t="str">
            <v>045679016</v>
          </cell>
          <cell r="V494" t="str">
            <v>22</v>
          </cell>
          <cell r="W494" t="str">
            <v>2.2 ทุติยภูมิระดับกลาง</v>
          </cell>
          <cell r="X494" t="str">
            <v>S</v>
          </cell>
          <cell r="Y494" t="str">
            <v xml:space="preserve">บริการ  </v>
          </cell>
          <cell r="AH494" t="str">
            <v>10933</v>
          </cell>
        </row>
        <row r="495">
          <cell r="A495" t="str">
            <v>001094600</v>
          </cell>
          <cell r="B495" t="str">
            <v>โรงพยาบาลเขื่องใน</v>
          </cell>
          <cell r="C495" t="str">
            <v>21002</v>
          </cell>
          <cell r="D495" t="str">
            <v>กระทรวงสาธารณสุข สำนักงานปลัดกระทรวงสาธารณสุข</v>
          </cell>
          <cell r="E495" t="str">
            <v>07</v>
          </cell>
          <cell r="F495" t="str">
            <v>โรงพยาบาลชุมชน</v>
          </cell>
          <cell r="G495" t="str">
            <v>60</v>
          </cell>
          <cell r="H495" t="str">
            <v>34</v>
          </cell>
          <cell r="I495" t="str">
            <v>จ.อุบลราชธานี</v>
          </cell>
          <cell r="J495" t="str">
            <v>04</v>
          </cell>
          <cell r="K495" t="str">
            <v xml:space="preserve"> อ.เขื่องใน</v>
          </cell>
          <cell r="L495" t="str">
            <v>01</v>
          </cell>
          <cell r="M495" t="str">
            <v xml:space="preserve"> 'ต.เขื่องใน'</v>
          </cell>
          <cell r="N495" t="str">
            <v>06</v>
          </cell>
          <cell r="O495" t="str">
            <v xml:space="preserve"> หมู่ 6</v>
          </cell>
          <cell r="P495" t="str">
            <v>01</v>
          </cell>
          <cell r="Q495" t="str">
            <v>เปิดดำเนินการ</v>
          </cell>
          <cell r="R495" t="str">
            <v xml:space="preserve">83 </v>
          </cell>
          <cell r="V495" t="str">
            <v>21</v>
          </cell>
          <cell r="W495" t="str">
            <v>2.1 ทุติยภูมิระดับต้น</v>
          </cell>
          <cell r="AH495" t="str">
            <v>10946</v>
          </cell>
        </row>
        <row r="496">
          <cell r="A496" t="str">
            <v>001094900</v>
          </cell>
          <cell r="B496" t="str">
            <v>โรงพยาบาลน้ำยืน</v>
          </cell>
          <cell r="C496" t="str">
            <v>21002</v>
          </cell>
          <cell r="D496" t="str">
            <v>กระทรวงสาธารณสุข สำนักงานปลัดกระทรวงสาธารณสุข</v>
          </cell>
          <cell r="E496" t="str">
            <v>07</v>
          </cell>
          <cell r="F496" t="str">
            <v>โรงพยาบาลชุมชน</v>
          </cell>
          <cell r="G496" t="str">
            <v>30</v>
          </cell>
          <cell r="H496" t="str">
            <v>34</v>
          </cell>
          <cell r="I496" t="str">
            <v>จ.อุบลราชธานี</v>
          </cell>
          <cell r="J496" t="str">
            <v>09</v>
          </cell>
          <cell r="K496" t="str">
            <v xml:space="preserve"> อ.น้ำยืน</v>
          </cell>
          <cell r="L496" t="str">
            <v>07</v>
          </cell>
          <cell r="M496" t="str">
            <v xml:space="preserve"> 'ต.สีวิเชียร'</v>
          </cell>
          <cell r="N496" t="str">
            <v>12</v>
          </cell>
          <cell r="O496" t="str">
            <v xml:space="preserve"> หมู่ 12</v>
          </cell>
          <cell r="P496" t="str">
            <v>01</v>
          </cell>
          <cell r="Q496" t="str">
            <v>เปิดดำเนินการ</v>
          </cell>
          <cell r="V496" t="str">
            <v>21</v>
          </cell>
          <cell r="W496" t="str">
            <v>2.1 ทุติยภูมิระดับต้น</v>
          </cell>
          <cell r="AH496" t="str">
            <v>10949</v>
          </cell>
        </row>
        <row r="497">
          <cell r="A497" t="str">
            <v>001094500</v>
          </cell>
          <cell r="B497" t="str">
            <v>โรงพยาบาลโขงเจียม</v>
          </cell>
          <cell r="C497" t="str">
            <v>21002</v>
          </cell>
          <cell r="D497" t="str">
            <v>กระทรวงสาธารณสุข สำนักงานปลัดกระทรวงสาธารณสุข</v>
          </cell>
          <cell r="E497" t="str">
            <v>07</v>
          </cell>
          <cell r="F497" t="str">
            <v>โรงพยาบาลชุมชน</v>
          </cell>
          <cell r="G497" t="str">
            <v>30</v>
          </cell>
          <cell r="H497" t="str">
            <v>34</v>
          </cell>
          <cell r="I497" t="str">
            <v>จ.อุบลราชธานี</v>
          </cell>
          <cell r="J497" t="str">
            <v>03</v>
          </cell>
          <cell r="K497" t="str">
            <v xml:space="preserve"> อ.โขงเจียม</v>
          </cell>
          <cell r="L497" t="str">
            <v>01</v>
          </cell>
          <cell r="M497" t="str">
            <v xml:space="preserve"> 'ต.โขงเจียม'</v>
          </cell>
          <cell r="N497" t="str">
            <v>02</v>
          </cell>
          <cell r="O497" t="str">
            <v xml:space="preserve"> หมู่ 2</v>
          </cell>
          <cell r="P497" t="str">
            <v>01</v>
          </cell>
          <cell r="Q497" t="str">
            <v>เปิดดำเนินการ</v>
          </cell>
          <cell r="V497" t="str">
            <v>21</v>
          </cell>
          <cell r="W497" t="str">
            <v>2.1 ทุติยภูมิระดับต้น</v>
          </cell>
          <cell r="AH497" t="str">
            <v>10945</v>
          </cell>
        </row>
        <row r="498">
          <cell r="A498" t="str">
            <v>001095000</v>
          </cell>
          <cell r="B498" t="str">
            <v>โรงพยาบาลบุณฑริก</v>
          </cell>
          <cell r="C498" t="str">
            <v>21002</v>
          </cell>
          <cell r="D498" t="str">
            <v>กระทรวงสาธารณสุข สำนักงานปลัดกระทรวงสาธารณสุข</v>
          </cell>
          <cell r="E498" t="str">
            <v>07</v>
          </cell>
          <cell r="F498" t="str">
            <v>โรงพยาบาลชุมชน</v>
          </cell>
          <cell r="G498" t="str">
            <v>30</v>
          </cell>
          <cell r="H498" t="str">
            <v>34</v>
          </cell>
          <cell r="I498" t="str">
            <v>จ.อุบลราชธานี</v>
          </cell>
          <cell r="J498" t="str">
            <v>10</v>
          </cell>
          <cell r="K498" t="str">
            <v xml:space="preserve"> อ.บุณฑริก</v>
          </cell>
          <cell r="L498" t="str">
            <v>01</v>
          </cell>
          <cell r="M498" t="str">
            <v xml:space="preserve"> 'ต.โพนงาม'</v>
          </cell>
          <cell r="N498" t="str">
            <v>01</v>
          </cell>
          <cell r="O498" t="str">
            <v xml:space="preserve"> หมู่ 1</v>
          </cell>
          <cell r="P498" t="str">
            <v>01</v>
          </cell>
          <cell r="Q498" t="str">
            <v>เปิดดำเนินการ</v>
          </cell>
          <cell r="V498" t="str">
            <v>21</v>
          </cell>
          <cell r="W498" t="str">
            <v>2.1 ทุติยภูมิระดับต้น</v>
          </cell>
          <cell r="AH498" t="str">
            <v>10950</v>
          </cell>
        </row>
        <row r="499">
          <cell r="A499" t="str">
            <v>001095300</v>
          </cell>
          <cell r="B499" t="str">
            <v>โรงพยาบาลม่วงสามสิบ</v>
          </cell>
          <cell r="C499" t="str">
            <v>21002</v>
          </cell>
          <cell r="D499" t="str">
            <v>กระทรวงสาธารณสุข สำนักงานปลัดกระทรวงสาธารณสุข</v>
          </cell>
          <cell r="E499" t="str">
            <v>07</v>
          </cell>
          <cell r="F499" t="str">
            <v>โรงพยาบาลชุมชน</v>
          </cell>
          <cell r="G499" t="str">
            <v>30</v>
          </cell>
          <cell r="H499" t="str">
            <v>34</v>
          </cell>
          <cell r="I499" t="str">
            <v>จ.อุบลราชธานี</v>
          </cell>
          <cell r="J499" t="str">
            <v>14</v>
          </cell>
          <cell r="K499" t="str">
            <v xml:space="preserve"> อ.ม่วงสามสิบ</v>
          </cell>
          <cell r="L499" t="str">
            <v>01</v>
          </cell>
          <cell r="M499" t="str">
            <v xml:space="preserve"> 'ต.ม่วงสามสิบ'</v>
          </cell>
          <cell r="N499" t="str">
            <v>10</v>
          </cell>
          <cell r="O499" t="str">
            <v xml:space="preserve"> หมู่ 10</v>
          </cell>
          <cell r="P499" t="str">
            <v>01</v>
          </cell>
          <cell r="Q499" t="str">
            <v>เปิดดำเนินการ</v>
          </cell>
          <cell r="V499" t="str">
            <v>21</v>
          </cell>
          <cell r="W499" t="str">
            <v>2.1 ทุติยภูมิระดับต้น</v>
          </cell>
          <cell r="AH499" t="str">
            <v>10953</v>
          </cell>
        </row>
        <row r="500">
          <cell r="A500" t="str">
            <v>001090100</v>
          </cell>
          <cell r="B500" t="str">
            <v>โรงพยาบาลบ้านกรวด</v>
          </cell>
          <cell r="C500" t="str">
            <v>21002</v>
          </cell>
          <cell r="D500" t="str">
            <v>กระทรวงสาธารณสุข สำนักงานปลัดกระทรวงสาธารณสุข</v>
          </cell>
          <cell r="E500" t="str">
            <v>07</v>
          </cell>
          <cell r="F500" t="str">
            <v>โรงพยาบาลชุมชน</v>
          </cell>
          <cell r="G500" t="str">
            <v>60</v>
          </cell>
          <cell r="H500" t="str">
            <v>31</v>
          </cell>
          <cell r="I500" t="str">
            <v>จ.บุรีรัมย์</v>
          </cell>
          <cell r="J500" t="str">
            <v>08</v>
          </cell>
          <cell r="K500" t="str">
            <v xml:space="preserve"> อ.บ้านกรวด</v>
          </cell>
          <cell r="L500" t="str">
            <v>01</v>
          </cell>
          <cell r="M500" t="str">
            <v xml:space="preserve"> 'ต.บ้านกรวด'</v>
          </cell>
          <cell r="N500" t="str">
            <v>03</v>
          </cell>
          <cell r="O500" t="str">
            <v xml:space="preserve"> หมู่ 3</v>
          </cell>
          <cell r="P500" t="str">
            <v>01</v>
          </cell>
          <cell r="Q500" t="str">
            <v>เปิดดำเนินการ</v>
          </cell>
          <cell r="R500" t="str">
            <v xml:space="preserve">120  ถ.ไมยรัตน์ </v>
          </cell>
          <cell r="V500" t="str">
            <v>22</v>
          </cell>
          <cell r="W500" t="str">
            <v>2.2 ทุติยภูมิระดับกลาง</v>
          </cell>
          <cell r="AH500" t="str">
            <v>10901</v>
          </cell>
        </row>
        <row r="501">
          <cell r="A501" t="str">
            <v>001092100</v>
          </cell>
          <cell r="B501" t="str">
            <v>โรงพยาบาลสนม</v>
          </cell>
          <cell r="C501" t="str">
            <v>21002</v>
          </cell>
          <cell r="D501" t="str">
            <v>กระทรวงสาธารณสุข สำนักงานปลัดกระทรวงสาธารณสุข</v>
          </cell>
          <cell r="E501" t="str">
            <v>07</v>
          </cell>
          <cell r="F501" t="str">
            <v>โรงพยาบาลชุมชน</v>
          </cell>
          <cell r="G501" t="str">
            <v>30</v>
          </cell>
          <cell r="H501" t="str">
            <v>32</v>
          </cell>
          <cell r="I501" t="str">
            <v>จ.สุรินทร์</v>
          </cell>
          <cell r="J501" t="str">
            <v>08</v>
          </cell>
          <cell r="K501" t="str">
            <v xml:space="preserve"> อ.สนม</v>
          </cell>
          <cell r="L501" t="str">
            <v>01</v>
          </cell>
          <cell r="M501" t="str">
            <v xml:space="preserve"> 'ต.สนม'</v>
          </cell>
          <cell r="N501" t="str">
            <v>03</v>
          </cell>
          <cell r="O501" t="str">
            <v xml:space="preserve"> หมู่ 3</v>
          </cell>
          <cell r="P501" t="str">
            <v>01</v>
          </cell>
          <cell r="Q501" t="str">
            <v>เปิดดำเนินการ</v>
          </cell>
          <cell r="R501" t="str">
            <v xml:space="preserve">110  ถ.ศรีสนม </v>
          </cell>
          <cell r="V501" t="str">
            <v>21</v>
          </cell>
          <cell r="W501" t="str">
            <v>2.1 ทุติยภูมิระดับต้น</v>
          </cell>
          <cell r="AH501" t="str">
            <v>10921</v>
          </cell>
        </row>
        <row r="502">
          <cell r="A502" t="str">
            <v>001091600</v>
          </cell>
          <cell r="B502" t="str">
            <v>โรงพยาบาลท่าตูม</v>
          </cell>
          <cell r="C502" t="str">
            <v>21002</v>
          </cell>
          <cell r="D502" t="str">
            <v>กระทรวงสาธารณสุข สำนักงานปลัดกระทรวงสาธารณสุข</v>
          </cell>
          <cell r="E502" t="str">
            <v>07</v>
          </cell>
          <cell r="F502" t="str">
            <v>โรงพยาบาลชุมชน</v>
          </cell>
          <cell r="G502" t="str">
            <v>30</v>
          </cell>
          <cell r="H502" t="str">
            <v>32</v>
          </cell>
          <cell r="I502" t="str">
            <v>จ.สุรินทร์</v>
          </cell>
          <cell r="J502" t="str">
            <v>03</v>
          </cell>
          <cell r="K502" t="str">
            <v xml:space="preserve"> อ.ท่าตูม</v>
          </cell>
          <cell r="L502" t="str">
            <v>01</v>
          </cell>
          <cell r="M502" t="str">
            <v xml:space="preserve"> 'ต.ท่าตูม'</v>
          </cell>
          <cell r="N502" t="str">
            <v>07</v>
          </cell>
          <cell r="O502" t="str">
            <v xml:space="preserve"> หมู่ 7</v>
          </cell>
          <cell r="P502" t="str">
            <v>01</v>
          </cell>
          <cell r="Q502" t="str">
            <v>เปิดดำเนินการ</v>
          </cell>
          <cell r="R502" t="str">
            <v xml:space="preserve">406 </v>
          </cell>
          <cell r="S502" t="str">
            <v>32120</v>
          </cell>
          <cell r="T502" t="str">
            <v>044-591126</v>
          </cell>
          <cell r="U502" t="str">
            <v>044-591126</v>
          </cell>
          <cell r="V502" t="str">
            <v>22</v>
          </cell>
          <cell r="W502" t="str">
            <v>2.2 ทุติยภูมิระดับกลาง</v>
          </cell>
          <cell r="X502" t="str">
            <v>S</v>
          </cell>
          <cell r="Y502" t="str">
            <v xml:space="preserve">บริการ  </v>
          </cell>
          <cell r="AH502" t="str">
            <v>10916</v>
          </cell>
        </row>
        <row r="503">
          <cell r="A503" t="str">
            <v>001097800</v>
          </cell>
          <cell r="B503" t="str">
            <v>โรงพยาบาลภูเขียว</v>
          </cell>
          <cell r="C503" t="str">
            <v>21002</v>
          </cell>
          <cell r="D503" t="str">
            <v>กระทรวงสาธารณสุข สำนักงานปลัดกระทรวงสาธารณสุข</v>
          </cell>
          <cell r="E503" t="str">
            <v>07</v>
          </cell>
          <cell r="F503" t="str">
            <v>โรงพยาบาลชุมชน</v>
          </cell>
          <cell r="G503" t="str">
            <v>90</v>
          </cell>
          <cell r="H503" t="str">
            <v>36</v>
          </cell>
          <cell r="I503" t="str">
            <v>จ.ชัยภูมิ</v>
          </cell>
          <cell r="J503" t="str">
            <v>10</v>
          </cell>
          <cell r="K503" t="str">
            <v xml:space="preserve"> อ.ภูเขียว</v>
          </cell>
          <cell r="L503" t="str">
            <v>01</v>
          </cell>
          <cell r="M503" t="str">
            <v xml:space="preserve"> 'ต.ผักปัง'</v>
          </cell>
          <cell r="N503" t="str">
            <v>04</v>
          </cell>
          <cell r="O503" t="str">
            <v xml:space="preserve"> หมู่ 4</v>
          </cell>
          <cell r="P503" t="str">
            <v>01</v>
          </cell>
          <cell r="Q503" t="str">
            <v>เปิดดำเนินการ</v>
          </cell>
          <cell r="R503" t="str">
            <v xml:space="preserve">149 </v>
          </cell>
          <cell r="V503" t="str">
            <v>22</v>
          </cell>
          <cell r="W503" t="str">
            <v>2.2 ทุติยภูมิระดับกลาง</v>
          </cell>
          <cell r="AH503" t="str">
            <v>10978</v>
          </cell>
        </row>
        <row r="504">
          <cell r="A504" t="str">
            <v>001098000</v>
          </cell>
          <cell r="B504" t="str">
            <v>โรงพยาบาลแก้งคร้อ</v>
          </cell>
          <cell r="C504" t="str">
            <v>21002</v>
          </cell>
          <cell r="D504" t="str">
            <v>กระทรวงสาธารณสุข สำนักงานปลัดกระทรวงสาธารณสุข</v>
          </cell>
          <cell r="E504" t="str">
            <v>07</v>
          </cell>
          <cell r="F504" t="str">
            <v>โรงพยาบาลชุมชน</v>
          </cell>
          <cell r="G504" t="str">
            <v>60</v>
          </cell>
          <cell r="H504" t="str">
            <v>36</v>
          </cell>
          <cell r="I504" t="str">
            <v>จ.ชัยภูมิ</v>
          </cell>
          <cell r="J504" t="str">
            <v>12</v>
          </cell>
          <cell r="K504" t="str">
            <v xml:space="preserve"> อ.แก้งคร้อ</v>
          </cell>
          <cell r="L504" t="str">
            <v>01</v>
          </cell>
          <cell r="M504" t="str">
            <v xml:space="preserve"> 'ต.ช่องสามหมอ'</v>
          </cell>
          <cell r="N504" t="str">
            <v>01</v>
          </cell>
          <cell r="O504" t="str">
            <v xml:space="preserve"> หมู่ 1</v>
          </cell>
          <cell r="P504" t="str">
            <v>01</v>
          </cell>
          <cell r="Q504" t="str">
            <v>เปิดดำเนินการ</v>
          </cell>
          <cell r="R504" t="str">
            <v xml:space="preserve">1057 </v>
          </cell>
          <cell r="V504" t="str">
            <v>21</v>
          </cell>
          <cell r="W504" t="str">
            <v>2.1 ทุติยภูมิระดับต้น</v>
          </cell>
          <cell r="AH504" t="str">
            <v>10980</v>
          </cell>
        </row>
        <row r="505">
          <cell r="A505" t="str">
            <v>001098100</v>
          </cell>
          <cell r="B505" t="str">
            <v>โรงพยาบาลคอนสาร</v>
          </cell>
          <cell r="C505" t="str">
            <v>21002</v>
          </cell>
          <cell r="D505" t="str">
            <v>กระทรวงสาธารณสุข สำนักงานปลัดกระทรวงสาธารณสุข</v>
          </cell>
          <cell r="E505" t="str">
            <v>07</v>
          </cell>
          <cell r="F505" t="str">
            <v>โรงพยาบาลชุมชน</v>
          </cell>
          <cell r="G505" t="str">
            <v>30</v>
          </cell>
          <cell r="H505" t="str">
            <v>36</v>
          </cell>
          <cell r="I505" t="str">
            <v>จ.ชัยภูมิ</v>
          </cell>
          <cell r="J505" t="str">
            <v>13</v>
          </cell>
          <cell r="K505" t="str">
            <v xml:space="preserve"> อ.คอนสาร</v>
          </cell>
          <cell r="L505" t="str">
            <v>07</v>
          </cell>
          <cell r="M505" t="str">
            <v xml:space="preserve"> 'ต.ทุ่งนาเลา'</v>
          </cell>
          <cell r="N505" t="str">
            <v>05</v>
          </cell>
          <cell r="O505" t="str">
            <v xml:space="preserve"> หมู่ 5</v>
          </cell>
          <cell r="P505" t="str">
            <v>01</v>
          </cell>
          <cell r="Q505" t="str">
            <v>เปิดดำเนินการ</v>
          </cell>
          <cell r="R505" t="str">
            <v>137</v>
          </cell>
          <cell r="V505" t="str">
            <v>21</v>
          </cell>
          <cell r="W505" t="str">
            <v>2.1 ทุติยภูมิระดับต้น</v>
          </cell>
          <cell r="AH505" t="str">
            <v>10981</v>
          </cell>
        </row>
        <row r="506">
          <cell r="A506" t="str">
            <v>001099100</v>
          </cell>
          <cell r="B506" t="str">
            <v>โรงพยาบาลนากลาง</v>
          </cell>
          <cell r="C506" t="str">
            <v>21002</v>
          </cell>
          <cell r="D506" t="str">
            <v>กระทรวงสาธารณสุข สำนักงานปลัดกระทรวงสาธารณสุข</v>
          </cell>
          <cell r="E506" t="str">
            <v>07</v>
          </cell>
          <cell r="F506" t="str">
            <v>โรงพยาบาลชุมชน</v>
          </cell>
          <cell r="G506" t="str">
            <v>60</v>
          </cell>
          <cell r="H506" t="str">
            <v>39</v>
          </cell>
          <cell r="I506" t="str">
            <v>จ.หนองบัวลำภู</v>
          </cell>
          <cell r="J506" t="str">
            <v>02</v>
          </cell>
          <cell r="K506" t="str">
            <v xml:space="preserve"> อ.นากลาง</v>
          </cell>
          <cell r="L506" t="str">
            <v>01</v>
          </cell>
          <cell r="M506" t="str">
            <v xml:space="preserve"> 'ต.นากลาง'</v>
          </cell>
          <cell r="N506" t="str">
            <v>06</v>
          </cell>
          <cell r="O506" t="str">
            <v xml:space="preserve"> หมู่ 6</v>
          </cell>
          <cell r="P506" t="str">
            <v>01</v>
          </cell>
          <cell r="Q506" t="str">
            <v>เปิดดำเนินการ</v>
          </cell>
          <cell r="R506" t="str">
            <v xml:space="preserve">84  ถ.อุดร-เลย </v>
          </cell>
          <cell r="V506" t="str">
            <v>21</v>
          </cell>
          <cell r="W506" t="str">
            <v>2.1 ทุติยภูมิระดับต้น</v>
          </cell>
          <cell r="AH506" t="str">
            <v>10991</v>
          </cell>
        </row>
        <row r="507">
          <cell r="A507" t="str">
            <v>001100200</v>
          </cell>
          <cell r="B507" t="str">
            <v>โรงพยาบาลบ้านไผ่</v>
          </cell>
          <cell r="C507" t="str">
            <v>21002</v>
          </cell>
          <cell r="D507" t="str">
            <v>กระทรวงสาธารณสุข สำนักงานปลัดกระทรวงสาธารณสุข</v>
          </cell>
          <cell r="E507" t="str">
            <v>07</v>
          </cell>
          <cell r="F507" t="str">
            <v>โรงพยาบาลชุมชน</v>
          </cell>
          <cell r="G507" t="str">
            <v>90</v>
          </cell>
          <cell r="H507" t="str">
            <v>40</v>
          </cell>
          <cell r="I507" t="str">
            <v>จ.ขอนแก่น</v>
          </cell>
          <cell r="J507" t="str">
            <v>10</v>
          </cell>
          <cell r="K507" t="str">
            <v xml:space="preserve"> อ.บ้านไผ่</v>
          </cell>
          <cell r="L507" t="str">
            <v>02</v>
          </cell>
          <cell r="M507" t="str">
            <v xml:space="preserve"> 'ต.ในเมือง'</v>
          </cell>
          <cell r="N507" t="str">
            <v>03</v>
          </cell>
          <cell r="O507" t="str">
            <v xml:space="preserve"> หมู่ 3</v>
          </cell>
          <cell r="P507" t="str">
            <v>01</v>
          </cell>
          <cell r="Q507" t="str">
            <v>เปิดดำเนินการ</v>
          </cell>
          <cell r="R507" t="str">
            <v xml:space="preserve">718 ถ.แจ้งสนิท </v>
          </cell>
          <cell r="S507" t="str">
            <v>40110</v>
          </cell>
          <cell r="T507" t="str">
            <v>043272357</v>
          </cell>
          <cell r="V507" t="str">
            <v>22</v>
          </cell>
          <cell r="W507" t="str">
            <v>2.2 ทุติยภูมิระดับกลาง</v>
          </cell>
          <cell r="X507" t="str">
            <v>S</v>
          </cell>
          <cell r="Y507" t="str">
            <v xml:space="preserve">บริการ  </v>
          </cell>
          <cell r="AH507" t="str">
            <v>11002</v>
          </cell>
        </row>
        <row r="508">
          <cell r="A508" t="str">
            <v>001101800</v>
          </cell>
          <cell r="B508" t="str">
            <v>โรงพยาบาลหนองหาน</v>
          </cell>
          <cell r="C508" t="str">
            <v>21002</v>
          </cell>
          <cell r="D508" t="str">
            <v>กระทรวงสาธารณสุข สำนักงานปลัดกระทรวงสาธารณสุข</v>
          </cell>
          <cell r="E508" t="str">
            <v>07</v>
          </cell>
          <cell r="F508" t="str">
            <v>โรงพยาบาลชุมชน</v>
          </cell>
          <cell r="G508" t="str">
            <v>90</v>
          </cell>
          <cell r="H508" t="str">
            <v>41</v>
          </cell>
          <cell r="I508" t="str">
            <v>จ.อุดรธานี</v>
          </cell>
          <cell r="J508" t="str">
            <v>06</v>
          </cell>
          <cell r="K508" t="str">
            <v xml:space="preserve"> อ.หนองหาน</v>
          </cell>
          <cell r="L508" t="str">
            <v>01</v>
          </cell>
          <cell r="M508" t="str">
            <v xml:space="preserve"> 'ต.หนองหาน'</v>
          </cell>
          <cell r="N508" t="str">
            <v>06</v>
          </cell>
          <cell r="O508" t="str">
            <v xml:space="preserve"> หมู่ 6</v>
          </cell>
          <cell r="P508" t="str">
            <v>01</v>
          </cell>
          <cell r="Q508" t="str">
            <v>เปิดดำเนินการ</v>
          </cell>
          <cell r="S508" t="str">
            <v>41130</v>
          </cell>
          <cell r="V508" t="str">
            <v>22</v>
          </cell>
          <cell r="W508" t="str">
            <v>2.2 ทุติยภูมิระดับกลาง</v>
          </cell>
          <cell r="AH508" t="str">
            <v>11018</v>
          </cell>
        </row>
        <row r="509">
          <cell r="A509" t="str">
            <v>001100000</v>
          </cell>
          <cell r="B509" t="str">
            <v>โรงพยาบาลน้ำพอง</v>
          </cell>
          <cell r="C509" t="str">
            <v>21002</v>
          </cell>
          <cell r="D509" t="str">
            <v>กระทรวงสาธารณสุข สำนักงานปลัดกระทรวงสาธารณสุข</v>
          </cell>
          <cell r="E509" t="str">
            <v>07</v>
          </cell>
          <cell r="F509" t="str">
            <v>โรงพยาบาลชุมชน</v>
          </cell>
          <cell r="G509" t="str">
            <v>60</v>
          </cell>
          <cell r="H509" t="str">
            <v>40</v>
          </cell>
          <cell r="I509" t="str">
            <v>จ.ขอนแก่น</v>
          </cell>
          <cell r="J509" t="str">
            <v>07</v>
          </cell>
          <cell r="K509" t="str">
            <v xml:space="preserve"> อ.น้ำพอง</v>
          </cell>
          <cell r="L509" t="str">
            <v>01</v>
          </cell>
          <cell r="M509" t="str">
            <v xml:space="preserve"> 'ต.น้ำพอง'</v>
          </cell>
          <cell r="N509" t="str">
            <v>02</v>
          </cell>
          <cell r="O509" t="str">
            <v xml:space="preserve"> หมู่ 2</v>
          </cell>
          <cell r="P509" t="str">
            <v>01</v>
          </cell>
          <cell r="Q509" t="str">
            <v>เปิดดำเนินการ</v>
          </cell>
          <cell r="R509" t="str">
            <v xml:space="preserve">122/2 ถ.มิตรภาพ </v>
          </cell>
          <cell r="S509" t="str">
            <v>40140</v>
          </cell>
          <cell r="T509" t="str">
            <v>043441112</v>
          </cell>
          <cell r="V509" t="str">
            <v>21</v>
          </cell>
          <cell r="W509" t="str">
            <v>2.1 ทุติยภูมิระดับต้น</v>
          </cell>
          <cell r="X509" t="str">
            <v>S</v>
          </cell>
          <cell r="Y509" t="str">
            <v xml:space="preserve">บริการ  </v>
          </cell>
          <cell r="AH509" t="str">
            <v>11000</v>
          </cell>
        </row>
        <row r="510">
          <cell r="A510" t="str">
            <v>001101100</v>
          </cell>
          <cell r="B510" t="str">
            <v>โรงพยาบาลเขาสวนกวาง</v>
          </cell>
          <cell r="C510" t="str">
            <v>21002</v>
          </cell>
          <cell r="D510" t="str">
            <v>กระทรวงสาธารณสุข สำนักงานปลัดกระทรวงสาธารณสุข</v>
          </cell>
          <cell r="E510" t="str">
            <v>07</v>
          </cell>
          <cell r="F510" t="str">
            <v>โรงพยาบาลชุมชน</v>
          </cell>
          <cell r="G510" t="str">
            <v>30</v>
          </cell>
          <cell r="H510" t="str">
            <v>40</v>
          </cell>
          <cell r="I510" t="str">
            <v>จ.ขอนแก่น</v>
          </cell>
          <cell r="J510" t="str">
            <v>19</v>
          </cell>
          <cell r="K510" t="str">
            <v xml:space="preserve"> อ.เขาสวนกวาง</v>
          </cell>
          <cell r="L510" t="str">
            <v>05</v>
          </cell>
          <cell r="M510" t="str">
            <v xml:space="preserve"> 'ต.คำม่วง'</v>
          </cell>
          <cell r="N510" t="str">
            <v>10</v>
          </cell>
          <cell r="O510" t="str">
            <v xml:space="preserve"> หมู่ 10</v>
          </cell>
          <cell r="P510" t="str">
            <v>01</v>
          </cell>
          <cell r="Q510" t="str">
            <v>เปิดดำเนินการ</v>
          </cell>
          <cell r="R510" t="str">
            <v>198 ถ.มิตรภาพ</v>
          </cell>
          <cell r="S510" t="str">
            <v>40280</v>
          </cell>
          <cell r="T510" t="str">
            <v>043449095</v>
          </cell>
          <cell r="V510" t="str">
            <v>21</v>
          </cell>
          <cell r="W510" t="str">
            <v>2.1 ทุติยภูมิระดับต้น</v>
          </cell>
          <cell r="X510" t="str">
            <v>S</v>
          </cell>
          <cell r="Y510" t="str">
            <v xml:space="preserve">บริการ  </v>
          </cell>
          <cell r="AH510" t="str">
            <v>11011</v>
          </cell>
        </row>
        <row r="511">
          <cell r="A511" t="str">
            <v>001092900</v>
          </cell>
          <cell r="B511" t="str">
            <v>โรงพยาบาลกันทรลักษ์</v>
          </cell>
          <cell r="C511" t="str">
            <v>21002</v>
          </cell>
          <cell r="D511" t="str">
            <v>กระทรวงสาธารณสุข สำนักงานปลัดกระทรวงสาธารณสุข</v>
          </cell>
          <cell r="E511" t="str">
            <v>07</v>
          </cell>
          <cell r="F511" t="str">
            <v>โรงพยาบาลชุมชน</v>
          </cell>
          <cell r="G511" t="str">
            <v>120</v>
          </cell>
          <cell r="H511" t="str">
            <v>33</v>
          </cell>
          <cell r="I511" t="str">
            <v>จ.ศรีสะเกษ</v>
          </cell>
          <cell r="J511" t="str">
            <v>04</v>
          </cell>
          <cell r="K511" t="str">
            <v xml:space="preserve"> อ.กันทรลักษ์</v>
          </cell>
          <cell r="L511" t="str">
            <v>06</v>
          </cell>
          <cell r="M511" t="str">
            <v xml:space="preserve"> 'ต.น้ำอ้อม'</v>
          </cell>
          <cell r="N511" t="str">
            <v>05</v>
          </cell>
          <cell r="O511" t="str">
            <v xml:space="preserve"> หมู่ 5</v>
          </cell>
          <cell r="P511" t="str">
            <v>01</v>
          </cell>
          <cell r="Q511" t="str">
            <v>เปิดดำเนินการ</v>
          </cell>
          <cell r="S511" t="str">
            <v>33110</v>
          </cell>
          <cell r="T511" t="str">
            <v>045635758-61</v>
          </cell>
          <cell r="U511" t="str">
            <v>045661164</v>
          </cell>
          <cell r="V511" t="str">
            <v>23</v>
          </cell>
          <cell r="W511" t="str">
            <v>2.3 ทุติยภูมิระดับสูง</v>
          </cell>
          <cell r="X511" t="str">
            <v>S</v>
          </cell>
          <cell r="Y511" t="str">
            <v xml:space="preserve">บริการ  </v>
          </cell>
          <cell r="Z511" t="str">
            <v>04</v>
          </cell>
          <cell r="AA511" t="str">
            <v>แก้ไข/เปลี่ยนแปลงที่ตั้ง</v>
          </cell>
          <cell r="AB511" t="str">
            <v>แก้ไขจำนวนเตียง 142 เป็น 120</v>
          </cell>
          <cell r="AH511" t="str">
            <v>10929</v>
          </cell>
        </row>
        <row r="512">
          <cell r="A512" t="str">
            <v>001100900</v>
          </cell>
          <cell r="B512" t="str">
            <v>โรงพยาบาลมัญจาคีรี</v>
          </cell>
          <cell r="C512" t="str">
            <v>21002</v>
          </cell>
          <cell r="D512" t="str">
            <v>กระทรวงสาธารณสุข สำนักงานปลัดกระทรวงสาธารณสุข</v>
          </cell>
          <cell r="E512" t="str">
            <v>07</v>
          </cell>
          <cell r="F512" t="str">
            <v>โรงพยาบาลชุมชน</v>
          </cell>
          <cell r="G512" t="str">
            <v>60</v>
          </cell>
          <cell r="H512" t="str">
            <v>40</v>
          </cell>
          <cell r="I512" t="str">
            <v>จ.ขอนแก่น</v>
          </cell>
          <cell r="J512" t="str">
            <v>17</v>
          </cell>
          <cell r="K512" t="str">
            <v xml:space="preserve"> อ.มัญจาคีรี</v>
          </cell>
          <cell r="L512" t="str">
            <v>01</v>
          </cell>
          <cell r="M512" t="str">
            <v xml:space="preserve"> 'ต.กุดเค้า'</v>
          </cell>
          <cell r="N512" t="str">
            <v>14</v>
          </cell>
          <cell r="O512" t="str">
            <v xml:space="preserve"> หมู่ 14</v>
          </cell>
          <cell r="P512" t="str">
            <v>01</v>
          </cell>
          <cell r="Q512" t="str">
            <v>เปิดดำเนินการ</v>
          </cell>
          <cell r="R512" t="str">
            <v xml:space="preserve">316 </v>
          </cell>
          <cell r="S512" t="str">
            <v>40160</v>
          </cell>
          <cell r="T512" t="str">
            <v>043289100</v>
          </cell>
          <cell r="V512" t="str">
            <v>21</v>
          </cell>
          <cell r="W512" t="str">
            <v>2.1 ทุติยภูมิระดับต้น</v>
          </cell>
          <cell r="X512" t="str">
            <v>S</v>
          </cell>
          <cell r="Y512" t="str">
            <v xml:space="preserve">บริการ  </v>
          </cell>
          <cell r="AH512" t="str">
            <v>11009</v>
          </cell>
        </row>
        <row r="513">
          <cell r="A513" t="str">
            <v>001096300</v>
          </cell>
          <cell r="B513" t="str">
            <v>โรงพยาบาลทรายมูล</v>
          </cell>
          <cell r="C513" t="str">
            <v>21002</v>
          </cell>
          <cell r="D513" t="str">
            <v>กระทรวงสาธารณสุข สำนักงานปลัดกระทรวงสาธารณสุข</v>
          </cell>
          <cell r="E513" t="str">
            <v>07</v>
          </cell>
          <cell r="F513" t="str">
            <v>โรงพยาบาลชุมชน</v>
          </cell>
          <cell r="G513" t="str">
            <v>30</v>
          </cell>
          <cell r="H513" t="str">
            <v>35</v>
          </cell>
          <cell r="I513" t="str">
            <v>จ.ยโสธร</v>
          </cell>
          <cell r="J513" t="str">
            <v>02</v>
          </cell>
          <cell r="K513" t="str">
            <v xml:space="preserve"> อ.ทรายมูล</v>
          </cell>
          <cell r="L513" t="str">
            <v>01</v>
          </cell>
          <cell r="M513" t="str">
            <v xml:space="preserve"> 'ต.ทรายมูล'</v>
          </cell>
          <cell r="N513" t="str">
            <v>00</v>
          </cell>
          <cell r="O513" t="str">
            <v xml:space="preserve"> หมู่ 0</v>
          </cell>
          <cell r="P513" t="str">
            <v>01</v>
          </cell>
          <cell r="Q513" t="str">
            <v>เปิดดำเนินการ</v>
          </cell>
          <cell r="R513" t="str">
            <v xml:space="preserve">100 </v>
          </cell>
          <cell r="S513" t="str">
            <v>35170</v>
          </cell>
          <cell r="V513" t="str">
            <v>21</v>
          </cell>
          <cell r="W513" t="str">
            <v>2.1 ทุติยภูมิระดับต้น</v>
          </cell>
          <cell r="AH513" t="str">
            <v>10963</v>
          </cell>
        </row>
        <row r="514">
          <cell r="A514" t="str">
            <v>001095900</v>
          </cell>
          <cell r="B514" t="str">
            <v>โรงพยาบาลสำโรง</v>
          </cell>
          <cell r="C514" t="str">
            <v>21002</v>
          </cell>
          <cell r="D514" t="str">
            <v>กระทรวงสาธารณสุข สำนักงานปลัดกระทรวงสาธารณสุข</v>
          </cell>
          <cell r="E514" t="str">
            <v>07</v>
          </cell>
          <cell r="F514" t="str">
            <v>โรงพยาบาลชุมชน</v>
          </cell>
          <cell r="G514" t="str">
            <v>30</v>
          </cell>
          <cell r="H514" t="str">
            <v>34</v>
          </cell>
          <cell r="I514" t="str">
            <v>จ.อุบลราชธานี</v>
          </cell>
          <cell r="J514" t="str">
            <v>22</v>
          </cell>
          <cell r="K514" t="str">
            <v xml:space="preserve"> อ.สำโรง</v>
          </cell>
          <cell r="L514" t="str">
            <v>01</v>
          </cell>
          <cell r="M514" t="str">
            <v xml:space="preserve"> 'ต.สำโรง'</v>
          </cell>
          <cell r="N514" t="str">
            <v>08</v>
          </cell>
          <cell r="O514" t="str">
            <v xml:space="preserve"> หมู่ 8</v>
          </cell>
          <cell r="P514" t="str">
            <v>01</v>
          </cell>
          <cell r="Q514" t="str">
            <v>เปิดดำเนินการ</v>
          </cell>
          <cell r="V514" t="str">
            <v>21</v>
          </cell>
          <cell r="W514" t="str">
            <v>2.1 ทุติยภูมิระดับต้น</v>
          </cell>
          <cell r="AH514" t="str">
            <v>10959</v>
          </cell>
        </row>
        <row r="515">
          <cell r="A515" t="str">
            <v>001093000</v>
          </cell>
          <cell r="B515" t="str">
            <v>โรงพยาบาลขุขันธ์</v>
          </cell>
          <cell r="C515" t="str">
            <v>21002</v>
          </cell>
          <cell r="D515" t="str">
            <v>กระทรวงสาธารณสุข สำนักงานปลัดกระทรวงสาธารณสุข</v>
          </cell>
          <cell r="E515" t="str">
            <v>07</v>
          </cell>
          <cell r="F515" t="str">
            <v>โรงพยาบาลชุมชน</v>
          </cell>
          <cell r="G515" t="str">
            <v>90</v>
          </cell>
          <cell r="H515" t="str">
            <v>33</v>
          </cell>
          <cell r="I515" t="str">
            <v>จ.ศรีสะเกษ</v>
          </cell>
          <cell r="J515" t="str">
            <v>05</v>
          </cell>
          <cell r="K515" t="str">
            <v xml:space="preserve"> อ.ขุขันธ์</v>
          </cell>
          <cell r="L515" t="str">
            <v>09</v>
          </cell>
          <cell r="M515" t="str">
            <v xml:space="preserve"> 'ต.ห้วยเหนือ'</v>
          </cell>
          <cell r="N515" t="str">
            <v>06</v>
          </cell>
          <cell r="O515" t="str">
            <v xml:space="preserve"> หมู่ 6</v>
          </cell>
          <cell r="P515" t="str">
            <v>01</v>
          </cell>
          <cell r="Q515" t="str">
            <v>เปิดดำเนินการ</v>
          </cell>
          <cell r="S515" t="str">
            <v>33140</v>
          </cell>
          <cell r="T515" t="str">
            <v>04563481-3</v>
          </cell>
          <cell r="U515" t="str">
            <v>045671015'</v>
          </cell>
          <cell r="V515" t="str">
            <v>045630484</v>
          </cell>
          <cell r="W515" t="str">
            <v>045671015'</v>
          </cell>
          <cell r="X515" t="str">
            <v>21</v>
          </cell>
          <cell r="Y515" t="str">
            <v>2.1 ทุติยภูมิระดับต้น</v>
          </cell>
          <cell r="Z515" t="str">
            <v>S</v>
          </cell>
          <cell r="AA515" t="str">
            <v xml:space="preserve">บริการ  </v>
          </cell>
          <cell r="AH515" t="str">
            <v>10930</v>
          </cell>
        </row>
        <row r="516">
          <cell r="A516" t="str">
            <v>001104600</v>
          </cell>
          <cell r="B516" t="str">
            <v>โรงพยาบาลเซกา</v>
          </cell>
          <cell r="C516" t="str">
            <v>21002</v>
          </cell>
          <cell r="D516" t="str">
            <v>กระทรวงสาธารณสุข สำนักงานปลัดกระทรวงสาธารณสุข</v>
          </cell>
          <cell r="E516" t="str">
            <v>07</v>
          </cell>
          <cell r="F516" t="str">
            <v>โรงพยาบาลชุมชน</v>
          </cell>
          <cell r="G516" t="str">
            <v>30</v>
          </cell>
          <cell r="H516" t="str">
            <v>38</v>
          </cell>
          <cell r="I516" t="str">
            <v>จ.บึงกาฬ</v>
          </cell>
          <cell r="J516" t="str">
            <v>04</v>
          </cell>
          <cell r="K516" t="str">
            <v xml:space="preserve"> อ.เซกา</v>
          </cell>
          <cell r="L516" t="str">
            <v>01</v>
          </cell>
          <cell r="M516" t="str">
            <v xml:space="preserve"> 'ต.เซกา'</v>
          </cell>
          <cell r="N516" t="str">
            <v>01</v>
          </cell>
          <cell r="O516" t="str">
            <v xml:space="preserve"> หมู่ 1</v>
          </cell>
          <cell r="P516" t="str">
            <v>01</v>
          </cell>
          <cell r="Q516" t="str">
            <v>เปิดดำเนินการ</v>
          </cell>
          <cell r="R516" t="str">
            <v xml:space="preserve">62  </v>
          </cell>
          <cell r="S516" t="str">
            <v>43150</v>
          </cell>
          <cell r="T516" t="str">
            <v>042489099</v>
          </cell>
          <cell r="U516" t="str">
            <v>042489099</v>
          </cell>
          <cell r="V516" t="str">
            <v>22</v>
          </cell>
          <cell r="W516" t="str">
            <v>2.2 ทุติยภูมิระดับกลาง</v>
          </cell>
          <cell r="X516" t="str">
            <v>S</v>
          </cell>
          <cell r="Y516" t="str">
            <v xml:space="preserve">บริการ  </v>
          </cell>
          <cell r="Z516" t="str">
            <v>01</v>
          </cell>
          <cell r="AA516" t="str">
            <v>ตั้งใหม่</v>
          </cell>
          <cell r="AH516" t="str">
            <v>11046</v>
          </cell>
        </row>
        <row r="517">
          <cell r="A517" t="str">
            <v>001100100</v>
          </cell>
          <cell r="B517" t="str">
            <v>โรงพยาบาลอุบลรัตน์</v>
          </cell>
          <cell r="C517" t="str">
            <v>21002</v>
          </cell>
          <cell r="D517" t="str">
            <v>กระทรวงสาธารณสุข สำนักงานปลัดกระทรวงสาธารณสุข</v>
          </cell>
          <cell r="E517" t="str">
            <v>07</v>
          </cell>
          <cell r="F517" t="str">
            <v>โรงพยาบาลชุมชน</v>
          </cell>
          <cell r="G517" t="str">
            <v>30</v>
          </cell>
          <cell r="H517" t="str">
            <v>40</v>
          </cell>
          <cell r="I517" t="str">
            <v>จ.ขอนแก่น</v>
          </cell>
          <cell r="J517" t="str">
            <v>08</v>
          </cell>
          <cell r="K517" t="str">
            <v xml:space="preserve"> อ.อุบลรัตน์</v>
          </cell>
          <cell r="L517" t="str">
            <v>03</v>
          </cell>
          <cell r="M517" t="str">
            <v xml:space="preserve"> 'ต.เขื่อนอุบลรัตน์'</v>
          </cell>
          <cell r="N517" t="str">
            <v>02</v>
          </cell>
          <cell r="O517" t="str">
            <v xml:space="preserve"> หมู่ 2</v>
          </cell>
          <cell r="P517" t="str">
            <v>01</v>
          </cell>
          <cell r="Q517" t="str">
            <v>เปิดดำเนินการ</v>
          </cell>
          <cell r="R517" t="str">
            <v xml:space="preserve">175 ถ.สุขาภิบาล 1 </v>
          </cell>
          <cell r="S517" t="str">
            <v>40250</v>
          </cell>
          <cell r="T517" t="str">
            <v>043446112</v>
          </cell>
          <cell r="V517" t="str">
            <v>21</v>
          </cell>
          <cell r="W517" t="str">
            <v>2.1 ทุติยภูมิระดับต้น</v>
          </cell>
          <cell r="X517" t="str">
            <v>S</v>
          </cell>
          <cell r="Y517" t="str">
            <v xml:space="preserve">บริการ  </v>
          </cell>
          <cell r="AH517" t="str">
            <v>11001</v>
          </cell>
        </row>
        <row r="518">
          <cell r="A518" t="str">
            <v>001101000</v>
          </cell>
          <cell r="B518" t="str">
            <v>โรงพยาบาลชนบท</v>
          </cell>
          <cell r="C518" t="str">
            <v>21002</v>
          </cell>
          <cell r="D518" t="str">
            <v>กระทรวงสาธารณสุข สำนักงานปลัดกระทรวงสาธารณสุข</v>
          </cell>
          <cell r="E518" t="str">
            <v>07</v>
          </cell>
          <cell r="F518" t="str">
            <v>โรงพยาบาลชุมชน</v>
          </cell>
          <cell r="G518" t="str">
            <v>30</v>
          </cell>
          <cell r="H518" t="str">
            <v>40</v>
          </cell>
          <cell r="I518" t="str">
            <v>จ.ขอนแก่น</v>
          </cell>
          <cell r="J518" t="str">
            <v>18</v>
          </cell>
          <cell r="K518" t="str">
            <v xml:space="preserve"> อ.ชนบท</v>
          </cell>
          <cell r="L518" t="str">
            <v>01</v>
          </cell>
          <cell r="M518" t="str">
            <v xml:space="preserve"> 'ต.ชนบท'</v>
          </cell>
          <cell r="N518" t="str">
            <v>11</v>
          </cell>
          <cell r="O518" t="str">
            <v xml:space="preserve"> หมู่ 11</v>
          </cell>
          <cell r="P518" t="str">
            <v>01</v>
          </cell>
          <cell r="Q518" t="str">
            <v>เปิดดำเนินการ</v>
          </cell>
          <cell r="R518" t="str">
            <v xml:space="preserve">231 </v>
          </cell>
          <cell r="S518" t="str">
            <v>40180</v>
          </cell>
          <cell r="T518" t="str">
            <v>043286084</v>
          </cell>
          <cell r="V518" t="str">
            <v>21</v>
          </cell>
          <cell r="W518" t="str">
            <v>2.1 ทุติยภูมิระดับต้น</v>
          </cell>
          <cell r="X518" t="str">
            <v>S</v>
          </cell>
          <cell r="Y518" t="str">
            <v xml:space="preserve">บริการ  </v>
          </cell>
          <cell r="AH518" t="str">
            <v>11010</v>
          </cell>
        </row>
        <row r="519">
          <cell r="A519" t="str">
            <v>001100800</v>
          </cell>
          <cell r="B519" t="str">
            <v>โรงพยาบาลภูเวียง</v>
          </cell>
          <cell r="C519" t="str">
            <v>21002</v>
          </cell>
          <cell r="D519" t="str">
            <v>กระทรวงสาธารณสุข สำนักงานปลัดกระทรวงสาธารณสุข</v>
          </cell>
          <cell r="E519" t="str">
            <v>07</v>
          </cell>
          <cell r="F519" t="str">
            <v>โรงพยาบาลชุมชน</v>
          </cell>
          <cell r="G519" t="str">
            <v>60</v>
          </cell>
          <cell r="H519" t="str">
            <v>40</v>
          </cell>
          <cell r="I519" t="str">
            <v>จ.ขอนแก่น</v>
          </cell>
          <cell r="J519" t="str">
            <v>16</v>
          </cell>
          <cell r="K519" t="str">
            <v xml:space="preserve"> อ.ภูเวียง</v>
          </cell>
          <cell r="L519" t="str">
            <v>17</v>
          </cell>
          <cell r="M519" t="str">
            <v xml:space="preserve"> 'ต.ภูเวียง'</v>
          </cell>
          <cell r="N519" t="str">
            <v>03</v>
          </cell>
          <cell r="O519" t="str">
            <v xml:space="preserve"> หมู่ 3</v>
          </cell>
          <cell r="P519" t="str">
            <v>01</v>
          </cell>
          <cell r="Q519" t="str">
            <v>เปิดดำเนินการ</v>
          </cell>
          <cell r="R519" t="str">
            <v xml:space="preserve">136 </v>
          </cell>
          <cell r="S519" t="str">
            <v>40150</v>
          </cell>
          <cell r="T519" t="str">
            <v>043291194</v>
          </cell>
          <cell r="V519" t="str">
            <v>21</v>
          </cell>
          <cell r="W519" t="str">
            <v>2.1 ทุติยภูมิระดับต้น</v>
          </cell>
          <cell r="X519" t="str">
            <v>S</v>
          </cell>
          <cell r="Y519" t="str">
            <v xml:space="preserve">บริการ  </v>
          </cell>
          <cell r="AH519" t="str">
            <v>11008</v>
          </cell>
        </row>
        <row r="520">
          <cell r="A520" t="str">
            <v>001096400</v>
          </cell>
          <cell r="B520" t="str">
            <v>โรงพยาบาลกุดชุม</v>
          </cell>
          <cell r="C520" t="str">
            <v>21002</v>
          </cell>
          <cell r="D520" t="str">
            <v>กระทรวงสาธารณสุข สำนักงานปลัดกระทรวงสาธารณสุข</v>
          </cell>
          <cell r="E520" t="str">
            <v>07</v>
          </cell>
          <cell r="F520" t="str">
            <v>โรงพยาบาลชุมชน</v>
          </cell>
          <cell r="G520" t="str">
            <v>30</v>
          </cell>
          <cell r="H520" t="str">
            <v>35</v>
          </cell>
          <cell r="I520" t="str">
            <v>จ.ยโสธร</v>
          </cell>
          <cell r="J520" t="str">
            <v>03</v>
          </cell>
          <cell r="K520" t="str">
            <v xml:space="preserve"> อ.กุดชุม</v>
          </cell>
          <cell r="L520" t="str">
            <v>01</v>
          </cell>
          <cell r="M520" t="str">
            <v xml:space="preserve"> 'ต.กุดชุม'</v>
          </cell>
          <cell r="N520" t="str">
            <v>14</v>
          </cell>
          <cell r="O520" t="str">
            <v xml:space="preserve"> หมู่ 14</v>
          </cell>
          <cell r="P520" t="str">
            <v>01</v>
          </cell>
          <cell r="Q520" t="str">
            <v>เปิดดำเนินการ</v>
          </cell>
          <cell r="R520" t="str">
            <v xml:space="preserve">100 </v>
          </cell>
          <cell r="S520" t="str">
            <v>35170</v>
          </cell>
          <cell r="V520" t="str">
            <v>21</v>
          </cell>
          <cell r="W520" t="str">
            <v>2.1 ทุติยภูมิระดับต้น</v>
          </cell>
          <cell r="AH520" t="str">
            <v>10964</v>
          </cell>
        </row>
        <row r="521">
          <cell r="A521" t="str">
            <v>001096500</v>
          </cell>
          <cell r="B521" t="str">
            <v>โรงพยาบาลคำเขื่อนแก้ว</v>
          </cell>
          <cell r="C521" t="str">
            <v>21002</v>
          </cell>
          <cell r="D521" t="str">
            <v>กระทรวงสาธารณสุข สำนักงานปลัดกระทรวงสาธารณสุข</v>
          </cell>
          <cell r="E521" t="str">
            <v>07</v>
          </cell>
          <cell r="F521" t="str">
            <v>โรงพยาบาลชุมชน</v>
          </cell>
          <cell r="G521" t="str">
            <v>60</v>
          </cell>
          <cell r="H521" t="str">
            <v>35</v>
          </cell>
          <cell r="I521" t="str">
            <v>จ.ยโสธร</v>
          </cell>
          <cell r="J521" t="str">
            <v>04</v>
          </cell>
          <cell r="K521" t="str">
            <v xml:space="preserve"> อ.คำเขื่อนแก้ว</v>
          </cell>
          <cell r="L521" t="str">
            <v>01</v>
          </cell>
          <cell r="M521" t="str">
            <v xml:space="preserve"> 'ต.ลุมพุก'</v>
          </cell>
          <cell r="N521" t="str">
            <v>02</v>
          </cell>
          <cell r="O521" t="str">
            <v xml:space="preserve"> หมู่ 2</v>
          </cell>
          <cell r="P521" t="str">
            <v>01</v>
          </cell>
          <cell r="Q521" t="str">
            <v>เปิดดำเนินการ</v>
          </cell>
          <cell r="S521" t="str">
            <v>35110</v>
          </cell>
          <cell r="V521" t="str">
            <v>21</v>
          </cell>
          <cell r="W521" t="str">
            <v>2.1 ทุติยภูมิระดับต้น</v>
          </cell>
          <cell r="AH521" t="str">
            <v>10965</v>
          </cell>
        </row>
        <row r="522">
          <cell r="A522" t="str">
            <v>001096900</v>
          </cell>
          <cell r="B522" t="str">
            <v>โรงพยาบาลไทยเจริญ</v>
          </cell>
          <cell r="C522" t="str">
            <v>21002</v>
          </cell>
          <cell r="D522" t="str">
            <v>กระทรวงสาธารณสุข สำนักงานปลัดกระทรวงสาธารณสุข</v>
          </cell>
          <cell r="E522" t="str">
            <v>07</v>
          </cell>
          <cell r="F522" t="str">
            <v>โรงพยาบาลชุมชน</v>
          </cell>
          <cell r="G522" t="str">
            <v>10</v>
          </cell>
          <cell r="H522" t="str">
            <v>35</v>
          </cell>
          <cell r="I522" t="str">
            <v>จ.ยโสธร</v>
          </cell>
          <cell r="J522" t="str">
            <v>09</v>
          </cell>
          <cell r="K522" t="str">
            <v xml:space="preserve"> อ.ไทยเจริญ</v>
          </cell>
          <cell r="L522" t="str">
            <v>01</v>
          </cell>
          <cell r="M522" t="str">
            <v xml:space="preserve"> 'ต.ไทยเจริญ'</v>
          </cell>
          <cell r="N522" t="str">
            <v>01</v>
          </cell>
          <cell r="O522" t="str">
            <v xml:space="preserve"> หมู่ 1</v>
          </cell>
          <cell r="P522" t="str">
            <v>01</v>
          </cell>
          <cell r="Q522" t="str">
            <v>เปิดดำเนินการ</v>
          </cell>
          <cell r="S522" t="str">
            <v>35110</v>
          </cell>
          <cell r="V522" t="str">
            <v>21</v>
          </cell>
          <cell r="W522" t="str">
            <v>2.1 ทุติยภูมิระดับต้น</v>
          </cell>
          <cell r="AH522" t="str">
            <v>10969</v>
          </cell>
        </row>
        <row r="523">
          <cell r="A523" t="str">
            <v>001093100</v>
          </cell>
          <cell r="B523" t="str">
            <v>โรงพยาบาลไพรบึง</v>
          </cell>
          <cell r="C523" t="str">
            <v>21002</v>
          </cell>
          <cell r="D523" t="str">
            <v>กระทรวงสาธารณสุข สำนักงานปลัดกระทรวงสาธารณสุข</v>
          </cell>
          <cell r="E523" t="str">
            <v>07</v>
          </cell>
          <cell r="F523" t="str">
            <v>โรงพยาบาลชุมชน</v>
          </cell>
          <cell r="G523" t="str">
            <v>30</v>
          </cell>
          <cell r="H523" t="str">
            <v>33</v>
          </cell>
          <cell r="I523" t="str">
            <v>จ.ศรีสะเกษ</v>
          </cell>
          <cell r="J523" t="str">
            <v>06</v>
          </cell>
          <cell r="K523" t="str">
            <v xml:space="preserve"> อ.ไพรบึง</v>
          </cell>
          <cell r="L523" t="str">
            <v>01</v>
          </cell>
          <cell r="M523" t="str">
            <v xml:space="preserve"> 'ต.ไพรบึง'</v>
          </cell>
          <cell r="N523" t="str">
            <v>20</v>
          </cell>
          <cell r="O523" t="str">
            <v xml:space="preserve"> หมู่ 20</v>
          </cell>
          <cell r="P523" t="str">
            <v>01</v>
          </cell>
          <cell r="Q523" t="str">
            <v>เปิดดำเนินการ</v>
          </cell>
          <cell r="R523" t="str">
            <v xml:space="preserve">56 </v>
          </cell>
          <cell r="S523" t="str">
            <v>33180</v>
          </cell>
          <cell r="T523" t="str">
            <v>045675067</v>
          </cell>
          <cell r="U523" t="str">
            <v>0456750131</v>
          </cell>
          <cell r="V523" t="str">
            <v>21</v>
          </cell>
          <cell r="W523" t="str">
            <v>2.1 ทุติยภูมิระดับต้น</v>
          </cell>
          <cell r="X523" t="str">
            <v>S</v>
          </cell>
          <cell r="Y523" t="str">
            <v xml:space="preserve">บริการ  </v>
          </cell>
          <cell r="AH523" t="str">
            <v>10931</v>
          </cell>
        </row>
        <row r="524">
          <cell r="A524" t="str">
            <v>001093700</v>
          </cell>
          <cell r="B524" t="str">
            <v>โรงพยาบาลห้วยทับทัน</v>
          </cell>
          <cell r="C524" t="str">
            <v>21002</v>
          </cell>
          <cell r="D524" t="str">
            <v>กระทรวงสาธารณสุข สำนักงานปลัดกระทรวงสาธารณสุข</v>
          </cell>
          <cell r="E524" t="str">
            <v>07</v>
          </cell>
          <cell r="F524" t="str">
            <v>โรงพยาบาลชุมชน</v>
          </cell>
          <cell r="G524" t="str">
            <v>30</v>
          </cell>
          <cell r="H524" t="str">
            <v>33</v>
          </cell>
          <cell r="I524" t="str">
            <v>จ.ศรีสะเกษ</v>
          </cell>
          <cell r="J524" t="str">
            <v>12</v>
          </cell>
          <cell r="K524" t="str">
            <v xml:space="preserve"> อ.ห้วยทับทัน</v>
          </cell>
          <cell r="L524" t="str">
            <v>01</v>
          </cell>
          <cell r="M524" t="str">
            <v xml:space="preserve"> 'ต.ห้วยทับทัน'</v>
          </cell>
          <cell r="N524" t="str">
            <v>11</v>
          </cell>
          <cell r="O524" t="str">
            <v xml:space="preserve"> หมู่ 11</v>
          </cell>
          <cell r="P524" t="str">
            <v>01</v>
          </cell>
          <cell r="Q524" t="str">
            <v>เปิดดำเนินการ</v>
          </cell>
          <cell r="R524" t="str">
            <v xml:space="preserve">66 </v>
          </cell>
          <cell r="S524" t="str">
            <v>33210</v>
          </cell>
          <cell r="T524" t="str">
            <v>045699045</v>
          </cell>
          <cell r="U524" t="str">
            <v>045699128</v>
          </cell>
          <cell r="V524" t="str">
            <v>21</v>
          </cell>
          <cell r="W524" t="str">
            <v>2.1 ทุติยภูมิระดับต้น</v>
          </cell>
          <cell r="X524" t="str">
            <v>S</v>
          </cell>
          <cell r="Y524" t="str">
            <v xml:space="preserve">บริการ  </v>
          </cell>
          <cell r="AH524" t="str">
            <v>10937</v>
          </cell>
        </row>
        <row r="525">
          <cell r="A525" t="str">
            <v>001093800</v>
          </cell>
          <cell r="B525" t="str">
            <v>โรงพยาบาลโนนคูณ</v>
          </cell>
          <cell r="C525" t="str">
            <v>21002</v>
          </cell>
          <cell r="D525" t="str">
            <v>กระทรวงสาธารณสุข สำนักงานปลัดกระทรวงสาธารณสุข</v>
          </cell>
          <cell r="E525" t="str">
            <v>07</v>
          </cell>
          <cell r="F525" t="str">
            <v>โรงพยาบาลชุมชน</v>
          </cell>
          <cell r="G525" t="str">
            <v>30</v>
          </cell>
          <cell r="H525" t="str">
            <v>33</v>
          </cell>
          <cell r="I525" t="str">
            <v>จ.ศรีสะเกษ</v>
          </cell>
          <cell r="J525" t="str">
            <v>13</v>
          </cell>
          <cell r="K525" t="str">
            <v xml:space="preserve"> อ.โนนคูณ</v>
          </cell>
          <cell r="L525" t="str">
            <v>01</v>
          </cell>
          <cell r="M525" t="str">
            <v xml:space="preserve"> 'ต.โนนค้อ'</v>
          </cell>
          <cell r="N525" t="str">
            <v>04</v>
          </cell>
          <cell r="O525" t="str">
            <v xml:space="preserve"> หมู่ 4</v>
          </cell>
          <cell r="P525" t="str">
            <v>01</v>
          </cell>
          <cell r="Q525" t="str">
            <v>เปิดดำเนินการ</v>
          </cell>
          <cell r="R525" t="str">
            <v xml:space="preserve">182 </v>
          </cell>
          <cell r="S525" t="str">
            <v>33250</v>
          </cell>
          <cell r="T525" t="str">
            <v>045659044</v>
          </cell>
          <cell r="U525" t="str">
            <v>045659088</v>
          </cell>
          <cell r="V525" t="str">
            <v>21</v>
          </cell>
          <cell r="W525" t="str">
            <v>2.1 ทุติยภูมิระดับต้น</v>
          </cell>
          <cell r="X525" t="str">
            <v>S</v>
          </cell>
          <cell r="Y525" t="str">
            <v xml:space="preserve">บริการ  </v>
          </cell>
          <cell r="AH525" t="str">
            <v>10938</v>
          </cell>
        </row>
        <row r="526">
          <cell r="A526" t="str">
            <v>001098500</v>
          </cell>
          <cell r="B526" t="str">
            <v>โรงพยาบาลชานุมาน</v>
          </cell>
          <cell r="C526" t="str">
            <v>21002</v>
          </cell>
          <cell r="D526" t="str">
            <v>กระทรวงสาธารณสุข สำนักงานปลัดกระทรวงสาธารณสุข</v>
          </cell>
          <cell r="E526" t="str">
            <v>07</v>
          </cell>
          <cell r="F526" t="str">
            <v>โรงพยาบาลชุมชน</v>
          </cell>
          <cell r="G526" t="str">
            <v>30</v>
          </cell>
          <cell r="H526" t="str">
            <v>37</v>
          </cell>
          <cell r="I526" t="str">
            <v>จ.อำนาจเจริญ</v>
          </cell>
          <cell r="J526" t="str">
            <v>02</v>
          </cell>
          <cell r="K526" t="str">
            <v xml:space="preserve"> อ.ชานุมาน</v>
          </cell>
          <cell r="L526" t="str">
            <v>01</v>
          </cell>
          <cell r="M526" t="str">
            <v xml:space="preserve"> 'ต.ชานุมาน'</v>
          </cell>
          <cell r="N526" t="str">
            <v>08</v>
          </cell>
          <cell r="O526" t="str">
            <v xml:space="preserve"> หมู่ 8</v>
          </cell>
          <cell r="P526" t="str">
            <v>01</v>
          </cell>
          <cell r="Q526" t="str">
            <v>เปิดดำเนินการ</v>
          </cell>
          <cell r="R526" t="str">
            <v xml:space="preserve">176 </v>
          </cell>
          <cell r="S526" t="str">
            <v>37240</v>
          </cell>
          <cell r="V526" t="str">
            <v>22</v>
          </cell>
          <cell r="W526" t="str">
            <v>2.2 ทุติยภูมิระดับกลาง</v>
          </cell>
          <cell r="AH526" t="str">
            <v>10985</v>
          </cell>
        </row>
        <row r="527">
          <cell r="A527" t="str">
            <v>001098600</v>
          </cell>
          <cell r="B527" t="str">
            <v>โรงพยาบาลปทุมราชวงศา</v>
          </cell>
          <cell r="C527" t="str">
            <v>21002</v>
          </cell>
          <cell r="D527" t="str">
            <v>กระทรวงสาธารณสุข สำนักงานปลัดกระทรวงสาธารณสุข</v>
          </cell>
          <cell r="E527" t="str">
            <v>07</v>
          </cell>
          <cell r="F527" t="str">
            <v>โรงพยาบาลชุมชน</v>
          </cell>
          <cell r="G527" t="str">
            <v>10</v>
          </cell>
          <cell r="H527" t="str">
            <v>37</v>
          </cell>
          <cell r="I527" t="str">
            <v>จ.อำนาจเจริญ</v>
          </cell>
          <cell r="J527" t="str">
            <v>03</v>
          </cell>
          <cell r="K527" t="str">
            <v xml:space="preserve"> อ.ปทุมราชวงศา</v>
          </cell>
          <cell r="L527" t="str">
            <v>03</v>
          </cell>
          <cell r="M527" t="str">
            <v xml:space="preserve"> 'ต.นาหว้า'</v>
          </cell>
          <cell r="N527" t="str">
            <v>08</v>
          </cell>
          <cell r="O527" t="str">
            <v xml:space="preserve"> หมู่ 8</v>
          </cell>
          <cell r="P527" t="str">
            <v>01</v>
          </cell>
          <cell r="Q527" t="str">
            <v>เปิดดำเนินการ</v>
          </cell>
          <cell r="S527" t="str">
            <v>37110</v>
          </cell>
          <cell r="V527" t="str">
            <v>21</v>
          </cell>
          <cell r="W527" t="str">
            <v>2.1 ทุติยภูมิระดับต้น</v>
          </cell>
          <cell r="AH527" t="str">
            <v>10986</v>
          </cell>
        </row>
        <row r="528">
          <cell r="A528" t="str">
            <v>001095700</v>
          </cell>
          <cell r="B528" t="str">
            <v>โรงพยาบาลตาลสุม</v>
          </cell>
          <cell r="C528" t="str">
            <v>21002</v>
          </cell>
          <cell r="D528" t="str">
            <v>กระทรวงสาธารณสุข สำนักงานปลัดกระทรวงสาธารณสุข</v>
          </cell>
          <cell r="E528" t="str">
            <v>07</v>
          </cell>
          <cell r="F528" t="str">
            <v>โรงพยาบาลชุมชน</v>
          </cell>
          <cell r="G528" t="str">
            <v>30</v>
          </cell>
          <cell r="H528" t="str">
            <v>34</v>
          </cell>
          <cell r="I528" t="str">
            <v>จ.อุบลราชธานี</v>
          </cell>
          <cell r="J528" t="str">
            <v>20</v>
          </cell>
          <cell r="K528" t="str">
            <v xml:space="preserve"> อ.ตาลสุม</v>
          </cell>
          <cell r="L528" t="str">
            <v>01</v>
          </cell>
          <cell r="M528" t="str">
            <v xml:space="preserve"> 'ต.ตาลสุม'</v>
          </cell>
          <cell r="N528" t="str">
            <v>02</v>
          </cell>
          <cell r="O528" t="str">
            <v xml:space="preserve"> หมู่ 2</v>
          </cell>
          <cell r="P528" t="str">
            <v>01</v>
          </cell>
          <cell r="Q528" t="str">
            <v>เปิดดำเนินการ</v>
          </cell>
          <cell r="V528" t="str">
            <v>21</v>
          </cell>
          <cell r="W528" t="str">
            <v>2.1 ทุติยภูมิระดับต้น</v>
          </cell>
          <cell r="AH528" t="str">
            <v>10957</v>
          </cell>
        </row>
        <row r="529">
          <cell r="A529" t="str">
            <v>001095800</v>
          </cell>
          <cell r="B529" t="str">
            <v>โรงพยาบาลโพธิ์ไทร</v>
          </cell>
          <cell r="C529" t="str">
            <v>21002</v>
          </cell>
          <cell r="D529" t="str">
            <v>กระทรวงสาธารณสุข สำนักงานปลัดกระทรวงสาธารณสุข</v>
          </cell>
          <cell r="E529" t="str">
            <v>07</v>
          </cell>
          <cell r="F529" t="str">
            <v>โรงพยาบาลชุมชน</v>
          </cell>
          <cell r="G529" t="str">
            <v>30</v>
          </cell>
          <cell r="H529" t="str">
            <v>34</v>
          </cell>
          <cell r="I529" t="str">
            <v>จ.อุบลราชธานี</v>
          </cell>
          <cell r="J529" t="str">
            <v>21</v>
          </cell>
          <cell r="K529" t="str">
            <v xml:space="preserve"> อ.โพธิ์ไทร</v>
          </cell>
          <cell r="L529" t="str">
            <v>01</v>
          </cell>
          <cell r="M529" t="str">
            <v xml:space="preserve"> 'ต.โพธิ์ไทร'</v>
          </cell>
          <cell r="N529" t="str">
            <v>11</v>
          </cell>
          <cell r="O529" t="str">
            <v xml:space="preserve"> หมู่ 11</v>
          </cell>
          <cell r="P529" t="str">
            <v>01</v>
          </cell>
          <cell r="Q529" t="str">
            <v>เปิดดำเนินการ</v>
          </cell>
          <cell r="V529" t="str">
            <v>21</v>
          </cell>
          <cell r="W529" t="str">
            <v>2.1 ทุติยภูมิระดับต้น</v>
          </cell>
          <cell r="AH529" t="str">
            <v>10958</v>
          </cell>
        </row>
        <row r="530">
          <cell r="A530" t="str">
            <v>001096000</v>
          </cell>
          <cell r="B530" t="str">
            <v>โรงพยาบาลดอนมดแดง</v>
          </cell>
          <cell r="C530" t="str">
            <v>21002</v>
          </cell>
          <cell r="D530" t="str">
            <v>กระทรวงสาธารณสุข สำนักงานปลัดกระทรวงสาธารณสุข</v>
          </cell>
          <cell r="E530" t="str">
            <v>07</v>
          </cell>
          <cell r="F530" t="str">
            <v>โรงพยาบาลชุมชน</v>
          </cell>
          <cell r="G530" t="str">
            <v>30</v>
          </cell>
          <cell r="H530" t="str">
            <v>34</v>
          </cell>
          <cell r="I530" t="str">
            <v>จ.อุบลราชธานี</v>
          </cell>
          <cell r="J530" t="str">
            <v>24</v>
          </cell>
          <cell r="K530" t="str">
            <v xml:space="preserve"> อ.ดอนมดแดง</v>
          </cell>
          <cell r="L530" t="str">
            <v>02</v>
          </cell>
          <cell r="M530" t="str">
            <v xml:space="preserve"> 'ต.เหล่าแดง'</v>
          </cell>
          <cell r="N530" t="str">
            <v>12</v>
          </cell>
          <cell r="O530" t="str">
            <v xml:space="preserve"> หมู่ 12</v>
          </cell>
          <cell r="P530" t="str">
            <v>01</v>
          </cell>
          <cell r="Q530" t="str">
            <v>เปิดดำเนินการ</v>
          </cell>
          <cell r="V530" t="str">
            <v>21</v>
          </cell>
          <cell r="W530" t="str">
            <v>2.1 ทุติยภูมิระดับต้น</v>
          </cell>
          <cell r="AH530" t="str">
            <v>10960</v>
          </cell>
        </row>
        <row r="531">
          <cell r="A531" t="str">
            <v>001096100</v>
          </cell>
          <cell r="B531" t="str">
            <v>โรงพยาบาลสิรินธร</v>
          </cell>
          <cell r="C531" t="str">
            <v>21002</v>
          </cell>
          <cell r="D531" t="str">
            <v>กระทรวงสาธารณสุข สำนักงานปลัดกระทรวงสาธารณสุข</v>
          </cell>
          <cell r="E531" t="str">
            <v>07</v>
          </cell>
          <cell r="F531" t="str">
            <v>โรงพยาบาลชุมชน</v>
          </cell>
          <cell r="G531" t="str">
            <v>30</v>
          </cell>
          <cell r="H531" t="str">
            <v>34</v>
          </cell>
          <cell r="I531" t="str">
            <v>จ.อุบลราชธานี</v>
          </cell>
          <cell r="J531" t="str">
            <v>25</v>
          </cell>
          <cell r="K531" t="str">
            <v xml:space="preserve"> อ.สิรินธร</v>
          </cell>
          <cell r="L531" t="str">
            <v>04</v>
          </cell>
          <cell r="M531" t="str">
            <v xml:space="preserve"> 'ต.นิคมลำโดมน้อย'</v>
          </cell>
          <cell r="N531" t="str">
            <v>10</v>
          </cell>
          <cell r="O531" t="str">
            <v xml:space="preserve"> หมู่ 10</v>
          </cell>
          <cell r="P531" t="str">
            <v>01</v>
          </cell>
          <cell r="Q531" t="str">
            <v>เปิดดำเนินการ</v>
          </cell>
          <cell r="V531" t="str">
            <v>21</v>
          </cell>
          <cell r="W531" t="str">
            <v>2.1 ทุติยภูมิระดับต้น</v>
          </cell>
          <cell r="AH531" t="str">
            <v>10961</v>
          </cell>
        </row>
        <row r="532">
          <cell r="A532" t="str">
            <v>001096200</v>
          </cell>
          <cell r="B532" t="str">
            <v>โรงพยาบาลทุ่งศรีอุดม</v>
          </cell>
          <cell r="C532" t="str">
            <v>21002</v>
          </cell>
          <cell r="D532" t="str">
            <v>กระทรวงสาธารณสุข สำนักงานปลัดกระทรวงสาธารณสุข</v>
          </cell>
          <cell r="E532" t="str">
            <v>07</v>
          </cell>
          <cell r="F532" t="str">
            <v>โรงพยาบาลชุมชน</v>
          </cell>
          <cell r="G532" t="str">
            <v>10</v>
          </cell>
          <cell r="H532" t="str">
            <v>34</v>
          </cell>
          <cell r="I532" t="str">
            <v>จ.อุบลราชธานี</v>
          </cell>
          <cell r="J532" t="str">
            <v>26</v>
          </cell>
          <cell r="K532" t="str">
            <v xml:space="preserve"> อ.ทุ่งศรีอุดม</v>
          </cell>
          <cell r="L532" t="str">
            <v>03</v>
          </cell>
          <cell r="M532" t="str">
            <v xml:space="preserve"> 'ต.นาเกษม'</v>
          </cell>
          <cell r="N532" t="str">
            <v>03</v>
          </cell>
          <cell r="O532" t="str">
            <v xml:space="preserve"> หมู่ 3</v>
          </cell>
          <cell r="P532" t="str">
            <v>01</v>
          </cell>
          <cell r="Q532" t="str">
            <v>เปิดดำเนินการ</v>
          </cell>
          <cell r="V532" t="str">
            <v>21</v>
          </cell>
          <cell r="W532" t="str">
            <v>2.1 ทุติยภูมิระดับต้น</v>
          </cell>
          <cell r="AH532" t="str">
            <v>10962</v>
          </cell>
        </row>
        <row r="533">
          <cell r="A533" t="str">
            <v>001097500</v>
          </cell>
          <cell r="B533" t="str">
            <v>โรงพยาบาลบำเหน็จณรงค์</v>
          </cell>
          <cell r="C533" t="str">
            <v>21002</v>
          </cell>
          <cell r="D533" t="str">
            <v>กระทรวงสาธารณสุข สำนักงานปลัดกระทรวงสาธารณสุข</v>
          </cell>
          <cell r="E533" t="str">
            <v>07</v>
          </cell>
          <cell r="F533" t="str">
            <v>โรงพยาบาลชุมชน</v>
          </cell>
          <cell r="G533" t="str">
            <v>60</v>
          </cell>
          <cell r="H533" t="str">
            <v>36</v>
          </cell>
          <cell r="I533" t="str">
            <v>จ.ชัยภูมิ</v>
          </cell>
          <cell r="J533" t="str">
            <v>07</v>
          </cell>
          <cell r="K533" t="str">
            <v xml:space="preserve"> อ.บำเหน็จณรงค์</v>
          </cell>
          <cell r="L533" t="str">
            <v>02</v>
          </cell>
          <cell r="M533" t="str">
            <v xml:space="preserve"> 'ต.บ้านเพชร'</v>
          </cell>
          <cell r="N533" t="str">
            <v>01</v>
          </cell>
          <cell r="O533" t="str">
            <v xml:space="preserve"> หมู่ 1</v>
          </cell>
          <cell r="P533" t="str">
            <v>01</v>
          </cell>
          <cell r="Q533" t="str">
            <v>เปิดดำเนินการ</v>
          </cell>
          <cell r="R533" t="str">
            <v xml:space="preserve">217 </v>
          </cell>
          <cell r="V533" t="str">
            <v>22</v>
          </cell>
          <cell r="W533" t="str">
            <v>2.2 ทุติยภูมิระดับกลาง</v>
          </cell>
          <cell r="AH533" t="str">
            <v>10975</v>
          </cell>
        </row>
        <row r="534">
          <cell r="A534" t="str">
            <v>001097200</v>
          </cell>
          <cell r="B534" t="str">
            <v>โรงพยาบาลเกษตรสมบูรณ์</v>
          </cell>
          <cell r="C534" t="str">
            <v>21002</v>
          </cell>
          <cell r="D534" t="str">
            <v>กระทรวงสาธารณสุข สำนักงานปลัดกระทรวงสาธารณสุข</v>
          </cell>
          <cell r="E534" t="str">
            <v>07</v>
          </cell>
          <cell r="F534" t="str">
            <v>โรงพยาบาลชุมชน</v>
          </cell>
          <cell r="G534" t="str">
            <v>30</v>
          </cell>
          <cell r="H534" t="str">
            <v>36</v>
          </cell>
          <cell r="I534" t="str">
            <v>จ.ชัยภูมิ</v>
          </cell>
          <cell r="J534" t="str">
            <v>04</v>
          </cell>
          <cell r="K534" t="str">
            <v xml:space="preserve"> อ.เกษตรสมบูรณ์</v>
          </cell>
          <cell r="L534" t="str">
            <v>01</v>
          </cell>
          <cell r="M534" t="str">
            <v xml:space="preserve"> 'ต.บ้านยาง'</v>
          </cell>
          <cell r="N534" t="str">
            <v>01</v>
          </cell>
          <cell r="O534" t="str">
            <v xml:space="preserve"> หมู่ 1</v>
          </cell>
          <cell r="P534" t="str">
            <v>01</v>
          </cell>
          <cell r="Q534" t="str">
            <v>เปิดดำเนินการ</v>
          </cell>
          <cell r="R534" t="str">
            <v xml:space="preserve">55 </v>
          </cell>
          <cell r="V534" t="str">
            <v>21</v>
          </cell>
          <cell r="W534" t="str">
            <v>2.1 ทุติยภูมิระดับต้น</v>
          </cell>
          <cell r="AH534" t="str">
            <v>10972</v>
          </cell>
        </row>
        <row r="535">
          <cell r="A535" t="str">
            <v>001097400</v>
          </cell>
          <cell r="B535" t="str">
            <v>โรงพยาบาลจัตุรัส</v>
          </cell>
          <cell r="C535" t="str">
            <v>21002</v>
          </cell>
          <cell r="D535" t="str">
            <v>กระทรวงสาธารณสุข สำนักงานปลัดกระทรวงสาธารณสุข</v>
          </cell>
          <cell r="E535" t="str">
            <v>07</v>
          </cell>
          <cell r="F535" t="str">
            <v>โรงพยาบาลชุมชน</v>
          </cell>
          <cell r="G535" t="str">
            <v>30</v>
          </cell>
          <cell r="H535" t="str">
            <v>36</v>
          </cell>
          <cell r="I535" t="str">
            <v>จ.ชัยภูมิ</v>
          </cell>
          <cell r="J535" t="str">
            <v>06</v>
          </cell>
          <cell r="K535" t="str">
            <v xml:space="preserve"> อ.จัตุรัส</v>
          </cell>
          <cell r="L535" t="str">
            <v>10</v>
          </cell>
          <cell r="M535" t="str">
            <v xml:space="preserve"> 'ต.หนองบัวใหญ่'</v>
          </cell>
          <cell r="N535" t="str">
            <v>01</v>
          </cell>
          <cell r="O535" t="str">
            <v xml:space="preserve"> หมู่ 1</v>
          </cell>
          <cell r="P535" t="str">
            <v>01</v>
          </cell>
          <cell r="Q535" t="str">
            <v>เปิดดำเนินการ</v>
          </cell>
          <cell r="R535" t="str">
            <v xml:space="preserve">9 </v>
          </cell>
          <cell r="V535" t="str">
            <v>21</v>
          </cell>
          <cell r="W535" t="str">
            <v>2.1 ทุติยภูมิระดับต้น</v>
          </cell>
          <cell r="AH535" t="str">
            <v>10974</v>
          </cell>
        </row>
        <row r="536">
          <cell r="A536" t="str">
            <v>001097600</v>
          </cell>
          <cell r="B536" t="str">
            <v>โรงพยาบาลหนองบัวระเหว</v>
          </cell>
          <cell r="C536" t="str">
            <v>21002</v>
          </cell>
          <cell r="D536" t="str">
            <v>กระทรวงสาธารณสุข สำนักงานปลัดกระทรวงสาธารณสุข</v>
          </cell>
          <cell r="E536" t="str">
            <v>07</v>
          </cell>
          <cell r="F536" t="str">
            <v>โรงพยาบาลชุมชน</v>
          </cell>
          <cell r="G536" t="str">
            <v>30</v>
          </cell>
          <cell r="H536" t="str">
            <v>36</v>
          </cell>
          <cell r="I536" t="str">
            <v>จ.ชัยภูมิ</v>
          </cell>
          <cell r="J536" t="str">
            <v>08</v>
          </cell>
          <cell r="K536" t="str">
            <v xml:space="preserve"> อ.หนองบัวระเหว</v>
          </cell>
          <cell r="L536" t="str">
            <v>01</v>
          </cell>
          <cell r="M536" t="str">
            <v xml:space="preserve"> 'ต.หนองบัวระเหว'</v>
          </cell>
          <cell r="N536" t="str">
            <v>01</v>
          </cell>
          <cell r="O536" t="str">
            <v xml:space="preserve"> หมู่ 1</v>
          </cell>
          <cell r="P536" t="str">
            <v>01</v>
          </cell>
          <cell r="Q536" t="str">
            <v>เปิดดำเนินการ</v>
          </cell>
          <cell r="R536" t="str">
            <v xml:space="preserve">301 </v>
          </cell>
          <cell r="V536" t="str">
            <v>21</v>
          </cell>
          <cell r="W536" t="str">
            <v>2.1 ทุติยภูมิระดับต้น</v>
          </cell>
          <cell r="AH536" t="str">
            <v>10976</v>
          </cell>
        </row>
        <row r="537">
          <cell r="A537" t="str">
            <v>001097700</v>
          </cell>
          <cell r="B537" t="str">
            <v>โรงพยาบาลเทพสถิต</v>
          </cell>
          <cell r="C537" t="str">
            <v>21002</v>
          </cell>
          <cell r="D537" t="str">
            <v>กระทรวงสาธารณสุข สำนักงานปลัดกระทรวงสาธารณสุข</v>
          </cell>
          <cell r="E537" t="str">
            <v>07</v>
          </cell>
          <cell r="F537" t="str">
            <v>โรงพยาบาลชุมชน</v>
          </cell>
          <cell r="G537" t="str">
            <v>30</v>
          </cell>
          <cell r="H537" t="str">
            <v>36</v>
          </cell>
          <cell r="I537" t="str">
            <v>จ.ชัยภูมิ</v>
          </cell>
          <cell r="J537" t="str">
            <v>09</v>
          </cell>
          <cell r="K537" t="str">
            <v xml:space="preserve"> อ.เทพสถิต</v>
          </cell>
          <cell r="L537" t="str">
            <v>01</v>
          </cell>
          <cell r="M537" t="str">
            <v xml:space="preserve"> 'ต.วะตะแบก'</v>
          </cell>
          <cell r="N537" t="str">
            <v>01</v>
          </cell>
          <cell r="O537" t="str">
            <v xml:space="preserve"> หมู่ 1</v>
          </cell>
          <cell r="P537" t="str">
            <v>01</v>
          </cell>
          <cell r="Q537" t="str">
            <v>เปิดดำเนินการ</v>
          </cell>
          <cell r="R537" t="str">
            <v xml:space="preserve">864 ถ.สุรนารายณ์ </v>
          </cell>
          <cell r="V537" t="str">
            <v>21</v>
          </cell>
          <cell r="W537" t="str">
            <v>2.1 ทุติยภูมิระดับต้น</v>
          </cell>
          <cell r="AH537" t="str">
            <v>10977</v>
          </cell>
        </row>
        <row r="538">
          <cell r="A538" t="str">
            <v>001097900</v>
          </cell>
          <cell r="B538" t="str">
            <v>โรงพยาบาลบ้านแท่น</v>
          </cell>
          <cell r="C538" t="str">
            <v>21002</v>
          </cell>
          <cell r="D538" t="str">
            <v>กระทรวงสาธารณสุข สำนักงานปลัดกระทรวงสาธารณสุข</v>
          </cell>
          <cell r="E538" t="str">
            <v>07</v>
          </cell>
          <cell r="F538" t="str">
            <v>โรงพยาบาลชุมชน</v>
          </cell>
          <cell r="G538" t="str">
            <v>30</v>
          </cell>
          <cell r="H538" t="str">
            <v>36</v>
          </cell>
          <cell r="I538" t="str">
            <v>จ.ชัยภูมิ</v>
          </cell>
          <cell r="J538" t="str">
            <v>11</v>
          </cell>
          <cell r="K538" t="str">
            <v xml:space="preserve"> อ.บ้านแท่น</v>
          </cell>
          <cell r="L538" t="str">
            <v>01</v>
          </cell>
          <cell r="M538" t="str">
            <v xml:space="preserve"> 'ต.บ้านแท่น'</v>
          </cell>
          <cell r="N538" t="str">
            <v>03</v>
          </cell>
          <cell r="O538" t="str">
            <v xml:space="preserve"> หมู่ 3</v>
          </cell>
          <cell r="P538" t="str">
            <v>01</v>
          </cell>
          <cell r="Q538" t="str">
            <v>เปิดดำเนินการ</v>
          </cell>
          <cell r="R538" t="str">
            <v xml:space="preserve">249 </v>
          </cell>
          <cell r="V538" t="str">
            <v>21</v>
          </cell>
          <cell r="W538" t="str">
            <v>2.1 ทุติยภูมิระดับต้น</v>
          </cell>
          <cell r="AH538" t="str">
            <v>10979</v>
          </cell>
        </row>
        <row r="539">
          <cell r="A539" t="str">
            <v>001098200</v>
          </cell>
          <cell r="B539" t="str">
            <v>โรงพยาบาลภักดีชุมพล</v>
          </cell>
          <cell r="C539" t="str">
            <v>21002</v>
          </cell>
          <cell r="D539" t="str">
            <v>กระทรวงสาธารณสุข สำนักงานปลัดกระทรวงสาธารณสุข</v>
          </cell>
          <cell r="E539" t="str">
            <v>07</v>
          </cell>
          <cell r="F539" t="str">
            <v>โรงพยาบาลชุมชน</v>
          </cell>
          <cell r="G539" t="str">
            <v>30</v>
          </cell>
          <cell r="H539" t="str">
            <v>36</v>
          </cell>
          <cell r="I539" t="str">
            <v>จ.ชัยภูมิ</v>
          </cell>
          <cell r="J539" t="str">
            <v>14</v>
          </cell>
          <cell r="K539" t="str">
            <v xml:space="preserve"> อ.ภักดีชุมพล</v>
          </cell>
          <cell r="L539" t="str">
            <v>02</v>
          </cell>
          <cell r="M539" t="str">
            <v xml:space="preserve"> 'ต.เจาทอง'</v>
          </cell>
          <cell r="N539" t="str">
            <v>03</v>
          </cell>
          <cell r="O539" t="str">
            <v xml:space="preserve"> หมู่ 3</v>
          </cell>
          <cell r="P539" t="str">
            <v>01</v>
          </cell>
          <cell r="Q539" t="str">
            <v>เปิดดำเนินการ</v>
          </cell>
          <cell r="R539" t="str">
            <v xml:space="preserve">160 </v>
          </cell>
          <cell r="V539" t="str">
            <v>21</v>
          </cell>
          <cell r="W539" t="str">
            <v>2.1 ทุติยภูมิระดับต้น</v>
          </cell>
          <cell r="AH539" t="str">
            <v>10982</v>
          </cell>
        </row>
        <row r="540">
          <cell r="A540" t="str">
            <v>001107000</v>
          </cell>
          <cell r="B540" t="str">
            <v>โรงพยาบาลสุวรรณภูมิ</v>
          </cell>
          <cell r="C540" t="str">
            <v>21002</v>
          </cell>
          <cell r="D540" t="str">
            <v>กระทรวงสาธารณสุข สำนักงานปลัดกระทรวงสาธารณสุข</v>
          </cell>
          <cell r="E540" t="str">
            <v>07</v>
          </cell>
          <cell r="F540" t="str">
            <v>โรงพยาบาลชุมชน</v>
          </cell>
          <cell r="G540" t="str">
            <v>60</v>
          </cell>
          <cell r="H540" t="str">
            <v>45</v>
          </cell>
          <cell r="I540" t="str">
            <v>จ.ร้อยเอ็ด</v>
          </cell>
          <cell r="J540" t="str">
            <v>11</v>
          </cell>
          <cell r="K540" t="str">
            <v xml:space="preserve"> อ.สุวรรณภูมิ</v>
          </cell>
          <cell r="L540" t="str">
            <v>01</v>
          </cell>
          <cell r="M540" t="str">
            <v xml:space="preserve"> 'ต.สระคู'</v>
          </cell>
          <cell r="N540" t="str">
            <v>01</v>
          </cell>
          <cell r="O540" t="str">
            <v xml:space="preserve"> หมู่ 1</v>
          </cell>
          <cell r="P540" t="str">
            <v>01</v>
          </cell>
          <cell r="Q540" t="str">
            <v>เปิดดำเนินการ</v>
          </cell>
          <cell r="R540" t="str">
            <v xml:space="preserve">ม.1 ถ.ปัทมานนท์ </v>
          </cell>
          <cell r="S540" t="str">
            <v>45130</v>
          </cell>
          <cell r="V540" t="str">
            <v>22</v>
          </cell>
          <cell r="W540" t="str">
            <v>2.2 ทุติยภูมิระดับกลาง</v>
          </cell>
          <cell r="AH540" t="str">
            <v>11070</v>
          </cell>
        </row>
        <row r="541">
          <cell r="A541" t="str">
            <v>001104700</v>
          </cell>
          <cell r="B541" t="str">
            <v>โรงพยาบาลปากคาด</v>
          </cell>
          <cell r="C541" t="str">
            <v>21002</v>
          </cell>
          <cell r="D541" t="str">
            <v>กระทรวงสาธารณสุข สำนักงานปลัดกระทรวงสาธารณสุข</v>
          </cell>
          <cell r="E541" t="str">
            <v>07</v>
          </cell>
          <cell r="F541" t="str">
            <v>โรงพยาบาลชุมชน</v>
          </cell>
          <cell r="G541" t="str">
            <v>30</v>
          </cell>
          <cell r="H541" t="str">
            <v>38</v>
          </cell>
          <cell r="I541" t="str">
            <v>จ.บึงกาฬ</v>
          </cell>
          <cell r="J541" t="str">
            <v>05</v>
          </cell>
          <cell r="K541" t="str">
            <v xml:space="preserve"> อ.ปากคาด</v>
          </cell>
          <cell r="L541" t="str">
            <v>04</v>
          </cell>
          <cell r="M541" t="str">
            <v xml:space="preserve"> 'ต.โนนศิลา'</v>
          </cell>
          <cell r="N541" t="str">
            <v>04</v>
          </cell>
          <cell r="O541" t="str">
            <v xml:space="preserve"> หมู่ 4</v>
          </cell>
          <cell r="P541" t="str">
            <v>01</v>
          </cell>
          <cell r="Q541" t="str">
            <v>เปิดดำเนินการ</v>
          </cell>
          <cell r="R541" t="str">
            <v xml:space="preserve">106  </v>
          </cell>
          <cell r="T541" t="str">
            <v>042481099</v>
          </cell>
          <cell r="U541" t="str">
            <v>042481101</v>
          </cell>
          <cell r="V541" t="str">
            <v>21</v>
          </cell>
          <cell r="W541" t="str">
            <v>2.1 ทุติยภูมิระดับต้น</v>
          </cell>
          <cell r="X541" t="str">
            <v>S</v>
          </cell>
          <cell r="Y541" t="str">
            <v xml:space="preserve">บริการ  </v>
          </cell>
          <cell r="Z541" t="str">
            <v>01</v>
          </cell>
          <cell r="AA541" t="str">
            <v>ตั้งใหม่</v>
          </cell>
          <cell r="AH541" t="str">
            <v>11047</v>
          </cell>
        </row>
        <row r="542">
          <cell r="A542" t="str">
            <v>001104800</v>
          </cell>
          <cell r="B542" t="str">
            <v>โรงพยาบาลบึงโขงหลง</v>
          </cell>
          <cell r="C542" t="str">
            <v>21002</v>
          </cell>
          <cell r="D542" t="str">
            <v>กระทรวงสาธารณสุข สำนักงานปลัดกระทรวงสาธารณสุข</v>
          </cell>
          <cell r="E542" t="str">
            <v>07</v>
          </cell>
          <cell r="F542" t="str">
            <v>โรงพยาบาลชุมชน</v>
          </cell>
          <cell r="G542" t="str">
            <v>30</v>
          </cell>
          <cell r="H542" t="str">
            <v>38</v>
          </cell>
          <cell r="I542" t="str">
            <v>จ.บึงกาฬ</v>
          </cell>
          <cell r="J542" t="str">
            <v>06</v>
          </cell>
          <cell r="K542" t="str">
            <v xml:space="preserve"> อ.บึงโขงหลง</v>
          </cell>
          <cell r="L542" t="str">
            <v>01</v>
          </cell>
          <cell r="M542" t="str">
            <v xml:space="preserve"> 'ต.บึงโขงหลง'</v>
          </cell>
          <cell r="N542" t="str">
            <v>11</v>
          </cell>
          <cell r="O542" t="str">
            <v xml:space="preserve"> หมู่ 11</v>
          </cell>
          <cell r="P542" t="str">
            <v>01</v>
          </cell>
          <cell r="Q542" t="str">
            <v>เปิดดำเนินการ</v>
          </cell>
          <cell r="R542" t="str">
            <v xml:space="preserve">428  </v>
          </cell>
          <cell r="T542" t="str">
            <v>042416181</v>
          </cell>
          <cell r="U542" t="str">
            <v>042416180</v>
          </cell>
          <cell r="V542" t="str">
            <v>21</v>
          </cell>
          <cell r="W542" t="str">
            <v>2.1 ทุติยภูมิระดับต้น</v>
          </cell>
          <cell r="X542" t="str">
            <v>S</v>
          </cell>
          <cell r="Y542" t="str">
            <v xml:space="preserve">บริการ  </v>
          </cell>
          <cell r="Z542" t="str">
            <v>01</v>
          </cell>
          <cell r="AA542" t="str">
            <v>ตั้งใหม่</v>
          </cell>
          <cell r="AH542" t="str">
            <v>11048</v>
          </cell>
        </row>
        <row r="543">
          <cell r="A543" t="str">
            <v>001104900</v>
          </cell>
          <cell r="B543" t="str">
            <v>โรงพยาบาลศรีวิไล</v>
          </cell>
          <cell r="C543" t="str">
            <v>21002</v>
          </cell>
          <cell r="D543" t="str">
            <v>กระทรวงสาธารณสุข สำนักงานปลัดกระทรวงสาธารณสุข</v>
          </cell>
          <cell r="E543" t="str">
            <v>07</v>
          </cell>
          <cell r="F543" t="str">
            <v>โรงพยาบาลชุมชน</v>
          </cell>
          <cell r="G543" t="str">
            <v>30</v>
          </cell>
          <cell r="H543" t="str">
            <v>38</v>
          </cell>
          <cell r="I543" t="str">
            <v>จ.บึงกาฬ</v>
          </cell>
          <cell r="J543" t="str">
            <v>07</v>
          </cell>
          <cell r="K543" t="str">
            <v xml:space="preserve"> อ.ศรีวิไล</v>
          </cell>
          <cell r="L543" t="str">
            <v>01</v>
          </cell>
          <cell r="M543" t="str">
            <v xml:space="preserve"> 'ต.ศรีวิไล'</v>
          </cell>
          <cell r="N543" t="str">
            <v>11</v>
          </cell>
          <cell r="O543" t="str">
            <v xml:space="preserve"> หมู่ 11</v>
          </cell>
          <cell r="P543" t="str">
            <v>01</v>
          </cell>
          <cell r="Q543" t="str">
            <v>เปิดดำเนินการ</v>
          </cell>
          <cell r="R543" t="str">
            <v xml:space="preserve">300  </v>
          </cell>
          <cell r="T543" t="str">
            <v>042497099</v>
          </cell>
          <cell r="U543" t="str">
            <v>042497099</v>
          </cell>
          <cell r="V543" t="str">
            <v>21</v>
          </cell>
          <cell r="W543" t="str">
            <v>2.1 ทุติยภูมิระดับต้น</v>
          </cell>
          <cell r="X543" t="str">
            <v>S</v>
          </cell>
          <cell r="Y543" t="str">
            <v xml:space="preserve">บริการ  </v>
          </cell>
          <cell r="Z543" t="str">
            <v>01</v>
          </cell>
          <cell r="AA543" t="str">
            <v>ตั้งใหม่</v>
          </cell>
          <cell r="AH543" t="str">
            <v>11049</v>
          </cell>
        </row>
        <row r="544">
          <cell r="A544" t="str">
            <v>001103400</v>
          </cell>
          <cell r="B544" t="str">
            <v>โรงพยาบาลภูเรือ</v>
          </cell>
          <cell r="C544" t="str">
            <v>21002</v>
          </cell>
          <cell r="D544" t="str">
            <v>กระทรวงสาธารณสุข สำนักงานปลัดกระทรวงสาธารณสุข</v>
          </cell>
          <cell r="E544" t="str">
            <v>07</v>
          </cell>
          <cell r="F544" t="str">
            <v>โรงพยาบาลชุมชน</v>
          </cell>
          <cell r="G544" t="str">
            <v>30</v>
          </cell>
          <cell r="H544" t="str">
            <v>42</v>
          </cell>
          <cell r="I544" t="str">
            <v>จ.เลย</v>
          </cell>
          <cell r="J544" t="str">
            <v>07</v>
          </cell>
          <cell r="K544" t="str">
            <v xml:space="preserve"> อ.ภูเรือ</v>
          </cell>
          <cell r="L544" t="str">
            <v>01</v>
          </cell>
          <cell r="M544" t="str">
            <v xml:space="preserve"> 'ต.หนองบัว'</v>
          </cell>
          <cell r="N544" t="str">
            <v>06</v>
          </cell>
          <cell r="O544" t="str">
            <v xml:space="preserve"> หมู่ 6</v>
          </cell>
          <cell r="P544" t="str">
            <v>01</v>
          </cell>
          <cell r="Q544" t="str">
            <v>เปิดดำเนินการ</v>
          </cell>
          <cell r="R544" t="str">
            <v>ถ.เลย-หล่มสัก</v>
          </cell>
          <cell r="S544" t="str">
            <v>42160</v>
          </cell>
          <cell r="T544" t="str">
            <v>042899094</v>
          </cell>
          <cell r="U544" t="str">
            <v>042899072</v>
          </cell>
          <cell r="V544" t="str">
            <v>21</v>
          </cell>
          <cell r="W544" t="str">
            <v>2.1 ทุติยภูมิระดับต้น</v>
          </cell>
          <cell r="X544" t="str">
            <v>S</v>
          </cell>
          <cell r="Y544" t="str">
            <v xml:space="preserve">บริการ  </v>
          </cell>
          <cell r="AH544" t="str">
            <v>11034</v>
          </cell>
        </row>
        <row r="545">
          <cell r="A545" t="str">
            <v>001100400</v>
          </cell>
          <cell r="B545" t="str">
            <v>โรงพยาบาลพล</v>
          </cell>
          <cell r="C545" t="str">
            <v>21002</v>
          </cell>
          <cell r="D545" t="str">
            <v>กระทรวงสาธารณสุข สำนักงานปลัดกระทรวงสาธารณสุข</v>
          </cell>
          <cell r="E545" t="str">
            <v>07</v>
          </cell>
          <cell r="F545" t="str">
            <v>โรงพยาบาลชุมชน</v>
          </cell>
          <cell r="G545" t="str">
            <v>60</v>
          </cell>
          <cell r="H545" t="str">
            <v>40</v>
          </cell>
          <cell r="I545" t="str">
            <v>จ.ขอนแก่น</v>
          </cell>
          <cell r="J545" t="str">
            <v>12</v>
          </cell>
          <cell r="K545" t="str">
            <v xml:space="preserve"> อ.พล</v>
          </cell>
          <cell r="L545" t="str">
            <v>01</v>
          </cell>
          <cell r="M545" t="str">
            <v xml:space="preserve"> 'ต.เมืองพล'</v>
          </cell>
          <cell r="N545" t="str">
            <v>01</v>
          </cell>
          <cell r="O545" t="str">
            <v xml:space="preserve"> หมู่ 1</v>
          </cell>
          <cell r="P545" t="str">
            <v>01</v>
          </cell>
          <cell r="Q545" t="str">
            <v>เปิดดำเนินการ</v>
          </cell>
          <cell r="R545" t="str">
            <v xml:space="preserve">215 ถ.มิตรภาพ </v>
          </cell>
          <cell r="S545" t="str">
            <v>40120</v>
          </cell>
          <cell r="T545" t="str">
            <v>043414710</v>
          </cell>
          <cell r="V545" t="str">
            <v>22</v>
          </cell>
          <cell r="W545" t="str">
            <v>2.2 ทุติยภูมิระดับกลาง</v>
          </cell>
          <cell r="X545" t="str">
            <v>S</v>
          </cell>
          <cell r="Y545" t="str">
            <v xml:space="preserve">บริการ  </v>
          </cell>
          <cell r="AH545" t="str">
            <v>11004</v>
          </cell>
        </row>
        <row r="546">
          <cell r="A546" t="str">
            <v>001103300</v>
          </cell>
          <cell r="B546" t="str">
            <v>โรงพยาบาลนาแห้ว</v>
          </cell>
          <cell r="C546" t="str">
            <v>21002</v>
          </cell>
          <cell r="D546" t="str">
            <v>กระทรวงสาธารณสุข สำนักงานปลัดกระทรวงสาธารณสุข</v>
          </cell>
          <cell r="E546" t="str">
            <v>07</v>
          </cell>
          <cell r="F546" t="str">
            <v>โรงพยาบาลชุมชน</v>
          </cell>
          <cell r="G546" t="str">
            <v>30</v>
          </cell>
          <cell r="H546" t="str">
            <v>42</v>
          </cell>
          <cell r="I546" t="str">
            <v>จ.เลย</v>
          </cell>
          <cell r="J546" t="str">
            <v>06</v>
          </cell>
          <cell r="K546" t="str">
            <v xml:space="preserve"> อ.นาแห้ว</v>
          </cell>
          <cell r="L546" t="str">
            <v>01</v>
          </cell>
          <cell r="M546" t="str">
            <v xml:space="preserve"> 'ต.นาแห้ว'</v>
          </cell>
          <cell r="N546" t="str">
            <v>05</v>
          </cell>
          <cell r="O546" t="str">
            <v xml:space="preserve"> หมู่ 5</v>
          </cell>
          <cell r="P546" t="str">
            <v>01</v>
          </cell>
          <cell r="Q546" t="str">
            <v>เปิดดำเนินการ</v>
          </cell>
          <cell r="R546" t="str">
            <v xml:space="preserve">80 ถ.ด่านซ้าย - นาแห้ว </v>
          </cell>
          <cell r="S546" t="str">
            <v>42170</v>
          </cell>
          <cell r="T546" t="str">
            <v>042897037</v>
          </cell>
          <cell r="U546" t="str">
            <v>042897054</v>
          </cell>
          <cell r="V546" t="str">
            <v>21</v>
          </cell>
          <cell r="W546" t="str">
            <v>2.1 ทุติยภูมิระดับต้น</v>
          </cell>
          <cell r="X546" t="str">
            <v>S</v>
          </cell>
          <cell r="Y546" t="str">
            <v xml:space="preserve">บริการ  </v>
          </cell>
          <cell r="AH546" t="str">
            <v>11033</v>
          </cell>
        </row>
        <row r="547">
          <cell r="A547" t="str">
            <v>001103700</v>
          </cell>
          <cell r="B547" t="str">
            <v>โรงพยาบาลภูกระดึง</v>
          </cell>
          <cell r="C547" t="str">
            <v>21002</v>
          </cell>
          <cell r="D547" t="str">
            <v>กระทรวงสาธารณสุข สำนักงานปลัดกระทรวงสาธารณสุข</v>
          </cell>
          <cell r="E547" t="str">
            <v>07</v>
          </cell>
          <cell r="F547" t="str">
            <v>โรงพยาบาลชุมชน</v>
          </cell>
          <cell r="G547" t="str">
            <v>60</v>
          </cell>
          <cell r="H547" t="str">
            <v>42</v>
          </cell>
          <cell r="I547" t="str">
            <v>จ.เลย</v>
          </cell>
          <cell r="J547" t="str">
            <v>10</v>
          </cell>
          <cell r="K547" t="str">
            <v xml:space="preserve"> อ.ภูกระดึง</v>
          </cell>
          <cell r="L547" t="str">
            <v>07</v>
          </cell>
          <cell r="M547" t="str">
            <v xml:space="preserve"> 'ต.ภูกระดึง'</v>
          </cell>
          <cell r="N547" t="str">
            <v>08</v>
          </cell>
          <cell r="O547" t="str">
            <v xml:space="preserve"> หมู่ 8</v>
          </cell>
          <cell r="P547" t="str">
            <v>01</v>
          </cell>
          <cell r="Q547" t="str">
            <v>เปิดดำเนินการ</v>
          </cell>
          <cell r="R547" t="str">
            <v xml:space="preserve">149 </v>
          </cell>
          <cell r="S547" t="str">
            <v>42180</v>
          </cell>
          <cell r="T547" t="str">
            <v>042871017</v>
          </cell>
          <cell r="U547" t="str">
            <v>042871016</v>
          </cell>
          <cell r="V547" t="str">
            <v>21</v>
          </cell>
          <cell r="W547" t="str">
            <v>2.1 ทุติยภูมิระดับต้น</v>
          </cell>
          <cell r="X547" t="str">
            <v>S</v>
          </cell>
          <cell r="Y547" t="str">
            <v xml:space="preserve">บริการ  </v>
          </cell>
          <cell r="AH547" t="str">
            <v>11037</v>
          </cell>
        </row>
        <row r="548">
          <cell r="A548" t="str">
            <v>001104400</v>
          </cell>
          <cell r="B548" t="str">
            <v>โรงพยาบาลศรีเชียงใหม่</v>
          </cell>
          <cell r="C548" t="str">
            <v>21002</v>
          </cell>
          <cell r="D548" t="str">
            <v>กระทรวงสาธารณสุข สำนักงานปลัดกระทรวงสาธารณสุข</v>
          </cell>
          <cell r="E548" t="str">
            <v>07</v>
          </cell>
          <cell r="F548" t="str">
            <v>โรงพยาบาลชุมชน</v>
          </cell>
          <cell r="G548" t="str">
            <v>30</v>
          </cell>
          <cell r="H548" t="str">
            <v>43</v>
          </cell>
          <cell r="I548" t="str">
            <v>จ.หนองคาย</v>
          </cell>
          <cell r="J548" t="str">
            <v>07</v>
          </cell>
          <cell r="K548" t="str">
            <v xml:space="preserve"> อ.ศรีเชียงใหม่</v>
          </cell>
          <cell r="L548" t="str">
            <v>01</v>
          </cell>
          <cell r="M548" t="str">
            <v xml:space="preserve"> 'ต.พานพร้าว'</v>
          </cell>
          <cell r="N548" t="str">
            <v>01</v>
          </cell>
          <cell r="O548" t="str">
            <v xml:space="preserve"> หมู่ 1</v>
          </cell>
          <cell r="P548" t="str">
            <v>01</v>
          </cell>
          <cell r="Q548" t="str">
            <v>เปิดดำเนินการ</v>
          </cell>
          <cell r="R548" t="str">
            <v xml:space="preserve">476 </v>
          </cell>
          <cell r="S548" t="str">
            <v>43130</v>
          </cell>
          <cell r="T548" t="str">
            <v>04251125</v>
          </cell>
          <cell r="U548" t="str">
            <v>042452247</v>
          </cell>
          <cell r="V548" t="str">
            <v>21</v>
          </cell>
          <cell r="W548" t="str">
            <v>2.1 ทุติยภูมิระดับต้น</v>
          </cell>
          <cell r="X548" t="str">
            <v>S</v>
          </cell>
          <cell r="Y548" t="str">
            <v xml:space="preserve">บริการ  </v>
          </cell>
          <cell r="AH548" t="str">
            <v>11044</v>
          </cell>
        </row>
        <row r="549">
          <cell r="A549" t="str">
            <v>001104500</v>
          </cell>
          <cell r="B549" t="str">
            <v>โรงพยาบาลสังคม</v>
          </cell>
          <cell r="C549" t="str">
            <v>21002</v>
          </cell>
          <cell r="D549" t="str">
            <v>กระทรวงสาธารณสุข สำนักงานปลัดกระทรวงสาธารณสุข</v>
          </cell>
          <cell r="E549" t="str">
            <v>07</v>
          </cell>
          <cell r="F549" t="str">
            <v>โรงพยาบาลชุมชน</v>
          </cell>
          <cell r="G549" t="str">
            <v>30</v>
          </cell>
          <cell r="H549" t="str">
            <v>43</v>
          </cell>
          <cell r="I549" t="str">
            <v>จ.หนองคาย</v>
          </cell>
          <cell r="J549" t="str">
            <v>08</v>
          </cell>
          <cell r="K549" t="str">
            <v xml:space="preserve"> อ.สังคม</v>
          </cell>
          <cell r="L549" t="str">
            <v>02</v>
          </cell>
          <cell r="M549" t="str">
            <v xml:space="preserve"> 'ต.ผาตั้ง'</v>
          </cell>
          <cell r="N549" t="str">
            <v>03</v>
          </cell>
          <cell r="O549" t="str">
            <v xml:space="preserve"> หมู่ 3</v>
          </cell>
          <cell r="P549" t="str">
            <v>01</v>
          </cell>
          <cell r="Q549" t="str">
            <v>เปิดดำเนินการ</v>
          </cell>
          <cell r="R549" t="str">
            <v xml:space="preserve">72 </v>
          </cell>
          <cell r="S549" t="str">
            <v>43160</v>
          </cell>
          <cell r="T549" t="str">
            <v>042441029</v>
          </cell>
          <cell r="U549" t="str">
            <v>042441413</v>
          </cell>
          <cell r="V549" t="str">
            <v>21</v>
          </cell>
          <cell r="W549" t="str">
            <v>2.1 ทุติยภูมิระดับต้น</v>
          </cell>
          <cell r="X549" t="str">
            <v>S</v>
          </cell>
          <cell r="Y549" t="str">
            <v xml:space="preserve">บริการ  </v>
          </cell>
          <cell r="AH549" t="str">
            <v>11045</v>
          </cell>
        </row>
        <row r="550">
          <cell r="A550" t="str">
            <v>001101300</v>
          </cell>
          <cell r="B550" t="str">
            <v>โรงพยาบาลกุดจับ</v>
          </cell>
          <cell r="C550" t="str">
            <v>21002</v>
          </cell>
          <cell r="D550" t="str">
            <v>กระทรวงสาธารณสุข สำนักงานปลัดกระทรวงสาธารณสุข</v>
          </cell>
          <cell r="E550" t="str">
            <v>07</v>
          </cell>
          <cell r="F550" t="str">
            <v>โรงพยาบาลชุมชน</v>
          </cell>
          <cell r="G550" t="str">
            <v>30</v>
          </cell>
          <cell r="H550" t="str">
            <v>41</v>
          </cell>
          <cell r="I550" t="str">
            <v>จ.อุดรธานี</v>
          </cell>
          <cell r="J550" t="str">
            <v>02</v>
          </cell>
          <cell r="K550" t="str">
            <v xml:space="preserve"> อ.กุดจับ</v>
          </cell>
          <cell r="L550" t="str">
            <v>06</v>
          </cell>
          <cell r="M550" t="str">
            <v xml:space="preserve"> 'ต.เมืองเพีย'</v>
          </cell>
          <cell r="N550" t="str">
            <v>03</v>
          </cell>
          <cell r="O550" t="str">
            <v xml:space="preserve"> หมู่ 3</v>
          </cell>
          <cell r="P550" t="str">
            <v>01</v>
          </cell>
          <cell r="Q550" t="str">
            <v>เปิดดำเนินการ</v>
          </cell>
          <cell r="R550" t="str">
            <v xml:space="preserve">72 ม.3 ถ.กุดจับ-หนองวัวซอ </v>
          </cell>
          <cell r="S550" t="str">
            <v>41250</v>
          </cell>
          <cell r="V550" t="str">
            <v>21</v>
          </cell>
          <cell r="W550" t="str">
            <v>2.1 ทุติยภูมิระดับต้น</v>
          </cell>
          <cell r="AH550" t="str">
            <v>11013</v>
          </cell>
        </row>
        <row r="551">
          <cell r="A551" t="str">
            <v>001100300</v>
          </cell>
          <cell r="B551" t="str">
            <v>โรงพยาบาลเปือยน้อย</v>
          </cell>
          <cell r="C551" t="str">
            <v>21002</v>
          </cell>
          <cell r="D551" t="str">
            <v>กระทรวงสาธารณสุข สำนักงานปลัดกระทรวงสาธารณสุข</v>
          </cell>
          <cell r="E551" t="str">
            <v>07</v>
          </cell>
          <cell r="F551" t="str">
            <v>โรงพยาบาลชุมชน</v>
          </cell>
          <cell r="G551" t="str">
            <v>30</v>
          </cell>
          <cell r="H551" t="str">
            <v>40</v>
          </cell>
          <cell r="I551" t="str">
            <v>จ.ขอนแก่น</v>
          </cell>
          <cell r="J551" t="str">
            <v>11</v>
          </cell>
          <cell r="K551" t="str">
            <v xml:space="preserve"> อ.เปือยน้อย</v>
          </cell>
          <cell r="L551" t="str">
            <v>01</v>
          </cell>
          <cell r="M551" t="str">
            <v xml:space="preserve"> 'ต.เปือยน้อย'</v>
          </cell>
          <cell r="N551" t="str">
            <v>07</v>
          </cell>
          <cell r="O551" t="str">
            <v xml:space="preserve"> หมู่ 7</v>
          </cell>
          <cell r="P551" t="str">
            <v>01</v>
          </cell>
          <cell r="Q551" t="str">
            <v>เปิดดำเนินการ</v>
          </cell>
          <cell r="R551" t="str">
            <v xml:space="preserve">177 </v>
          </cell>
          <cell r="S551" t="str">
            <v>40340</v>
          </cell>
          <cell r="T551" t="str">
            <v>043494003</v>
          </cell>
          <cell r="V551" t="str">
            <v>21</v>
          </cell>
          <cell r="W551" t="str">
            <v>2.1 ทุติยภูมิระดับต้น</v>
          </cell>
          <cell r="X551" t="str">
            <v>S</v>
          </cell>
          <cell r="Y551" t="str">
            <v xml:space="preserve">บริการ  </v>
          </cell>
          <cell r="AH551" t="str">
            <v>11003</v>
          </cell>
        </row>
        <row r="552">
          <cell r="A552" t="str">
            <v>001104300</v>
          </cell>
          <cell r="B552" t="str">
            <v>โรงพยาบาลโซ่พิสัย</v>
          </cell>
          <cell r="C552" t="str">
            <v>21002</v>
          </cell>
          <cell r="D552" t="str">
            <v>กระทรวงสาธารณสุข สำนักงานปลัดกระทรวงสาธารณสุข</v>
          </cell>
          <cell r="E552" t="str">
            <v>07</v>
          </cell>
          <cell r="F552" t="str">
            <v>โรงพยาบาลชุมชน</v>
          </cell>
          <cell r="G552" t="str">
            <v>30</v>
          </cell>
          <cell r="H552" t="str">
            <v>38</v>
          </cell>
          <cell r="I552" t="str">
            <v>จ.บึงกาฬ</v>
          </cell>
          <cell r="J552" t="str">
            <v>03</v>
          </cell>
          <cell r="K552" t="str">
            <v xml:space="preserve"> อ.โซ่พิสัย</v>
          </cell>
          <cell r="L552" t="str">
            <v>01</v>
          </cell>
          <cell r="M552" t="str">
            <v xml:space="preserve"> 'ต.โซ่'</v>
          </cell>
          <cell r="N552" t="str">
            <v>02</v>
          </cell>
          <cell r="O552" t="str">
            <v xml:space="preserve"> หมู่ 2</v>
          </cell>
          <cell r="P552" t="str">
            <v>01</v>
          </cell>
          <cell r="Q552" t="str">
            <v>เปิดดำเนินการ</v>
          </cell>
          <cell r="R552" t="str">
            <v xml:space="preserve">143 </v>
          </cell>
          <cell r="T552" t="str">
            <v>042485099</v>
          </cell>
          <cell r="U552" t="str">
            <v>042485202</v>
          </cell>
          <cell r="V552" t="str">
            <v>21</v>
          </cell>
          <cell r="W552" t="str">
            <v>2.1 ทุติยภูมิระดับต้น</v>
          </cell>
          <cell r="X552" t="str">
            <v>S</v>
          </cell>
          <cell r="Y552" t="str">
            <v xml:space="preserve">บริการ  </v>
          </cell>
          <cell r="Z552" t="str">
            <v>01</v>
          </cell>
          <cell r="AA552" t="str">
            <v>ตั้งใหม่</v>
          </cell>
          <cell r="AH552" t="str">
            <v>11043</v>
          </cell>
        </row>
        <row r="553">
          <cell r="A553" t="str">
            <v>001100600</v>
          </cell>
          <cell r="B553" t="str">
            <v>โรงพยาบาลแวงน้อย</v>
          </cell>
          <cell r="C553" t="str">
            <v>21002</v>
          </cell>
          <cell r="D553" t="str">
            <v>กระทรวงสาธารณสุข สำนักงานปลัดกระทรวงสาธารณสุข</v>
          </cell>
          <cell r="E553" t="str">
            <v>07</v>
          </cell>
          <cell r="F553" t="str">
            <v>โรงพยาบาลชุมชน</v>
          </cell>
          <cell r="G553" t="str">
            <v>30</v>
          </cell>
          <cell r="H553" t="str">
            <v>40</v>
          </cell>
          <cell r="I553" t="str">
            <v>จ.ขอนแก่น</v>
          </cell>
          <cell r="J553" t="str">
            <v>14</v>
          </cell>
          <cell r="K553" t="str">
            <v xml:space="preserve"> อ.แวงน้อย</v>
          </cell>
          <cell r="L553" t="str">
            <v>04</v>
          </cell>
          <cell r="M553" t="str">
            <v xml:space="preserve"> 'ต.ละหานนา'</v>
          </cell>
          <cell r="N553" t="str">
            <v>07</v>
          </cell>
          <cell r="O553" t="str">
            <v xml:space="preserve"> หมู่ 7</v>
          </cell>
          <cell r="P553" t="str">
            <v>01</v>
          </cell>
          <cell r="Q553" t="str">
            <v>เปิดดำเนินการ</v>
          </cell>
          <cell r="R553" t="str">
            <v>148</v>
          </cell>
          <cell r="S553" t="str">
            <v>40230</v>
          </cell>
          <cell r="T553" t="str">
            <v>043499046</v>
          </cell>
          <cell r="V553" t="str">
            <v>21</v>
          </cell>
          <cell r="W553" t="str">
            <v>2.1 ทุติยภูมิระดับต้น</v>
          </cell>
          <cell r="X553" t="str">
            <v>S</v>
          </cell>
          <cell r="Y553" t="str">
            <v xml:space="preserve">บริการ  </v>
          </cell>
          <cell r="AH553" t="str">
            <v>11006</v>
          </cell>
        </row>
        <row r="554">
          <cell r="A554" t="str">
            <v>001106000</v>
          </cell>
          <cell r="B554" t="str">
            <v>โรงพยาบาลยางสีสุราช</v>
          </cell>
          <cell r="C554" t="str">
            <v>21002</v>
          </cell>
          <cell r="D554" t="str">
            <v>กระทรวงสาธารณสุข สำนักงานปลัดกระทรวงสาธารณสุข</v>
          </cell>
          <cell r="E554" t="str">
            <v>07</v>
          </cell>
          <cell r="F554" t="str">
            <v>โรงพยาบาลชุมชน</v>
          </cell>
          <cell r="G554" t="str">
            <v>30</v>
          </cell>
          <cell r="H554" t="str">
            <v>44</v>
          </cell>
          <cell r="I554" t="str">
            <v>จ.มหาสารคาม</v>
          </cell>
          <cell r="J554" t="str">
            <v>11</v>
          </cell>
          <cell r="K554" t="str">
            <v xml:space="preserve"> อ.ยางสีสุราช</v>
          </cell>
          <cell r="L554" t="str">
            <v>01</v>
          </cell>
          <cell r="M554" t="str">
            <v xml:space="preserve"> 'ต.ยางสีสุราช'</v>
          </cell>
          <cell r="N554" t="str">
            <v>02</v>
          </cell>
          <cell r="O554" t="str">
            <v xml:space="preserve"> หมู่ 2</v>
          </cell>
          <cell r="P554" t="str">
            <v>01</v>
          </cell>
          <cell r="Q554" t="str">
            <v>เปิดดำเนินการ</v>
          </cell>
          <cell r="R554" t="str">
            <v xml:space="preserve">162 </v>
          </cell>
          <cell r="V554" t="str">
            <v>21</v>
          </cell>
          <cell r="W554" t="str">
            <v>2.1 ทุติยภูมิระดับต้น</v>
          </cell>
          <cell r="AH554" t="str">
            <v>11060</v>
          </cell>
        </row>
        <row r="555">
          <cell r="A555" t="str">
            <v>001105000</v>
          </cell>
          <cell r="B555" t="str">
            <v>โรงพยาบาลบุ่งคล้า</v>
          </cell>
          <cell r="C555" t="str">
            <v>21002</v>
          </cell>
          <cell r="D555" t="str">
            <v>กระทรวงสาธารณสุข สำนักงานปลัดกระทรวงสาธารณสุข</v>
          </cell>
          <cell r="E555" t="str">
            <v>07</v>
          </cell>
          <cell r="F555" t="str">
            <v>โรงพยาบาลชุมชน</v>
          </cell>
          <cell r="G555" t="str">
            <v>10</v>
          </cell>
          <cell r="H555" t="str">
            <v>38</v>
          </cell>
          <cell r="I555" t="str">
            <v>จ.บึงกาฬ</v>
          </cell>
          <cell r="J555" t="str">
            <v>08</v>
          </cell>
          <cell r="K555" t="str">
            <v xml:space="preserve"> อ.บุ่งคล้า</v>
          </cell>
          <cell r="L555" t="str">
            <v>01</v>
          </cell>
          <cell r="M555" t="str">
            <v xml:space="preserve"> 'ต.บุ่งคล้า'</v>
          </cell>
          <cell r="N555" t="str">
            <v>02</v>
          </cell>
          <cell r="O555" t="str">
            <v xml:space="preserve"> หมู่ 2</v>
          </cell>
          <cell r="P555" t="str">
            <v>01</v>
          </cell>
          <cell r="Q555" t="str">
            <v>เปิดดำเนินการ</v>
          </cell>
          <cell r="T555" t="str">
            <v>042499106</v>
          </cell>
          <cell r="U555" t="str">
            <v>042499105</v>
          </cell>
          <cell r="V555" t="str">
            <v>21</v>
          </cell>
          <cell r="W555" t="str">
            <v>2.1 ทุติยภูมิระดับต้น</v>
          </cell>
          <cell r="X555" t="str">
            <v>S</v>
          </cell>
          <cell r="Y555" t="str">
            <v xml:space="preserve">บริการ  </v>
          </cell>
          <cell r="Z555" t="str">
            <v>01</v>
          </cell>
          <cell r="AA555" t="str">
            <v>ตั้งใหม่</v>
          </cell>
          <cell r="AH555" t="str">
            <v>11050</v>
          </cell>
        </row>
        <row r="556">
          <cell r="A556" t="str">
            <v>001103500</v>
          </cell>
          <cell r="B556" t="str">
            <v>โรงพยาบาลท่าลี่</v>
          </cell>
          <cell r="C556" t="str">
            <v>21002</v>
          </cell>
          <cell r="D556" t="str">
            <v>กระทรวงสาธารณสุข สำนักงานปลัดกระทรวงสาธารณสุข</v>
          </cell>
          <cell r="E556" t="str">
            <v>07</v>
          </cell>
          <cell r="F556" t="str">
            <v>โรงพยาบาลชุมชน</v>
          </cell>
          <cell r="G556" t="str">
            <v>30</v>
          </cell>
          <cell r="H556" t="str">
            <v>42</v>
          </cell>
          <cell r="I556" t="str">
            <v>จ.เลย</v>
          </cell>
          <cell r="J556" t="str">
            <v>08</v>
          </cell>
          <cell r="K556" t="str">
            <v xml:space="preserve"> อ.ท่าลี่</v>
          </cell>
          <cell r="L556" t="str">
            <v>01</v>
          </cell>
          <cell r="M556" t="str">
            <v xml:space="preserve"> 'ต.ท่าลี่'</v>
          </cell>
          <cell r="N556" t="str">
            <v>01</v>
          </cell>
          <cell r="O556" t="str">
            <v xml:space="preserve"> หมู่ 1</v>
          </cell>
          <cell r="P556" t="str">
            <v>01</v>
          </cell>
          <cell r="Q556" t="str">
            <v>เปิดดำเนินการ</v>
          </cell>
          <cell r="R556" t="str">
            <v xml:space="preserve">52 </v>
          </cell>
          <cell r="S556" t="str">
            <v>42140</v>
          </cell>
          <cell r="T556" t="str">
            <v>042889012</v>
          </cell>
          <cell r="U556" t="str">
            <v>042889012</v>
          </cell>
          <cell r="V556" t="str">
            <v>21</v>
          </cell>
          <cell r="W556" t="str">
            <v>2.1 ทุติยภูมิระดับต้น</v>
          </cell>
          <cell r="X556" t="str">
            <v>S</v>
          </cell>
          <cell r="Y556" t="str">
            <v xml:space="preserve">บริการ  </v>
          </cell>
          <cell r="AH556" t="str">
            <v>11035</v>
          </cell>
        </row>
        <row r="557">
          <cell r="A557" t="str">
            <v>001103600</v>
          </cell>
          <cell r="B557" t="str">
            <v>โรงพยาบาลวังสะพุง</v>
          </cell>
          <cell r="C557" t="str">
            <v>21002</v>
          </cell>
          <cell r="D557" t="str">
            <v>กระทรวงสาธารณสุข สำนักงานปลัดกระทรวงสาธารณสุข</v>
          </cell>
          <cell r="E557" t="str">
            <v>07</v>
          </cell>
          <cell r="F557" t="str">
            <v>โรงพยาบาลชุมชน</v>
          </cell>
          <cell r="G557" t="str">
            <v>60</v>
          </cell>
          <cell r="H557" t="str">
            <v>42</v>
          </cell>
          <cell r="I557" t="str">
            <v>จ.เลย</v>
          </cell>
          <cell r="J557" t="str">
            <v>09</v>
          </cell>
          <cell r="K557" t="str">
            <v xml:space="preserve"> อ.วังสะพุง</v>
          </cell>
          <cell r="L557" t="str">
            <v>01</v>
          </cell>
          <cell r="M557" t="str">
            <v xml:space="preserve"> 'ต.วังสะพุง'</v>
          </cell>
          <cell r="N557" t="str">
            <v>03</v>
          </cell>
          <cell r="O557" t="str">
            <v xml:space="preserve"> หมู่ 3</v>
          </cell>
          <cell r="P557" t="str">
            <v>01</v>
          </cell>
          <cell r="Q557" t="str">
            <v>เปิดดำเนินการ</v>
          </cell>
          <cell r="S557" t="str">
            <v>42130</v>
          </cell>
          <cell r="T557" t="str">
            <v>042841101</v>
          </cell>
          <cell r="U557" t="str">
            <v>042841101</v>
          </cell>
          <cell r="V557" t="str">
            <v>21</v>
          </cell>
          <cell r="W557" t="str">
            <v>2.1 ทุติยภูมิระดับต้น</v>
          </cell>
          <cell r="X557" t="str">
            <v>S</v>
          </cell>
          <cell r="Y557" t="str">
            <v xml:space="preserve">บริการ  </v>
          </cell>
          <cell r="AH557" t="str">
            <v>11036</v>
          </cell>
        </row>
        <row r="558">
          <cell r="A558" t="str">
            <v>001103800</v>
          </cell>
          <cell r="B558" t="str">
            <v>โรงพยาบาลภูหลวง</v>
          </cell>
          <cell r="C558" t="str">
            <v>21002</v>
          </cell>
          <cell r="D558" t="str">
            <v>กระทรวงสาธารณสุข สำนักงานปลัดกระทรวงสาธารณสุข</v>
          </cell>
          <cell r="E558" t="str">
            <v>07</v>
          </cell>
          <cell r="F558" t="str">
            <v>โรงพยาบาลชุมชน</v>
          </cell>
          <cell r="G558" t="str">
            <v>30</v>
          </cell>
          <cell r="H558" t="str">
            <v>42</v>
          </cell>
          <cell r="I558" t="str">
            <v>จ.เลย</v>
          </cell>
          <cell r="J558" t="str">
            <v>11</v>
          </cell>
          <cell r="K558" t="str">
            <v xml:space="preserve"> อ.ภูหลวง</v>
          </cell>
          <cell r="L558" t="str">
            <v>02</v>
          </cell>
          <cell r="M558" t="str">
            <v xml:space="preserve"> 'ต.หนองคัน'</v>
          </cell>
          <cell r="N558" t="str">
            <v>03</v>
          </cell>
          <cell r="O558" t="str">
            <v xml:space="preserve"> หมู่ 3</v>
          </cell>
          <cell r="P558" t="str">
            <v>01</v>
          </cell>
          <cell r="Q558" t="str">
            <v>เปิดดำเนินการ</v>
          </cell>
          <cell r="S558" t="str">
            <v>42230</v>
          </cell>
          <cell r="T558" t="str">
            <v>042879101</v>
          </cell>
          <cell r="U558" t="str">
            <v>042879064</v>
          </cell>
          <cell r="V558" t="str">
            <v>21</v>
          </cell>
          <cell r="W558" t="str">
            <v>2.1 ทุติยภูมิระดับต้น</v>
          </cell>
          <cell r="X558" t="str">
            <v>S</v>
          </cell>
          <cell r="Y558" t="str">
            <v xml:space="preserve">บริการ  </v>
          </cell>
          <cell r="AH558" t="str">
            <v>11038</v>
          </cell>
        </row>
        <row r="559">
          <cell r="A559" t="str">
            <v>001103200</v>
          </cell>
          <cell r="B559" t="str">
            <v>โรงพยาบาลปากชม</v>
          </cell>
          <cell r="C559" t="str">
            <v>21002</v>
          </cell>
          <cell r="D559" t="str">
            <v>กระทรวงสาธารณสุข สำนักงานปลัดกระทรวงสาธารณสุข</v>
          </cell>
          <cell r="E559" t="str">
            <v>07</v>
          </cell>
          <cell r="F559" t="str">
            <v>โรงพยาบาลชุมชน</v>
          </cell>
          <cell r="G559" t="str">
            <v>30</v>
          </cell>
          <cell r="H559" t="str">
            <v>42</v>
          </cell>
          <cell r="I559" t="str">
            <v>จ.เลย</v>
          </cell>
          <cell r="J559" t="str">
            <v>04</v>
          </cell>
          <cell r="K559" t="str">
            <v xml:space="preserve"> อ.ปากชม</v>
          </cell>
          <cell r="L559" t="str">
            <v>01</v>
          </cell>
          <cell r="M559" t="str">
            <v xml:space="preserve"> 'ต.ปากชม'</v>
          </cell>
          <cell r="N559" t="str">
            <v>01</v>
          </cell>
          <cell r="O559" t="str">
            <v xml:space="preserve"> หมู่ 1</v>
          </cell>
          <cell r="P559" t="str">
            <v>01</v>
          </cell>
          <cell r="Q559" t="str">
            <v>เปิดดำเนินการ</v>
          </cell>
          <cell r="S559" t="str">
            <v>42150</v>
          </cell>
          <cell r="T559" t="str">
            <v>042881060</v>
          </cell>
          <cell r="U559" t="str">
            <v>042881080</v>
          </cell>
          <cell r="V559" t="str">
            <v>21</v>
          </cell>
          <cell r="W559" t="str">
            <v>2.1 ทุติยภูมิระดับต้น</v>
          </cell>
          <cell r="X559" t="str">
            <v>S</v>
          </cell>
          <cell r="Y559" t="str">
            <v xml:space="preserve">บริการ  </v>
          </cell>
          <cell r="AH559" t="str">
            <v>11032</v>
          </cell>
        </row>
        <row r="560">
          <cell r="A560" t="str">
            <v>001103900</v>
          </cell>
          <cell r="B560" t="str">
            <v>โรงพยาบาลผาขาว</v>
          </cell>
          <cell r="C560" t="str">
            <v>21002</v>
          </cell>
          <cell r="D560" t="str">
            <v>กระทรวงสาธารณสุข สำนักงานปลัดกระทรวงสาธารณสุข</v>
          </cell>
          <cell r="E560" t="str">
            <v>07</v>
          </cell>
          <cell r="F560" t="str">
            <v>โรงพยาบาลชุมชน</v>
          </cell>
          <cell r="G560" t="str">
            <v>30</v>
          </cell>
          <cell r="H560" t="str">
            <v>42</v>
          </cell>
          <cell r="I560" t="str">
            <v>จ.เลย</v>
          </cell>
          <cell r="J560" t="str">
            <v>12</v>
          </cell>
          <cell r="K560" t="str">
            <v xml:space="preserve"> อ.ผาขาว</v>
          </cell>
          <cell r="L560" t="str">
            <v>03</v>
          </cell>
          <cell r="M560" t="str">
            <v xml:space="preserve"> 'ต.โนนปอแดง'</v>
          </cell>
          <cell r="N560" t="str">
            <v>08</v>
          </cell>
          <cell r="O560" t="str">
            <v xml:space="preserve"> หมู่ 8</v>
          </cell>
          <cell r="P560" t="str">
            <v>01</v>
          </cell>
          <cell r="Q560" t="str">
            <v>เปิดดำเนินการ</v>
          </cell>
          <cell r="R560" t="str">
            <v xml:space="preserve">155 </v>
          </cell>
          <cell r="S560" t="str">
            <v>42240</v>
          </cell>
          <cell r="T560" t="str">
            <v>042818101</v>
          </cell>
          <cell r="U560" t="str">
            <v>042818101</v>
          </cell>
          <cell r="V560" t="str">
            <v>21</v>
          </cell>
          <cell r="W560" t="str">
            <v>2.1 ทุติยภูมิระดับต้น</v>
          </cell>
          <cell r="AH560" t="str">
            <v>11039</v>
          </cell>
        </row>
        <row r="561">
          <cell r="A561" t="str">
            <v>001103000</v>
          </cell>
          <cell r="B561" t="str">
            <v>โรงพยาบาลนาด้วง</v>
          </cell>
          <cell r="C561" t="str">
            <v>21002</v>
          </cell>
          <cell r="D561" t="str">
            <v>กระทรวงสาธารณสุข สำนักงานปลัดกระทรวงสาธารณสุข</v>
          </cell>
          <cell r="E561" t="str">
            <v>07</v>
          </cell>
          <cell r="F561" t="str">
            <v>โรงพยาบาลชุมชน</v>
          </cell>
          <cell r="G561" t="str">
            <v>30</v>
          </cell>
          <cell r="H561" t="str">
            <v>42</v>
          </cell>
          <cell r="I561" t="str">
            <v>จ.เลย</v>
          </cell>
          <cell r="J561" t="str">
            <v>02</v>
          </cell>
          <cell r="K561" t="str">
            <v xml:space="preserve"> อ.นาด้วง</v>
          </cell>
          <cell r="L561" t="str">
            <v>01</v>
          </cell>
          <cell r="M561" t="str">
            <v xml:space="preserve"> 'ต.นาด้วง'</v>
          </cell>
          <cell r="N561" t="str">
            <v>06</v>
          </cell>
          <cell r="O561" t="str">
            <v xml:space="preserve"> หมู่ 6</v>
          </cell>
          <cell r="P561" t="str">
            <v>01</v>
          </cell>
          <cell r="Q561" t="str">
            <v>เปิดดำเนินการ</v>
          </cell>
          <cell r="R561" t="str">
            <v xml:space="preserve">155 </v>
          </cell>
          <cell r="S561" t="str">
            <v>42210</v>
          </cell>
          <cell r="T561" t="str">
            <v>042887094</v>
          </cell>
          <cell r="U561" t="str">
            <v>042887152</v>
          </cell>
          <cell r="V561" t="str">
            <v>21</v>
          </cell>
          <cell r="W561" t="str">
            <v>2.1 ทุติยภูมิระดับต้น</v>
          </cell>
          <cell r="X561" t="str">
            <v>S</v>
          </cell>
          <cell r="Y561" t="str">
            <v xml:space="preserve">บริการ  </v>
          </cell>
          <cell r="AH561" t="str">
            <v>11030</v>
          </cell>
        </row>
        <row r="562">
          <cell r="A562" t="str">
            <v>001101400</v>
          </cell>
          <cell r="B562" t="str">
            <v>โรงพยาบาลหนองวัวซอ</v>
          </cell>
          <cell r="C562" t="str">
            <v>21002</v>
          </cell>
          <cell r="D562" t="str">
            <v>กระทรวงสาธารณสุข สำนักงานปลัดกระทรวงสาธารณสุข</v>
          </cell>
          <cell r="E562" t="str">
            <v>07</v>
          </cell>
          <cell r="F562" t="str">
            <v>โรงพยาบาลชุมชน</v>
          </cell>
          <cell r="G562" t="str">
            <v>30</v>
          </cell>
          <cell r="H562" t="str">
            <v>41</v>
          </cell>
          <cell r="I562" t="str">
            <v>จ.อุดรธานี</v>
          </cell>
          <cell r="J562" t="str">
            <v>03</v>
          </cell>
          <cell r="K562" t="str">
            <v xml:space="preserve"> อ.หนองวัวซอ</v>
          </cell>
          <cell r="L562" t="str">
            <v>01</v>
          </cell>
          <cell r="M562" t="str">
            <v xml:space="preserve"> 'ต.หมากหญ้า'</v>
          </cell>
          <cell r="N562" t="str">
            <v>05</v>
          </cell>
          <cell r="O562" t="str">
            <v xml:space="preserve"> หมู่ 5</v>
          </cell>
          <cell r="P562" t="str">
            <v>01</v>
          </cell>
          <cell r="Q562" t="str">
            <v>เปิดดำเนินการ</v>
          </cell>
          <cell r="R562" t="str">
            <v xml:space="preserve">200 </v>
          </cell>
          <cell r="S562" t="str">
            <v>41220</v>
          </cell>
          <cell r="V562" t="str">
            <v>21</v>
          </cell>
          <cell r="W562" t="str">
            <v>2.1 ทุติยภูมิระดับต้น</v>
          </cell>
          <cell r="AH562" t="str">
            <v>11014</v>
          </cell>
        </row>
        <row r="563">
          <cell r="A563" t="str">
            <v>001102600</v>
          </cell>
          <cell r="B563" t="str">
            <v>โรงพยาบาลสร้างคอม</v>
          </cell>
          <cell r="C563" t="str">
            <v>21002</v>
          </cell>
          <cell r="D563" t="str">
            <v>กระทรวงสาธารณสุข สำนักงานปลัดกระทรวงสาธารณสุข</v>
          </cell>
          <cell r="E563" t="str">
            <v>07</v>
          </cell>
          <cell r="F563" t="str">
            <v>โรงพยาบาลชุมชน</v>
          </cell>
          <cell r="G563" t="str">
            <v>30</v>
          </cell>
          <cell r="H563" t="str">
            <v>41</v>
          </cell>
          <cell r="I563" t="str">
            <v>จ.อุดรธานี</v>
          </cell>
          <cell r="J563" t="str">
            <v>20</v>
          </cell>
          <cell r="K563" t="str">
            <v xml:space="preserve"> อ.สร้างคอม</v>
          </cell>
          <cell r="L563" t="str">
            <v>01</v>
          </cell>
          <cell r="M563" t="str">
            <v xml:space="preserve"> 'ต.สร้างคอม'</v>
          </cell>
          <cell r="N563" t="str">
            <v>04</v>
          </cell>
          <cell r="O563" t="str">
            <v xml:space="preserve"> หมู่ 4</v>
          </cell>
          <cell r="P563" t="str">
            <v>01</v>
          </cell>
          <cell r="Q563" t="str">
            <v>เปิดดำเนินการ</v>
          </cell>
          <cell r="V563" t="str">
            <v>21</v>
          </cell>
          <cell r="W563" t="str">
            <v>2.1 ทุติยภูมิระดับต้น</v>
          </cell>
          <cell r="AH563" t="str">
            <v>11026</v>
          </cell>
        </row>
        <row r="564">
          <cell r="A564" t="str">
            <v>001101500</v>
          </cell>
          <cell r="B564" t="str">
            <v>โรงพยาบาลกุมภวาปี</v>
          </cell>
          <cell r="C564" t="str">
            <v>21002</v>
          </cell>
          <cell r="D564" t="str">
            <v>กระทรวงสาธารณสุข สำนักงานปลัดกระทรวงสาธารณสุข</v>
          </cell>
          <cell r="E564" t="str">
            <v>07</v>
          </cell>
          <cell r="F564" t="str">
            <v>โรงพยาบาลชุมชน</v>
          </cell>
          <cell r="G564" t="str">
            <v>90</v>
          </cell>
          <cell r="H564" t="str">
            <v>41</v>
          </cell>
          <cell r="I564" t="str">
            <v>จ.อุดรธานี</v>
          </cell>
          <cell r="J564" t="str">
            <v>04</v>
          </cell>
          <cell r="K564" t="str">
            <v xml:space="preserve"> อ.กุมภวาปี</v>
          </cell>
          <cell r="L564" t="str">
            <v>15</v>
          </cell>
          <cell r="M564" t="str">
            <v xml:space="preserve"> 'ต.กุมภวาปี'</v>
          </cell>
          <cell r="N564" t="str">
            <v>05</v>
          </cell>
          <cell r="O564" t="str">
            <v xml:space="preserve"> หมู่ 5</v>
          </cell>
          <cell r="P564" t="str">
            <v>01</v>
          </cell>
          <cell r="Q564" t="str">
            <v>เปิดดำเนินการ</v>
          </cell>
          <cell r="R564" t="str">
            <v xml:space="preserve">7 ถ.จิตรประสงค์ </v>
          </cell>
          <cell r="S564" t="str">
            <v>41110</v>
          </cell>
          <cell r="V564" t="str">
            <v>21</v>
          </cell>
          <cell r="W564" t="str">
            <v>2.1 ทุติยภูมิระดับต้น</v>
          </cell>
          <cell r="AH564" t="str">
            <v>11015</v>
          </cell>
        </row>
        <row r="565">
          <cell r="A565" t="str">
            <v>001102000</v>
          </cell>
          <cell r="B565" t="str">
            <v>โรงพยาบาลไชยวาน</v>
          </cell>
          <cell r="C565" t="str">
            <v>21002</v>
          </cell>
          <cell r="D565" t="str">
            <v>กระทรวงสาธารณสุข สำนักงานปลัดกระทรวงสาธารณสุข</v>
          </cell>
          <cell r="E565" t="str">
            <v>07</v>
          </cell>
          <cell r="F565" t="str">
            <v>โรงพยาบาลชุมชน</v>
          </cell>
          <cell r="G565" t="str">
            <v>30</v>
          </cell>
          <cell r="H565" t="str">
            <v>41</v>
          </cell>
          <cell r="I565" t="str">
            <v>จ.อุดรธานี</v>
          </cell>
          <cell r="J565" t="str">
            <v>08</v>
          </cell>
          <cell r="K565" t="str">
            <v xml:space="preserve"> อ.ไชยวาน</v>
          </cell>
          <cell r="L565" t="str">
            <v>01</v>
          </cell>
          <cell r="M565" t="str">
            <v xml:space="preserve"> 'ต.ไชยวาน'</v>
          </cell>
          <cell r="N565" t="str">
            <v>05</v>
          </cell>
          <cell r="O565" t="str">
            <v xml:space="preserve"> หมู่ 5</v>
          </cell>
          <cell r="P565" t="str">
            <v>01</v>
          </cell>
          <cell r="Q565" t="str">
            <v>เปิดดำเนินการ</v>
          </cell>
          <cell r="R565" t="str">
            <v xml:space="preserve">200 </v>
          </cell>
          <cell r="S565" t="str">
            <v>41220</v>
          </cell>
          <cell r="V565" t="str">
            <v>21</v>
          </cell>
          <cell r="W565" t="str">
            <v>2.1 ทุติยภูมิระดับต้น</v>
          </cell>
          <cell r="AH565" t="str">
            <v>11020</v>
          </cell>
        </row>
        <row r="566">
          <cell r="A566" t="str">
            <v>001102700</v>
          </cell>
          <cell r="B566" t="str">
            <v>โรงพยาบาลหนองแสง</v>
          </cell>
          <cell r="C566" t="str">
            <v>21002</v>
          </cell>
          <cell r="D566" t="str">
            <v>กระทรวงสาธารณสุข สำนักงานปลัดกระทรวงสาธารณสุข</v>
          </cell>
          <cell r="E566" t="str">
            <v>07</v>
          </cell>
          <cell r="F566" t="str">
            <v>โรงพยาบาลชุมชน</v>
          </cell>
          <cell r="G566" t="str">
            <v>30</v>
          </cell>
          <cell r="H566" t="str">
            <v>41</v>
          </cell>
          <cell r="I566" t="str">
            <v>จ.อุดรธานี</v>
          </cell>
          <cell r="J566" t="str">
            <v>21</v>
          </cell>
          <cell r="K566" t="str">
            <v xml:space="preserve"> อ.หนองแสง</v>
          </cell>
          <cell r="L566" t="str">
            <v>04</v>
          </cell>
          <cell r="M566" t="str">
            <v xml:space="preserve"> 'ต.ทับกุง'</v>
          </cell>
          <cell r="N566" t="str">
            <v>07</v>
          </cell>
          <cell r="O566" t="str">
            <v xml:space="preserve"> หมู่ 7</v>
          </cell>
          <cell r="P566" t="str">
            <v>01</v>
          </cell>
          <cell r="Q566" t="str">
            <v>เปิดดำเนินการ</v>
          </cell>
          <cell r="S566" t="str">
            <v>41340</v>
          </cell>
          <cell r="V566" t="str">
            <v>21</v>
          </cell>
          <cell r="W566" t="str">
            <v>2.1 ทุติยภูมิระดับต้น</v>
          </cell>
          <cell r="AH566" t="str">
            <v>11027</v>
          </cell>
        </row>
        <row r="567">
          <cell r="A567" t="str">
            <v>001102500</v>
          </cell>
          <cell r="B567" t="str">
            <v>โรงพยาบาลเพ็ญ</v>
          </cell>
          <cell r="C567" t="str">
            <v>21002</v>
          </cell>
          <cell r="D567" t="str">
            <v>กระทรวงสาธารณสุข สำนักงานปลัดกระทรวงสาธารณสุข</v>
          </cell>
          <cell r="E567" t="str">
            <v>07</v>
          </cell>
          <cell r="F567" t="str">
            <v>โรงพยาบาลชุมชน</v>
          </cell>
          <cell r="G567" t="str">
            <v>60</v>
          </cell>
          <cell r="H567" t="str">
            <v>41</v>
          </cell>
          <cell r="I567" t="str">
            <v>จ.อุดรธานี</v>
          </cell>
          <cell r="J567" t="str">
            <v>19</v>
          </cell>
          <cell r="K567" t="str">
            <v xml:space="preserve"> อ.เพ็ญ</v>
          </cell>
          <cell r="L567" t="str">
            <v>01</v>
          </cell>
          <cell r="M567" t="str">
            <v xml:space="preserve"> 'ต.เพ็ญ'</v>
          </cell>
          <cell r="N567" t="str">
            <v>01</v>
          </cell>
          <cell r="O567" t="str">
            <v xml:space="preserve"> หมู่ 1</v>
          </cell>
          <cell r="P567" t="str">
            <v>01</v>
          </cell>
          <cell r="Q567" t="str">
            <v>เปิดดำเนินการ</v>
          </cell>
          <cell r="R567" t="str">
            <v xml:space="preserve">46 ม.1 ถ.วุฒาธิคุณ </v>
          </cell>
          <cell r="S567" t="str">
            <v>41150</v>
          </cell>
          <cell r="V567" t="str">
            <v>22</v>
          </cell>
          <cell r="W567" t="str">
            <v>2.2 ทุติยภูมิระดับกลาง</v>
          </cell>
          <cell r="AH567" t="str">
            <v>11025</v>
          </cell>
        </row>
        <row r="568">
          <cell r="A568" t="str">
            <v>001099500</v>
          </cell>
          <cell r="B568" t="str">
            <v>โรงพยาบาลบ้านฝาง</v>
          </cell>
          <cell r="C568" t="str">
            <v>21002</v>
          </cell>
          <cell r="D568" t="str">
            <v>กระทรวงสาธารณสุข สำนักงานปลัดกระทรวงสาธารณสุข</v>
          </cell>
          <cell r="E568" t="str">
            <v>07</v>
          </cell>
          <cell r="F568" t="str">
            <v>โรงพยาบาลชุมชน</v>
          </cell>
          <cell r="G568" t="str">
            <v>30</v>
          </cell>
          <cell r="H568" t="str">
            <v>40</v>
          </cell>
          <cell r="I568" t="str">
            <v>จ.ขอนแก่น</v>
          </cell>
          <cell r="J568" t="str">
            <v>02</v>
          </cell>
          <cell r="K568" t="str">
            <v xml:space="preserve"> อ.บ้านฝาง</v>
          </cell>
          <cell r="L568" t="str">
            <v>06</v>
          </cell>
          <cell r="M568" t="str">
            <v xml:space="preserve"> 'ต.บ้านฝาง'</v>
          </cell>
          <cell r="N568" t="str">
            <v>09</v>
          </cell>
          <cell r="O568" t="str">
            <v xml:space="preserve"> หมู่ 9</v>
          </cell>
          <cell r="P568" t="str">
            <v>01</v>
          </cell>
          <cell r="Q568" t="str">
            <v>เปิดดำเนินการ</v>
          </cell>
          <cell r="R568" t="str">
            <v xml:space="preserve">330  </v>
          </cell>
          <cell r="S568" t="str">
            <v>40270</v>
          </cell>
          <cell r="T568" t="str">
            <v>043269206</v>
          </cell>
          <cell r="V568" t="str">
            <v>21</v>
          </cell>
          <cell r="W568" t="str">
            <v>2.1 ทุติยภูมิระดับต้น</v>
          </cell>
          <cell r="X568" t="str">
            <v>S</v>
          </cell>
          <cell r="Y568" t="str">
            <v xml:space="preserve">บริการ  </v>
          </cell>
          <cell r="AH568" t="str">
            <v>10995</v>
          </cell>
        </row>
        <row r="569">
          <cell r="A569" t="str">
            <v>001099900</v>
          </cell>
          <cell r="B569" t="str">
            <v>โรงพยาบาลสีชมพู</v>
          </cell>
          <cell r="C569" t="str">
            <v>21002</v>
          </cell>
          <cell r="D569" t="str">
            <v>กระทรวงสาธารณสุข สำนักงานปลัดกระทรวงสาธารณสุข</v>
          </cell>
          <cell r="E569" t="str">
            <v>07</v>
          </cell>
          <cell r="F569" t="str">
            <v>โรงพยาบาลชุมชน</v>
          </cell>
          <cell r="G569" t="str">
            <v>30</v>
          </cell>
          <cell r="H569" t="str">
            <v>40</v>
          </cell>
          <cell r="I569" t="str">
            <v>จ.ขอนแก่น</v>
          </cell>
          <cell r="J569" t="str">
            <v>06</v>
          </cell>
          <cell r="K569" t="str">
            <v xml:space="preserve"> อ.สีชมพู</v>
          </cell>
          <cell r="L569" t="str">
            <v>04</v>
          </cell>
          <cell r="M569" t="str">
            <v xml:space="preserve"> 'ต.วังเพิ่ม'</v>
          </cell>
          <cell r="N569" t="str">
            <v>10</v>
          </cell>
          <cell r="O569" t="str">
            <v xml:space="preserve"> หมู่ 10</v>
          </cell>
          <cell r="P569" t="str">
            <v>01</v>
          </cell>
          <cell r="Q569" t="str">
            <v>เปิดดำเนินการ</v>
          </cell>
          <cell r="R569" t="str">
            <v xml:space="preserve">140 </v>
          </cell>
          <cell r="S569" t="str">
            <v>40220</v>
          </cell>
          <cell r="T569" t="str">
            <v>043399176</v>
          </cell>
          <cell r="V569" t="str">
            <v>21</v>
          </cell>
          <cell r="W569" t="str">
            <v>2.1 ทุติยภูมิระดับต้น</v>
          </cell>
          <cell r="X569" t="str">
            <v>S</v>
          </cell>
          <cell r="Y569" t="str">
            <v xml:space="preserve">บริการ  </v>
          </cell>
          <cell r="AH569" t="str">
            <v>10999</v>
          </cell>
        </row>
        <row r="570">
          <cell r="A570" t="str">
            <v>001100500</v>
          </cell>
          <cell r="B570" t="str">
            <v>โรงพยาบาลแวงใหญ่</v>
          </cell>
          <cell r="C570" t="str">
            <v>21002</v>
          </cell>
          <cell r="D570" t="str">
            <v>กระทรวงสาธารณสุข สำนักงานปลัดกระทรวงสาธารณสุข</v>
          </cell>
          <cell r="E570" t="str">
            <v>07</v>
          </cell>
          <cell r="F570" t="str">
            <v>โรงพยาบาลชุมชน</v>
          </cell>
          <cell r="G570" t="str">
            <v>30</v>
          </cell>
          <cell r="H570" t="str">
            <v>40</v>
          </cell>
          <cell r="I570" t="str">
            <v>จ.ขอนแก่น</v>
          </cell>
          <cell r="J570" t="str">
            <v>13</v>
          </cell>
          <cell r="K570" t="str">
            <v xml:space="preserve"> อ.แวงใหญ่</v>
          </cell>
          <cell r="L570" t="str">
            <v>01</v>
          </cell>
          <cell r="M570" t="str">
            <v xml:space="preserve"> 'ต.คอนฉิม'</v>
          </cell>
          <cell r="N570" t="str">
            <v>09</v>
          </cell>
          <cell r="O570" t="str">
            <v xml:space="preserve"> หมู่ 9</v>
          </cell>
          <cell r="P570" t="str">
            <v>01</v>
          </cell>
          <cell r="Q570" t="str">
            <v>เปิดดำเนินการ</v>
          </cell>
          <cell r="R570" t="str">
            <v xml:space="preserve">68 </v>
          </cell>
          <cell r="S570" t="str">
            <v>40330</v>
          </cell>
          <cell r="T570" t="str">
            <v>043496349</v>
          </cell>
          <cell r="V570" t="str">
            <v>21</v>
          </cell>
          <cell r="W570" t="str">
            <v>2.1 ทุติยภูมิระดับต้น</v>
          </cell>
          <cell r="X570" t="str">
            <v>S</v>
          </cell>
          <cell r="Y570" t="str">
            <v xml:space="preserve">บริการ  </v>
          </cell>
          <cell r="AH570" t="str">
            <v>11005</v>
          </cell>
        </row>
        <row r="571">
          <cell r="A571" t="str">
            <v>001099600</v>
          </cell>
          <cell r="B571" t="str">
            <v>โรงพยาบาลพระยืน</v>
          </cell>
          <cell r="C571" t="str">
            <v>21002</v>
          </cell>
          <cell r="D571" t="str">
            <v>กระทรวงสาธารณสุข สำนักงานปลัดกระทรวงสาธารณสุข</v>
          </cell>
          <cell r="E571" t="str">
            <v>07</v>
          </cell>
          <cell r="F571" t="str">
            <v>โรงพยาบาลชุมชน</v>
          </cell>
          <cell r="G571" t="str">
            <v>30</v>
          </cell>
          <cell r="H571" t="str">
            <v>40</v>
          </cell>
          <cell r="I571" t="str">
            <v>จ.ขอนแก่น</v>
          </cell>
          <cell r="J571" t="str">
            <v>03</v>
          </cell>
          <cell r="K571" t="str">
            <v xml:space="preserve"> อ.พระยืน</v>
          </cell>
          <cell r="L571" t="str">
            <v>01</v>
          </cell>
          <cell r="M571" t="str">
            <v xml:space="preserve"> 'ต.พระยืน'</v>
          </cell>
          <cell r="N571" t="str">
            <v>01</v>
          </cell>
          <cell r="O571" t="str">
            <v xml:space="preserve"> หมู่ 1</v>
          </cell>
          <cell r="P571" t="str">
            <v>01</v>
          </cell>
          <cell r="Q571" t="str">
            <v>เปิดดำเนินการ</v>
          </cell>
          <cell r="R571" t="str">
            <v xml:space="preserve">269 </v>
          </cell>
          <cell r="S571" t="str">
            <v>40320</v>
          </cell>
          <cell r="T571" t="str">
            <v>043266045</v>
          </cell>
          <cell r="V571" t="str">
            <v>21</v>
          </cell>
          <cell r="W571" t="str">
            <v>2.1 ทุติยภูมิระดับต้น</v>
          </cell>
          <cell r="X571" t="str">
            <v>S</v>
          </cell>
          <cell r="Y571" t="str">
            <v xml:space="preserve">บริการ  </v>
          </cell>
          <cell r="AH571" t="str">
            <v>10996</v>
          </cell>
        </row>
        <row r="572">
          <cell r="A572" t="str">
            <v>001098900</v>
          </cell>
          <cell r="B572" t="str">
            <v>โรงพยาบาลหัวตะพาน</v>
          </cell>
          <cell r="C572" t="str">
            <v>21002</v>
          </cell>
          <cell r="D572" t="str">
            <v>กระทรวงสาธารณสุข สำนักงานปลัดกระทรวงสาธารณสุข</v>
          </cell>
          <cell r="E572" t="str">
            <v>07</v>
          </cell>
          <cell r="F572" t="str">
            <v>โรงพยาบาลชุมชน</v>
          </cell>
          <cell r="G572" t="str">
            <v>30</v>
          </cell>
          <cell r="H572" t="str">
            <v>37</v>
          </cell>
          <cell r="I572" t="str">
            <v>จ.อำนาจเจริญ</v>
          </cell>
          <cell r="J572" t="str">
            <v>06</v>
          </cell>
          <cell r="K572" t="str">
            <v xml:space="preserve"> อ.หัวตะพาน</v>
          </cell>
          <cell r="L572" t="str">
            <v>08</v>
          </cell>
          <cell r="M572" t="str">
            <v xml:space="preserve"> 'ต.รัตนวารี'</v>
          </cell>
          <cell r="N572" t="str">
            <v>07</v>
          </cell>
          <cell r="O572" t="str">
            <v xml:space="preserve"> หมู่ 7</v>
          </cell>
          <cell r="P572" t="str">
            <v>01</v>
          </cell>
          <cell r="Q572" t="str">
            <v>เปิดดำเนินการ</v>
          </cell>
          <cell r="R572" t="str">
            <v xml:space="preserve">176 ม.7 </v>
          </cell>
          <cell r="S572" t="str">
            <v>37240</v>
          </cell>
          <cell r="V572" t="str">
            <v>22</v>
          </cell>
          <cell r="W572" t="str">
            <v>2.2 ทุติยภูมิระดับกลาง</v>
          </cell>
          <cell r="AH572" t="str">
            <v>10989</v>
          </cell>
        </row>
        <row r="573">
          <cell r="A573" t="str">
            <v>001099000</v>
          </cell>
          <cell r="B573" t="str">
            <v>โรงพยาบาลลืออำนาจ</v>
          </cell>
          <cell r="C573" t="str">
            <v>21002</v>
          </cell>
          <cell r="D573" t="str">
            <v>กระทรวงสาธารณสุข สำนักงานปลัดกระทรวงสาธารณสุข</v>
          </cell>
          <cell r="E573" t="str">
            <v>07</v>
          </cell>
          <cell r="F573" t="str">
            <v>โรงพยาบาลชุมชน</v>
          </cell>
          <cell r="G573" t="str">
            <v>10</v>
          </cell>
          <cell r="H573" t="str">
            <v>37</v>
          </cell>
          <cell r="I573" t="str">
            <v>จ.อำนาจเจริญ</v>
          </cell>
          <cell r="J573" t="str">
            <v>07</v>
          </cell>
          <cell r="K573" t="str">
            <v xml:space="preserve"> อ.ลืออำนาจ</v>
          </cell>
          <cell r="L573" t="str">
            <v>01</v>
          </cell>
          <cell r="M573" t="str">
            <v xml:space="preserve"> 'ต.อำนาจ'</v>
          </cell>
          <cell r="N573" t="str">
            <v>01</v>
          </cell>
          <cell r="O573" t="str">
            <v xml:space="preserve"> หมู่ 1</v>
          </cell>
          <cell r="P573" t="str">
            <v>01</v>
          </cell>
          <cell r="Q573" t="str">
            <v>เปิดดำเนินการ</v>
          </cell>
          <cell r="R573" t="str">
            <v xml:space="preserve">ถ.ชยางกูร </v>
          </cell>
          <cell r="S573" t="str">
            <v>37000</v>
          </cell>
          <cell r="V573" t="str">
            <v>22</v>
          </cell>
          <cell r="W573" t="str">
            <v>2.2 ทุติยภูมิระดับกลาง</v>
          </cell>
          <cell r="AH573" t="str">
            <v>10990</v>
          </cell>
        </row>
        <row r="574">
          <cell r="A574" t="str">
            <v>001106600</v>
          </cell>
          <cell r="B574" t="str">
            <v>โรงพยาบาลโพนทอง</v>
          </cell>
          <cell r="C574" t="str">
            <v>21002</v>
          </cell>
          <cell r="D574" t="str">
            <v>กระทรวงสาธารณสุข สำนักงานปลัดกระทรวงสาธารณสุข</v>
          </cell>
          <cell r="E574" t="str">
            <v>07</v>
          </cell>
          <cell r="F574" t="str">
            <v>โรงพยาบาลชุมชน</v>
          </cell>
          <cell r="G574" t="str">
            <v>60</v>
          </cell>
          <cell r="H574" t="str">
            <v>45</v>
          </cell>
          <cell r="I574" t="str">
            <v>จ.ร้อยเอ็ด</v>
          </cell>
          <cell r="J574" t="str">
            <v>07</v>
          </cell>
          <cell r="K574" t="str">
            <v xml:space="preserve"> อ.โพนทอง</v>
          </cell>
          <cell r="L574" t="str">
            <v>12</v>
          </cell>
          <cell r="M574" t="str">
            <v xml:space="preserve"> 'ต.สระนกแก้ว'</v>
          </cell>
          <cell r="N574" t="str">
            <v>10</v>
          </cell>
          <cell r="O574" t="str">
            <v xml:space="preserve"> หมู่ 10</v>
          </cell>
          <cell r="P574" t="str">
            <v>01</v>
          </cell>
          <cell r="Q574" t="str">
            <v>เปิดดำเนินการ</v>
          </cell>
          <cell r="R574" t="str">
            <v xml:space="preserve">196 ม.10 ถ.โพนทอง-ขอนแก่น </v>
          </cell>
          <cell r="S574" t="str">
            <v>45110</v>
          </cell>
          <cell r="V574" t="str">
            <v>22</v>
          </cell>
          <cell r="W574" t="str">
            <v>2.2 ทุติยภูมิระดับกลาง</v>
          </cell>
          <cell r="AH574" t="str">
            <v>11066</v>
          </cell>
        </row>
        <row r="575">
          <cell r="A575" t="str">
            <v>001106100</v>
          </cell>
          <cell r="B575" t="str">
            <v>โรงพยาบาลเกษตรวิสัย</v>
          </cell>
          <cell r="C575" t="str">
            <v>21002</v>
          </cell>
          <cell r="D575" t="str">
            <v>กระทรวงสาธารณสุข สำนักงานปลัดกระทรวงสาธารณสุข</v>
          </cell>
          <cell r="E575" t="str">
            <v>07</v>
          </cell>
          <cell r="F575" t="str">
            <v>โรงพยาบาลชุมชน</v>
          </cell>
          <cell r="G575" t="str">
            <v>30</v>
          </cell>
          <cell r="H575" t="str">
            <v>45</v>
          </cell>
          <cell r="I575" t="str">
            <v>จ.ร้อยเอ็ด</v>
          </cell>
          <cell r="J575" t="str">
            <v>02</v>
          </cell>
          <cell r="K575" t="str">
            <v xml:space="preserve"> อ.เกษตรวิสัย</v>
          </cell>
          <cell r="L575" t="str">
            <v>01</v>
          </cell>
          <cell r="M575" t="str">
            <v xml:space="preserve"> 'ต.เกษตรวิสัย'</v>
          </cell>
          <cell r="N575" t="str">
            <v>10</v>
          </cell>
          <cell r="O575" t="str">
            <v xml:space="preserve"> หมู่ 10</v>
          </cell>
          <cell r="P575" t="str">
            <v>01</v>
          </cell>
          <cell r="Q575" t="str">
            <v>เปิดดำเนินการ</v>
          </cell>
          <cell r="R575" t="str">
            <v xml:space="preserve">2 ม.10 ถ.หน้ารพ. </v>
          </cell>
          <cell r="S575" t="str">
            <v>45150</v>
          </cell>
          <cell r="V575" t="str">
            <v>21</v>
          </cell>
          <cell r="W575" t="str">
            <v>2.1 ทุติยภูมิระดับต้น</v>
          </cell>
          <cell r="AH575" t="str">
            <v>11061</v>
          </cell>
        </row>
        <row r="576">
          <cell r="A576" t="str">
            <v>001106900</v>
          </cell>
          <cell r="B576" t="str">
            <v>โรงพยาบาลเสลภูมิ</v>
          </cell>
          <cell r="C576" t="str">
            <v>21002</v>
          </cell>
          <cell r="D576" t="str">
            <v>กระทรวงสาธารณสุข สำนักงานปลัดกระทรวงสาธารณสุข</v>
          </cell>
          <cell r="E576" t="str">
            <v>07</v>
          </cell>
          <cell r="F576" t="str">
            <v>โรงพยาบาลชุมชน</v>
          </cell>
          <cell r="G576" t="str">
            <v>60</v>
          </cell>
          <cell r="H576" t="str">
            <v>45</v>
          </cell>
          <cell r="I576" t="str">
            <v>จ.ร้อยเอ็ด</v>
          </cell>
          <cell r="J576" t="str">
            <v>10</v>
          </cell>
          <cell r="K576" t="str">
            <v xml:space="preserve"> อ.เสลภูมิ</v>
          </cell>
          <cell r="L576" t="str">
            <v>17</v>
          </cell>
          <cell r="M576" t="str">
            <v xml:space="preserve"> 'ต.ขวัญเมือง'</v>
          </cell>
          <cell r="N576" t="str">
            <v>07</v>
          </cell>
          <cell r="O576" t="str">
            <v xml:space="preserve"> หมู่ 7</v>
          </cell>
          <cell r="P576" t="str">
            <v>01</v>
          </cell>
          <cell r="Q576" t="str">
            <v>เปิดดำเนินการ</v>
          </cell>
          <cell r="R576" t="str">
            <v xml:space="preserve">279 ม.7 </v>
          </cell>
          <cell r="S576" t="str">
            <v>45120</v>
          </cell>
          <cell r="V576" t="str">
            <v>22</v>
          </cell>
          <cell r="W576" t="str">
            <v>2.2 ทุติยภูมิระดับกลาง</v>
          </cell>
          <cell r="AH576" t="str">
            <v>11069</v>
          </cell>
        </row>
        <row r="577">
          <cell r="A577" t="str">
            <v>001109300</v>
          </cell>
          <cell r="B577" t="str">
            <v>โรงพยาบาลวาริชภูมิ</v>
          </cell>
          <cell r="C577" t="str">
            <v>21002</v>
          </cell>
          <cell r="D577" t="str">
            <v>กระทรวงสาธารณสุข สำนักงานปลัดกระทรวงสาธารณสุข</v>
          </cell>
          <cell r="E577" t="str">
            <v>07</v>
          </cell>
          <cell r="F577" t="str">
            <v>โรงพยาบาลชุมชน</v>
          </cell>
          <cell r="G577" t="str">
            <v>37</v>
          </cell>
          <cell r="H577" t="str">
            <v>47</v>
          </cell>
          <cell r="I577" t="str">
            <v>จ.สกลนคร</v>
          </cell>
          <cell r="J577" t="str">
            <v>06</v>
          </cell>
          <cell r="K577" t="str">
            <v xml:space="preserve"> อ.วาริชภูมิ</v>
          </cell>
          <cell r="L577" t="str">
            <v>01</v>
          </cell>
          <cell r="M577" t="str">
            <v xml:space="preserve"> 'ต.วาริชภูมิ'</v>
          </cell>
          <cell r="N577" t="str">
            <v>13</v>
          </cell>
          <cell r="O577" t="str">
            <v xml:space="preserve"> หมู่ 13</v>
          </cell>
          <cell r="P577" t="str">
            <v>01</v>
          </cell>
          <cell r="Q577" t="str">
            <v>เปิดดำเนินการ</v>
          </cell>
          <cell r="R577" t="str">
            <v xml:space="preserve">83  </v>
          </cell>
          <cell r="S577" t="str">
            <v>47150</v>
          </cell>
          <cell r="T577" t="str">
            <v>042973751</v>
          </cell>
          <cell r="U577" t="str">
            <v>042973751</v>
          </cell>
          <cell r="V577" t="str">
            <v>21</v>
          </cell>
          <cell r="W577" t="str">
            <v>2.1 ทุติยภูมิระดับต้น</v>
          </cell>
          <cell r="X577" t="str">
            <v>S</v>
          </cell>
          <cell r="Y577" t="str">
            <v xml:space="preserve">บริการ  </v>
          </cell>
          <cell r="AH577" t="str">
            <v>11093</v>
          </cell>
        </row>
        <row r="578">
          <cell r="A578" t="str">
            <v>001109800</v>
          </cell>
          <cell r="B578" t="str">
            <v>โรงพยาบาลอากาศอำนวย</v>
          </cell>
          <cell r="C578" t="str">
            <v>21002</v>
          </cell>
          <cell r="D578" t="str">
            <v>กระทรวงสาธารณสุข สำนักงานปลัดกระทรวงสาธารณสุข</v>
          </cell>
          <cell r="E578" t="str">
            <v>07</v>
          </cell>
          <cell r="F578" t="str">
            <v>โรงพยาบาลชุมชน</v>
          </cell>
          <cell r="G578" t="str">
            <v>90</v>
          </cell>
          <cell r="H578" t="str">
            <v>47</v>
          </cell>
          <cell r="I578" t="str">
            <v>จ.สกลนคร</v>
          </cell>
          <cell r="J578" t="str">
            <v>11</v>
          </cell>
          <cell r="K578" t="str">
            <v xml:space="preserve"> อ.อากาศอำนวย</v>
          </cell>
          <cell r="L578" t="str">
            <v>01</v>
          </cell>
          <cell r="M578" t="str">
            <v xml:space="preserve"> 'ต.อากาศ'</v>
          </cell>
          <cell r="N578" t="str">
            <v>03</v>
          </cell>
          <cell r="O578" t="str">
            <v xml:space="preserve"> หมู่ 3</v>
          </cell>
          <cell r="P578" t="str">
            <v>01</v>
          </cell>
          <cell r="Q578" t="str">
            <v>เปิดดำเนินการ</v>
          </cell>
          <cell r="R578" t="str">
            <v xml:space="preserve">386  </v>
          </cell>
          <cell r="S578" t="str">
            <v>47170</v>
          </cell>
          <cell r="T578" t="str">
            <v>04279900</v>
          </cell>
          <cell r="U578" t="str">
            <v>042794213</v>
          </cell>
          <cell r="V578" t="str">
            <v>21</v>
          </cell>
          <cell r="W578" t="str">
            <v>2.1 ทุติยภูมิระดับต้น</v>
          </cell>
          <cell r="X578" t="str">
            <v>S</v>
          </cell>
          <cell r="Y578" t="str">
            <v xml:space="preserve">บริการ  </v>
          </cell>
          <cell r="AH578" t="str">
            <v>11098</v>
          </cell>
        </row>
        <row r="579">
          <cell r="A579" t="str">
            <v>001109700</v>
          </cell>
          <cell r="B579" t="str">
            <v>โรงพยาบาลบ้านม่วง</v>
          </cell>
          <cell r="C579" t="str">
            <v>21002</v>
          </cell>
          <cell r="D579" t="str">
            <v>กระทรวงสาธารณสุข สำนักงานปลัดกระทรวงสาธารณสุข</v>
          </cell>
          <cell r="E579" t="str">
            <v>07</v>
          </cell>
          <cell r="F579" t="str">
            <v>โรงพยาบาลชุมชน</v>
          </cell>
          <cell r="G579" t="str">
            <v>77</v>
          </cell>
          <cell r="H579" t="str">
            <v>47</v>
          </cell>
          <cell r="I579" t="str">
            <v>จ.สกลนคร</v>
          </cell>
          <cell r="J579" t="str">
            <v>10</v>
          </cell>
          <cell r="K579" t="str">
            <v xml:space="preserve"> อ.บ้านม่วง</v>
          </cell>
          <cell r="L579" t="str">
            <v>01</v>
          </cell>
          <cell r="M579" t="str">
            <v xml:space="preserve"> 'ต.ม่วง'</v>
          </cell>
          <cell r="N579" t="str">
            <v>02</v>
          </cell>
          <cell r="O579" t="str">
            <v xml:space="preserve"> หมู่ 2</v>
          </cell>
          <cell r="P579" t="str">
            <v>01</v>
          </cell>
          <cell r="Q579" t="str">
            <v>เปิดดำเนินการ</v>
          </cell>
          <cell r="R579" t="str">
            <v xml:space="preserve">299  </v>
          </cell>
          <cell r="S579" t="str">
            <v>47140</v>
          </cell>
          <cell r="T579" t="str">
            <v>042794118</v>
          </cell>
          <cell r="U579" t="str">
            <v>042794213</v>
          </cell>
          <cell r="V579" t="str">
            <v>21</v>
          </cell>
          <cell r="W579" t="str">
            <v>2.1 ทุติยภูมิระดับต้น</v>
          </cell>
          <cell r="X579" t="str">
            <v>S</v>
          </cell>
          <cell r="Y579" t="str">
            <v xml:space="preserve">บริการ  </v>
          </cell>
          <cell r="AH579" t="str">
            <v>11097</v>
          </cell>
        </row>
        <row r="580">
          <cell r="A580" t="str">
            <v>001109500</v>
          </cell>
          <cell r="B580" t="str">
            <v>โรงพยาบาลวานรนิวาส</v>
          </cell>
          <cell r="C580" t="str">
            <v>21002</v>
          </cell>
          <cell r="D580" t="str">
            <v>กระทรวงสาธารณสุข สำนักงานปลัดกระทรวงสาธารณสุข</v>
          </cell>
          <cell r="E580" t="str">
            <v>07</v>
          </cell>
          <cell r="F580" t="str">
            <v>โรงพยาบาลชุมชน</v>
          </cell>
          <cell r="G580" t="str">
            <v>70</v>
          </cell>
          <cell r="H580" t="str">
            <v>47</v>
          </cell>
          <cell r="I580" t="str">
            <v>จ.สกลนคร</v>
          </cell>
          <cell r="J580" t="str">
            <v>08</v>
          </cell>
          <cell r="K580" t="str">
            <v xml:space="preserve"> อ.วานรนิวาส</v>
          </cell>
          <cell r="L580" t="str">
            <v>12</v>
          </cell>
          <cell r="M580" t="str">
            <v xml:space="preserve"> 'ต.คอนสวรรค์'</v>
          </cell>
          <cell r="N580" t="str">
            <v>09</v>
          </cell>
          <cell r="O580" t="str">
            <v xml:space="preserve"> หมู่ 9</v>
          </cell>
          <cell r="P580" t="str">
            <v>01</v>
          </cell>
          <cell r="Q580" t="str">
            <v>เปิดดำเนินการ</v>
          </cell>
          <cell r="R580" t="str">
            <v xml:space="preserve">1   </v>
          </cell>
          <cell r="S580" t="str">
            <v>47120</v>
          </cell>
          <cell r="T580" t="str">
            <v>042791122</v>
          </cell>
          <cell r="V580" t="str">
            <v>22</v>
          </cell>
          <cell r="W580" t="str">
            <v>2.2 ทุติยภูมิระดับกลาง</v>
          </cell>
          <cell r="X580" t="str">
            <v>S</v>
          </cell>
          <cell r="Y580" t="str">
            <v xml:space="preserve">บริการ  </v>
          </cell>
          <cell r="AH580" t="str">
            <v>11095</v>
          </cell>
        </row>
        <row r="581">
          <cell r="A581" t="str">
            <v>001109900</v>
          </cell>
          <cell r="B581" t="str">
            <v>โรงพยาบาลส่องดาว</v>
          </cell>
          <cell r="C581" t="str">
            <v>21002</v>
          </cell>
          <cell r="D581" t="str">
            <v>กระทรวงสาธารณสุข สำนักงานปลัดกระทรวงสาธารณสุข</v>
          </cell>
          <cell r="E581" t="str">
            <v>07</v>
          </cell>
          <cell r="F581" t="str">
            <v>โรงพยาบาลชุมชน</v>
          </cell>
          <cell r="G581" t="str">
            <v>35</v>
          </cell>
          <cell r="H581" t="str">
            <v>47</v>
          </cell>
          <cell r="I581" t="str">
            <v>จ.สกลนคร</v>
          </cell>
          <cell r="J581" t="str">
            <v>13</v>
          </cell>
          <cell r="K581" t="str">
            <v xml:space="preserve"> อ.ส่องดาว</v>
          </cell>
          <cell r="L581" t="str">
            <v>01</v>
          </cell>
          <cell r="M581" t="str">
            <v xml:space="preserve"> 'ต.ส่องดาว'</v>
          </cell>
          <cell r="N581" t="str">
            <v>09</v>
          </cell>
          <cell r="O581" t="str">
            <v xml:space="preserve"> หมู่ 9</v>
          </cell>
          <cell r="P581" t="str">
            <v>01</v>
          </cell>
          <cell r="Q581" t="str">
            <v>เปิดดำเนินการ</v>
          </cell>
          <cell r="R581" t="str">
            <v xml:space="preserve">87  </v>
          </cell>
          <cell r="V581" t="str">
            <v>21</v>
          </cell>
          <cell r="W581" t="str">
            <v>2.1 ทุติยภูมิระดับต้น</v>
          </cell>
          <cell r="AH581" t="str">
            <v>11099</v>
          </cell>
        </row>
        <row r="582">
          <cell r="A582" t="str">
            <v>001110100</v>
          </cell>
          <cell r="B582" t="str">
            <v>โรงพยาบาลโคกศรีสุพรรณ</v>
          </cell>
          <cell r="C582" t="str">
            <v>21002</v>
          </cell>
          <cell r="D582" t="str">
            <v>กระทรวงสาธารณสุข สำนักงานปลัดกระทรวงสาธารณสุข</v>
          </cell>
          <cell r="E582" t="str">
            <v>07</v>
          </cell>
          <cell r="F582" t="str">
            <v>โรงพยาบาลชุมชน</v>
          </cell>
          <cell r="G582" t="str">
            <v>37</v>
          </cell>
          <cell r="H582" t="str">
            <v>47</v>
          </cell>
          <cell r="I582" t="str">
            <v>จ.สกลนคร</v>
          </cell>
          <cell r="J582" t="str">
            <v>15</v>
          </cell>
          <cell r="K582" t="str">
            <v xml:space="preserve"> อ.โคกศรีสุพรรณ</v>
          </cell>
          <cell r="L582" t="str">
            <v>01</v>
          </cell>
          <cell r="M582" t="str">
            <v xml:space="preserve"> 'ต.ตองโขบ'</v>
          </cell>
          <cell r="N582" t="str">
            <v>08</v>
          </cell>
          <cell r="O582" t="str">
            <v xml:space="preserve"> หมู่ 8</v>
          </cell>
          <cell r="P582" t="str">
            <v>01</v>
          </cell>
          <cell r="Q582" t="str">
            <v>เปิดดำเนินการ</v>
          </cell>
          <cell r="R582" t="str">
            <v>76 ถ.สกล-นาแก</v>
          </cell>
          <cell r="S582" t="str">
            <v xml:space="preserve"> 47280</v>
          </cell>
          <cell r="T582" t="str">
            <v>042766054</v>
          </cell>
          <cell r="U582" t="str">
            <v>042766125</v>
          </cell>
          <cell r="V582" t="str">
            <v>21</v>
          </cell>
          <cell r="W582" t="str">
            <v>2.1 ทุติยภูมิระดับต้น</v>
          </cell>
          <cell r="AH582" t="str">
            <v>11101</v>
          </cell>
        </row>
        <row r="583">
          <cell r="A583" t="str">
            <v>001110200</v>
          </cell>
          <cell r="B583" t="str">
            <v>โรงพยาบาลเจริญศิลป์</v>
          </cell>
          <cell r="C583" t="str">
            <v>21002</v>
          </cell>
          <cell r="D583" t="str">
            <v>กระทรวงสาธารณสุข สำนักงานปลัดกระทรวงสาธารณสุข</v>
          </cell>
          <cell r="E583" t="str">
            <v>07</v>
          </cell>
          <cell r="F583" t="str">
            <v>โรงพยาบาลชุมชน</v>
          </cell>
          <cell r="G583" t="str">
            <v>42</v>
          </cell>
          <cell r="H583" t="str">
            <v>47</v>
          </cell>
          <cell r="I583" t="str">
            <v>จ.สกลนคร</v>
          </cell>
          <cell r="J583" t="str">
            <v>16</v>
          </cell>
          <cell r="K583" t="str">
            <v xml:space="preserve"> อ.เจริญศิลป์</v>
          </cell>
          <cell r="L583" t="str">
            <v>02</v>
          </cell>
          <cell r="M583" t="str">
            <v xml:space="preserve"> 'ต.เจริญศิลป์'</v>
          </cell>
          <cell r="N583" t="str">
            <v>02</v>
          </cell>
          <cell r="O583" t="str">
            <v xml:space="preserve"> หมู่ 2</v>
          </cell>
          <cell r="P583" t="str">
            <v>01</v>
          </cell>
          <cell r="Q583" t="str">
            <v>เปิดดำเนินการ</v>
          </cell>
          <cell r="R583" t="str">
            <v xml:space="preserve">374  </v>
          </cell>
          <cell r="S583" t="str">
            <v>47290</v>
          </cell>
          <cell r="T583" t="str">
            <v>042709149</v>
          </cell>
          <cell r="U583" t="str">
            <v>042709150</v>
          </cell>
          <cell r="V583" t="str">
            <v>21</v>
          </cell>
          <cell r="W583" t="str">
            <v>2.1 ทุติยภูมิระดับต้น</v>
          </cell>
          <cell r="X583" t="str">
            <v>S</v>
          </cell>
          <cell r="Y583" t="str">
            <v xml:space="preserve">บริการ  </v>
          </cell>
          <cell r="AH583" t="str">
            <v>11102</v>
          </cell>
        </row>
        <row r="584">
          <cell r="A584" t="str">
            <v>001110300</v>
          </cell>
          <cell r="B584" t="str">
            <v>โรงพยาบาลโพนนาแก้ว</v>
          </cell>
          <cell r="C584" t="str">
            <v>21002</v>
          </cell>
          <cell r="D584" t="str">
            <v>กระทรวงสาธารณสุข สำนักงานปลัดกระทรวงสาธารณสุข</v>
          </cell>
          <cell r="E584" t="str">
            <v>07</v>
          </cell>
          <cell r="F584" t="str">
            <v>โรงพยาบาลชุมชน</v>
          </cell>
          <cell r="G584" t="str">
            <v>32</v>
          </cell>
          <cell r="H584" t="str">
            <v>47</v>
          </cell>
          <cell r="I584" t="str">
            <v>จ.สกลนคร</v>
          </cell>
          <cell r="J584" t="str">
            <v>17</v>
          </cell>
          <cell r="K584" t="str">
            <v xml:space="preserve"> อ.โพนนาแก้ว</v>
          </cell>
          <cell r="L584" t="str">
            <v>02</v>
          </cell>
          <cell r="M584" t="str">
            <v xml:space="preserve"> 'ต.นาแก้ว'</v>
          </cell>
          <cell r="N584" t="str">
            <v>10</v>
          </cell>
          <cell r="O584" t="str">
            <v xml:space="preserve"> หมู่ 10</v>
          </cell>
          <cell r="P584" t="str">
            <v>01</v>
          </cell>
          <cell r="Q584" t="str">
            <v>เปิดดำเนินการ</v>
          </cell>
          <cell r="R584" t="str">
            <v xml:space="preserve">196  </v>
          </cell>
          <cell r="S584" t="str">
            <v>47230</v>
          </cell>
          <cell r="T584" t="str">
            <v>042707005</v>
          </cell>
          <cell r="U584" t="str">
            <v>042709150</v>
          </cell>
          <cell r="V584" t="str">
            <v>21</v>
          </cell>
          <cell r="W584" t="str">
            <v>2.1 ทุติยภูมิระดับต้น</v>
          </cell>
          <cell r="X584" t="str">
            <v>S</v>
          </cell>
          <cell r="Y584" t="str">
            <v xml:space="preserve">บริการ  </v>
          </cell>
          <cell r="AH584" t="str">
            <v>11103</v>
          </cell>
        </row>
        <row r="585">
          <cell r="A585" t="str">
            <v>001108800</v>
          </cell>
          <cell r="B585" t="str">
            <v>โรงพยาบาลห้วยผึ้ง</v>
          </cell>
          <cell r="C585" t="str">
            <v>21002</v>
          </cell>
          <cell r="D585" t="str">
            <v>กระทรวงสาธารณสุข สำนักงานปลัดกระทรวงสาธารณสุข</v>
          </cell>
          <cell r="E585" t="str">
            <v>07</v>
          </cell>
          <cell r="F585" t="str">
            <v>โรงพยาบาลชุมชน</v>
          </cell>
          <cell r="G585" t="str">
            <v>30</v>
          </cell>
          <cell r="H585" t="str">
            <v>46</v>
          </cell>
          <cell r="I585" t="str">
            <v>จ.กาฬสินธุ์</v>
          </cell>
          <cell r="J585" t="str">
            <v>14</v>
          </cell>
          <cell r="K585" t="str">
            <v xml:space="preserve"> อ.ห้วยผึ้ง</v>
          </cell>
          <cell r="L585" t="str">
            <v>03</v>
          </cell>
          <cell r="M585" t="str">
            <v xml:space="preserve"> 'ต.นิคมห้วยผึ้ง'</v>
          </cell>
          <cell r="N585" t="str">
            <v>08</v>
          </cell>
          <cell r="O585" t="str">
            <v xml:space="preserve"> หมู่ 8</v>
          </cell>
          <cell r="P585" t="str">
            <v>01</v>
          </cell>
          <cell r="Q585" t="str">
            <v>เปิดดำเนินการ</v>
          </cell>
          <cell r="R585" t="str">
            <v>177</v>
          </cell>
          <cell r="V585" t="str">
            <v>21</v>
          </cell>
          <cell r="W585" t="str">
            <v>2.1 ทุติยภูมิระดับต้น</v>
          </cell>
          <cell r="AH585" t="str">
            <v>11088</v>
          </cell>
        </row>
        <row r="586">
          <cell r="A586" t="str">
            <v>001111900</v>
          </cell>
          <cell r="B586" t="str">
            <v>โรงพยาบาลจอมทอง</v>
          </cell>
          <cell r="C586" t="str">
            <v>21002</v>
          </cell>
          <cell r="D586" t="str">
            <v>กระทรวงสาธารณสุข สำนักงานปลัดกระทรวงสาธารณสุข</v>
          </cell>
          <cell r="E586" t="str">
            <v>07</v>
          </cell>
          <cell r="F586" t="str">
            <v>โรงพยาบาลชุมชน</v>
          </cell>
          <cell r="G586" t="str">
            <v>90</v>
          </cell>
          <cell r="H586" t="str">
            <v>50</v>
          </cell>
          <cell r="I586" t="str">
            <v>จ.เชียงใหม่</v>
          </cell>
          <cell r="J586" t="str">
            <v>02</v>
          </cell>
          <cell r="K586" t="str">
            <v xml:space="preserve"> อ.จอมทอง</v>
          </cell>
          <cell r="L586" t="str">
            <v>07</v>
          </cell>
          <cell r="M586" t="str">
            <v xml:space="preserve"> 'ต.ดอยแก้ว'</v>
          </cell>
          <cell r="N586" t="str">
            <v>02</v>
          </cell>
          <cell r="O586" t="str">
            <v xml:space="preserve"> หมู่ 2</v>
          </cell>
          <cell r="P586" t="str">
            <v>01</v>
          </cell>
          <cell r="Q586" t="str">
            <v>เปิดดำเนินการ</v>
          </cell>
          <cell r="R586" t="str">
            <v xml:space="preserve">259 ม.2 ถ.เชียงใหม่-ฮอด </v>
          </cell>
          <cell r="S586" t="str">
            <v>50160</v>
          </cell>
          <cell r="V586" t="str">
            <v>23</v>
          </cell>
          <cell r="W586" t="str">
            <v>2.3 ทุติยภูมิระดับสูง</v>
          </cell>
          <cell r="AH586" t="str">
            <v>11119</v>
          </cell>
        </row>
        <row r="587">
          <cell r="A587" t="str">
            <v>001110500</v>
          </cell>
          <cell r="B587" t="str">
            <v>โรงพยาบาลท่าอุเทน</v>
          </cell>
          <cell r="C587" t="str">
            <v>21002</v>
          </cell>
          <cell r="D587" t="str">
            <v>กระทรวงสาธารณสุข สำนักงานปลัดกระทรวงสาธารณสุข</v>
          </cell>
          <cell r="E587" t="str">
            <v>07</v>
          </cell>
          <cell r="F587" t="str">
            <v>โรงพยาบาลชุมชน</v>
          </cell>
          <cell r="G587" t="str">
            <v>30</v>
          </cell>
          <cell r="H587" t="str">
            <v>48</v>
          </cell>
          <cell r="I587" t="str">
            <v>จ.นครพนม</v>
          </cell>
          <cell r="J587" t="str">
            <v>03</v>
          </cell>
          <cell r="K587" t="str">
            <v xml:space="preserve"> อ.ท่าอุเทน</v>
          </cell>
          <cell r="L587" t="str">
            <v>02</v>
          </cell>
          <cell r="M587" t="str">
            <v xml:space="preserve"> 'ต.โนนตาล'</v>
          </cell>
          <cell r="N587" t="str">
            <v>06</v>
          </cell>
          <cell r="O587" t="str">
            <v xml:space="preserve"> หมู่ 6</v>
          </cell>
          <cell r="P587" t="str">
            <v>01</v>
          </cell>
          <cell r="Q587" t="str">
            <v>เปิดดำเนินการ</v>
          </cell>
          <cell r="R587" t="str">
            <v xml:space="preserve">23/23 ม.6 ถ.ท่าอุเทน-นครพนม </v>
          </cell>
          <cell r="S587" t="str">
            <v>48120</v>
          </cell>
          <cell r="V587" t="str">
            <v>21</v>
          </cell>
          <cell r="W587" t="str">
            <v>2.1 ทุติยภูมิระดับต้น</v>
          </cell>
          <cell r="AH587" t="str">
            <v>11105</v>
          </cell>
        </row>
        <row r="588">
          <cell r="A588" t="str">
            <v>001109200</v>
          </cell>
          <cell r="B588" t="str">
            <v>โรงพยาบาลพังโคน</v>
          </cell>
          <cell r="C588" t="str">
            <v>21002</v>
          </cell>
          <cell r="D588" t="str">
            <v>กระทรวงสาธารณสุข สำนักงานปลัดกระทรวงสาธารณสุข</v>
          </cell>
          <cell r="E588" t="str">
            <v>07</v>
          </cell>
          <cell r="F588" t="str">
            <v>โรงพยาบาลชุมชน</v>
          </cell>
          <cell r="G588" t="str">
            <v>79</v>
          </cell>
          <cell r="H588" t="str">
            <v>47</v>
          </cell>
          <cell r="I588" t="str">
            <v>จ.สกลนคร</v>
          </cell>
          <cell r="J588" t="str">
            <v>05</v>
          </cell>
          <cell r="K588" t="str">
            <v xml:space="preserve"> อ.พังโคน</v>
          </cell>
          <cell r="L588" t="str">
            <v>01</v>
          </cell>
          <cell r="M588" t="str">
            <v xml:space="preserve"> 'ต.พังโคน'</v>
          </cell>
          <cell r="N588" t="str">
            <v>09</v>
          </cell>
          <cell r="O588" t="str">
            <v xml:space="preserve"> หมู่ 9</v>
          </cell>
          <cell r="P588" t="str">
            <v>01</v>
          </cell>
          <cell r="Q588" t="str">
            <v>เปิดดำเนินการ</v>
          </cell>
          <cell r="R588" t="str">
            <v xml:space="preserve">188  </v>
          </cell>
          <cell r="S588" t="str">
            <v>47160</v>
          </cell>
          <cell r="T588" t="str">
            <v>042771222</v>
          </cell>
          <cell r="U588" t="str">
            <v>042771290</v>
          </cell>
          <cell r="V588" t="str">
            <v>21</v>
          </cell>
          <cell r="W588" t="str">
            <v>2.1 ทุติยภูมิระดับต้น</v>
          </cell>
          <cell r="X588" t="str">
            <v>S</v>
          </cell>
          <cell r="Y588" t="str">
            <v xml:space="preserve">บริการ  </v>
          </cell>
          <cell r="AH588" t="str">
            <v>11092</v>
          </cell>
        </row>
        <row r="589">
          <cell r="A589" t="str">
            <v>001111200</v>
          </cell>
          <cell r="B589" t="str">
            <v>โรงพยาบาลโพนสวรรค์</v>
          </cell>
          <cell r="C589" t="str">
            <v>21002</v>
          </cell>
          <cell r="D589" t="str">
            <v>กระทรวงสาธารณสุข สำนักงานปลัดกระทรวงสาธารณสุข</v>
          </cell>
          <cell r="E589" t="str">
            <v>07</v>
          </cell>
          <cell r="F589" t="str">
            <v>โรงพยาบาลชุมชน</v>
          </cell>
          <cell r="G589" t="str">
            <v>30</v>
          </cell>
          <cell r="H589" t="str">
            <v>48</v>
          </cell>
          <cell r="I589" t="str">
            <v>จ.นครพนม</v>
          </cell>
          <cell r="J589" t="str">
            <v>10</v>
          </cell>
          <cell r="K589" t="str">
            <v xml:space="preserve"> อ.โพนสวรรค์</v>
          </cell>
          <cell r="L589" t="str">
            <v>01</v>
          </cell>
          <cell r="M589" t="str">
            <v xml:space="preserve"> 'ต.โพนสวรรค์'</v>
          </cell>
          <cell r="N589" t="str">
            <v>05</v>
          </cell>
          <cell r="O589" t="str">
            <v xml:space="preserve"> หมู่ 5</v>
          </cell>
          <cell r="P589" t="str">
            <v>01</v>
          </cell>
          <cell r="Q589" t="str">
            <v>เปิดดำเนินการ</v>
          </cell>
          <cell r="R589" t="str">
            <v xml:space="preserve">276 ม.5 ถ.ท่าอุเทน-กุสุมาลย์ </v>
          </cell>
          <cell r="S589" t="str">
            <v>48190</v>
          </cell>
          <cell r="V589" t="str">
            <v>21</v>
          </cell>
          <cell r="W589" t="str">
            <v>2.1 ทุติยภูมิระดับต้น</v>
          </cell>
          <cell r="AH589" t="str">
            <v>11112</v>
          </cell>
        </row>
        <row r="590">
          <cell r="A590" t="str">
            <v>001110000</v>
          </cell>
          <cell r="B590" t="str">
            <v>โรงพยาบาลเต่างอย</v>
          </cell>
          <cell r="C590" t="str">
            <v>21002</v>
          </cell>
          <cell r="D590" t="str">
            <v>กระทรวงสาธารณสุข สำนักงานปลัดกระทรวงสาธารณสุข</v>
          </cell>
          <cell r="E590" t="str">
            <v>07</v>
          </cell>
          <cell r="F590" t="str">
            <v>โรงพยาบาลชุมชน</v>
          </cell>
          <cell r="G590" t="str">
            <v>30</v>
          </cell>
          <cell r="H590" t="str">
            <v>47</v>
          </cell>
          <cell r="I590" t="str">
            <v>จ.สกลนคร</v>
          </cell>
          <cell r="J590" t="str">
            <v>14</v>
          </cell>
          <cell r="K590" t="str">
            <v xml:space="preserve"> อ.เต่างอย</v>
          </cell>
          <cell r="L590" t="str">
            <v>01</v>
          </cell>
          <cell r="M590" t="str">
            <v xml:space="preserve"> 'ต.เต่างอย'</v>
          </cell>
          <cell r="N590" t="str">
            <v>06</v>
          </cell>
          <cell r="O590" t="str">
            <v xml:space="preserve"> หมู่ 6</v>
          </cell>
          <cell r="P590" t="str">
            <v>01</v>
          </cell>
          <cell r="Q590" t="str">
            <v>เปิดดำเนินการ</v>
          </cell>
          <cell r="R590" t="str">
            <v>80</v>
          </cell>
          <cell r="S590" t="str">
            <v>47260</v>
          </cell>
          <cell r="T590" t="str">
            <v>042761021</v>
          </cell>
          <cell r="V590" t="str">
            <v>21</v>
          </cell>
          <cell r="W590" t="str">
            <v>2.1 ทุติยภูมิระดับต้น</v>
          </cell>
          <cell r="X590" t="str">
            <v>S</v>
          </cell>
          <cell r="Y590" t="str">
            <v xml:space="preserve">บริการ  </v>
          </cell>
          <cell r="AH590" t="str">
            <v>11100</v>
          </cell>
        </row>
        <row r="591">
          <cell r="A591" t="str">
            <v>001109100</v>
          </cell>
          <cell r="B591" t="str">
            <v>โรงพยาบาลพระอาจารย์ฝั้นอาจาโร</v>
          </cell>
          <cell r="C591" t="str">
            <v>21002</v>
          </cell>
          <cell r="D591" t="str">
            <v>กระทรวงสาธารณสุข สำนักงานปลัดกระทรวงสาธารณสุข</v>
          </cell>
          <cell r="E591" t="str">
            <v>07</v>
          </cell>
          <cell r="F591" t="str">
            <v>โรงพยาบาลชุมชน</v>
          </cell>
          <cell r="G591" t="str">
            <v>90</v>
          </cell>
          <cell r="H591" t="str">
            <v>47</v>
          </cell>
          <cell r="I591" t="str">
            <v>จ.สกลนคร</v>
          </cell>
          <cell r="J591" t="str">
            <v>04</v>
          </cell>
          <cell r="K591" t="str">
            <v xml:space="preserve"> อ.พรรณานิคม</v>
          </cell>
          <cell r="L591" t="str">
            <v>01</v>
          </cell>
          <cell r="M591" t="str">
            <v xml:space="preserve"> 'ต.พรรณา'</v>
          </cell>
          <cell r="N591" t="str">
            <v>10</v>
          </cell>
          <cell r="O591" t="str">
            <v xml:space="preserve"> หมู่ 10</v>
          </cell>
          <cell r="P591" t="str">
            <v>01</v>
          </cell>
          <cell r="Q591" t="str">
            <v>เปิดดำเนินการ</v>
          </cell>
          <cell r="S591" t="str">
            <v>47130</v>
          </cell>
          <cell r="T591" t="str">
            <v>042779105</v>
          </cell>
          <cell r="U591" t="str">
            <v>042779106</v>
          </cell>
          <cell r="V591" t="str">
            <v>21</v>
          </cell>
          <cell r="W591" t="str">
            <v>2.1 ทุติยภูมิระดับต้น</v>
          </cell>
          <cell r="X591" t="str">
            <v>S</v>
          </cell>
          <cell r="Y591" t="str">
            <v xml:space="preserve">บริการ  </v>
          </cell>
          <cell r="AH591" t="str">
            <v>11091</v>
          </cell>
        </row>
        <row r="592">
          <cell r="A592" t="str">
            <v>001109000</v>
          </cell>
          <cell r="B592" t="str">
            <v>โรงพยาบาลกุดบาก</v>
          </cell>
          <cell r="C592" t="str">
            <v>21002</v>
          </cell>
          <cell r="D592" t="str">
            <v>กระทรวงสาธารณสุข สำนักงานปลัดกระทรวงสาธารณสุข</v>
          </cell>
          <cell r="E592" t="str">
            <v>07</v>
          </cell>
          <cell r="F592" t="str">
            <v>โรงพยาบาลชุมชน</v>
          </cell>
          <cell r="G592" t="str">
            <v>38</v>
          </cell>
          <cell r="H592" t="str">
            <v>47</v>
          </cell>
          <cell r="I592" t="str">
            <v>จ.สกลนคร</v>
          </cell>
          <cell r="J592" t="str">
            <v>03</v>
          </cell>
          <cell r="K592" t="str">
            <v xml:space="preserve"> อ.กุดบาก</v>
          </cell>
          <cell r="L592" t="str">
            <v>01</v>
          </cell>
          <cell r="M592" t="str">
            <v xml:space="preserve"> 'ต.กุดบาก'</v>
          </cell>
          <cell r="N592" t="str">
            <v>01</v>
          </cell>
          <cell r="O592" t="str">
            <v xml:space="preserve"> หมู่ 1</v>
          </cell>
          <cell r="P592" t="str">
            <v>01</v>
          </cell>
          <cell r="Q592" t="str">
            <v>เปิดดำเนินการ</v>
          </cell>
          <cell r="R592" t="str">
            <v xml:space="preserve">249  ถ.เจริญราฎร์  </v>
          </cell>
          <cell r="S592" t="str">
            <v>47180</v>
          </cell>
          <cell r="T592" t="str">
            <v>042784021</v>
          </cell>
          <cell r="U592" t="str">
            <v>042784041</v>
          </cell>
          <cell r="V592" t="str">
            <v>21</v>
          </cell>
          <cell r="W592" t="str">
            <v>2.1 ทุติยภูมิระดับต้น</v>
          </cell>
          <cell r="X592" t="str">
            <v>S</v>
          </cell>
          <cell r="Y592" t="str">
            <v xml:space="preserve">บริการ  </v>
          </cell>
          <cell r="AH592" t="str">
            <v>11090</v>
          </cell>
        </row>
        <row r="593">
          <cell r="A593" t="str">
            <v>001108600</v>
          </cell>
          <cell r="B593" t="str">
            <v>โรงพยาบาลหนองกุงศรี</v>
          </cell>
          <cell r="C593" t="str">
            <v>21002</v>
          </cell>
          <cell r="D593" t="str">
            <v>กระทรวงสาธารณสุข สำนักงานปลัดกระทรวงสาธารณสุข</v>
          </cell>
          <cell r="E593" t="str">
            <v>07</v>
          </cell>
          <cell r="F593" t="str">
            <v>โรงพยาบาลชุมชน</v>
          </cell>
          <cell r="G593" t="str">
            <v>30</v>
          </cell>
          <cell r="H593" t="str">
            <v>46</v>
          </cell>
          <cell r="I593" t="str">
            <v>จ.กาฬสินธุ์</v>
          </cell>
          <cell r="J593" t="str">
            <v>12</v>
          </cell>
          <cell r="K593" t="str">
            <v xml:space="preserve"> อ.หนองกุงศรี</v>
          </cell>
          <cell r="L593" t="str">
            <v>01</v>
          </cell>
          <cell r="M593" t="str">
            <v xml:space="preserve"> 'ต.หนองกุงศรี'</v>
          </cell>
          <cell r="N593" t="str">
            <v>02</v>
          </cell>
          <cell r="O593" t="str">
            <v xml:space="preserve"> หมู่ 2</v>
          </cell>
          <cell r="P593" t="str">
            <v>01</v>
          </cell>
          <cell r="Q593" t="str">
            <v>เปิดดำเนินการ</v>
          </cell>
          <cell r="R593" t="str">
            <v xml:space="preserve">148 </v>
          </cell>
          <cell r="V593" t="str">
            <v>21</v>
          </cell>
          <cell r="W593" t="str">
            <v>2.1 ทุติยภูมิระดับต้น</v>
          </cell>
          <cell r="AH593" t="str">
            <v>11086</v>
          </cell>
        </row>
        <row r="594">
          <cell r="A594" t="str">
            <v>001108500</v>
          </cell>
          <cell r="B594" t="str">
            <v>โรงพยาบาลท่าคันโท</v>
          </cell>
          <cell r="C594" t="str">
            <v>21002</v>
          </cell>
          <cell r="D594" t="str">
            <v>กระทรวงสาธารณสุข สำนักงานปลัดกระทรวงสาธารณสุข</v>
          </cell>
          <cell r="E594" t="str">
            <v>07</v>
          </cell>
          <cell r="F594" t="str">
            <v>โรงพยาบาลชุมชน</v>
          </cell>
          <cell r="G594" t="str">
            <v>30</v>
          </cell>
          <cell r="H594" t="str">
            <v>46</v>
          </cell>
          <cell r="I594" t="str">
            <v>จ.กาฬสินธุ์</v>
          </cell>
          <cell r="J594" t="str">
            <v>11</v>
          </cell>
          <cell r="K594" t="str">
            <v xml:space="preserve"> อ.ท่าคันโท</v>
          </cell>
          <cell r="L594" t="str">
            <v>05</v>
          </cell>
          <cell r="M594" t="str">
            <v xml:space="preserve"> 'ต.นาตาล'</v>
          </cell>
          <cell r="N594" t="str">
            <v>01</v>
          </cell>
          <cell r="O594" t="str">
            <v xml:space="preserve"> หมู่ 1</v>
          </cell>
          <cell r="P594" t="str">
            <v>01</v>
          </cell>
          <cell r="Q594" t="str">
            <v>เปิดดำเนินการ</v>
          </cell>
          <cell r="R594" t="str">
            <v xml:space="preserve">183 </v>
          </cell>
          <cell r="V594" t="str">
            <v>21</v>
          </cell>
          <cell r="W594" t="str">
            <v>2.1 ทุติยภูมิระดับต้น</v>
          </cell>
          <cell r="AH594" t="str">
            <v>11085</v>
          </cell>
        </row>
        <row r="595">
          <cell r="A595" t="str">
            <v>001108400</v>
          </cell>
          <cell r="B595" t="str">
            <v>โรงพยาบาลคำม่วง</v>
          </cell>
          <cell r="C595" t="str">
            <v>21002</v>
          </cell>
          <cell r="D595" t="str">
            <v>กระทรวงสาธารณสุข สำนักงานปลัดกระทรวงสาธารณสุข</v>
          </cell>
          <cell r="E595" t="str">
            <v>07</v>
          </cell>
          <cell r="F595" t="str">
            <v>โรงพยาบาลชุมชน</v>
          </cell>
          <cell r="G595" t="str">
            <v>30</v>
          </cell>
          <cell r="H595" t="str">
            <v>46</v>
          </cell>
          <cell r="I595" t="str">
            <v>จ.กาฬสินธุ์</v>
          </cell>
          <cell r="J595" t="str">
            <v>10</v>
          </cell>
          <cell r="K595" t="str">
            <v xml:space="preserve"> อ.คำม่วง</v>
          </cell>
          <cell r="L595" t="str">
            <v>01</v>
          </cell>
          <cell r="M595" t="str">
            <v xml:space="preserve"> 'ต.ทุ่งคลอง'</v>
          </cell>
          <cell r="N595" t="str">
            <v>10</v>
          </cell>
          <cell r="O595" t="str">
            <v xml:space="preserve"> หมู่ 10</v>
          </cell>
          <cell r="P595" t="str">
            <v>01</v>
          </cell>
          <cell r="Q595" t="str">
            <v>เปิดดำเนินการ</v>
          </cell>
          <cell r="R595" t="str">
            <v xml:space="preserve">92 </v>
          </cell>
          <cell r="V595" t="str">
            <v>21</v>
          </cell>
          <cell r="W595" t="str">
            <v>2.1 ทุติยภูมิระดับต้น</v>
          </cell>
          <cell r="AH595" t="str">
            <v>11084</v>
          </cell>
        </row>
        <row r="596">
          <cell r="A596" t="str">
            <v>001108300</v>
          </cell>
          <cell r="B596" t="str">
            <v>โรงพยาบาลสหัสขันธ์</v>
          </cell>
          <cell r="C596" t="str">
            <v>21002</v>
          </cell>
          <cell r="D596" t="str">
            <v>กระทรวงสาธารณสุข สำนักงานปลัดกระทรวงสาธารณสุข</v>
          </cell>
          <cell r="E596" t="str">
            <v>07</v>
          </cell>
          <cell r="F596" t="str">
            <v>โรงพยาบาลชุมชน</v>
          </cell>
          <cell r="G596" t="str">
            <v>30</v>
          </cell>
          <cell r="H596" t="str">
            <v>46</v>
          </cell>
          <cell r="I596" t="str">
            <v>จ.กาฬสินธุ์</v>
          </cell>
          <cell r="J596" t="str">
            <v>09</v>
          </cell>
          <cell r="K596" t="str">
            <v xml:space="preserve"> อ.สหัสขันธ์</v>
          </cell>
          <cell r="L596" t="str">
            <v>07</v>
          </cell>
          <cell r="M596" t="str">
            <v xml:space="preserve"> 'ต.โนนบุรี'</v>
          </cell>
          <cell r="N596" t="str">
            <v>10</v>
          </cell>
          <cell r="O596" t="str">
            <v xml:space="preserve"> หมู่ 10</v>
          </cell>
          <cell r="P596" t="str">
            <v>01</v>
          </cell>
          <cell r="Q596" t="str">
            <v>เปิดดำเนินการ</v>
          </cell>
          <cell r="R596" t="str">
            <v>48</v>
          </cell>
          <cell r="V596" t="str">
            <v>21</v>
          </cell>
          <cell r="W596" t="str">
            <v>2.1 ทุติยภูมิระดับต้น</v>
          </cell>
          <cell r="AH596" t="str">
            <v>11083</v>
          </cell>
        </row>
        <row r="597">
          <cell r="A597" t="str">
            <v>001107700</v>
          </cell>
          <cell r="B597" t="str">
            <v>โรงพยาบาลนามน</v>
          </cell>
          <cell r="C597" t="str">
            <v>21002</v>
          </cell>
          <cell r="D597" t="str">
            <v>กระทรวงสาธารณสุข สำนักงานปลัดกระทรวงสาธารณสุข</v>
          </cell>
          <cell r="E597" t="str">
            <v>07</v>
          </cell>
          <cell r="F597" t="str">
            <v>โรงพยาบาลชุมชน</v>
          </cell>
          <cell r="G597" t="str">
            <v>30</v>
          </cell>
          <cell r="H597" t="str">
            <v>46</v>
          </cell>
          <cell r="I597" t="str">
            <v>จ.กาฬสินธุ์</v>
          </cell>
          <cell r="J597" t="str">
            <v>02</v>
          </cell>
          <cell r="K597" t="str">
            <v xml:space="preserve"> อ.นามน</v>
          </cell>
          <cell r="L597" t="str">
            <v>01</v>
          </cell>
          <cell r="M597" t="str">
            <v xml:space="preserve"> 'ต.นามน'</v>
          </cell>
          <cell r="N597" t="str">
            <v>07</v>
          </cell>
          <cell r="O597" t="str">
            <v xml:space="preserve"> หมู่ 7</v>
          </cell>
          <cell r="P597" t="str">
            <v>01</v>
          </cell>
          <cell r="Q597" t="str">
            <v>เปิดดำเนินการ</v>
          </cell>
          <cell r="R597" t="str">
            <v xml:space="preserve">183 </v>
          </cell>
          <cell r="V597" t="str">
            <v>21</v>
          </cell>
          <cell r="W597" t="str">
            <v>2.1 ทุติยภูมิระดับต้น</v>
          </cell>
          <cell r="AH597" t="str">
            <v>11077</v>
          </cell>
        </row>
        <row r="598">
          <cell r="A598" t="str">
            <v>001105300</v>
          </cell>
          <cell r="B598" t="str">
            <v>โรงพยาบาลกันทรวิชัย</v>
          </cell>
          <cell r="C598" t="str">
            <v>21002</v>
          </cell>
          <cell r="D598" t="str">
            <v>กระทรวงสาธารณสุข สำนักงานปลัดกระทรวงสาธารณสุข</v>
          </cell>
          <cell r="E598" t="str">
            <v>07</v>
          </cell>
          <cell r="F598" t="str">
            <v>โรงพยาบาลชุมชน</v>
          </cell>
          <cell r="G598" t="str">
            <v>30</v>
          </cell>
          <cell r="H598" t="str">
            <v>44</v>
          </cell>
          <cell r="I598" t="str">
            <v>จ.มหาสารคาม</v>
          </cell>
          <cell r="J598" t="str">
            <v>04</v>
          </cell>
          <cell r="K598" t="str">
            <v xml:space="preserve"> อ.กันทรวิชัย</v>
          </cell>
          <cell r="L598" t="str">
            <v>01</v>
          </cell>
          <cell r="M598" t="str">
            <v xml:space="preserve"> 'ต.โคกพระ'</v>
          </cell>
          <cell r="N598" t="str">
            <v>02</v>
          </cell>
          <cell r="O598" t="str">
            <v xml:space="preserve"> หมู่ 2</v>
          </cell>
          <cell r="P598" t="str">
            <v>01</v>
          </cell>
          <cell r="Q598" t="str">
            <v>เปิดดำเนินการ</v>
          </cell>
          <cell r="R598" t="str">
            <v xml:space="preserve"> ถ.ถีนานนท์ </v>
          </cell>
          <cell r="V598" t="str">
            <v>21</v>
          </cell>
          <cell r="W598" t="str">
            <v>2.1 ทุติยภูมิระดับต้น</v>
          </cell>
          <cell r="AH598" t="str">
            <v>11053</v>
          </cell>
        </row>
        <row r="599">
          <cell r="A599" t="str">
            <v>001106500</v>
          </cell>
          <cell r="B599" t="str">
            <v>โรงพยาบาลพนมไพร</v>
          </cell>
          <cell r="C599" t="str">
            <v>21002</v>
          </cell>
          <cell r="D599" t="str">
            <v>กระทรวงสาธารณสุข สำนักงานปลัดกระทรวงสาธารณสุข</v>
          </cell>
          <cell r="E599" t="str">
            <v>07</v>
          </cell>
          <cell r="F599" t="str">
            <v>โรงพยาบาลชุมชน</v>
          </cell>
          <cell r="G599" t="str">
            <v>30</v>
          </cell>
          <cell r="H599" t="str">
            <v>45</v>
          </cell>
          <cell r="I599" t="str">
            <v>จ.ร้อยเอ็ด</v>
          </cell>
          <cell r="J599" t="str">
            <v>06</v>
          </cell>
          <cell r="K599" t="str">
            <v xml:space="preserve"> อ.พนมไพร</v>
          </cell>
          <cell r="L599" t="str">
            <v>01</v>
          </cell>
          <cell r="M599" t="str">
            <v xml:space="preserve"> 'ต.พนมไพร'</v>
          </cell>
          <cell r="N599" t="str">
            <v>03</v>
          </cell>
          <cell r="O599" t="str">
            <v xml:space="preserve"> หมู่ 3</v>
          </cell>
          <cell r="P599" t="str">
            <v>01</v>
          </cell>
          <cell r="Q599" t="str">
            <v>เปิดดำเนินการ</v>
          </cell>
          <cell r="R599" t="str">
            <v xml:space="preserve">170 </v>
          </cell>
          <cell r="S599" t="str">
            <v>45140</v>
          </cell>
          <cell r="V599" t="str">
            <v>21</v>
          </cell>
          <cell r="W599" t="str">
            <v>2.1 ทุติยภูมิระดับต้น</v>
          </cell>
          <cell r="AH599" t="str">
            <v>11065</v>
          </cell>
        </row>
        <row r="600">
          <cell r="A600" t="str">
            <v>001106700</v>
          </cell>
          <cell r="B600" t="str">
            <v>โรงพยาบาลโพธิ์ชัย</v>
          </cell>
          <cell r="C600" t="str">
            <v>21002</v>
          </cell>
          <cell r="D600" t="str">
            <v>กระทรวงสาธารณสุข สำนักงานปลัดกระทรวงสาธารณสุข</v>
          </cell>
          <cell r="E600" t="str">
            <v>07</v>
          </cell>
          <cell r="F600" t="str">
            <v>โรงพยาบาลชุมชน</v>
          </cell>
          <cell r="G600" t="str">
            <v>30</v>
          </cell>
          <cell r="H600" t="str">
            <v>45</v>
          </cell>
          <cell r="I600" t="str">
            <v>จ.ร้อยเอ็ด</v>
          </cell>
          <cell r="J600" t="str">
            <v>08</v>
          </cell>
          <cell r="K600" t="str">
            <v xml:space="preserve"> อ.โพธิ์ชัย</v>
          </cell>
          <cell r="L600" t="str">
            <v>01</v>
          </cell>
          <cell r="M600" t="str">
            <v xml:space="preserve"> 'ต.ขามเบี้ย'</v>
          </cell>
          <cell r="N600" t="str">
            <v>02</v>
          </cell>
          <cell r="O600" t="str">
            <v xml:space="preserve"> หมู่ 2</v>
          </cell>
          <cell r="P600" t="str">
            <v>01</v>
          </cell>
          <cell r="Q600" t="str">
            <v>เปิดดำเนินการ</v>
          </cell>
          <cell r="R600" t="str">
            <v xml:space="preserve">185 ม.2 ถ.จรจำรูญ </v>
          </cell>
          <cell r="S600" t="str">
            <v>45230</v>
          </cell>
          <cell r="V600" t="str">
            <v>21</v>
          </cell>
          <cell r="W600" t="str">
            <v>2.1 ทุติยภูมิระดับต้น</v>
          </cell>
          <cell r="AH600" t="str">
            <v>11067</v>
          </cell>
        </row>
        <row r="601">
          <cell r="A601" t="str">
            <v>001106800</v>
          </cell>
          <cell r="B601" t="str">
            <v>โรงพยาบาลหนองพอก</v>
          </cell>
          <cell r="C601" t="str">
            <v>21002</v>
          </cell>
          <cell r="D601" t="str">
            <v>กระทรวงสาธารณสุข สำนักงานปลัดกระทรวงสาธารณสุข</v>
          </cell>
          <cell r="E601" t="str">
            <v>07</v>
          </cell>
          <cell r="F601" t="str">
            <v>โรงพยาบาลชุมชน</v>
          </cell>
          <cell r="G601" t="str">
            <v>30</v>
          </cell>
          <cell r="H601" t="str">
            <v>45</v>
          </cell>
          <cell r="I601" t="str">
            <v>จ.ร้อยเอ็ด</v>
          </cell>
          <cell r="J601" t="str">
            <v>09</v>
          </cell>
          <cell r="K601" t="str">
            <v xml:space="preserve"> อ.หนองพอก</v>
          </cell>
          <cell r="L601" t="str">
            <v>01</v>
          </cell>
          <cell r="M601" t="str">
            <v xml:space="preserve"> 'ต.หนองพอก'</v>
          </cell>
          <cell r="N601" t="str">
            <v>01</v>
          </cell>
          <cell r="O601" t="str">
            <v xml:space="preserve"> หมู่ 1</v>
          </cell>
          <cell r="P601" t="str">
            <v>01</v>
          </cell>
          <cell r="Q601" t="str">
            <v>เปิดดำเนินการ</v>
          </cell>
          <cell r="R601" t="str">
            <v xml:space="preserve">140 ม.1 ถ.ทรงบาดาล </v>
          </cell>
          <cell r="S601" t="str">
            <v>45210</v>
          </cell>
          <cell r="V601" t="str">
            <v>21</v>
          </cell>
          <cell r="W601" t="str">
            <v>2.1 ทุติยภูมิระดับต้น</v>
          </cell>
          <cell r="AH601" t="str">
            <v>11068</v>
          </cell>
        </row>
        <row r="602">
          <cell r="A602" t="str">
            <v>001107200</v>
          </cell>
          <cell r="B602" t="str">
            <v>โรงพยาบาลโพนทราย</v>
          </cell>
          <cell r="C602" t="str">
            <v>21002</v>
          </cell>
          <cell r="D602" t="str">
            <v>กระทรวงสาธารณสุข สำนักงานปลัดกระทรวงสาธารณสุข</v>
          </cell>
          <cell r="E602" t="str">
            <v>07</v>
          </cell>
          <cell r="F602" t="str">
            <v>โรงพยาบาลชุมชน</v>
          </cell>
          <cell r="G602" t="str">
            <v>30</v>
          </cell>
          <cell r="H602" t="str">
            <v>45</v>
          </cell>
          <cell r="I602" t="str">
            <v>จ.ร้อยเอ็ด</v>
          </cell>
          <cell r="J602" t="str">
            <v>13</v>
          </cell>
          <cell r="K602" t="str">
            <v xml:space="preserve"> อ.โพนทราย</v>
          </cell>
          <cell r="L602" t="str">
            <v>01</v>
          </cell>
          <cell r="M602" t="str">
            <v xml:space="preserve"> 'ต.โพนทราย'</v>
          </cell>
          <cell r="N602" t="str">
            <v>09</v>
          </cell>
          <cell r="O602" t="str">
            <v xml:space="preserve"> หมู่ 9</v>
          </cell>
          <cell r="P602" t="str">
            <v>01</v>
          </cell>
          <cell r="Q602" t="str">
            <v>เปิดดำเนินการ</v>
          </cell>
          <cell r="R602" t="str">
            <v xml:space="preserve">104 ม.9 ถ.ประชาสุขสันต์ </v>
          </cell>
          <cell r="S602" t="str">
            <v>45240</v>
          </cell>
          <cell r="V602" t="str">
            <v>21</v>
          </cell>
          <cell r="W602" t="str">
            <v>2.1 ทุติยภูมิระดับต้น</v>
          </cell>
          <cell r="AH602" t="str">
            <v>11072</v>
          </cell>
        </row>
        <row r="603">
          <cell r="A603" t="str">
            <v>001107300</v>
          </cell>
          <cell r="B603" t="str">
            <v>โรงพยาบาลอาจสามารถ</v>
          </cell>
          <cell r="C603" t="str">
            <v>21002</v>
          </cell>
          <cell r="D603" t="str">
            <v>กระทรวงสาธารณสุข สำนักงานปลัดกระทรวงสาธารณสุข</v>
          </cell>
          <cell r="E603" t="str">
            <v>07</v>
          </cell>
          <cell r="F603" t="str">
            <v>โรงพยาบาลชุมชน</v>
          </cell>
          <cell r="G603" t="str">
            <v>30</v>
          </cell>
          <cell r="H603" t="str">
            <v>45</v>
          </cell>
          <cell r="I603" t="str">
            <v>จ.ร้อยเอ็ด</v>
          </cell>
          <cell r="J603" t="str">
            <v>14</v>
          </cell>
          <cell r="K603" t="str">
            <v xml:space="preserve"> อ.อาจสามารถ</v>
          </cell>
          <cell r="L603" t="str">
            <v>01</v>
          </cell>
          <cell r="M603" t="str">
            <v xml:space="preserve"> 'ต.อาจสามารถ'</v>
          </cell>
          <cell r="N603" t="str">
            <v>07</v>
          </cell>
          <cell r="O603" t="str">
            <v xml:space="preserve"> หมู่ 7</v>
          </cell>
          <cell r="P603" t="str">
            <v>01</v>
          </cell>
          <cell r="Q603" t="str">
            <v>เปิดดำเนินการ</v>
          </cell>
          <cell r="R603" t="str">
            <v xml:space="preserve">7 ถ.รณชัยชาญยุทธ </v>
          </cell>
          <cell r="S603" t="str">
            <v>45160</v>
          </cell>
          <cell r="V603" t="str">
            <v>21</v>
          </cell>
          <cell r="W603" t="str">
            <v>2.1 ทุติยภูมิระดับต้น</v>
          </cell>
          <cell r="AH603" t="str">
            <v>11073</v>
          </cell>
        </row>
        <row r="604">
          <cell r="A604" t="str">
            <v>001107500</v>
          </cell>
          <cell r="B604" t="str">
            <v>โรงพยาบาลศรีสมเด็จ</v>
          </cell>
          <cell r="C604" t="str">
            <v>21002</v>
          </cell>
          <cell r="D604" t="str">
            <v>กระทรวงสาธารณสุข สำนักงานปลัดกระทรวงสาธารณสุข</v>
          </cell>
          <cell r="E604" t="str">
            <v>07</v>
          </cell>
          <cell r="F604" t="str">
            <v>โรงพยาบาลชุมชน</v>
          </cell>
          <cell r="G604" t="str">
            <v>30</v>
          </cell>
          <cell r="H604" t="str">
            <v>45</v>
          </cell>
          <cell r="I604" t="str">
            <v>จ.ร้อยเอ็ด</v>
          </cell>
          <cell r="J604" t="str">
            <v>16</v>
          </cell>
          <cell r="K604" t="str">
            <v xml:space="preserve"> อ.ศรีสมเด็จ</v>
          </cell>
          <cell r="L604" t="str">
            <v>02</v>
          </cell>
          <cell r="M604" t="str">
            <v xml:space="preserve"> 'ต.ศรีสมเด็จ'</v>
          </cell>
          <cell r="N604" t="str">
            <v>03</v>
          </cell>
          <cell r="O604" t="str">
            <v xml:space="preserve"> หมู่ 3</v>
          </cell>
          <cell r="P604" t="str">
            <v>01</v>
          </cell>
          <cell r="Q604" t="str">
            <v>เปิดดำเนินการ</v>
          </cell>
          <cell r="S604" t="str">
            <v>45000</v>
          </cell>
          <cell r="V604" t="str">
            <v>21</v>
          </cell>
          <cell r="W604" t="str">
            <v>2.1 ทุติยภูมิระดับต้น</v>
          </cell>
          <cell r="AH604" t="str">
            <v>11075</v>
          </cell>
        </row>
        <row r="605">
          <cell r="A605" t="str">
            <v>001106200</v>
          </cell>
          <cell r="B605" t="str">
            <v>โรงพยาบาลปทุมรัตต์</v>
          </cell>
          <cell r="C605" t="str">
            <v>21002</v>
          </cell>
          <cell r="D605" t="str">
            <v>กระทรวงสาธารณสุข สำนักงานปลัดกระทรวงสาธารณสุข</v>
          </cell>
          <cell r="E605" t="str">
            <v>07</v>
          </cell>
          <cell r="F605" t="str">
            <v>โรงพยาบาลชุมชน</v>
          </cell>
          <cell r="G605" t="str">
            <v>30</v>
          </cell>
          <cell r="H605" t="str">
            <v>45</v>
          </cell>
          <cell r="I605" t="str">
            <v>จ.ร้อยเอ็ด</v>
          </cell>
          <cell r="J605" t="str">
            <v>03</v>
          </cell>
          <cell r="K605" t="str">
            <v xml:space="preserve"> อ.ปทุมรัตต์</v>
          </cell>
          <cell r="L605" t="str">
            <v>01</v>
          </cell>
          <cell r="M605" t="str">
            <v xml:space="preserve"> 'ต.บัวแดง'</v>
          </cell>
          <cell r="N605" t="str">
            <v>09</v>
          </cell>
          <cell r="O605" t="str">
            <v xml:space="preserve"> หมู่ 9</v>
          </cell>
          <cell r="P605" t="str">
            <v>01</v>
          </cell>
          <cell r="Q605" t="str">
            <v>เปิดดำเนินการ</v>
          </cell>
          <cell r="R605" t="str">
            <v xml:space="preserve">44 </v>
          </cell>
          <cell r="S605" t="str">
            <v>45190</v>
          </cell>
          <cell r="V605" t="str">
            <v>21</v>
          </cell>
          <cell r="W605" t="str">
            <v>2.1 ทุติยภูมิระดับต้น</v>
          </cell>
          <cell r="AH605" t="str">
            <v>11062</v>
          </cell>
        </row>
        <row r="606">
          <cell r="A606" t="str">
            <v>001106400</v>
          </cell>
          <cell r="B606" t="str">
            <v>โรงพยาบาลธวัชบุรี</v>
          </cell>
          <cell r="C606" t="str">
            <v>21002</v>
          </cell>
          <cell r="D606" t="str">
            <v>กระทรวงสาธารณสุข สำนักงานปลัดกระทรวงสาธารณสุข</v>
          </cell>
          <cell r="E606" t="str">
            <v>07</v>
          </cell>
          <cell r="F606" t="str">
            <v>โรงพยาบาลชุมชน</v>
          </cell>
          <cell r="G606" t="str">
            <v>30</v>
          </cell>
          <cell r="H606" t="str">
            <v>45</v>
          </cell>
          <cell r="I606" t="str">
            <v>จ.ร้อยเอ็ด</v>
          </cell>
          <cell r="J606" t="str">
            <v>05</v>
          </cell>
          <cell r="K606" t="str">
            <v xml:space="preserve"> อ.ธวัชบุรี</v>
          </cell>
          <cell r="L606" t="str">
            <v>04</v>
          </cell>
          <cell r="M606" t="str">
            <v xml:space="preserve"> 'ต.ธวัชบุรี'</v>
          </cell>
          <cell r="N606" t="str">
            <v>03</v>
          </cell>
          <cell r="O606" t="str">
            <v xml:space="preserve"> หมู่ 3</v>
          </cell>
          <cell r="P606" t="str">
            <v>01</v>
          </cell>
          <cell r="Q606" t="str">
            <v>เปิดดำเนินการ</v>
          </cell>
          <cell r="R606" t="str">
            <v xml:space="preserve">172 ม.3 ถ.ร้อยเอ็ด-โพนทอง </v>
          </cell>
          <cell r="S606" t="str">
            <v>45170</v>
          </cell>
          <cell r="V606" t="str">
            <v>21</v>
          </cell>
          <cell r="W606" t="str">
            <v>2.1 ทุติยภูมิระดับต้น</v>
          </cell>
          <cell r="AH606" t="str">
            <v>11064</v>
          </cell>
        </row>
        <row r="607">
          <cell r="A607" t="str">
            <v>001107100</v>
          </cell>
          <cell r="B607" t="str">
            <v>โรงพยาบาลเมืองสรวง</v>
          </cell>
          <cell r="C607" t="str">
            <v>21002</v>
          </cell>
          <cell r="D607" t="str">
            <v>กระทรวงสาธารณสุข สำนักงานปลัดกระทรวงสาธารณสุข</v>
          </cell>
          <cell r="E607" t="str">
            <v>07</v>
          </cell>
          <cell r="F607" t="str">
            <v>โรงพยาบาลชุมชน</v>
          </cell>
          <cell r="G607" t="str">
            <v>30</v>
          </cell>
          <cell r="H607" t="str">
            <v>45</v>
          </cell>
          <cell r="I607" t="str">
            <v>จ.ร้อยเอ็ด</v>
          </cell>
          <cell r="J607" t="str">
            <v>12</v>
          </cell>
          <cell r="K607" t="str">
            <v xml:space="preserve"> อ.เมืองสรวง</v>
          </cell>
          <cell r="L607" t="str">
            <v>01</v>
          </cell>
          <cell r="M607" t="str">
            <v xml:space="preserve"> 'ต.หนองผือ'</v>
          </cell>
          <cell r="N607" t="str">
            <v>04</v>
          </cell>
          <cell r="O607" t="str">
            <v xml:space="preserve"> หมู่ 4</v>
          </cell>
          <cell r="P607" t="str">
            <v>01</v>
          </cell>
          <cell r="Q607" t="str">
            <v>เปิดดำเนินการ</v>
          </cell>
          <cell r="R607" t="str">
            <v xml:space="preserve">231 ม.4 ถ.ร้อยเอ็ด-สุวรรณภูมิ </v>
          </cell>
          <cell r="S607" t="str">
            <v>45220</v>
          </cell>
          <cell r="V607" t="str">
            <v>21</v>
          </cell>
          <cell r="W607" t="str">
            <v>2.1 ทุติยภูมิระดับต้น</v>
          </cell>
          <cell r="AH607" t="str">
            <v>11071</v>
          </cell>
        </row>
        <row r="608">
          <cell r="A608" t="str">
            <v>001107600</v>
          </cell>
          <cell r="B608" t="str">
            <v>โรงพยาบาลจังหาร</v>
          </cell>
          <cell r="C608" t="str">
            <v>21002</v>
          </cell>
          <cell r="D608" t="str">
            <v>กระทรวงสาธารณสุข สำนักงานปลัดกระทรวงสาธารณสุข</v>
          </cell>
          <cell r="E608" t="str">
            <v>07</v>
          </cell>
          <cell r="F608" t="str">
            <v>โรงพยาบาลชุมชน</v>
          </cell>
          <cell r="G608" t="str">
            <v>30</v>
          </cell>
          <cell r="H608" t="str">
            <v>45</v>
          </cell>
          <cell r="I608" t="str">
            <v>จ.ร้อยเอ็ด</v>
          </cell>
          <cell r="J608" t="str">
            <v>17</v>
          </cell>
          <cell r="K608" t="str">
            <v xml:space="preserve"> อ.จังหาร</v>
          </cell>
          <cell r="L608" t="str">
            <v>04</v>
          </cell>
          <cell r="M608" t="str">
            <v xml:space="preserve"> 'ต.จังหาร'</v>
          </cell>
          <cell r="N608" t="str">
            <v>03</v>
          </cell>
          <cell r="O608" t="str">
            <v xml:space="preserve"> หมู่ 3</v>
          </cell>
          <cell r="P608" t="str">
            <v>01</v>
          </cell>
          <cell r="Q608" t="str">
            <v>เปิดดำเนินการ</v>
          </cell>
          <cell r="R608" t="str">
            <v xml:space="preserve">159 </v>
          </cell>
          <cell r="S608" t="str">
            <v>45000</v>
          </cell>
          <cell r="V608" t="str">
            <v>21</v>
          </cell>
          <cell r="W608" t="str">
            <v>2.1 ทุติยภูมิระดับต้น</v>
          </cell>
          <cell r="AH608" t="str">
            <v>11076</v>
          </cell>
        </row>
        <row r="609">
          <cell r="A609" t="str">
            <v>001109600</v>
          </cell>
          <cell r="B609" t="str">
            <v>โรงพยาบาลคำตากล้า</v>
          </cell>
          <cell r="C609" t="str">
            <v>21002</v>
          </cell>
          <cell r="D609" t="str">
            <v>กระทรวงสาธารณสุข สำนักงานปลัดกระทรวงสาธารณสุข</v>
          </cell>
          <cell r="E609" t="str">
            <v>07</v>
          </cell>
          <cell r="F609" t="str">
            <v>โรงพยาบาลชุมชน</v>
          </cell>
          <cell r="G609" t="str">
            <v>30</v>
          </cell>
          <cell r="H609" t="str">
            <v>47</v>
          </cell>
          <cell r="I609" t="str">
            <v>จ.สกลนคร</v>
          </cell>
          <cell r="J609" t="str">
            <v>09</v>
          </cell>
          <cell r="K609" t="str">
            <v xml:space="preserve"> อ.คำตากล้า</v>
          </cell>
          <cell r="L609" t="str">
            <v>01</v>
          </cell>
          <cell r="M609" t="str">
            <v xml:space="preserve"> 'ต.คำตากล้า'</v>
          </cell>
          <cell r="N609" t="str">
            <v>11</v>
          </cell>
          <cell r="O609" t="str">
            <v xml:space="preserve"> หมู่ 11</v>
          </cell>
          <cell r="P609" t="str">
            <v>01</v>
          </cell>
          <cell r="Q609" t="str">
            <v>เปิดดำเนินการ</v>
          </cell>
          <cell r="R609" t="str">
            <v xml:space="preserve">80  </v>
          </cell>
          <cell r="S609" t="str">
            <v>47250</v>
          </cell>
          <cell r="T609" t="str">
            <v>042796046</v>
          </cell>
          <cell r="U609" t="str">
            <v>042796110</v>
          </cell>
          <cell r="V609" t="str">
            <v>21</v>
          </cell>
          <cell r="W609" t="str">
            <v>2.1 ทุติยภูมิระดับต้น</v>
          </cell>
          <cell r="X609" t="str">
            <v>S</v>
          </cell>
          <cell r="Y609" t="str">
            <v xml:space="preserve">บริการ  </v>
          </cell>
          <cell r="AH609" t="str">
            <v>11096</v>
          </cell>
        </row>
        <row r="610">
          <cell r="A610" t="str">
            <v>001114200</v>
          </cell>
          <cell r="B610" t="str">
            <v>โรงพยาบาลลี้</v>
          </cell>
          <cell r="C610" t="str">
            <v>21002</v>
          </cell>
          <cell r="D610" t="str">
            <v>กระทรวงสาธารณสุข สำนักงานปลัดกระทรวงสาธารณสุข</v>
          </cell>
          <cell r="E610" t="str">
            <v>07</v>
          </cell>
          <cell r="F610" t="str">
            <v>โรงพยาบาลชุมชน</v>
          </cell>
          <cell r="G610" t="str">
            <v>60</v>
          </cell>
          <cell r="H610" t="str">
            <v>51</v>
          </cell>
          <cell r="I610" t="str">
            <v>จ.ลำพูน</v>
          </cell>
          <cell r="J610" t="str">
            <v>04</v>
          </cell>
          <cell r="K610" t="str">
            <v xml:space="preserve"> อ.ลี้</v>
          </cell>
          <cell r="L610" t="str">
            <v>01</v>
          </cell>
          <cell r="M610" t="str">
            <v xml:space="preserve"> 'ต.ลี้'</v>
          </cell>
          <cell r="N610" t="str">
            <v>04</v>
          </cell>
          <cell r="O610" t="str">
            <v xml:space="preserve"> หมู่ 4</v>
          </cell>
          <cell r="P610" t="str">
            <v>01</v>
          </cell>
          <cell r="Q610" t="str">
            <v>เปิดดำเนินการ</v>
          </cell>
          <cell r="R610" t="str">
            <v xml:space="preserve">49 ม.4 ถ.พหลโยธิน </v>
          </cell>
          <cell r="S610" t="str">
            <v>51110</v>
          </cell>
          <cell r="V610" t="str">
            <v>22</v>
          </cell>
          <cell r="W610" t="str">
            <v>2.2 ทุติยภูมิระดับกลาง</v>
          </cell>
          <cell r="AH610" t="str">
            <v>11142</v>
          </cell>
        </row>
        <row r="611">
          <cell r="A611" t="str">
            <v>001114700</v>
          </cell>
          <cell r="B611" t="str">
            <v>โรงพยาบาลเกาะคา</v>
          </cell>
          <cell r="C611" t="str">
            <v>21002</v>
          </cell>
          <cell r="D611" t="str">
            <v>กระทรวงสาธารณสุข สำนักงานปลัดกระทรวงสาธารณสุข</v>
          </cell>
          <cell r="E611" t="str">
            <v>07</v>
          </cell>
          <cell r="F611" t="str">
            <v>โรงพยาบาลชุมชน</v>
          </cell>
          <cell r="G611" t="str">
            <v>30</v>
          </cell>
          <cell r="H611" t="str">
            <v>52</v>
          </cell>
          <cell r="I611" t="str">
            <v>จ.ลำปาง</v>
          </cell>
          <cell r="J611" t="str">
            <v>03</v>
          </cell>
          <cell r="K611" t="str">
            <v xml:space="preserve"> อ.เกาะคา</v>
          </cell>
          <cell r="L611" t="str">
            <v>05</v>
          </cell>
          <cell r="M611" t="str">
            <v xml:space="preserve"> 'ต.ศาลา'</v>
          </cell>
          <cell r="N611" t="str">
            <v>03</v>
          </cell>
          <cell r="O611" t="str">
            <v xml:space="preserve"> หมู่ 3</v>
          </cell>
          <cell r="P611" t="str">
            <v>01</v>
          </cell>
          <cell r="Q611" t="str">
            <v>เปิดดำเนินการ</v>
          </cell>
          <cell r="V611" t="str">
            <v>22</v>
          </cell>
          <cell r="W611" t="str">
            <v>2.2 ทุติยภูมิระดับกลาง</v>
          </cell>
          <cell r="AH611" t="str">
            <v>11147</v>
          </cell>
        </row>
        <row r="612">
          <cell r="A612" t="str">
            <v>001115200</v>
          </cell>
          <cell r="B612" t="str">
            <v>โรงพยาบาลเถิน</v>
          </cell>
          <cell r="C612" t="str">
            <v>21002</v>
          </cell>
          <cell r="D612" t="str">
            <v>กระทรวงสาธารณสุข สำนักงานปลัดกระทรวงสาธารณสุข</v>
          </cell>
          <cell r="E612" t="str">
            <v>07</v>
          </cell>
          <cell r="F612" t="str">
            <v>โรงพยาบาลชุมชน</v>
          </cell>
          <cell r="G612" t="str">
            <v>30</v>
          </cell>
          <cell r="H612" t="str">
            <v>52</v>
          </cell>
          <cell r="I612" t="str">
            <v>จ.ลำปาง</v>
          </cell>
          <cell r="J612" t="str">
            <v>08</v>
          </cell>
          <cell r="K612" t="str">
            <v xml:space="preserve"> อ.เถิน</v>
          </cell>
          <cell r="L612" t="str">
            <v>01</v>
          </cell>
          <cell r="M612" t="str">
            <v xml:space="preserve"> 'ต.ล้อมแรด'</v>
          </cell>
          <cell r="N612" t="str">
            <v>07</v>
          </cell>
          <cell r="O612" t="str">
            <v xml:space="preserve"> หมู่ 7</v>
          </cell>
          <cell r="P612" t="str">
            <v>01</v>
          </cell>
          <cell r="Q612" t="str">
            <v>เปิดดำเนินการ</v>
          </cell>
          <cell r="V612" t="str">
            <v>22</v>
          </cell>
          <cell r="W612" t="str">
            <v>2.2 ทุติยภูมิระดับกลาง</v>
          </cell>
          <cell r="AH612" t="str">
            <v>11152</v>
          </cell>
        </row>
        <row r="613">
          <cell r="A613" t="str">
            <v>001111700</v>
          </cell>
          <cell r="B613" t="str">
            <v>โรงพยาบาลหว้านใหญ่</v>
          </cell>
          <cell r="C613" t="str">
            <v>21002</v>
          </cell>
          <cell r="D613" t="str">
            <v>กระทรวงสาธารณสุข สำนักงานปลัดกระทรวงสาธารณสุข</v>
          </cell>
          <cell r="E613" t="str">
            <v>07</v>
          </cell>
          <cell r="F613" t="str">
            <v>โรงพยาบาลชุมชน</v>
          </cell>
          <cell r="G613" t="str">
            <v>30</v>
          </cell>
          <cell r="H613" t="str">
            <v>49</v>
          </cell>
          <cell r="I613" t="str">
            <v>จ.มุกดาหาร</v>
          </cell>
          <cell r="J613" t="str">
            <v>06</v>
          </cell>
          <cell r="K613" t="str">
            <v xml:space="preserve"> อ.หว้านใหญ่</v>
          </cell>
          <cell r="L613" t="str">
            <v>01</v>
          </cell>
          <cell r="M613" t="str">
            <v xml:space="preserve"> 'ต.หว้านใหญ่'</v>
          </cell>
          <cell r="N613" t="str">
            <v>09</v>
          </cell>
          <cell r="O613" t="str">
            <v xml:space="preserve"> หมู่ 9</v>
          </cell>
          <cell r="P613" t="str">
            <v>01</v>
          </cell>
          <cell r="Q613" t="str">
            <v>เปิดดำเนินการ</v>
          </cell>
          <cell r="R613" t="str">
            <v xml:space="preserve">45 ม.9 ถ.เฉลิมพระเกียรติ ร.9  </v>
          </cell>
          <cell r="S613" t="str">
            <v>49150</v>
          </cell>
          <cell r="T613" t="str">
            <v>042699239</v>
          </cell>
          <cell r="U613" t="str">
            <v>042399239</v>
          </cell>
          <cell r="V613" t="str">
            <v>21</v>
          </cell>
          <cell r="W613" t="str">
            <v>2.1 ทุติยภูมิระดับต้น</v>
          </cell>
          <cell r="AH613" t="str">
            <v>11117</v>
          </cell>
        </row>
        <row r="614">
          <cell r="A614" t="str">
            <v>001113000</v>
          </cell>
          <cell r="B614" t="str">
            <v>โรงพยาบาลสันทราย</v>
          </cell>
          <cell r="C614" t="str">
            <v>21002</v>
          </cell>
          <cell r="D614" t="str">
            <v>กระทรวงสาธารณสุข สำนักงานปลัดกระทรวงสาธารณสุข</v>
          </cell>
          <cell r="E614" t="str">
            <v>07</v>
          </cell>
          <cell r="F614" t="str">
            <v>โรงพยาบาลชุมชน</v>
          </cell>
          <cell r="G614" t="str">
            <v>60</v>
          </cell>
          <cell r="H614" t="str">
            <v>50</v>
          </cell>
          <cell r="I614" t="str">
            <v>จ.เชียงใหม่</v>
          </cell>
          <cell r="J614" t="str">
            <v>14</v>
          </cell>
          <cell r="K614" t="str">
            <v xml:space="preserve"> อ.สันทราย</v>
          </cell>
          <cell r="L614" t="str">
            <v>08</v>
          </cell>
          <cell r="M614" t="str">
            <v xml:space="preserve"> 'ต.หนองหาร'</v>
          </cell>
          <cell r="N614" t="str">
            <v>11</v>
          </cell>
          <cell r="O614" t="str">
            <v xml:space="preserve"> หมู่ 11</v>
          </cell>
          <cell r="P614" t="str">
            <v>01</v>
          </cell>
          <cell r="Q614" t="str">
            <v>เปิดดำเนินการ</v>
          </cell>
          <cell r="R614" t="str">
            <v>201</v>
          </cell>
          <cell r="S614" t="str">
            <v>50210</v>
          </cell>
          <cell r="V614" t="str">
            <v>21</v>
          </cell>
          <cell r="W614" t="str">
            <v>2.1 ทุติยภูมิระดับต้น</v>
          </cell>
          <cell r="AH614" t="str">
            <v>11130</v>
          </cell>
        </row>
        <row r="615">
          <cell r="A615" t="str">
            <v>001113100</v>
          </cell>
          <cell r="B615" t="str">
            <v>โรงพยาบาลหางดง</v>
          </cell>
          <cell r="C615" t="str">
            <v>21002</v>
          </cell>
          <cell r="D615" t="str">
            <v>กระทรวงสาธารณสุข สำนักงานปลัดกระทรวงสาธารณสุข</v>
          </cell>
          <cell r="E615" t="str">
            <v>07</v>
          </cell>
          <cell r="F615" t="str">
            <v>โรงพยาบาลชุมชน</v>
          </cell>
          <cell r="G615" t="str">
            <v>23</v>
          </cell>
          <cell r="H615" t="str">
            <v>50</v>
          </cell>
          <cell r="I615" t="str">
            <v>จ.เชียงใหม่</v>
          </cell>
          <cell r="J615" t="str">
            <v>15</v>
          </cell>
          <cell r="K615" t="str">
            <v xml:space="preserve"> อ.หางดง</v>
          </cell>
          <cell r="L615" t="str">
            <v>01</v>
          </cell>
          <cell r="M615" t="str">
            <v xml:space="preserve"> 'ต.หางดง'</v>
          </cell>
          <cell r="N615" t="str">
            <v>03</v>
          </cell>
          <cell r="O615" t="str">
            <v xml:space="preserve"> หมู่ 3</v>
          </cell>
          <cell r="P615" t="str">
            <v>01</v>
          </cell>
          <cell r="Q615" t="str">
            <v>เปิดดำเนินการ</v>
          </cell>
          <cell r="R615" t="str">
            <v xml:space="preserve">260 ม.3 ถ.เชียงใหม่-ฮอด </v>
          </cell>
          <cell r="S615" t="str">
            <v>50130</v>
          </cell>
          <cell r="V615" t="str">
            <v>21</v>
          </cell>
          <cell r="W615" t="str">
            <v>2.1 ทุติยภูมิระดับต้น</v>
          </cell>
          <cell r="AH615" t="str">
            <v>11131</v>
          </cell>
        </row>
        <row r="616">
          <cell r="A616" t="str">
            <v>001114000</v>
          </cell>
          <cell r="B616" t="str">
            <v>โรงพยาบาลแม่ทา</v>
          </cell>
          <cell r="C616" t="str">
            <v>21002</v>
          </cell>
          <cell r="D616" t="str">
            <v>กระทรวงสาธารณสุข สำนักงานปลัดกระทรวงสาธารณสุข</v>
          </cell>
          <cell r="E616" t="str">
            <v>07</v>
          </cell>
          <cell r="F616" t="str">
            <v>โรงพยาบาลชุมชน</v>
          </cell>
          <cell r="G616" t="str">
            <v>30</v>
          </cell>
          <cell r="H616" t="str">
            <v>51</v>
          </cell>
          <cell r="I616" t="str">
            <v>จ.ลำพูน</v>
          </cell>
          <cell r="J616" t="str">
            <v>02</v>
          </cell>
          <cell r="K616" t="str">
            <v xml:space="preserve"> อ.แม่ทา</v>
          </cell>
          <cell r="L616" t="str">
            <v>02</v>
          </cell>
          <cell r="M616" t="str">
            <v xml:space="preserve"> 'ต.ทาสบเส้า'</v>
          </cell>
          <cell r="N616" t="str">
            <v>08</v>
          </cell>
          <cell r="O616" t="str">
            <v xml:space="preserve"> หมู่ 8</v>
          </cell>
          <cell r="P616" t="str">
            <v>01</v>
          </cell>
          <cell r="Q616" t="str">
            <v>เปิดดำเนินการ</v>
          </cell>
          <cell r="R616" t="str">
            <v xml:space="preserve">238 ม.8 ถ.แม่ทา-ท่าจักร </v>
          </cell>
          <cell r="S616" t="str">
            <v>51140</v>
          </cell>
          <cell r="V616" t="str">
            <v>21</v>
          </cell>
          <cell r="W616" t="str">
            <v>2.1 ทุติยภูมิระดับต้น</v>
          </cell>
          <cell r="AH616" t="str">
            <v>11140</v>
          </cell>
        </row>
        <row r="617">
          <cell r="A617" t="str">
            <v>001115400</v>
          </cell>
          <cell r="B617" t="str">
            <v>โรงพยาบาลแม่ทะ</v>
          </cell>
          <cell r="C617" t="str">
            <v>21002</v>
          </cell>
          <cell r="D617" t="str">
            <v>กระทรวงสาธารณสุข สำนักงานปลัดกระทรวงสาธารณสุข</v>
          </cell>
          <cell r="E617" t="str">
            <v>07</v>
          </cell>
          <cell r="F617" t="str">
            <v>โรงพยาบาลชุมชน</v>
          </cell>
          <cell r="G617" t="str">
            <v>30</v>
          </cell>
          <cell r="H617" t="str">
            <v>52</v>
          </cell>
          <cell r="I617" t="str">
            <v>จ.ลำปาง</v>
          </cell>
          <cell r="J617" t="str">
            <v>10</v>
          </cell>
          <cell r="K617" t="str">
            <v xml:space="preserve"> อ.แม่ทะ</v>
          </cell>
          <cell r="L617" t="str">
            <v>02</v>
          </cell>
          <cell r="M617" t="str">
            <v xml:space="preserve"> 'ต.นาครัว'</v>
          </cell>
          <cell r="N617" t="str">
            <v>02</v>
          </cell>
          <cell r="O617" t="str">
            <v xml:space="preserve"> หมู่ 2</v>
          </cell>
          <cell r="P617" t="str">
            <v>01</v>
          </cell>
          <cell r="Q617" t="str">
            <v>เปิดดำเนินการ</v>
          </cell>
          <cell r="V617" t="str">
            <v>21</v>
          </cell>
          <cell r="W617" t="str">
            <v>2.1 ทุติยภูมิระดับต้น</v>
          </cell>
          <cell r="AH617" t="str">
            <v>11154</v>
          </cell>
        </row>
        <row r="618">
          <cell r="A618" t="str">
            <v>001114800</v>
          </cell>
          <cell r="B618" t="str">
            <v>โรงพยาบาลเสริมงาม</v>
          </cell>
          <cell r="C618" t="str">
            <v>21002</v>
          </cell>
          <cell r="D618" t="str">
            <v>กระทรวงสาธารณสุข สำนักงานปลัดกระทรวงสาธารณสุข</v>
          </cell>
          <cell r="E618" t="str">
            <v>07</v>
          </cell>
          <cell r="F618" t="str">
            <v>โรงพยาบาลชุมชน</v>
          </cell>
          <cell r="G618" t="str">
            <v>30</v>
          </cell>
          <cell r="H618" t="str">
            <v>52</v>
          </cell>
          <cell r="I618" t="str">
            <v>จ.ลำปาง</v>
          </cell>
          <cell r="J618" t="str">
            <v>04</v>
          </cell>
          <cell r="K618" t="str">
            <v xml:space="preserve"> อ.เสริมงาม</v>
          </cell>
          <cell r="L618" t="str">
            <v>01</v>
          </cell>
          <cell r="M618" t="str">
            <v xml:space="preserve"> 'ต.ทุ่งงาม'</v>
          </cell>
          <cell r="N618" t="str">
            <v>01</v>
          </cell>
          <cell r="O618" t="str">
            <v xml:space="preserve"> หมู่ 1</v>
          </cell>
          <cell r="P618" t="str">
            <v>01</v>
          </cell>
          <cell r="Q618" t="str">
            <v>เปิดดำเนินการ</v>
          </cell>
          <cell r="V618" t="str">
            <v>21</v>
          </cell>
          <cell r="W618" t="str">
            <v>2.1 ทุติยภูมิระดับต้น</v>
          </cell>
          <cell r="AH618" t="str">
            <v>11148</v>
          </cell>
        </row>
        <row r="619">
          <cell r="A619" t="str">
            <v>001115600</v>
          </cell>
          <cell r="B619" t="str">
            <v>โรงพยาบาลห้างฉัตร</v>
          </cell>
          <cell r="C619" t="str">
            <v>21002</v>
          </cell>
          <cell r="D619" t="str">
            <v>กระทรวงสาธารณสุข สำนักงานปลัดกระทรวงสาธารณสุข</v>
          </cell>
          <cell r="E619" t="str">
            <v>07</v>
          </cell>
          <cell r="F619" t="str">
            <v>โรงพยาบาลชุมชน</v>
          </cell>
          <cell r="G619" t="str">
            <v>30</v>
          </cell>
          <cell r="H619" t="str">
            <v>52</v>
          </cell>
          <cell r="I619" t="str">
            <v>จ.ลำปาง</v>
          </cell>
          <cell r="J619" t="str">
            <v>12</v>
          </cell>
          <cell r="K619" t="str">
            <v xml:space="preserve"> อ.ห้างฉัตร</v>
          </cell>
          <cell r="L619" t="str">
            <v>01</v>
          </cell>
          <cell r="M619" t="str">
            <v xml:space="preserve"> 'ต.ห้างฉัตร'</v>
          </cell>
          <cell r="N619" t="str">
            <v>05</v>
          </cell>
          <cell r="O619" t="str">
            <v xml:space="preserve"> หมู่ 5</v>
          </cell>
          <cell r="P619" t="str">
            <v>01</v>
          </cell>
          <cell r="Q619" t="str">
            <v>เปิดดำเนินการ</v>
          </cell>
          <cell r="V619" t="str">
            <v>21</v>
          </cell>
          <cell r="W619" t="str">
            <v>2.1 ทุติยภูมิระดับต้น</v>
          </cell>
          <cell r="AH619" t="str">
            <v>11156</v>
          </cell>
        </row>
        <row r="620">
          <cell r="A620" t="str">
            <v>001116600</v>
          </cell>
          <cell r="B620" t="str">
            <v>โรงพยาบาลร้องกวาง</v>
          </cell>
          <cell r="C620" t="str">
            <v>21002</v>
          </cell>
          <cell r="D620" t="str">
            <v>กระทรวงสาธารณสุข สำนักงานปลัดกระทรวงสาธารณสุข</v>
          </cell>
          <cell r="E620" t="str">
            <v>07</v>
          </cell>
          <cell r="F620" t="str">
            <v>โรงพยาบาลชุมชน</v>
          </cell>
          <cell r="G620" t="str">
            <v>30</v>
          </cell>
          <cell r="H620" t="str">
            <v>54</v>
          </cell>
          <cell r="I620" t="str">
            <v>จ.แพร่</v>
          </cell>
          <cell r="J620" t="str">
            <v>02</v>
          </cell>
          <cell r="K620" t="str">
            <v xml:space="preserve"> อ.ร้องกวาง</v>
          </cell>
          <cell r="L620" t="str">
            <v>04</v>
          </cell>
          <cell r="M620" t="str">
            <v xml:space="preserve"> 'ต.ร้องเข็ม'</v>
          </cell>
          <cell r="N620" t="str">
            <v>06</v>
          </cell>
          <cell r="O620" t="str">
            <v xml:space="preserve"> หมู่ 6</v>
          </cell>
          <cell r="P620" t="str">
            <v>01</v>
          </cell>
          <cell r="Q620" t="str">
            <v>เปิดดำเนินการ</v>
          </cell>
          <cell r="R620" t="str">
            <v xml:space="preserve">เลขที  323   </v>
          </cell>
          <cell r="V620" t="str">
            <v>22</v>
          </cell>
          <cell r="W620" t="str">
            <v>2.2 ทุติยภูมิระดับกลาง</v>
          </cell>
          <cell r="AH620" t="str">
            <v>11166</v>
          </cell>
        </row>
        <row r="621">
          <cell r="A621" t="str">
            <v>001110800</v>
          </cell>
          <cell r="B621" t="str">
            <v>โรงพยาบาลเรณูนคร</v>
          </cell>
          <cell r="C621" t="str">
            <v>21002</v>
          </cell>
          <cell r="D621" t="str">
            <v>กระทรวงสาธารณสุข สำนักงานปลัดกระทรวงสาธารณสุข</v>
          </cell>
          <cell r="E621" t="str">
            <v>07</v>
          </cell>
          <cell r="F621" t="str">
            <v>โรงพยาบาลชุมชน</v>
          </cell>
          <cell r="G621" t="str">
            <v>30</v>
          </cell>
          <cell r="H621" t="str">
            <v>48</v>
          </cell>
          <cell r="I621" t="str">
            <v>จ.นครพนม</v>
          </cell>
          <cell r="J621" t="str">
            <v>06</v>
          </cell>
          <cell r="K621" t="str">
            <v xml:space="preserve"> อ.เรณูนคร</v>
          </cell>
          <cell r="L621" t="str">
            <v>02</v>
          </cell>
          <cell r="M621" t="str">
            <v xml:space="preserve"> 'ต.โพนทอง'</v>
          </cell>
          <cell r="N621" t="str">
            <v>09</v>
          </cell>
          <cell r="O621" t="str">
            <v xml:space="preserve"> หมู่ 9</v>
          </cell>
          <cell r="P621" t="str">
            <v>01</v>
          </cell>
          <cell r="Q621" t="str">
            <v>เปิดดำเนินการ</v>
          </cell>
          <cell r="R621" t="str">
            <v xml:space="preserve">91/2 ม.9 </v>
          </cell>
          <cell r="S621" t="str">
            <v>47170</v>
          </cell>
          <cell r="V621" t="str">
            <v>21</v>
          </cell>
          <cell r="W621" t="str">
            <v>2.1 ทุติยภูมิระดับต้น</v>
          </cell>
          <cell r="AH621" t="str">
            <v>11108</v>
          </cell>
        </row>
        <row r="622">
          <cell r="A622" t="str">
            <v>001110900</v>
          </cell>
          <cell r="B622" t="str">
            <v>โรงพยาบาลนาแก</v>
          </cell>
          <cell r="C622" t="str">
            <v>21002</v>
          </cell>
          <cell r="D622" t="str">
            <v>กระทรวงสาธารณสุข สำนักงานปลัดกระทรวงสาธารณสุข</v>
          </cell>
          <cell r="E622" t="str">
            <v>07</v>
          </cell>
          <cell r="F622" t="str">
            <v>โรงพยาบาลชุมชน</v>
          </cell>
          <cell r="G622" t="str">
            <v>60</v>
          </cell>
          <cell r="H622" t="str">
            <v>48</v>
          </cell>
          <cell r="I622" t="str">
            <v>จ.นครพนม</v>
          </cell>
          <cell r="J622" t="str">
            <v>07</v>
          </cell>
          <cell r="K622" t="str">
            <v xml:space="preserve"> อ.นาแก</v>
          </cell>
          <cell r="L622" t="str">
            <v>01</v>
          </cell>
          <cell r="M622" t="str">
            <v xml:space="preserve"> 'ต.นาแก'</v>
          </cell>
          <cell r="N622" t="str">
            <v>07</v>
          </cell>
          <cell r="O622" t="str">
            <v xml:space="preserve"> หมู่ 7</v>
          </cell>
          <cell r="P622" t="str">
            <v>01</v>
          </cell>
          <cell r="Q622" t="str">
            <v>เปิดดำเนินการ</v>
          </cell>
          <cell r="R622" t="str">
            <v xml:space="preserve">75 ม.7 ถ.สกล-นาแก </v>
          </cell>
          <cell r="S622" t="str">
            <v>48130</v>
          </cell>
          <cell r="V622" t="str">
            <v>21</v>
          </cell>
          <cell r="W622" t="str">
            <v>2.1 ทุติยภูมิระดับต้น</v>
          </cell>
          <cell r="AH622" t="str">
            <v>11109</v>
          </cell>
        </row>
        <row r="623">
          <cell r="A623" t="str">
            <v>001111000</v>
          </cell>
          <cell r="B623" t="str">
            <v>โรงพยาบาลศรีสงคราม</v>
          </cell>
          <cell r="C623" t="str">
            <v>21002</v>
          </cell>
          <cell r="D623" t="str">
            <v>กระทรวงสาธารณสุข สำนักงานปลัดกระทรวงสาธารณสุข</v>
          </cell>
          <cell r="E623" t="str">
            <v>07</v>
          </cell>
          <cell r="F623" t="str">
            <v>โรงพยาบาลชุมชน</v>
          </cell>
          <cell r="G623" t="str">
            <v>30</v>
          </cell>
          <cell r="H623" t="str">
            <v>48</v>
          </cell>
          <cell r="I623" t="str">
            <v>จ.นครพนม</v>
          </cell>
          <cell r="J623" t="str">
            <v>08</v>
          </cell>
          <cell r="K623" t="str">
            <v xml:space="preserve"> อ.ศรีสงคราม</v>
          </cell>
          <cell r="L623" t="str">
            <v>01</v>
          </cell>
          <cell r="M623" t="str">
            <v xml:space="preserve"> 'ต.ศรีสงคราม'</v>
          </cell>
          <cell r="N623" t="str">
            <v>01</v>
          </cell>
          <cell r="O623" t="str">
            <v xml:space="preserve"> หมู่ 1</v>
          </cell>
          <cell r="P623" t="str">
            <v>01</v>
          </cell>
          <cell r="Q623" t="str">
            <v>เปิดดำเนินการ</v>
          </cell>
          <cell r="R623" t="str">
            <v xml:space="preserve">ถ.ศรีสงคราม-ท่าดอกแก้ว </v>
          </cell>
          <cell r="S623" t="str">
            <v>48150</v>
          </cell>
          <cell r="V623" t="str">
            <v>21</v>
          </cell>
          <cell r="W623" t="str">
            <v>2.1 ทุติยภูมิระดับต้น</v>
          </cell>
          <cell r="AH623" t="str">
            <v>11110</v>
          </cell>
        </row>
        <row r="624">
          <cell r="A624" t="str">
            <v>001111100</v>
          </cell>
          <cell r="B624" t="str">
            <v>โรงพยาบาลนาหว้า</v>
          </cell>
          <cell r="C624" t="str">
            <v>21002</v>
          </cell>
          <cell r="D624" t="str">
            <v>กระทรวงสาธารณสุข สำนักงานปลัดกระทรวงสาธารณสุข</v>
          </cell>
          <cell r="E624" t="str">
            <v>07</v>
          </cell>
          <cell r="F624" t="str">
            <v>โรงพยาบาลชุมชน</v>
          </cell>
          <cell r="G624" t="str">
            <v>30</v>
          </cell>
          <cell r="H624" t="str">
            <v>48</v>
          </cell>
          <cell r="I624" t="str">
            <v>จ.นครพนม</v>
          </cell>
          <cell r="J624" t="str">
            <v>09</v>
          </cell>
          <cell r="K624" t="str">
            <v xml:space="preserve"> อ.นาหว้า</v>
          </cell>
          <cell r="L624" t="str">
            <v>01</v>
          </cell>
          <cell r="M624" t="str">
            <v xml:space="preserve"> 'ต.นาหว้า'</v>
          </cell>
          <cell r="N624" t="str">
            <v>05</v>
          </cell>
          <cell r="O624" t="str">
            <v xml:space="preserve"> หมู่ 5</v>
          </cell>
          <cell r="P624" t="str">
            <v>01</v>
          </cell>
          <cell r="Q624" t="str">
            <v>เปิดดำเนินการ</v>
          </cell>
          <cell r="R624" t="str">
            <v xml:space="preserve">121 ม.5 ถ.สุดใจ </v>
          </cell>
          <cell r="S624" t="str">
            <v>48180</v>
          </cell>
          <cell r="V624" t="str">
            <v>21</v>
          </cell>
          <cell r="W624" t="str">
            <v>2.1 ทุติยภูมิระดับต้น</v>
          </cell>
          <cell r="AH624" t="str">
            <v>11111</v>
          </cell>
        </row>
        <row r="625">
          <cell r="A625" t="str">
            <v>001111500</v>
          </cell>
          <cell r="B625" t="str">
            <v>โรงพยาบาลดงหลวง</v>
          </cell>
          <cell r="C625" t="str">
            <v>21002</v>
          </cell>
          <cell r="D625" t="str">
            <v>กระทรวงสาธารณสุข สำนักงานปลัดกระทรวงสาธารณสุข</v>
          </cell>
          <cell r="E625" t="str">
            <v>07</v>
          </cell>
          <cell r="F625" t="str">
            <v>โรงพยาบาลชุมชน</v>
          </cell>
          <cell r="G625" t="str">
            <v>30</v>
          </cell>
          <cell r="H625" t="str">
            <v>49</v>
          </cell>
          <cell r="I625" t="str">
            <v>จ.มุกดาหาร</v>
          </cell>
          <cell r="J625" t="str">
            <v>04</v>
          </cell>
          <cell r="K625" t="str">
            <v xml:space="preserve"> อ.ดงหลวง</v>
          </cell>
          <cell r="L625" t="str">
            <v>01</v>
          </cell>
          <cell r="M625" t="str">
            <v xml:space="preserve"> 'ต.ดงหลวง'</v>
          </cell>
          <cell r="N625" t="str">
            <v>03</v>
          </cell>
          <cell r="O625" t="str">
            <v xml:space="preserve"> หมู่ 3</v>
          </cell>
          <cell r="P625" t="str">
            <v>01</v>
          </cell>
          <cell r="Q625" t="str">
            <v>เปิดดำเนินการ</v>
          </cell>
          <cell r="R625" t="str">
            <v>93</v>
          </cell>
          <cell r="S625" t="str">
            <v>19140</v>
          </cell>
          <cell r="T625" t="str">
            <v>042697023</v>
          </cell>
          <cell r="U625" t="str">
            <v>04269723</v>
          </cell>
          <cell r="V625" t="str">
            <v>21</v>
          </cell>
          <cell r="W625" t="str">
            <v>2.1 ทุติยภูมิระดับต้น</v>
          </cell>
          <cell r="AH625" t="str">
            <v>11115</v>
          </cell>
        </row>
        <row r="626">
          <cell r="A626" t="str">
            <v>001111400</v>
          </cell>
          <cell r="B626" t="str">
            <v>โรงพยาบาลดอนตาล</v>
          </cell>
          <cell r="C626" t="str">
            <v>21002</v>
          </cell>
          <cell r="D626" t="str">
            <v>กระทรวงสาธารณสุข สำนักงานปลัดกระทรวงสาธารณสุข</v>
          </cell>
          <cell r="E626" t="str">
            <v>07</v>
          </cell>
          <cell r="F626" t="str">
            <v>โรงพยาบาลชุมชน</v>
          </cell>
          <cell r="G626" t="str">
            <v>30</v>
          </cell>
          <cell r="H626" t="str">
            <v>49</v>
          </cell>
          <cell r="I626" t="str">
            <v>จ.มุกดาหาร</v>
          </cell>
          <cell r="J626" t="str">
            <v>03</v>
          </cell>
          <cell r="K626" t="str">
            <v xml:space="preserve"> อ.ดอนตาล</v>
          </cell>
          <cell r="L626" t="str">
            <v>01</v>
          </cell>
          <cell r="M626" t="str">
            <v xml:space="preserve"> 'ต.ดอนตาล'</v>
          </cell>
          <cell r="N626" t="str">
            <v>07</v>
          </cell>
          <cell r="O626" t="str">
            <v xml:space="preserve"> หมู่ 7</v>
          </cell>
          <cell r="P626" t="str">
            <v>01</v>
          </cell>
          <cell r="Q626" t="str">
            <v>เปิดดำเนินการ</v>
          </cell>
          <cell r="R626" t="str">
            <v xml:space="preserve">250 ถ.ดอนตาล-ชานุมาน </v>
          </cell>
          <cell r="S626" t="str">
            <v>49120</v>
          </cell>
          <cell r="T626" t="str">
            <v>042689085</v>
          </cell>
          <cell r="U626" t="str">
            <v>042689123</v>
          </cell>
          <cell r="V626" t="str">
            <v>21</v>
          </cell>
          <cell r="W626" t="str">
            <v>2.1 ทุติยภูมิระดับต้น</v>
          </cell>
          <cell r="AH626" t="str">
            <v>11114</v>
          </cell>
        </row>
        <row r="627">
          <cell r="A627" t="str">
            <v>001109400</v>
          </cell>
          <cell r="B627" t="str">
            <v>โรงพยาบาลนิคมน้ำอูน</v>
          </cell>
          <cell r="C627" t="str">
            <v>21002</v>
          </cell>
          <cell r="D627" t="str">
            <v>กระทรวงสาธารณสุข สำนักงานปลัดกระทรวงสาธารณสุข</v>
          </cell>
          <cell r="E627" t="str">
            <v>07</v>
          </cell>
          <cell r="F627" t="str">
            <v>โรงพยาบาลชุมชน</v>
          </cell>
          <cell r="G627" t="str">
            <v>10</v>
          </cell>
          <cell r="H627" t="str">
            <v>47</v>
          </cell>
          <cell r="I627" t="str">
            <v>จ.สกลนคร</v>
          </cell>
          <cell r="J627" t="str">
            <v>07</v>
          </cell>
          <cell r="K627" t="str">
            <v xml:space="preserve"> อ.นิคมน้ำอูน</v>
          </cell>
          <cell r="L627" t="str">
            <v>02</v>
          </cell>
          <cell r="M627" t="str">
            <v xml:space="preserve"> 'ต.หนองปลิง'</v>
          </cell>
          <cell r="N627" t="str">
            <v>05</v>
          </cell>
          <cell r="O627" t="str">
            <v xml:space="preserve"> หมู่ 5</v>
          </cell>
          <cell r="P627" t="str">
            <v>01</v>
          </cell>
          <cell r="Q627" t="str">
            <v>เปิดดำเนินการ</v>
          </cell>
          <cell r="R627" t="str">
            <v xml:space="preserve">64  </v>
          </cell>
          <cell r="S627" t="str">
            <v>47270</v>
          </cell>
          <cell r="T627" t="str">
            <v>042789015</v>
          </cell>
          <cell r="U627" t="str">
            <v>042789016</v>
          </cell>
          <cell r="V627" t="str">
            <v>21</v>
          </cell>
          <cell r="W627" t="str">
            <v>2.1 ทุติยภูมิระดับต้น</v>
          </cell>
          <cell r="X627" t="str">
            <v>S</v>
          </cell>
          <cell r="Y627" t="str">
            <v xml:space="preserve">บริการ  </v>
          </cell>
          <cell r="AH627" t="str">
            <v>11094</v>
          </cell>
        </row>
        <row r="628">
          <cell r="A628" t="str">
            <v>001112500</v>
          </cell>
          <cell r="B628" t="str">
            <v>โรงพยาบาลฝาง</v>
          </cell>
          <cell r="C628" t="str">
            <v>21002</v>
          </cell>
          <cell r="D628" t="str">
            <v>กระทรวงสาธารณสุข สำนักงานปลัดกระทรวงสาธารณสุข</v>
          </cell>
          <cell r="E628" t="str">
            <v>07</v>
          </cell>
          <cell r="F628" t="str">
            <v>โรงพยาบาลชุมชน</v>
          </cell>
          <cell r="G628" t="str">
            <v>120</v>
          </cell>
          <cell r="H628" t="str">
            <v>50</v>
          </cell>
          <cell r="I628" t="str">
            <v>จ.เชียงใหม่</v>
          </cell>
          <cell r="J628" t="str">
            <v>09</v>
          </cell>
          <cell r="K628" t="str">
            <v xml:space="preserve"> อ.ฝาง</v>
          </cell>
          <cell r="L628" t="str">
            <v>01</v>
          </cell>
          <cell r="M628" t="str">
            <v xml:space="preserve"> 'ต.เวียง'</v>
          </cell>
          <cell r="N628" t="str">
            <v>04</v>
          </cell>
          <cell r="O628" t="str">
            <v xml:space="preserve"> หมู่ 4</v>
          </cell>
          <cell r="P628" t="str">
            <v>01</v>
          </cell>
          <cell r="Q628" t="str">
            <v>เปิดดำเนินการ</v>
          </cell>
          <cell r="R628" t="str">
            <v xml:space="preserve">30 ม.4 ถ.โชตนา </v>
          </cell>
          <cell r="S628" t="str">
            <v>50110</v>
          </cell>
          <cell r="V628" t="str">
            <v>21</v>
          </cell>
          <cell r="W628" t="str">
            <v>2.1 ทุติยภูมิระดับต้น</v>
          </cell>
          <cell r="AH628" t="str">
            <v>11125</v>
          </cell>
        </row>
        <row r="629">
          <cell r="A629" t="str">
            <v>001112400</v>
          </cell>
          <cell r="B629" t="str">
            <v>โรงพยาบาลสะเมิง</v>
          </cell>
          <cell r="C629" t="str">
            <v>21002</v>
          </cell>
          <cell r="D629" t="str">
            <v>กระทรวงสาธารณสุข สำนักงานปลัดกระทรวงสาธารณสุข</v>
          </cell>
          <cell r="E629" t="str">
            <v>07</v>
          </cell>
          <cell r="F629" t="str">
            <v>โรงพยาบาลชุมชน</v>
          </cell>
          <cell r="G629" t="str">
            <v>30</v>
          </cell>
          <cell r="H629" t="str">
            <v>50</v>
          </cell>
          <cell r="I629" t="str">
            <v>จ.เชียงใหม่</v>
          </cell>
          <cell r="J629" t="str">
            <v>08</v>
          </cell>
          <cell r="K629" t="str">
            <v xml:space="preserve"> อ.สะเมิง</v>
          </cell>
          <cell r="L629" t="str">
            <v>01</v>
          </cell>
          <cell r="M629" t="str">
            <v xml:space="preserve"> 'ต.สะเมิงใต้'</v>
          </cell>
          <cell r="N629" t="str">
            <v>10</v>
          </cell>
          <cell r="O629" t="str">
            <v xml:space="preserve"> หมู่ 10</v>
          </cell>
          <cell r="P629" t="str">
            <v>01</v>
          </cell>
          <cell r="Q629" t="str">
            <v>เปิดดำเนินการ</v>
          </cell>
          <cell r="R629" t="str">
            <v>191 ม.10 ถ.สะเมิง-เชียงใหม่</v>
          </cell>
          <cell r="S629" t="str">
            <v>50150</v>
          </cell>
          <cell r="V629" t="str">
            <v>21</v>
          </cell>
          <cell r="W629" t="str">
            <v>2.1 ทุติยภูมิระดับต้น</v>
          </cell>
          <cell r="AH629" t="str">
            <v>11124</v>
          </cell>
        </row>
        <row r="630">
          <cell r="A630" t="str">
            <v>001113400</v>
          </cell>
          <cell r="B630" t="str">
            <v>โรงพยาบาลอมก๋อย</v>
          </cell>
          <cell r="C630" t="str">
            <v>21002</v>
          </cell>
          <cell r="D630" t="str">
            <v>กระทรวงสาธารณสุข สำนักงานปลัดกระทรวงสาธารณสุข</v>
          </cell>
          <cell r="E630" t="str">
            <v>07</v>
          </cell>
          <cell r="F630" t="str">
            <v>โรงพยาบาลชุมชน</v>
          </cell>
          <cell r="G630" t="str">
            <v>30</v>
          </cell>
          <cell r="H630" t="str">
            <v>50</v>
          </cell>
          <cell r="I630" t="str">
            <v>จ.เชียงใหม่</v>
          </cell>
          <cell r="J630" t="str">
            <v>18</v>
          </cell>
          <cell r="K630" t="str">
            <v xml:space="preserve"> อ.อมก๋อย</v>
          </cell>
          <cell r="L630" t="str">
            <v>01</v>
          </cell>
          <cell r="M630" t="str">
            <v xml:space="preserve"> 'ต.อมก๋อย'</v>
          </cell>
          <cell r="N630" t="str">
            <v>01</v>
          </cell>
          <cell r="O630" t="str">
            <v xml:space="preserve"> หมู่ 1</v>
          </cell>
          <cell r="P630" t="str">
            <v>01</v>
          </cell>
          <cell r="Q630" t="str">
            <v>เปิดดำเนินการ</v>
          </cell>
          <cell r="R630" t="str">
            <v xml:space="preserve">262 ม.1 ถ.เจริญทัศนา </v>
          </cell>
          <cell r="S630" t="str">
            <v>50310</v>
          </cell>
          <cell r="V630" t="str">
            <v>21</v>
          </cell>
          <cell r="W630" t="str">
            <v>2.1 ทุติยภูมิระดับต้น</v>
          </cell>
          <cell r="AH630" t="str">
            <v>11134</v>
          </cell>
        </row>
        <row r="631">
          <cell r="A631" t="str">
            <v>001113500</v>
          </cell>
          <cell r="B631" t="str">
            <v>โรงพยาบาลสารภี</v>
          </cell>
          <cell r="C631" t="str">
            <v>21002</v>
          </cell>
          <cell r="D631" t="str">
            <v>กระทรวงสาธารณสุข สำนักงานปลัดกระทรวงสาธารณสุข</v>
          </cell>
          <cell r="E631" t="str">
            <v>07</v>
          </cell>
          <cell r="F631" t="str">
            <v>โรงพยาบาลชุมชน</v>
          </cell>
          <cell r="G631" t="str">
            <v>30</v>
          </cell>
          <cell r="H631" t="str">
            <v>50</v>
          </cell>
          <cell r="I631" t="str">
            <v>จ.เชียงใหม่</v>
          </cell>
          <cell r="J631" t="str">
            <v>19</v>
          </cell>
          <cell r="K631" t="str">
            <v xml:space="preserve"> อ.สารภี</v>
          </cell>
          <cell r="L631" t="str">
            <v>02</v>
          </cell>
          <cell r="M631" t="str">
            <v xml:space="preserve"> 'ต.สารภี'</v>
          </cell>
          <cell r="N631" t="str">
            <v>03</v>
          </cell>
          <cell r="O631" t="str">
            <v xml:space="preserve"> หมู่ 3</v>
          </cell>
          <cell r="P631" t="str">
            <v>01</v>
          </cell>
          <cell r="Q631" t="str">
            <v>เปิดดำเนินการ</v>
          </cell>
          <cell r="R631" t="str">
            <v xml:space="preserve">147 </v>
          </cell>
          <cell r="S631" t="str">
            <v>50140</v>
          </cell>
          <cell r="V631" t="str">
            <v>21</v>
          </cell>
          <cell r="W631" t="str">
            <v>2.1 ทุติยภูมิระดับต้น</v>
          </cell>
          <cell r="AH631" t="str">
            <v>11135</v>
          </cell>
        </row>
        <row r="632">
          <cell r="A632" t="str">
            <v>001113600</v>
          </cell>
          <cell r="B632" t="str">
            <v>โรงพยาบาลเวียงแหง</v>
          </cell>
          <cell r="C632" t="str">
            <v>21002</v>
          </cell>
          <cell r="D632" t="str">
            <v>กระทรวงสาธารณสุข สำนักงานปลัดกระทรวงสาธารณสุข</v>
          </cell>
          <cell r="E632" t="str">
            <v>07</v>
          </cell>
          <cell r="F632" t="str">
            <v>โรงพยาบาลชุมชน</v>
          </cell>
          <cell r="G632" t="str">
            <v>30</v>
          </cell>
          <cell r="H632" t="str">
            <v>50</v>
          </cell>
          <cell r="I632" t="str">
            <v>จ.เชียงใหม่</v>
          </cell>
          <cell r="J632" t="str">
            <v>20</v>
          </cell>
          <cell r="K632" t="str">
            <v xml:space="preserve"> อ.เวียงแหง</v>
          </cell>
          <cell r="L632" t="str">
            <v>01</v>
          </cell>
          <cell r="M632" t="str">
            <v xml:space="preserve"> 'ต.เมืองแหง'</v>
          </cell>
          <cell r="N632" t="str">
            <v>03</v>
          </cell>
          <cell r="O632" t="str">
            <v xml:space="preserve"> หมู่ 3</v>
          </cell>
          <cell r="P632" t="str">
            <v>01</v>
          </cell>
          <cell r="Q632" t="str">
            <v>เปิดดำเนินการ</v>
          </cell>
          <cell r="S632" t="str">
            <v>50350</v>
          </cell>
          <cell r="V632" t="str">
            <v>21</v>
          </cell>
          <cell r="W632" t="str">
            <v>2.1 ทุติยภูมิระดับต้น</v>
          </cell>
          <cell r="AH632" t="str">
            <v>11136</v>
          </cell>
        </row>
        <row r="633">
          <cell r="A633" t="str">
            <v>001112100</v>
          </cell>
          <cell r="B633" t="str">
            <v>โรงพยาบาลเชียงดาว</v>
          </cell>
          <cell r="C633" t="str">
            <v>21002</v>
          </cell>
          <cell r="D633" t="str">
            <v>กระทรวงสาธารณสุข สำนักงานปลัดกระทรวงสาธารณสุข</v>
          </cell>
          <cell r="E633" t="str">
            <v>07</v>
          </cell>
          <cell r="F633" t="str">
            <v>โรงพยาบาลชุมชน</v>
          </cell>
          <cell r="G633" t="str">
            <v>60</v>
          </cell>
          <cell r="H633" t="str">
            <v>50</v>
          </cell>
          <cell r="I633" t="str">
            <v>จ.เชียงใหม่</v>
          </cell>
          <cell r="J633" t="str">
            <v>04</v>
          </cell>
          <cell r="K633" t="str">
            <v xml:space="preserve"> อ.เชียงดาว</v>
          </cell>
          <cell r="L633" t="str">
            <v>01</v>
          </cell>
          <cell r="M633" t="str">
            <v xml:space="preserve"> 'ต.เชียงดาว'</v>
          </cell>
          <cell r="N633" t="str">
            <v>02</v>
          </cell>
          <cell r="O633" t="str">
            <v xml:space="preserve"> หมู่ 2</v>
          </cell>
          <cell r="P633" t="str">
            <v>01</v>
          </cell>
          <cell r="Q633" t="str">
            <v>เปิดดำเนินการ</v>
          </cell>
          <cell r="R633" t="str">
            <v xml:space="preserve">285 ม.2 ถ.โชตนา </v>
          </cell>
          <cell r="S633" t="str">
            <v>50170</v>
          </cell>
          <cell r="V633" t="str">
            <v>21</v>
          </cell>
          <cell r="W633" t="str">
            <v>2.1 ทุติยภูมิระดับต้น</v>
          </cell>
          <cell r="AH633" t="str">
            <v>11121</v>
          </cell>
        </row>
        <row r="634">
          <cell r="A634" t="str">
            <v>001112200</v>
          </cell>
          <cell r="B634" t="str">
            <v>โรงพยาบาลดอยสะเก็ด</v>
          </cell>
          <cell r="C634" t="str">
            <v>21002</v>
          </cell>
          <cell r="D634" t="str">
            <v>กระทรวงสาธารณสุข สำนักงานปลัดกระทรวงสาธารณสุข</v>
          </cell>
          <cell r="E634" t="str">
            <v>07</v>
          </cell>
          <cell r="F634" t="str">
            <v>โรงพยาบาลชุมชน</v>
          </cell>
          <cell r="G634" t="str">
            <v>60</v>
          </cell>
          <cell r="H634" t="str">
            <v>50</v>
          </cell>
          <cell r="I634" t="str">
            <v>จ.เชียงใหม่</v>
          </cell>
          <cell r="J634" t="str">
            <v>05</v>
          </cell>
          <cell r="K634" t="str">
            <v xml:space="preserve"> อ.ดอยสะเก็ด</v>
          </cell>
          <cell r="L634" t="str">
            <v>01</v>
          </cell>
          <cell r="M634" t="str">
            <v xml:space="preserve"> 'ต.เชิงดอย'</v>
          </cell>
          <cell r="N634" t="str">
            <v>08</v>
          </cell>
          <cell r="O634" t="str">
            <v xml:space="preserve"> หมู่ 8</v>
          </cell>
          <cell r="P634" t="str">
            <v>01</v>
          </cell>
          <cell r="Q634" t="str">
            <v>เปิดดำเนินการ</v>
          </cell>
          <cell r="R634" t="str">
            <v xml:space="preserve">2 ม.8 ถ.เชียงใหม่-ดอยสะเก็ด </v>
          </cell>
          <cell r="S634" t="str">
            <v>50220</v>
          </cell>
          <cell r="V634" t="str">
            <v>21</v>
          </cell>
          <cell r="W634" t="str">
            <v>2.1 ทุติยภูมิระดับต้น</v>
          </cell>
          <cell r="AH634" t="str">
            <v>11122</v>
          </cell>
        </row>
        <row r="635">
          <cell r="A635" t="str">
            <v>001112300</v>
          </cell>
          <cell r="B635" t="str">
            <v>โรงพยาบาลแม่แตง</v>
          </cell>
          <cell r="C635" t="str">
            <v>21002</v>
          </cell>
          <cell r="D635" t="str">
            <v>กระทรวงสาธารณสุข สำนักงานปลัดกระทรวงสาธารณสุข</v>
          </cell>
          <cell r="E635" t="str">
            <v>07</v>
          </cell>
          <cell r="F635" t="str">
            <v>โรงพยาบาลชุมชน</v>
          </cell>
          <cell r="G635" t="str">
            <v>60</v>
          </cell>
          <cell r="H635" t="str">
            <v>50</v>
          </cell>
          <cell r="I635" t="str">
            <v>จ.เชียงใหม่</v>
          </cell>
          <cell r="J635" t="str">
            <v>06</v>
          </cell>
          <cell r="K635" t="str">
            <v xml:space="preserve"> อ.แม่แตง</v>
          </cell>
          <cell r="L635" t="str">
            <v>01</v>
          </cell>
          <cell r="M635" t="str">
            <v xml:space="preserve"> 'ต.สันมหาพน'</v>
          </cell>
          <cell r="N635" t="str">
            <v>07</v>
          </cell>
          <cell r="O635" t="str">
            <v xml:space="preserve"> หมู่ 7</v>
          </cell>
          <cell r="P635" t="str">
            <v>01</v>
          </cell>
          <cell r="Q635" t="str">
            <v>เปิดดำเนินการ</v>
          </cell>
          <cell r="R635" t="str">
            <v xml:space="preserve">300 </v>
          </cell>
          <cell r="S635" t="str">
            <v>50150</v>
          </cell>
          <cell r="V635" t="str">
            <v>21</v>
          </cell>
          <cell r="W635" t="str">
            <v>2.1 ทุติยภูมิระดับต้น</v>
          </cell>
          <cell r="AH635" t="str">
            <v>11123</v>
          </cell>
        </row>
        <row r="636">
          <cell r="A636" t="str">
            <v>001112600</v>
          </cell>
          <cell r="B636" t="str">
            <v>โรงพยาบาลแม่อาย</v>
          </cell>
          <cell r="C636" t="str">
            <v>21002</v>
          </cell>
          <cell r="D636" t="str">
            <v>กระทรวงสาธารณสุข สำนักงานปลัดกระทรวงสาธารณสุข</v>
          </cell>
          <cell r="E636" t="str">
            <v>07</v>
          </cell>
          <cell r="F636" t="str">
            <v>โรงพยาบาลชุมชน</v>
          </cell>
          <cell r="G636" t="str">
            <v>60</v>
          </cell>
          <cell r="H636" t="str">
            <v>50</v>
          </cell>
          <cell r="I636" t="str">
            <v>จ.เชียงใหม่</v>
          </cell>
          <cell r="J636" t="str">
            <v>10</v>
          </cell>
          <cell r="K636" t="str">
            <v xml:space="preserve"> อ.แม่อาย</v>
          </cell>
          <cell r="L636" t="str">
            <v>01</v>
          </cell>
          <cell r="M636" t="str">
            <v xml:space="preserve"> 'ต.แม่อาย'</v>
          </cell>
          <cell r="N636" t="str">
            <v>08</v>
          </cell>
          <cell r="O636" t="str">
            <v xml:space="preserve"> หมู่ 8</v>
          </cell>
          <cell r="P636" t="str">
            <v>01</v>
          </cell>
          <cell r="Q636" t="str">
            <v>เปิดดำเนินการ</v>
          </cell>
          <cell r="R636" t="str">
            <v xml:space="preserve">191 ม.8 ถ.ฝาง-ท่าตอน </v>
          </cell>
          <cell r="S636" t="str">
            <v>50280</v>
          </cell>
          <cell r="V636" t="str">
            <v>21</v>
          </cell>
          <cell r="W636" t="str">
            <v>2.1 ทุติยภูมิระดับต้น</v>
          </cell>
          <cell r="AH636" t="str">
            <v>11126</v>
          </cell>
        </row>
        <row r="637">
          <cell r="A637" t="str">
            <v>001113200</v>
          </cell>
          <cell r="B637" t="str">
            <v>โรงพยาบาลฮอด</v>
          </cell>
          <cell r="C637" t="str">
            <v>21002</v>
          </cell>
          <cell r="D637" t="str">
            <v>กระทรวงสาธารณสุข สำนักงานปลัดกระทรวงสาธารณสุข</v>
          </cell>
          <cell r="E637" t="str">
            <v>07</v>
          </cell>
          <cell r="F637" t="str">
            <v>โรงพยาบาลชุมชน</v>
          </cell>
          <cell r="G637" t="str">
            <v>60</v>
          </cell>
          <cell r="H637" t="str">
            <v>50</v>
          </cell>
          <cell r="I637" t="str">
            <v>จ.เชียงใหม่</v>
          </cell>
          <cell r="J637" t="str">
            <v>16</v>
          </cell>
          <cell r="K637" t="str">
            <v xml:space="preserve"> อ.ฮอด</v>
          </cell>
          <cell r="L637" t="str">
            <v>01</v>
          </cell>
          <cell r="M637" t="str">
            <v xml:space="preserve"> 'ต.หางดง'</v>
          </cell>
          <cell r="N637" t="str">
            <v>10</v>
          </cell>
          <cell r="O637" t="str">
            <v xml:space="preserve"> หมู่ 10</v>
          </cell>
          <cell r="P637" t="str">
            <v>01</v>
          </cell>
          <cell r="Q637" t="str">
            <v>เปิดดำเนินการ</v>
          </cell>
          <cell r="R637" t="str">
            <v xml:space="preserve">294 </v>
          </cell>
          <cell r="S637" t="str">
            <v>50240</v>
          </cell>
          <cell r="V637" t="str">
            <v>21</v>
          </cell>
          <cell r="W637" t="str">
            <v>2.1 ทุติยภูมิระดับต้น</v>
          </cell>
          <cell r="AH637" t="str">
            <v>11132</v>
          </cell>
        </row>
        <row r="638">
          <cell r="A638" t="str">
            <v>001115300</v>
          </cell>
          <cell r="B638" t="str">
            <v>โรงพยาบาลแม่พริก</v>
          </cell>
          <cell r="C638" t="str">
            <v>21002</v>
          </cell>
          <cell r="D638" t="str">
            <v>กระทรวงสาธารณสุข สำนักงานปลัดกระทรวงสาธารณสุข</v>
          </cell>
          <cell r="E638" t="str">
            <v>07</v>
          </cell>
          <cell r="F638" t="str">
            <v>โรงพยาบาลชุมชน</v>
          </cell>
          <cell r="G638" t="str">
            <v>30</v>
          </cell>
          <cell r="H638" t="str">
            <v>52</v>
          </cell>
          <cell r="I638" t="str">
            <v>จ.ลำปาง</v>
          </cell>
          <cell r="J638" t="str">
            <v>09</v>
          </cell>
          <cell r="K638" t="str">
            <v xml:space="preserve"> อ.แม่พริก</v>
          </cell>
          <cell r="L638" t="str">
            <v>04</v>
          </cell>
          <cell r="M638" t="str">
            <v xml:space="preserve"> 'ต.พระบาทวังตวง'</v>
          </cell>
          <cell r="N638" t="str">
            <v>05</v>
          </cell>
          <cell r="O638" t="str">
            <v xml:space="preserve"> หมู่ 5</v>
          </cell>
          <cell r="P638" t="str">
            <v>01</v>
          </cell>
          <cell r="Q638" t="str">
            <v>เปิดดำเนินการ</v>
          </cell>
          <cell r="V638" t="str">
            <v>21</v>
          </cell>
          <cell r="W638" t="str">
            <v>2.1 ทุติยภูมิระดับต้น</v>
          </cell>
          <cell r="AH638" t="str">
            <v>11153</v>
          </cell>
        </row>
        <row r="639">
          <cell r="A639" t="str">
            <v>001115000</v>
          </cell>
          <cell r="B639" t="str">
            <v>โรงพยาบาลแจ้ห่ม</v>
          </cell>
          <cell r="C639" t="str">
            <v>21002</v>
          </cell>
          <cell r="D639" t="str">
            <v>กระทรวงสาธารณสุข สำนักงานปลัดกระทรวงสาธารณสุข</v>
          </cell>
          <cell r="E639" t="str">
            <v>07</v>
          </cell>
          <cell r="F639" t="str">
            <v>โรงพยาบาลชุมชน</v>
          </cell>
          <cell r="G639" t="str">
            <v>60</v>
          </cell>
          <cell r="H639" t="str">
            <v>52</v>
          </cell>
          <cell r="I639" t="str">
            <v>จ.ลำปาง</v>
          </cell>
          <cell r="J639" t="str">
            <v>06</v>
          </cell>
          <cell r="K639" t="str">
            <v xml:space="preserve"> อ.แจ้ห่ม</v>
          </cell>
          <cell r="L639" t="str">
            <v>07</v>
          </cell>
          <cell r="M639" t="str">
            <v xml:space="preserve"> 'ต.วิเชตนคร'</v>
          </cell>
          <cell r="N639" t="str">
            <v>03</v>
          </cell>
          <cell r="O639" t="str">
            <v xml:space="preserve"> หมู่ 3</v>
          </cell>
          <cell r="P639" t="str">
            <v>01</v>
          </cell>
          <cell r="Q639" t="str">
            <v>เปิดดำเนินการ</v>
          </cell>
          <cell r="V639" t="str">
            <v>21</v>
          </cell>
          <cell r="W639" t="str">
            <v>2.1 ทุติยภูมิระดับต้น</v>
          </cell>
          <cell r="AH639" t="str">
            <v>11150</v>
          </cell>
        </row>
        <row r="640">
          <cell r="A640" t="str">
            <v>001115500</v>
          </cell>
          <cell r="B640" t="str">
            <v>โรงพยาบาลสบปราบ</v>
          </cell>
          <cell r="C640" t="str">
            <v>21002</v>
          </cell>
          <cell r="D640" t="str">
            <v>กระทรวงสาธารณสุข สำนักงานปลัดกระทรวงสาธารณสุข</v>
          </cell>
          <cell r="E640" t="str">
            <v>07</v>
          </cell>
          <cell r="F640" t="str">
            <v>โรงพยาบาลชุมชน</v>
          </cell>
          <cell r="G640" t="str">
            <v>30</v>
          </cell>
          <cell r="H640" t="str">
            <v>52</v>
          </cell>
          <cell r="I640" t="str">
            <v>จ.ลำปาง</v>
          </cell>
          <cell r="J640" t="str">
            <v>11</v>
          </cell>
          <cell r="K640" t="str">
            <v xml:space="preserve"> อ.สบปราบ</v>
          </cell>
          <cell r="L640" t="str">
            <v>01</v>
          </cell>
          <cell r="M640" t="str">
            <v xml:space="preserve"> 'ต.สบปราบ'</v>
          </cell>
          <cell r="N640" t="str">
            <v>02</v>
          </cell>
          <cell r="O640" t="str">
            <v xml:space="preserve"> หมู่ 2</v>
          </cell>
          <cell r="P640" t="str">
            <v>01</v>
          </cell>
          <cell r="Q640" t="str">
            <v>เปิดดำเนินการ</v>
          </cell>
          <cell r="V640" t="str">
            <v>21</v>
          </cell>
          <cell r="W640" t="str">
            <v>2.1 ทุติยภูมิระดับต้น</v>
          </cell>
          <cell r="AH640" t="str">
            <v>11155</v>
          </cell>
        </row>
        <row r="641">
          <cell r="A641" t="str">
            <v>001116700</v>
          </cell>
          <cell r="B641" t="str">
            <v>โรงพยาบาลลอง</v>
          </cell>
          <cell r="C641" t="str">
            <v>21002</v>
          </cell>
          <cell r="D641" t="str">
            <v>กระทรวงสาธารณสุข สำนักงานปลัดกระทรวงสาธารณสุข</v>
          </cell>
          <cell r="E641" t="str">
            <v>07</v>
          </cell>
          <cell r="F641" t="str">
            <v>โรงพยาบาลชุมชน</v>
          </cell>
          <cell r="G641" t="str">
            <v>60</v>
          </cell>
          <cell r="H641" t="str">
            <v>54</v>
          </cell>
          <cell r="I641" t="str">
            <v>จ.แพร่</v>
          </cell>
          <cell r="J641" t="str">
            <v>03</v>
          </cell>
          <cell r="K641" t="str">
            <v xml:space="preserve"> อ.ลอง</v>
          </cell>
          <cell r="L641" t="str">
            <v>02</v>
          </cell>
          <cell r="M641" t="str">
            <v xml:space="preserve"> 'ต.บ้านปิน'</v>
          </cell>
          <cell r="N641" t="str">
            <v>06</v>
          </cell>
          <cell r="O641" t="str">
            <v xml:space="preserve"> หมู่ 6</v>
          </cell>
          <cell r="P641" t="str">
            <v>01</v>
          </cell>
          <cell r="Q641" t="str">
            <v>เปิดดำเนินการ</v>
          </cell>
          <cell r="R641" t="str">
            <v xml:space="preserve">เลขที  156   </v>
          </cell>
          <cell r="V641" t="str">
            <v>22</v>
          </cell>
          <cell r="W641" t="str">
            <v>2.2 ทุติยภูมิระดับกลาง</v>
          </cell>
          <cell r="AH641" t="str">
            <v>11167</v>
          </cell>
        </row>
        <row r="642">
          <cell r="A642" t="str">
            <v>001115800</v>
          </cell>
          <cell r="B642" t="str">
            <v>โรงพยาบาลตรอน</v>
          </cell>
          <cell r="C642" t="str">
            <v>21002</v>
          </cell>
          <cell r="D642" t="str">
            <v>กระทรวงสาธารณสุข สำนักงานปลัดกระทรวงสาธารณสุข</v>
          </cell>
          <cell r="E642" t="str">
            <v>07</v>
          </cell>
          <cell r="F642" t="str">
            <v>โรงพยาบาลชุมชน</v>
          </cell>
          <cell r="G642" t="str">
            <v>30</v>
          </cell>
          <cell r="H642" t="str">
            <v>53</v>
          </cell>
          <cell r="I642" t="str">
            <v>จ.อุตรดิตถ์</v>
          </cell>
          <cell r="J642" t="str">
            <v>02</v>
          </cell>
          <cell r="K642" t="str">
            <v xml:space="preserve"> อ.ตรอน</v>
          </cell>
          <cell r="L642" t="str">
            <v>02</v>
          </cell>
          <cell r="M642" t="str">
            <v xml:space="preserve"> 'ต.บ้านแก่ง'</v>
          </cell>
          <cell r="N642" t="str">
            <v>02</v>
          </cell>
          <cell r="O642" t="str">
            <v xml:space="preserve"> หมู่ 2</v>
          </cell>
          <cell r="P642" t="str">
            <v>01</v>
          </cell>
          <cell r="Q642" t="str">
            <v>เปิดดำเนินการ</v>
          </cell>
          <cell r="R642" t="str">
            <v>252</v>
          </cell>
          <cell r="S642" t="str">
            <v>53140</v>
          </cell>
          <cell r="T642" t="str">
            <v>055491337</v>
          </cell>
          <cell r="U642" t="str">
            <v>055481061</v>
          </cell>
          <cell r="V642" t="str">
            <v>22</v>
          </cell>
          <cell r="W642" t="str">
            <v>2.2 ทุติยภูมิระดับกลาง</v>
          </cell>
          <cell r="AH642" t="str">
            <v>11158</v>
          </cell>
        </row>
        <row r="643">
          <cell r="A643" t="str">
            <v>001115900</v>
          </cell>
          <cell r="B643" t="str">
            <v>โรงพยาบาลท่าปลา</v>
          </cell>
          <cell r="C643" t="str">
            <v>21002</v>
          </cell>
          <cell r="D643" t="str">
            <v>กระทรวงสาธารณสุข สำนักงานปลัดกระทรวงสาธารณสุข</v>
          </cell>
          <cell r="E643" t="str">
            <v>07</v>
          </cell>
          <cell r="F643" t="str">
            <v>โรงพยาบาลชุมชน</v>
          </cell>
          <cell r="G643" t="str">
            <v>30</v>
          </cell>
          <cell r="H643" t="str">
            <v>53</v>
          </cell>
          <cell r="I643" t="str">
            <v>จ.อุตรดิตถ์</v>
          </cell>
          <cell r="J643" t="str">
            <v>03</v>
          </cell>
          <cell r="K643" t="str">
            <v xml:space="preserve"> อ.ท่าปลา</v>
          </cell>
          <cell r="L643" t="str">
            <v>01</v>
          </cell>
          <cell r="M643" t="str">
            <v xml:space="preserve"> 'ต.ท่าปลา'</v>
          </cell>
          <cell r="N643" t="str">
            <v>01</v>
          </cell>
          <cell r="O643" t="str">
            <v xml:space="preserve"> หมู่ 1</v>
          </cell>
          <cell r="P643" t="str">
            <v>01</v>
          </cell>
          <cell r="Q643" t="str">
            <v>เปิดดำเนินการ</v>
          </cell>
          <cell r="R643" t="str">
            <v>139</v>
          </cell>
          <cell r="S643" t="str">
            <v>53150</v>
          </cell>
          <cell r="T643" t="str">
            <v>055499013</v>
          </cell>
          <cell r="U643" t="str">
            <v>055499519</v>
          </cell>
          <cell r="V643" t="str">
            <v>22</v>
          </cell>
          <cell r="W643" t="str">
            <v>2.2 ทุติยภูมิระดับกลาง</v>
          </cell>
          <cell r="AH643" t="str">
            <v>11159</v>
          </cell>
        </row>
        <row r="644">
          <cell r="A644" t="str">
            <v>001116100</v>
          </cell>
          <cell r="B644" t="str">
            <v>โรงพยาบาลฟากท่า</v>
          </cell>
          <cell r="C644" t="str">
            <v>21002</v>
          </cell>
          <cell r="D644" t="str">
            <v>กระทรวงสาธารณสุข สำนักงานปลัดกระทรวงสาธารณสุข</v>
          </cell>
          <cell r="E644" t="str">
            <v>07</v>
          </cell>
          <cell r="F644" t="str">
            <v>โรงพยาบาลชุมชน</v>
          </cell>
          <cell r="G644" t="str">
            <v>30</v>
          </cell>
          <cell r="H644" t="str">
            <v>53</v>
          </cell>
          <cell r="I644" t="str">
            <v>จ.อุตรดิตถ์</v>
          </cell>
          <cell r="J644" t="str">
            <v>05</v>
          </cell>
          <cell r="K644" t="str">
            <v xml:space="preserve"> อ.ฟากท่า</v>
          </cell>
          <cell r="L644" t="str">
            <v>01</v>
          </cell>
          <cell r="M644" t="str">
            <v xml:space="preserve"> 'ต.ฟากท่า'</v>
          </cell>
          <cell r="N644" t="str">
            <v>01</v>
          </cell>
          <cell r="O644" t="str">
            <v xml:space="preserve"> หมู่ 1</v>
          </cell>
          <cell r="P644" t="str">
            <v>01</v>
          </cell>
          <cell r="Q644" t="str">
            <v>เปิดดำเนินการ</v>
          </cell>
          <cell r="R644" t="str">
            <v>21</v>
          </cell>
          <cell r="S644" t="str">
            <v>53160</v>
          </cell>
          <cell r="T644" t="str">
            <v>055489339</v>
          </cell>
          <cell r="U644" t="str">
            <v>055489339</v>
          </cell>
          <cell r="V644" t="str">
            <v>22</v>
          </cell>
          <cell r="W644" t="str">
            <v>2.2 ทุติยภูมิระดับกลาง</v>
          </cell>
          <cell r="AH644" t="str">
            <v>11161</v>
          </cell>
        </row>
        <row r="645">
          <cell r="A645" t="str">
            <v>001116300</v>
          </cell>
          <cell r="B645" t="str">
            <v>โรงพยาบาลพิชัย</v>
          </cell>
          <cell r="C645" t="str">
            <v>21002</v>
          </cell>
          <cell r="D645" t="str">
            <v>กระทรวงสาธารณสุข สำนักงานปลัดกระทรวงสาธารณสุข</v>
          </cell>
          <cell r="E645" t="str">
            <v>07</v>
          </cell>
          <cell r="F645" t="str">
            <v>โรงพยาบาลชุมชน</v>
          </cell>
          <cell r="G645" t="str">
            <v>60</v>
          </cell>
          <cell r="H645" t="str">
            <v>53</v>
          </cell>
          <cell r="I645" t="str">
            <v>จ.อุตรดิตถ์</v>
          </cell>
          <cell r="J645" t="str">
            <v>07</v>
          </cell>
          <cell r="K645" t="str">
            <v xml:space="preserve"> อ.พิชัย</v>
          </cell>
          <cell r="L645" t="str">
            <v>01</v>
          </cell>
          <cell r="M645" t="str">
            <v xml:space="preserve"> 'ต.ในเมือง'</v>
          </cell>
          <cell r="N645" t="str">
            <v>01</v>
          </cell>
          <cell r="O645" t="str">
            <v xml:space="preserve"> หมู่ 1</v>
          </cell>
          <cell r="P645" t="str">
            <v>01</v>
          </cell>
          <cell r="Q645" t="str">
            <v>เปิดดำเนินการ</v>
          </cell>
          <cell r="R645" t="str">
            <v>-</v>
          </cell>
          <cell r="S645" t="str">
            <v>53120</v>
          </cell>
          <cell r="T645" t="str">
            <v>055421064</v>
          </cell>
          <cell r="U645" t="str">
            <v>055421064</v>
          </cell>
          <cell r="V645" t="str">
            <v>22</v>
          </cell>
          <cell r="W645" t="str">
            <v>2.2 ทุติยภูมิระดับกลาง</v>
          </cell>
          <cell r="AH645" t="str">
            <v>11163</v>
          </cell>
        </row>
        <row r="646">
          <cell r="A646" t="str">
            <v>001116500</v>
          </cell>
          <cell r="B646" t="str">
            <v>โรงพยาบาลทองแสนขัน</v>
          </cell>
          <cell r="C646" t="str">
            <v>21002</v>
          </cell>
          <cell r="D646" t="str">
            <v>กระทรวงสาธารณสุข สำนักงานปลัดกระทรวงสาธารณสุข</v>
          </cell>
          <cell r="E646" t="str">
            <v>07</v>
          </cell>
          <cell r="F646" t="str">
            <v>โรงพยาบาลชุมชน</v>
          </cell>
          <cell r="G646" t="str">
            <v>30</v>
          </cell>
          <cell r="H646" t="str">
            <v>53</v>
          </cell>
          <cell r="I646" t="str">
            <v>จ.อุตรดิตถ์</v>
          </cell>
          <cell r="J646" t="str">
            <v>09</v>
          </cell>
          <cell r="K646" t="str">
            <v xml:space="preserve"> อ.ทองแสนขัน</v>
          </cell>
          <cell r="L646" t="str">
            <v>02</v>
          </cell>
          <cell r="M646" t="str">
            <v xml:space="preserve"> 'ต.บ่อทอง'</v>
          </cell>
          <cell r="N646" t="str">
            <v>09</v>
          </cell>
          <cell r="O646" t="str">
            <v xml:space="preserve"> หมู่ 9</v>
          </cell>
          <cell r="P646" t="str">
            <v>01</v>
          </cell>
          <cell r="Q646" t="str">
            <v>เปิดดำเนินการ</v>
          </cell>
          <cell r="R646" t="str">
            <v xml:space="preserve">ม.9  </v>
          </cell>
          <cell r="S646" t="str">
            <v>53230</v>
          </cell>
          <cell r="T646" t="str">
            <v>055418035</v>
          </cell>
          <cell r="U646" t="str">
            <v>055418041</v>
          </cell>
          <cell r="V646" t="str">
            <v>22</v>
          </cell>
          <cell r="W646" t="str">
            <v>2.2 ทุติยภูมิระดับกลาง</v>
          </cell>
          <cell r="AH646" t="str">
            <v>11165</v>
          </cell>
        </row>
        <row r="647">
          <cell r="A647" t="str">
            <v>001115700</v>
          </cell>
          <cell r="B647" t="str">
            <v>โรงพยาบาลเมืองปาน</v>
          </cell>
          <cell r="C647" t="str">
            <v>21002</v>
          </cell>
          <cell r="D647" t="str">
            <v>กระทรวงสาธารณสุข สำนักงานปลัดกระทรวงสาธารณสุข</v>
          </cell>
          <cell r="E647" t="str">
            <v>07</v>
          </cell>
          <cell r="F647" t="str">
            <v>โรงพยาบาลชุมชน</v>
          </cell>
          <cell r="G647" t="str">
            <v>10</v>
          </cell>
          <cell r="H647" t="str">
            <v>52</v>
          </cell>
          <cell r="I647" t="str">
            <v>จ.ลำปาง</v>
          </cell>
          <cell r="J647" t="str">
            <v>13</v>
          </cell>
          <cell r="K647" t="str">
            <v xml:space="preserve"> อ.เมืองปาน</v>
          </cell>
          <cell r="L647" t="str">
            <v>01</v>
          </cell>
          <cell r="M647" t="str">
            <v xml:space="preserve"> 'ต.เมืองปาน'</v>
          </cell>
          <cell r="N647" t="str">
            <v>04</v>
          </cell>
          <cell r="O647" t="str">
            <v xml:space="preserve"> หมู่ 4</v>
          </cell>
          <cell r="P647" t="str">
            <v>01</v>
          </cell>
          <cell r="Q647" t="str">
            <v>เปิดดำเนินการ</v>
          </cell>
          <cell r="V647" t="str">
            <v>21</v>
          </cell>
          <cell r="W647" t="str">
            <v>2.1 ทุติยภูมิระดับต้น</v>
          </cell>
          <cell r="AH647" t="str">
            <v>11157</v>
          </cell>
        </row>
        <row r="648">
          <cell r="A648" t="str">
            <v>001121800</v>
          </cell>
          <cell r="B648" t="str">
            <v>โรงพยาบาลลาดยาว</v>
          </cell>
          <cell r="C648" t="str">
            <v>21002</v>
          </cell>
          <cell r="D648" t="str">
            <v>กระทรวงสาธารณสุข สำนักงานปลัดกระทรวงสาธารณสุข</v>
          </cell>
          <cell r="E648" t="str">
            <v>07</v>
          </cell>
          <cell r="F648" t="str">
            <v>โรงพยาบาลชุมชน</v>
          </cell>
          <cell r="G648" t="str">
            <v>60</v>
          </cell>
          <cell r="H648" t="str">
            <v>60</v>
          </cell>
          <cell r="I648" t="str">
            <v>จ.นครสวรรค์</v>
          </cell>
          <cell r="J648" t="str">
            <v>11</v>
          </cell>
          <cell r="K648" t="str">
            <v xml:space="preserve"> อ.ลาดยาว</v>
          </cell>
          <cell r="L648" t="str">
            <v>01</v>
          </cell>
          <cell r="M648" t="str">
            <v xml:space="preserve"> 'ต.ลาดยาว'</v>
          </cell>
          <cell r="N648" t="str">
            <v>08</v>
          </cell>
          <cell r="O648" t="str">
            <v xml:space="preserve"> หมู่ 8</v>
          </cell>
          <cell r="P648" t="str">
            <v>01</v>
          </cell>
          <cell r="Q648" t="str">
            <v>เปิดดำเนินการ</v>
          </cell>
          <cell r="V648" t="str">
            <v>22</v>
          </cell>
          <cell r="W648" t="str">
            <v>2.2 ทุติยภูมิระดับกลาง</v>
          </cell>
          <cell r="AH648" t="str">
            <v>11218</v>
          </cell>
        </row>
        <row r="649">
          <cell r="A649" t="str">
            <v>001121000</v>
          </cell>
          <cell r="B649" t="str">
            <v>โรงพยาบาลชุมแสง</v>
          </cell>
          <cell r="C649" t="str">
            <v>21002</v>
          </cell>
          <cell r="D649" t="str">
            <v>กระทรวงสาธารณสุข สำนักงานปลัดกระทรวงสาธารณสุข</v>
          </cell>
          <cell r="E649" t="str">
            <v>07</v>
          </cell>
          <cell r="F649" t="str">
            <v>โรงพยาบาลชุมชน</v>
          </cell>
          <cell r="G649" t="str">
            <v>30</v>
          </cell>
          <cell r="H649" t="str">
            <v>60</v>
          </cell>
          <cell r="I649" t="str">
            <v>จ.นครสวรรค์</v>
          </cell>
          <cell r="J649" t="str">
            <v>03</v>
          </cell>
          <cell r="K649" t="str">
            <v xml:space="preserve"> อ.ชุมแสง</v>
          </cell>
          <cell r="L649" t="str">
            <v>04</v>
          </cell>
          <cell r="M649" t="str">
            <v xml:space="preserve"> 'ต.เกยไชย'</v>
          </cell>
          <cell r="N649" t="str">
            <v>04</v>
          </cell>
          <cell r="O649" t="str">
            <v xml:space="preserve"> หมู่ 4</v>
          </cell>
          <cell r="P649" t="str">
            <v>01</v>
          </cell>
          <cell r="Q649" t="str">
            <v>เปิดดำเนินการ</v>
          </cell>
          <cell r="R649" t="str">
            <v xml:space="preserve">150 </v>
          </cell>
          <cell r="S649" t="str">
            <v>60120</v>
          </cell>
          <cell r="V649" t="str">
            <v>22</v>
          </cell>
          <cell r="W649" t="str">
            <v>2.2 ทุติยภูมิระดับกลาง</v>
          </cell>
          <cell r="AH649" t="str">
            <v>11210</v>
          </cell>
        </row>
        <row r="650">
          <cell r="A650" t="str">
            <v>001119400</v>
          </cell>
          <cell r="B650" t="str">
            <v>โรงพยาบาลแม่สาย</v>
          </cell>
          <cell r="C650" t="str">
            <v>21002</v>
          </cell>
          <cell r="D650" t="str">
            <v>กระทรวงสาธารณสุข สำนักงานปลัดกระทรวงสาธารณสุข</v>
          </cell>
          <cell r="E650" t="str">
            <v>07</v>
          </cell>
          <cell r="F650" t="str">
            <v>โรงพยาบาลชุมชน</v>
          </cell>
          <cell r="G650" t="str">
            <v>90</v>
          </cell>
          <cell r="H650" t="str">
            <v>57</v>
          </cell>
          <cell r="I650" t="str">
            <v>จ.เชียงราย</v>
          </cell>
          <cell r="J650" t="str">
            <v>09</v>
          </cell>
          <cell r="K650" t="str">
            <v xml:space="preserve"> อ.แม่สาย</v>
          </cell>
          <cell r="L650" t="str">
            <v>06</v>
          </cell>
          <cell r="M650" t="str">
            <v xml:space="preserve"> 'ต.เวียงพางคำ'</v>
          </cell>
          <cell r="N650" t="str">
            <v>10</v>
          </cell>
          <cell r="O650" t="str">
            <v xml:space="preserve"> หมู่ 10</v>
          </cell>
          <cell r="P650" t="str">
            <v>01</v>
          </cell>
          <cell r="Q650" t="str">
            <v>เปิดดำเนินการ</v>
          </cell>
          <cell r="R650" t="str">
            <v>101</v>
          </cell>
          <cell r="S650" t="str">
            <v>57130</v>
          </cell>
          <cell r="T650" t="str">
            <v>053-731300</v>
          </cell>
          <cell r="U650" t="str">
            <v>053731301</v>
          </cell>
          <cell r="V650" t="str">
            <v>21</v>
          </cell>
          <cell r="W650" t="str">
            <v>2.1 ทุติยภูมิระดับต้น</v>
          </cell>
          <cell r="X650" t="str">
            <v>S</v>
          </cell>
          <cell r="Y650" t="str">
            <v xml:space="preserve">บริการ  </v>
          </cell>
          <cell r="AH650" t="str">
            <v>11194</v>
          </cell>
        </row>
        <row r="651">
          <cell r="A651" t="str">
            <v>001120400</v>
          </cell>
          <cell r="B651" t="str">
            <v>โรงพยาบาลปาย</v>
          </cell>
          <cell r="C651" t="str">
            <v>21002</v>
          </cell>
          <cell r="D651" t="str">
            <v>กระทรวงสาธารณสุข สำนักงานปลัดกระทรวงสาธารณสุข</v>
          </cell>
          <cell r="E651" t="str">
            <v>07</v>
          </cell>
          <cell r="F651" t="str">
            <v>โรงพยาบาลชุมชน</v>
          </cell>
          <cell r="G651" t="str">
            <v>60</v>
          </cell>
          <cell r="H651" t="str">
            <v>58</v>
          </cell>
          <cell r="I651" t="str">
            <v>จ.แม่ฮ่องสอน</v>
          </cell>
          <cell r="J651" t="str">
            <v>03</v>
          </cell>
          <cell r="K651" t="str">
            <v xml:space="preserve"> อ.ปาย</v>
          </cell>
          <cell r="L651" t="str">
            <v>01</v>
          </cell>
          <cell r="M651" t="str">
            <v xml:space="preserve"> 'ต.เวียงใต้'</v>
          </cell>
          <cell r="N651" t="str">
            <v>01</v>
          </cell>
          <cell r="O651" t="str">
            <v xml:space="preserve"> หมู่ 1</v>
          </cell>
          <cell r="P651" t="str">
            <v>01</v>
          </cell>
          <cell r="Q651" t="str">
            <v>เปิดดำเนินการ</v>
          </cell>
          <cell r="S651" t="str">
            <v>58130</v>
          </cell>
          <cell r="V651" t="str">
            <v>21</v>
          </cell>
          <cell r="W651" t="str">
            <v>2.1 ทุติยภูมิระดับต้น</v>
          </cell>
          <cell r="AH651" t="str">
            <v>11204</v>
          </cell>
        </row>
        <row r="652">
          <cell r="A652" t="str">
            <v>001119200</v>
          </cell>
          <cell r="B652" t="str">
            <v>โรงพยาบาลแม่จัน</v>
          </cell>
          <cell r="C652" t="str">
            <v>21002</v>
          </cell>
          <cell r="D652" t="str">
            <v>กระทรวงสาธารณสุข สำนักงานปลัดกระทรวงสาธารณสุข</v>
          </cell>
          <cell r="E652" t="str">
            <v>07</v>
          </cell>
          <cell r="F652" t="str">
            <v>โรงพยาบาลชุมชน</v>
          </cell>
          <cell r="G652" t="str">
            <v>101</v>
          </cell>
          <cell r="H652" t="str">
            <v>57</v>
          </cell>
          <cell r="I652" t="str">
            <v>จ.เชียงราย</v>
          </cell>
          <cell r="J652" t="str">
            <v>07</v>
          </cell>
          <cell r="K652" t="str">
            <v xml:space="preserve"> อ.แม่จัน</v>
          </cell>
          <cell r="L652" t="str">
            <v>01</v>
          </cell>
          <cell r="M652" t="str">
            <v xml:space="preserve"> 'ต.แม่จัน'</v>
          </cell>
          <cell r="N652" t="str">
            <v>05</v>
          </cell>
          <cell r="O652" t="str">
            <v xml:space="preserve"> หมู่ 5</v>
          </cell>
          <cell r="P652" t="str">
            <v>01</v>
          </cell>
          <cell r="Q652" t="str">
            <v>เปิดดำเนินการ</v>
          </cell>
          <cell r="R652" t="str">
            <v xml:space="preserve">274 ม.5 ถ.พหลโยธิน </v>
          </cell>
          <cell r="S652" t="str">
            <v>57110</v>
          </cell>
          <cell r="T652" t="str">
            <v>053-771056</v>
          </cell>
          <cell r="U652" t="str">
            <v>053-660961</v>
          </cell>
          <cell r="V652" t="str">
            <v>21</v>
          </cell>
          <cell r="W652" t="str">
            <v>2.1 ทุติยภูมิระดับต้น</v>
          </cell>
          <cell r="X652" t="str">
            <v>S</v>
          </cell>
          <cell r="Y652" t="str">
            <v xml:space="preserve">บริการ  </v>
          </cell>
          <cell r="AH652" t="str">
            <v>11192</v>
          </cell>
        </row>
        <row r="653">
          <cell r="A653" t="str">
            <v>001120500</v>
          </cell>
          <cell r="B653" t="str">
            <v>โรงพยาบาลแม่สะเรียง</v>
          </cell>
          <cell r="C653" t="str">
            <v>21002</v>
          </cell>
          <cell r="D653" t="str">
            <v>กระทรวงสาธารณสุข สำนักงานปลัดกระทรวงสาธารณสุข</v>
          </cell>
          <cell r="E653" t="str">
            <v>07</v>
          </cell>
          <cell r="F653" t="str">
            <v>โรงพยาบาลชุมชน</v>
          </cell>
          <cell r="G653" t="str">
            <v>90</v>
          </cell>
          <cell r="H653" t="str">
            <v>58</v>
          </cell>
          <cell r="I653" t="str">
            <v>จ.แม่ฮ่องสอน</v>
          </cell>
          <cell r="J653" t="str">
            <v>04</v>
          </cell>
          <cell r="K653" t="str">
            <v xml:space="preserve"> อ.แม่สะเรียง</v>
          </cell>
          <cell r="L653" t="str">
            <v>02</v>
          </cell>
          <cell r="M653" t="str">
            <v xml:space="preserve"> 'ต.แม่สะเรียง'</v>
          </cell>
          <cell r="N653" t="str">
            <v>01</v>
          </cell>
          <cell r="O653" t="str">
            <v xml:space="preserve"> หมู่ 1</v>
          </cell>
          <cell r="P653" t="str">
            <v>01</v>
          </cell>
          <cell r="Q653" t="str">
            <v>เปิดดำเนินการ</v>
          </cell>
          <cell r="R653" t="str">
            <v xml:space="preserve">74 </v>
          </cell>
          <cell r="S653" t="str">
            <v>58110</v>
          </cell>
          <cell r="V653" t="str">
            <v>21</v>
          </cell>
          <cell r="W653" t="str">
            <v>2.1 ทุติยภูมิระดับต้น</v>
          </cell>
          <cell r="AH653" t="str">
            <v>11205</v>
          </cell>
        </row>
        <row r="654">
          <cell r="A654" t="str">
            <v>001118800</v>
          </cell>
          <cell r="B654" t="str">
            <v>โรงพยาบาลแม่ใจ</v>
          </cell>
          <cell r="C654" t="str">
            <v>21002</v>
          </cell>
          <cell r="D654" t="str">
            <v>กระทรวงสาธารณสุข สำนักงานปลัดกระทรวงสาธารณสุข</v>
          </cell>
          <cell r="E654" t="str">
            <v>07</v>
          </cell>
          <cell r="F654" t="str">
            <v>โรงพยาบาลชุมชน</v>
          </cell>
          <cell r="G654" t="str">
            <v>30</v>
          </cell>
          <cell r="H654" t="str">
            <v>56</v>
          </cell>
          <cell r="I654" t="str">
            <v>จ.พะเยา</v>
          </cell>
          <cell r="J654" t="str">
            <v>07</v>
          </cell>
          <cell r="K654" t="str">
            <v xml:space="preserve"> อ.แม่ใจ</v>
          </cell>
          <cell r="L654" t="str">
            <v>02</v>
          </cell>
          <cell r="M654" t="str">
            <v xml:space="preserve"> 'ต.ศรีถ้อย'</v>
          </cell>
          <cell r="N654" t="str">
            <v>09</v>
          </cell>
          <cell r="O654" t="str">
            <v xml:space="preserve"> หมู่ 9</v>
          </cell>
          <cell r="P654" t="str">
            <v>01</v>
          </cell>
          <cell r="Q654" t="str">
            <v>เปิดดำเนินการ</v>
          </cell>
          <cell r="R654" t="str">
            <v xml:space="preserve">ถ.พหลโยยิน  </v>
          </cell>
          <cell r="S654" t="str">
            <v>56130</v>
          </cell>
          <cell r="T654" t="str">
            <v>054-409600</v>
          </cell>
          <cell r="U654" t="str">
            <v>054-409604</v>
          </cell>
          <cell r="V654" t="str">
            <v>21</v>
          </cell>
          <cell r="W654" t="str">
            <v>2.1 ทุติยภูมิระดับต้น</v>
          </cell>
          <cell r="X654" t="str">
            <v>S</v>
          </cell>
          <cell r="Y654" t="str">
            <v xml:space="preserve">บริการ  </v>
          </cell>
          <cell r="AH654" t="str">
            <v>11188</v>
          </cell>
        </row>
        <row r="655">
          <cell r="A655" t="str">
            <v>001120700</v>
          </cell>
          <cell r="B655" t="str">
            <v>โรงพยาบาลสบเมย</v>
          </cell>
          <cell r="C655" t="str">
            <v>21002</v>
          </cell>
          <cell r="D655" t="str">
            <v>กระทรวงสาธารณสุข สำนักงานปลัดกระทรวงสาธารณสุข</v>
          </cell>
          <cell r="E655" t="str">
            <v>07</v>
          </cell>
          <cell r="F655" t="str">
            <v>โรงพยาบาลชุมชน</v>
          </cell>
          <cell r="G655" t="str">
            <v>10</v>
          </cell>
          <cell r="H655" t="str">
            <v>58</v>
          </cell>
          <cell r="I655" t="str">
            <v>จ.แม่ฮ่องสอน</v>
          </cell>
          <cell r="J655" t="str">
            <v>06</v>
          </cell>
          <cell r="K655" t="str">
            <v xml:space="preserve"> อ.สบเมย</v>
          </cell>
          <cell r="L655" t="str">
            <v>04</v>
          </cell>
          <cell r="M655" t="str">
            <v xml:space="preserve"> 'ต.แม่สวด'</v>
          </cell>
          <cell r="N655" t="str">
            <v>01</v>
          </cell>
          <cell r="O655" t="str">
            <v xml:space="preserve"> หมู่ 1</v>
          </cell>
          <cell r="P655" t="str">
            <v>01</v>
          </cell>
          <cell r="Q655" t="str">
            <v>เปิดดำเนินการ</v>
          </cell>
          <cell r="R655" t="str">
            <v xml:space="preserve">135 ม.1 </v>
          </cell>
          <cell r="S655" t="str">
            <v>58110</v>
          </cell>
          <cell r="V655" t="str">
            <v>21</v>
          </cell>
          <cell r="W655" t="str">
            <v>2.1 ทุติยภูมิระดับต้น</v>
          </cell>
          <cell r="AH655" t="str">
            <v>11207</v>
          </cell>
        </row>
        <row r="656">
          <cell r="A656" t="str">
            <v>001119600</v>
          </cell>
          <cell r="B656" t="str">
            <v>โรงพยาบาลเวียงป่าเป้า</v>
          </cell>
          <cell r="C656" t="str">
            <v>21002</v>
          </cell>
          <cell r="D656" t="str">
            <v>กระทรวงสาธารณสุข สำนักงานปลัดกระทรวงสาธารณสุข</v>
          </cell>
          <cell r="E656" t="str">
            <v>07</v>
          </cell>
          <cell r="F656" t="str">
            <v>โรงพยาบาลชุมชน</v>
          </cell>
          <cell r="G656" t="str">
            <v>60</v>
          </cell>
          <cell r="H656" t="str">
            <v>57</v>
          </cell>
          <cell r="I656" t="str">
            <v>จ.เชียงราย</v>
          </cell>
          <cell r="J656" t="str">
            <v>11</v>
          </cell>
          <cell r="K656" t="str">
            <v xml:space="preserve"> อ.เวียงป่าเป้า</v>
          </cell>
          <cell r="L656" t="str">
            <v>02</v>
          </cell>
          <cell r="M656" t="str">
            <v xml:space="preserve"> 'ต.เวียง'</v>
          </cell>
          <cell r="N656" t="str">
            <v>11</v>
          </cell>
          <cell r="O656" t="str">
            <v xml:space="preserve"> หมู่ 11</v>
          </cell>
          <cell r="P656" t="str">
            <v>01</v>
          </cell>
          <cell r="Q656" t="str">
            <v>เปิดดำเนินการ</v>
          </cell>
          <cell r="R656" t="str">
            <v>131 บ้านใหม่พัฒนา</v>
          </cell>
          <cell r="S656" t="str">
            <v>57170</v>
          </cell>
          <cell r="T656" t="str">
            <v>053-781342</v>
          </cell>
          <cell r="U656" t="str">
            <v>053-781343</v>
          </cell>
          <cell r="V656" t="str">
            <v>21</v>
          </cell>
          <cell r="W656" t="str">
            <v>2.1 ทุติยภูมิระดับต้น</v>
          </cell>
          <cell r="X656" t="str">
            <v>S</v>
          </cell>
          <cell r="Y656" t="str">
            <v xml:space="preserve">บริการ  </v>
          </cell>
          <cell r="AH656" t="str">
            <v>11196</v>
          </cell>
        </row>
        <row r="657">
          <cell r="A657" t="str">
            <v>001119700</v>
          </cell>
          <cell r="B657" t="str">
            <v>โรงพยาบาลพญาเม็งราย</v>
          </cell>
          <cell r="C657" t="str">
            <v>21002</v>
          </cell>
          <cell r="D657" t="str">
            <v>กระทรวงสาธารณสุข สำนักงานปลัดกระทรวงสาธารณสุข</v>
          </cell>
          <cell r="E657" t="str">
            <v>07</v>
          </cell>
          <cell r="F657" t="str">
            <v>โรงพยาบาลชุมชน</v>
          </cell>
          <cell r="G657" t="str">
            <v>30</v>
          </cell>
          <cell r="H657" t="str">
            <v>57</v>
          </cell>
          <cell r="I657" t="str">
            <v>จ.เชียงราย</v>
          </cell>
          <cell r="J657" t="str">
            <v>12</v>
          </cell>
          <cell r="K657" t="str">
            <v xml:space="preserve"> อ.พญาเม็งราย</v>
          </cell>
          <cell r="L657" t="str">
            <v>01</v>
          </cell>
          <cell r="M657" t="str">
            <v xml:space="preserve"> 'ต.แม่เปา'</v>
          </cell>
          <cell r="N657" t="str">
            <v>10</v>
          </cell>
          <cell r="O657" t="str">
            <v xml:space="preserve"> หมู่ 10</v>
          </cell>
          <cell r="P657" t="str">
            <v>01</v>
          </cell>
          <cell r="Q657" t="str">
            <v>เปิดดำเนินการ</v>
          </cell>
          <cell r="R657" t="str">
            <v>156 บ้านสันเชียงใหม่</v>
          </cell>
          <cell r="S657" t="str">
            <v>57290</v>
          </cell>
          <cell r="T657" t="str">
            <v>053-799033</v>
          </cell>
          <cell r="U657" t="str">
            <v>053-799124</v>
          </cell>
          <cell r="V657" t="str">
            <v>21</v>
          </cell>
          <cell r="W657" t="str">
            <v>2.1 ทุติยภูมิระดับต้น</v>
          </cell>
          <cell r="X657" t="str">
            <v>S</v>
          </cell>
          <cell r="Y657" t="str">
            <v xml:space="preserve">บริการ  </v>
          </cell>
          <cell r="AH657" t="str">
            <v>11197</v>
          </cell>
        </row>
        <row r="658">
          <cell r="A658" t="str">
            <v>001119500</v>
          </cell>
          <cell r="B658" t="str">
            <v>โรงพยาบาลแม่สรวย</v>
          </cell>
          <cell r="C658" t="str">
            <v>21002</v>
          </cell>
          <cell r="D658" t="str">
            <v>กระทรวงสาธารณสุข สำนักงานปลัดกระทรวงสาธารณสุข</v>
          </cell>
          <cell r="E658" t="str">
            <v>07</v>
          </cell>
          <cell r="F658" t="str">
            <v>โรงพยาบาลชุมชน</v>
          </cell>
          <cell r="G658" t="str">
            <v>60</v>
          </cell>
          <cell r="H658" t="str">
            <v>57</v>
          </cell>
          <cell r="I658" t="str">
            <v>จ.เชียงราย</v>
          </cell>
          <cell r="J658" t="str">
            <v>10</v>
          </cell>
          <cell r="K658" t="str">
            <v xml:space="preserve"> อ.แม่สรวย</v>
          </cell>
          <cell r="L658" t="str">
            <v>03</v>
          </cell>
          <cell r="M658" t="str">
            <v xml:space="preserve"> 'ต.แม่พริก'</v>
          </cell>
          <cell r="N658" t="str">
            <v>13</v>
          </cell>
          <cell r="O658" t="str">
            <v xml:space="preserve"> หมู่ 13</v>
          </cell>
          <cell r="P658" t="str">
            <v>01</v>
          </cell>
          <cell r="Q658" t="str">
            <v>เปิดดำเนินการ</v>
          </cell>
          <cell r="R658" t="str">
            <v>108บ้านป่าซางพัฒนา</v>
          </cell>
          <cell r="S658" t="str">
            <v>57180</v>
          </cell>
          <cell r="T658" t="str">
            <v>053-786017</v>
          </cell>
          <cell r="U658" t="str">
            <v>053-786017</v>
          </cell>
          <cell r="V658" t="str">
            <v>21</v>
          </cell>
          <cell r="W658" t="str">
            <v>2.1 ทุติยภูมิระดับต้น</v>
          </cell>
          <cell r="X658" t="str">
            <v>S</v>
          </cell>
          <cell r="Y658" t="str">
            <v xml:space="preserve">บริการ  </v>
          </cell>
          <cell r="AH658" t="str">
            <v>11195</v>
          </cell>
        </row>
        <row r="659">
          <cell r="A659" t="str">
            <v>001120000</v>
          </cell>
          <cell r="B659" t="str">
            <v>โรงพยาบาลแม่ฟ้าหลวง</v>
          </cell>
          <cell r="C659" t="str">
            <v>21002</v>
          </cell>
          <cell r="D659" t="str">
            <v>กระทรวงสาธารณสุข สำนักงานปลัดกระทรวงสาธารณสุข</v>
          </cell>
          <cell r="E659" t="str">
            <v>07</v>
          </cell>
          <cell r="F659" t="str">
            <v>โรงพยาบาลชุมชน</v>
          </cell>
          <cell r="G659" t="str">
            <v>30</v>
          </cell>
          <cell r="H659" t="str">
            <v>57</v>
          </cell>
          <cell r="I659" t="str">
            <v>จ.เชียงราย</v>
          </cell>
          <cell r="J659" t="str">
            <v>15</v>
          </cell>
          <cell r="K659" t="str">
            <v xml:space="preserve"> อ.แม่ฟ้าหลวง</v>
          </cell>
          <cell r="L659" t="str">
            <v>02</v>
          </cell>
          <cell r="M659" t="str">
            <v xml:space="preserve"> 'ต.แม่สลองใน'</v>
          </cell>
          <cell r="N659" t="str">
            <v>01</v>
          </cell>
          <cell r="O659" t="str">
            <v xml:space="preserve"> หมู่ 1</v>
          </cell>
          <cell r="P659" t="str">
            <v>01</v>
          </cell>
          <cell r="Q659" t="str">
            <v>เปิดดำเนินการ</v>
          </cell>
          <cell r="R659" t="str">
            <v>200 บ้านห้วยหยวกหินแตก</v>
          </cell>
          <cell r="S659" t="str">
            <v>57240</v>
          </cell>
          <cell r="T659" t="str">
            <v>053-730357</v>
          </cell>
          <cell r="U659" t="str">
            <v>053-730191</v>
          </cell>
          <cell r="V659" t="str">
            <v>21</v>
          </cell>
          <cell r="W659" t="str">
            <v>2.1 ทุติยภูมิระดับต้น</v>
          </cell>
          <cell r="X659" t="str">
            <v>S</v>
          </cell>
          <cell r="Y659" t="str">
            <v xml:space="preserve">บริการ  </v>
          </cell>
          <cell r="AH659" t="str">
            <v>11200</v>
          </cell>
        </row>
        <row r="660">
          <cell r="A660" t="str">
            <v>001119900</v>
          </cell>
          <cell r="B660" t="str">
            <v>โรงพยาบาลขุนตาล</v>
          </cell>
          <cell r="C660" t="str">
            <v>21002</v>
          </cell>
          <cell r="D660" t="str">
            <v>กระทรวงสาธารณสุข สำนักงานปลัดกระทรวงสาธารณสุข</v>
          </cell>
          <cell r="E660" t="str">
            <v>07</v>
          </cell>
          <cell r="F660" t="str">
            <v>โรงพยาบาลชุมชน</v>
          </cell>
          <cell r="G660" t="str">
            <v>30</v>
          </cell>
          <cell r="H660" t="str">
            <v>57</v>
          </cell>
          <cell r="I660" t="str">
            <v>จ.เชียงราย</v>
          </cell>
          <cell r="J660" t="str">
            <v>14</v>
          </cell>
          <cell r="K660" t="str">
            <v xml:space="preserve"> อ.ขุนตาล</v>
          </cell>
          <cell r="L660" t="str">
            <v>01</v>
          </cell>
          <cell r="M660" t="str">
            <v xml:space="preserve"> 'ต.ต้า'</v>
          </cell>
          <cell r="N660" t="str">
            <v>12</v>
          </cell>
          <cell r="O660" t="str">
            <v xml:space="preserve"> หมู่ 12</v>
          </cell>
          <cell r="P660" t="str">
            <v>01</v>
          </cell>
          <cell r="Q660" t="str">
            <v>เปิดดำเนินการ</v>
          </cell>
          <cell r="R660" t="str">
            <v>208 บ้านยางฮอมใหม่</v>
          </cell>
          <cell r="S660" t="str">
            <v>57340</v>
          </cell>
          <cell r="T660" t="str">
            <v>053-606221</v>
          </cell>
          <cell r="U660" t="str">
            <v>053-606220</v>
          </cell>
          <cell r="V660" t="str">
            <v>21</v>
          </cell>
          <cell r="W660" t="str">
            <v>2.1 ทุติยภูมิระดับต้น</v>
          </cell>
          <cell r="X660" t="str">
            <v>S</v>
          </cell>
          <cell r="Y660" t="str">
            <v xml:space="preserve">บริการ  </v>
          </cell>
          <cell r="AH660" t="str">
            <v>11199</v>
          </cell>
        </row>
        <row r="661">
          <cell r="A661" t="str">
            <v>001120200</v>
          </cell>
          <cell r="B661" t="str">
            <v>โรงพยาบาลเวียงเชียงรุ้ง</v>
          </cell>
          <cell r="C661" t="str">
            <v>21002</v>
          </cell>
          <cell r="D661" t="str">
            <v>กระทรวงสาธารณสุข สำนักงานปลัดกระทรวงสาธารณสุข</v>
          </cell>
          <cell r="E661" t="str">
            <v>07</v>
          </cell>
          <cell r="F661" t="str">
            <v>โรงพยาบาลชุมชน</v>
          </cell>
          <cell r="G661" t="str">
            <v>30</v>
          </cell>
          <cell r="H661" t="str">
            <v>57</v>
          </cell>
          <cell r="I661" t="str">
            <v>จ.เชียงราย</v>
          </cell>
          <cell r="J661" t="str">
            <v>17</v>
          </cell>
          <cell r="K661" t="str">
            <v xml:space="preserve"> อ.เวียงเชียงรุ้ง</v>
          </cell>
          <cell r="L661" t="str">
            <v>01</v>
          </cell>
          <cell r="M661" t="str">
            <v xml:space="preserve"> 'ต.ทุ่งก่อ'</v>
          </cell>
          <cell r="N661" t="str">
            <v>01</v>
          </cell>
          <cell r="O661" t="str">
            <v xml:space="preserve"> หมู่ 1</v>
          </cell>
          <cell r="P661" t="str">
            <v>01</v>
          </cell>
          <cell r="Q661" t="str">
            <v>เปิดดำเนินการ</v>
          </cell>
          <cell r="R661" t="str">
            <v>54 บ้านโป่ง</v>
          </cell>
          <cell r="S661" t="str">
            <v>57210</v>
          </cell>
          <cell r="T661" t="str">
            <v>053-953137</v>
          </cell>
          <cell r="U661" t="str">
            <v>053-608154</v>
          </cell>
          <cell r="V661" t="str">
            <v>21</v>
          </cell>
          <cell r="W661" t="str">
            <v>2.1 ทุติยภูมิระดับต้น</v>
          </cell>
          <cell r="X661" t="str">
            <v>S</v>
          </cell>
          <cell r="Y661" t="str">
            <v xml:space="preserve">บริการ  </v>
          </cell>
          <cell r="AH661" t="str">
            <v>11202</v>
          </cell>
        </row>
        <row r="662">
          <cell r="A662" t="str">
            <v>001119300</v>
          </cell>
          <cell r="B662" t="str">
            <v>โรงพยาบาลเชียงแสน</v>
          </cell>
          <cell r="C662" t="str">
            <v>21002</v>
          </cell>
          <cell r="D662" t="str">
            <v>กระทรวงสาธารณสุข สำนักงานปลัดกระทรวงสาธารณสุข</v>
          </cell>
          <cell r="E662" t="str">
            <v>07</v>
          </cell>
          <cell r="F662" t="str">
            <v>โรงพยาบาลชุมชน</v>
          </cell>
          <cell r="G662" t="str">
            <v>60</v>
          </cell>
          <cell r="H662" t="str">
            <v>57</v>
          </cell>
          <cell r="I662" t="str">
            <v>จ.เชียงราย</v>
          </cell>
          <cell r="J662" t="str">
            <v>08</v>
          </cell>
          <cell r="K662" t="str">
            <v xml:space="preserve"> อ.เชียงแสน</v>
          </cell>
          <cell r="L662" t="str">
            <v>01</v>
          </cell>
          <cell r="M662" t="str">
            <v xml:space="preserve"> 'ต.เวียง'</v>
          </cell>
          <cell r="N662" t="str">
            <v>06</v>
          </cell>
          <cell r="O662" t="str">
            <v xml:space="preserve"> หมู่ 6</v>
          </cell>
          <cell r="P662" t="str">
            <v>01</v>
          </cell>
          <cell r="Q662" t="str">
            <v>เปิดดำเนินการ</v>
          </cell>
          <cell r="R662" t="str">
            <v xml:space="preserve">104 ม.6 </v>
          </cell>
          <cell r="S662" t="str">
            <v>57150</v>
          </cell>
          <cell r="T662" t="str">
            <v>053-777017</v>
          </cell>
          <cell r="U662" t="str">
            <v>053-777035</v>
          </cell>
          <cell r="V662" t="str">
            <v>21</v>
          </cell>
          <cell r="W662" t="str">
            <v>2.1 ทุติยภูมิระดับต้น</v>
          </cell>
          <cell r="X662" t="str">
            <v>S</v>
          </cell>
          <cell r="Y662" t="str">
            <v xml:space="preserve">บริการ  </v>
          </cell>
          <cell r="AH662" t="str">
            <v>11193</v>
          </cell>
        </row>
        <row r="663">
          <cell r="A663" t="str">
            <v>001119100</v>
          </cell>
          <cell r="B663" t="str">
            <v>โรงพยาบาลป่าแดด</v>
          </cell>
          <cell r="C663" t="str">
            <v>21002</v>
          </cell>
          <cell r="D663" t="str">
            <v>กระทรวงสาธารณสุข สำนักงานปลัดกระทรวงสาธารณสุข</v>
          </cell>
          <cell r="E663" t="str">
            <v>07</v>
          </cell>
          <cell r="F663" t="str">
            <v>โรงพยาบาลชุมชน</v>
          </cell>
          <cell r="G663" t="str">
            <v>30</v>
          </cell>
          <cell r="H663" t="str">
            <v>57</v>
          </cell>
          <cell r="I663" t="str">
            <v>จ.เชียงราย</v>
          </cell>
          <cell r="J663" t="str">
            <v>06</v>
          </cell>
          <cell r="K663" t="str">
            <v xml:space="preserve"> อ.ป่าแดด</v>
          </cell>
          <cell r="L663" t="str">
            <v>01</v>
          </cell>
          <cell r="M663" t="str">
            <v xml:space="preserve"> 'ต.ป่าแดด'</v>
          </cell>
          <cell r="N663" t="str">
            <v>04</v>
          </cell>
          <cell r="O663" t="str">
            <v xml:space="preserve"> หมู่ 4</v>
          </cell>
          <cell r="P663" t="str">
            <v>01</v>
          </cell>
          <cell r="Q663" t="str">
            <v>เปิดดำเนินการ</v>
          </cell>
          <cell r="R663" t="str">
            <v xml:space="preserve">196 ม.4 </v>
          </cell>
          <cell r="S663" t="str">
            <v>57190</v>
          </cell>
          <cell r="T663" t="str">
            <v>053-654467</v>
          </cell>
          <cell r="U663" t="str">
            <v>053-654468</v>
          </cell>
          <cell r="V663" t="str">
            <v>21</v>
          </cell>
          <cell r="W663" t="str">
            <v>2.1 ทุติยภูมิระดับต้น</v>
          </cell>
          <cell r="X663" t="str">
            <v>S</v>
          </cell>
          <cell r="Y663" t="str">
            <v xml:space="preserve">บริการ  </v>
          </cell>
          <cell r="AH663" t="str">
            <v>11191</v>
          </cell>
        </row>
        <row r="664">
          <cell r="A664" t="str">
            <v>001119000</v>
          </cell>
          <cell r="B664" t="str">
            <v>โรงพยาบาลพาน</v>
          </cell>
          <cell r="C664" t="str">
            <v>21002</v>
          </cell>
          <cell r="D664" t="str">
            <v>กระทรวงสาธารณสุข สำนักงานปลัดกระทรวงสาธารณสุข</v>
          </cell>
          <cell r="E664" t="str">
            <v>07</v>
          </cell>
          <cell r="F664" t="str">
            <v>โรงพยาบาลชุมชน</v>
          </cell>
          <cell r="G664" t="str">
            <v>90</v>
          </cell>
          <cell r="H664" t="str">
            <v>57</v>
          </cell>
          <cell r="I664" t="str">
            <v>จ.เชียงราย</v>
          </cell>
          <cell r="J664" t="str">
            <v>05</v>
          </cell>
          <cell r="K664" t="str">
            <v xml:space="preserve"> อ.พาน</v>
          </cell>
          <cell r="L664" t="str">
            <v>09</v>
          </cell>
          <cell r="M664" t="str">
            <v xml:space="preserve"> 'ต.ม่วงคำ'</v>
          </cell>
          <cell r="N664" t="str">
            <v>01</v>
          </cell>
          <cell r="O664" t="str">
            <v xml:space="preserve"> หมู่ 1</v>
          </cell>
          <cell r="P664" t="str">
            <v>01</v>
          </cell>
          <cell r="Q664" t="str">
            <v>เปิดดำเนินการ</v>
          </cell>
          <cell r="R664" t="str">
            <v>516 ม.1 บ้านม่วงคำ</v>
          </cell>
          <cell r="S664" t="str">
            <v>57120</v>
          </cell>
          <cell r="T664" t="str">
            <v>053-721345</v>
          </cell>
          <cell r="U664" t="str">
            <v>053-721346</v>
          </cell>
          <cell r="V664" t="str">
            <v>21</v>
          </cell>
          <cell r="W664" t="str">
            <v>2.1 ทุติยภูมิระดับต้น</v>
          </cell>
          <cell r="X664" t="str">
            <v>S</v>
          </cell>
          <cell r="Y664" t="str">
            <v xml:space="preserve">บริการ  </v>
          </cell>
          <cell r="AH664" t="str">
            <v>11190</v>
          </cell>
        </row>
        <row r="665">
          <cell r="A665" t="str">
            <v>001120100</v>
          </cell>
          <cell r="B665" t="str">
            <v>โรงพยาบาลแม่ลาว</v>
          </cell>
          <cell r="C665" t="str">
            <v>21002</v>
          </cell>
          <cell r="D665" t="str">
            <v>กระทรวงสาธารณสุข สำนักงานปลัดกระทรวงสาธารณสุข</v>
          </cell>
          <cell r="E665" t="str">
            <v>07</v>
          </cell>
          <cell r="F665" t="str">
            <v>โรงพยาบาลชุมชน</v>
          </cell>
          <cell r="G665" t="str">
            <v>30</v>
          </cell>
          <cell r="H665" t="str">
            <v>57</v>
          </cell>
          <cell r="I665" t="str">
            <v>จ.เชียงราย</v>
          </cell>
          <cell r="J665" t="str">
            <v>16</v>
          </cell>
          <cell r="K665" t="str">
            <v xml:space="preserve"> อ.แม่ลาว</v>
          </cell>
          <cell r="L665" t="str">
            <v>02</v>
          </cell>
          <cell r="M665" t="str">
            <v xml:space="preserve"> 'ต.จอมหมอกแก้ว'</v>
          </cell>
          <cell r="N665" t="str">
            <v>03</v>
          </cell>
          <cell r="O665" t="str">
            <v xml:space="preserve"> หมู่ 3</v>
          </cell>
          <cell r="P665" t="str">
            <v>01</v>
          </cell>
          <cell r="Q665" t="str">
            <v>เปิดดำเนินการ</v>
          </cell>
          <cell r="R665" t="str">
            <v>309 บ้านห้วยส้านดอกจั่น</v>
          </cell>
          <cell r="S665" t="str">
            <v>57250</v>
          </cell>
          <cell r="T665" t="str">
            <v>053-603100</v>
          </cell>
          <cell r="U665" t="str">
            <v>053-603101</v>
          </cell>
          <cell r="V665" t="str">
            <v>21</v>
          </cell>
          <cell r="W665" t="str">
            <v>2.1 ทุติยภูมิระดับต้น</v>
          </cell>
          <cell r="X665" t="str">
            <v>S</v>
          </cell>
          <cell r="Y665" t="str">
            <v xml:space="preserve">บริการ  </v>
          </cell>
          <cell r="AH665" t="str">
            <v>11201</v>
          </cell>
        </row>
        <row r="666">
          <cell r="A666" t="str">
            <v>001117300</v>
          </cell>
          <cell r="B666" t="str">
            <v>โรงพยาบาลแม่จริม</v>
          </cell>
          <cell r="C666" t="str">
            <v>21002</v>
          </cell>
          <cell r="D666" t="str">
            <v>กระทรวงสาธารณสุข สำนักงานปลัดกระทรวงสาธารณสุข</v>
          </cell>
          <cell r="E666" t="str">
            <v>07</v>
          </cell>
          <cell r="F666" t="str">
            <v>โรงพยาบาลชุมชน</v>
          </cell>
          <cell r="G666" t="str">
            <v>30</v>
          </cell>
          <cell r="H666" t="str">
            <v>55</v>
          </cell>
          <cell r="I666" t="str">
            <v>จ.น่าน</v>
          </cell>
          <cell r="J666" t="str">
            <v>02</v>
          </cell>
          <cell r="K666" t="str">
            <v xml:space="preserve"> อ.แม่จริม</v>
          </cell>
          <cell r="L666" t="str">
            <v>02</v>
          </cell>
          <cell r="M666" t="str">
            <v xml:space="preserve"> 'ต.หนองแดง'</v>
          </cell>
          <cell r="N666" t="str">
            <v>04</v>
          </cell>
          <cell r="O666" t="str">
            <v xml:space="preserve"> หมู่ 4</v>
          </cell>
          <cell r="P666" t="str">
            <v>01</v>
          </cell>
          <cell r="Q666" t="str">
            <v>เปิดดำเนินการ</v>
          </cell>
          <cell r="R666" t="str">
            <v xml:space="preserve"> เลขที่ 218 </v>
          </cell>
          <cell r="S666" t="str">
            <v>55170</v>
          </cell>
          <cell r="T666" t="str">
            <v>054769036</v>
          </cell>
          <cell r="V666" t="str">
            <v>22</v>
          </cell>
          <cell r="W666" t="str">
            <v>2.2 ทุติยภูมิระดับกลาง</v>
          </cell>
          <cell r="AH666" t="str">
            <v>11173</v>
          </cell>
        </row>
        <row r="667">
          <cell r="A667" t="str">
            <v>001117400</v>
          </cell>
          <cell r="B667" t="str">
            <v>โรงพยาบาลบ้านหลวง</v>
          </cell>
          <cell r="C667" t="str">
            <v>21002</v>
          </cell>
          <cell r="D667" t="str">
            <v>กระทรวงสาธารณสุข สำนักงานปลัดกระทรวงสาธารณสุข</v>
          </cell>
          <cell r="E667" t="str">
            <v>07</v>
          </cell>
          <cell r="F667" t="str">
            <v>โรงพยาบาลชุมชน</v>
          </cell>
          <cell r="G667" t="str">
            <v>30</v>
          </cell>
          <cell r="H667" t="str">
            <v>55</v>
          </cell>
          <cell r="I667" t="str">
            <v>จ.น่าน</v>
          </cell>
          <cell r="J667" t="str">
            <v>03</v>
          </cell>
          <cell r="K667" t="str">
            <v xml:space="preserve"> อ.บ้านหลวง</v>
          </cell>
          <cell r="L667" t="str">
            <v>01</v>
          </cell>
          <cell r="M667" t="str">
            <v xml:space="preserve"> 'ต.บ้านฟ้า'</v>
          </cell>
          <cell r="N667" t="str">
            <v>05</v>
          </cell>
          <cell r="O667" t="str">
            <v xml:space="preserve"> หมู่ 5</v>
          </cell>
          <cell r="P667" t="str">
            <v>01</v>
          </cell>
          <cell r="Q667" t="str">
            <v>เปิดดำเนินการ</v>
          </cell>
          <cell r="R667" t="str">
            <v xml:space="preserve"> เลขที่ 102 </v>
          </cell>
          <cell r="S667" t="str">
            <v>55190</v>
          </cell>
          <cell r="T667" t="str">
            <v>054761060</v>
          </cell>
          <cell r="V667" t="str">
            <v>22</v>
          </cell>
          <cell r="W667" t="str">
            <v>2.2 ทุติยภูมิระดับกลาง</v>
          </cell>
          <cell r="AH667" t="str">
            <v>11174</v>
          </cell>
        </row>
        <row r="668">
          <cell r="A668" t="str">
            <v>001117500</v>
          </cell>
          <cell r="B668" t="str">
            <v>โรงพยาบาลนาน้อย</v>
          </cell>
          <cell r="C668" t="str">
            <v>21002</v>
          </cell>
          <cell r="D668" t="str">
            <v>กระทรวงสาธารณสุข สำนักงานปลัดกระทรวงสาธารณสุข</v>
          </cell>
          <cell r="E668" t="str">
            <v>07</v>
          </cell>
          <cell r="F668" t="str">
            <v>โรงพยาบาลชุมชน</v>
          </cell>
          <cell r="G668" t="str">
            <v>30</v>
          </cell>
          <cell r="H668" t="str">
            <v>55</v>
          </cell>
          <cell r="I668" t="str">
            <v>จ.น่าน</v>
          </cell>
          <cell r="J668" t="str">
            <v>04</v>
          </cell>
          <cell r="K668" t="str">
            <v xml:space="preserve"> อ.นาน้อย</v>
          </cell>
          <cell r="L668" t="str">
            <v>03</v>
          </cell>
          <cell r="M668" t="str">
            <v xml:space="preserve"> 'ต.ศรีษะเกษ'</v>
          </cell>
          <cell r="N668" t="str">
            <v>06</v>
          </cell>
          <cell r="O668" t="str">
            <v xml:space="preserve"> หมู่ 6</v>
          </cell>
          <cell r="P668" t="str">
            <v>01</v>
          </cell>
          <cell r="Q668" t="str">
            <v>เปิดดำเนินการ</v>
          </cell>
          <cell r="R668" t="str">
            <v xml:space="preserve"> เลขที่ 110 </v>
          </cell>
          <cell r="S668" t="str">
            <v>55150</v>
          </cell>
          <cell r="T668" t="str">
            <v>054789089</v>
          </cell>
          <cell r="V668" t="str">
            <v>22</v>
          </cell>
          <cell r="W668" t="str">
            <v>2.2 ทุติยภูมิระดับกลาง</v>
          </cell>
          <cell r="AH668" t="str">
            <v>11175</v>
          </cell>
        </row>
        <row r="669">
          <cell r="A669" t="str">
            <v>001117700</v>
          </cell>
          <cell r="B669" t="str">
            <v>โรงพยาบาลเวียงสา</v>
          </cell>
          <cell r="C669" t="str">
            <v>21002</v>
          </cell>
          <cell r="D669" t="str">
            <v>กระทรวงสาธารณสุข สำนักงานปลัดกระทรวงสาธารณสุข</v>
          </cell>
          <cell r="E669" t="str">
            <v>07</v>
          </cell>
          <cell r="F669" t="str">
            <v>โรงพยาบาลชุมชน</v>
          </cell>
          <cell r="G669" t="str">
            <v>60</v>
          </cell>
          <cell r="H669" t="str">
            <v>55</v>
          </cell>
          <cell r="I669" t="str">
            <v>จ.น่าน</v>
          </cell>
          <cell r="J669" t="str">
            <v>07</v>
          </cell>
          <cell r="K669" t="str">
            <v xml:space="preserve"> อ.เวียงสา</v>
          </cell>
          <cell r="L669" t="str">
            <v>01</v>
          </cell>
          <cell r="M669" t="str">
            <v xml:space="preserve"> 'ต.กลางเวียง'</v>
          </cell>
          <cell r="N669" t="str">
            <v>11</v>
          </cell>
          <cell r="O669" t="str">
            <v xml:space="preserve"> หมู่ 11</v>
          </cell>
          <cell r="P669" t="str">
            <v>01</v>
          </cell>
          <cell r="Q669" t="str">
            <v>เปิดดำเนินการ</v>
          </cell>
          <cell r="R669" t="str">
            <v xml:space="preserve"> เลขที่ 131 </v>
          </cell>
          <cell r="S669" t="str">
            <v>55110</v>
          </cell>
          <cell r="T669" t="str">
            <v>054752012</v>
          </cell>
          <cell r="V669" t="str">
            <v>22</v>
          </cell>
          <cell r="W669" t="str">
            <v>2.2 ทุติยภูมิระดับกลาง</v>
          </cell>
          <cell r="AH669" t="str">
            <v>11177</v>
          </cell>
        </row>
        <row r="670">
          <cell r="A670" t="str">
            <v>001117800</v>
          </cell>
          <cell r="B670" t="str">
            <v>โรงพยาบาลทุ่งช้าง</v>
          </cell>
          <cell r="C670" t="str">
            <v>21002</v>
          </cell>
          <cell r="D670" t="str">
            <v>กระทรวงสาธารณสุข สำนักงานปลัดกระทรวงสาธารณสุข</v>
          </cell>
          <cell r="E670" t="str">
            <v>07</v>
          </cell>
          <cell r="F670" t="str">
            <v>โรงพยาบาลชุมชน</v>
          </cell>
          <cell r="G670" t="str">
            <v>30</v>
          </cell>
          <cell r="H670" t="str">
            <v>55</v>
          </cell>
          <cell r="I670" t="str">
            <v>จ.น่าน</v>
          </cell>
          <cell r="J670" t="str">
            <v>08</v>
          </cell>
          <cell r="K670" t="str">
            <v xml:space="preserve"> อ.ทุ่งช้าง</v>
          </cell>
          <cell r="L670" t="str">
            <v>04</v>
          </cell>
          <cell r="M670" t="str">
            <v xml:space="preserve"> 'ต.ทุ่งช้าง'</v>
          </cell>
          <cell r="N670" t="str">
            <v>02</v>
          </cell>
          <cell r="O670" t="str">
            <v xml:space="preserve"> หมู่ 2</v>
          </cell>
          <cell r="P670" t="str">
            <v>01</v>
          </cell>
          <cell r="Q670" t="str">
            <v>เปิดดำเนินการ</v>
          </cell>
          <cell r="R670" t="str">
            <v xml:space="preserve">เลขที่  1    </v>
          </cell>
          <cell r="S670" t="str">
            <v>55130</v>
          </cell>
          <cell r="T670" t="str">
            <v>054795100</v>
          </cell>
          <cell r="V670" t="str">
            <v>22</v>
          </cell>
          <cell r="W670" t="str">
            <v>2.2 ทุติยภูมิระดับกลาง</v>
          </cell>
          <cell r="AH670" t="str">
            <v>11178</v>
          </cell>
        </row>
        <row r="671">
          <cell r="A671" t="str">
            <v>001117900</v>
          </cell>
          <cell r="B671" t="str">
            <v>โรงพยาบาลเชียงกลาง</v>
          </cell>
          <cell r="C671" t="str">
            <v>21002</v>
          </cell>
          <cell r="D671" t="str">
            <v>กระทรวงสาธารณสุข สำนักงานปลัดกระทรวงสาธารณสุข</v>
          </cell>
          <cell r="E671" t="str">
            <v>07</v>
          </cell>
          <cell r="F671" t="str">
            <v>โรงพยาบาลชุมชน</v>
          </cell>
          <cell r="G671" t="str">
            <v>30</v>
          </cell>
          <cell r="H671" t="str">
            <v>55</v>
          </cell>
          <cell r="I671" t="str">
            <v>จ.น่าน</v>
          </cell>
          <cell r="J671" t="str">
            <v>09</v>
          </cell>
          <cell r="K671" t="str">
            <v xml:space="preserve"> อ.เชียงกลาง</v>
          </cell>
          <cell r="L671" t="str">
            <v>01</v>
          </cell>
          <cell r="M671" t="str">
            <v xml:space="preserve"> 'ต.เชียงกลาง'</v>
          </cell>
          <cell r="N671" t="str">
            <v>05</v>
          </cell>
          <cell r="O671" t="str">
            <v xml:space="preserve"> หมู่ 5</v>
          </cell>
          <cell r="P671" t="str">
            <v>01</v>
          </cell>
          <cell r="Q671" t="str">
            <v>เปิดดำเนินการ</v>
          </cell>
          <cell r="R671" t="str">
            <v>563</v>
          </cell>
          <cell r="S671" t="str">
            <v>55160</v>
          </cell>
          <cell r="T671" t="str">
            <v>054797111</v>
          </cell>
          <cell r="V671" t="str">
            <v>22</v>
          </cell>
          <cell r="W671" t="str">
            <v>2.2 ทุติยภูมิระดับกลาง</v>
          </cell>
          <cell r="AH671" t="str">
            <v>11179</v>
          </cell>
        </row>
        <row r="672">
          <cell r="A672" t="str">
            <v>001118100</v>
          </cell>
          <cell r="B672" t="str">
            <v>โรงพยาบาลสันติสุข</v>
          </cell>
          <cell r="C672" t="str">
            <v>21002</v>
          </cell>
          <cell r="D672" t="str">
            <v>กระทรวงสาธารณสุข สำนักงานปลัดกระทรวงสาธารณสุข</v>
          </cell>
          <cell r="E672" t="str">
            <v>07</v>
          </cell>
          <cell r="F672" t="str">
            <v>โรงพยาบาลชุมชน</v>
          </cell>
          <cell r="G672" t="str">
            <v>30</v>
          </cell>
          <cell r="H672" t="str">
            <v>55</v>
          </cell>
          <cell r="I672" t="str">
            <v>จ.น่าน</v>
          </cell>
          <cell r="J672" t="str">
            <v>11</v>
          </cell>
          <cell r="K672" t="str">
            <v xml:space="preserve"> อ.สันติสุข</v>
          </cell>
          <cell r="L672" t="str">
            <v>01</v>
          </cell>
          <cell r="M672" t="str">
            <v xml:space="preserve"> 'ต.ดู่พงษ์'</v>
          </cell>
          <cell r="N672" t="str">
            <v>04</v>
          </cell>
          <cell r="O672" t="str">
            <v xml:space="preserve"> หมู่ 4</v>
          </cell>
          <cell r="P672" t="str">
            <v>01</v>
          </cell>
          <cell r="Q672" t="str">
            <v>เปิดดำเนินการ</v>
          </cell>
          <cell r="R672" t="str">
            <v xml:space="preserve">เลขที่ 205 </v>
          </cell>
          <cell r="S672" t="str">
            <v>55210</v>
          </cell>
          <cell r="T672" t="str">
            <v>054767045</v>
          </cell>
          <cell r="V672" t="str">
            <v>22</v>
          </cell>
          <cell r="W672" t="str">
            <v>2.2 ทุติยภูมิระดับกลาง</v>
          </cell>
          <cell r="AH672" t="str">
            <v>11181</v>
          </cell>
        </row>
        <row r="673">
          <cell r="A673" t="str">
            <v>001118200</v>
          </cell>
          <cell r="B673" t="str">
            <v>โรงพยาบาลบ่อเกลือ</v>
          </cell>
          <cell r="C673" t="str">
            <v>21002</v>
          </cell>
          <cell r="D673" t="str">
            <v>กระทรวงสาธารณสุข สำนักงานปลัดกระทรวงสาธารณสุข</v>
          </cell>
          <cell r="E673" t="str">
            <v>07</v>
          </cell>
          <cell r="F673" t="str">
            <v>โรงพยาบาลชุมชน</v>
          </cell>
          <cell r="G673" t="str">
            <v>10</v>
          </cell>
          <cell r="H673" t="str">
            <v>55</v>
          </cell>
          <cell r="I673" t="str">
            <v>จ.น่าน</v>
          </cell>
          <cell r="J673" t="str">
            <v>12</v>
          </cell>
          <cell r="K673" t="str">
            <v xml:space="preserve"> อ.บ่อเกลือ</v>
          </cell>
          <cell r="L673" t="str">
            <v>02</v>
          </cell>
          <cell r="M673" t="str">
            <v xml:space="preserve"> 'ต.บ่อเกลือใต้'</v>
          </cell>
          <cell r="N673" t="str">
            <v>03</v>
          </cell>
          <cell r="O673" t="str">
            <v xml:space="preserve"> หมู่ 3</v>
          </cell>
          <cell r="P673" t="str">
            <v>01</v>
          </cell>
          <cell r="Q673" t="str">
            <v>เปิดดำเนินการ</v>
          </cell>
          <cell r="R673" t="str">
            <v xml:space="preserve"> เลขที่ 188 </v>
          </cell>
          <cell r="S673" t="str">
            <v>55220</v>
          </cell>
          <cell r="T673" t="str">
            <v>0547708066</v>
          </cell>
          <cell r="V673" t="str">
            <v>22</v>
          </cell>
          <cell r="W673" t="str">
            <v>2.2 ทุติยภูมิระดับกลาง</v>
          </cell>
          <cell r="AH673" t="str">
            <v>11182</v>
          </cell>
        </row>
        <row r="674">
          <cell r="A674" t="str">
            <v>001118700</v>
          </cell>
          <cell r="B674" t="str">
            <v>โรงพยาบาลปง</v>
          </cell>
          <cell r="C674" t="str">
            <v>21002</v>
          </cell>
          <cell r="D674" t="str">
            <v>กระทรวงสาธารณสุข สำนักงานปลัดกระทรวงสาธารณสุข</v>
          </cell>
          <cell r="E674" t="str">
            <v>07</v>
          </cell>
          <cell r="F674" t="str">
            <v>โรงพยาบาลชุมชน</v>
          </cell>
          <cell r="G674" t="str">
            <v>30</v>
          </cell>
          <cell r="H674" t="str">
            <v>56</v>
          </cell>
          <cell r="I674" t="str">
            <v>จ.พะเยา</v>
          </cell>
          <cell r="J674" t="str">
            <v>06</v>
          </cell>
          <cell r="K674" t="str">
            <v xml:space="preserve"> อ.ปง</v>
          </cell>
          <cell r="L674" t="str">
            <v>06</v>
          </cell>
          <cell r="M674" t="str">
            <v xml:space="preserve"> 'ต.นาปรัง'</v>
          </cell>
          <cell r="N674" t="str">
            <v>01</v>
          </cell>
          <cell r="O674" t="str">
            <v xml:space="preserve"> หมู่ 1</v>
          </cell>
          <cell r="P674" t="str">
            <v>01</v>
          </cell>
          <cell r="Q674" t="str">
            <v>เปิดดำเนินการ</v>
          </cell>
          <cell r="R674" t="str">
            <v xml:space="preserve">395 </v>
          </cell>
          <cell r="S674" t="str">
            <v>56140</v>
          </cell>
          <cell r="T674" t="str">
            <v>054-497-225</v>
          </cell>
          <cell r="U674" t="str">
            <v>054-429510</v>
          </cell>
          <cell r="V674" t="str">
            <v>21</v>
          </cell>
          <cell r="W674" t="str">
            <v>2.1 ทุติยภูมิระดับต้น</v>
          </cell>
          <cell r="X674" t="str">
            <v>S</v>
          </cell>
          <cell r="Y674" t="str">
            <v xml:space="preserve">บริการ  </v>
          </cell>
          <cell r="AH674" t="str">
            <v>11187</v>
          </cell>
        </row>
        <row r="675">
          <cell r="A675" t="str">
            <v>001116900</v>
          </cell>
          <cell r="B675" t="str">
            <v>โรงพยาบาลสูงเม่น</v>
          </cell>
          <cell r="C675" t="str">
            <v>21002</v>
          </cell>
          <cell r="D675" t="str">
            <v>กระทรวงสาธารณสุข สำนักงานปลัดกระทรวงสาธารณสุข</v>
          </cell>
          <cell r="E675" t="str">
            <v>07</v>
          </cell>
          <cell r="F675" t="str">
            <v>โรงพยาบาลชุมชน</v>
          </cell>
          <cell r="G675" t="str">
            <v>30</v>
          </cell>
          <cell r="H675" t="str">
            <v>54</v>
          </cell>
          <cell r="I675" t="str">
            <v>จ.แพร่</v>
          </cell>
          <cell r="J675" t="str">
            <v>04</v>
          </cell>
          <cell r="K675" t="str">
            <v xml:space="preserve"> อ.สูงเม่น</v>
          </cell>
          <cell r="L675" t="str">
            <v>04</v>
          </cell>
          <cell r="M675" t="str">
            <v xml:space="preserve"> 'ต.ดอนมูล'</v>
          </cell>
          <cell r="N675" t="str">
            <v>06</v>
          </cell>
          <cell r="O675" t="str">
            <v xml:space="preserve"> หมู่ 6</v>
          </cell>
          <cell r="P675" t="str">
            <v>01</v>
          </cell>
          <cell r="Q675" t="str">
            <v>เปิดดำเนินการ</v>
          </cell>
          <cell r="R675" t="str">
            <v xml:space="preserve"> เลขที  118   </v>
          </cell>
          <cell r="V675" t="str">
            <v>22</v>
          </cell>
          <cell r="W675" t="str">
            <v>2.2 ทุติยภูมิระดับกลาง</v>
          </cell>
          <cell r="AH675" t="str">
            <v>11169</v>
          </cell>
        </row>
        <row r="676">
          <cell r="A676" t="str">
            <v>001117000</v>
          </cell>
          <cell r="B676" t="str">
            <v>โรงพยาบาลสอง</v>
          </cell>
          <cell r="C676" t="str">
            <v>21002</v>
          </cell>
          <cell r="D676" t="str">
            <v>กระทรวงสาธารณสุข สำนักงานปลัดกระทรวงสาธารณสุข</v>
          </cell>
          <cell r="E676" t="str">
            <v>07</v>
          </cell>
          <cell r="F676" t="str">
            <v>โรงพยาบาลชุมชน</v>
          </cell>
          <cell r="G676" t="str">
            <v>30</v>
          </cell>
          <cell r="H676" t="str">
            <v>54</v>
          </cell>
          <cell r="I676" t="str">
            <v>จ.แพร่</v>
          </cell>
          <cell r="J676" t="str">
            <v>06</v>
          </cell>
          <cell r="K676" t="str">
            <v xml:space="preserve"> อ.สอง</v>
          </cell>
          <cell r="L676" t="str">
            <v>01</v>
          </cell>
          <cell r="M676" t="str">
            <v xml:space="preserve"> 'ต.บ้านหนุน'</v>
          </cell>
          <cell r="N676" t="str">
            <v>04</v>
          </cell>
          <cell r="O676" t="str">
            <v xml:space="preserve"> หมู่ 4</v>
          </cell>
          <cell r="P676" t="str">
            <v>01</v>
          </cell>
          <cell r="Q676" t="str">
            <v>เปิดดำเนินการ</v>
          </cell>
          <cell r="R676" t="str">
            <v xml:space="preserve"> เลขที  475   </v>
          </cell>
          <cell r="V676" t="str">
            <v>22</v>
          </cell>
          <cell r="W676" t="str">
            <v>2.2 ทุติยภูมิระดับกลาง</v>
          </cell>
          <cell r="AH676" t="str">
            <v>11170</v>
          </cell>
        </row>
        <row r="677">
          <cell r="A677" t="str">
            <v>001117100</v>
          </cell>
          <cell r="B677" t="str">
            <v>โรงพยาบาลวังชิ้น</v>
          </cell>
          <cell r="C677" t="str">
            <v>21002</v>
          </cell>
          <cell r="D677" t="str">
            <v>กระทรวงสาธารณสุข สำนักงานปลัดกระทรวงสาธารณสุข</v>
          </cell>
          <cell r="E677" t="str">
            <v>07</v>
          </cell>
          <cell r="F677" t="str">
            <v>โรงพยาบาลชุมชน</v>
          </cell>
          <cell r="G677" t="str">
            <v>30</v>
          </cell>
          <cell r="H677" t="str">
            <v>54</v>
          </cell>
          <cell r="I677" t="str">
            <v>จ.แพร่</v>
          </cell>
          <cell r="J677" t="str">
            <v>07</v>
          </cell>
          <cell r="K677" t="str">
            <v xml:space="preserve"> อ.วังชิ้น</v>
          </cell>
          <cell r="L677" t="str">
            <v>01</v>
          </cell>
          <cell r="M677" t="str">
            <v xml:space="preserve"> 'ต.วังชิ้น'</v>
          </cell>
          <cell r="N677" t="str">
            <v>08</v>
          </cell>
          <cell r="O677" t="str">
            <v xml:space="preserve"> หมู่ 8</v>
          </cell>
          <cell r="P677" t="str">
            <v>01</v>
          </cell>
          <cell r="Q677" t="str">
            <v>เปิดดำเนินการ</v>
          </cell>
          <cell r="R677" t="str">
            <v xml:space="preserve">เลขที  115   </v>
          </cell>
          <cell r="V677" t="str">
            <v>22</v>
          </cell>
          <cell r="W677" t="str">
            <v>2.2 ทุติยภูมิระดับกลาง</v>
          </cell>
          <cell r="AH677" t="str">
            <v>11171</v>
          </cell>
        </row>
        <row r="678">
          <cell r="A678" t="str">
            <v>001117200</v>
          </cell>
          <cell r="B678" t="str">
            <v>โรงพยาบาลหนองม่วงไข่</v>
          </cell>
          <cell r="C678" t="str">
            <v>21002</v>
          </cell>
          <cell r="D678" t="str">
            <v>กระทรวงสาธารณสุข สำนักงานปลัดกระทรวงสาธารณสุข</v>
          </cell>
          <cell r="E678" t="str">
            <v>07</v>
          </cell>
          <cell r="F678" t="str">
            <v>โรงพยาบาลชุมชน</v>
          </cell>
          <cell r="G678" t="str">
            <v>30</v>
          </cell>
          <cell r="H678" t="str">
            <v>54</v>
          </cell>
          <cell r="I678" t="str">
            <v>จ.แพร่</v>
          </cell>
          <cell r="J678" t="str">
            <v>08</v>
          </cell>
          <cell r="K678" t="str">
            <v xml:space="preserve"> อ.หนองม่วงไข่</v>
          </cell>
          <cell r="L678" t="str">
            <v>03</v>
          </cell>
          <cell r="M678" t="str">
            <v xml:space="preserve"> 'ต.น้ำรัด'</v>
          </cell>
          <cell r="N678" t="str">
            <v>04</v>
          </cell>
          <cell r="O678" t="str">
            <v xml:space="preserve"> หมู่ 4</v>
          </cell>
          <cell r="P678" t="str">
            <v>01</v>
          </cell>
          <cell r="Q678" t="str">
            <v>เปิดดำเนินการ</v>
          </cell>
          <cell r="R678" t="str">
            <v xml:space="preserve"> เลขที  329   </v>
          </cell>
          <cell r="V678" t="str">
            <v>22</v>
          </cell>
          <cell r="W678" t="str">
            <v>2.2 ทุติยภูมิระดับกลาง</v>
          </cell>
          <cell r="AH678" t="str">
            <v>11172</v>
          </cell>
        </row>
        <row r="679">
          <cell r="A679" t="str">
            <v>001121900</v>
          </cell>
          <cell r="B679" t="str">
            <v>โรงพยาบาลตากฟ้า</v>
          </cell>
          <cell r="C679" t="str">
            <v>21002</v>
          </cell>
          <cell r="D679" t="str">
            <v>กระทรวงสาธารณสุข สำนักงานปลัดกระทรวงสาธารณสุข</v>
          </cell>
          <cell r="E679" t="str">
            <v>07</v>
          </cell>
          <cell r="F679" t="str">
            <v>โรงพยาบาลชุมชน</v>
          </cell>
          <cell r="G679" t="str">
            <v>30</v>
          </cell>
          <cell r="H679" t="str">
            <v>60</v>
          </cell>
          <cell r="I679" t="str">
            <v>จ.นครสวรรค์</v>
          </cell>
          <cell r="J679" t="str">
            <v>12</v>
          </cell>
          <cell r="K679" t="str">
            <v xml:space="preserve"> อ.ตากฟ้า</v>
          </cell>
          <cell r="L679" t="str">
            <v>01</v>
          </cell>
          <cell r="M679" t="str">
            <v xml:space="preserve"> 'ต.ตากฟ้า'</v>
          </cell>
          <cell r="N679" t="str">
            <v>01</v>
          </cell>
          <cell r="O679" t="str">
            <v xml:space="preserve"> หมู่ 1</v>
          </cell>
          <cell r="P679" t="str">
            <v>01</v>
          </cell>
          <cell r="Q679" t="str">
            <v>เปิดดำเนินการ</v>
          </cell>
          <cell r="R679" t="str">
            <v xml:space="preserve">330 ม.1 ถ.พหลโยธิน </v>
          </cell>
          <cell r="S679" t="str">
            <v>60190</v>
          </cell>
          <cell r="V679" t="str">
            <v>21</v>
          </cell>
          <cell r="W679" t="str">
            <v>2.1 ทุติยภูมิระดับต้น</v>
          </cell>
          <cell r="AH679" t="str">
            <v>11219</v>
          </cell>
        </row>
        <row r="680">
          <cell r="A680" t="str">
            <v>001120800</v>
          </cell>
          <cell r="B680" t="str">
            <v>โรงพยาบาลปางมะผ้า</v>
          </cell>
          <cell r="C680" t="str">
            <v>21002</v>
          </cell>
          <cell r="D680" t="str">
            <v>กระทรวงสาธารณสุข สำนักงานปลัดกระทรวงสาธารณสุข</v>
          </cell>
          <cell r="E680" t="str">
            <v>07</v>
          </cell>
          <cell r="F680" t="str">
            <v>โรงพยาบาลชุมชน</v>
          </cell>
          <cell r="G680" t="str">
            <v>10</v>
          </cell>
          <cell r="H680" t="str">
            <v>58</v>
          </cell>
          <cell r="I680" t="str">
            <v>จ.แม่ฮ่องสอน</v>
          </cell>
          <cell r="J680" t="str">
            <v>07</v>
          </cell>
          <cell r="K680" t="str">
            <v xml:space="preserve"> อ.ปางมะผ้า</v>
          </cell>
          <cell r="L680" t="str">
            <v>01</v>
          </cell>
          <cell r="M680" t="str">
            <v xml:space="preserve"> 'ต.สบป่อง'</v>
          </cell>
          <cell r="N680" t="str">
            <v>01</v>
          </cell>
          <cell r="O680" t="str">
            <v xml:space="preserve"> หมู่ 1</v>
          </cell>
          <cell r="P680" t="str">
            <v>01</v>
          </cell>
          <cell r="Q680" t="str">
            <v>เปิดดำเนินการ</v>
          </cell>
          <cell r="R680" t="str">
            <v xml:space="preserve">240 ม.1 </v>
          </cell>
          <cell r="S680" t="str">
            <v>58150</v>
          </cell>
          <cell r="V680" t="str">
            <v>21</v>
          </cell>
          <cell r="W680" t="str">
            <v>2.1 ทุติยภูมิระดับต้น</v>
          </cell>
          <cell r="AH680" t="str">
            <v>11208</v>
          </cell>
        </row>
        <row r="681">
          <cell r="A681" t="str">
            <v>001123100</v>
          </cell>
          <cell r="B681" t="str">
            <v>โรงพยาบาลขาณุวรลักษบุรี</v>
          </cell>
          <cell r="C681" t="str">
            <v>21002</v>
          </cell>
          <cell r="D681" t="str">
            <v>กระทรวงสาธารณสุข สำนักงานปลัดกระทรวงสาธารณสุข</v>
          </cell>
          <cell r="E681" t="str">
            <v>07</v>
          </cell>
          <cell r="F681" t="str">
            <v>โรงพยาบาลชุมชน</v>
          </cell>
          <cell r="G681" t="str">
            <v>60</v>
          </cell>
          <cell r="H681" t="str">
            <v>62</v>
          </cell>
          <cell r="I681" t="str">
            <v>จ.กำแพงเพชร</v>
          </cell>
          <cell r="J681" t="str">
            <v>04</v>
          </cell>
          <cell r="K681" t="str">
            <v xml:space="preserve"> อ.ขาณุวรลักษบุรี</v>
          </cell>
          <cell r="L681" t="str">
            <v>05</v>
          </cell>
          <cell r="M681" t="str">
            <v xml:space="preserve"> 'ต.แสนตอ'</v>
          </cell>
          <cell r="N681" t="str">
            <v>02</v>
          </cell>
          <cell r="O681" t="str">
            <v xml:space="preserve"> หมู่ 2</v>
          </cell>
          <cell r="P681" t="str">
            <v>01</v>
          </cell>
          <cell r="Q681" t="str">
            <v>เปิดดำเนินการ</v>
          </cell>
          <cell r="S681" t="str">
            <v>62130</v>
          </cell>
          <cell r="V681" t="str">
            <v>21</v>
          </cell>
          <cell r="W681" t="str">
            <v>2.1 ทุติยภูมิระดับต้น</v>
          </cell>
          <cell r="AH681" t="str">
            <v>11231</v>
          </cell>
        </row>
        <row r="682">
          <cell r="A682" t="str">
            <v>001121600</v>
          </cell>
          <cell r="B682" t="str">
            <v>โรงพยาบาลไพศาลี</v>
          </cell>
          <cell r="C682" t="str">
            <v>21002</v>
          </cell>
          <cell r="D682" t="str">
            <v>กระทรวงสาธารณสุข สำนักงานปลัดกระทรวงสาธารณสุข</v>
          </cell>
          <cell r="E682" t="str">
            <v>07</v>
          </cell>
          <cell r="F682" t="str">
            <v>โรงพยาบาลชุมชน</v>
          </cell>
          <cell r="G682" t="str">
            <v>30</v>
          </cell>
          <cell r="H682" t="str">
            <v>60</v>
          </cell>
          <cell r="I682" t="str">
            <v>จ.นครสวรรค์</v>
          </cell>
          <cell r="J682" t="str">
            <v>09</v>
          </cell>
          <cell r="K682" t="str">
            <v xml:space="preserve"> อ.ไพศาลี</v>
          </cell>
          <cell r="L682" t="str">
            <v>08</v>
          </cell>
          <cell r="M682" t="str">
            <v xml:space="preserve"> 'ต.ไพศาลี'</v>
          </cell>
          <cell r="N682" t="str">
            <v>08</v>
          </cell>
          <cell r="O682" t="str">
            <v xml:space="preserve"> หมู่ 8</v>
          </cell>
          <cell r="P682" t="str">
            <v>01</v>
          </cell>
          <cell r="Q682" t="str">
            <v>เปิดดำเนินการ</v>
          </cell>
          <cell r="R682" t="str">
            <v xml:space="preserve">700 ม.8 ถ.ไพศาลี-วังพิกุล </v>
          </cell>
          <cell r="S682" t="str">
            <v>60220</v>
          </cell>
          <cell r="V682" t="str">
            <v>21</v>
          </cell>
          <cell r="W682" t="str">
            <v>2.1 ทุติยภูมิระดับต้น</v>
          </cell>
          <cell r="AH682" t="str">
            <v>11216</v>
          </cell>
        </row>
        <row r="683">
          <cell r="A683" t="str">
            <v>001124100</v>
          </cell>
          <cell r="B683" t="str">
            <v>โรงพยาบาลท่าสองยาง</v>
          </cell>
          <cell r="C683" t="str">
            <v>21002</v>
          </cell>
          <cell r="D683" t="str">
            <v>กระทรวงสาธารณสุข สำนักงานปลัดกระทรวงสาธารณสุข</v>
          </cell>
          <cell r="E683" t="str">
            <v>07</v>
          </cell>
          <cell r="F683" t="str">
            <v>โรงพยาบาลชุมชน</v>
          </cell>
          <cell r="G683" t="str">
            <v>60</v>
          </cell>
          <cell r="H683" t="str">
            <v>63</v>
          </cell>
          <cell r="I683" t="str">
            <v>จ.ตาก</v>
          </cell>
          <cell r="J683" t="str">
            <v>05</v>
          </cell>
          <cell r="K683" t="str">
            <v xml:space="preserve"> อ.ท่าสองยาง</v>
          </cell>
          <cell r="L683" t="str">
            <v>02</v>
          </cell>
          <cell r="M683" t="str">
            <v xml:space="preserve"> 'ต.แม่ต้าน'</v>
          </cell>
          <cell r="N683" t="str">
            <v>02</v>
          </cell>
          <cell r="O683" t="str">
            <v xml:space="preserve"> หมู่ 2</v>
          </cell>
          <cell r="P683" t="str">
            <v>01</v>
          </cell>
          <cell r="Q683" t="str">
            <v>เปิดดำเนินการ</v>
          </cell>
          <cell r="R683" t="str">
            <v xml:space="preserve">357 บ้านแม่ต้าน </v>
          </cell>
          <cell r="S683" t="str">
            <v>63150</v>
          </cell>
          <cell r="T683" t="str">
            <v>055589009</v>
          </cell>
          <cell r="U683" t="str">
            <v>055589009</v>
          </cell>
          <cell r="V683" t="str">
            <v>21</v>
          </cell>
          <cell r="W683" t="str">
            <v>2.1 ทุติยภูมิระดับต้น</v>
          </cell>
          <cell r="Z683" t="str">
            <v>06</v>
          </cell>
          <cell r="AA683" t="str">
            <v>แก้ไข/เปลี่ยนแปลงจำนวนเตียง</v>
          </cell>
          <cell r="AB683" t="str">
            <v>ปรับจำนวนเตียง 30 เป็น 60</v>
          </cell>
          <cell r="AH683" t="str">
            <v>11241</v>
          </cell>
        </row>
        <row r="684">
          <cell r="A684" t="str">
            <v>001126000</v>
          </cell>
          <cell r="B684" t="str">
            <v>โรงพยาบาลบางมูลนาก</v>
          </cell>
          <cell r="C684" t="str">
            <v>21002</v>
          </cell>
          <cell r="D684" t="str">
            <v>กระทรวงสาธารณสุข สำนักงานปลัดกระทรวงสาธารณสุข</v>
          </cell>
          <cell r="E684" t="str">
            <v>07</v>
          </cell>
          <cell r="F684" t="str">
            <v>โรงพยาบาลชุมชน</v>
          </cell>
          <cell r="G684" t="str">
            <v>90</v>
          </cell>
          <cell r="H684" t="str">
            <v>66</v>
          </cell>
          <cell r="I684" t="str">
            <v>จ.พิจิตร</v>
          </cell>
          <cell r="J684" t="str">
            <v>05</v>
          </cell>
          <cell r="K684" t="str">
            <v xml:space="preserve"> อ.บางมูลนาก</v>
          </cell>
          <cell r="L684" t="str">
            <v>01</v>
          </cell>
          <cell r="M684" t="str">
            <v xml:space="preserve"> 'ต.บางมูลนาก'</v>
          </cell>
          <cell r="N684" t="str">
            <v>09</v>
          </cell>
          <cell r="O684" t="str">
            <v xml:space="preserve"> หมู่ 9</v>
          </cell>
          <cell r="P684" t="str">
            <v>01</v>
          </cell>
          <cell r="Q684" t="str">
            <v>เปิดดำเนินการ</v>
          </cell>
          <cell r="S684" t="str">
            <v>66120</v>
          </cell>
          <cell r="T684" t="str">
            <v>056631131</v>
          </cell>
          <cell r="U684" t="str">
            <v>056631132</v>
          </cell>
          <cell r="V684" t="str">
            <v>21</v>
          </cell>
          <cell r="W684" t="str">
            <v>2.1 ทุติยภูมิระดับต้น</v>
          </cell>
          <cell r="AH684" t="str">
            <v>11260</v>
          </cell>
        </row>
        <row r="685">
          <cell r="A685" t="str">
            <v>001123200</v>
          </cell>
          <cell r="B685" t="str">
            <v>โรงพยาบาลคลองขลุง</v>
          </cell>
          <cell r="C685" t="str">
            <v>21002</v>
          </cell>
          <cell r="D685" t="str">
            <v>กระทรวงสาธารณสุข สำนักงานปลัดกระทรวงสาธารณสุข</v>
          </cell>
          <cell r="E685" t="str">
            <v>07</v>
          </cell>
          <cell r="F685" t="str">
            <v>โรงพยาบาลชุมชน</v>
          </cell>
          <cell r="G685" t="str">
            <v>60</v>
          </cell>
          <cell r="H685" t="str">
            <v>62</v>
          </cell>
          <cell r="I685" t="str">
            <v>จ.กำแพงเพชร</v>
          </cell>
          <cell r="J685" t="str">
            <v>05</v>
          </cell>
          <cell r="K685" t="str">
            <v xml:space="preserve"> อ.คลองขลุง</v>
          </cell>
          <cell r="L685" t="str">
            <v>01</v>
          </cell>
          <cell r="M685" t="str">
            <v xml:space="preserve"> 'ต.คลองขลุง'</v>
          </cell>
          <cell r="N685" t="str">
            <v>10</v>
          </cell>
          <cell r="O685" t="str">
            <v xml:space="preserve"> หมู่ 10</v>
          </cell>
          <cell r="P685" t="str">
            <v>01</v>
          </cell>
          <cell r="Q685" t="str">
            <v>เปิดดำเนินการ</v>
          </cell>
          <cell r="R685" t="str">
            <v xml:space="preserve">315 ม.10 ถ.พหลโยธิน </v>
          </cell>
          <cell r="S685" t="str">
            <v>62120</v>
          </cell>
          <cell r="V685" t="str">
            <v>21</v>
          </cell>
          <cell r="W685" t="str">
            <v>2.1 ทุติยภูมิระดับต้น</v>
          </cell>
          <cell r="AH685" t="str">
            <v>11232</v>
          </cell>
        </row>
        <row r="686">
          <cell r="A686" t="str">
            <v>001123900</v>
          </cell>
          <cell r="B686" t="str">
            <v>โรงพยาบาลสามเงา</v>
          </cell>
          <cell r="C686" t="str">
            <v>21002</v>
          </cell>
          <cell r="D686" t="str">
            <v>กระทรวงสาธารณสุข สำนักงานปลัดกระทรวงสาธารณสุข</v>
          </cell>
          <cell r="E686" t="str">
            <v>07</v>
          </cell>
          <cell r="F686" t="str">
            <v>โรงพยาบาลชุมชน</v>
          </cell>
          <cell r="G686" t="str">
            <v>30</v>
          </cell>
          <cell r="H686" t="str">
            <v>63</v>
          </cell>
          <cell r="I686" t="str">
            <v>จ.ตาก</v>
          </cell>
          <cell r="J686" t="str">
            <v>03</v>
          </cell>
          <cell r="K686" t="str">
            <v xml:space="preserve"> อ.สามเงา</v>
          </cell>
          <cell r="L686" t="str">
            <v>01</v>
          </cell>
          <cell r="M686" t="str">
            <v xml:space="preserve"> 'ต.สามเงา'</v>
          </cell>
          <cell r="N686" t="str">
            <v>04</v>
          </cell>
          <cell r="O686" t="str">
            <v xml:space="preserve"> หมู่ 4</v>
          </cell>
          <cell r="P686" t="str">
            <v>01</v>
          </cell>
          <cell r="Q686" t="str">
            <v>เปิดดำเนินการ</v>
          </cell>
          <cell r="R686" t="str">
            <v xml:space="preserve">371 บ้านจัดสรร </v>
          </cell>
          <cell r="S686" t="str">
            <v>63130</v>
          </cell>
          <cell r="T686" t="str">
            <v>055549257</v>
          </cell>
          <cell r="U686" t="str">
            <v>055599672</v>
          </cell>
          <cell r="V686" t="str">
            <v>21</v>
          </cell>
          <cell r="W686" t="str">
            <v>2.1 ทุติยภูมิระดับต้น</v>
          </cell>
          <cell r="AH686" t="str">
            <v>11239</v>
          </cell>
        </row>
        <row r="687">
          <cell r="A687" t="str">
            <v>001124000</v>
          </cell>
          <cell r="B687" t="str">
            <v>โรงพยาบาลแม่ระมาด</v>
          </cell>
          <cell r="C687" t="str">
            <v>21002</v>
          </cell>
          <cell r="D687" t="str">
            <v>กระทรวงสาธารณสุข สำนักงานปลัดกระทรวงสาธารณสุข</v>
          </cell>
          <cell r="E687" t="str">
            <v>07</v>
          </cell>
          <cell r="F687" t="str">
            <v>โรงพยาบาลชุมชน</v>
          </cell>
          <cell r="G687" t="str">
            <v>60</v>
          </cell>
          <cell r="H687" t="str">
            <v>63</v>
          </cell>
          <cell r="I687" t="str">
            <v>จ.ตาก</v>
          </cell>
          <cell r="J687" t="str">
            <v>04</v>
          </cell>
          <cell r="K687" t="str">
            <v xml:space="preserve"> อ.แม่ระมาด</v>
          </cell>
          <cell r="L687" t="str">
            <v>01</v>
          </cell>
          <cell r="M687" t="str">
            <v xml:space="preserve"> 'ต.แม่ระมาด'</v>
          </cell>
          <cell r="N687" t="str">
            <v>04</v>
          </cell>
          <cell r="O687" t="str">
            <v xml:space="preserve"> หมู่ 4</v>
          </cell>
          <cell r="P687" t="str">
            <v>01</v>
          </cell>
          <cell r="Q687" t="str">
            <v>เปิดดำเนินการ</v>
          </cell>
          <cell r="R687" t="str">
            <v xml:space="preserve">251 บ้านแม่ระมาด </v>
          </cell>
          <cell r="S687" t="str">
            <v>63140</v>
          </cell>
          <cell r="T687" t="str">
            <v>055581229</v>
          </cell>
          <cell r="U687" t="str">
            <v>055581085</v>
          </cell>
          <cell r="V687" t="str">
            <v>21</v>
          </cell>
          <cell r="W687" t="str">
            <v>2.1 ทุติยภูมิระดับต้น</v>
          </cell>
          <cell r="AH687" t="str">
            <v>11240</v>
          </cell>
        </row>
        <row r="688">
          <cell r="A688" t="str">
            <v>001123800</v>
          </cell>
          <cell r="B688" t="str">
            <v>โรงพยาบาลบ้านตาก</v>
          </cell>
          <cell r="C688" t="str">
            <v>21002</v>
          </cell>
          <cell r="D688" t="str">
            <v>กระทรวงสาธารณสุข สำนักงานปลัดกระทรวงสาธารณสุข</v>
          </cell>
          <cell r="E688" t="str">
            <v>07</v>
          </cell>
          <cell r="F688" t="str">
            <v>โรงพยาบาลชุมชน</v>
          </cell>
          <cell r="G688" t="str">
            <v>60</v>
          </cell>
          <cell r="H688" t="str">
            <v>63</v>
          </cell>
          <cell r="I688" t="str">
            <v>จ.ตาก</v>
          </cell>
          <cell r="J688" t="str">
            <v>02</v>
          </cell>
          <cell r="K688" t="str">
            <v xml:space="preserve"> อ.บ้านตาก</v>
          </cell>
          <cell r="L688" t="str">
            <v>01</v>
          </cell>
          <cell r="M688" t="str">
            <v xml:space="preserve"> 'ต.ตากออก'</v>
          </cell>
          <cell r="N688" t="str">
            <v>07</v>
          </cell>
          <cell r="O688" t="str">
            <v xml:space="preserve"> หมู่ 7</v>
          </cell>
          <cell r="P688" t="str">
            <v>01</v>
          </cell>
          <cell r="Q688" t="str">
            <v>เปิดดำเนินการ</v>
          </cell>
          <cell r="R688" t="str">
            <v xml:space="preserve">บ้านตะฝั่งสูง </v>
          </cell>
          <cell r="S688" t="str">
            <v>63120</v>
          </cell>
          <cell r="T688" t="str">
            <v>055591023</v>
          </cell>
          <cell r="U688" t="str">
            <v>055591023</v>
          </cell>
          <cell r="V688" t="str">
            <v>21</v>
          </cell>
          <cell r="W688" t="str">
            <v>2.1 ทุติยภูมิระดับต้น</v>
          </cell>
          <cell r="AH688" t="str">
            <v>11238</v>
          </cell>
        </row>
        <row r="689">
          <cell r="A689" t="str">
            <v>001124200</v>
          </cell>
          <cell r="B689" t="str">
            <v>โรงพยาบาลพบพระ</v>
          </cell>
          <cell r="C689" t="str">
            <v>21002</v>
          </cell>
          <cell r="D689" t="str">
            <v>กระทรวงสาธารณสุข สำนักงานปลัดกระทรวงสาธารณสุข</v>
          </cell>
          <cell r="E689" t="str">
            <v>07</v>
          </cell>
          <cell r="F689" t="str">
            <v>โรงพยาบาลชุมชน</v>
          </cell>
          <cell r="G689" t="str">
            <v>30</v>
          </cell>
          <cell r="H689" t="str">
            <v>63</v>
          </cell>
          <cell r="I689" t="str">
            <v>จ.ตาก</v>
          </cell>
          <cell r="J689" t="str">
            <v>07</v>
          </cell>
          <cell r="K689" t="str">
            <v xml:space="preserve"> อ.พบพระ</v>
          </cell>
          <cell r="L689" t="str">
            <v>01</v>
          </cell>
          <cell r="M689" t="str">
            <v xml:space="preserve"> 'ต.พบพระ'</v>
          </cell>
          <cell r="N689" t="str">
            <v>02</v>
          </cell>
          <cell r="O689" t="str">
            <v xml:space="preserve"> หมู่ 2</v>
          </cell>
          <cell r="P689" t="str">
            <v>01</v>
          </cell>
          <cell r="Q689" t="str">
            <v>เปิดดำเนินการ</v>
          </cell>
          <cell r="R689" t="str">
            <v xml:space="preserve">บ้านพบพระกลาง </v>
          </cell>
          <cell r="S689" t="str">
            <v>63160</v>
          </cell>
          <cell r="T689" t="str">
            <v>055569023</v>
          </cell>
          <cell r="U689" t="str">
            <v>055569117</v>
          </cell>
          <cell r="V689" t="str">
            <v>21</v>
          </cell>
          <cell r="W689" t="str">
            <v>2.1 ทุติยภูมิระดับต้น</v>
          </cell>
          <cell r="AH689" t="str">
            <v>11242</v>
          </cell>
        </row>
        <row r="690">
          <cell r="A690" t="str">
            <v>001125700</v>
          </cell>
          <cell r="B690" t="str">
            <v>โรงพยาบาลเนินมะปราง</v>
          </cell>
          <cell r="C690" t="str">
            <v>21002</v>
          </cell>
          <cell r="D690" t="str">
            <v>กระทรวงสาธารณสุข สำนักงานปลัดกระทรวงสาธารณสุข</v>
          </cell>
          <cell r="E690" t="str">
            <v>07</v>
          </cell>
          <cell r="F690" t="str">
            <v>โรงพยาบาลชุมชน</v>
          </cell>
          <cell r="G690" t="str">
            <v>30</v>
          </cell>
          <cell r="H690" t="str">
            <v>65</v>
          </cell>
          <cell r="I690" t="str">
            <v>จ.พิษณุโลก</v>
          </cell>
          <cell r="J690" t="str">
            <v>09</v>
          </cell>
          <cell r="K690" t="str">
            <v xml:space="preserve"> อ.เนินมะปราง</v>
          </cell>
          <cell r="L690" t="str">
            <v>06</v>
          </cell>
          <cell r="M690" t="str">
            <v xml:space="preserve"> 'ต.เนินมะปราง'</v>
          </cell>
          <cell r="N690" t="str">
            <v>02</v>
          </cell>
          <cell r="O690" t="str">
            <v xml:space="preserve"> หมู่ 2</v>
          </cell>
          <cell r="P690" t="str">
            <v>01</v>
          </cell>
          <cell r="Q690" t="str">
            <v>เปิดดำเนินการ</v>
          </cell>
          <cell r="R690" t="str">
            <v>364 ม.2 บ้านเนินมะปราง</v>
          </cell>
          <cell r="V690" t="str">
            <v>21</v>
          </cell>
          <cell r="W690" t="str">
            <v>2.1 ทุติยภูมิระดับต้น</v>
          </cell>
          <cell r="AH690" t="str">
            <v>11257</v>
          </cell>
        </row>
        <row r="691">
          <cell r="A691" t="str">
            <v>001126400</v>
          </cell>
          <cell r="B691" t="str">
            <v>โรงพยาบาลชนแดน</v>
          </cell>
          <cell r="C691" t="str">
            <v>21002</v>
          </cell>
          <cell r="D691" t="str">
            <v>กระทรวงสาธารณสุข สำนักงานปลัดกระทรวงสาธารณสุข</v>
          </cell>
          <cell r="E691" t="str">
            <v>07</v>
          </cell>
          <cell r="F691" t="str">
            <v>โรงพยาบาลชุมชน</v>
          </cell>
          <cell r="G691" t="str">
            <v>60</v>
          </cell>
          <cell r="H691" t="str">
            <v>67</v>
          </cell>
          <cell r="I691" t="str">
            <v>จ.เพชรบูรณ์</v>
          </cell>
          <cell r="J691" t="str">
            <v>02</v>
          </cell>
          <cell r="K691" t="str">
            <v xml:space="preserve"> อ.ชนแดน</v>
          </cell>
          <cell r="L691" t="str">
            <v>01</v>
          </cell>
          <cell r="M691" t="str">
            <v xml:space="preserve"> 'ต.ชนแดน'</v>
          </cell>
          <cell r="N691" t="str">
            <v>07</v>
          </cell>
          <cell r="O691" t="str">
            <v xml:space="preserve"> หมู่ 7</v>
          </cell>
          <cell r="P691" t="str">
            <v>01</v>
          </cell>
          <cell r="Q691" t="str">
            <v>เปิดดำเนินการ</v>
          </cell>
          <cell r="R691" t="str">
            <v xml:space="preserve">415 ม.7 ถ.ชมฐีระเวช </v>
          </cell>
          <cell r="S691" t="str">
            <v>67150</v>
          </cell>
          <cell r="V691" t="str">
            <v>21</v>
          </cell>
          <cell r="W691" t="str">
            <v>2.1 ทุติยภูมิระดับต้น</v>
          </cell>
          <cell r="AH691" t="str">
            <v>11264</v>
          </cell>
        </row>
        <row r="692">
          <cell r="A692" t="str">
            <v>001126700</v>
          </cell>
          <cell r="B692" t="str">
            <v>โรงพยาบาลศรีเทพ</v>
          </cell>
          <cell r="C692" t="str">
            <v>21002</v>
          </cell>
          <cell r="D692" t="str">
            <v>กระทรวงสาธารณสุข สำนักงานปลัดกระทรวงสาธารณสุข</v>
          </cell>
          <cell r="E692" t="str">
            <v>07</v>
          </cell>
          <cell r="F692" t="str">
            <v>โรงพยาบาลชุมชน</v>
          </cell>
          <cell r="G692" t="str">
            <v>30</v>
          </cell>
          <cell r="H692" t="str">
            <v>67</v>
          </cell>
          <cell r="I692" t="str">
            <v>จ.เพชรบูรณ์</v>
          </cell>
          <cell r="J692" t="str">
            <v>06</v>
          </cell>
          <cell r="K692" t="str">
            <v xml:space="preserve"> อ.ศรีเทพ</v>
          </cell>
          <cell r="L692" t="str">
            <v>02</v>
          </cell>
          <cell r="M692" t="str">
            <v xml:space="preserve"> 'ต.สระกรวด'</v>
          </cell>
          <cell r="N692" t="str">
            <v>12</v>
          </cell>
          <cell r="O692" t="str">
            <v xml:space="preserve"> หมู่ 12</v>
          </cell>
          <cell r="P692" t="str">
            <v>01</v>
          </cell>
          <cell r="Q692" t="str">
            <v>เปิดดำเนินการ</v>
          </cell>
          <cell r="R692" t="str">
            <v xml:space="preserve">70 ม.12 ถ.ศรีเทพ-หนองมะค่า </v>
          </cell>
          <cell r="S692" t="str">
            <v>67170</v>
          </cell>
          <cell r="V692" t="str">
            <v>21</v>
          </cell>
          <cell r="W692" t="str">
            <v>2.1 ทุติยภูมิระดับต้น</v>
          </cell>
          <cell r="AH692" t="str">
            <v>11267</v>
          </cell>
        </row>
        <row r="693">
          <cell r="A693" t="str">
            <v>001126900</v>
          </cell>
          <cell r="B693" t="str">
            <v>โรงพยาบาลบึงสามพัน</v>
          </cell>
          <cell r="C693" t="str">
            <v>21002</v>
          </cell>
          <cell r="D693" t="str">
            <v>กระทรวงสาธารณสุข สำนักงานปลัดกระทรวงสาธารณสุข</v>
          </cell>
          <cell r="E693" t="str">
            <v>07</v>
          </cell>
          <cell r="F693" t="str">
            <v>โรงพยาบาลชุมชน</v>
          </cell>
          <cell r="G693" t="str">
            <v>60</v>
          </cell>
          <cell r="H693" t="str">
            <v>67</v>
          </cell>
          <cell r="I693" t="str">
            <v>จ.เพชรบูรณ์</v>
          </cell>
          <cell r="J693" t="str">
            <v>08</v>
          </cell>
          <cell r="K693" t="str">
            <v xml:space="preserve"> อ.บึงสามพัน</v>
          </cell>
          <cell r="L693" t="str">
            <v>01</v>
          </cell>
          <cell r="M693" t="str">
            <v xml:space="preserve"> 'ต.ซับสมอทอด'</v>
          </cell>
          <cell r="N693" t="str">
            <v>09</v>
          </cell>
          <cell r="O693" t="str">
            <v xml:space="preserve"> หมู่ 9</v>
          </cell>
          <cell r="P693" t="str">
            <v>01</v>
          </cell>
          <cell r="Q693" t="str">
            <v>เปิดดำเนินการ</v>
          </cell>
          <cell r="R693" t="str">
            <v xml:space="preserve">333 </v>
          </cell>
          <cell r="S693" t="str">
            <v>67160</v>
          </cell>
          <cell r="V693" t="str">
            <v>21</v>
          </cell>
          <cell r="W693" t="str">
            <v>2.1 ทุติยภูมิระดับต้น</v>
          </cell>
          <cell r="AH693" t="str">
            <v>11269</v>
          </cell>
        </row>
        <row r="694">
          <cell r="A694" t="str">
            <v>001127100</v>
          </cell>
          <cell r="B694" t="str">
            <v>โรงพยาบาลวังโป่ง</v>
          </cell>
          <cell r="C694" t="str">
            <v>21002</v>
          </cell>
          <cell r="D694" t="str">
            <v>กระทรวงสาธารณสุข สำนักงานปลัดกระทรวงสาธารณสุข</v>
          </cell>
          <cell r="E694" t="str">
            <v>07</v>
          </cell>
          <cell r="F694" t="str">
            <v>โรงพยาบาลชุมชน</v>
          </cell>
          <cell r="G694" t="str">
            <v>30</v>
          </cell>
          <cell r="H694" t="str">
            <v>67</v>
          </cell>
          <cell r="I694" t="str">
            <v>จ.เพชรบูรณ์</v>
          </cell>
          <cell r="J694" t="str">
            <v>10</v>
          </cell>
          <cell r="K694" t="str">
            <v xml:space="preserve"> อ.วังโป่ง</v>
          </cell>
          <cell r="L694" t="str">
            <v>01</v>
          </cell>
          <cell r="M694" t="str">
            <v xml:space="preserve"> 'ต.วังโป่ง'</v>
          </cell>
          <cell r="N694" t="str">
            <v>01</v>
          </cell>
          <cell r="O694" t="str">
            <v xml:space="preserve"> หมู่ 1</v>
          </cell>
          <cell r="P694" t="str">
            <v>01</v>
          </cell>
          <cell r="Q694" t="str">
            <v>เปิดดำเนินการ</v>
          </cell>
          <cell r="R694" t="str">
            <v xml:space="preserve">630 </v>
          </cell>
          <cell r="S694" t="str">
            <v>67240</v>
          </cell>
          <cell r="V694" t="str">
            <v>21</v>
          </cell>
          <cell r="W694" t="str">
            <v>2.1 ทุติยภูมิระดับต้น</v>
          </cell>
          <cell r="AH694" t="str">
            <v>11271</v>
          </cell>
        </row>
        <row r="695">
          <cell r="A695" t="str">
            <v>001127000</v>
          </cell>
          <cell r="B695" t="str">
            <v>โรงพยาบาลน้ำหนาว</v>
          </cell>
          <cell r="C695" t="str">
            <v>21002</v>
          </cell>
          <cell r="D695" t="str">
            <v>กระทรวงสาธารณสุข สำนักงานปลัดกระทรวงสาธารณสุข</v>
          </cell>
          <cell r="E695" t="str">
            <v>07</v>
          </cell>
          <cell r="F695" t="str">
            <v>โรงพยาบาลชุมชน</v>
          </cell>
          <cell r="G695" t="str">
            <v>10</v>
          </cell>
          <cell r="H695" t="str">
            <v>67</v>
          </cell>
          <cell r="I695" t="str">
            <v>จ.เพชรบูรณ์</v>
          </cell>
          <cell r="J695" t="str">
            <v>09</v>
          </cell>
          <cell r="K695" t="str">
            <v xml:space="preserve"> อ.น้ำหนาว</v>
          </cell>
          <cell r="L695" t="str">
            <v>01</v>
          </cell>
          <cell r="M695" t="str">
            <v xml:space="preserve"> 'ต.น้ำหนาว'</v>
          </cell>
          <cell r="N695" t="str">
            <v>05</v>
          </cell>
          <cell r="O695" t="str">
            <v xml:space="preserve"> หมู่ 5</v>
          </cell>
          <cell r="P695" t="str">
            <v>01</v>
          </cell>
          <cell r="Q695" t="str">
            <v>เปิดดำเนินการ</v>
          </cell>
          <cell r="R695" t="str">
            <v xml:space="preserve">333 </v>
          </cell>
          <cell r="S695" t="str">
            <v>67160</v>
          </cell>
          <cell r="V695" t="str">
            <v>21</v>
          </cell>
          <cell r="W695" t="str">
            <v>2.1 ทุติยภูมิระดับต้น</v>
          </cell>
          <cell r="AH695" t="str">
            <v>11270</v>
          </cell>
        </row>
        <row r="696">
          <cell r="A696" t="str">
            <v>001124600</v>
          </cell>
          <cell r="B696" t="str">
            <v>โรงพยาบาลกงไกรลาศ</v>
          </cell>
          <cell r="C696" t="str">
            <v>21002</v>
          </cell>
          <cell r="D696" t="str">
            <v>กระทรวงสาธารณสุข สำนักงานปลัดกระทรวงสาธารณสุข</v>
          </cell>
          <cell r="E696" t="str">
            <v>07</v>
          </cell>
          <cell r="F696" t="str">
            <v>โรงพยาบาลชุมชน</v>
          </cell>
          <cell r="G696" t="str">
            <v>30</v>
          </cell>
          <cell r="H696" t="str">
            <v>64</v>
          </cell>
          <cell r="I696" t="str">
            <v>จ.สุโขทัย</v>
          </cell>
          <cell r="J696" t="str">
            <v>04</v>
          </cell>
          <cell r="K696" t="str">
            <v xml:space="preserve"> อ.กงไกรลาศ</v>
          </cell>
          <cell r="L696" t="str">
            <v>01</v>
          </cell>
          <cell r="M696" t="str">
            <v xml:space="preserve"> 'ต.กง'</v>
          </cell>
          <cell r="N696" t="str">
            <v>02</v>
          </cell>
          <cell r="O696" t="str">
            <v xml:space="preserve"> หมู่ 2</v>
          </cell>
          <cell r="P696" t="str">
            <v>01</v>
          </cell>
          <cell r="Q696" t="str">
            <v>เปิดดำเนินการ</v>
          </cell>
          <cell r="R696" t="str">
            <v>ถ.สิงหวัฒน์</v>
          </cell>
          <cell r="S696" t="str">
            <v>64170</v>
          </cell>
          <cell r="T696" t="str">
            <v>055625248</v>
          </cell>
          <cell r="U696" t="str">
            <v>055691152</v>
          </cell>
          <cell r="V696" t="str">
            <v>21</v>
          </cell>
          <cell r="W696" t="str">
            <v>2.1 ทุติยภูมิระดับต้น</v>
          </cell>
          <cell r="AH696" t="str">
            <v>11246</v>
          </cell>
        </row>
        <row r="697">
          <cell r="A697" t="str">
            <v>001124400</v>
          </cell>
          <cell r="B697" t="str">
            <v>โรงพยาบาลบ้านด่านลานหอย</v>
          </cell>
          <cell r="C697" t="str">
            <v>21002</v>
          </cell>
          <cell r="D697" t="str">
            <v>กระทรวงสาธารณสุข สำนักงานปลัดกระทรวงสาธารณสุข</v>
          </cell>
          <cell r="E697" t="str">
            <v>07</v>
          </cell>
          <cell r="F697" t="str">
            <v>โรงพยาบาลชุมชน</v>
          </cell>
          <cell r="G697" t="str">
            <v>30</v>
          </cell>
          <cell r="H697" t="str">
            <v>64</v>
          </cell>
          <cell r="I697" t="str">
            <v>จ.สุโขทัย</v>
          </cell>
          <cell r="J697" t="str">
            <v>02</v>
          </cell>
          <cell r="K697" t="str">
            <v xml:space="preserve"> อ.บ้านด่านลานหอย</v>
          </cell>
          <cell r="L697" t="str">
            <v>02</v>
          </cell>
          <cell r="M697" t="str">
            <v xml:space="preserve"> 'ต.บ้านด่าน'</v>
          </cell>
          <cell r="N697" t="str">
            <v>02</v>
          </cell>
          <cell r="O697" t="str">
            <v xml:space="preserve"> หมู่ 2</v>
          </cell>
          <cell r="P697" t="str">
            <v>01</v>
          </cell>
          <cell r="Q697" t="str">
            <v>เปิดดำเนินการ</v>
          </cell>
          <cell r="R697" t="str">
            <v xml:space="preserve">ม. 02 </v>
          </cell>
          <cell r="V697" t="str">
            <v>21</v>
          </cell>
          <cell r="W697" t="str">
            <v>2.1 ทุติยภูมิระดับต้น</v>
          </cell>
          <cell r="AH697" t="str">
            <v>11244</v>
          </cell>
        </row>
        <row r="698">
          <cell r="A698" t="str">
            <v>001123300</v>
          </cell>
          <cell r="B698" t="str">
            <v>โรงพยาบาลพรานกระต่าย</v>
          </cell>
          <cell r="C698" t="str">
            <v>21002</v>
          </cell>
          <cell r="D698" t="str">
            <v>กระทรวงสาธารณสุข สำนักงานปลัดกระทรวงสาธารณสุข</v>
          </cell>
          <cell r="E698" t="str">
            <v>07</v>
          </cell>
          <cell r="F698" t="str">
            <v>โรงพยาบาลชุมชน</v>
          </cell>
          <cell r="G698" t="str">
            <v>60</v>
          </cell>
          <cell r="H698" t="str">
            <v>62</v>
          </cell>
          <cell r="I698" t="str">
            <v>จ.กำแพงเพชร</v>
          </cell>
          <cell r="J698" t="str">
            <v>06</v>
          </cell>
          <cell r="K698" t="str">
            <v xml:space="preserve"> อ.พรานกระต่าย</v>
          </cell>
          <cell r="L698" t="str">
            <v>01</v>
          </cell>
          <cell r="M698" t="str">
            <v xml:space="preserve"> 'ต.พรานกระต่าย'</v>
          </cell>
          <cell r="N698" t="str">
            <v>11</v>
          </cell>
          <cell r="O698" t="str">
            <v xml:space="preserve"> หมู่ 11</v>
          </cell>
          <cell r="P698" t="str">
            <v>01</v>
          </cell>
          <cell r="Q698" t="str">
            <v>เปิดดำเนินการ</v>
          </cell>
          <cell r="R698" t="str">
            <v xml:space="preserve">114 </v>
          </cell>
          <cell r="S698" t="str">
            <v>62110</v>
          </cell>
          <cell r="V698" t="str">
            <v>21</v>
          </cell>
          <cell r="W698" t="str">
            <v>2.1 ทุติยภูมิระดับต้น</v>
          </cell>
          <cell r="AH698" t="str">
            <v>11233</v>
          </cell>
        </row>
        <row r="699">
          <cell r="A699" t="str">
            <v>001123400</v>
          </cell>
          <cell r="B699" t="str">
            <v>โรงพยาบาลลานกระบือ</v>
          </cell>
          <cell r="C699" t="str">
            <v>21002</v>
          </cell>
          <cell r="D699" t="str">
            <v>กระทรวงสาธารณสุข สำนักงานปลัดกระทรวงสาธารณสุข</v>
          </cell>
          <cell r="E699" t="str">
            <v>07</v>
          </cell>
          <cell r="F699" t="str">
            <v>โรงพยาบาลชุมชน</v>
          </cell>
          <cell r="G699" t="str">
            <v>30</v>
          </cell>
          <cell r="H699" t="str">
            <v>62</v>
          </cell>
          <cell r="I699" t="str">
            <v>จ.กำแพงเพชร</v>
          </cell>
          <cell r="J699" t="str">
            <v>07</v>
          </cell>
          <cell r="K699" t="str">
            <v xml:space="preserve"> อ.ลานกระบือ</v>
          </cell>
          <cell r="L699" t="str">
            <v>01</v>
          </cell>
          <cell r="M699" t="str">
            <v xml:space="preserve"> 'ต.ลานกระบือ'</v>
          </cell>
          <cell r="N699" t="str">
            <v>06</v>
          </cell>
          <cell r="O699" t="str">
            <v xml:space="preserve"> หมู่ 6</v>
          </cell>
          <cell r="P699" t="str">
            <v>01</v>
          </cell>
          <cell r="Q699" t="str">
            <v>เปิดดำเนินการ</v>
          </cell>
          <cell r="R699" t="str">
            <v>62</v>
          </cell>
          <cell r="S699" t="str">
            <v>62170</v>
          </cell>
          <cell r="V699" t="str">
            <v>21</v>
          </cell>
          <cell r="W699" t="str">
            <v>2.1 ทุติยภูมิระดับต้น</v>
          </cell>
          <cell r="AH699" t="str">
            <v>11234</v>
          </cell>
        </row>
        <row r="700">
          <cell r="A700" t="str">
            <v>001123500</v>
          </cell>
          <cell r="B700" t="str">
            <v>โรงพยาบาลทรายทองวัฒนา</v>
          </cell>
          <cell r="C700" t="str">
            <v>21002</v>
          </cell>
          <cell r="D700" t="str">
            <v>กระทรวงสาธารณสุข สำนักงานปลัดกระทรวงสาธารณสุข</v>
          </cell>
          <cell r="E700" t="str">
            <v>07</v>
          </cell>
          <cell r="F700" t="str">
            <v>โรงพยาบาลชุมชน</v>
          </cell>
          <cell r="G700" t="str">
            <v>10</v>
          </cell>
          <cell r="H700" t="str">
            <v>62</v>
          </cell>
          <cell r="I700" t="str">
            <v>จ.กำแพงเพชร</v>
          </cell>
          <cell r="J700" t="str">
            <v>08</v>
          </cell>
          <cell r="K700" t="str">
            <v xml:space="preserve"> อ.ทรายทองวัฒนา</v>
          </cell>
          <cell r="L700" t="str">
            <v>01</v>
          </cell>
          <cell r="M700" t="str">
            <v xml:space="preserve"> 'ต.ทุ่งทราย'</v>
          </cell>
          <cell r="N700" t="str">
            <v>01</v>
          </cell>
          <cell r="O700" t="str">
            <v xml:space="preserve"> หมู่ 1</v>
          </cell>
          <cell r="P700" t="str">
            <v>01</v>
          </cell>
          <cell r="Q700" t="str">
            <v>เปิดดำเนินการ</v>
          </cell>
          <cell r="S700" t="str">
            <v>62190</v>
          </cell>
          <cell r="V700" t="str">
            <v>21</v>
          </cell>
          <cell r="W700" t="str">
            <v>2.1 ทุติยภูมิระดับต้น</v>
          </cell>
          <cell r="AH700" t="str">
            <v>11235</v>
          </cell>
        </row>
        <row r="701">
          <cell r="A701" t="str">
            <v>001122800</v>
          </cell>
          <cell r="B701" t="str">
            <v>โรงพยาบาลทุ่งโพธิ์ทะเล</v>
          </cell>
          <cell r="C701" t="str">
            <v>21002</v>
          </cell>
          <cell r="D701" t="str">
            <v>กระทรวงสาธารณสุข สำนักงานปลัดกระทรวงสาธารณสุข</v>
          </cell>
          <cell r="E701" t="str">
            <v>07</v>
          </cell>
          <cell r="F701" t="str">
            <v>โรงพยาบาลชุมชน</v>
          </cell>
          <cell r="G701" t="str">
            <v>10</v>
          </cell>
          <cell r="H701" t="str">
            <v>62</v>
          </cell>
          <cell r="I701" t="str">
            <v>จ.กำแพงเพชร</v>
          </cell>
          <cell r="J701" t="str">
            <v>01</v>
          </cell>
          <cell r="K701" t="str">
            <v xml:space="preserve"> อ.เมืองกำแพงเพชร</v>
          </cell>
          <cell r="L701" t="str">
            <v>12</v>
          </cell>
          <cell r="M701" t="str">
            <v xml:space="preserve"> 'ต.นิคมทุ่งโพธิ์ทะเล'</v>
          </cell>
          <cell r="N701" t="str">
            <v>12</v>
          </cell>
          <cell r="O701" t="str">
            <v xml:space="preserve"> หมู่ 12</v>
          </cell>
          <cell r="P701" t="str">
            <v>01</v>
          </cell>
          <cell r="Q701" t="str">
            <v>เปิดดำเนินการ</v>
          </cell>
          <cell r="S701" t="str">
            <v>62000</v>
          </cell>
          <cell r="V701" t="str">
            <v>21</v>
          </cell>
          <cell r="W701" t="str">
            <v>2.1 ทุติยภูมิระดับต้น</v>
          </cell>
          <cell r="AH701" t="str">
            <v>11228</v>
          </cell>
        </row>
        <row r="702">
          <cell r="A702" t="str">
            <v>001122900</v>
          </cell>
          <cell r="B702" t="str">
            <v>โรงพยาบาลไทรงาม</v>
          </cell>
          <cell r="C702" t="str">
            <v>21002</v>
          </cell>
          <cell r="D702" t="str">
            <v>กระทรวงสาธารณสุข สำนักงานปลัดกระทรวงสาธารณสุข</v>
          </cell>
          <cell r="E702" t="str">
            <v>07</v>
          </cell>
          <cell r="F702" t="str">
            <v>โรงพยาบาลชุมชน</v>
          </cell>
          <cell r="G702" t="str">
            <v>30</v>
          </cell>
          <cell r="H702" t="str">
            <v>62</v>
          </cell>
          <cell r="I702" t="str">
            <v>จ.กำแพงเพชร</v>
          </cell>
          <cell r="J702" t="str">
            <v>02</v>
          </cell>
          <cell r="K702" t="str">
            <v xml:space="preserve"> อ.ไทรงาม</v>
          </cell>
          <cell r="L702" t="str">
            <v>01</v>
          </cell>
          <cell r="M702" t="str">
            <v xml:space="preserve"> 'ต.ไทรงาม'</v>
          </cell>
          <cell r="N702" t="str">
            <v>04</v>
          </cell>
          <cell r="O702" t="str">
            <v xml:space="preserve"> หมู่ 4</v>
          </cell>
          <cell r="P702" t="str">
            <v>01</v>
          </cell>
          <cell r="Q702" t="str">
            <v>เปิดดำเนินการ</v>
          </cell>
          <cell r="R702" t="str">
            <v xml:space="preserve">1 </v>
          </cell>
          <cell r="S702" t="str">
            <v>62150</v>
          </cell>
          <cell r="V702" t="str">
            <v>21</v>
          </cell>
          <cell r="W702" t="str">
            <v>2.1 ทุติยภูมิระดับต้น</v>
          </cell>
          <cell r="AH702" t="str">
            <v>11229</v>
          </cell>
        </row>
        <row r="703">
          <cell r="A703" t="str">
            <v>001123000</v>
          </cell>
          <cell r="B703" t="str">
            <v>โรงพยาบาลคลองลาน</v>
          </cell>
          <cell r="C703" t="str">
            <v>21002</v>
          </cell>
          <cell r="D703" t="str">
            <v>กระทรวงสาธารณสุข สำนักงานปลัดกระทรวงสาธารณสุข</v>
          </cell>
          <cell r="E703" t="str">
            <v>07</v>
          </cell>
          <cell r="F703" t="str">
            <v>โรงพยาบาลชุมชน</v>
          </cell>
          <cell r="G703" t="str">
            <v>60</v>
          </cell>
          <cell r="H703" t="str">
            <v>62</v>
          </cell>
          <cell r="I703" t="str">
            <v>จ.กำแพงเพชร</v>
          </cell>
          <cell r="J703" t="str">
            <v>03</v>
          </cell>
          <cell r="K703" t="str">
            <v xml:space="preserve"> อ.คลองลาน</v>
          </cell>
          <cell r="L703" t="str">
            <v>01</v>
          </cell>
          <cell r="M703" t="str">
            <v xml:space="preserve"> 'ต.คลองน้ำไหล'</v>
          </cell>
          <cell r="N703" t="str">
            <v>09</v>
          </cell>
          <cell r="O703" t="str">
            <v xml:space="preserve"> หมู่ 9</v>
          </cell>
          <cell r="P703" t="str">
            <v>01</v>
          </cell>
          <cell r="Q703" t="str">
            <v>เปิดดำเนินการ</v>
          </cell>
          <cell r="R703" t="str">
            <v xml:space="preserve">9 </v>
          </cell>
          <cell r="S703" t="str">
            <v>62180</v>
          </cell>
          <cell r="V703" t="str">
            <v>21</v>
          </cell>
          <cell r="W703" t="str">
            <v>2.1 ทุติยภูมิระดับต้น</v>
          </cell>
          <cell r="AH703" t="str">
            <v>11230</v>
          </cell>
        </row>
        <row r="704">
          <cell r="A704" t="str">
            <v>001123600</v>
          </cell>
          <cell r="B704" t="str">
            <v>โรงพยาบาลปางศิลาทอง</v>
          </cell>
          <cell r="C704" t="str">
            <v>21002</v>
          </cell>
          <cell r="D704" t="str">
            <v>กระทรวงสาธารณสุข สำนักงานปลัดกระทรวงสาธารณสุข</v>
          </cell>
          <cell r="E704" t="str">
            <v>07</v>
          </cell>
          <cell r="F704" t="str">
            <v>โรงพยาบาลชุมชน</v>
          </cell>
          <cell r="G704" t="str">
            <v>30</v>
          </cell>
          <cell r="H704" t="str">
            <v>62</v>
          </cell>
          <cell r="I704" t="str">
            <v>จ.กำแพงเพชร</v>
          </cell>
          <cell r="J704" t="str">
            <v>09</v>
          </cell>
          <cell r="K704" t="str">
            <v xml:space="preserve"> อ.ปางศิลาทอง</v>
          </cell>
          <cell r="L704" t="str">
            <v>02</v>
          </cell>
          <cell r="M704" t="str">
            <v xml:space="preserve"> 'ต.หินดาต'</v>
          </cell>
          <cell r="N704" t="str">
            <v>04</v>
          </cell>
          <cell r="O704" t="str">
            <v xml:space="preserve"> หมู่ 4</v>
          </cell>
          <cell r="P704" t="str">
            <v>01</v>
          </cell>
          <cell r="Q704" t="str">
            <v>เปิดดำเนินการ</v>
          </cell>
          <cell r="S704" t="str">
            <v>62120</v>
          </cell>
          <cell r="V704" t="str">
            <v>21</v>
          </cell>
          <cell r="W704" t="str">
            <v>2.1 ทุติยภูมิระดับต้น</v>
          </cell>
          <cell r="AH704" t="str">
            <v>11236</v>
          </cell>
        </row>
        <row r="705">
          <cell r="A705" t="str">
            <v>001125800</v>
          </cell>
          <cell r="B705" t="str">
            <v>โรงพยาบาลวังทรายพูน</v>
          </cell>
          <cell r="C705" t="str">
            <v>21002</v>
          </cell>
          <cell r="D705" t="str">
            <v>กระทรวงสาธารณสุข สำนักงานปลัดกระทรวงสาธารณสุข</v>
          </cell>
          <cell r="E705" t="str">
            <v>07</v>
          </cell>
          <cell r="F705" t="str">
            <v>โรงพยาบาลชุมชน</v>
          </cell>
          <cell r="G705" t="str">
            <v>30</v>
          </cell>
          <cell r="H705" t="str">
            <v>66</v>
          </cell>
          <cell r="I705" t="str">
            <v>จ.พิจิตร</v>
          </cell>
          <cell r="J705" t="str">
            <v>02</v>
          </cell>
          <cell r="K705" t="str">
            <v xml:space="preserve"> อ.วังทรายพูน</v>
          </cell>
          <cell r="L705" t="str">
            <v>01</v>
          </cell>
          <cell r="M705" t="str">
            <v xml:space="preserve"> 'ต.วังทรายพูน'</v>
          </cell>
          <cell r="N705" t="str">
            <v>01</v>
          </cell>
          <cell r="O705" t="str">
            <v xml:space="preserve"> หมู่ 1</v>
          </cell>
          <cell r="P705" t="str">
            <v>01</v>
          </cell>
          <cell r="Q705" t="str">
            <v>เปิดดำเนินการ</v>
          </cell>
          <cell r="R705" t="str">
            <v>340</v>
          </cell>
          <cell r="T705" t="str">
            <v>056695032</v>
          </cell>
          <cell r="V705" t="str">
            <v>21</v>
          </cell>
          <cell r="W705" t="str">
            <v>2.1 ทุติยภูมิระดับต้น</v>
          </cell>
          <cell r="AH705" t="str">
            <v>11258</v>
          </cell>
        </row>
        <row r="706">
          <cell r="A706" t="str">
            <v>001126200</v>
          </cell>
          <cell r="B706" t="str">
            <v>โรงพยาบาลสามง่าม</v>
          </cell>
          <cell r="C706" t="str">
            <v>21002</v>
          </cell>
          <cell r="D706" t="str">
            <v>กระทรวงสาธารณสุข สำนักงานปลัดกระทรวงสาธารณสุข</v>
          </cell>
          <cell r="E706" t="str">
            <v>07</v>
          </cell>
          <cell r="F706" t="str">
            <v>โรงพยาบาลชุมชน</v>
          </cell>
          <cell r="G706" t="str">
            <v>60</v>
          </cell>
          <cell r="H706" t="str">
            <v>66</v>
          </cell>
          <cell r="I706" t="str">
            <v>จ.พิจิตร</v>
          </cell>
          <cell r="J706" t="str">
            <v>07</v>
          </cell>
          <cell r="K706" t="str">
            <v xml:space="preserve"> อ.สามง่าม</v>
          </cell>
          <cell r="L706" t="str">
            <v>01</v>
          </cell>
          <cell r="M706" t="str">
            <v xml:space="preserve"> 'ต.สามง่าม'</v>
          </cell>
          <cell r="N706" t="str">
            <v>05</v>
          </cell>
          <cell r="O706" t="str">
            <v xml:space="preserve"> หมู่ 5</v>
          </cell>
          <cell r="P706" t="str">
            <v>01</v>
          </cell>
          <cell r="Q706" t="str">
            <v>เปิดดำเนินการ</v>
          </cell>
          <cell r="R706" t="str">
            <v xml:space="preserve">104 </v>
          </cell>
          <cell r="S706" t="str">
            <v>66140</v>
          </cell>
          <cell r="T706" t="str">
            <v>056691228</v>
          </cell>
          <cell r="V706" t="str">
            <v>21</v>
          </cell>
          <cell r="W706" t="str">
            <v>2.1 ทุติยภูมิระดับต้น</v>
          </cell>
          <cell r="AH706" t="str">
            <v>11262</v>
          </cell>
        </row>
        <row r="707">
          <cell r="A707" t="str">
            <v>001126100</v>
          </cell>
          <cell r="B707" t="str">
            <v>โรงพยาบาลโพทะเล</v>
          </cell>
          <cell r="C707" t="str">
            <v>21002</v>
          </cell>
          <cell r="D707" t="str">
            <v>กระทรวงสาธารณสุข สำนักงานปลัดกระทรวงสาธารณสุข</v>
          </cell>
          <cell r="E707" t="str">
            <v>07</v>
          </cell>
          <cell r="F707" t="str">
            <v>โรงพยาบาลชุมชน</v>
          </cell>
          <cell r="G707" t="str">
            <v>30</v>
          </cell>
          <cell r="H707" t="str">
            <v>66</v>
          </cell>
          <cell r="I707" t="str">
            <v>จ.พิจิตร</v>
          </cell>
          <cell r="J707" t="str">
            <v>06</v>
          </cell>
          <cell r="K707" t="str">
            <v xml:space="preserve"> อ.โพทะเล</v>
          </cell>
          <cell r="L707" t="str">
            <v>01</v>
          </cell>
          <cell r="M707" t="str">
            <v xml:space="preserve"> 'ต.โพทะเล'</v>
          </cell>
          <cell r="N707" t="str">
            <v>02</v>
          </cell>
          <cell r="O707" t="str">
            <v xml:space="preserve"> หมู่ 2</v>
          </cell>
          <cell r="P707" t="str">
            <v>01</v>
          </cell>
          <cell r="Q707" t="str">
            <v>เปิดดำเนินการ</v>
          </cell>
          <cell r="R707" t="str">
            <v xml:space="preserve">762  ถ.โพทะเล-บรรพต </v>
          </cell>
          <cell r="S707" t="str">
            <v>66130</v>
          </cell>
          <cell r="V707" t="str">
            <v>21</v>
          </cell>
          <cell r="W707" t="str">
            <v>2.1 ทุติยภูมิระดับต้น</v>
          </cell>
          <cell r="AH707" t="str">
            <v>11261</v>
          </cell>
        </row>
        <row r="708">
          <cell r="A708" t="str">
            <v>001126300</v>
          </cell>
          <cell r="B708" t="str">
            <v>โรงพยาบาลทับคล้อ</v>
          </cell>
          <cell r="C708" t="str">
            <v>21002</v>
          </cell>
          <cell r="D708" t="str">
            <v>กระทรวงสาธารณสุข สำนักงานปลัดกระทรวงสาธารณสุข</v>
          </cell>
          <cell r="E708" t="str">
            <v>07</v>
          </cell>
          <cell r="F708" t="str">
            <v>โรงพยาบาลชุมชน</v>
          </cell>
          <cell r="G708" t="str">
            <v>30</v>
          </cell>
          <cell r="H708" t="str">
            <v>66</v>
          </cell>
          <cell r="I708" t="str">
            <v>จ.พิจิตร</v>
          </cell>
          <cell r="J708" t="str">
            <v>08</v>
          </cell>
          <cell r="K708" t="str">
            <v xml:space="preserve"> อ.ทับคล้อ</v>
          </cell>
          <cell r="L708" t="str">
            <v>02</v>
          </cell>
          <cell r="M708" t="str">
            <v xml:space="preserve"> 'ต.เขาทราย'</v>
          </cell>
          <cell r="N708" t="str">
            <v>04</v>
          </cell>
          <cell r="O708" t="str">
            <v xml:space="preserve"> หมู่ 4</v>
          </cell>
          <cell r="P708" t="str">
            <v>01</v>
          </cell>
          <cell r="Q708" t="str">
            <v>เปิดดำเนินการ</v>
          </cell>
          <cell r="R708" t="str">
            <v xml:space="preserve">54 ม.4 ถ.ชมฐีระเวช </v>
          </cell>
          <cell r="S708" t="str">
            <v>66150</v>
          </cell>
          <cell r="V708" t="str">
            <v>21</v>
          </cell>
          <cell r="W708" t="str">
            <v>2.1 ทุติยภูมิระดับต้น</v>
          </cell>
          <cell r="AH708" t="str">
            <v>11263</v>
          </cell>
        </row>
        <row r="709">
          <cell r="A709" t="str">
            <v>001122600</v>
          </cell>
          <cell r="B709" t="str">
            <v>โรงพยาบาลลานสัก</v>
          </cell>
          <cell r="C709" t="str">
            <v>21002</v>
          </cell>
          <cell r="D709" t="str">
            <v>กระทรวงสาธารณสุข สำนักงานปลัดกระทรวงสาธารณสุข</v>
          </cell>
          <cell r="E709" t="str">
            <v>07</v>
          </cell>
          <cell r="F709" t="str">
            <v>โรงพยาบาลชุมชน</v>
          </cell>
          <cell r="G709" t="str">
            <v>60</v>
          </cell>
          <cell r="H709" t="str">
            <v>61</v>
          </cell>
          <cell r="I709" t="str">
            <v>จ.อุทัยธานี</v>
          </cell>
          <cell r="J709" t="str">
            <v>07</v>
          </cell>
          <cell r="K709" t="str">
            <v xml:space="preserve"> อ.ลานสัก</v>
          </cell>
          <cell r="L709" t="str">
            <v>01</v>
          </cell>
          <cell r="M709" t="str">
            <v xml:space="preserve"> 'ต.ลานสัก'</v>
          </cell>
          <cell r="N709" t="str">
            <v>02</v>
          </cell>
          <cell r="O709" t="str">
            <v xml:space="preserve"> หมู่ 2</v>
          </cell>
          <cell r="P709" t="str">
            <v>01</v>
          </cell>
          <cell r="Q709" t="str">
            <v>เปิดดำเนินการ</v>
          </cell>
          <cell r="R709" t="str">
            <v xml:space="preserve">466 </v>
          </cell>
          <cell r="S709" t="str">
            <v>61160</v>
          </cell>
          <cell r="T709" t="str">
            <v>056537130</v>
          </cell>
          <cell r="U709" t="str">
            <v>056537133</v>
          </cell>
          <cell r="V709" t="str">
            <v>21</v>
          </cell>
          <cell r="W709" t="str">
            <v>2.1 ทุติยภูมิระดับต้น</v>
          </cell>
          <cell r="X709" t="str">
            <v>S</v>
          </cell>
          <cell r="Y709" t="str">
            <v xml:space="preserve">บริการ  </v>
          </cell>
          <cell r="AH709" t="str">
            <v>11226</v>
          </cell>
        </row>
        <row r="710">
          <cell r="A710" t="str">
            <v>001122100</v>
          </cell>
          <cell r="B710" t="str">
            <v>โรงพยาบาลทัพทัน</v>
          </cell>
          <cell r="C710" t="str">
            <v>21002</v>
          </cell>
          <cell r="D710" t="str">
            <v>กระทรวงสาธารณสุข สำนักงานปลัดกระทรวงสาธารณสุข</v>
          </cell>
          <cell r="E710" t="str">
            <v>07</v>
          </cell>
          <cell r="F710" t="str">
            <v>โรงพยาบาลชุมชน</v>
          </cell>
          <cell r="G710" t="str">
            <v>90</v>
          </cell>
          <cell r="H710" t="str">
            <v>61</v>
          </cell>
          <cell r="I710" t="str">
            <v>จ.อุทัยธานี</v>
          </cell>
          <cell r="J710" t="str">
            <v>02</v>
          </cell>
          <cell r="K710" t="str">
            <v xml:space="preserve"> อ.ทัพทัน</v>
          </cell>
          <cell r="L710" t="str">
            <v>01</v>
          </cell>
          <cell r="M710" t="str">
            <v xml:space="preserve"> 'ต.ทัพทัน'</v>
          </cell>
          <cell r="N710" t="str">
            <v>01</v>
          </cell>
          <cell r="O710" t="str">
            <v xml:space="preserve"> หมู่ 1</v>
          </cell>
          <cell r="P710" t="str">
            <v>01</v>
          </cell>
          <cell r="Q710" t="str">
            <v>เปิดดำเนินการ</v>
          </cell>
          <cell r="R710" t="str">
            <v xml:space="preserve">375 </v>
          </cell>
          <cell r="S710" t="str">
            <v>61120</v>
          </cell>
          <cell r="T710" t="str">
            <v>056540026</v>
          </cell>
          <cell r="U710" t="str">
            <v>056540025</v>
          </cell>
          <cell r="V710" t="str">
            <v>21</v>
          </cell>
          <cell r="W710" t="str">
            <v>2.1 ทุติยภูมิระดับต้น</v>
          </cell>
          <cell r="X710" t="str">
            <v>S</v>
          </cell>
          <cell r="Y710" t="str">
            <v xml:space="preserve">บริการ  </v>
          </cell>
          <cell r="AH710" t="str">
            <v>11221</v>
          </cell>
        </row>
        <row r="711">
          <cell r="A711" t="str">
            <v>001122200</v>
          </cell>
          <cell r="B711" t="str">
            <v>โรงพยาบาลสว่างอารมณ์</v>
          </cell>
          <cell r="C711" t="str">
            <v>21002</v>
          </cell>
          <cell r="D711" t="str">
            <v>กระทรวงสาธารณสุข สำนักงานปลัดกระทรวงสาธารณสุข</v>
          </cell>
          <cell r="E711" t="str">
            <v>07</v>
          </cell>
          <cell r="F711" t="str">
            <v>โรงพยาบาลชุมชน</v>
          </cell>
          <cell r="G711" t="str">
            <v>30</v>
          </cell>
          <cell r="H711" t="str">
            <v>61</v>
          </cell>
          <cell r="I711" t="str">
            <v>จ.อุทัยธานี</v>
          </cell>
          <cell r="J711" t="str">
            <v>03</v>
          </cell>
          <cell r="K711" t="str">
            <v xml:space="preserve"> อ.สว่างอารมณ์</v>
          </cell>
          <cell r="L711" t="str">
            <v>01</v>
          </cell>
          <cell r="M711" t="str">
            <v xml:space="preserve"> 'ต.สว่างอารมณ์'</v>
          </cell>
          <cell r="N711" t="str">
            <v>01</v>
          </cell>
          <cell r="O711" t="str">
            <v xml:space="preserve"> หมู่ 1</v>
          </cell>
          <cell r="P711" t="str">
            <v>01</v>
          </cell>
          <cell r="Q711" t="str">
            <v>เปิดดำเนินการ</v>
          </cell>
          <cell r="R711" t="str">
            <v xml:space="preserve"> 80 </v>
          </cell>
          <cell r="S711" t="str">
            <v>61150</v>
          </cell>
          <cell r="T711" t="str">
            <v>056599000</v>
          </cell>
          <cell r="U711" t="str">
            <v>056599000</v>
          </cell>
          <cell r="V711" t="str">
            <v>21</v>
          </cell>
          <cell r="W711" t="str">
            <v>2.1 ทุติยภูมิระดับต้น</v>
          </cell>
          <cell r="X711" t="str">
            <v>S</v>
          </cell>
          <cell r="Y711" t="str">
            <v xml:space="preserve">บริการ  </v>
          </cell>
          <cell r="AH711" t="str">
            <v>11222</v>
          </cell>
        </row>
        <row r="712">
          <cell r="A712" t="str">
            <v>001122300</v>
          </cell>
          <cell r="B712" t="str">
            <v>โรงพยาบาลหนองฉาง</v>
          </cell>
          <cell r="C712" t="str">
            <v>21002</v>
          </cell>
          <cell r="D712" t="str">
            <v>กระทรวงสาธารณสุข สำนักงานปลัดกระทรวงสาธารณสุข</v>
          </cell>
          <cell r="E712" t="str">
            <v>07</v>
          </cell>
          <cell r="F712" t="str">
            <v>โรงพยาบาลชุมชน</v>
          </cell>
          <cell r="G712" t="str">
            <v>60</v>
          </cell>
          <cell r="H712" t="str">
            <v>61</v>
          </cell>
          <cell r="I712" t="str">
            <v>จ.อุทัยธานี</v>
          </cell>
          <cell r="J712" t="str">
            <v>04</v>
          </cell>
          <cell r="K712" t="str">
            <v xml:space="preserve"> อ.หนองฉาง</v>
          </cell>
          <cell r="L712" t="str">
            <v>01</v>
          </cell>
          <cell r="M712" t="str">
            <v xml:space="preserve"> 'ต.หนองฉาง'</v>
          </cell>
          <cell r="N712" t="str">
            <v>05</v>
          </cell>
          <cell r="O712" t="str">
            <v xml:space="preserve"> หมู่ 5</v>
          </cell>
          <cell r="P712" t="str">
            <v>01</v>
          </cell>
          <cell r="Q712" t="str">
            <v>เปิดดำเนินการ</v>
          </cell>
          <cell r="R712" t="str">
            <v xml:space="preserve"> 345 </v>
          </cell>
          <cell r="S712" t="str">
            <v>61110</v>
          </cell>
          <cell r="T712" t="str">
            <v>056531141</v>
          </cell>
          <cell r="U712" t="str">
            <v>046531544</v>
          </cell>
          <cell r="V712" t="str">
            <v>21</v>
          </cell>
          <cell r="W712" t="str">
            <v>2.1 ทุติยภูมิระดับต้น</v>
          </cell>
          <cell r="X712" t="str">
            <v>S</v>
          </cell>
          <cell r="Y712" t="str">
            <v xml:space="preserve">บริการ  </v>
          </cell>
          <cell r="AH712" t="str">
            <v>11223</v>
          </cell>
        </row>
        <row r="713">
          <cell r="A713" t="str">
            <v>001122400</v>
          </cell>
          <cell r="B713" t="str">
            <v>โรงพยาบาลหนองขาหย่าง</v>
          </cell>
          <cell r="C713" t="str">
            <v>21002</v>
          </cell>
          <cell r="D713" t="str">
            <v>กระทรวงสาธารณสุข สำนักงานปลัดกระทรวงสาธารณสุข</v>
          </cell>
          <cell r="E713" t="str">
            <v>07</v>
          </cell>
          <cell r="F713" t="str">
            <v>โรงพยาบาลชุมชน</v>
          </cell>
          <cell r="G713" t="str">
            <v>10</v>
          </cell>
          <cell r="H713" t="str">
            <v>61</v>
          </cell>
          <cell r="I713" t="str">
            <v>จ.อุทัยธานี</v>
          </cell>
          <cell r="J713" t="str">
            <v>05</v>
          </cell>
          <cell r="K713" t="str">
            <v xml:space="preserve"> อ.หนองขาหย่าง</v>
          </cell>
          <cell r="L713" t="str">
            <v>01</v>
          </cell>
          <cell r="M713" t="str">
            <v xml:space="preserve"> 'ต.หนองขาหย่าง'</v>
          </cell>
          <cell r="N713" t="str">
            <v>05</v>
          </cell>
          <cell r="O713" t="str">
            <v xml:space="preserve"> หมู่ 5</v>
          </cell>
          <cell r="P713" t="str">
            <v>01</v>
          </cell>
          <cell r="Q713" t="str">
            <v>เปิดดำเนินการ</v>
          </cell>
          <cell r="R713" t="str">
            <v>41/1</v>
          </cell>
          <cell r="S713" t="str">
            <v>61130</v>
          </cell>
          <cell r="T713" t="str">
            <v>056545210</v>
          </cell>
          <cell r="U713" t="str">
            <v>056545213</v>
          </cell>
          <cell r="V713" t="str">
            <v>21</v>
          </cell>
          <cell r="W713" t="str">
            <v>2.1 ทุติยภูมิระดับต้น</v>
          </cell>
          <cell r="X713" t="str">
            <v>S</v>
          </cell>
          <cell r="Y713" t="str">
            <v xml:space="preserve">บริการ  </v>
          </cell>
          <cell r="AH713" t="str">
            <v>11224</v>
          </cell>
        </row>
        <row r="714">
          <cell r="A714" t="str">
            <v>001122700</v>
          </cell>
          <cell r="B714" t="str">
            <v>โรงพยาบาลห้วยคต</v>
          </cell>
          <cell r="C714" t="str">
            <v>21002</v>
          </cell>
          <cell r="D714" t="str">
            <v>กระทรวงสาธารณสุข สำนักงานปลัดกระทรวงสาธารณสุข</v>
          </cell>
          <cell r="E714" t="str">
            <v>07</v>
          </cell>
          <cell r="F714" t="str">
            <v>โรงพยาบาลชุมชน</v>
          </cell>
          <cell r="G714" t="str">
            <v>30</v>
          </cell>
          <cell r="H714" t="str">
            <v>61</v>
          </cell>
          <cell r="I714" t="str">
            <v>จ.อุทัยธานี</v>
          </cell>
          <cell r="J714" t="str">
            <v>08</v>
          </cell>
          <cell r="K714" t="str">
            <v xml:space="preserve"> อ.ห้วยคต</v>
          </cell>
          <cell r="L714" t="str">
            <v>01</v>
          </cell>
          <cell r="M714" t="str">
            <v xml:space="preserve"> 'ต.สุขฤทัย'</v>
          </cell>
          <cell r="N714" t="str">
            <v>05</v>
          </cell>
          <cell r="O714" t="str">
            <v xml:space="preserve"> หมู่ 5</v>
          </cell>
          <cell r="P714" t="str">
            <v>01</v>
          </cell>
          <cell r="Q714" t="str">
            <v>เปิดดำเนินการ</v>
          </cell>
          <cell r="R714" t="str">
            <v xml:space="preserve">127 </v>
          </cell>
          <cell r="S714" t="str">
            <v>61170</v>
          </cell>
          <cell r="T714" t="str">
            <v>056518008</v>
          </cell>
          <cell r="U714" t="str">
            <v>056518009</v>
          </cell>
          <cell r="V714" t="str">
            <v>21</v>
          </cell>
          <cell r="W714" t="str">
            <v>2.1 ทุติยภูมิระดับต้น</v>
          </cell>
          <cell r="X714" t="str">
            <v>S</v>
          </cell>
          <cell r="Y714" t="str">
            <v xml:space="preserve">บริการ  </v>
          </cell>
          <cell r="AH714" t="str">
            <v>11227</v>
          </cell>
        </row>
        <row r="715">
          <cell r="A715" t="str">
            <v>001126600</v>
          </cell>
          <cell r="B715" t="str">
            <v>โรงพยาบาลวิเชียรบุรี</v>
          </cell>
          <cell r="C715" t="str">
            <v>21002</v>
          </cell>
          <cell r="D715" t="str">
            <v>กระทรวงสาธารณสุข สำนักงานปลัดกระทรวงสาธารณสุข</v>
          </cell>
          <cell r="E715" t="str">
            <v>07</v>
          </cell>
          <cell r="F715" t="str">
            <v>โรงพยาบาลชุมชน</v>
          </cell>
          <cell r="G715" t="str">
            <v>90</v>
          </cell>
          <cell r="H715" t="str">
            <v>67</v>
          </cell>
          <cell r="I715" t="str">
            <v>จ.เพชรบูรณ์</v>
          </cell>
          <cell r="J715" t="str">
            <v>05</v>
          </cell>
          <cell r="K715" t="str">
            <v xml:space="preserve"> อ.วิเชียรบุรี</v>
          </cell>
          <cell r="L715" t="str">
            <v>02</v>
          </cell>
          <cell r="M715" t="str">
            <v xml:space="preserve"> 'ต.สระประดู่'</v>
          </cell>
          <cell r="N715" t="str">
            <v>01</v>
          </cell>
          <cell r="O715" t="str">
            <v xml:space="preserve"> หมู่ 1</v>
          </cell>
          <cell r="P715" t="str">
            <v>01</v>
          </cell>
          <cell r="Q715" t="str">
            <v>เปิดดำเนินการ</v>
          </cell>
          <cell r="R715" t="str">
            <v xml:space="preserve">227ม.1 ถ.สระบุรี-หล่มสัก </v>
          </cell>
          <cell r="S715" t="str">
            <v>67130</v>
          </cell>
          <cell r="V715" t="str">
            <v>23</v>
          </cell>
          <cell r="W715" t="str">
            <v>2.3 ทุติยภูมิระดับสูง</v>
          </cell>
          <cell r="AH715" t="str">
            <v>11266</v>
          </cell>
        </row>
        <row r="716">
          <cell r="A716" t="str">
            <v>001131000</v>
          </cell>
          <cell r="B716" t="str">
            <v>โรงพยาบาลชะอำ</v>
          </cell>
          <cell r="C716" t="str">
            <v>21002</v>
          </cell>
          <cell r="D716" t="str">
            <v>กระทรวงสาธารณสุข สำนักงานปลัดกระทรวงสาธารณสุข</v>
          </cell>
          <cell r="E716" t="str">
            <v>07</v>
          </cell>
          <cell r="F716" t="str">
            <v>โรงพยาบาลชุมชน</v>
          </cell>
          <cell r="G716" t="str">
            <v>60</v>
          </cell>
          <cell r="H716" t="str">
            <v>76</v>
          </cell>
          <cell r="I716" t="str">
            <v>จ.เพชรบุรี</v>
          </cell>
          <cell r="J716" t="str">
            <v>04</v>
          </cell>
          <cell r="K716" t="str">
            <v xml:space="preserve"> อ.ชะอำ</v>
          </cell>
          <cell r="L716" t="str">
            <v>01</v>
          </cell>
          <cell r="M716" t="str">
            <v xml:space="preserve"> 'ต.ชะอำ'</v>
          </cell>
          <cell r="N716" t="str">
            <v>00</v>
          </cell>
          <cell r="O716" t="str">
            <v xml:space="preserve"> หมู่ 0</v>
          </cell>
          <cell r="P716" t="str">
            <v>01</v>
          </cell>
          <cell r="Q716" t="str">
            <v>เปิดดำเนินการ</v>
          </cell>
          <cell r="R716" t="str">
            <v xml:space="preserve">8 ถ.ชะอำ-คลองเทียน </v>
          </cell>
          <cell r="S716" t="str">
            <v>76120</v>
          </cell>
          <cell r="T716" t="str">
            <v>032471007</v>
          </cell>
          <cell r="U716" t="str">
            <v>032471666</v>
          </cell>
          <cell r="V716" t="str">
            <v>22</v>
          </cell>
          <cell r="W716" t="str">
            <v>2.2 ทุติยภูมิระดับกลาง</v>
          </cell>
          <cell r="X716" t="str">
            <v>S</v>
          </cell>
          <cell r="Y716" t="str">
            <v xml:space="preserve">บริการ  </v>
          </cell>
          <cell r="AH716" t="str">
            <v>11310</v>
          </cell>
        </row>
        <row r="717">
          <cell r="A717" t="str">
            <v>001131700</v>
          </cell>
          <cell r="B717" t="str">
            <v>โรงพยาบาลบางสะพาน</v>
          </cell>
          <cell r="C717" t="str">
            <v>21002</v>
          </cell>
          <cell r="D717" t="str">
            <v>กระทรวงสาธารณสุข สำนักงานปลัดกระทรวงสาธารณสุข</v>
          </cell>
          <cell r="E717" t="str">
            <v>07</v>
          </cell>
          <cell r="F717" t="str">
            <v>โรงพยาบาลชุมชน</v>
          </cell>
          <cell r="G717" t="str">
            <v>90</v>
          </cell>
          <cell r="H717" t="str">
            <v>77</v>
          </cell>
          <cell r="I717" t="str">
            <v>จ.ประจวบคีรีขันธ์</v>
          </cell>
          <cell r="J717" t="str">
            <v>04</v>
          </cell>
          <cell r="K717" t="str">
            <v xml:space="preserve"> อ.บางสะพาน</v>
          </cell>
          <cell r="L717" t="str">
            <v>01</v>
          </cell>
          <cell r="M717" t="str">
            <v xml:space="preserve"> 'ต.กำเนิดนพคุณ'</v>
          </cell>
          <cell r="N717" t="str">
            <v>05</v>
          </cell>
          <cell r="O717" t="str">
            <v xml:space="preserve"> หมู่ 5</v>
          </cell>
          <cell r="P717" t="str">
            <v>01</v>
          </cell>
          <cell r="Q717" t="str">
            <v>เปิดดำเนินการ</v>
          </cell>
          <cell r="R717" t="str">
            <v xml:space="preserve">93 </v>
          </cell>
          <cell r="V717" t="str">
            <v>22</v>
          </cell>
          <cell r="W717" t="str">
            <v>2.2 ทุติยภูมิระดับกลาง</v>
          </cell>
          <cell r="AH717" t="str">
            <v>11317</v>
          </cell>
        </row>
        <row r="718">
          <cell r="A718" t="str">
            <v>001130200</v>
          </cell>
          <cell r="B718" t="str">
            <v>โรงพยาบาลสามพราน</v>
          </cell>
          <cell r="C718" t="str">
            <v>21002</v>
          </cell>
          <cell r="D718" t="str">
            <v>กระทรวงสาธารณสุข สำนักงานปลัดกระทรวงสาธารณสุข</v>
          </cell>
          <cell r="E718" t="str">
            <v>07</v>
          </cell>
          <cell r="F718" t="str">
            <v>โรงพยาบาลชุมชน</v>
          </cell>
          <cell r="G718" t="str">
            <v>60</v>
          </cell>
          <cell r="H718" t="str">
            <v>73</v>
          </cell>
          <cell r="I718" t="str">
            <v>จ.นครปฐม</v>
          </cell>
          <cell r="J718" t="str">
            <v>06</v>
          </cell>
          <cell r="K718" t="str">
            <v xml:space="preserve"> อ.สามพราน</v>
          </cell>
          <cell r="L718" t="str">
            <v>09</v>
          </cell>
          <cell r="M718" t="str">
            <v xml:space="preserve"> 'ต.ท่าตลาด'</v>
          </cell>
          <cell r="N718" t="str">
            <v>01</v>
          </cell>
          <cell r="O718" t="str">
            <v xml:space="preserve"> หมู่ 1</v>
          </cell>
          <cell r="P718" t="str">
            <v>01</v>
          </cell>
          <cell r="Q718" t="str">
            <v>เปิดดำเนินการ</v>
          </cell>
          <cell r="R718" t="str">
            <v xml:space="preserve">35/10  ถ.เพชรเกษม </v>
          </cell>
          <cell r="V718" t="str">
            <v>22</v>
          </cell>
          <cell r="W718" t="str">
            <v>2.2 ทุติยภูมิระดับกลาง</v>
          </cell>
          <cell r="AH718" t="str">
            <v>11302</v>
          </cell>
        </row>
        <row r="719">
          <cell r="A719" t="str">
            <v>001130700</v>
          </cell>
          <cell r="B719" t="str">
            <v>โรงพยาบาลอัมพวา</v>
          </cell>
          <cell r="C719" t="str">
            <v>21002</v>
          </cell>
          <cell r="D719" t="str">
            <v>กระทรวงสาธารณสุข สำนักงานปลัดกระทรวงสาธารณสุข</v>
          </cell>
          <cell r="E719" t="str">
            <v>07</v>
          </cell>
          <cell r="F719" t="str">
            <v>โรงพยาบาลชุมชน</v>
          </cell>
          <cell r="G719" t="str">
            <v>30</v>
          </cell>
          <cell r="H719" t="str">
            <v>75</v>
          </cell>
          <cell r="I719" t="str">
            <v>จ.สมุทรสงคราม</v>
          </cell>
          <cell r="J719" t="str">
            <v>03</v>
          </cell>
          <cell r="K719" t="str">
            <v xml:space="preserve"> อ.อัมพวา</v>
          </cell>
          <cell r="L719" t="str">
            <v>07</v>
          </cell>
          <cell r="M719" t="str">
            <v xml:space="preserve"> 'ต.แควอ้อม'</v>
          </cell>
          <cell r="N719" t="str">
            <v>07</v>
          </cell>
          <cell r="O719" t="str">
            <v xml:space="preserve"> หมู่ 7</v>
          </cell>
          <cell r="P719" t="str">
            <v>01</v>
          </cell>
          <cell r="Q719" t="str">
            <v>เปิดดำเนินการ</v>
          </cell>
          <cell r="R719" t="str">
            <v>43/1</v>
          </cell>
          <cell r="V719" t="str">
            <v>22</v>
          </cell>
          <cell r="W719" t="str">
            <v>2.2 ทุติยภูมิระดับกลาง</v>
          </cell>
          <cell r="AH719" t="str">
            <v>11307</v>
          </cell>
        </row>
        <row r="720">
          <cell r="A720" t="str">
            <v>001126500</v>
          </cell>
          <cell r="B720" t="str">
            <v>โรงพยาบาลหล่มสัก</v>
          </cell>
          <cell r="C720" t="str">
            <v>21002</v>
          </cell>
          <cell r="D720" t="str">
            <v>กระทรวงสาธารณสุข สำนักงานปลัดกระทรวงสาธารณสุข</v>
          </cell>
          <cell r="E720" t="str">
            <v>07</v>
          </cell>
          <cell r="F720" t="str">
            <v>โรงพยาบาลชุมชน</v>
          </cell>
          <cell r="G720" t="str">
            <v>90</v>
          </cell>
          <cell r="H720" t="str">
            <v>67</v>
          </cell>
          <cell r="I720" t="str">
            <v>จ.เพชรบูรณ์</v>
          </cell>
          <cell r="J720" t="str">
            <v>03</v>
          </cell>
          <cell r="K720" t="str">
            <v xml:space="preserve"> อ.หล่มสัก</v>
          </cell>
          <cell r="L720" t="str">
            <v>01</v>
          </cell>
          <cell r="M720" t="str">
            <v xml:space="preserve"> 'ต.หล่มสัก'</v>
          </cell>
          <cell r="N720" t="str">
            <v>00</v>
          </cell>
          <cell r="O720" t="str">
            <v xml:space="preserve"> หมู่ 0</v>
          </cell>
          <cell r="P720" t="str">
            <v>01</v>
          </cell>
          <cell r="Q720" t="str">
            <v>เปิดดำเนินการ</v>
          </cell>
          <cell r="R720" t="str">
            <v xml:space="preserve">15 ถ.สามัคคีชัย </v>
          </cell>
          <cell r="S720" t="str">
            <v>67110</v>
          </cell>
          <cell r="V720" t="str">
            <v>22</v>
          </cell>
          <cell r="W720" t="str">
            <v>2.2 ทุติยภูมิระดับกลาง</v>
          </cell>
          <cell r="AH720" t="str">
            <v>11265</v>
          </cell>
        </row>
        <row r="721">
          <cell r="A721" t="str">
            <v>001127900</v>
          </cell>
          <cell r="B721" t="str">
            <v>โรงพยาบาลสมเด็จพระปิยะมหาราชรมณียเขต</v>
          </cell>
          <cell r="C721" t="str">
            <v>21002</v>
          </cell>
          <cell r="D721" t="str">
            <v>กระทรวงสาธารณสุข สำนักงานปลัดกระทรวงสาธารณสุข</v>
          </cell>
          <cell r="E721" t="str">
            <v>07</v>
          </cell>
          <cell r="F721" t="str">
            <v>โรงพยาบาลชุมชน</v>
          </cell>
          <cell r="G721" t="str">
            <v>30</v>
          </cell>
          <cell r="H721" t="str">
            <v>71</v>
          </cell>
          <cell r="I721" t="str">
            <v>จ.กาญจนบุรี</v>
          </cell>
          <cell r="J721" t="str">
            <v>02</v>
          </cell>
          <cell r="K721" t="str">
            <v xml:space="preserve"> อ.ไทรโยค</v>
          </cell>
          <cell r="L721" t="str">
            <v>04</v>
          </cell>
          <cell r="M721" t="str">
            <v xml:space="preserve"> 'ต.ไทรโยค'</v>
          </cell>
          <cell r="N721" t="str">
            <v>07</v>
          </cell>
          <cell r="O721" t="str">
            <v xml:space="preserve"> หมู่ 7</v>
          </cell>
          <cell r="P721" t="str">
            <v>01</v>
          </cell>
          <cell r="Q721" t="str">
            <v>เปิดดำเนินการ</v>
          </cell>
          <cell r="S721" t="str">
            <v>71150</v>
          </cell>
          <cell r="T721" t="str">
            <v>034686027</v>
          </cell>
          <cell r="U721" t="str">
            <v>034686027</v>
          </cell>
          <cell r="V721" t="str">
            <v>21</v>
          </cell>
          <cell r="W721" t="str">
            <v>2.1 ทุติยภูมิระดับต้น</v>
          </cell>
          <cell r="X721" t="str">
            <v>S</v>
          </cell>
          <cell r="Y721" t="str">
            <v xml:space="preserve">บริการ  </v>
          </cell>
          <cell r="AH721" t="str">
            <v>11279</v>
          </cell>
        </row>
        <row r="722">
          <cell r="A722" t="str">
            <v>001129300</v>
          </cell>
          <cell r="B722" t="str">
            <v>โรงพยาบาลดอนเจดีย์</v>
          </cell>
          <cell r="C722" t="str">
            <v>21002</v>
          </cell>
          <cell r="D722" t="str">
            <v>กระทรวงสาธารณสุข สำนักงานปลัดกระทรวงสาธารณสุข</v>
          </cell>
          <cell r="E722" t="str">
            <v>07</v>
          </cell>
          <cell r="F722" t="str">
            <v>โรงพยาบาลชุมชน</v>
          </cell>
          <cell r="G722" t="str">
            <v>60</v>
          </cell>
          <cell r="H722" t="str">
            <v>72</v>
          </cell>
          <cell r="I722" t="str">
            <v>จ.สุพรรณบุรี</v>
          </cell>
          <cell r="J722" t="str">
            <v>06</v>
          </cell>
          <cell r="K722" t="str">
            <v xml:space="preserve"> อ.ดอนเจดีย์</v>
          </cell>
          <cell r="L722" t="str">
            <v>01</v>
          </cell>
          <cell r="M722" t="str">
            <v xml:space="preserve"> 'ต.ดอนเจดีย์'</v>
          </cell>
          <cell r="N722" t="str">
            <v>05</v>
          </cell>
          <cell r="O722" t="str">
            <v xml:space="preserve"> หมู่ 5</v>
          </cell>
          <cell r="P722" t="str">
            <v>01</v>
          </cell>
          <cell r="Q722" t="str">
            <v>เปิดดำเนินการ</v>
          </cell>
          <cell r="R722" t="str">
            <v xml:space="preserve">747 </v>
          </cell>
          <cell r="V722" t="str">
            <v>22</v>
          </cell>
          <cell r="W722" t="str">
            <v>2.2 ทุติยภูมิระดับกลาง</v>
          </cell>
          <cell r="AH722" t="str">
            <v>11293</v>
          </cell>
        </row>
        <row r="723">
          <cell r="A723" t="str">
            <v>001130100</v>
          </cell>
          <cell r="B723" t="str">
            <v>โรงพยาบาลบางเลน</v>
          </cell>
          <cell r="C723" t="str">
            <v>21002</v>
          </cell>
          <cell r="D723" t="str">
            <v>กระทรวงสาธารณสุข สำนักงานปลัดกระทรวงสาธารณสุข</v>
          </cell>
          <cell r="E723" t="str">
            <v>07</v>
          </cell>
          <cell r="F723" t="str">
            <v>โรงพยาบาลชุมชน</v>
          </cell>
          <cell r="G723" t="str">
            <v>83</v>
          </cell>
          <cell r="H723" t="str">
            <v>73</v>
          </cell>
          <cell r="I723" t="str">
            <v>จ.นครปฐม</v>
          </cell>
          <cell r="J723" t="str">
            <v>05</v>
          </cell>
          <cell r="K723" t="str">
            <v xml:space="preserve"> อ.บางเลน</v>
          </cell>
          <cell r="L723" t="str">
            <v>01</v>
          </cell>
          <cell r="M723" t="str">
            <v xml:space="preserve"> 'ต.บางเลน'</v>
          </cell>
          <cell r="N723" t="str">
            <v>06</v>
          </cell>
          <cell r="O723" t="str">
            <v xml:space="preserve"> หมู่ 6</v>
          </cell>
          <cell r="P723" t="str">
            <v>01</v>
          </cell>
          <cell r="Q723" t="str">
            <v>เปิดดำเนินการ</v>
          </cell>
          <cell r="R723" t="str">
            <v xml:space="preserve">80 </v>
          </cell>
          <cell r="V723" t="str">
            <v>22</v>
          </cell>
          <cell r="W723" t="str">
            <v>2.2 ทุติยภูมิระดับกลาง</v>
          </cell>
          <cell r="Z723" t="str">
            <v>06</v>
          </cell>
          <cell r="AA723" t="str">
            <v>แก้ไข/เปลี่ยนแปลงจำนวนเตียง</v>
          </cell>
          <cell r="AB723" t="str">
            <v>แก้ไขจำนวนเตียง จาก 60 เตียง เป็น 83 เตียงตามหนังสือ รพ.บางเลนที่ นฐ 0032.301/3069 ลงวันที่ 12 ธค.56</v>
          </cell>
          <cell r="AH723" t="str">
            <v>11301</v>
          </cell>
        </row>
        <row r="724">
          <cell r="A724" t="str">
            <v>001124800</v>
          </cell>
          <cell r="B724" t="str">
            <v>โรงพยาบาลสวรรคโลก</v>
          </cell>
          <cell r="C724" t="str">
            <v>21002</v>
          </cell>
          <cell r="D724" t="str">
            <v>กระทรวงสาธารณสุข สำนักงานปลัดกระทรวงสาธารณสุข</v>
          </cell>
          <cell r="E724" t="str">
            <v>07</v>
          </cell>
          <cell r="F724" t="str">
            <v>โรงพยาบาลชุมชน</v>
          </cell>
          <cell r="G724" t="str">
            <v>120</v>
          </cell>
          <cell r="H724" t="str">
            <v>64</v>
          </cell>
          <cell r="I724" t="str">
            <v>จ.สุโขทัย</v>
          </cell>
          <cell r="J724" t="str">
            <v>07</v>
          </cell>
          <cell r="K724" t="str">
            <v xml:space="preserve"> อ.สวรรคโลก</v>
          </cell>
          <cell r="L724" t="str">
            <v>01</v>
          </cell>
          <cell r="M724" t="str">
            <v xml:space="preserve"> 'ต.เมืองสวรรคโลก'</v>
          </cell>
          <cell r="N724" t="str">
            <v>04</v>
          </cell>
          <cell r="O724" t="str">
            <v xml:space="preserve"> หมู่ 4</v>
          </cell>
          <cell r="P724" t="str">
            <v>01</v>
          </cell>
          <cell r="Q724" t="str">
            <v>เปิดดำเนินการ</v>
          </cell>
          <cell r="R724" t="str">
            <v>ถ.จรดวิถึถ่อง</v>
          </cell>
          <cell r="S724" t="str">
            <v>64110</v>
          </cell>
          <cell r="T724" t="str">
            <v>055641592</v>
          </cell>
          <cell r="U724" t="str">
            <v>055641027</v>
          </cell>
          <cell r="V724" t="str">
            <v>21</v>
          </cell>
          <cell r="W724" t="str">
            <v>2.1 ทุติยภูมิระดับต้น</v>
          </cell>
          <cell r="AH724" t="str">
            <v>11248</v>
          </cell>
        </row>
        <row r="725">
          <cell r="A725" t="str">
            <v>001128000</v>
          </cell>
          <cell r="B725" t="str">
            <v>โรงพยาบาลบ่อพลอย</v>
          </cell>
          <cell r="C725" t="str">
            <v>21002</v>
          </cell>
          <cell r="D725" t="str">
            <v>กระทรวงสาธารณสุข สำนักงานปลัดกระทรวงสาธารณสุข</v>
          </cell>
          <cell r="E725" t="str">
            <v>07</v>
          </cell>
          <cell r="F725" t="str">
            <v>โรงพยาบาลชุมชน</v>
          </cell>
          <cell r="G725" t="str">
            <v>70</v>
          </cell>
          <cell r="H725" t="str">
            <v>71</v>
          </cell>
          <cell r="I725" t="str">
            <v>จ.กาญจนบุรี</v>
          </cell>
          <cell r="J725" t="str">
            <v>03</v>
          </cell>
          <cell r="K725" t="str">
            <v xml:space="preserve"> อ.บ่อพลอย</v>
          </cell>
          <cell r="L725" t="str">
            <v>01</v>
          </cell>
          <cell r="M725" t="str">
            <v xml:space="preserve"> 'ต.บ่อพลอย'</v>
          </cell>
          <cell r="N725" t="str">
            <v>01</v>
          </cell>
          <cell r="O725" t="str">
            <v xml:space="preserve"> หมู่ 1</v>
          </cell>
          <cell r="P725" t="str">
            <v>01</v>
          </cell>
          <cell r="Q725" t="str">
            <v>เปิดดำเนินการ</v>
          </cell>
          <cell r="S725" t="str">
            <v>71160</v>
          </cell>
          <cell r="T725" t="str">
            <v>034581139</v>
          </cell>
          <cell r="U725" t="str">
            <v>034581160</v>
          </cell>
          <cell r="V725" t="str">
            <v>22</v>
          </cell>
          <cell r="W725" t="str">
            <v>2.2 ทุติยภูมิระดับกลาง</v>
          </cell>
          <cell r="X725" t="str">
            <v>S</v>
          </cell>
          <cell r="Y725" t="str">
            <v xml:space="preserve">บริการ  </v>
          </cell>
          <cell r="AH725" t="str">
            <v>11280</v>
          </cell>
        </row>
        <row r="726">
          <cell r="A726" t="str">
            <v>001128100</v>
          </cell>
          <cell r="B726" t="str">
            <v>โรงพยาบาลท่ากระดาน</v>
          </cell>
          <cell r="C726" t="str">
            <v>21002</v>
          </cell>
          <cell r="D726" t="str">
            <v>กระทรวงสาธารณสุข สำนักงานปลัดกระทรวงสาธารณสุข</v>
          </cell>
          <cell r="E726" t="str">
            <v>07</v>
          </cell>
          <cell r="F726" t="str">
            <v>โรงพยาบาลชุมชน</v>
          </cell>
          <cell r="G726" t="str">
            <v>30</v>
          </cell>
          <cell r="H726" t="str">
            <v>71</v>
          </cell>
          <cell r="I726" t="str">
            <v>จ.กาญจนบุรี</v>
          </cell>
          <cell r="J726" t="str">
            <v>04</v>
          </cell>
          <cell r="K726" t="str">
            <v xml:space="preserve"> อ.ศรีสวัสดิ์</v>
          </cell>
          <cell r="L726" t="str">
            <v>04</v>
          </cell>
          <cell r="M726" t="str">
            <v xml:space="preserve"> 'ต.ท่ากระดาน'</v>
          </cell>
          <cell r="N726" t="str">
            <v>02</v>
          </cell>
          <cell r="O726" t="str">
            <v xml:space="preserve"> หมู่ 2</v>
          </cell>
          <cell r="P726" t="str">
            <v>01</v>
          </cell>
          <cell r="Q726" t="str">
            <v>เปิดดำเนินการ</v>
          </cell>
          <cell r="R726" t="str">
            <v>187</v>
          </cell>
          <cell r="S726" t="str">
            <v>71520</v>
          </cell>
          <cell r="T726" t="str">
            <v>034696118</v>
          </cell>
          <cell r="U726" t="str">
            <v>034696117</v>
          </cell>
          <cell r="V726" t="str">
            <v>21</v>
          </cell>
          <cell r="W726" t="str">
            <v>2.1 ทุติยภูมิระดับต้น</v>
          </cell>
          <cell r="X726" t="str">
            <v>S</v>
          </cell>
          <cell r="Y726" t="str">
            <v xml:space="preserve">บริการ  </v>
          </cell>
          <cell r="AH726" t="str">
            <v>11281</v>
          </cell>
        </row>
        <row r="727">
          <cell r="A727" t="str">
            <v>001128500</v>
          </cell>
          <cell r="B727" t="str">
            <v>โรงพยาบาลเจ้าคุณไพบูลย์พนมทวน</v>
          </cell>
          <cell r="C727" t="str">
            <v>21002</v>
          </cell>
          <cell r="D727" t="str">
            <v>กระทรวงสาธารณสุข สำนักงานปลัดกระทรวงสาธารณสุข</v>
          </cell>
          <cell r="E727" t="str">
            <v>07</v>
          </cell>
          <cell r="F727" t="str">
            <v>โรงพยาบาลชุมชน</v>
          </cell>
          <cell r="G727" t="str">
            <v>60</v>
          </cell>
          <cell r="H727" t="str">
            <v>71</v>
          </cell>
          <cell r="I727" t="str">
            <v>จ.กาญจนบุรี</v>
          </cell>
          <cell r="J727" t="str">
            <v>09</v>
          </cell>
          <cell r="K727" t="str">
            <v xml:space="preserve"> อ.พนมทวน</v>
          </cell>
          <cell r="L727" t="str">
            <v>01</v>
          </cell>
          <cell r="M727" t="str">
            <v xml:space="preserve"> 'ต.พนมทวน'</v>
          </cell>
          <cell r="N727" t="str">
            <v>08</v>
          </cell>
          <cell r="O727" t="str">
            <v xml:space="preserve"> หมู่ 8</v>
          </cell>
          <cell r="P727" t="str">
            <v>01</v>
          </cell>
          <cell r="Q727" t="str">
            <v>เปิดดำเนินการ</v>
          </cell>
          <cell r="R727" t="str">
            <v>406</v>
          </cell>
          <cell r="S727" t="str">
            <v>71140</v>
          </cell>
          <cell r="T727" t="str">
            <v>034630409</v>
          </cell>
          <cell r="U727" t="str">
            <v>034630407</v>
          </cell>
          <cell r="V727" t="str">
            <v>21</v>
          </cell>
          <cell r="W727" t="str">
            <v>2.1 ทุติยภูมิระดับต้น</v>
          </cell>
          <cell r="X727" t="str">
            <v>S</v>
          </cell>
          <cell r="Y727" t="str">
            <v xml:space="preserve">บริการ  </v>
          </cell>
          <cell r="AH727" t="str">
            <v>11285</v>
          </cell>
        </row>
        <row r="728">
          <cell r="A728" t="str">
            <v>001128400</v>
          </cell>
          <cell r="B728" t="str">
            <v>โรงพยาบาลสังขละบุรี</v>
          </cell>
          <cell r="C728" t="str">
            <v>21002</v>
          </cell>
          <cell r="D728" t="str">
            <v>กระทรวงสาธารณสุข สำนักงานปลัดกระทรวงสาธารณสุข</v>
          </cell>
          <cell r="E728" t="str">
            <v>07</v>
          </cell>
          <cell r="F728" t="str">
            <v>โรงพยาบาลชุมชน</v>
          </cell>
          <cell r="G728" t="str">
            <v>51</v>
          </cell>
          <cell r="H728" t="str">
            <v>71</v>
          </cell>
          <cell r="I728" t="str">
            <v>จ.กาญจนบุรี</v>
          </cell>
          <cell r="J728" t="str">
            <v>08</v>
          </cell>
          <cell r="K728" t="str">
            <v xml:space="preserve"> อ.สังขละบุรี</v>
          </cell>
          <cell r="L728" t="str">
            <v>01</v>
          </cell>
          <cell r="M728" t="str">
            <v xml:space="preserve"> 'ต.หนองลู'</v>
          </cell>
          <cell r="N728" t="str">
            <v>03</v>
          </cell>
          <cell r="O728" t="str">
            <v xml:space="preserve"> หมู่ 3</v>
          </cell>
          <cell r="P728" t="str">
            <v>01</v>
          </cell>
          <cell r="Q728" t="str">
            <v>เปิดดำเนินการ</v>
          </cell>
          <cell r="S728" t="str">
            <v>71240</v>
          </cell>
          <cell r="T728" t="str">
            <v>034595058</v>
          </cell>
          <cell r="U728" t="str">
            <v>034595538</v>
          </cell>
          <cell r="V728" t="str">
            <v>21</v>
          </cell>
          <cell r="W728" t="str">
            <v>2.1 ทุติยภูมิระดับต้น</v>
          </cell>
          <cell r="X728" t="str">
            <v>S</v>
          </cell>
          <cell r="Y728" t="str">
            <v xml:space="preserve">บริการ  </v>
          </cell>
          <cell r="AH728" t="str">
            <v>11284</v>
          </cell>
        </row>
        <row r="729">
          <cell r="A729" t="str">
            <v>001128300</v>
          </cell>
          <cell r="B729" t="str">
            <v>โรงพยาบาลทองผาภูมิ</v>
          </cell>
          <cell r="C729" t="str">
            <v>21002</v>
          </cell>
          <cell r="D729" t="str">
            <v>กระทรวงสาธารณสุข สำนักงานปลัดกระทรวงสาธารณสุข</v>
          </cell>
          <cell r="E729" t="str">
            <v>07</v>
          </cell>
          <cell r="F729" t="str">
            <v>โรงพยาบาลชุมชน</v>
          </cell>
          <cell r="G729" t="str">
            <v>90</v>
          </cell>
          <cell r="H729" t="str">
            <v>71</v>
          </cell>
          <cell r="I729" t="str">
            <v>จ.กาญจนบุรี</v>
          </cell>
          <cell r="J729" t="str">
            <v>07</v>
          </cell>
          <cell r="K729" t="str">
            <v xml:space="preserve"> อ.ทองผาภูมิ</v>
          </cell>
          <cell r="L729" t="str">
            <v>01</v>
          </cell>
          <cell r="M729" t="str">
            <v xml:space="preserve"> 'ต.ท่าขนุน'</v>
          </cell>
          <cell r="N729" t="str">
            <v>01</v>
          </cell>
          <cell r="O729" t="str">
            <v xml:space="preserve"> หมู่ 1</v>
          </cell>
          <cell r="P729" t="str">
            <v>01</v>
          </cell>
          <cell r="Q729" t="str">
            <v>เปิดดำเนินการ</v>
          </cell>
          <cell r="R729" t="str">
            <v>279</v>
          </cell>
          <cell r="S729" t="str">
            <v>71180</v>
          </cell>
          <cell r="T729" t="str">
            <v>034599601</v>
          </cell>
          <cell r="U729" t="str">
            <v>034599097</v>
          </cell>
          <cell r="V729" t="str">
            <v>22</v>
          </cell>
          <cell r="W729" t="str">
            <v>2.2 ทุติยภูมิระดับกลาง</v>
          </cell>
          <cell r="X729" t="str">
            <v>S</v>
          </cell>
          <cell r="Y729" t="str">
            <v xml:space="preserve">บริการ  </v>
          </cell>
          <cell r="AH729" t="str">
            <v>11283</v>
          </cell>
        </row>
        <row r="730">
          <cell r="A730" t="str">
            <v>001129700</v>
          </cell>
          <cell r="B730" t="str">
            <v>โรงพยาบาลกำแพงแสน</v>
          </cell>
          <cell r="C730" t="str">
            <v>21002</v>
          </cell>
          <cell r="D730" t="str">
            <v>กระทรวงสาธารณสุข สำนักงานปลัดกระทรวงสาธารณสุข</v>
          </cell>
          <cell r="E730" t="str">
            <v>07</v>
          </cell>
          <cell r="F730" t="str">
            <v>โรงพยาบาลชุมชน</v>
          </cell>
          <cell r="G730" t="str">
            <v>60</v>
          </cell>
          <cell r="H730" t="str">
            <v>73</v>
          </cell>
          <cell r="I730" t="str">
            <v>จ.นครปฐม</v>
          </cell>
          <cell r="J730" t="str">
            <v>02</v>
          </cell>
          <cell r="K730" t="str">
            <v xml:space="preserve"> อ.กำแพงแสน</v>
          </cell>
          <cell r="L730" t="str">
            <v>01</v>
          </cell>
          <cell r="M730" t="str">
            <v xml:space="preserve"> 'ต.ทุ่งกระพังโหม'</v>
          </cell>
          <cell r="N730" t="str">
            <v>04</v>
          </cell>
          <cell r="O730" t="str">
            <v xml:space="preserve"> หมู่ 4</v>
          </cell>
          <cell r="P730" t="str">
            <v>01</v>
          </cell>
          <cell r="Q730" t="str">
            <v>เปิดดำเนินการ</v>
          </cell>
          <cell r="R730" t="str">
            <v xml:space="preserve">47 </v>
          </cell>
          <cell r="V730" t="str">
            <v>22</v>
          </cell>
          <cell r="W730" t="str">
            <v>2.2 ทุติยภูมิระดับกลาง</v>
          </cell>
          <cell r="AH730" t="str">
            <v>11297</v>
          </cell>
        </row>
        <row r="731">
          <cell r="A731" t="str">
            <v>001133400</v>
          </cell>
          <cell r="B731" t="str">
            <v>โรงพยาบาลร่อนพิบูลย์</v>
          </cell>
          <cell r="C731" t="str">
            <v>21002</v>
          </cell>
          <cell r="D731" t="str">
            <v>กระทรวงสาธารณสุข สำนักงานปลัดกระทรวงสาธารณสุข</v>
          </cell>
          <cell r="E731" t="str">
            <v>07</v>
          </cell>
          <cell r="F731" t="str">
            <v>โรงพยาบาลชุมชน</v>
          </cell>
          <cell r="G731" t="str">
            <v>30</v>
          </cell>
          <cell r="H731" t="str">
            <v>80</v>
          </cell>
          <cell r="I731" t="str">
            <v>จ.นครศรีธรรมราช</v>
          </cell>
          <cell r="J731" t="str">
            <v>13</v>
          </cell>
          <cell r="K731" t="str">
            <v xml:space="preserve"> อ.ร่อนพิบูลย์</v>
          </cell>
          <cell r="L731" t="str">
            <v>01</v>
          </cell>
          <cell r="M731" t="str">
            <v xml:space="preserve"> 'ต.ร่อนพิบูลย์'</v>
          </cell>
          <cell r="N731" t="str">
            <v>13</v>
          </cell>
          <cell r="O731" t="str">
            <v xml:space="preserve"> หมู่ 13</v>
          </cell>
          <cell r="P731" t="str">
            <v>01</v>
          </cell>
          <cell r="Q731" t="str">
            <v>เปิดดำเนินการ</v>
          </cell>
          <cell r="R731" t="str">
            <v xml:space="preserve">ม.13 </v>
          </cell>
          <cell r="V731" t="str">
            <v>22</v>
          </cell>
          <cell r="W731" t="str">
            <v>2.2 ทุติยภูมิระดับกลาง</v>
          </cell>
          <cell r="AH731" t="str">
            <v>11334</v>
          </cell>
        </row>
        <row r="732">
          <cell r="A732" t="str">
            <v>001133300</v>
          </cell>
          <cell r="B732" t="str">
            <v>โรงพยาบาลปากพนัง</v>
          </cell>
          <cell r="C732" t="str">
            <v>21002</v>
          </cell>
          <cell r="D732" t="str">
            <v>กระทรวงสาธารณสุข สำนักงานปลัดกระทรวงสาธารณสุข</v>
          </cell>
          <cell r="E732" t="str">
            <v>07</v>
          </cell>
          <cell r="F732" t="str">
            <v>โรงพยาบาลชุมชน</v>
          </cell>
          <cell r="G732" t="str">
            <v>30</v>
          </cell>
          <cell r="H732" t="str">
            <v>80</v>
          </cell>
          <cell r="I732" t="str">
            <v>จ.นครศรีธรรมราช</v>
          </cell>
          <cell r="J732" t="str">
            <v>12</v>
          </cell>
          <cell r="K732" t="str">
            <v xml:space="preserve"> อ.ปากพนัง</v>
          </cell>
          <cell r="L732" t="str">
            <v>14</v>
          </cell>
          <cell r="M732" t="str">
            <v xml:space="preserve"> 'ต.ปากพนังฝั่งตะวันออก'</v>
          </cell>
          <cell r="N732" t="str">
            <v>00</v>
          </cell>
          <cell r="O732" t="str">
            <v xml:space="preserve"> หมู่ 0</v>
          </cell>
          <cell r="P732" t="str">
            <v>01</v>
          </cell>
          <cell r="Q732" t="str">
            <v>เปิดดำเนินการ</v>
          </cell>
          <cell r="V732" t="str">
            <v>22</v>
          </cell>
          <cell r="W732" t="str">
            <v>2.2 ทุติยภูมิระดับกลาง</v>
          </cell>
          <cell r="AH732" t="str">
            <v>11333</v>
          </cell>
        </row>
        <row r="733">
          <cell r="A733" t="str">
            <v>001132200</v>
          </cell>
          <cell r="B733" t="str">
            <v>โรงพยาบาลพรหมคีรี</v>
          </cell>
          <cell r="C733" t="str">
            <v>21002</v>
          </cell>
          <cell r="D733" t="str">
            <v>กระทรวงสาธารณสุข สำนักงานปลัดกระทรวงสาธารณสุข</v>
          </cell>
          <cell r="E733" t="str">
            <v>07</v>
          </cell>
          <cell r="F733" t="str">
            <v>โรงพยาบาลชุมชน</v>
          </cell>
          <cell r="G733" t="str">
            <v>30</v>
          </cell>
          <cell r="H733" t="str">
            <v>80</v>
          </cell>
          <cell r="I733" t="str">
            <v>จ.นครศรีธรรมราช</v>
          </cell>
          <cell r="J733" t="str">
            <v>02</v>
          </cell>
          <cell r="K733" t="str">
            <v xml:space="preserve"> อ.พรหมคีรี</v>
          </cell>
          <cell r="L733" t="str">
            <v>01</v>
          </cell>
          <cell r="M733" t="str">
            <v xml:space="preserve"> 'ต.พรหมโลก'</v>
          </cell>
          <cell r="N733" t="str">
            <v>09</v>
          </cell>
          <cell r="O733" t="str">
            <v xml:space="preserve"> หมู่ 9</v>
          </cell>
          <cell r="P733" t="str">
            <v>01</v>
          </cell>
          <cell r="Q733" t="str">
            <v>เปิดดำเนินการ</v>
          </cell>
          <cell r="R733" t="str">
            <v xml:space="preserve">17 ม.1 </v>
          </cell>
          <cell r="V733" t="str">
            <v>21</v>
          </cell>
          <cell r="W733" t="str">
            <v>2.1 ทุติยภูมิระดับต้น</v>
          </cell>
          <cell r="AH733" t="str">
            <v>11322</v>
          </cell>
        </row>
        <row r="734">
          <cell r="A734" t="str">
            <v>001127200</v>
          </cell>
          <cell r="B734" t="str">
            <v>โรงพยาบาลเขาค้อ</v>
          </cell>
          <cell r="C734" t="str">
            <v>21002</v>
          </cell>
          <cell r="D734" t="str">
            <v>กระทรวงสาธารณสุข สำนักงานปลัดกระทรวงสาธารณสุข</v>
          </cell>
          <cell r="E734" t="str">
            <v>07</v>
          </cell>
          <cell r="F734" t="str">
            <v>โรงพยาบาลชุมชน</v>
          </cell>
          <cell r="G734" t="str">
            <v>30</v>
          </cell>
          <cell r="H734" t="str">
            <v>67</v>
          </cell>
          <cell r="I734" t="str">
            <v>จ.เพชรบูรณ์</v>
          </cell>
          <cell r="J734" t="str">
            <v>11</v>
          </cell>
          <cell r="K734" t="str">
            <v xml:space="preserve"> อ.เขาค้อ</v>
          </cell>
          <cell r="L734" t="str">
            <v>03</v>
          </cell>
          <cell r="M734" t="str">
            <v xml:space="preserve"> 'ต.เขาค้อ'</v>
          </cell>
          <cell r="N734" t="str">
            <v>01</v>
          </cell>
          <cell r="O734" t="str">
            <v xml:space="preserve"> หมู่ 1</v>
          </cell>
          <cell r="P734" t="str">
            <v>01</v>
          </cell>
          <cell r="Q734" t="str">
            <v>เปิดดำเนินการ</v>
          </cell>
          <cell r="R734" t="str">
            <v xml:space="preserve">75 ม.1 </v>
          </cell>
          <cell r="S734" t="str">
            <v>67270</v>
          </cell>
          <cell r="V734" t="str">
            <v>22</v>
          </cell>
          <cell r="W734" t="str">
            <v>2.2 ทุติยภูมิระดับกลาง</v>
          </cell>
          <cell r="AH734" t="str">
            <v>11272</v>
          </cell>
        </row>
        <row r="735">
          <cell r="A735" t="str">
            <v>001129500</v>
          </cell>
          <cell r="B735" t="str">
            <v>โรงพยาบาลอู่ทอง</v>
          </cell>
          <cell r="C735" t="str">
            <v>21002</v>
          </cell>
          <cell r="D735" t="str">
            <v>กระทรวงสาธารณสุข สำนักงานปลัดกระทรวงสาธารณสุข</v>
          </cell>
          <cell r="E735" t="str">
            <v>07</v>
          </cell>
          <cell r="F735" t="str">
            <v>โรงพยาบาลชุมชน</v>
          </cell>
          <cell r="G735" t="str">
            <v>134</v>
          </cell>
          <cell r="H735" t="str">
            <v>72</v>
          </cell>
          <cell r="I735" t="str">
            <v>จ.สุพรรณบุรี</v>
          </cell>
          <cell r="J735" t="str">
            <v>09</v>
          </cell>
          <cell r="K735" t="str">
            <v xml:space="preserve"> อ.อู่ทอง</v>
          </cell>
          <cell r="L735" t="str">
            <v>03</v>
          </cell>
          <cell r="M735" t="str">
            <v xml:space="preserve"> 'ต.จรเข้สามพัน'</v>
          </cell>
          <cell r="N735" t="str">
            <v>15</v>
          </cell>
          <cell r="O735" t="str">
            <v xml:space="preserve"> หมู่ 15</v>
          </cell>
          <cell r="P735" t="str">
            <v>01</v>
          </cell>
          <cell r="Q735" t="str">
            <v>เปิดดำเนินการ</v>
          </cell>
          <cell r="R735" t="str">
            <v>220</v>
          </cell>
          <cell r="V735" t="str">
            <v>22</v>
          </cell>
          <cell r="W735" t="str">
            <v>2.2 ทุติยภูมิระดับกลาง</v>
          </cell>
          <cell r="Z735" t="str">
            <v>01</v>
          </cell>
          <cell r="AA735" t="str">
            <v>ตั้งใหม่</v>
          </cell>
          <cell r="AH735" t="str">
            <v>11295</v>
          </cell>
        </row>
        <row r="736">
          <cell r="A736" t="str">
            <v>001128700</v>
          </cell>
          <cell r="B736" t="str">
            <v>โรงพยาบาลด่านมะขามเตี้ย</v>
          </cell>
          <cell r="C736" t="str">
            <v>21002</v>
          </cell>
          <cell r="D736" t="str">
            <v>กระทรวงสาธารณสุข สำนักงานปลัดกระทรวงสาธารณสุข</v>
          </cell>
          <cell r="E736" t="str">
            <v>07</v>
          </cell>
          <cell r="F736" t="str">
            <v>โรงพยาบาลชุมชน</v>
          </cell>
          <cell r="G736" t="str">
            <v>30</v>
          </cell>
          <cell r="H736" t="str">
            <v>71</v>
          </cell>
          <cell r="I736" t="str">
            <v>จ.กาญจนบุรี</v>
          </cell>
          <cell r="J736" t="str">
            <v>11</v>
          </cell>
          <cell r="K736" t="str">
            <v xml:space="preserve"> อ.ด่านมะขามเตี้ย</v>
          </cell>
          <cell r="L736" t="str">
            <v>01</v>
          </cell>
          <cell r="M736" t="str">
            <v xml:space="preserve"> 'ต.ด่านมะขามเตี้ย'</v>
          </cell>
          <cell r="N736" t="str">
            <v>01</v>
          </cell>
          <cell r="O736" t="str">
            <v xml:space="preserve"> หมู่ 1</v>
          </cell>
          <cell r="P736" t="str">
            <v>01</v>
          </cell>
          <cell r="Q736" t="str">
            <v>เปิดดำเนินการ</v>
          </cell>
          <cell r="S736" t="str">
            <v>71260</v>
          </cell>
          <cell r="T736" t="str">
            <v>034642347</v>
          </cell>
          <cell r="U736" t="str">
            <v>034642102</v>
          </cell>
          <cell r="V736" t="str">
            <v>21</v>
          </cell>
          <cell r="W736" t="str">
            <v>2.1 ทุติยภูมิระดับต้น</v>
          </cell>
          <cell r="X736" t="str">
            <v>S</v>
          </cell>
          <cell r="Y736" t="str">
            <v xml:space="preserve">บริการ  </v>
          </cell>
          <cell r="AH736" t="str">
            <v>11287</v>
          </cell>
        </row>
        <row r="737">
          <cell r="A737" t="str">
            <v>001128600</v>
          </cell>
          <cell r="B737" t="str">
            <v>โรงพยาบาลเลาขวัญ</v>
          </cell>
          <cell r="C737" t="str">
            <v>21002</v>
          </cell>
          <cell r="D737" t="str">
            <v>กระทรวงสาธารณสุข สำนักงานปลัดกระทรวงสาธารณสุข</v>
          </cell>
          <cell r="E737" t="str">
            <v>07</v>
          </cell>
          <cell r="F737" t="str">
            <v>โรงพยาบาลชุมชน</v>
          </cell>
          <cell r="G737" t="str">
            <v>30</v>
          </cell>
          <cell r="H737" t="str">
            <v>71</v>
          </cell>
          <cell r="I737" t="str">
            <v>จ.กาญจนบุรี</v>
          </cell>
          <cell r="J737" t="str">
            <v>10</v>
          </cell>
          <cell r="K737" t="str">
            <v xml:space="preserve"> อ.เลาขวัญ</v>
          </cell>
          <cell r="L737" t="str">
            <v>01</v>
          </cell>
          <cell r="M737" t="str">
            <v xml:space="preserve"> 'ต.เลาขวัญ'</v>
          </cell>
          <cell r="N737" t="str">
            <v>06</v>
          </cell>
          <cell r="O737" t="str">
            <v xml:space="preserve"> หมู่ 6</v>
          </cell>
          <cell r="P737" t="str">
            <v>01</v>
          </cell>
          <cell r="Q737" t="str">
            <v>เปิดดำเนินการ</v>
          </cell>
          <cell r="S737" t="str">
            <v>71210</v>
          </cell>
          <cell r="T737" t="str">
            <v>034576157</v>
          </cell>
          <cell r="U737" t="str">
            <v>034576050</v>
          </cell>
          <cell r="V737" t="str">
            <v>21</v>
          </cell>
          <cell r="W737" t="str">
            <v>2.1 ทุติยภูมิระดับต้น</v>
          </cell>
          <cell r="X737" t="str">
            <v>S</v>
          </cell>
          <cell r="Y737" t="str">
            <v xml:space="preserve">บริการ  </v>
          </cell>
          <cell r="AH737" t="str">
            <v>11286</v>
          </cell>
        </row>
        <row r="738">
          <cell r="A738" t="str">
            <v>001127800</v>
          </cell>
          <cell r="B738" t="str">
            <v>โรงพยาบาลไทรโยค</v>
          </cell>
          <cell r="C738" t="str">
            <v>21002</v>
          </cell>
          <cell r="D738" t="str">
            <v>กระทรวงสาธารณสุข สำนักงานปลัดกระทรวงสาธารณสุข</v>
          </cell>
          <cell r="E738" t="str">
            <v>07</v>
          </cell>
          <cell r="F738" t="str">
            <v>โรงพยาบาลชุมชน</v>
          </cell>
          <cell r="G738" t="str">
            <v>60</v>
          </cell>
          <cell r="H738" t="str">
            <v>71</v>
          </cell>
          <cell r="I738" t="str">
            <v>จ.กาญจนบุรี</v>
          </cell>
          <cell r="J738" t="str">
            <v>02</v>
          </cell>
          <cell r="K738" t="str">
            <v xml:space="preserve"> อ.ไทรโยค</v>
          </cell>
          <cell r="L738" t="str">
            <v>01</v>
          </cell>
          <cell r="M738" t="str">
            <v xml:space="preserve"> 'ต.ลุ่มสุ่ม'</v>
          </cell>
          <cell r="N738" t="str">
            <v>01</v>
          </cell>
          <cell r="O738" t="str">
            <v xml:space="preserve"> หมู่ 1</v>
          </cell>
          <cell r="P738" t="str">
            <v>01</v>
          </cell>
          <cell r="Q738" t="str">
            <v>เปิดดำเนินการ</v>
          </cell>
          <cell r="R738" t="str">
            <v>22</v>
          </cell>
          <cell r="S738" t="str">
            <v>71150</v>
          </cell>
          <cell r="T738" t="str">
            <v>034591300</v>
          </cell>
          <cell r="U738" t="str">
            <v>034591302</v>
          </cell>
          <cell r="V738" t="str">
            <v>21</v>
          </cell>
          <cell r="W738" t="str">
            <v>2.1 ทุติยภูมิระดับต้น</v>
          </cell>
          <cell r="X738" t="str">
            <v>S</v>
          </cell>
          <cell r="Y738" t="str">
            <v xml:space="preserve">บริการ  </v>
          </cell>
          <cell r="AH738" t="str">
            <v>11278</v>
          </cell>
        </row>
        <row r="739">
          <cell r="A739" t="str">
            <v>001129900</v>
          </cell>
          <cell r="B739" t="str">
            <v>โรงพยาบาลห้วยพลู</v>
          </cell>
          <cell r="C739" t="str">
            <v>21002</v>
          </cell>
          <cell r="D739" t="str">
            <v>กระทรวงสาธารณสุข สำนักงานปลัดกระทรวงสาธารณสุข</v>
          </cell>
          <cell r="E739" t="str">
            <v>07</v>
          </cell>
          <cell r="F739" t="str">
            <v>โรงพยาบาลชุมชน</v>
          </cell>
          <cell r="G739" t="str">
            <v>60</v>
          </cell>
          <cell r="H739" t="str">
            <v>73</v>
          </cell>
          <cell r="I739" t="str">
            <v>จ.นครปฐม</v>
          </cell>
          <cell r="J739" t="str">
            <v>03</v>
          </cell>
          <cell r="K739" t="str">
            <v xml:space="preserve"> อ.นครชัยศรี</v>
          </cell>
          <cell r="L739" t="str">
            <v>18</v>
          </cell>
          <cell r="M739" t="str">
            <v xml:space="preserve"> 'ต.ห้วยพลู'</v>
          </cell>
          <cell r="N739" t="str">
            <v>01</v>
          </cell>
          <cell r="O739" t="str">
            <v xml:space="preserve"> หมู่ 1</v>
          </cell>
          <cell r="P739" t="str">
            <v>01</v>
          </cell>
          <cell r="Q739" t="str">
            <v>เปิดดำเนินการ</v>
          </cell>
          <cell r="R739" t="str">
            <v xml:space="preserve">1/1 </v>
          </cell>
          <cell r="V739" t="str">
            <v>21</v>
          </cell>
          <cell r="W739" t="str">
            <v>2.1 ทุติยภูมิระดับต้น</v>
          </cell>
          <cell r="AH739" t="str">
            <v>11299</v>
          </cell>
        </row>
        <row r="740">
          <cell r="A740" t="str">
            <v>001130000</v>
          </cell>
          <cell r="B740" t="str">
            <v>โรงพยาบาลดอนตูม</v>
          </cell>
          <cell r="C740" t="str">
            <v>21002</v>
          </cell>
          <cell r="D740" t="str">
            <v>กระทรวงสาธารณสุข สำนักงานปลัดกระทรวงสาธารณสุข</v>
          </cell>
          <cell r="E740" t="str">
            <v>07</v>
          </cell>
          <cell r="F740" t="str">
            <v>โรงพยาบาลชุมชน</v>
          </cell>
          <cell r="G740" t="str">
            <v>30</v>
          </cell>
          <cell r="H740" t="str">
            <v>73</v>
          </cell>
          <cell r="I740" t="str">
            <v>จ.นครปฐม</v>
          </cell>
          <cell r="J740" t="str">
            <v>04</v>
          </cell>
          <cell r="K740" t="str">
            <v xml:space="preserve"> อ.ดอนตูม</v>
          </cell>
          <cell r="L740" t="str">
            <v>01</v>
          </cell>
          <cell r="M740" t="str">
            <v xml:space="preserve"> 'ต.สามง่าม'</v>
          </cell>
          <cell r="N740" t="str">
            <v>05</v>
          </cell>
          <cell r="O740" t="str">
            <v xml:space="preserve"> หมู่ 5</v>
          </cell>
          <cell r="P740" t="str">
            <v>01</v>
          </cell>
          <cell r="Q740" t="str">
            <v>เปิดดำเนินการ</v>
          </cell>
          <cell r="R740" t="str">
            <v xml:space="preserve">183 ม.5 ถ.คงทอง </v>
          </cell>
          <cell r="V740" t="str">
            <v>21</v>
          </cell>
          <cell r="W740" t="str">
            <v>2.1 ทุติยภูมิระดับต้น</v>
          </cell>
          <cell r="AH740" t="str">
            <v>11300</v>
          </cell>
        </row>
        <row r="741">
          <cell r="A741" t="str">
            <v>001127400</v>
          </cell>
          <cell r="B741" t="str">
            <v>โรงพยาบาลบางแพ</v>
          </cell>
          <cell r="C741" t="str">
            <v>21002</v>
          </cell>
          <cell r="D741" t="str">
            <v>กระทรวงสาธารณสุข สำนักงานปลัดกระทรวงสาธารณสุข</v>
          </cell>
          <cell r="E741" t="str">
            <v>07</v>
          </cell>
          <cell r="F741" t="str">
            <v>โรงพยาบาลชุมชน</v>
          </cell>
          <cell r="G741" t="str">
            <v>60</v>
          </cell>
          <cell r="H741" t="str">
            <v>70</v>
          </cell>
          <cell r="I741" t="str">
            <v>จ.ราชบุรี</v>
          </cell>
          <cell r="J741" t="str">
            <v>06</v>
          </cell>
          <cell r="K741" t="str">
            <v xml:space="preserve"> อ.บางแพ</v>
          </cell>
          <cell r="L741" t="str">
            <v>02</v>
          </cell>
          <cell r="M741" t="str">
            <v xml:space="preserve"> 'ต.วังเย็น'</v>
          </cell>
          <cell r="N741" t="str">
            <v>05</v>
          </cell>
          <cell r="O741" t="str">
            <v xml:space="preserve"> หมู่ 5</v>
          </cell>
          <cell r="P741" t="str">
            <v>01</v>
          </cell>
          <cell r="Q741" t="str">
            <v>เปิดดำเนินการ</v>
          </cell>
          <cell r="R741" t="str">
            <v xml:space="preserve">124 </v>
          </cell>
          <cell r="V741" t="str">
            <v>21</v>
          </cell>
          <cell r="W741" t="str">
            <v>2.1 ทุติยภูมิระดับต้น</v>
          </cell>
          <cell r="AH741" t="str">
            <v>11274</v>
          </cell>
        </row>
        <row r="742">
          <cell r="A742" t="str">
            <v>001127500</v>
          </cell>
          <cell r="B742" t="str">
            <v>โรงพยาบาลเจ็ดเสมียน</v>
          </cell>
          <cell r="C742" t="str">
            <v>21002</v>
          </cell>
          <cell r="D742" t="str">
            <v>กระทรวงสาธารณสุข สำนักงานปลัดกระทรวงสาธารณสุข</v>
          </cell>
          <cell r="E742" t="str">
            <v>07</v>
          </cell>
          <cell r="F742" t="str">
            <v>โรงพยาบาลชุมชน</v>
          </cell>
          <cell r="G742" t="str">
            <v>30</v>
          </cell>
          <cell r="H742" t="str">
            <v>70</v>
          </cell>
          <cell r="I742" t="str">
            <v>จ.ราชบุรี</v>
          </cell>
          <cell r="J742" t="str">
            <v>07</v>
          </cell>
          <cell r="K742" t="str">
            <v xml:space="preserve"> อ.โพธาราม</v>
          </cell>
          <cell r="L742" t="str">
            <v>09</v>
          </cell>
          <cell r="M742" t="str">
            <v xml:space="preserve"> 'ต.เจ็ดเสมียน'</v>
          </cell>
          <cell r="N742" t="str">
            <v>02</v>
          </cell>
          <cell r="O742" t="str">
            <v xml:space="preserve"> หมู่ 2</v>
          </cell>
          <cell r="P742" t="str">
            <v>01</v>
          </cell>
          <cell r="Q742" t="str">
            <v>เปิดดำเนินการ</v>
          </cell>
          <cell r="R742" t="str">
            <v xml:space="preserve">132/2 </v>
          </cell>
          <cell r="V742" t="str">
            <v>21</v>
          </cell>
          <cell r="W742" t="str">
            <v>2.1 ทุติยภูมิระดับต้น</v>
          </cell>
          <cell r="AH742" t="str">
            <v>11275</v>
          </cell>
        </row>
        <row r="743">
          <cell r="A743" t="str">
            <v>001127600</v>
          </cell>
          <cell r="B743" t="str">
            <v>โรงพยาบาลปากท่อ</v>
          </cell>
          <cell r="C743" t="str">
            <v>21002</v>
          </cell>
          <cell r="D743" t="str">
            <v>กระทรวงสาธารณสุข สำนักงานปลัดกระทรวงสาธารณสุข</v>
          </cell>
          <cell r="E743" t="str">
            <v>07</v>
          </cell>
          <cell r="F743" t="str">
            <v>โรงพยาบาลชุมชน</v>
          </cell>
          <cell r="G743" t="str">
            <v>30</v>
          </cell>
          <cell r="H743" t="str">
            <v>70</v>
          </cell>
          <cell r="I743" t="str">
            <v>จ.ราชบุรี</v>
          </cell>
          <cell r="J743" t="str">
            <v>08</v>
          </cell>
          <cell r="K743" t="str">
            <v xml:space="preserve"> อ.ปากท่อ</v>
          </cell>
          <cell r="L743" t="str">
            <v>05</v>
          </cell>
          <cell r="M743" t="str">
            <v xml:space="preserve"> 'ต.ปากท่อ'</v>
          </cell>
          <cell r="N743" t="str">
            <v>08</v>
          </cell>
          <cell r="O743" t="str">
            <v xml:space="preserve"> หมู่ 8</v>
          </cell>
          <cell r="P743" t="str">
            <v>01</v>
          </cell>
          <cell r="Q743" t="str">
            <v>เปิดดำเนินการ</v>
          </cell>
          <cell r="R743" t="str">
            <v xml:space="preserve">201/10 </v>
          </cell>
          <cell r="V743" t="str">
            <v>21</v>
          </cell>
          <cell r="W743" t="str">
            <v>2.1 ทุติยภูมิระดับต้น</v>
          </cell>
          <cell r="AH743" t="str">
            <v>11276</v>
          </cell>
        </row>
        <row r="744">
          <cell r="A744" t="str">
            <v>001129400</v>
          </cell>
          <cell r="B744" t="str">
            <v>โรงพยาบาลสามชุก</v>
          </cell>
          <cell r="C744" t="str">
            <v>21002</v>
          </cell>
          <cell r="D744" t="str">
            <v>กระทรวงสาธารณสุข สำนักงานปลัดกระทรวงสาธารณสุข</v>
          </cell>
          <cell r="E744" t="str">
            <v>07</v>
          </cell>
          <cell r="F744" t="str">
            <v>โรงพยาบาลชุมชน</v>
          </cell>
          <cell r="G744" t="str">
            <v>60</v>
          </cell>
          <cell r="H744" t="str">
            <v>72</v>
          </cell>
          <cell r="I744" t="str">
            <v>จ.สุพรรณบุรี</v>
          </cell>
          <cell r="J744" t="str">
            <v>08</v>
          </cell>
          <cell r="K744" t="str">
            <v xml:space="preserve"> อ.สามชุก</v>
          </cell>
          <cell r="L744" t="str">
            <v>04</v>
          </cell>
          <cell r="M744" t="str">
            <v xml:space="preserve"> 'ต.หนองผักนาก'</v>
          </cell>
          <cell r="N744" t="str">
            <v>07</v>
          </cell>
          <cell r="O744" t="str">
            <v xml:space="preserve"> หมู่ 7</v>
          </cell>
          <cell r="P744" t="str">
            <v>01</v>
          </cell>
          <cell r="Q744" t="str">
            <v>เปิดดำเนินการ</v>
          </cell>
          <cell r="R744" t="str">
            <v xml:space="preserve">4/1 </v>
          </cell>
          <cell r="V744" t="str">
            <v>22</v>
          </cell>
          <cell r="W744" t="str">
            <v>2.2 ทุติยภูมิระดับกลาง</v>
          </cell>
          <cell r="AH744" t="str">
            <v>11294</v>
          </cell>
        </row>
        <row r="745">
          <cell r="A745" t="str">
            <v>001124900</v>
          </cell>
          <cell r="B745" t="str">
            <v>โรงพยาบาลศรีนคร</v>
          </cell>
          <cell r="C745" t="str">
            <v>21002</v>
          </cell>
          <cell r="D745" t="str">
            <v>กระทรวงสาธารณสุข สำนักงานปลัดกระทรวงสาธารณสุข</v>
          </cell>
          <cell r="E745" t="str">
            <v>07</v>
          </cell>
          <cell r="F745" t="str">
            <v>โรงพยาบาลชุมชน</v>
          </cell>
          <cell r="G745" t="str">
            <v>30</v>
          </cell>
          <cell r="H745" t="str">
            <v>64</v>
          </cell>
          <cell r="I745" t="str">
            <v>จ.สุโขทัย</v>
          </cell>
          <cell r="J745" t="str">
            <v>08</v>
          </cell>
          <cell r="K745" t="str">
            <v xml:space="preserve"> อ.ศรีนคร</v>
          </cell>
          <cell r="L745" t="str">
            <v>01</v>
          </cell>
          <cell r="M745" t="str">
            <v xml:space="preserve"> 'ต.ศรีนคร'</v>
          </cell>
          <cell r="N745" t="str">
            <v>03</v>
          </cell>
          <cell r="O745" t="str">
            <v xml:space="preserve"> หมู่ 3</v>
          </cell>
          <cell r="P745" t="str">
            <v>01</v>
          </cell>
          <cell r="Q745" t="str">
            <v>เปิดดำเนินการ</v>
          </cell>
          <cell r="R745" t="str">
            <v>ถ.สวรรคโลก-ศรีนคร</v>
          </cell>
          <cell r="S745" t="str">
            <v>64180</v>
          </cell>
          <cell r="T745" t="str">
            <v>055652725</v>
          </cell>
          <cell r="U745" t="str">
            <v>05562726</v>
          </cell>
          <cell r="V745" t="str">
            <v>21</v>
          </cell>
          <cell r="W745" t="str">
            <v>2.1 ทุติยภูมิระดับต้น</v>
          </cell>
          <cell r="AH745" t="str">
            <v>11249</v>
          </cell>
        </row>
        <row r="746">
          <cell r="A746" t="str">
            <v>001124500</v>
          </cell>
          <cell r="B746" t="str">
            <v>โรงพยาบาลคีรีมาศ</v>
          </cell>
          <cell r="C746" t="str">
            <v>21002</v>
          </cell>
          <cell r="D746" t="str">
            <v>กระทรวงสาธารณสุข สำนักงานปลัดกระทรวงสาธารณสุข</v>
          </cell>
          <cell r="E746" t="str">
            <v>07</v>
          </cell>
          <cell r="F746" t="str">
            <v>โรงพยาบาลชุมชน</v>
          </cell>
          <cell r="G746" t="str">
            <v>30</v>
          </cell>
          <cell r="H746" t="str">
            <v>64</v>
          </cell>
          <cell r="I746" t="str">
            <v>จ.สุโขทัย</v>
          </cell>
          <cell r="J746" t="str">
            <v>03</v>
          </cell>
          <cell r="K746" t="str">
            <v xml:space="preserve"> อ.คีรีมาศ</v>
          </cell>
          <cell r="L746" t="str">
            <v>01</v>
          </cell>
          <cell r="M746" t="str">
            <v xml:space="preserve"> 'ต.โตนด'</v>
          </cell>
          <cell r="N746" t="str">
            <v>07</v>
          </cell>
          <cell r="O746" t="str">
            <v xml:space="preserve"> หมู่ 7</v>
          </cell>
          <cell r="P746" t="str">
            <v>01</v>
          </cell>
          <cell r="Q746" t="str">
            <v>เปิดดำเนินการ</v>
          </cell>
          <cell r="R746" t="str">
            <v>ถ.สุโขทัย-กำแพงเพชร</v>
          </cell>
          <cell r="S746" t="str">
            <v>64160</v>
          </cell>
          <cell r="T746" t="str">
            <v>055695145</v>
          </cell>
          <cell r="U746" t="str">
            <v>055693097</v>
          </cell>
          <cell r="V746" t="str">
            <v>21</v>
          </cell>
          <cell r="W746" t="str">
            <v>2.1 ทุติยภูมิระดับต้น</v>
          </cell>
          <cell r="AH746" t="str">
            <v>11245</v>
          </cell>
        </row>
        <row r="747">
          <cell r="A747" t="str">
            <v>001125000</v>
          </cell>
          <cell r="B747" t="str">
            <v>โรงพยาบาลทุ่งเสลี่ยม</v>
          </cell>
          <cell r="C747" t="str">
            <v>21002</v>
          </cell>
          <cell r="D747" t="str">
            <v>กระทรวงสาธารณสุข สำนักงานปลัดกระทรวงสาธารณสุข</v>
          </cell>
          <cell r="E747" t="str">
            <v>07</v>
          </cell>
          <cell r="F747" t="str">
            <v>โรงพยาบาลชุมชน</v>
          </cell>
          <cell r="G747" t="str">
            <v>30</v>
          </cell>
          <cell r="H747" t="str">
            <v>64</v>
          </cell>
          <cell r="I747" t="str">
            <v>จ.สุโขทัย</v>
          </cell>
          <cell r="J747" t="str">
            <v>09</v>
          </cell>
          <cell r="K747" t="str">
            <v xml:space="preserve"> อ.ทุ่งเสลี่ยม</v>
          </cell>
          <cell r="L747" t="str">
            <v>03</v>
          </cell>
          <cell r="M747" t="str">
            <v xml:space="preserve"> 'ต.ทุ่งเสลี่ยม'</v>
          </cell>
          <cell r="N747" t="str">
            <v>08</v>
          </cell>
          <cell r="O747" t="str">
            <v xml:space="preserve"> หมู่ 8</v>
          </cell>
          <cell r="P747" t="str">
            <v>01</v>
          </cell>
          <cell r="Q747" t="str">
            <v>เปิดดำเนินการ</v>
          </cell>
          <cell r="R747" t="str">
            <v>ถ.สุโขทัย-เถิน</v>
          </cell>
          <cell r="S747" t="str">
            <v>64150</v>
          </cell>
          <cell r="T747" t="str">
            <v>055659175</v>
          </cell>
          <cell r="U747" t="str">
            <v>055659411</v>
          </cell>
          <cell r="V747" t="str">
            <v>21</v>
          </cell>
          <cell r="W747" t="str">
            <v>2.1 ทุติยภูมิระดับต้น</v>
          </cell>
          <cell r="AH747" t="str">
            <v>11250</v>
          </cell>
        </row>
        <row r="748">
          <cell r="A748" t="str">
            <v>001130300</v>
          </cell>
          <cell r="B748" t="str">
            <v>โรงพยาบาลพุทธมณฑล</v>
          </cell>
          <cell r="C748" t="str">
            <v>21002</v>
          </cell>
          <cell r="D748" t="str">
            <v>กระทรวงสาธารณสุข สำนักงานปลัดกระทรวงสาธารณสุข</v>
          </cell>
          <cell r="E748" t="str">
            <v>07</v>
          </cell>
          <cell r="F748" t="str">
            <v>โรงพยาบาลชุมชน</v>
          </cell>
          <cell r="G748" t="str">
            <v>10</v>
          </cell>
          <cell r="H748" t="str">
            <v>73</v>
          </cell>
          <cell r="I748" t="str">
            <v>จ.นครปฐม</v>
          </cell>
          <cell r="J748" t="str">
            <v>07</v>
          </cell>
          <cell r="K748" t="str">
            <v xml:space="preserve"> อ.พุทธมณฑล</v>
          </cell>
          <cell r="L748" t="str">
            <v>01</v>
          </cell>
          <cell r="M748" t="str">
            <v xml:space="preserve"> 'ต.ศาลายา'</v>
          </cell>
          <cell r="N748" t="str">
            <v>01</v>
          </cell>
          <cell r="O748" t="str">
            <v xml:space="preserve"> หมู่ 1</v>
          </cell>
          <cell r="P748" t="str">
            <v>01</v>
          </cell>
          <cell r="Q748" t="str">
            <v>เปิดดำเนินการ</v>
          </cell>
          <cell r="V748" t="str">
            <v>21</v>
          </cell>
          <cell r="W748" t="str">
            <v>2.1 ทุติยภูมิระดับต้น</v>
          </cell>
          <cell r="AB748" t="str">
            <v xml:space="preserve">แก้ไชชื่อ รพ.พุทธมลฑล เป็น รพ.พุทธมณฑล </v>
          </cell>
          <cell r="AH748" t="str">
            <v>11303</v>
          </cell>
        </row>
        <row r="749">
          <cell r="A749" t="str">
            <v>001135700</v>
          </cell>
          <cell r="B749" t="str">
            <v>โรงพยาบาลกาญจนดิษฐ์</v>
          </cell>
          <cell r="C749" t="str">
            <v>21002</v>
          </cell>
          <cell r="D749" t="str">
            <v>กระทรวงสาธารณสุข สำนักงานปลัดกระทรวงสาธารณสุข</v>
          </cell>
          <cell r="E749" t="str">
            <v>07</v>
          </cell>
          <cell r="F749" t="str">
            <v>โรงพยาบาลชุมชน</v>
          </cell>
          <cell r="G749" t="str">
            <v>60</v>
          </cell>
          <cell r="H749" t="str">
            <v>84</v>
          </cell>
          <cell r="I749" t="str">
            <v>จ.สุราษฎร์ธานี</v>
          </cell>
          <cell r="J749" t="str">
            <v>02</v>
          </cell>
          <cell r="K749" t="str">
            <v xml:space="preserve"> อ.กาญจนดิษฐ์</v>
          </cell>
          <cell r="L749" t="str">
            <v>07</v>
          </cell>
          <cell r="M749" t="str">
            <v xml:space="preserve"> 'ต.พลายวาส'</v>
          </cell>
          <cell r="N749" t="str">
            <v>09</v>
          </cell>
          <cell r="O749" t="str">
            <v xml:space="preserve"> หมู่ 9</v>
          </cell>
          <cell r="P749" t="str">
            <v>01</v>
          </cell>
          <cell r="Q749" t="str">
            <v>เปิดดำเนินการ</v>
          </cell>
          <cell r="R749" t="str">
            <v xml:space="preserve">776 ม.9 ถ.สุราษฎร์-นครศรี </v>
          </cell>
          <cell r="S749" t="str">
            <v>84160</v>
          </cell>
          <cell r="T749" t="str">
            <v>077244518</v>
          </cell>
          <cell r="U749" t="str">
            <v>077255263t</v>
          </cell>
          <cell r="V749" t="str">
            <v>22</v>
          </cell>
          <cell r="W749" t="str">
            <v>2.2 ทุติยภูมิระดับกลาง</v>
          </cell>
          <cell r="X749" t="str">
            <v>S</v>
          </cell>
          <cell r="Y749" t="str">
            <v xml:space="preserve">บริการ  </v>
          </cell>
          <cell r="AH749" t="str">
            <v>11357</v>
          </cell>
        </row>
        <row r="750">
          <cell r="A750" t="str">
            <v>001135600</v>
          </cell>
          <cell r="B750" t="str">
            <v>โรงพยาบาลถลาง</v>
          </cell>
          <cell r="C750" t="str">
            <v>21002</v>
          </cell>
          <cell r="D750" t="str">
            <v>กระทรวงสาธารณสุข สำนักงานปลัดกระทรวงสาธารณสุข</v>
          </cell>
          <cell r="E750" t="str">
            <v>07</v>
          </cell>
          <cell r="F750" t="str">
            <v>โรงพยาบาลชุมชน</v>
          </cell>
          <cell r="G750" t="str">
            <v>66</v>
          </cell>
          <cell r="H750" t="str">
            <v>83</v>
          </cell>
          <cell r="I750" t="str">
            <v>จ.ภูเก็ต</v>
          </cell>
          <cell r="J750" t="str">
            <v>03</v>
          </cell>
          <cell r="K750" t="str">
            <v xml:space="preserve"> อ.ถลาง</v>
          </cell>
          <cell r="L750" t="str">
            <v>01</v>
          </cell>
          <cell r="M750" t="str">
            <v xml:space="preserve"> 'ต.เทพกระษัตรี'</v>
          </cell>
          <cell r="N750" t="str">
            <v>01</v>
          </cell>
          <cell r="O750" t="str">
            <v xml:space="preserve"> หมู่ 1</v>
          </cell>
          <cell r="P750" t="str">
            <v>01</v>
          </cell>
          <cell r="Q750" t="str">
            <v>เปิดดำเนินการ</v>
          </cell>
          <cell r="R750" t="str">
            <v xml:space="preserve">358  ถ.เทพกระษัตรี  </v>
          </cell>
          <cell r="S750" t="str">
            <v>83110</v>
          </cell>
          <cell r="T750" t="str">
            <v>076311033</v>
          </cell>
          <cell r="U750" t="str">
            <v>076275096</v>
          </cell>
          <cell r="V750" t="str">
            <v>22</v>
          </cell>
          <cell r="W750" t="str">
            <v>2.2 ทุติยภูมิระดับกลาง</v>
          </cell>
          <cell r="AH750" t="str">
            <v>11356</v>
          </cell>
        </row>
        <row r="751">
          <cell r="A751" t="str">
            <v>001135500</v>
          </cell>
          <cell r="B751" t="str">
            <v>โรงพยาบาลป่าตอง</v>
          </cell>
          <cell r="C751" t="str">
            <v>21002</v>
          </cell>
          <cell r="D751" t="str">
            <v>กระทรวงสาธารณสุข สำนักงานปลัดกระทรวงสาธารณสุข</v>
          </cell>
          <cell r="E751" t="str">
            <v>07</v>
          </cell>
          <cell r="F751" t="str">
            <v>โรงพยาบาลชุมชน</v>
          </cell>
          <cell r="G751" t="str">
            <v>60</v>
          </cell>
          <cell r="H751" t="str">
            <v>83</v>
          </cell>
          <cell r="I751" t="str">
            <v>จ.ภูเก็ต</v>
          </cell>
          <cell r="J751" t="str">
            <v>02</v>
          </cell>
          <cell r="K751" t="str">
            <v xml:space="preserve"> อ.กะทู้</v>
          </cell>
          <cell r="L751" t="str">
            <v>02</v>
          </cell>
          <cell r="M751" t="str">
            <v xml:space="preserve"> 'ต.ป่าตอง'</v>
          </cell>
          <cell r="N751" t="str">
            <v>03</v>
          </cell>
          <cell r="O751" t="str">
            <v xml:space="preserve"> หมู่ 3</v>
          </cell>
          <cell r="P751" t="str">
            <v>01</v>
          </cell>
          <cell r="Q751" t="str">
            <v>เปิดดำเนินการ</v>
          </cell>
          <cell r="R751" t="str">
            <v xml:space="preserve">57 ถ.ไสน้ำเย็น </v>
          </cell>
          <cell r="S751" t="str">
            <v>83150</v>
          </cell>
          <cell r="T751" t="str">
            <v>076342633</v>
          </cell>
          <cell r="U751" t="str">
            <v>076340617</v>
          </cell>
          <cell r="V751" t="str">
            <v>22</v>
          </cell>
          <cell r="W751" t="str">
            <v>2.2 ทุติยภูมิระดับกลาง</v>
          </cell>
          <cell r="AH751" t="str">
            <v>11355</v>
          </cell>
        </row>
        <row r="752">
          <cell r="A752" t="str">
            <v>001131900</v>
          </cell>
          <cell r="B752" t="str">
            <v>โรงพยาบาลปราณบุรี</v>
          </cell>
          <cell r="C752" t="str">
            <v>21002</v>
          </cell>
          <cell r="D752" t="str">
            <v>กระทรวงสาธารณสุข สำนักงานปลัดกระทรวงสาธารณสุข</v>
          </cell>
          <cell r="E752" t="str">
            <v>07</v>
          </cell>
          <cell r="F752" t="str">
            <v>โรงพยาบาลชุมชน</v>
          </cell>
          <cell r="G752" t="str">
            <v>30</v>
          </cell>
          <cell r="H752" t="str">
            <v>77</v>
          </cell>
          <cell r="I752" t="str">
            <v>จ.ประจวบคีรีขันธ์</v>
          </cell>
          <cell r="J752" t="str">
            <v>06</v>
          </cell>
          <cell r="K752" t="str">
            <v xml:space="preserve"> อ.ปราณบุรี</v>
          </cell>
          <cell r="L752" t="str">
            <v>08</v>
          </cell>
          <cell r="M752" t="str">
            <v xml:space="preserve"> 'ต.วังก์พง'</v>
          </cell>
          <cell r="N752" t="str">
            <v>05</v>
          </cell>
          <cell r="O752" t="str">
            <v xml:space="preserve"> หมู่ 5</v>
          </cell>
          <cell r="P752" t="str">
            <v>01</v>
          </cell>
          <cell r="Q752" t="str">
            <v>เปิดดำเนินการ</v>
          </cell>
          <cell r="R752" t="str">
            <v xml:space="preserve">19 </v>
          </cell>
          <cell r="V752" t="str">
            <v>21</v>
          </cell>
          <cell r="W752" t="str">
            <v>2.1 ทุติยภูมิระดับต้น</v>
          </cell>
          <cell r="AH752" t="str">
            <v>11319</v>
          </cell>
        </row>
        <row r="753">
          <cell r="A753" t="str">
            <v>001132600</v>
          </cell>
          <cell r="B753" t="str">
            <v>โรงพยาบาลพิปูน</v>
          </cell>
          <cell r="C753" t="str">
            <v>21002</v>
          </cell>
          <cell r="D753" t="str">
            <v>กระทรวงสาธารณสุข สำนักงานปลัดกระทรวงสาธารณสุข</v>
          </cell>
          <cell r="E753" t="str">
            <v>07</v>
          </cell>
          <cell r="F753" t="str">
            <v>โรงพยาบาลชุมชน</v>
          </cell>
          <cell r="G753" t="str">
            <v>30</v>
          </cell>
          <cell r="H753" t="str">
            <v>80</v>
          </cell>
          <cell r="I753" t="str">
            <v>จ.นครศรีธรรมราช</v>
          </cell>
          <cell r="J753" t="str">
            <v>05</v>
          </cell>
          <cell r="K753" t="str">
            <v xml:space="preserve"> อ.พิปูน</v>
          </cell>
          <cell r="L753" t="str">
            <v>04</v>
          </cell>
          <cell r="M753" t="str">
            <v xml:space="preserve"> 'ต.ยางค้อม'</v>
          </cell>
          <cell r="N753" t="str">
            <v>05</v>
          </cell>
          <cell r="O753" t="str">
            <v xml:space="preserve"> หมู่ 5</v>
          </cell>
          <cell r="P753" t="str">
            <v>01</v>
          </cell>
          <cell r="Q753" t="str">
            <v>เปิดดำเนินการ</v>
          </cell>
          <cell r="R753" t="str">
            <v xml:space="preserve">ม.5 </v>
          </cell>
          <cell r="V753" t="str">
            <v>21</v>
          </cell>
          <cell r="W753" t="str">
            <v>2.1 ทุติยภูมิระดับต้น</v>
          </cell>
          <cell r="AH753" t="str">
            <v>11326</v>
          </cell>
        </row>
        <row r="754">
          <cell r="A754" t="str">
            <v>001132700</v>
          </cell>
          <cell r="B754" t="str">
            <v>โรงพยาบาลเชียรใหญ่</v>
          </cell>
          <cell r="C754" t="str">
            <v>21002</v>
          </cell>
          <cell r="D754" t="str">
            <v>กระทรวงสาธารณสุข สำนักงานปลัดกระทรวงสาธารณสุข</v>
          </cell>
          <cell r="E754" t="str">
            <v>07</v>
          </cell>
          <cell r="F754" t="str">
            <v>โรงพยาบาลชุมชน</v>
          </cell>
          <cell r="G754" t="str">
            <v>30</v>
          </cell>
          <cell r="H754" t="str">
            <v>80</v>
          </cell>
          <cell r="I754" t="str">
            <v>จ.นครศรีธรรมราช</v>
          </cell>
          <cell r="J754" t="str">
            <v>06</v>
          </cell>
          <cell r="K754" t="str">
            <v xml:space="preserve"> อ.เชียรใหญ่</v>
          </cell>
          <cell r="L754" t="str">
            <v>07</v>
          </cell>
          <cell r="M754" t="str">
            <v xml:space="preserve"> 'ต.ท้องลำเจียก'</v>
          </cell>
          <cell r="N754" t="str">
            <v>01</v>
          </cell>
          <cell r="O754" t="str">
            <v xml:space="preserve"> หมู่ 1</v>
          </cell>
          <cell r="P754" t="str">
            <v>01</v>
          </cell>
          <cell r="Q754" t="str">
            <v>เปิดดำเนินการ</v>
          </cell>
          <cell r="R754" t="str">
            <v xml:space="preserve">ม.1 </v>
          </cell>
          <cell r="V754" t="str">
            <v>21</v>
          </cell>
          <cell r="W754" t="str">
            <v>2.1 ทุติยภูมิระดับต้น</v>
          </cell>
          <cell r="AH754" t="str">
            <v>11327</v>
          </cell>
        </row>
        <row r="755">
          <cell r="A755" t="str">
            <v>001133600</v>
          </cell>
          <cell r="B755" t="str">
            <v>โรงพยาบาลขนอม</v>
          </cell>
          <cell r="C755" t="str">
            <v>21002</v>
          </cell>
          <cell r="D755" t="str">
            <v>กระทรวงสาธารณสุข สำนักงานปลัดกระทรวงสาธารณสุข</v>
          </cell>
          <cell r="E755" t="str">
            <v>07</v>
          </cell>
          <cell r="F755" t="str">
            <v>โรงพยาบาลชุมชน</v>
          </cell>
          <cell r="G755" t="str">
            <v>30</v>
          </cell>
          <cell r="H755" t="str">
            <v>80</v>
          </cell>
          <cell r="I755" t="str">
            <v>จ.นครศรีธรรมราช</v>
          </cell>
          <cell r="J755" t="str">
            <v>15</v>
          </cell>
          <cell r="K755" t="str">
            <v xml:space="preserve"> อ.ขนอม</v>
          </cell>
          <cell r="L755" t="str">
            <v>01</v>
          </cell>
          <cell r="M755" t="str">
            <v xml:space="preserve"> 'ต.ขนอม'</v>
          </cell>
          <cell r="N755" t="str">
            <v>03</v>
          </cell>
          <cell r="O755" t="str">
            <v xml:space="preserve"> หมู่ 3</v>
          </cell>
          <cell r="P755" t="str">
            <v>01</v>
          </cell>
          <cell r="Q755" t="str">
            <v>เปิดดำเนินการ</v>
          </cell>
          <cell r="V755" t="str">
            <v>21</v>
          </cell>
          <cell r="W755" t="str">
            <v>2.1 ทุติยภูมิระดับต้น</v>
          </cell>
          <cell r="AH755" t="str">
            <v>11336</v>
          </cell>
        </row>
        <row r="756">
          <cell r="A756" t="str">
            <v>001132800</v>
          </cell>
          <cell r="B756" t="str">
            <v>โรงพยาบาลชะอวด</v>
          </cell>
          <cell r="C756" t="str">
            <v>21002</v>
          </cell>
          <cell r="D756" t="str">
            <v>กระทรวงสาธารณสุข สำนักงานปลัดกระทรวงสาธารณสุข</v>
          </cell>
          <cell r="E756" t="str">
            <v>07</v>
          </cell>
          <cell r="F756" t="str">
            <v>โรงพยาบาลชุมชน</v>
          </cell>
          <cell r="G756" t="str">
            <v>30</v>
          </cell>
          <cell r="H756" t="str">
            <v>80</v>
          </cell>
          <cell r="I756" t="str">
            <v>จ.นครศรีธรรมราช</v>
          </cell>
          <cell r="J756" t="str">
            <v>07</v>
          </cell>
          <cell r="K756" t="str">
            <v xml:space="preserve"> อ.ชะอวด</v>
          </cell>
          <cell r="L756" t="str">
            <v>01</v>
          </cell>
          <cell r="M756" t="str">
            <v xml:space="preserve"> 'ต.ชะอวด'</v>
          </cell>
          <cell r="N756" t="str">
            <v>08</v>
          </cell>
          <cell r="O756" t="str">
            <v xml:space="preserve"> หมู่ 8</v>
          </cell>
          <cell r="P756" t="str">
            <v>01</v>
          </cell>
          <cell r="Q756" t="str">
            <v>เปิดดำเนินการ</v>
          </cell>
          <cell r="R756" t="str">
            <v xml:space="preserve">23 </v>
          </cell>
          <cell r="V756" t="str">
            <v>21</v>
          </cell>
          <cell r="W756" t="str">
            <v>2.1 ทุติยภูมิระดับต้น</v>
          </cell>
          <cell r="AH756" t="str">
            <v>11328</v>
          </cell>
        </row>
        <row r="757">
          <cell r="A757" t="str">
            <v>001133200</v>
          </cell>
          <cell r="B757" t="str">
            <v>โรงพยาบาลทุ่งใหญ่</v>
          </cell>
          <cell r="C757" t="str">
            <v>21002</v>
          </cell>
          <cell r="D757" t="str">
            <v>กระทรวงสาธารณสุข สำนักงานปลัดกระทรวงสาธารณสุข</v>
          </cell>
          <cell r="E757" t="str">
            <v>07</v>
          </cell>
          <cell r="F757" t="str">
            <v>โรงพยาบาลชุมชน</v>
          </cell>
          <cell r="G757" t="str">
            <v>60</v>
          </cell>
          <cell r="H757" t="str">
            <v>80</v>
          </cell>
          <cell r="I757" t="str">
            <v>จ.นครศรีธรรมราช</v>
          </cell>
          <cell r="J757" t="str">
            <v>11</v>
          </cell>
          <cell r="K757" t="str">
            <v xml:space="preserve"> อ.ทุ่งใหญ่</v>
          </cell>
          <cell r="L757" t="str">
            <v>01</v>
          </cell>
          <cell r="M757" t="str">
            <v xml:space="preserve"> 'ต.ท่ายาง'</v>
          </cell>
          <cell r="N757" t="str">
            <v>02</v>
          </cell>
          <cell r="O757" t="str">
            <v xml:space="preserve"> หมู่ 2</v>
          </cell>
          <cell r="P757" t="str">
            <v>01</v>
          </cell>
          <cell r="Q757" t="str">
            <v>เปิดดำเนินการ</v>
          </cell>
          <cell r="R757" t="str">
            <v xml:space="preserve">599 </v>
          </cell>
          <cell r="V757" t="str">
            <v>21</v>
          </cell>
          <cell r="W757" t="str">
            <v>2.1 ทุติยภูมิระดับต้น</v>
          </cell>
          <cell r="AH757" t="str">
            <v>11332</v>
          </cell>
        </row>
        <row r="758">
          <cell r="A758" t="str">
            <v>001133700</v>
          </cell>
          <cell r="B758" t="str">
            <v>โรงพยาบาลหัวไทร</v>
          </cell>
          <cell r="C758" t="str">
            <v>21002</v>
          </cell>
          <cell r="D758" t="str">
            <v>กระทรวงสาธารณสุข สำนักงานปลัดกระทรวงสาธารณสุข</v>
          </cell>
          <cell r="E758" t="str">
            <v>07</v>
          </cell>
          <cell r="F758" t="str">
            <v>โรงพยาบาลชุมชน</v>
          </cell>
          <cell r="G758" t="str">
            <v>30</v>
          </cell>
          <cell r="H758" t="str">
            <v>80</v>
          </cell>
          <cell r="I758" t="str">
            <v>จ.นครศรีธรรมราช</v>
          </cell>
          <cell r="J758" t="str">
            <v>16</v>
          </cell>
          <cell r="K758" t="str">
            <v xml:space="preserve"> อ.หัวไทร</v>
          </cell>
          <cell r="L758" t="str">
            <v>01</v>
          </cell>
          <cell r="M758" t="str">
            <v xml:space="preserve"> 'ต.หัวไทร'</v>
          </cell>
          <cell r="N758" t="str">
            <v>04</v>
          </cell>
          <cell r="O758" t="str">
            <v xml:space="preserve"> หมู่ 4</v>
          </cell>
          <cell r="P758" t="str">
            <v>01</v>
          </cell>
          <cell r="Q758" t="str">
            <v>เปิดดำเนินการ</v>
          </cell>
          <cell r="R758" t="str">
            <v xml:space="preserve">16 </v>
          </cell>
          <cell r="V758" t="str">
            <v>21</v>
          </cell>
          <cell r="W758" t="str">
            <v>2.1 ทุติยภูมิระดับต้น</v>
          </cell>
          <cell r="AH758" t="str">
            <v>11337</v>
          </cell>
        </row>
        <row r="759">
          <cell r="A759" t="str">
            <v>001134900</v>
          </cell>
          <cell r="B759" t="str">
            <v>โรงพยาบาลตะกั่วทุ่ง</v>
          </cell>
          <cell r="C759" t="str">
            <v>21002</v>
          </cell>
          <cell r="D759" t="str">
            <v>กระทรวงสาธารณสุข สำนักงานปลัดกระทรวงสาธารณสุข</v>
          </cell>
          <cell r="E759" t="str">
            <v>07</v>
          </cell>
          <cell r="F759" t="str">
            <v>โรงพยาบาลชุมชน</v>
          </cell>
          <cell r="G759" t="str">
            <v>30</v>
          </cell>
          <cell r="H759" t="str">
            <v>82</v>
          </cell>
          <cell r="I759" t="str">
            <v>จ.พังงา</v>
          </cell>
          <cell r="J759" t="str">
            <v>04</v>
          </cell>
          <cell r="K759" t="str">
            <v xml:space="preserve"> อ.ตะกั่วทุ่ง</v>
          </cell>
          <cell r="L759" t="str">
            <v>06</v>
          </cell>
          <cell r="M759" t="str">
            <v xml:space="preserve"> 'ต.โคกกลอย'</v>
          </cell>
          <cell r="N759" t="str">
            <v>02</v>
          </cell>
          <cell r="O759" t="str">
            <v xml:space="preserve"> หมู่ 2</v>
          </cell>
          <cell r="P759" t="str">
            <v>01</v>
          </cell>
          <cell r="Q759" t="str">
            <v>เปิดดำเนินการ</v>
          </cell>
          <cell r="R759" t="str">
            <v xml:space="preserve">69/2 </v>
          </cell>
          <cell r="S759" t="str">
            <v>82130</v>
          </cell>
          <cell r="T759" t="str">
            <v>076581395</v>
          </cell>
          <cell r="U759" t="str">
            <v>076581395</v>
          </cell>
          <cell r="V759" t="str">
            <v>21</v>
          </cell>
          <cell r="W759" t="str">
            <v>2.1 ทุติยภูมิระดับต้น</v>
          </cell>
          <cell r="AH759" t="str">
            <v>11349</v>
          </cell>
        </row>
        <row r="760">
          <cell r="A760" t="str">
            <v>001133000</v>
          </cell>
          <cell r="B760" t="str">
            <v>โรงพยาบาลทุ่งสง</v>
          </cell>
          <cell r="C760" t="str">
            <v>21002</v>
          </cell>
          <cell r="D760" t="str">
            <v>กระทรวงสาธารณสุข สำนักงานปลัดกระทรวงสาธารณสุข</v>
          </cell>
          <cell r="E760" t="str">
            <v>07</v>
          </cell>
          <cell r="F760" t="str">
            <v>โรงพยาบาลชุมชน</v>
          </cell>
          <cell r="G760" t="str">
            <v>150</v>
          </cell>
          <cell r="H760" t="str">
            <v>80</v>
          </cell>
          <cell r="I760" t="str">
            <v>จ.นครศรีธรรมราช</v>
          </cell>
          <cell r="J760" t="str">
            <v>09</v>
          </cell>
          <cell r="K760" t="str">
            <v xml:space="preserve"> อ.ทุ่งสง</v>
          </cell>
          <cell r="L760" t="str">
            <v>01</v>
          </cell>
          <cell r="M760" t="str">
            <v xml:space="preserve"> 'ต.ปากแพรก'</v>
          </cell>
          <cell r="N760" t="str">
            <v>00</v>
          </cell>
          <cell r="O760" t="str">
            <v xml:space="preserve"> หมู่ 0</v>
          </cell>
          <cell r="P760" t="str">
            <v>01</v>
          </cell>
          <cell r="Q760" t="str">
            <v>เปิดดำเนินการ</v>
          </cell>
          <cell r="R760" t="str">
            <v xml:space="preserve">277 ถ.ชัยชุมพล </v>
          </cell>
          <cell r="V760" t="str">
            <v>23</v>
          </cell>
          <cell r="W760" t="str">
            <v>2.3 ทุติยภูมิระดับสูง</v>
          </cell>
          <cell r="AH760" t="str">
            <v>11330</v>
          </cell>
        </row>
        <row r="761">
          <cell r="A761" t="str">
            <v>001133100</v>
          </cell>
          <cell r="B761" t="str">
            <v>โรงพยาบาลนาบอน</v>
          </cell>
          <cell r="C761" t="str">
            <v>21002</v>
          </cell>
          <cell r="D761" t="str">
            <v>กระทรวงสาธารณสุข สำนักงานปลัดกระทรวงสาธารณสุข</v>
          </cell>
          <cell r="E761" t="str">
            <v>07</v>
          </cell>
          <cell r="F761" t="str">
            <v>โรงพยาบาลชุมชน</v>
          </cell>
          <cell r="G761" t="str">
            <v>30</v>
          </cell>
          <cell r="H761" t="str">
            <v>80</v>
          </cell>
          <cell r="I761" t="str">
            <v>จ.นครศรีธรรมราช</v>
          </cell>
          <cell r="J761" t="str">
            <v>10</v>
          </cell>
          <cell r="K761" t="str">
            <v xml:space="preserve"> อ.นาบอน</v>
          </cell>
          <cell r="L761" t="str">
            <v>01</v>
          </cell>
          <cell r="M761" t="str">
            <v xml:space="preserve"> 'ต.นาบอน'</v>
          </cell>
          <cell r="N761" t="str">
            <v>02</v>
          </cell>
          <cell r="O761" t="str">
            <v xml:space="preserve"> หมู่ 2</v>
          </cell>
          <cell r="P761" t="str">
            <v>01</v>
          </cell>
          <cell r="Q761" t="str">
            <v>เปิดดำเนินการ</v>
          </cell>
          <cell r="R761" t="str">
            <v xml:space="preserve">244 </v>
          </cell>
          <cell r="V761" t="str">
            <v>21</v>
          </cell>
          <cell r="W761" t="str">
            <v>2.1 ทุติยภูมิระดับต้น</v>
          </cell>
          <cell r="AH761" t="str">
            <v>11331</v>
          </cell>
        </row>
        <row r="762">
          <cell r="A762" t="str">
            <v>001133800</v>
          </cell>
          <cell r="B762" t="str">
            <v>โรงพยาบาลบางขัน</v>
          </cell>
          <cell r="C762" t="str">
            <v>21002</v>
          </cell>
          <cell r="D762" t="str">
            <v>กระทรวงสาธารณสุข สำนักงานปลัดกระทรวงสาธารณสุข</v>
          </cell>
          <cell r="E762" t="str">
            <v>07</v>
          </cell>
          <cell r="F762" t="str">
            <v>โรงพยาบาลชุมชน</v>
          </cell>
          <cell r="G762" t="str">
            <v>30</v>
          </cell>
          <cell r="H762" t="str">
            <v>80</v>
          </cell>
          <cell r="I762" t="str">
            <v>จ.นครศรีธรรมราช</v>
          </cell>
          <cell r="J762" t="str">
            <v>17</v>
          </cell>
          <cell r="K762" t="str">
            <v xml:space="preserve"> อ.บางขัน</v>
          </cell>
          <cell r="L762" t="str">
            <v>02</v>
          </cell>
          <cell r="M762" t="str">
            <v xml:space="preserve"> 'ต.บ้านลำนาว'</v>
          </cell>
          <cell r="N762" t="str">
            <v>01</v>
          </cell>
          <cell r="O762" t="str">
            <v xml:space="preserve"> หมู่ 1</v>
          </cell>
          <cell r="P762" t="str">
            <v>01</v>
          </cell>
          <cell r="Q762" t="str">
            <v>เปิดดำเนินการ</v>
          </cell>
          <cell r="R762" t="str">
            <v>3 ม.1 ต.บ้านลำนาว</v>
          </cell>
          <cell r="V762" t="str">
            <v>21</v>
          </cell>
          <cell r="W762" t="str">
            <v>2.1 ทุติยภูมิระดับต้น</v>
          </cell>
          <cell r="AH762" t="str">
            <v>11338</v>
          </cell>
        </row>
        <row r="763">
          <cell r="A763" t="str">
            <v>001136400</v>
          </cell>
          <cell r="B763" t="str">
            <v>โรงพยาบาลพนม</v>
          </cell>
          <cell r="C763" t="str">
            <v>21002</v>
          </cell>
          <cell r="D763" t="str">
            <v>กระทรวงสาธารณสุข สำนักงานปลัดกระทรวงสาธารณสุข</v>
          </cell>
          <cell r="E763" t="str">
            <v>07</v>
          </cell>
          <cell r="F763" t="str">
            <v>โรงพยาบาลชุมชน</v>
          </cell>
          <cell r="G763" t="str">
            <v>30</v>
          </cell>
          <cell r="H763" t="str">
            <v>84</v>
          </cell>
          <cell r="I763" t="str">
            <v>จ.สุราษฎร์ธานี</v>
          </cell>
          <cell r="J763" t="str">
            <v>10</v>
          </cell>
          <cell r="K763" t="str">
            <v xml:space="preserve"> อ.พนม</v>
          </cell>
          <cell r="L763" t="str">
            <v>05</v>
          </cell>
          <cell r="M763" t="str">
            <v xml:space="preserve"> 'ต.พังกาญจน์'</v>
          </cell>
          <cell r="N763" t="str">
            <v>03</v>
          </cell>
          <cell r="O763" t="str">
            <v xml:space="preserve"> หมู่ 3</v>
          </cell>
          <cell r="P763" t="str">
            <v>01</v>
          </cell>
          <cell r="Q763" t="str">
            <v>เปิดดำเนินการ</v>
          </cell>
          <cell r="R763" t="str">
            <v xml:space="preserve">60 </v>
          </cell>
          <cell r="S763" t="str">
            <v>84250</v>
          </cell>
          <cell r="T763" t="str">
            <v>077399125</v>
          </cell>
          <cell r="U763" t="str">
            <v>077399084</v>
          </cell>
          <cell r="V763" t="str">
            <v>21</v>
          </cell>
          <cell r="W763" t="str">
            <v>2.1 ทุติยภูมิระดับต้น</v>
          </cell>
          <cell r="X763" t="str">
            <v>S</v>
          </cell>
          <cell r="Y763" t="str">
            <v xml:space="preserve">บริการ  </v>
          </cell>
          <cell r="AH763" t="str">
            <v>11364</v>
          </cell>
        </row>
        <row r="764">
          <cell r="A764" t="str">
            <v>001134300</v>
          </cell>
          <cell r="B764" t="str">
            <v>โรงพยาบาลอ่าวลึก</v>
          </cell>
          <cell r="C764" t="str">
            <v>21002</v>
          </cell>
          <cell r="D764" t="str">
            <v>กระทรวงสาธารณสุข สำนักงานปลัดกระทรวงสาธารณสุข</v>
          </cell>
          <cell r="E764" t="str">
            <v>07</v>
          </cell>
          <cell r="F764" t="str">
            <v>โรงพยาบาลชุมชน</v>
          </cell>
          <cell r="G764" t="str">
            <v>60</v>
          </cell>
          <cell r="H764" t="str">
            <v>81</v>
          </cell>
          <cell r="I764" t="str">
            <v>จ.กระบี่</v>
          </cell>
          <cell r="J764" t="str">
            <v>05</v>
          </cell>
          <cell r="K764" t="str">
            <v xml:space="preserve"> อ.อ่าวลึก</v>
          </cell>
          <cell r="L764" t="str">
            <v>01</v>
          </cell>
          <cell r="M764" t="str">
            <v xml:space="preserve"> 'ต.อ่าวลึกใต้'</v>
          </cell>
          <cell r="N764" t="str">
            <v>07</v>
          </cell>
          <cell r="O764" t="str">
            <v xml:space="preserve"> หมู่ 7</v>
          </cell>
          <cell r="P764" t="str">
            <v>01</v>
          </cell>
          <cell r="Q764" t="str">
            <v>เปิดดำเนินการ</v>
          </cell>
          <cell r="R764" t="str">
            <v>3/1</v>
          </cell>
          <cell r="S764" t="str">
            <v>81110</v>
          </cell>
          <cell r="T764" t="str">
            <v>075619105</v>
          </cell>
          <cell r="V764" t="str">
            <v>21</v>
          </cell>
          <cell r="W764" t="str">
            <v>2.1 ทุติยภูมิระดับต้น</v>
          </cell>
          <cell r="AH764" t="str">
            <v>11343</v>
          </cell>
        </row>
        <row r="765">
          <cell r="A765" t="str">
            <v>001130900</v>
          </cell>
          <cell r="B765" t="str">
            <v>โรงพยาบาลหนองหญ้าปล้อง</v>
          </cell>
          <cell r="C765" t="str">
            <v>21002</v>
          </cell>
          <cell r="D765" t="str">
            <v>กระทรวงสาธารณสุข สำนักงานปลัดกระทรวงสาธารณสุข</v>
          </cell>
          <cell r="E765" t="str">
            <v>07</v>
          </cell>
          <cell r="F765" t="str">
            <v>โรงพยาบาลชุมชน</v>
          </cell>
          <cell r="G765" t="str">
            <v>30</v>
          </cell>
          <cell r="H765" t="str">
            <v>76</v>
          </cell>
          <cell r="I765" t="str">
            <v>จ.เพชรบุรี</v>
          </cell>
          <cell r="J765" t="str">
            <v>03</v>
          </cell>
          <cell r="K765" t="str">
            <v xml:space="preserve"> อ.หนองหญ้าปล้อง</v>
          </cell>
          <cell r="L765" t="str">
            <v>01</v>
          </cell>
          <cell r="M765" t="str">
            <v xml:space="preserve"> 'ต.หนองหญ้าปล้อง'</v>
          </cell>
          <cell r="N765" t="str">
            <v>11</v>
          </cell>
          <cell r="O765" t="str">
            <v xml:space="preserve"> หมู่ 11</v>
          </cell>
          <cell r="P765" t="str">
            <v>01</v>
          </cell>
          <cell r="Q765" t="str">
            <v>เปิดดำเนินการ</v>
          </cell>
          <cell r="R765" t="str">
            <v>192</v>
          </cell>
          <cell r="S765" t="str">
            <v>76160</v>
          </cell>
          <cell r="T765" t="str">
            <v>032494353</v>
          </cell>
          <cell r="U765" t="str">
            <v>032494353</v>
          </cell>
          <cell r="V765" t="str">
            <v>21</v>
          </cell>
          <cell r="W765" t="str">
            <v>2.1 ทุติยภูมิระดับต้น</v>
          </cell>
          <cell r="X765" t="str">
            <v>S</v>
          </cell>
          <cell r="Y765" t="str">
            <v xml:space="preserve">บริการ  </v>
          </cell>
          <cell r="Z765" t="str">
            <v>01</v>
          </cell>
          <cell r="AA765" t="str">
            <v>ตั้งใหม่</v>
          </cell>
          <cell r="AH765" t="str">
            <v>11309</v>
          </cell>
        </row>
        <row r="766">
          <cell r="A766" t="str">
            <v>001131600</v>
          </cell>
          <cell r="B766" t="str">
            <v>โรงพยาบาลทับสะแก</v>
          </cell>
          <cell r="C766" t="str">
            <v>21002</v>
          </cell>
          <cell r="D766" t="str">
            <v>กระทรวงสาธารณสุข สำนักงานปลัดกระทรวงสาธารณสุข</v>
          </cell>
          <cell r="E766" t="str">
            <v>07</v>
          </cell>
          <cell r="F766" t="str">
            <v>โรงพยาบาลชุมชน</v>
          </cell>
          <cell r="G766" t="str">
            <v>60</v>
          </cell>
          <cell r="H766" t="str">
            <v>77</v>
          </cell>
          <cell r="I766" t="str">
            <v>จ.ประจวบคีรีขันธ์</v>
          </cell>
          <cell r="J766" t="str">
            <v>03</v>
          </cell>
          <cell r="K766" t="str">
            <v xml:space="preserve"> อ.ทับสะแก</v>
          </cell>
          <cell r="L766" t="str">
            <v>03</v>
          </cell>
          <cell r="M766" t="str">
            <v xml:space="preserve"> 'ต.นาหูกวาง'</v>
          </cell>
          <cell r="N766" t="str">
            <v>06</v>
          </cell>
          <cell r="O766" t="str">
            <v xml:space="preserve"> หมู่ 6</v>
          </cell>
          <cell r="P766" t="str">
            <v>01</v>
          </cell>
          <cell r="Q766" t="str">
            <v>เปิดดำเนินการ</v>
          </cell>
          <cell r="R766" t="str">
            <v xml:space="preserve">111  ถ.เพชรเกษม </v>
          </cell>
          <cell r="V766" t="str">
            <v>21</v>
          </cell>
          <cell r="W766" t="str">
            <v>2.1 ทุติยภูมิระดับต้น</v>
          </cell>
          <cell r="AH766" t="str">
            <v>11316</v>
          </cell>
        </row>
        <row r="767">
          <cell r="A767" t="str">
            <v>001131800</v>
          </cell>
          <cell r="B767" t="str">
            <v>โรงพยาบาลบางสะพานน้อย</v>
          </cell>
          <cell r="C767" t="str">
            <v>21002</v>
          </cell>
          <cell r="D767" t="str">
            <v>กระทรวงสาธารณสุข สำนักงานปลัดกระทรวงสาธารณสุข</v>
          </cell>
          <cell r="E767" t="str">
            <v>07</v>
          </cell>
          <cell r="F767" t="str">
            <v>โรงพยาบาลชุมชน</v>
          </cell>
          <cell r="G767" t="str">
            <v>30</v>
          </cell>
          <cell r="H767" t="str">
            <v>77</v>
          </cell>
          <cell r="I767" t="str">
            <v>จ.ประจวบคีรีขันธ์</v>
          </cell>
          <cell r="J767" t="str">
            <v>05</v>
          </cell>
          <cell r="K767" t="str">
            <v xml:space="preserve"> อ.บางสะพานน้อย</v>
          </cell>
          <cell r="L767" t="str">
            <v>01</v>
          </cell>
          <cell r="M767" t="str">
            <v xml:space="preserve"> 'ต.ปากแพรก'</v>
          </cell>
          <cell r="N767" t="str">
            <v>04</v>
          </cell>
          <cell r="O767" t="str">
            <v xml:space="preserve"> หมู่ 4</v>
          </cell>
          <cell r="P767" t="str">
            <v>01</v>
          </cell>
          <cell r="Q767" t="str">
            <v>เปิดดำเนินการ</v>
          </cell>
          <cell r="R767" t="str">
            <v xml:space="preserve">60/2 </v>
          </cell>
          <cell r="V767" t="str">
            <v>21</v>
          </cell>
          <cell r="W767" t="str">
            <v>2.1 ทุติยภูมิระดับต้น</v>
          </cell>
          <cell r="AH767" t="str">
            <v>11318</v>
          </cell>
        </row>
        <row r="768">
          <cell r="A768" t="str">
            <v>001131200</v>
          </cell>
          <cell r="B768" t="str">
            <v>โรงพยาบาลบ้านลาด</v>
          </cell>
          <cell r="C768" t="str">
            <v>21002</v>
          </cell>
          <cell r="D768" t="str">
            <v>กระทรวงสาธารณสุข สำนักงานปลัดกระทรวงสาธารณสุข</v>
          </cell>
          <cell r="E768" t="str">
            <v>07</v>
          </cell>
          <cell r="F768" t="str">
            <v>โรงพยาบาลชุมชน</v>
          </cell>
          <cell r="G768" t="str">
            <v>30</v>
          </cell>
          <cell r="H768" t="str">
            <v>76</v>
          </cell>
          <cell r="I768" t="str">
            <v>จ.เพชรบุรี</v>
          </cell>
          <cell r="J768" t="str">
            <v>06</v>
          </cell>
          <cell r="K768" t="str">
            <v xml:space="preserve"> อ.บ้านลาด</v>
          </cell>
          <cell r="L768" t="str">
            <v>16</v>
          </cell>
          <cell r="M768" t="str">
            <v xml:space="preserve"> 'ต.ท่าช้าง'</v>
          </cell>
          <cell r="N768" t="str">
            <v>08</v>
          </cell>
          <cell r="O768" t="str">
            <v xml:space="preserve"> หมู่ 8</v>
          </cell>
          <cell r="P768" t="str">
            <v>01</v>
          </cell>
          <cell r="Q768" t="str">
            <v>เปิดดำเนินการ</v>
          </cell>
          <cell r="R768" t="str">
            <v xml:space="preserve">131 </v>
          </cell>
          <cell r="S768" t="str">
            <v>76150</v>
          </cell>
          <cell r="T768" t="str">
            <v>032491051</v>
          </cell>
          <cell r="U768" t="str">
            <v>032491242</v>
          </cell>
          <cell r="V768" t="str">
            <v>21</v>
          </cell>
          <cell r="W768" t="str">
            <v>2.1 ทุติยภูมิระดับต้น</v>
          </cell>
          <cell r="X768" t="str">
            <v>S</v>
          </cell>
          <cell r="Y768" t="str">
            <v xml:space="preserve">บริการ  </v>
          </cell>
          <cell r="AH768" t="str">
            <v>11312</v>
          </cell>
        </row>
        <row r="769">
          <cell r="A769" t="str">
            <v>001131300</v>
          </cell>
          <cell r="B769" t="str">
            <v>โรงพยาบาลบ้านแหลม</v>
          </cell>
          <cell r="C769" t="str">
            <v>21002</v>
          </cell>
          <cell r="D769" t="str">
            <v>กระทรวงสาธารณสุข สำนักงานปลัดกระทรวงสาธารณสุข</v>
          </cell>
          <cell r="E769" t="str">
            <v>07</v>
          </cell>
          <cell r="F769" t="str">
            <v>โรงพยาบาลชุมชน</v>
          </cell>
          <cell r="G769" t="str">
            <v>30</v>
          </cell>
          <cell r="H769" t="str">
            <v>76</v>
          </cell>
          <cell r="I769" t="str">
            <v>จ.เพชรบุรี</v>
          </cell>
          <cell r="J769" t="str">
            <v>07</v>
          </cell>
          <cell r="K769" t="str">
            <v xml:space="preserve"> อ.บ้านแหลม</v>
          </cell>
          <cell r="L769" t="str">
            <v>01</v>
          </cell>
          <cell r="M769" t="str">
            <v xml:space="preserve"> 'ต.บ้านแหลม'</v>
          </cell>
          <cell r="N769" t="str">
            <v>03</v>
          </cell>
          <cell r="O769" t="str">
            <v xml:space="preserve"> หมู่ 3</v>
          </cell>
          <cell r="P769" t="str">
            <v>01</v>
          </cell>
          <cell r="Q769" t="str">
            <v>เปิดดำเนินการ</v>
          </cell>
          <cell r="R769" t="str">
            <v xml:space="preserve">238 </v>
          </cell>
          <cell r="S769" t="str">
            <v>76110</v>
          </cell>
          <cell r="T769" t="str">
            <v>032481144</v>
          </cell>
          <cell r="U769" t="str">
            <v>032481144</v>
          </cell>
          <cell r="V769" t="str">
            <v>21</v>
          </cell>
          <cell r="W769" t="str">
            <v>2.1 ทุติยภูมิระดับต้น</v>
          </cell>
          <cell r="X769" t="str">
            <v>S</v>
          </cell>
          <cell r="Y769" t="str">
            <v xml:space="preserve">บริการ  </v>
          </cell>
          <cell r="AH769" t="str">
            <v>11313</v>
          </cell>
        </row>
        <row r="770">
          <cell r="A770" t="str">
            <v>001131100</v>
          </cell>
          <cell r="B770" t="str">
            <v>โรงพยาบาลท่ายาง</v>
          </cell>
          <cell r="C770" t="str">
            <v>21002</v>
          </cell>
          <cell r="D770" t="str">
            <v>กระทรวงสาธารณสุข สำนักงานปลัดกระทรวงสาธารณสุข</v>
          </cell>
          <cell r="E770" t="str">
            <v>07</v>
          </cell>
          <cell r="F770" t="str">
            <v>โรงพยาบาลชุมชน</v>
          </cell>
          <cell r="G770" t="str">
            <v>60</v>
          </cell>
          <cell r="H770" t="str">
            <v>76</v>
          </cell>
          <cell r="I770" t="str">
            <v>จ.เพชรบุรี</v>
          </cell>
          <cell r="J770" t="str">
            <v>05</v>
          </cell>
          <cell r="K770" t="str">
            <v xml:space="preserve"> อ.ท่ายาง</v>
          </cell>
          <cell r="L770" t="str">
            <v>01</v>
          </cell>
          <cell r="M770" t="str">
            <v xml:space="preserve"> 'ต.ท่ายาง'</v>
          </cell>
          <cell r="N770" t="str">
            <v>01</v>
          </cell>
          <cell r="O770" t="str">
            <v xml:space="preserve"> หมู่ 1</v>
          </cell>
          <cell r="P770" t="str">
            <v>01</v>
          </cell>
          <cell r="Q770" t="str">
            <v>เปิดดำเนินการ</v>
          </cell>
          <cell r="R770" t="str">
            <v xml:space="preserve">259/6 </v>
          </cell>
          <cell r="S770" t="str">
            <v>76130</v>
          </cell>
          <cell r="T770" t="str">
            <v>032461100</v>
          </cell>
          <cell r="U770" t="str">
            <v>032461100</v>
          </cell>
          <cell r="V770" t="str">
            <v>21</v>
          </cell>
          <cell r="W770" t="str">
            <v>2.1 ทุติยภูมิระดับต้น</v>
          </cell>
          <cell r="X770" t="str">
            <v>S</v>
          </cell>
          <cell r="Y770" t="str">
            <v xml:space="preserve">บริการ  </v>
          </cell>
          <cell r="AH770" t="str">
            <v>11311</v>
          </cell>
        </row>
        <row r="771">
          <cell r="A771" t="str">
            <v>001131400</v>
          </cell>
          <cell r="B771" t="str">
            <v>โรงพยาบาลแก่งกระจาน</v>
          </cell>
          <cell r="C771" t="str">
            <v>21002</v>
          </cell>
          <cell r="D771" t="str">
            <v>กระทรวงสาธารณสุข สำนักงานปลัดกระทรวงสาธารณสุข</v>
          </cell>
          <cell r="E771" t="str">
            <v>07</v>
          </cell>
          <cell r="F771" t="str">
            <v>โรงพยาบาลชุมชน</v>
          </cell>
          <cell r="G771" t="str">
            <v>30</v>
          </cell>
          <cell r="H771" t="str">
            <v>76</v>
          </cell>
          <cell r="I771" t="str">
            <v>จ.เพชรบุรี</v>
          </cell>
          <cell r="J771" t="str">
            <v>08</v>
          </cell>
          <cell r="K771" t="str">
            <v xml:space="preserve"> อ.แก่งกระจาน</v>
          </cell>
          <cell r="L771" t="str">
            <v>03</v>
          </cell>
          <cell r="M771" t="str">
            <v xml:space="preserve"> 'ต.วังจันทร์'</v>
          </cell>
          <cell r="N771" t="str">
            <v>05</v>
          </cell>
          <cell r="O771" t="str">
            <v xml:space="preserve"> หมู่ 5</v>
          </cell>
          <cell r="P771" t="str">
            <v>01</v>
          </cell>
          <cell r="Q771" t="str">
            <v>เปิดดำเนินการ</v>
          </cell>
          <cell r="R771" t="str">
            <v xml:space="preserve">6  ถ.เขื่อนเพชร </v>
          </cell>
          <cell r="S771" t="str">
            <v>76170</v>
          </cell>
          <cell r="T771" t="str">
            <v>03245925</v>
          </cell>
          <cell r="U771" t="str">
            <v>032459091</v>
          </cell>
          <cell r="V771" t="str">
            <v>21</v>
          </cell>
          <cell r="W771" t="str">
            <v>2.1 ทุติยภูมิระดับต้น</v>
          </cell>
          <cell r="X771" t="str">
            <v>S</v>
          </cell>
          <cell r="Y771" t="str">
            <v xml:space="preserve">บริการ  </v>
          </cell>
          <cell r="Z771" t="str">
            <v>01</v>
          </cell>
          <cell r="AA771" t="str">
            <v>ตั้งใหม่</v>
          </cell>
          <cell r="AH771" t="str">
            <v>11314</v>
          </cell>
        </row>
        <row r="772">
          <cell r="A772" t="str">
            <v>001133900</v>
          </cell>
          <cell r="B772" t="str">
            <v>โรงพยาบาลถ้ำพรรณรา</v>
          </cell>
          <cell r="C772" t="str">
            <v>21002</v>
          </cell>
          <cell r="D772" t="str">
            <v>กระทรวงสาธารณสุข สำนักงานปลัดกระทรวงสาธารณสุข</v>
          </cell>
          <cell r="E772" t="str">
            <v>07</v>
          </cell>
          <cell r="F772" t="str">
            <v>โรงพยาบาลชุมชน</v>
          </cell>
          <cell r="G772" t="str">
            <v>10</v>
          </cell>
          <cell r="H772" t="str">
            <v>80</v>
          </cell>
          <cell r="I772" t="str">
            <v>จ.นครศรีธรรมราช</v>
          </cell>
          <cell r="J772" t="str">
            <v>18</v>
          </cell>
          <cell r="K772" t="str">
            <v xml:space="preserve"> อ.ถ้ำพรรณรา</v>
          </cell>
          <cell r="L772" t="str">
            <v>01</v>
          </cell>
          <cell r="M772" t="str">
            <v xml:space="preserve"> 'ต.ถ้ำพรรณรา'</v>
          </cell>
          <cell r="N772" t="str">
            <v>02</v>
          </cell>
          <cell r="O772" t="str">
            <v xml:space="preserve"> หมู่ 2</v>
          </cell>
          <cell r="P772" t="str">
            <v>01</v>
          </cell>
          <cell r="Q772" t="str">
            <v>เปิดดำเนินการ</v>
          </cell>
          <cell r="R772" t="str">
            <v>ม.2 ต.ถ้ำพรรณรา</v>
          </cell>
          <cell r="V772" t="str">
            <v>21</v>
          </cell>
          <cell r="W772" t="str">
            <v>2.1 ทุติยภูมิระดับต้น</v>
          </cell>
          <cell r="AH772" t="str">
            <v>11339</v>
          </cell>
        </row>
        <row r="773">
          <cell r="A773" t="str">
            <v>001132400</v>
          </cell>
          <cell r="B773" t="str">
            <v>โรงพยาบาลลานสะกา</v>
          </cell>
          <cell r="C773" t="str">
            <v>21002</v>
          </cell>
          <cell r="D773" t="str">
            <v>กระทรวงสาธารณสุข สำนักงานปลัดกระทรวงสาธารณสุข</v>
          </cell>
          <cell r="E773" t="str">
            <v>07</v>
          </cell>
          <cell r="F773" t="str">
            <v>โรงพยาบาลชุมชน</v>
          </cell>
          <cell r="G773" t="str">
            <v>30</v>
          </cell>
          <cell r="H773" t="str">
            <v>80</v>
          </cell>
          <cell r="I773" t="str">
            <v>จ.นครศรีธรรมราช</v>
          </cell>
          <cell r="J773" t="str">
            <v>03</v>
          </cell>
          <cell r="K773" t="str">
            <v xml:space="preserve"> อ.ลานสกา</v>
          </cell>
          <cell r="L773" t="str">
            <v>01</v>
          </cell>
          <cell r="M773" t="str">
            <v xml:space="preserve"> 'ต.เขาแก้ว'</v>
          </cell>
          <cell r="N773" t="str">
            <v>01</v>
          </cell>
          <cell r="O773" t="str">
            <v xml:space="preserve"> หมู่ 1</v>
          </cell>
          <cell r="P773" t="str">
            <v>01</v>
          </cell>
          <cell r="Q773" t="str">
            <v>เปิดดำเนินการ</v>
          </cell>
          <cell r="R773" t="str">
            <v xml:space="preserve">ม.1 </v>
          </cell>
          <cell r="V773" t="str">
            <v>21</v>
          </cell>
          <cell r="W773" t="str">
            <v>2.1 ทุติยภูมิระดับต้น</v>
          </cell>
          <cell r="AH773" t="str">
            <v>11324</v>
          </cell>
        </row>
        <row r="774">
          <cell r="A774" t="str">
            <v>001135800</v>
          </cell>
          <cell r="B774" t="str">
            <v>โรงพยาบาลดอนสัก</v>
          </cell>
          <cell r="C774" t="str">
            <v>21002</v>
          </cell>
          <cell r="D774" t="str">
            <v>กระทรวงสาธารณสุข สำนักงานปลัดกระทรวงสาธารณสุข</v>
          </cell>
          <cell r="E774" t="str">
            <v>07</v>
          </cell>
          <cell r="F774" t="str">
            <v>โรงพยาบาลชุมชน</v>
          </cell>
          <cell r="G774" t="str">
            <v>30</v>
          </cell>
          <cell r="H774" t="str">
            <v>84</v>
          </cell>
          <cell r="I774" t="str">
            <v>จ.สุราษฎร์ธานี</v>
          </cell>
          <cell r="J774" t="str">
            <v>03</v>
          </cell>
          <cell r="K774" t="str">
            <v xml:space="preserve"> อ.ดอนสัก</v>
          </cell>
          <cell r="L774" t="str">
            <v>01</v>
          </cell>
          <cell r="M774" t="str">
            <v xml:space="preserve"> 'ต.ดอนสัก'</v>
          </cell>
          <cell r="N774" t="str">
            <v>05</v>
          </cell>
          <cell r="O774" t="str">
            <v xml:space="preserve"> หมู่ 5</v>
          </cell>
          <cell r="P774" t="str">
            <v>01</v>
          </cell>
          <cell r="Q774" t="str">
            <v>เปิดดำเนินการ</v>
          </cell>
          <cell r="R774" t="str">
            <v xml:space="preserve">13/2 </v>
          </cell>
          <cell r="S774" t="str">
            <v>84220</v>
          </cell>
          <cell r="T774" t="str">
            <v>077371400</v>
          </cell>
          <cell r="U774" t="str">
            <v>077371179</v>
          </cell>
          <cell r="V774" t="str">
            <v>21</v>
          </cell>
          <cell r="W774" t="str">
            <v>2.1 ทุติยภูมิระดับต้น</v>
          </cell>
          <cell r="X774" t="str">
            <v>S</v>
          </cell>
          <cell r="Y774" t="str">
            <v xml:space="preserve">บริการ  </v>
          </cell>
          <cell r="AH774" t="str">
            <v>11358</v>
          </cell>
        </row>
        <row r="775">
          <cell r="A775" t="str">
            <v>001135900</v>
          </cell>
          <cell r="B775" t="str">
            <v>โรงพยาบาลเกาะพงัน</v>
          </cell>
          <cell r="C775" t="str">
            <v>21002</v>
          </cell>
          <cell r="D775" t="str">
            <v>กระทรวงสาธารณสุข สำนักงานปลัดกระทรวงสาธารณสุข</v>
          </cell>
          <cell r="E775" t="str">
            <v>07</v>
          </cell>
          <cell r="F775" t="str">
            <v>โรงพยาบาลชุมชน</v>
          </cell>
          <cell r="G775" t="str">
            <v>30</v>
          </cell>
          <cell r="H775" t="str">
            <v>84</v>
          </cell>
          <cell r="I775" t="str">
            <v>จ.สุราษฎร์ธานี</v>
          </cell>
          <cell r="J775" t="str">
            <v>05</v>
          </cell>
          <cell r="K775" t="str">
            <v xml:space="preserve"> อ.เกาะพะงัน</v>
          </cell>
          <cell r="L775" t="str">
            <v>01</v>
          </cell>
          <cell r="M775" t="str">
            <v xml:space="preserve"> 'ต.เกาะพะงัน'</v>
          </cell>
          <cell r="N775" t="str">
            <v>04</v>
          </cell>
          <cell r="O775" t="str">
            <v xml:space="preserve"> หมู่ 4</v>
          </cell>
          <cell r="P775" t="str">
            <v>01</v>
          </cell>
          <cell r="Q775" t="str">
            <v>เปิดดำเนินการ</v>
          </cell>
          <cell r="R775" t="str">
            <v xml:space="preserve">6 </v>
          </cell>
          <cell r="S775" t="str">
            <v>84280</v>
          </cell>
          <cell r="T775" t="str">
            <v>077238315</v>
          </cell>
          <cell r="U775" t="str">
            <v>077238316</v>
          </cell>
          <cell r="V775" t="str">
            <v>21</v>
          </cell>
          <cell r="W775" t="str">
            <v>2.1 ทุติยภูมิระดับต้น</v>
          </cell>
          <cell r="X775" t="str">
            <v>S</v>
          </cell>
          <cell r="Y775" t="str">
            <v xml:space="preserve">บริการ  </v>
          </cell>
          <cell r="AH775" t="str">
            <v>11359</v>
          </cell>
        </row>
        <row r="776">
          <cell r="A776" t="str">
            <v>001134000</v>
          </cell>
          <cell r="B776" t="str">
            <v>โรงพยาบาลเขาพนม</v>
          </cell>
          <cell r="C776" t="str">
            <v>21002</v>
          </cell>
          <cell r="D776" t="str">
            <v>กระทรวงสาธารณสุข สำนักงานปลัดกระทรวงสาธารณสุข</v>
          </cell>
          <cell r="E776" t="str">
            <v>07</v>
          </cell>
          <cell r="F776" t="str">
            <v>โรงพยาบาลชุมชน</v>
          </cell>
          <cell r="G776" t="str">
            <v>45</v>
          </cell>
          <cell r="H776" t="str">
            <v>81</v>
          </cell>
          <cell r="I776" t="str">
            <v>จ.กระบี่</v>
          </cell>
          <cell r="J776" t="str">
            <v>02</v>
          </cell>
          <cell r="K776" t="str">
            <v xml:space="preserve"> อ.เขาพนม</v>
          </cell>
          <cell r="L776" t="str">
            <v>01</v>
          </cell>
          <cell r="M776" t="str">
            <v xml:space="preserve"> 'ต.เขาพนม'</v>
          </cell>
          <cell r="N776" t="str">
            <v>09</v>
          </cell>
          <cell r="O776" t="str">
            <v xml:space="preserve"> หมู่ 9</v>
          </cell>
          <cell r="P776" t="str">
            <v>01</v>
          </cell>
          <cell r="Q776" t="str">
            <v>เปิดดำเนินการ</v>
          </cell>
          <cell r="S776" t="str">
            <v>81140</v>
          </cell>
          <cell r="T776" t="str">
            <v>075689031</v>
          </cell>
          <cell r="U776" t="str">
            <v>075689511</v>
          </cell>
          <cell r="V776" t="str">
            <v>21</v>
          </cell>
          <cell r="W776" t="str">
            <v>2.1 ทุติยภูมิระดับต้น</v>
          </cell>
          <cell r="AH776" t="str">
            <v>11340</v>
          </cell>
        </row>
        <row r="777">
          <cell r="A777" t="str">
            <v>001134100</v>
          </cell>
          <cell r="B777" t="str">
            <v>โรงพยาบาลเกาะลันตา</v>
          </cell>
          <cell r="C777" t="str">
            <v>21002</v>
          </cell>
          <cell r="D777" t="str">
            <v>กระทรวงสาธารณสุข สำนักงานปลัดกระทรวงสาธารณสุข</v>
          </cell>
          <cell r="E777" t="str">
            <v>07</v>
          </cell>
          <cell r="F777" t="str">
            <v>โรงพยาบาลชุมชน</v>
          </cell>
          <cell r="G777" t="str">
            <v>10</v>
          </cell>
          <cell r="H777" t="str">
            <v>81</v>
          </cell>
          <cell r="I777" t="str">
            <v>จ.กระบี่</v>
          </cell>
          <cell r="J777" t="str">
            <v>03</v>
          </cell>
          <cell r="K777" t="str">
            <v xml:space="preserve"> อ.เกาะลันตา</v>
          </cell>
          <cell r="L777" t="str">
            <v>01</v>
          </cell>
          <cell r="M777" t="str">
            <v xml:space="preserve"> 'ต.เกาะลันตาใหญ่'</v>
          </cell>
          <cell r="N777" t="str">
            <v>01</v>
          </cell>
          <cell r="O777" t="str">
            <v xml:space="preserve"> หมู่ 1</v>
          </cell>
          <cell r="P777" t="str">
            <v>01</v>
          </cell>
          <cell r="Q777" t="str">
            <v>เปิดดำเนินการ</v>
          </cell>
          <cell r="R777" t="str">
            <v>118/1</v>
          </cell>
          <cell r="S777" t="str">
            <v>81150</v>
          </cell>
          <cell r="T777" t="str">
            <v>075697017</v>
          </cell>
          <cell r="V777" t="str">
            <v>21</v>
          </cell>
          <cell r="W777" t="str">
            <v>2.1 ทุติยภูมิระดับต้น</v>
          </cell>
          <cell r="AH777" t="str">
            <v>11341</v>
          </cell>
        </row>
        <row r="778">
          <cell r="A778" t="str">
            <v>001134400</v>
          </cell>
          <cell r="B778" t="str">
            <v>โรงพยาบาลปลายพระยา</v>
          </cell>
          <cell r="C778" t="str">
            <v>21002</v>
          </cell>
          <cell r="D778" t="str">
            <v>กระทรวงสาธารณสุข สำนักงานปลัดกระทรวงสาธารณสุข</v>
          </cell>
          <cell r="E778" t="str">
            <v>07</v>
          </cell>
          <cell r="F778" t="str">
            <v>โรงพยาบาลชุมชน</v>
          </cell>
          <cell r="G778" t="str">
            <v>30</v>
          </cell>
          <cell r="H778" t="str">
            <v>81</v>
          </cell>
          <cell r="I778" t="str">
            <v>จ.กระบี่</v>
          </cell>
          <cell r="J778" t="str">
            <v>06</v>
          </cell>
          <cell r="K778" t="str">
            <v xml:space="preserve"> อ.ปลายพระยา</v>
          </cell>
          <cell r="L778" t="str">
            <v>01</v>
          </cell>
          <cell r="M778" t="str">
            <v xml:space="preserve"> 'ต.ปลายพระยา'</v>
          </cell>
          <cell r="N778" t="str">
            <v>05</v>
          </cell>
          <cell r="O778" t="str">
            <v xml:space="preserve"> หมู่ 5</v>
          </cell>
          <cell r="P778" t="str">
            <v>01</v>
          </cell>
          <cell r="Q778" t="str">
            <v>เปิดดำเนินการ</v>
          </cell>
          <cell r="S778" t="str">
            <v>81160</v>
          </cell>
          <cell r="T778" t="str">
            <v>075687454</v>
          </cell>
          <cell r="U778" t="str">
            <v>075687125</v>
          </cell>
          <cell r="V778" t="str">
            <v>21</v>
          </cell>
          <cell r="W778" t="str">
            <v>2.1 ทุติยภูมิระดับต้น</v>
          </cell>
          <cell r="AH778" t="str">
            <v>11344</v>
          </cell>
        </row>
        <row r="779">
          <cell r="A779" t="str">
            <v>001134500</v>
          </cell>
          <cell r="B779" t="str">
            <v>โรงพยาบาลลำทับ</v>
          </cell>
          <cell r="C779" t="str">
            <v>21002</v>
          </cell>
          <cell r="D779" t="str">
            <v>กระทรวงสาธารณสุข สำนักงานปลัดกระทรวงสาธารณสุข</v>
          </cell>
          <cell r="E779" t="str">
            <v>07</v>
          </cell>
          <cell r="F779" t="str">
            <v>โรงพยาบาลชุมชน</v>
          </cell>
          <cell r="G779" t="str">
            <v>30</v>
          </cell>
          <cell r="H779" t="str">
            <v>81</v>
          </cell>
          <cell r="I779" t="str">
            <v>จ.กระบี่</v>
          </cell>
          <cell r="J779" t="str">
            <v>07</v>
          </cell>
          <cell r="K779" t="str">
            <v xml:space="preserve"> อ.ลำทับ</v>
          </cell>
          <cell r="L779" t="str">
            <v>01</v>
          </cell>
          <cell r="M779" t="str">
            <v xml:space="preserve"> 'ต.ลำทับ'</v>
          </cell>
          <cell r="N779" t="str">
            <v>05</v>
          </cell>
          <cell r="O779" t="str">
            <v xml:space="preserve"> หมู่ 5</v>
          </cell>
          <cell r="P779" t="str">
            <v>01</v>
          </cell>
          <cell r="Q779" t="str">
            <v>เปิดดำเนินการ</v>
          </cell>
          <cell r="R779" t="str">
            <v>94</v>
          </cell>
          <cell r="S779" t="str">
            <v>81120</v>
          </cell>
          <cell r="T779" t="str">
            <v>075643255</v>
          </cell>
          <cell r="V779" t="str">
            <v>21</v>
          </cell>
          <cell r="W779" t="str">
            <v>2.1 ทุติยภูมิระดับต้น</v>
          </cell>
          <cell r="AH779" t="str">
            <v>11345</v>
          </cell>
        </row>
        <row r="780">
          <cell r="A780" t="str">
            <v>001134600</v>
          </cell>
          <cell r="B780" t="str">
            <v>โรงพยาบาลเหนือคลอง</v>
          </cell>
          <cell r="C780" t="str">
            <v>21002</v>
          </cell>
          <cell r="D780" t="str">
            <v>กระทรวงสาธารณสุข สำนักงานปลัดกระทรวงสาธารณสุข</v>
          </cell>
          <cell r="E780" t="str">
            <v>07</v>
          </cell>
          <cell r="F780" t="str">
            <v>โรงพยาบาลชุมชน</v>
          </cell>
          <cell r="G780" t="str">
            <v>30</v>
          </cell>
          <cell r="H780" t="str">
            <v>81</v>
          </cell>
          <cell r="I780" t="str">
            <v>จ.กระบี่</v>
          </cell>
          <cell r="J780" t="str">
            <v>08</v>
          </cell>
          <cell r="K780" t="str">
            <v xml:space="preserve"> อ.เหนือคลอง</v>
          </cell>
          <cell r="L780" t="str">
            <v>01</v>
          </cell>
          <cell r="M780" t="str">
            <v xml:space="preserve"> 'ต.เหนือคลอง'</v>
          </cell>
          <cell r="N780" t="str">
            <v>01</v>
          </cell>
          <cell r="O780" t="str">
            <v xml:space="preserve"> หมู่ 1</v>
          </cell>
          <cell r="P780" t="str">
            <v>01</v>
          </cell>
          <cell r="Q780" t="str">
            <v>เปิดดำเนินการ</v>
          </cell>
          <cell r="S780" t="str">
            <v>81130</v>
          </cell>
          <cell r="T780" t="str">
            <v>075636596</v>
          </cell>
          <cell r="V780" t="str">
            <v>21</v>
          </cell>
          <cell r="W780" t="str">
            <v>2.1 ทุติยภูมิระดับต้น</v>
          </cell>
          <cell r="AH780" t="str">
            <v>11346</v>
          </cell>
        </row>
        <row r="781">
          <cell r="A781" t="str">
            <v>001134200</v>
          </cell>
          <cell r="B781" t="str">
            <v>โรงพยาบาลคลองท่อม</v>
          </cell>
          <cell r="C781" t="str">
            <v>21002</v>
          </cell>
          <cell r="D781" t="str">
            <v>กระทรวงสาธารณสุข สำนักงานปลัดกระทรวงสาธารณสุข</v>
          </cell>
          <cell r="E781" t="str">
            <v>07</v>
          </cell>
          <cell r="F781" t="str">
            <v>โรงพยาบาลชุมชน</v>
          </cell>
          <cell r="G781" t="str">
            <v>30</v>
          </cell>
          <cell r="H781" t="str">
            <v>81</v>
          </cell>
          <cell r="I781" t="str">
            <v>จ.กระบี่</v>
          </cell>
          <cell r="J781" t="str">
            <v>04</v>
          </cell>
          <cell r="K781" t="str">
            <v xml:space="preserve"> อ.คลองท่อม</v>
          </cell>
          <cell r="L781" t="str">
            <v>01</v>
          </cell>
          <cell r="M781" t="str">
            <v xml:space="preserve"> 'ต.คลองท่อมใต้'</v>
          </cell>
          <cell r="N781" t="str">
            <v>09</v>
          </cell>
          <cell r="O781" t="str">
            <v xml:space="preserve"> หมู่ 9</v>
          </cell>
          <cell r="P781" t="str">
            <v>01</v>
          </cell>
          <cell r="Q781" t="str">
            <v>เปิดดำเนินการ</v>
          </cell>
          <cell r="R781" t="str">
            <v>79</v>
          </cell>
          <cell r="S781" t="str">
            <v>81120</v>
          </cell>
          <cell r="T781" t="str">
            <v>075640320</v>
          </cell>
          <cell r="V781" t="str">
            <v>21</v>
          </cell>
          <cell r="W781" t="str">
            <v>2.1 ทุติยภูมิระดับต้น</v>
          </cell>
          <cell r="AH781" t="str">
            <v>11342</v>
          </cell>
        </row>
        <row r="782">
          <cell r="A782" t="str">
            <v>001135200</v>
          </cell>
          <cell r="B782" t="str">
            <v>โรงพยาบาลคุระบุรีชัยพัฒน์</v>
          </cell>
          <cell r="C782" t="str">
            <v>21002</v>
          </cell>
          <cell r="D782" t="str">
            <v>กระทรวงสาธารณสุข สำนักงานปลัดกระทรวงสาธารณสุข</v>
          </cell>
          <cell r="E782" t="str">
            <v>07</v>
          </cell>
          <cell r="F782" t="str">
            <v>โรงพยาบาลชุมชน</v>
          </cell>
          <cell r="G782" t="str">
            <v>30</v>
          </cell>
          <cell r="H782" t="str">
            <v>82</v>
          </cell>
          <cell r="I782" t="str">
            <v>จ.พังงา</v>
          </cell>
          <cell r="J782" t="str">
            <v>06</v>
          </cell>
          <cell r="K782" t="str">
            <v xml:space="preserve"> อ.คุระบุรี</v>
          </cell>
          <cell r="L782" t="str">
            <v>01</v>
          </cell>
          <cell r="M782" t="str">
            <v xml:space="preserve"> 'ต.คุระ'</v>
          </cell>
          <cell r="N782" t="str">
            <v>01</v>
          </cell>
          <cell r="O782" t="str">
            <v xml:space="preserve"> หมู่ 1</v>
          </cell>
          <cell r="P782" t="str">
            <v>01</v>
          </cell>
          <cell r="Q782" t="str">
            <v>เปิดดำเนินการ</v>
          </cell>
          <cell r="R782" t="str">
            <v xml:space="preserve">374  ถ.เพชรเกษม </v>
          </cell>
          <cell r="S782" t="str">
            <v>82150</v>
          </cell>
          <cell r="T782" t="str">
            <v>076461079</v>
          </cell>
          <cell r="U782" t="str">
            <v>076491379</v>
          </cell>
          <cell r="V782" t="str">
            <v>21</v>
          </cell>
          <cell r="W782" t="str">
            <v>2.1 ทุติยภูมิระดับต้น</v>
          </cell>
          <cell r="AH782" t="str">
            <v>11352</v>
          </cell>
        </row>
        <row r="783">
          <cell r="A783" t="str">
            <v>001135300</v>
          </cell>
          <cell r="B783" t="str">
            <v>โรงพยาบาลทับปุด</v>
          </cell>
          <cell r="C783" t="str">
            <v>21002</v>
          </cell>
          <cell r="D783" t="str">
            <v>กระทรวงสาธารณสุข สำนักงานปลัดกระทรวงสาธารณสุข</v>
          </cell>
          <cell r="E783" t="str">
            <v>07</v>
          </cell>
          <cell r="F783" t="str">
            <v>โรงพยาบาลชุมชน</v>
          </cell>
          <cell r="G783" t="str">
            <v>30</v>
          </cell>
          <cell r="H783" t="str">
            <v>82</v>
          </cell>
          <cell r="I783" t="str">
            <v>จ.พังงา</v>
          </cell>
          <cell r="J783" t="str">
            <v>07</v>
          </cell>
          <cell r="K783" t="str">
            <v xml:space="preserve"> อ.ทับปุด</v>
          </cell>
          <cell r="L783" t="str">
            <v>01</v>
          </cell>
          <cell r="M783" t="str">
            <v xml:space="preserve"> 'ต.ทับปุด'</v>
          </cell>
          <cell r="N783" t="str">
            <v>01</v>
          </cell>
          <cell r="O783" t="str">
            <v xml:space="preserve"> หมู่ 1</v>
          </cell>
          <cell r="P783" t="str">
            <v>01</v>
          </cell>
          <cell r="Q783" t="str">
            <v>เปิดดำเนินการ</v>
          </cell>
          <cell r="R783" t="str">
            <v xml:space="preserve">125  ถ.พังงา-ทับปุดสายใหม่ </v>
          </cell>
          <cell r="S783" t="str">
            <v>82180</v>
          </cell>
          <cell r="T783" t="str">
            <v>076599019</v>
          </cell>
          <cell r="U783" t="str">
            <v>076599115</v>
          </cell>
          <cell r="V783" t="str">
            <v>21</v>
          </cell>
          <cell r="W783" t="str">
            <v>2.1 ทุติยภูมิระดับต้น</v>
          </cell>
          <cell r="AH783" t="str">
            <v>11353</v>
          </cell>
        </row>
        <row r="784">
          <cell r="A784" t="str">
            <v>001137300</v>
          </cell>
          <cell r="B784" t="str">
            <v>โรงพยาบาลกระบุรี</v>
          </cell>
          <cell r="C784" t="str">
            <v>21002</v>
          </cell>
          <cell r="D784" t="str">
            <v>กระทรวงสาธารณสุข สำนักงานปลัดกระทรวงสาธารณสุข</v>
          </cell>
          <cell r="E784" t="str">
            <v>07</v>
          </cell>
          <cell r="F784" t="str">
            <v>โรงพยาบาลชุมชน</v>
          </cell>
          <cell r="G784" t="str">
            <v>30</v>
          </cell>
          <cell r="H784" t="str">
            <v>85</v>
          </cell>
          <cell r="I784" t="str">
            <v>จ.ระนอง</v>
          </cell>
          <cell r="J784" t="str">
            <v>04</v>
          </cell>
          <cell r="K784" t="str">
            <v xml:space="preserve"> อ.กระบุรี</v>
          </cell>
          <cell r="L784" t="str">
            <v>01</v>
          </cell>
          <cell r="M784" t="str">
            <v xml:space="preserve"> 'ต.น้ำจืด'</v>
          </cell>
          <cell r="N784" t="str">
            <v>03</v>
          </cell>
          <cell r="O784" t="str">
            <v xml:space="preserve"> หมู่ 3</v>
          </cell>
          <cell r="P784" t="str">
            <v>01</v>
          </cell>
          <cell r="Q784" t="str">
            <v>เปิดดำเนินการ</v>
          </cell>
          <cell r="R784" t="str">
            <v xml:space="preserve">168 </v>
          </cell>
          <cell r="S784" t="str">
            <v>85110</v>
          </cell>
          <cell r="T784" t="str">
            <v>077891036</v>
          </cell>
          <cell r="V784" t="str">
            <v>21</v>
          </cell>
          <cell r="W784" t="str">
            <v>2.1 ทุติยภูมิระดับต้น</v>
          </cell>
          <cell r="X784" t="str">
            <v>S</v>
          </cell>
          <cell r="Y784" t="str">
            <v xml:space="preserve">บริการ  </v>
          </cell>
          <cell r="AH784" t="str">
            <v>11373</v>
          </cell>
        </row>
        <row r="785">
          <cell r="A785" t="str">
            <v>001136300</v>
          </cell>
          <cell r="B785" t="str">
            <v>โรงพยาบาลบ้านตาขุน</v>
          </cell>
          <cell r="C785" t="str">
            <v>21002</v>
          </cell>
          <cell r="D785" t="str">
            <v>กระทรวงสาธารณสุข สำนักงานปลัดกระทรวงสาธารณสุข</v>
          </cell>
          <cell r="E785" t="str">
            <v>07</v>
          </cell>
          <cell r="F785" t="str">
            <v>โรงพยาบาลชุมชน</v>
          </cell>
          <cell r="G785" t="str">
            <v>10</v>
          </cell>
          <cell r="H785" t="str">
            <v>84</v>
          </cell>
          <cell r="I785" t="str">
            <v>จ.สุราษฎร์ธานี</v>
          </cell>
          <cell r="J785" t="str">
            <v>09</v>
          </cell>
          <cell r="K785" t="str">
            <v xml:space="preserve"> อ.บ้านตาขุน</v>
          </cell>
          <cell r="L785" t="str">
            <v>01</v>
          </cell>
          <cell r="M785" t="str">
            <v xml:space="preserve"> 'ต.เขาวง'</v>
          </cell>
          <cell r="N785" t="str">
            <v>03</v>
          </cell>
          <cell r="O785" t="str">
            <v xml:space="preserve"> หมู่ 3</v>
          </cell>
          <cell r="P785" t="str">
            <v>01</v>
          </cell>
          <cell r="Q785" t="str">
            <v>เปิดดำเนินการ</v>
          </cell>
          <cell r="R785" t="str">
            <v xml:space="preserve">74 </v>
          </cell>
          <cell r="S785" t="str">
            <v>84230</v>
          </cell>
          <cell r="T785" t="str">
            <v>077397373</v>
          </cell>
          <cell r="U785" t="str">
            <v>077261046</v>
          </cell>
          <cell r="V785" t="str">
            <v>21</v>
          </cell>
          <cell r="W785" t="str">
            <v>2.1 ทุติยภูมิระดับต้น</v>
          </cell>
          <cell r="X785" t="str">
            <v>S</v>
          </cell>
          <cell r="Y785" t="str">
            <v xml:space="preserve">บริการ  </v>
          </cell>
          <cell r="AH785" t="str">
            <v>11363</v>
          </cell>
        </row>
        <row r="786">
          <cell r="A786" t="str">
            <v>001137800</v>
          </cell>
          <cell r="B786" t="str">
            <v>โรงพยาบาลมาบอำมฤต</v>
          </cell>
          <cell r="C786" t="str">
            <v>21002</v>
          </cell>
          <cell r="D786" t="str">
            <v>กระทรวงสาธารณสุข สำนักงานปลัดกระทรวงสาธารณสุข</v>
          </cell>
          <cell r="E786" t="str">
            <v>07</v>
          </cell>
          <cell r="F786" t="str">
            <v>โรงพยาบาลชุมชน</v>
          </cell>
          <cell r="G786" t="str">
            <v>10</v>
          </cell>
          <cell r="H786" t="str">
            <v>86</v>
          </cell>
          <cell r="I786" t="str">
            <v>จ.ชุมพร</v>
          </cell>
          <cell r="J786" t="str">
            <v>03</v>
          </cell>
          <cell r="K786" t="str">
            <v xml:space="preserve"> อ.ปะทิว</v>
          </cell>
          <cell r="L786" t="str">
            <v>05</v>
          </cell>
          <cell r="M786" t="str">
            <v xml:space="preserve"> 'ต.ดอนยาง'</v>
          </cell>
          <cell r="N786" t="str">
            <v>12</v>
          </cell>
          <cell r="O786" t="str">
            <v xml:space="preserve"> หมู่ 12</v>
          </cell>
          <cell r="P786" t="str">
            <v>01</v>
          </cell>
          <cell r="Q786" t="str">
            <v>เปิดดำเนินการ</v>
          </cell>
          <cell r="V786" t="str">
            <v>21</v>
          </cell>
          <cell r="W786" t="str">
            <v>2.1 ทุติยภูมิระดับต้น</v>
          </cell>
          <cell r="AH786" t="str">
            <v>11378</v>
          </cell>
        </row>
        <row r="787">
          <cell r="A787" t="str">
            <v>001138000</v>
          </cell>
          <cell r="B787" t="str">
            <v>โรงพยาบาลปากน้ำหลังสวน</v>
          </cell>
          <cell r="C787" t="str">
            <v>21002</v>
          </cell>
          <cell r="D787" t="str">
            <v>กระทรวงสาธารณสุข สำนักงานปลัดกระทรวงสาธารณสุข</v>
          </cell>
          <cell r="E787" t="str">
            <v>07</v>
          </cell>
          <cell r="F787" t="str">
            <v>โรงพยาบาลชุมชน</v>
          </cell>
          <cell r="G787" t="str">
            <v>10</v>
          </cell>
          <cell r="H787" t="str">
            <v>86</v>
          </cell>
          <cell r="I787" t="str">
            <v>จ.ชุมพร</v>
          </cell>
          <cell r="J787" t="str">
            <v>04</v>
          </cell>
          <cell r="K787" t="str">
            <v xml:space="preserve"> อ.หลังสวน</v>
          </cell>
          <cell r="L787" t="str">
            <v>09</v>
          </cell>
          <cell r="M787" t="str">
            <v xml:space="preserve"> 'ต.ปากน้ำ'</v>
          </cell>
          <cell r="N787" t="str">
            <v>04</v>
          </cell>
          <cell r="O787" t="str">
            <v xml:space="preserve"> หมู่ 4</v>
          </cell>
          <cell r="P787" t="str">
            <v>01</v>
          </cell>
          <cell r="Q787" t="str">
            <v>เปิดดำเนินการ</v>
          </cell>
          <cell r="V787" t="str">
            <v>21</v>
          </cell>
          <cell r="W787" t="str">
            <v>2.1 ทุติยภูมิระดับต้น</v>
          </cell>
          <cell r="AH787" t="str">
            <v>11380</v>
          </cell>
        </row>
        <row r="788">
          <cell r="A788" t="str">
            <v>001138100</v>
          </cell>
          <cell r="B788" t="str">
            <v>โรงพยาบาลละแม</v>
          </cell>
          <cell r="C788" t="str">
            <v>21002</v>
          </cell>
          <cell r="D788" t="str">
            <v>กระทรวงสาธารณสุข สำนักงานปลัดกระทรวงสาธารณสุข</v>
          </cell>
          <cell r="E788" t="str">
            <v>07</v>
          </cell>
          <cell r="F788" t="str">
            <v>โรงพยาบาลชุมชน</v>
          </cell>
          <cell r="G788" t="str">
            <v>30</v>
          </cell>
          <cell r="H788" t="str">
            <v>86</v>
          </cell>
          <cell r="I788" t="str">
            <v>จ.ชุมพร</v>
          </cell>
          <cell r="J788" t="str">
            <v>05</v>
          </cell>
          <cell r="K788" t="str">
            <v xml:space="preserve"> อ.ละแม</v>
          </cell>
          <cell r="L788" t="str">
            <v>01</v>
          </cell>
          <cell r="M788" t="str">
            <v xml:space="preserve"> 'ต.ละแม'</v>
          </cell>
          <cell r="N788" t="str">
            <v>07</v>
          </cell>
          <cell r="O788" t="str">
            <v xml:space="preserve"> หมู่ 7</v>
          </cell>
          <cell r="P788" t="str">
            <v>01</v>
          </cell>
          <cell r="Q788" t="str">
            <v>เปิดดำเนินการ</v>
          </cell>
          <cell r="V788" t="str">
            <v>21</v>
          </cell>
          <cell r="W788" t="str">
            <v>2.1 ทุติยภูมิระดับต้น</v>
          </cell>
          <cell r="AH788" t="str">
            <v>11381</v>
          </cell>
        </row>
        <row r="789">
          <cell r="A789" t="str">
            <v>001138300</v>
          </cell>
          <cell r="B789" t="str">
            <v>โรงพยาบาลสวี</v>
          </cell>
          <cell r="C789" t="str">
            <v>21002</v>
          </cell>
          <cell r="D789" t="str">
            <v>กระทรวงสาธารณสุข สำนักงานปลัดกระทรวงสาธารณสุข</v>
          </cell>
          <cell r="E789" t="str">
            <v>07</v>
          </cell>
          <cell r="F789" t="str">
            <v>โรงพยาบาลชุมชน</v>
          </cell>
          <cell r="G789" t="str">
            <v>60</v>
          </cell>
          <cell r="H789" t="str">
            <v>86</v>
          </cell>
          <cell r="I789" t="str">
            <v>จ.ชุมพร</v>
          </cell>
          <cell r="J789" t="str">
            <v>07</v>
          </cell>
          <cell r="K789" t="str">
            <v xml:space="preserve"> อ.สวี</v>
          </cell>
          <cell r="L789" t="str">
            <v>01</v>
          </cell>
          <cell r="M789" t="str">
            <v xml:space="preserve"> 'ต.นาโพธิ์'</v>
          </cell>
          <cell r="N789" t="str">
            <v>07</v>
          </cell>
          <cell r="O789" t="str">
            <v xml:space="preserve"> หมู่ 7</v>
          </cell>
          <cell r="P789" t="str">
            <v>01</v>
          </cell>
          <cell r="Q789" t="str">
            <v>เปิดดำเนินการ</v>
          </cell>
          <cell r="R789" t="str">
            <v xml:space="preserve">120 </v>
          </cell>
          <cell r="V789" t="str">
            <v>21</v>
          </cell>
          <cell r="W789" t="str">
            <v>2.1 ทุติยภูมิระดับต้น</v>
          </cell>
          <cell r="AH789" t="str">
            <v>11383</v>
          </cell>
        </row>
        <row r="790">
          <cell r="A790" t="str">
            <v>001136500</v>
          </cell>
          <cell r="B790" t="str">
            <v>โรงพยาบาลท่าฉาง</v>
          </cell>
          <cell r="C790" t="str">
            <v>21002</v>
          </cell>
          <cell r="D790" t="str">
            <v>กระทรวงสาธารณสุข สำนักงานปลัดกระทรวงสาธารณสุข</v>
          </cell>
          <cell r="E790" t="str">
            <v>07</v>
          </cell>
          <cell r="F790" t="str">
            <v>โรงพยาบาลชุมชน</v>
          </cell>
          <cell r="G790" t="str">
            <v>30</v>
          </cell>
          <cell r="H790" t="str">
            <v>84</v>
          </cell>
          <cell r="I790" t="str">
            <v>จ.สุราษฎร์ธานี</v>
          </cell>
          <cell r="J790" t="str">
            <v>11</v>
          </cell>
          <cell r="K790" t="str">
            <v xml:space="preserve"> อ.ท่าฉาง</v>
          </cell>
          <cell r="L790" t="str">
            <v>01</v>
          </cell>
          <cell r="M790" t="str">
            <v xml:space="preserve"> 'ต.ท่าฉาง'</v>
          </cell>
          <cell r="N790" t="str">
            <v>01</v>
          </cell>
          <cell r="O790" t="str">
            <v xml:space="preserve"> หมู่ 1</v>
          </cell>
          <cell r="P790" t="str">
            <v>01</v>
          </cell>
          <cell r="Q790" t="str">
            <v>เปิดดำเนินการ</v>
          </cell>
          <cell r="S790" t="str">
            <v>84150</v>
          </cell>
          <cell r="T790" t="str">
            <v>077389111</v>
          </cell>
          <cell r="U790" t="str">
            <v>077260031</v>
          </cell>
          <cell r="V790" t="str">
            <v>21</v>
          </cell>
          <cell r="W790" t="str">
            <v>2.1 ทุติยภูมิระดับต้น</v>
          </cell>
          <cell r="X790" t="str">
            <v>S</v>
          </cell>
          <cell r="Y790" t="str">
            <v xml:space="preserve">บริการ  </v>
          </cell>
          <cell r="AH790" t="str">
            <v>11365</v>
          </cell>
        </row>
        <row r="791">
          <cell r="A791" t="str">
            <v>001138200</v>
          </cell>
          <cell r="B791" t="str">
            <v>โรงพยาบาลพะโต๊ะ</v>
          </cell>
          <cell r="C791" t="str">
            <v>21002</v>
          </cell>
          <cell r="D791" t="str">
            <v>กระทรวงสาธารณสุข สำนักงานปลัดกระทรวงสาธารณสุข</v>
          </cell>
          <cell r="E791" t="str">
            <v>07</v>
          </cell>
          <cell r="F791" t="str">
            <v>โรงพยาบาลชุมชน</v>
          </cell>
          <cell r="G791" t="str">
            <v>30</v>
          </cell>
          <cell r="H791" t="str">
            <v>86</v>
          </cell>
          <cell r="I791" t="str">
            <v>จ.ชุมพร</v>
          </cell>
          <cell r="J791" t="str">
            <v>06</v>
          </cell>
          <cell r="K791" t="str">
            <v xml:space="preserve"> อ.พะโต๊ะ</v>
          </cell>
          <cell r="L791" t="str">
            <v>01</v>
          </cell>
          <cell r="M791" t="str">
            <v xml:space="preserve"> 'ต.พะโต๊ะ'</v>
          </cell>
          <cell r="N791" t="str">
            <v>08</v>
          </cell>
          <cell r="O791" t="str">
            <v xml:space="preserve"> หมู่ 8</v>
          </cell>
          <cell r="P791" t="str">
            <v>01</v>
          </cell>
          <cell r="Q791" t="str">
            <v>เปิดดำเนินการ</v>
          </cell>
          <cell r="V791" t="str">
            <v>21</v>
          </cell>
          <cell r="W791" t="str">
            <v>2.1 ทุติยภูมิระดับต้น</v>
          </cell>
          <cell r="AH791" t="str">
            <v>11382</v>
          </cell>
        </row>
        <row r="792">
          <cell r="A792" t="str">
            <v>001135400</v>
          </cell>
          <cell r="B792" t="str">
            <v>โรงพยาบาลท้ายเหมืองชัยพัฒน์</v>
          </cell>
          <cell r="C792" t="str">
            <v>21002</v>
          </cell>
          <cell r="D792" t="str">
            <v>กระทรวงสาธารณสุข สำนักงานปลัดกระทรวงสาธารณสุข</v>
          </cell>
          <cell r="E792" t="str">
            <v>07</v>
          </cell>
          <cell r="F792" t="str">
            <v>โรงพยาบาลชุมชน</v>
          </cell>
          <cell r="G792" t="str">
            <v>30</v>
          </cell>
          <cell r="H792" t="str">
            <v>82</v>
          </cell>
          <cell r="I792" t="str">
            <v>จ.พังงา</v>
          </cell>
          <cell r="J792" t="str">
            <v>08</v>
          </cell>
          <cell r="K792" t="str">
            <v xml:space="preserve"> อ.ท้ายเหมือง</v>
          </cell>
          <cell r="L792" t="str">
            <v>01</v>
          </cell>
          <cell r="M792" t="str">
            <v xml:space="preserve"> 'ต.ท้ายเหมือง'</v>
          </cell>
          <cell r="N792" t="str">
            <v>09</v>
          </cell>
          <cell r="O792" t="str">
            <v xml:space="preserve"> หมู่ 9</v>
          </cell>
          <cell r="P792" t="str">
            <v>01</v>
          </cell>
          <cell r="Q792" t="str">
            <v>เปิดดำเนินการ</v>
          </cell>
          <cell r="R792" t="str">
            <v xml:space="preserve">166  ถ.เพชรเกษม </v>
          </cell>
          <cell r="S792" t="str">
            <v>82120</v>
          </cell>
          <cell r="T792" t="str">
            <v>076571505</v>
          </cell>
          <cell r="U792" t="str">
            <v>076572125</v>
          </cell>
          <cell r="V792" t="str">
            <v>21</v>
          </cell>
          <cell r="W792" t="str">
            <v>2.1 ทุติยภูมิระดับต้น</v>
          </cell>
          <cell r="X792" t="str">
            <v>S</v>
          </cell>
          <cell r="Y792" t="str">
            <v xml:space="preserve">บริการ  </v>
          </cell>
          <cell r="Z792" t="str">
            <v>02</v>
          </cell>
          <cell r="AA792" t="str">
            <v>แก้ไขชื่อ</v>
          </cell>
          <cell r="AB792" t="str">
            <v>แก้ชื่อโรงพยาบาลท้ายเหมือง เป็น โรงพยาบาลท้ายเหมืองชัยพัฒน์</v>
          </cell>
          <cell r="AH792" t="str">
            <v>11354</v>
          </cell>
        </row>
        <row r="793">
          <cell r="A793" t="str">
            <v>001140200</v>
          </cell>
          <cell r="B793" t="str">
            <v>โรงพยาบาลควนโดน</v>
          </cell>
          <cell r="C793" t="str">
            <v>21002</v>
          </cell>
          <cell r="D793" t="str">
            <v>กระทรวงสาธารณสุข สำนักงานปลัดกระทรวงสาธารณสุข</v>
          </cell>
          <cell r="E793" t="str">
            <v>07</v>
          </cell>
          <cell r="F793" t="str">
            <v>โรงพยาบาลชุมชน</v>
          </cell>
          <cell r="G793" t="str">
            <v>10</v>
          </cell>
          <cell r="H793" t="str">
            <v>91</v>
          </cell>
          <cell r="I793" t="str">
            <v>จ.สตูล</v>
          </cell>
          <cell r="J793" t="str">
            <v>02</v>
          </cell>
          <cell r="K793" t="str">
            <v xml:space="preserve"> อ.ควนโดน</v>
          </cell>
          <cell r="L793" t="str">
            <v>02</v>
          </cell>
          <cell r="M793" t="str">
            <v xml:space="preserve"> 'ต.ควนสตอ'</v>
          </cell>
          <cell r="N793" t="str">
            <v>06</v>
          </cell>
          <cell r="O793" t="str">
            <v xml:space="preserve"> หมู่ 6</v>
          </cell>
          <cell r="P793" t="str">
            <v>01</v>
          </cell>
          <cell r="Q793" t="str">
            <v>เปิดดำเนินการ</v>
          </cell>
          <cell r="V793" t="str">
            <v>21</v>
          </cell>
          <cell r="W793" t="str">
            <v>2.1 ทุติยภูมิระดับต้น</v>
          </cell>
          <cell r="AH793" t="str">
            <v>11402</v>
          </cell>
        </row>
        <row r="794">
          <cell r="A794" t="str">
            <v>001140300</v>
          </cell>
          <cell r="B794" t="str">
            <v>โรงพยาบาลควนกาหลง</v>
          </cell>
          <cell r="C794" t="str">
            <v>21002</v>
          </cell>
          <cell r="D794" t="str">
            <v>กระทรวงสาธารณสุข สำนักงานปลัดกระทรวงสาธารณสุข</v>
          </cell>
          <cell r="E794" t="str">
            <v>07</v>
          </cell>
          <cell r="F794" t="str">
            <v>โรงพยาบาลชุมชน</v>
          </cell>
          <cell r="G794" t="str">
            <v>30</v>
          </cell>
          <cell r="H794" t="str">
            <v>91</v>
          </cell>
          <cell r="I794" t="str">
            <v>จ.สตูล</v>
          </cell>
          <cell r="J794" t="str">
            <v>03</v>
          </cell>
          <cell r="K794" t="str">
            <v xml:space="preserve"> อ.ควนกาหลง</v>
          </cell>
          <cell r="L794" t="str">
            <v>02</v>
          </cell>
          <cell r="M794" t="str">
            <v xml:space="preserve"> 'ต.ควนกาหลง'</v>
          </cell>
          <cell r="N794" t="str">
            <v>07</v>
          </cell>
          <cell r="O794" t="str">
            <v xml:space="preserve"> หมู่ 7</v>
          </cell>
          <cell r="P794" t="str">
            <v>01</v>
          </cell>
          <cell r="Q794" t="str">
            <v>เปิดดำเนินการ</v>
          </cell>
          <cell r="V794" t="str">
            <v>21</v>
          </cell>
          <cell r="W794" t="str">
            <v>2.1 ทุติยภูมิระดับต้น</v>
          </cell>
          <cell r="AH794" t="str">
            <v>11403</v>
          </cell>
        </row>
        <row r="795">
          <cell r="A795" t="str">
            <v>001140400</v>
          </cell>
          <cell r="B795" t="str">
            <v>โรงพยาบาลท่าแพ</v>
          </cell>
          <cell r="C795" t="str">
            <v>21002</v>
          </cell>
          <cell r="D795" t="str">
            <v>กระทรวงสาธารณสุข สำนักงานปลัดกระทรวงสาธารณสุข</v>
          </cell>
          <cell r="E795" t="str">
            <v>07</v>
          </cell>
          <cell r="F795" t="str">
            <v>โรงพยาบาลชุมชน</v>
          </cell>
          <cell r="G795" t="str">
            <v>10</v>
          </cell>
          <cell r="H795" t="str">
            <v>91</v>
          </cell>
          <cell r="I795" t="str">
            <v>จ.สตูล</v>
          </cell>
          <cell r="J795" t="str">
            <v>04</v>
          </cell>
          <cell r="K795" t="str">
            <v xml:space="preserve"> อ.ท่าแพ</v>
          </cell>
          <cell r="L795" t="str">
            <v>01</v>
          </cell>
          <cell r="M795" t="str">
            <v xml:space="preserve"> 'ต.ท่าแพ'</v>
          </cell>
          <cell r="N795" t="str">
            <v>02</v>
          </cell>
          <cell r="O795" t="str">
            <v xml:space="preserve"> หมู่ 2</v>
          </cell>
          <cell r="P795" t="str">
            <v>01</v>
          </cell>
          <cell r="Q795" t="str">
            <v>เปิดดำเนินการ</v>
          </cell>
          <cell r="V795" t="str">
            <v>21</v>
          </cell>
          <cell r="W795" t="str">
            <v>2.1 ทุติยภูมิระดับต้น</v>
          </cell>
          <cell r="AH795" t="str">
            <v>11404</v>
          </cell>
        </row>
        <row r="796">
          <cell r="A796" t="str">
            <v>001138700</v>
          </cell>
          <cell r="B796" t="str">
            <v>โรงพยาบาลจะนะ</v>
          </cell>
          <cell r="C796" t="str">
            <v>21002</v>
          </cell>
          <cell r="D796" t="str">
            <v>กระทรวงสาธารณสุข สำนักงานปลัดกระทรวงสาธารณสุข</v>
          </cell>
          <cell r="E796" t="str">
            <v>07</v>
          </cell>
          <cell r="F796" t="str">
            <v>โรงพยาบาลชุมชน</v>
          </cell>
          <cell r="G796" t="str">
            <v>60</v>
          </cell>
          <cell r="H796" t="str">
            <v>90</v>
          </cell>
          <cell r="I796" t="str">
            <v>จ.สงขลา</v>
          </cell>
          <cell r="J796" t="str">
            <v>03</v>
          </cell>
          <cell r="K796" t="str">
            <v xml:space="preserve"> อ.จะนะ</v>
          </cell>
          <cell r="L796" t="str">
            <v>01</v>
          </cell>
          <cell r="M796" t="str">
            <v xml:space="preserve"> 'ต.บ้านนา'</v>
          </cell>
          <cell r="N796" t="str">
            <v>02</v>
          </cell>
          <cell r="O796" t="str">
            <v xml:space="preserve"> หมู่ 2</v>
          </cell>
          <cell r="P796" t="str">
            <v>01</v>
          </cell>
          <cell r="Q796" t="str">
            <v>เปิดดำเนินการ</v>
          </cell>
          <cell r="S796" t="str">
            <v>90130</v>
          </cell>
          <cell r="T796" t="str">
            <v>074207067</v>
          </cell>
          <cell r="U796" t="str">
            <v>074207067</v>
          </cell>
          <cell r="V796" t="str">
            <v>22</v>
          </cell>
          <cell r="W796" t="str">
            <v>2.2 ทุติยภูมิระดับกลาง</v>
          </cell>
          <cell r="X796" t="str">
            <v>S</v>
          </cell>
          <cell r="Y796" t="str">
            <v xml:space="preserve">บริการ  </v>
          </cell>
          <cell r="Z796" t="str">
            <v>06</v>
          </cell>
          <cell r="AA796" t="str">
            <v>แก้ไข/เปลี่ยนแปลงจำนวนเตียง</v>
          </cell>
          <cell r="AB796" t="str">
            <v>เพิ่มเตียง จาก 30 เป้น 60 และระดับจาก 2.1 เป็น 2.2 ตามหนังสือ สสจ.แจ้ง ที่ สข0032.002/1236</v>
          </cell>
          <cell r="AH796" t="str">
            <v>11387</v>
          </cell>
        </row>
        <row r="797">
          <cell r="A797" t="str">
            <v>001140600</v>
          </cell>
          <cell r="B797" t="str">
            <v>โรงพยาบาลทุ่งหว้า</v>
          </cell>
          <cell r="C797" t="str">
            <v>21002</v>
          </cell>
          <cell r="D797" t="str">
            <v>กระทรวงสาธารณสุข สำนักงานปลัดกระทรวงสาธารณสุข</v>
          </cell>
          <cell r="E797" t="str">
            <v>07</v>
          </cell>
          <cell r="F797" t="str">
            <v>โรงพยาบาลชุมชน</v>
          </cell>
          <cell r="G797" t="str">
            <v>10</v>
          </cell>
          <cell r="H797" t="str">
            <v>91</v>
          </cell>
          <cell r="I797" t="str">
            <v>จ.สตูล</v>
          </cell>
          <cell r="J797" t="str">
            <v>06</v>
          </cell>
          <cell r="K797" t="str">
            <v xml:space="preserve"> อ.ทุ่งหว้า</v>
          </cell>
          <cell r="L797" t="str">
            <v>01</v>
          </cell>
          <cell r="M797" t="str">
            <v xml:space="preserve"> 'ต.ทุ่งหว้า'</v>
          </cell>
          <cell r="N797" t="str">
            <v>08</v>
          </cell>
          <cell r="O797" t="str">
            <v xml:space="preserve"> หมู่ 8</v>
          </cell>
          <cell r="P797" t="str">
            <v>01</v>
          </cell>
          <cell r="Q797" t="str">
            <v>เปิดดำเนินการ</v>
          </cell>
          <cell r="V797" t="str">
            <v>21</v>
          </cell>
          <cell r="W797" t="str">
            <v>2.1 ทุติยภูมิระดับต้น</v>
          </cell>
          <cell r="AH797" t="str">
            <v>11406</v>
          </cell>
        </row>
        <row r="798">
          <cell r="A798" t="str">
            <v>001136100</v>
          </cell>
          <cell r="B798" t="str">
            <v>โรงพยาบาลท่าชนะ</v>
          </cell>
          <cell r="C798" t="str">
            <v>21002</v>
          </cell>
          <cell r="D798" t="str">
            <v>กระทรวงสาธารณสุข สำนักงานปลัดกระทรวงสาธารณสุข</v>
          </cell>
          <cell r="E798" t="str">
            <v>07</v>
          </cell>
          <cell r="F798" t="str">
            <v>โรงพยาบาลชุมชน</v>
          </cell>
          <cell r="G798" t="str">
            <v>30</v>
          </cell>
          <cell r="H798" t="str">
            <v>84</v>
          </cell>
          <cell r="I798" t="str">
            <v>จ.สุราษฎร์ธานี</v>
          </cell>
          <cell r="J798" t="str">
            <v>07</v>
          </cell>
          <cell r="K798" t="str">
            <v xml:space="preserve"> อ.ท่าชนะ</v>
          </cell>
          <cell r="L798" t="str">
            <v>01</v>
          </cell>
          <cell r="M798" t="str">
            <v xml:space="preserve"> 'ต.ท่าชนะ'</v>
          </cell>
          <cell r="N798" t="str">
            <v>10</v>
          </cell>
          <cell r="O798" t="str">
            <v xml:space="preserve"> หมู่ 10</v>
          </cell>
          <cell r="P798" t="str">
            <v>01</v>
          </cell>
          <cell r="Q798" t="str">
            <v>เปิดดำเนินการ</v>
          </cell>
          <cell r="R798" t="str">
            <v xml:space="preserve">1115 </v>
          </cell>
          <cell r="S798" t="str">
            <v>84170</v>
          </cell>
          <cell r="T798" t="str">
            <v>077381246</v>
          </cell>
          <cell r="U798" t="str">
            <v>077381167</v>
          </cell>
          <cell r="V798" t="str">
            <v>21</v>
          </cell>
          <cell r="W798" t="str">
            <v>2.1 ทุติยภูมิระดับต้น</v>
          </cell>
          <cell r="X798" t="str">
            <v>S</v>
          </cell>
          <cell r="Y798" t="str">
            <v xml:space="preserve">บริการ  </v>
          </cell>
          <cell r="AH798" t="str">
            <v>11361</v>
          </cell>
        </row>
        <row r="799">
          <cell r="A799" t="str">
            <v>001136800</v>
          </cell>
          <cell r="B799" t="str">
            <v>โรงพยาบาลเคียนซา</v>
          </cell>
          <cell r="C799" t="str">
            <v>21002</v>
          </cell>
          <cell r="D799" t="str">
            <v>กระทรวงสาธารณสุข สำนักงานปลัดกระทรวงสาธารณสุข</v>
          </cell>
          <cell r="E799" t="str">
            <v>07</v>
          </cell>
          <cell r="F799" t="str">
            <v>โรงพยาบาลชุมชน</v>
          </cell>
          <cell r="G799" t="str">
            <v>30</v>
          </cell>
          <cell r="H799" t="str">
            <v>84</v>
          </cell>
          <cell r="I799" t="str">
            <v>จ.สุราษฎร์ธานี</v>
          </cell>
          <cell r="J799" t="str">
            <v>14</v>
          </cell>
          <cell r="K799" t="str">
            <v xml:space="preserve"> อ.เคียนซา</v>
          </cell>
          <cell r="L799" t="str">
            <v>01</v>
          </cell>
          <cell r="M799" t="str">
            <v xml:space="preserve"> 'ต.เคียนซา'</v>
          </cell>
          <cell r="N799" t="str">
            <v>02</v>
          </cell>
          <cell r="O799" t="str">
            <v xml:space="preserve"> หมู่ 2</v>
          </cell>
          <cell r="P799" t="str">
            <v>01</v>
          </cell>
          <cell r="Q799" t="str">
            <v>เปิดดำเนินการ</v>
          </cell>
          <cell r="R799" t="str">
            <v xml:space="preserve">195 </v>
          </cell>
          <cell r="S799" t="str">
            <v>84260</v>
          </cell>
          <cell r="T799" t="str">
            <v>077387189</v>
          </cell>
          <cell r="U799" t="str">
            <v>077387190</v>
          </cell>
          <cell r="V799" t="str">
            <v>21</v>
          </cell>
          <cell r="W799" t="str">
            <v>2.1 ทุติยภูมิระดับต้น</v>
          </cell>
          <cell r="X799" t="str">
            <v>S</v>
          </cell>
          <cell r="Y799" t="str">
            <v xml:space="preserve">บริการ  </v>
          </cell>
          <cell r="AH799" t="str">
            <v>11368</v>
          </cell>
        </row>
        <row r="800">
          <cell r="A800" t="str">
            <v>001136200</v>
          </cell>
          <cell r="B800" t="str">
            <v>โรงพยาบาลคีรีรัฐนิคม</v>
          </cell>
          <cell r="C800" t="str">
            <v>21002</v>
          </cell>
          <cell r="D800" t="str">
            <v>กระทรวงสาธารณสุข สำนักงานปลัดกระทรวงสาธารณสุข</v>
          </cell>
          <cell r="E800" t="str">
            <v>07</v>
          </cell>
          <cell r="F800" t="str">
            <v>โรงพยาบาลชุมชน</v>
          </cell>
          <cell r="G800" t="str">
            <v>30</v>
          </cell>
          <cell r="H800" t="str">
            <v>84</v>
          </cell>
          <cell r="I800" t="str">
            <v>จ.สุราษฎร์ธานี</v>
          </cell>
          <cell r="J800" t="str">
            <v>08</v>
          </cell>
          <cell r="K800" t="str">
            <v xml:space="preserve"> อ.คีรีรัฐนิคม</v>
          </cell>
          <cell r="L800" t="str">
            <v>08</v>
          </cell>
          <cell r="M800" t="str">
            <v xml:space="preserve"> 'ต.ย่านยาว'</v>
          </cell>
          <cell r="N800" t="str">
            <v>07</v>
          </cell>
          <cell r="O800" t="str">
            <v xml:space="preserve"> หมู่ 7</v>
          </cell>
          <cell r="P800" t="str">
            <v>01</v>
          </cell>
          <cell r="Q800" t="str">
            <v>เปิดดำเนินการ</v>
          </cell>
          <cell r="R800" t="str">
            <v xml:space="preserve">41 </v>
          </cell>
          <cell r="S800" t="str">
            <v>84180</v>
          </cell>
          <cell r="T800" t="str">
            <v>077391117</v>
          </cell>
          <cell r="U800" t="str">
            <v>077391117</v>
          </cell>
          <cell r="V800" t="str">
            <v>21</v>
          </cell>
          <cell r="W800" t="str">
            <v>2.1 ทุติยภูมิระดับต้น</v>
          </cell>
          <cell r="X800" t="str">
            <v>S</v>
          </cell>
          <cell r="Y800" t="str">
            <v xml:space="preserve">บริการ  </v>
          </cell>
          <cell r="AH800" t="str">
            <v>11362</v>
          </cell>
        </row>
        <row r="801">
          <cell r="A801" t="str">
            <v>001132300</v>
          </cell>
          <cell r="B801" t="str">
            <v>โรงพยาบาลละอุ่น</v>
          </cell>
          <cell r="C801" t="str">
            <v>21002</v>
          </cell>
          <cell r="D801" t="str">
            <v>กระทรวงสาธารณสุข สำนักงานปลัดกระทรวงสาธารณสุข</v>
          </cell>
          <cell r="E801" t="str">
            <v>07</v>
          </cell>
          <cell r="F801" t="str">
            <v>โรงพยาบาลชุมชน</v>
          </cell>
          <cell r="G801" t="str">
            <v>10</v>
          </cell>
          <cell r="H801" t="str">
            <v>85</v>
          </cell>
          <cell r="I801" t="str">
            <v>จ.ระนอง</v>
          </cell>
          <cell r="J801" t="str">
            <v>02</v>
          </cell>
          <cell r="K801" t="str">
            <v xml:space="preserve"> อ.ละอุ่น</v>
          </cell>
          <cell r="L801" t="str">
            <v>03</v>
          </cell>
          <cell r="M801" t="str">
            <v xml:space="preserve"> 'ต.บางพระใต้'</v>
          </cell>
          <cell r="N801" t="str">
            <v>03</v>
          </cell>
          <cell r="O801" t="str">
            <v xml:space="preserve"> หมู่ 3</v>
          </cell>
          <cell r="P801" t="str">
            <v>01</v>
          </cell>
          <cell r="Q801" t="str">
            <v>เปิดดำเนินการ</v>
          </cell>
          <cell r="R801" t="str">
            <v xml:space="preserve">11 </v>
          </cell>
          <cell r="S801" t="str">
            <v>85130</v>
          </cell>
          <cell r="T801" t="str">
            <v>077899315</v>
          </cell>
          <cell r="U801" t="str">
            <v>077899101</v>
          </cell>
          <cell r="V801" t="str">
            <v>21</v>
          </cell>
          <cell r="W801" t="str">
            <v>2.1 ทุติยภูมิระดับต้น</v>
          </cell>
          <cell r="X801" t="str">
            <v>S</v>
          </cell>
          <cell r="Y801" t="str">
            <v xml:space="preserve">บริการ  </v>
          </cell>
          <cell r="AH801" t="str">
            <v>11323</v>
          </cell>
        </row>
        <row r="802">
          <cell r="A802" t="str">
            <v>001136600</v>
          </cell>
          <cell r="B802" t="str">
            <v>โรงพยาบาลบ้านนาสาร</v>
          </cell>
          <cell r="C802" t="str">
            <v>21002</v>
          </cell>
          <cell r="D802" t="str">
            <v>กระทรวงสาธารณสุข สำนักงานปลัดกระทรวงสาธารณสุข</v>
          </cell>
          <cell r="E802" t="str">
            <v>07</v>
          </cell>
          <cell r="F802" t="str">
            <v>โรงพยาบาลชุมชน</v>
          </cell>
          <cell r="G802" t="str">
            <v>60</v>
          </cell>
          <cell r="H802" t="str">
            <v>84</v>
          </cell>
          <cell r="I802" t="str">
            <v>จ.สุราษฎร์ธานี</v>
          </cell>
          <cell r="J802" t="str">
            <v>12</v>
          </cell>
          <cell r="K802" t="str">
            <v xml:space="preserve"> อ.บ้านนาสาร</v>
          </cell>
          <cell r="L802" t="str">
            <v>01</v>
          </cell>
          <cell r="M802" t="str">
            <v xml:space="preserve"> 'ต.นาสาร'</v>
          </cell>
          <cell r="N802" t="str">
            <v>00</v>
          </cell>
          <cell r="O802" t="str">
            <v xml:space="preserve"> หมู่ 0</v>
          </cell>
          <cell r="P802" t="str">
            <v>01</v>
          </cell>
          <cell r="Q802" t="str">
            <v>เปิดดำเนินการ</v>
          </cell>
          <cell r="R802" t="str">
            <v xml:space="preserve">83/4 ถ.คลองหา </v>
          </cell>
          <cell r="S802" t="str">
            <v>84120</v>
          </cell>
          <cell r="T802" t="str">
            <v>077341415</v>
          </cell>
          <cell r="U802" t="str">
            <v>077341057</v>
          </cell>
          <cell r="V802" t="str">
            <v>22</v>
          </cell>
          <cell r="W802" t="str">
            <v>2.2 ทุติยภูมิระดับกลาง</v>
          </cell>
          <cell r="X802" t="str">
            <v>S</v>
          </cell>
          <cell r="Y802" t="str">
            <v xml:space="preserve">บริการ  </v>
          </cell>
          <cell r="AH802" t="str">
            <v>11366</v>
          </cell>
        </row>
        <row r="803">
          <cell r="A803" t="str">
            <v>001138500</v>
          </cell>
          <cell r="B803" t="str">
            <v>โรงพยาบาลทุ่งตะโก</v>
          </cell>
          <cell r="C803" t="str">
            <v>21002</v>
          </cell>
          <cell r="D803" t="str">
            <v>กระทรวงสาธารณสุข สำนักงานปลัดกระทรวงสาธารณสุข</v>
          </cell>
          <cell r="E803" t="str">
            <v>07</v>
          </cell>
          <cell r="F803" t="str">
            <v>โรงพยาบาลชุมชน</v>
          </cell>
          <cell r="G803" t="str">
            <v>10</v>
          </cell>
          <cell r="H803" t="str">
            <v>86</v>
          </cell>
          <cell r="I803" t="str">
            <v>จ.ชุมพร</v>
          </cell>
          <cell r="J803" t="str">
            <v>08</v>
          </cell>
          <cell r="K803" t="str">
            <v xml:space="preserve"> อ.ทุ่งตะโก</v>
          </cell>
          <cell r="L803" t="str">
            <v>02</v>
          </cell>
          <cell r="M803" t="str">
            <v xml:space="preserve"> 'ต.ทุ่งตะไคร'</v>
          </cell>
          <cell r="N803" t="str">
            <v>01</v>
          </cell>
          <cell r="O803" t="str">
            <v xml:space="preserve"> หมู่ 1</v>
          </cell>
          <cell r="P803" t="str">
            <v>01</v>
          </cell>
          <cell r="Q803" t="str">
            <v>เปิดดำเนินการ</v>
          </cell>
          <cell r="V803" t="str">
            <v>22</v>
          </cell>
          <cell r="W803" t="str">
            <v>2.2 ทุติยภูมิระดับกลาง</v>
          </cell>
          <cell r="AH803" t="str">
            <v>11385</v>
          </cell>
        </row>
        <row r="804">
          <cell r="A804" t="str">
            <v>001140500</v>
          </cell>
          <cell r="B804" t="str">
            <v>โรงพยาบาลละงู</v>
          </cell>
          <cell r="C804" t="str">
            <v>21002</v>
          </cell>
          <cell r="D804" t="str">
            <v>กระทรวงสาธารณสุข สำนักงานปลัดกระทรวงสาธารณสุข</v>
          </cell>
          <cell r="E804" t="str">
            <v>07</v>
          </cell>
          <cell r="F804" t="str">
            <v>โรงพยาบาลชุมชน</v>
          </cell>
          <cell r="G804" t="str">
            <v>30</v>
          </cell>
          <cell r="H804" t="str">
            <v>91</v>
          </cell>
          <cell r="I804" t="str">
            <v>จ.สตูล</v>
          </cell>
          <cell r="J804" t="str">
            <v>05</v>
          </cell>
          <cell r="K804" t="str">
            <v xml:space="preserve"> อ.ละงู</v>
          </cell>
          <cell r="L804" t="str">
            <v>01</v>
          </cell>
          <cell r="M804" t="str">
            <v xml:space="preserve"> 'ต.กำแพง'</v>
          </cell>
          <cell r="N804" t="str">
            <v>06</v>
          </cell>
          <cell r="O804" t="str">
            <v xml:space="preserve"> หมู่ 6</v>
          </cell>
          <cell r="P804" t="str">
            <v>01</v>
          </cell>
          <cell r="Q804" t="str">
            <v>เปิดดำเนินการ</v>
          </cell>
          <cell r="V804" t="str">
            <v>22</v>
          </cell>
          <cell r="W804" t="str">
            <v>2.2 ทุติยภูมิระดับกลาง</v>
          </cell>
          <cell r="AH804" t="str">
            <v>11405</v>
          </cell>
        </row>
        <row r="805">
          <cell r="A805" t="str">
            <v>001137700</v>
          </cell>
          <cell r="B805" t="str">
            <v>โรงพยาบาลปะทิว</v>
          </cell>
          <cell r="C805" t="str">
            <v>21002</v>
          </cell>
          <cell r="D805" t="str">
            <v>กระทรวงสาธารณสุข สำนักงานปลัดกระทรวงสาธารณสุข</v>
          </cell>
          <cell r="E805" t="str">
            <v>07</v>
          </cell>
          <cell r="F805" t="str">
            <v>โรงพยาบาลชุมชน</v>
          </cell>
          <cell r="G805" t="str">
            <v>60</v>
          </cell>
          <cell r="H805" t="str">
            <v>86</v>
          </cell>
          <cell r="I805" t="str">
            <v>จ.ชุมพร</v>
          </cell>
          <cell r="J805" t="str">
            <v>03</v>
          </cell>
          <cell r="K805" t="str">
            <v xml:space="preserve"> อ.ปะทิว</v>
          </cell>
          <cell r="L805" t="str">
            <v>01</v>
          </cell>
          <cell r="M805" t="str">
            <v xml:space="preserve"> 'ต.บางสน'</v>
          </cell>
          <cell r="N805" t="str">
            <v>07</v>
          </cell>
          <cell r="O805" t="str">
            <v xml:space="preserve"> หมู่ 7</v>
          </cell>
          <cell r="P805" t="str">
            <v>01</v>
          </cell>
          <cell r="Q805" t="str">
            <v>เปิดดำเนินการ</v>
          </cell>
          <cell r="V805" t="str">
            <v>21</v>
          </cell>
          <cell r="W805" t="str">
            <v>2.1 ทุติยภูมิระดับต้น</v>
          </cell>
          <cell r="AH805" t="str">
            <v>11377</v>
          </cell>
        </row>
        <row r="806">
          <cell r="A806" t="str">
            <v>001136900</v>
          </cell>
          <cell r="B806" t="str">
            <v>โรงพยาบาลพระแสง</v>
          </cell>
          <cell r="C806" t="str">
            <v>21002</v>
          </cell>
          <cell r="D806" t="str">
            <v>กระทรวงสาธารณสุข สำนักงานปลัดกระทรวงสาธารณสุข</v>
          </cell>
          <cell r="E806" t="str">
            <v>07</v>
          </cell>
          <cell r="F806" t="str">
            <v>โรงพยาบาลชุมชน</v>
          </cell>
          <cell r="G806" t="str">
            <v>30</v>
          </cell>
          <cell r="H806" t="str">
            <v>84</v>
          </cell>
          <cell r="I806" t="str">
            <v>จ.สุราษฎร์ธานี</v>
          </cell>
          <cell r="J806" t="str">
            <v>16</v>
          </cell>
          <cell r="K806" t="str">
            <v xml:space="preserve"> อ.พระแสง</v>
          </cell>
          <cell r="L806" t="str">
            <v>01</v>
          </cell>
          <cell r="M806" t="str">
            <v xml:space="preserve"> 'ต.อิปัน'</v>
          </cell>
          <cell r="N806" t="str">
            <v>01</v>
          </cell>
          <cell r="O806" t="str">
            <v xml:space="preserve"> หมู่ 1</v>
          </cell>
          <cell r="P806" t="str">
            <v>01</v>
          </cell>
          <cell r="Q806" t="str">
            <v>เปิดดำเนินการ</v>
          </cell>
          <cell r="R806" t="str">
            <v xml:space="preserve">42 </v>
          </cell>
          <cell r="S806" t="str">
            <v>84120</v>
          </cell>
          <cell r="T806" t="str">
            <v>077369098</v>
          </cell>
          <cell r="U806" t="str">
            <v>077369052</v>
          </cell>
          <cell r="V806" t="str">
            <v>21</v>
          </cell>
          <cell r="W806" t="str">
            <v>2.1 ทุติยภูมิระดับต้น</v>
          </cell>
          <cell r="X806" t="str">
            <v>S</v>
          </cell>
          <cell r="Y806" t="str">
            <v xml:space="preserve">บริการ  </v>
          </cell>
          <cell r="AH806" t="str">
            <v>11369</v>
          </cell>
        </row>
        <row r="807">
          <cell r="A807" t="str">
            <v>001137000</v>
          </cell>
          <cell r="B807" t="str">
            <v>โรงพยาบาลพุนพิน</v>
          </cell>
          <cell r="C807" t="str">
            <v>21002</v>
          </cell>
          <cell r="D807" t="str">
            <v>กระทรวงสาธารณสุข สำนักงานปลัดกระทรวงสาธารณสุข</v>
          </cell>
          <cell r="E807" t="str">
            <v>07</v>
          </cell>
          <cell r="F807" t="str">
            <v>โรงพยาบาลชุมชน</v>
          </cell>
          <cell r="G807" t="str">
            <v>60</v>
          </cell>
          <cell r="H807" t="str">
            <v>84</v>
          </cell>
          <cell r="I807" t="str">
            <v>จ.สุราษฎร์ธานี</v>
          </cell>
          <cell r="J807" t="str">
            <v>17</v>
          </cell>
          <cell r="K807" t="str">
            <v xml:space="preserve"> อ.พุนพิน</v>
          </cell>
          <cell r="L807" t="str">
            <v>01</v>
          </cell>
          <cell r="M807" t="str">
            <v xml:space="preserve"> 'ต.ท่าข้าม'</v>
          </cell>
          <cell r="N807" t="str">
            <v>03</v>
          </cell>
          <cell r="O807" t="str">
            <v xml:space="preserve"> หมู่ 3</v>
          </cell>
          <cell r="P807" t="str">
            <v>01</v>
          </cell>
          <cell r="Q807" t="str">
            <v>เปิดดำเนินการ</v>
          </cell>
          <cell r="R807" t="str">
            <v xml:space="preserve">166 ถ.ธราธิบดี </v>
          </cell>
          <cell r="S807" t="str">
            <v>84130</v>
          </cell>
          <cell r="T807" t="str">
            <v>077311121</v>
          </cell>
          <cell r="U807" t="str">
            <v>077311385</v>
          </cell>
          <cell r="V807" t="str">
            <v>21</v>
          </cell>
          <cell r="W807" t="str">
            <v>2.1 ทุติยภูมิระดับต้น</v>
          </cell>
          <cell r="X807" t="str">
            <v>S</v>
          </cell>
          <cell r="Y807" t="str">
            <v xml:space="preserve">บริการ  </v>
          </cell>
          <cell r="AH807" t="str">
            <v>11370</v>
          </cell>
        </row>
        <row r="808">
          <cell r="A808" t="str">
            <v>001137100</v>
          </cell>
          <cell r="B808" t="str">
            <v>โรงพยาบาลชัยบุรี</v>
          </cell>
          <cell r="C808" t="str">
            <v>21002</v>
          </cell>
          <cell r="D808" t="str">
            <v>กระทรวงสาธารณสุข สำนักงานปลัดกระทรวงสาธารณสุข</v>
          </cell>
          <cell r="E808" t="str">
            <v>07</v>
          </cell>
          <cell r="F808" t="str">
            <v>โรงพยาบาลชุมชน</v>
          </cell>
          <cell r="G808" t="str">
            <v>31</v>
          </cell>
          <cell r="H808" t="str">
            <v>84</v>
          </cell>
          <cell r="I808" t="str">
            <v>จ.สุราษฎร์ธานี</v>
          </cell>
          <cell r="J808" t="str">
            <v>18</v>
          </cell>
          <cell r="K808" t="str">
            <v xml:space="preserve"> อ.ชัยบุรี</v>
          </cell>
          <cell r="L808" t="str">
            <v>01</v>
          </cell>
          <cell r="M808" t="str">
            <v xml:space="preserve"> 'ต.สองแพรก'</v>
          </cell>
          <cell r="N808" t="str">
            <v>03</v>
          </cell>
          <cell r="O808" t="str">
            <v xml:space="preserve"> หมู่ 3</v>
          </cell>
          <cell r="P808" t="str">
            <v>01</v>
          </cell>
          <cell r="Q808" t="str">
            <v>เปิดดำเนินการ</v>
          </cell>
          <cell r="R808" t="str">
            <v xml:space="preserve">114 ถ.เขาพนม-ชัยบุรี </v>
          </cell>
          <cell r="S808" t="str">
            <v>84120</v>
          </cell>
          <cell r="T808" t="str">
            <v>077367075</v>
          </cell>
          <cell r="U808" t="str">
            <v>077367336</v>
          </cell>
          <cell r="V808" t="str">
            <v>21</v>
          </cell>
          <cell r="W808" t="str">
            <v>2.1 ทุติยภูมิระดับต้น</v>
          </cell>
          <cell r="X808" t="str">
            <v>S</v>
          </cell>
          <cell r="Y808" t="str">
            <v xml:space="preserve">บริการ  </v>
          </cell>
          <cell r="AH808" t="str">
            <v>11371</v>
          </cell>
        </row>
        <row r="809">
          <cell r="A809" t="str">
            <v>001137400</v>
          </cell>
          <cell r="B809" t="str">
            <v>โรงพยาบาลสุขสำราญ</v>
          </cell>
          <cell r="C809" t="str">
            <v>21002</v>
          </cell>
          <cell r="D809" t="str">
            <v>กระทรวงสาธารณสุข สำนักงานปลัดกระทรวงสาธารณสุข</v>
          </cell>
          <cell r="E809" t="str">
            <v>07</v>
          </cell>
          <cell r="F809" t="str">
            <v>โรงพยาบาลชุมชน</v>
          </cell>
          <cell r="G809" t="str">
            <v>10</v>
          </cell>
          <cell r="H809" t="str">
            <v>85</v>
          </cell>
          <cell r="I809" t="str">
            <v>จ.ระนอง</v>
          </cell>
          <cell r="J809" t="str">
            <v>05</v>
          </cell>
          <cell r="K809" t="str">
            <v xml:space="preserve"> อ.สุขสำราญ</v>
          </cell>
          <cell r="L809" t="str">
            <v>02</v>
          </cell>
          <cell r="M809" t="str">
            <v xml:space="preserve"> 'ต.กำพวน'</v>
          </cell>
          <cell r="N809" t="str">
            <v>05</v>
          </cell>
          <cell r="O809" t="str">
            <v xml:space="preserve"> หมู่ 5</v>
          </cell>
          <cell r="P809" t="str">
            <v>01</v>
          </cell>
          <cell r="Q809" t="str">
            <v>เปิดดำเนินการ</v>
          </cell>
          <cell r="R809" t="str">
            <v>57/2</v>
          </cell>
          <cell r="S809" t="str">
            <v>85120</v>
          </cell>
          <cell r="T809" t="str">
            <v>077844143</v>
          </cell>
          <cell r="U809" t="str">
            <v>077844142</v>
          </cell>
          <cell r="V809" t="str">
            <v>22</v>
          </cell>
          <cell r="W809" t="str">
            <v>2.2 ทุติยภูมิระดับกลาง</v>
          </cell>
          <cell r="X809" t="str">
            <v>S</v>
          </cell>
          <cell r="Y809" t="str">
            <v xml:space="preserve">บริการ  </v>
          </cell>
          <cell r="AH809" t="str">
            <v>11374</v>
          </cell>
        </row>
        <row r="810">
          <cell r="A810" t="str">
            <v>001138600</v>
          </cell>
          <cell r="B810" t="str">
            <v>โรงพยาบาลสทิงพระ</v>
          </cell>
          <cell r="C810" t="str">
            <v>21002</v>
          </cell>
          <cell r="D810" t="str">
            <v>กระทรวงสาธารณสุข สำนักงานปลัดกระทรวงสาธารณสุข</v>
          </cell>
          <cell r="E810" t="str">
            <v>07</v>
          </cell>
          <cell r="F810" t="str">
            <v>โรงพยาบาลชุมชน</v>
          </cell>
          <cell r="G810" t="str">
            <v>30</v>
          </cell>
          <cell r="H810" t="str">
            <v>90</v>
          </cell>
          <cell r="I810" t="str">
            <v>จ.สงขลา</v>
          </cell>
          <cell r="J810" t="str">
            <v>02</v>
          </cell>
          <cell r="K810" t="str">
            <v xml:space="preserve"> อ.สทิงพระ</v>
          </cell>
          <cell r="L810" t="str">
            <v>01</v>
          </cell>
          <cell r="M810" t="str">
            <v xml:space="preserve"> 'ต.จะทิ้งพระ'</v>
          </cell>
          <cell r="N810" t="str">
            <v>01</v>
          </cell>
          <cell r="O810" t="str">
            <v xml:space="preserve"> หมู่ 1</v>
          </cell>
          <cell r="P810" t="str">
            <v>01</v>
          </cell>
          <cell r="Q810" t="str">
            <v>เปิดดำเนินการ</v>
          </cell>
          <cell r="R810" t="str">
            <v>96</v>
          </cell>
          <cell r="S810" t="str">
            <v>90190</v>
          </cell>
          <cell r="T810" t="str">
            <v>074397038</v>
          </cell>
          <cell r="U810" t="str">
            <v>074397109</v>
          </cell>
          <cell r="V810" t="str">
            <v>21</v>
          </cell>
          <cell r="W810" t="str">
            <v>2.1 ทุติยภูมิระดับต้น</v>
          </cell>
          <cell r="AH810" t="str">
            <v>11386</v>
          </cell>
        </row>
        <row r="811">
          <cell r="A811" t="str">
            <v>001139000</v>
          </cell>
          <cell r="B811" t="str">
            <v>โรงพยาบาลเทพา</v>
          </cell>
          <cell r="C811" t="str">
            <v>21002</v>
          </cell>
          <cell r="D811" t="str">
            <v>กระทรวงสาธารณสุข สำนักงานปลัดกระทรวงสาธารณสุข</v>
          </cell>
          <cell r="E811" t="str">
            <v>07</v>
          </cell>
          <cell r="F811" t="str">
            <v>โรงพยาบาลชุมชน</v>
          </cell>
          <cell r="G811" t="str">
            <v>60</v>
          </cell>
          <cell r="H811" t="str">
            <v>90</v>
          </cell>
          <cell r="I811" t="str">
            <v>จ.สงขลา</v>
          </cell>
          <cell r="J811" t="str">
            <v>05</v>
          </cell>
          <cell r="K811" t="str">
            <v xml:space="preserve"> อ.เทพา</v>
          </cell>
          <cell r="L811" t="str">
            <v>01</v>
          </cell>
          <cell r="M811" t="str">
            <v xml:space="preserve"> 'ต.เทพา'</v>
          </cell>
          <cell r="N811" t="str">
            <v>05</v>
          </cell>
          <cell r="O811" t="str">
            <v xml:space="preserve"> หมู่ 5</v>
          </cell>
          <cell r="P811" t="str">
            <v>01</v>
          </cell>
          <cell r="Q811" t="str">
            <v>เปิดดำเนินการ</v>
          </cell>
          <cell r="R811" t="str">
            <v xml:space="preserve">207  ถ.เทพา-ลำไพล  </v>
          </cell>
          <cell r="S811" t="str">
            <v>90150</v>
          </cell>
          <cell r="T811" t="str">
            <v>074376359</v>
          </cell>
          <cell r="U811" t="str">
            <v>074376359</v>
          </cell>
          <cell r="V811" t="str">
            <v>22</v>
          </cell>
          <cell r="W811" t="str">
            <v>2.2 ทุติยภูมิระดับกลาง</v>
          </cell>
          <cell r="X811" t="str">
            <v>S</v>
          </cell>
          <cell r="Y811" t="str">
            <v xml:space="preserve">บริการ  </v>
          </cell>
          <cell r="Z811" t="str">
            <v>06</v>
          </cell>
          <cell r="AA811" t="str">
            <v>แก้ไข/เปลี่ยนแปลงจำนวนเตียง</v>
          </cell>
          <cell r="AB811" t="str">
            <v>เพิ่มเตียง จาก 30 เป้น 60 และระดับจาก 2.1 เป็น 2.2 ตามหนังสือ สสจ.แจ้ง ที่ สข0032.002/1236</v>
          </cell>
          <cell r="AH811" t="str">
            <v>11390</v>
          </cell>
        </row>
        <row r="812">
          <cell r="A812" t="str">
            <v>001139200</v>
          </cell>
          <cell r="B812" t="str">
            <v>โรงพยาบาลระโนด</v>
          </cell>
          <cell r="C812" t="str">
            <v>21002</v>
          </cell>
          <cell r="D812" t="str">
            <v>กระทรวงสาธารณสุข สำนักงานปลัดกระทรวงสาธารณสุข</v>
          </cell>
          <cell r="E812" t="str">
            <v>07</v>
          </cell>
          <cell r="F812" t="str">
            <v>โรงพยาบาลชุมชน</v>
          </cell>
          <cell r="G812" t="str">
            <v>60</v>
          </cell>
          <cell r="H812" t="str">
            <v>90</v>
          </cell>
          <cell r="I812" t="str">
            <v>จ.สงขลา</v>
          </cell>
          <cell r="J812" t="str">
            <v>07</v>
          </cell>
          <cell r="K812" t="str">
            <v xml:space="preserve"> อ.ระโนด</v>
          </cell>
          <cell r="L812" t="str">
            <v>01</v>
          </cell>
          <cell r="M812" t="str">
            <v xml:space="preserve"> 'ต.ระโนด'</v>
          </cell>
          <cell r="N812" t="str">
            <v>05</v>
          </cell>
          <cell r="O812" t="str">
            <v xml:space="preserve"> หมู่ 5</v>
          </cell>
          <cell r="P812" t="str">
            <v>01</v>
          </cell>
          <cell r="Q812" t="str">
            <v>เปิดดำเนินการ</v>
          </cell>
          <cell r="R812" t="str">
            <v xml:space="preserve">5/1  ถ.ระโนด-หัวเขาแดง </v>
          </cell>
          <cell r="S812" t="str">
            <v>90140</v>
          </cell>
          <cell r="T812" t="str">
            <v>074392174</v>
          </cell>
          <cell r="U812" t="str">
            <v>074393121</v>
          </cell>
          <cell r="V812" t="str">
            <v>22</v>
          </cell>
          <cell r="W812" t="str">
            <v>2.2 ทุติยภูมิระดับกลาง</v>
          </cell>
          <cell r="X812" t="str">
            <v>S</v>
          </cell>
          <cell r="Y812" t="str">
            <v xml:space="preserve">บริการ  </v>
          </cell>
          <cell r="AH812" t="str">
            <v>11392</v>
          </cell>
        </row>
        <row r="813">
          <cell r="A813" t="str">
            <v>001139300</v>
          </cell>
          <cell r="B813" t="str">
            <v>โรงพยาบาลกระแสสินธุ์</v>
          </cell>
          <cell r="C813" t="str">
            <v>21002</v>
          </cell>
          <cell r="D813" t="str">
            <v>กระทรวงสาธารณสุข สำนักงานปลัดกระทรวงสาธารณสุข</v>
          </cell>
          <cell r="E813" t="str">
            <v>07</v>
          </cell>
          <cell r="F813" t="str">
            <v>โรงพยาบาลชุมชน</v>
          </cell>
          <cell r="G813" t="str">
            <v>30</v>
          </cell>
          <cell r="H813" t="str">
            <v>90</v>
          </cell>
          <cell r="I813" t="str">
            <v>จ.สงขลา</v>
          </cell>
          <cell r="J813" t="str">
            <v>08</v>
          </cell>
          <cell r="K813" t="str">
            <v xml:space="preserve"> อ.กระแสสินธุ์</v>
          </cell>
          <cell r="L813" t="str">
            <v>03</v>
          </cell>
          <cell r="M813" t="str">
            <v xml:space="preserve"> 'ต.เชิงแส'</v>
          </cell>
          <cell r="N813" t="str">
            <v>03</v>
          </cell>
          <cell r="O813" t="str">
            <v xml:space="preserve"> หมู่ 3</v>
          </cell>
          <cell r="P813" t="str">
            <v>01</v>
          </cell>
          <cell r="Q813" t="str">
            <v>เปิดดำเนินการ</v>
          </cell>
          <cell r="S813" t="str">
            <v>90270</v>
          </cell>
          <cell r="T813" t="str">
            <v>074399841</v>
          </cell>
          <cell r="U813" t="str">
            <v>074399843</v>
          </cell>
          <cell r="V813" t="str">
            <v>21</v>
          </cell>
          <cell r="W813" t="str">
            <v>2.1 ทุติยภูมิระดับต้น</v>
          </cell>
          <cell r="X813" t="str">
            <v>S</v>
          </cell>
          <cell r="Y813" t="str">
            <v xml:space="preserve">บริการ  </v>
          </cell>
          <cell r="AH813" t="str">
            <v>11393</v>
          </cell>
        </row>
        <row r="814">
          <cell r="A814" t="str">
            <v>001139400</v>
          </cell>
          <cell r="B814" t="str">
            <v>โรงพยาบาลรัตภูมิ</v>
          </cell>
          <cell r="C814" t="str">
            <v>21002</v>
          </cell>
          <cell r="D814" t="str">
            <v>กระทรวงสาธารณสุข สำนักงานปลัดกระทรวงสาธารณสุข</v>
          </cell>
          <cell r="E814" t="str">
            <v>07</v>
          </cell>
          <cell r="F814" t="str">
            <v>โรงพยาบาลชุมชน</v>
          </cell>
          <cell r="G814" t="str">
            <v>30</v>
          </cell>
          <cell r="H814" t="str">
            <v>90</v>
          </cell>
          <cell r="I814" t="str">
            <v>จ.สงขลา</v>
          </cell>
          <cell r="J814" t="str">
            <v>09</v>
          </cell>
          <cell r="K814" t="str">
            <v xml:space="preserve"> อ.รัตภูมิ</v>
          </cell>
          <cell r="L814" t="str">
            <v>01</v>
          </cell>
          <cell r="M814" t="str">
            <v xml:space="preserve"> 'ต.กำแพงเพชร'</v>
          </cell>
          <cell r="N814" t="str">
            <v>01</v>
          </cell>
          <cell r="O814" t="str">
            <v xml:space="preserve"> หมู่ 1</v>
          </cell>
          <cell r="P814" t="str">
            <v>01</v>
          </cell>
          <cell r="Q814" t="str">
            <v>เปิดดำเนินการ</v>
          </cell>
          <cell r="R814" t="str">
            <v xml:space="preserve">289  ถ.ยนตรการกำธร </v>
          </cell>
          <cell r="S814" t="str">
            <v>90180</v>
          </cell>
          <cell r="T814" t="str">
            <v>07443090</v>
          </cell>
          <cell r="U814" t="str">
            <v>074430390</v>
          </cell>
          <cell r="V814" t="str">
            <v>21</v>
          </cell>
          <cell r="W814" t="str">
            <v>2.1 ทุติยภูมิระดับต้น</v>
          </cell>
          <cell r="X814" t="str">
            <v>S</v>
          </cell>
          <cell r="Y814" t="str">
            <v xml:space="preserve">บริการ  </v>
          </cell>
          <cell r="AH814" t="str">
            <v>11394</v>
          </cell>
        </row>
        <row r="815">
          <cell r="A815" t="str">
            <v>001139100</v>
          </cell>
          <cell r="B815" t="str">
            <v>โรงพยาบาลสะบ้าย้อย</v>
          </cell>
          <cell r="C815" t="str">
            <v>21002</v>
          </cell>
          <cell r="D815" t="str">
            <v>กระทรวงสาธารณสุข สำนักงานปลัดกระทรวงสาธารณสุข</v>
          </cell>
          <cell r="E815" t="str">
            <v>07</v>
          </cell>
          <cell r="F815" t="str">
            <v>โรงพยาบาลชุมชน</v>
          </cell>
          <cell r="G815" t="str">
            <v>60</v>
          </cell>
          <cell r="H815" t="str">
            <v>90</v>
          </cell>
          <cell r="I815" t="str">
            <v>จ.สงขลา</v>
          </cell>
          <cell r="J815" t="str">
            <v>06</v>
          </cell>
          <cell r="K815" t="str">
            <v xml:space="preserve"> อ.สะบ้าย้อย</v>
          </cell>
          <cell r="L815" t="str">
            <v>01</v>
          </cell>
          <cell r="M815" t="str">
            <v xml:space="preserve"> 'ต.สะบ้าย้อย'</v>
          </cell>
          <cell r="N815" t="str">
            <v>01</v>
          </cell>
          <cell r="O815" t="str">
            <v xml:space="preserve"> หมู่ 1</v>
          </cell>
          <cell r="P815" t="str">
            <v>01</v>
          </cell>
          <cell r="Q815" t="str">
            <v>เปิดดำเนินการ</v>
          </cell>
          <cell r="R815" t="str">
            <v xml:space="preserve">2/17 </v>
          </cell>
          <cell r="S815" t="str">
            <v>90210</v>
          </cell>
          <cell r="T815" t="str">
            <v>074377100</v>
          </cell>
          <cell r="U815" t="str">
            <v>074377100</v>
          </cell>
          <cell r="V815" t="str">
            <v>22</v>
          </cell>
          <cell r="W815" t="str">
            <v>2.2 ทุติยภูมิระดับกลาง</v>
          </cell>
          <cell r="X815" t="str">
            <v>S</v>
          </cell>
          <cell r="Y815" t="str">
            <v xml:space="preserve">บริการ  </v>
          </cell>
          <cell r="Z815" t="str">
            <v>06</v>
          </cell>
          <cell r="AA815" t="str">
            <v>แก้ไข/เปลี่ยนแปลงจำนวนเตียง</v>
          </cell>
          <cell r="AB815" t="str">
            <v>เพิ่มเตียง จาก 30 เป้น 60 และระดับจาก 2.1 เป็น 2.2 ตามหนังสือ สสจ.แจ้ง ที่ สข0032.002/1236</v>
          </cell>
          <cell r="AH815" t="str">
            <v>11391</v>
          </cell>
        </row>
        <row r="816">
          <cell r="A816" t="str">
            <v>001140100</v>
          </cell>
          <cell r="B816" t="str">
            <v>โรงพยาบาลคลองหอยโข่ง</v>
          </cell>
          <cell r="C816" t="str">
            <v>21002</v>
          </cell>
          <cell r="D816" t="str">
            <v>กระทรวงสาธารณสุข สำนักงานปลัดกระทรวงสาธารณสุข</v>
          </cell>
          <cell r="E816" t="str">
            <v>07</v>
          </cell>
          <cell r="F816" t="str">
            <v>โรงพยาบาลชุมชน</v>
          </cell>
          <cell r="G816" t="str">
            <v>30</v>
          </cell>
          <cell r="H816" t="str">
            <v>90</v>
          </cell>
          <cell r="I816" t="str">
            <v>จ.สงขลา</v>
          </cell>
          <cell r="J816" t="str">
            <v>16</v>
          </cell>
          <cell r="K816" t="str">
            <v xml:space="preserve"> อ.คลองหอยโข่ง</v>
          </cell>
          <cell r="L816" t="str">
            <v>01</v>
          </cell>
          <cell r="M816" t="str">
            <v xml:space="preserve"> 'ต.คลองหอยโข่ง'</v>
          </cell>
          <cell r="N816" t="str">
            <v>01</v>
          </cell>
          <cell r="O816" t="str">
            <v xml:space="preserve"> หมู่ 1</v>
          </cell>
          <cell r="P816" t="str">
            <v>01</v>
          </cell>
          <cell r="Q816" t="str">
            <v>เปิดดำเนินการ</v>
          </cell>
          <cell r="R816" t="str">
            <v xml:space="preserve">21 </v>
          </cell>
          <cell r="S816" t="str">
            <v>90230</v>
          </cell>
          <cell r="T816" t="str">
            <v>074473488</v>
          </cell>
          <cell r="U816" t="str">
            <v>074473499</v>
          </cell>
          <cell r="V816" t="str">
            <v>21</v>
          </cell>
          <cell r="W816" t="str">
            <v>2.1 ทุติยภูมิระดับต้น</v>
          </cell>
          <cell r="X816" t="str">
            <v>S</v>
          </cell>
          <cell r="Y816" t="str">
            <v xml:space="preserve">บริการ  </v>
          </cell>
          <cell r="AH816" t="str">
            <v>11401</v>
          </cell>
        </row>
        <row r="817">
          <cell r="A817" t="str">
            <v>001141700</v>
          </cell>
          <cell r="B817" t="str">
            <v>โรงพยาบาลควนขนุน</v>
          </cell>
          <cell r="C817" t="str">
            <v>21002</v>
          </cell>
          <cell r="D817" t="str">
            <v>กระทรวงสาธารณสุข สำนักงานปลัดกระทรวงสาธารณสุข</v>
          </cell>
          <cell r="E817" t="str">
            <v>07</v>
          </cell>
          <cell r="F817" t="str">
            <v>โรงพยาบาลชุมชน</v>
          </cell>
          <cell r="G817" t="str">
            <v>90</v>
          </cell>
          <cell r="H817" t="str">
            <v>93</v>
          </cell>
          <cell r="I817" t="str">
            <v>จ.พัทลุง</v>
          </cell>
          <cell r="J817" t="str">
            <v>05</v>
          </cell>
          <cell r="K817" t="str">
            <v xml:space="preserve"> อ.ควนขนุน</v>
          </cell>
          <cell r="L817" t="str">
            <v>01</v>
          </cell>
          <cell r="M817" t="str">
            <v xml:space="preserve"> 'ต.ควนขนุน'</v>
          </cell>
          <cell r="N817" t="str">
            <v>09</v>
          </cell>
          <cell r="O817" t="str">
            <v xml:space="preserve"> หมู่ 9</v>
          </cell>
          <cell r="P817" t="str">
            <v>01</v>
          </cell>
          <cell r="Q817" t="str">
            <v>เปิดดำเนินการ</v>
          </cell>
          <cell r="R817" t="str">
            <v>232</v>
          </cell>
          <cell r="S817" t="str">
            <v>93110</v>
          </cell>
          <cell r="T817" t="str">
            <v>074682071</v>
          </cell>
          <cell r="U817" t="str">
            <v>074681781</v>
          </cell>
          <cell r="V817" t="str">
            <v>21</v>
          </cell>
          <cell r="W817" t="str">
            <v>2.1 ทุติยภูมิระดับต้น</v>
          </cell>
          <cell r="X817" t="str">
            <v>S</v>
          </cell>
          <cell r="Y817" t="str">
            <v xml:space="preserve">บริการ  </v>
          </cell>
          <cell r="AH817" t="str">
            <v>11417</v>
          </cell>
        </row>
        <row r="818">
          <cell r="A818" t="str">
            <v>001141900</v>
          </cell>
          <cell r="B818" t="str">
            <v>โรงพยาบาลศรีบรรพต</v>
          </cell>
          <cell r="C818" t="str">
            <v>21002</v>
          </cell>
          <cell r="D818" t="str">
            <v>กระทรวงสาธารณสุข สำนักงานปลัดกระทรวงสาธารณสุข</v>
          </cell>
          <cell r="E818" t="str">
            <v>07</v>
          </cell>
          <cell r="F818" t="str">
            <v>โรงพยาบาลชุมชน</v>
          </cell>
          <cell r="G818" t="str">
            <v>30</v>
          </cell>
          <cell r="H818" t="str">
            <v>93</v>
          </cell>
          <cell r="I818" t="str">
            <v>จ.พัทลุง</v>
          </cell>
          <cell r="J818" t="str">
            <v>07</v>
          </cell>
          <cell r="K818" t="str">
            <v xml:space="preserve"> อ.ศรีบรรพต</v>
          </cell>
          <cell r="L818" t="str">
            <v>01</v>
          </cell>
          <cell r="M818" t="str">
            <v xml:space="preserve"> 'ต.เขาย่า'</v>
          </cell>
          <cell r="N818" t="str">
            <v>09</v>
          </cell>
          <cell r="O818" t="str">
            <v xml:space="preserve"> หมู่ 9</v>
          </cell>
          <cell r="P818" t="str">
            <v>01</v>
          </cell>
          <cell r="Q818" t="str">
            <v>เปิดดำเนินการ</v>
          </cell>
          <cell r="S818" t="str">
            <v>93190</v>
          </cell>
          <cell r="T818" t="str">
            <v>074689106</v>
          </cell>
          <cell r="U818" t="str">
            <v>074689106</v>
          </cell>
          <cell r="V818" t="str">
            <v>21</v>
          </cell>
          <cell r="W818" t="str">
            <v>2.1 ทุติยภูมิระดับต้น</v>
          </cell>
          <cell r="X818" t="str">
            <v>S</v>
          </cell>
          <cell r="Y818" t="str">
            <v xml:space="preserve">บริการ  </v>
          </cell>
          <cell r="AH818" t="str">
            <v>11419</v>
          </cell>
        </row>
        <row r="819">
          <cell r="A819" t="str">
            <v>001142000</v>
          </cell>
          <cell r="B819" t="str">
            <v>โรงพยาบาลป่าบอน</v>
          </cell>
          <cell r="C819" t="str">
            <v>21002</v>
          </cell>
          <cell r="D819" t="str">
            <v>กระทรวงสาธารณสุข สำนักงานปลัดกระทรวงสาธารณสุข</v>
          </cell>
          <cell r="E819" t="str">
            <v>07</v>
          </cell>
          <cell r="F819" t="str">
            <v>โรงพยาบาลชุมชน</v>
          </cell>
          <cell r="G819" t="str">
            <v>30</v>
          </cell>
          <cell r="H819" t="str">
            <v>93</v>
          </cell>
          <cell r="I819" t="str">
            <v>จ.พัทลุง</v>
          </cell>
          <cell r="J819" t="str">
            <v>08</v>
          </cell>
          <cell r="K819" t="str">
            <v xml:space="preserve"> อ.ป่าบอน</v>
          </cell>
          <cell r="L819" t="str">
            <v>06</v>
          </cell>
          <cell r="M819" t="str">
            <v xml:space="preserve"> 'ต.วังใหม่'</v>
          </cell>
          <cell r="N819" t="str">
            <v>08</v>
          </cell>
          <cell r="O819" t="str">
            <v xml:space="preserve"> หมู่ 8</v>
          </cell>
          <cell r="P819" t="str">
            <v>01</v>
          </cell>
          <cell r="Q819" t="str">
            <v>เปิดดำเนินการ</v>
          </cell>
          <cell r="R819" t="str">
            <v xml:space="preserve">ถ.เพชรเกษม </v>
          </cell>
          <cell r="S819" t="str">
            <v>93170</v>
          </cell>
          <cell r="T819" t="str">
            <v>074625100</v>
          </cell>
          <cell r="U819" t="str">
            <v>074625100</v>
          </cell>
          <cell r="V819" t="str">
            <v>21</v>
          </cell>
          <cell r="W819" t="str">
            <v>2.1 ทุติยภูมิระดับต้น</v>
          </cell>
          <cell r="X819" t="str">
            <v>S</v>
          </cell>
          <cell r="Y819" t="str">
            <v xml:space="preserve">บริการ  </v>
          </cell>
          <cell r="AH819" t="str">
            <v>11420</v>
          </cell>
        </row>
        <row r="820">
          <cell r="A820" t="str">
            <v>001142100</v>
          </cell>
          <cell r="B820" t="str">
            <v>โรงพยาบาลบางแก้ว</v>
          </cell>
          <cell r="C820" t="str">
            <v>21002</v>
          </cell>
          <cell r="D820" t="str">
            <v>กระทรวงสาธารณสุข สำนักงานปลัดกระทรวงสาธารณสุข</v>
          </cell>
          <cell r="E820" t="str">
            <v>07</v>
          </cell>
          <cell r="F820" t="str">
            <v>โรงพยาบาลชุมชน</v>
          </cell>
          <cell r="G820" t="str">
            <v>30</v>
          </cell>
          <cell r="H820" t="str">
            <v>93</v>
          </cell>
          <cell r="I820" t="str">
            <v>จ.พัทลุง</v>
          </cell>
          <cell r="J820" t="str">
            <v>09</v>
          </cell>
          <cell r="K820" t="str">
            <v xml:space="preserve"> อ.บางแก้ว</v>
          </cell>
          <cell r="L820" t="str">
            <v>01</v>
          </cell>
          <cell r="M820" t="str">
            <v xml:space="preserve"> 'ต.ท่ามะเดื่อ'</v>
          </cell>
          <cell r="N820" t="str">
            <v>01</v>
          </cell>
          <cell r="O820" t="str">
            <v xml:space="preserve"> หมู่ 1</v>
          </cell>
          <cell r="P820" t="str">
            <v>01</v>
          </cell>
          <cell r="Q820" t="str">
            <v>เปิดดำเนินการ</v>
          </cell>
          <cell r="R820" t="str">
            <v xml:space="preserve">609 </v>
          </cell>
          <cell r="S820" t="str">
            <v>93140</v>
          </cell>
          <cell r="T820" t="str">
            <v>074697381</v>
          </cell>
          <cell r="U820" t="str">
            <v>074697381</v>
          </cell>
          <cell r="V820" t="str">
            <v>21</v>
          </cell>
          <cell r="W820" t="str">
            <v>2.1 ทุติยภูมิระดับต้น</v>
          </cell>
          <cell r="X820" t="str">
            <v>S</v>
          </cell>
          <cell r="Y820" t="str">
            <v xml:space="preserve">บริการ  </v>
          </cell>
          <cell r="AH820" t="str">
            <v>11421</v>
          </cell>
        </row>
        <row r="821">
          <cell r="A821" t="str">
            <v>001140700</v>
          </cell>
          <cell r="B821" t="str">
            <v>โรงพยาบาลกันตัง</v>
          </cell>
          <cell r="C821" t="str">
            <v>21002</v>
          </cell>
          <cell r="D821" t="str">
            <v>กระทรวงสาธารณสุข สำนักงานปลัดกระทรวงสาธารณสุข</v>
          </cell>
          <cell r="E821" t="str">
            <v>07</v>
          </cell>
          <cell r="F821" t="str">
            <v>โรงพยาบาลชุมชน</v>
          </cell>
          <cell r="G821" t="str">
            <v>60</v>
          </cell>
          <cell r="H821" t="str">
            <v>92</v>
          </cell>
          <cell r="I821" t="str">
            <v>จ.ตรัง</v>
          </cell>
          <cell r="J821" t="str">
            <v>02</v>
          </cell>
          <cell r="K821" t="str">
            <v xml:space="preserve"> อ.กันตัง</v>
          </cell>
          <cell r="L821" t="str">
            <v>04</v>
          </cell>
          <cell r="M821" t="str">
            <v xml:space="preserve"> 'ต.บางเป้า'</v>
          </cell>
          <cell r="N821" t="str">
            <v>02</v>
          </cell>
          <cell r="O821" t="str">
            <v xml:space="preserve"> หมู่ 2</v>
          </cell>
          <cell r="P821" t="str">
            <v>01</v>
          </cell>
          <cell r="Q821" t="str">
            <v>เปิดดำเนินการ</v>
          </cell>
          <cell r="R821" t="str">
            <v xml:space="preserve">17 </v>
          </cell>
          <cell r="S821" t="str">
            <v>92110</v>
          </cell>
          <cell r="V821" t="str">
            <v>21</v>
          </cell>
          <cell r="W821" t="str">
            <v>2.1 ทุติยภูมิระดับต้น</v>
          </cell>
          <cell r="X821" t="str">
            <v>S</v>
          </cell>
          <cell r="Y821" t="str">
            <v xml:space="preserve">บริการ  </v>
          </cell>
          <cell r="AH821" t="str">
            <v>11407</v>
          </cell>
        </row>
        <row r="822">
          <cell r="A822" t="str">
            <v>001142200</v>
          </cell>
          <cell r="B822" t="str">
            <v>โรงพยาบาลป่าพะยอม</v>
          </cell>
          <cell r="C822" t="str">
            <v>21002</v>
          </cell>
          <cell r="D822" t="str">
            <v>กระทรวงสาธารณสุข สำนักงานปลัดกระทรวงสาธารณสุข</v>
          </cell>
          <cell r="E822" t="str">
            <v>07</v>
          </cell>
          <cell r="F822" t="str">
            <v>โรงพยาบาลชุมชน</v>
          </cell>
          <cell r="G822" t="str">
            <v>30</v>
          </cell>
          <cell r="H822" t="str">
            <v>93</v>
          </cell>
          <cell r="I822" t="str">
            <v>จ.พัทลุง</v>
          </cell>
          <cell r="J822" t="str">
            <v>10</v>
          </cell>
          <cell r="K822" t="str">
            <v xml:space="preserve"> อ.ป่าพะยอม</v>
          </cell>
          <cell r="L822" t="str">
            <v>01</v>
          </cell>
          <cell r="M822" t="str">
            <v xml:space="preserve"> 'ต.ป่าพะยอม'</v>
          </cell>
          <cell r="N822" t="str">
            <v>01</v>
          </cell>
          <cell r="O822" t="str">
            <v xml:space="preserve"> หมู่ 1</v>
          </cell>
          <cell r="P822" t="str">
            <v>01</v>
          </cell>
          <cell r="Q822" t="str">
            <v>เปิดดำเนินการ</v>
          </cell>
          <cell r="R822" t="str">
            <v xml:space="preserve">29 ถ.เพชรเกษม </v>
          </cell>
          <cell r="S822" t="str">
            <v>93160</v>
          </cell>
          <cell r="T822" t="str">
            <v>074624163</v>
          </cell>
          <cell r="U822" t="str">
            <v>074624110</v>
          </cell>
          <cell r="V822" t="str">
            <v>21</v>
          </cell>
          <cell r="W822" t="str">
            <v>2.1 ทุติยภูมิระดับต้น</v>
          </cell>
          <cell r="X822" t="str">
            <v>S</v>
          </cell>
          <cell r="Y822" t="str">
            <v xml:space="preserve">บริการ  </v>
          </cell>
          <cell r="AH822" t="str">
            <v>11422</v>
          </cell>
        </row>
        <row r="823">
          <cell r="A823" t="str">
            <v>001142700</v>
          </cell>
          <cell r="B823" t="str">
            <v>โรงพยาบาลทุ่งยางแดง</v>
          </cell>
          <cell r="C823" t="str">
            <v>21002</v>
          </cell>
          <cell r="D823" t="str">
            <v>กระทรวงสาธารณสุข สำนักงานปลัดกระทรวงสาธารณสุข</v>
          </cell>
          <cell r="E823" t="str">
            <v>07</v>
          </cell>
          <cell r="F823" t="str">
            <v>โรงพยาบาลชุมชน</v>
          </cell>
          <cell r="G823" t="str">
            <v>30</v>
          </cell>
          <cell r="H823" t="str">
            <v>94</v>
          </cell>
          <cell r="I823" t="str">
            <v>จ.ปัตตานี</v>
          </cell>
          <cell r="J823" t="str">
            <v>06</v>
          </cell>
          <cell r="K823" t="str">
            <v xml:space="preserve"> อ.ทุ่งยางแดง</v>
          </cell>
          <cell r="L823" t="str">
            <v>01</v>
          </cell>
          <cell r="M823" t="str">
            <v xml:space="preserve"> 'ต.ตะโละแมะนา'</v>
          </cell>
          <cell r="N823" t="str">
            <v>01</v>
          </cell>
          <cell r="O823" t="str">
            <v xml:space="preserve"> หมู่ 1</v>
          </cell>
          <cell r="P823" t="str">
            <v>01</v>
          </cell>
          <cell r="Q823" t="str">
            <v>เปิดดำเนินการ</v>
          </cell>
          <cell r="R823" t="str">
            <v>95</v>
          </cell>
          <cell r="S823" t="str">
            <v>94140</v>
          </cell>
          <cell r="T823" t="str">
            <v>0733489070</v>
          </cell>
          <cell r="U823" t="str">
            <v>073489170</v>
          </cell>
          <cell r="V823" t="str">
            <v>21</v>
          </cell>
          <cell r="W823" t="str">
            <v>2.1 ทุติยภูมิระดับต้น</v>
          </cell>
          <cell r="X823" t="str">
            <v>S</v>
          </cell>
          <cell r="Y823" t="str">
            <v xml:space="preserve">บริการ  </v>
          </cell>
          <cell r="AH823" t="str">
            <v>11427</v>
          </cell>
        </row>
        <row r="824">
          <cell r="A824" t="str">
            <v>001143900</v>
          </cell>
          <cell r="B824" t="str">
            <v>โรงพยาบาลศรีสาคร</v>
          </cell>
          <cell r="C824" t="str">
            <v>21002</v>
          </cell>
          <cell r="D824" t="str">
            <v>กระทรวงสาธารณสุข สำนักงานปลัดกระทรวงสาธารณสุข</v>
          </cell>
          <cell r="E824" t="str">
            <v>07</v>
          </cell>
          <cell r="F824" t="str">
            <v>โรงพยาบาลชุมชน</v>
          </cell>
          <cell r="G824" t="str">
            <v>10</v>
          </cell>
          <cell r="H824" t="str">
            <v>96</v>
          </cell>
          <cell r="I824" t="str">
            <v>จ.นราธิวาส</v>
          </cell>
          <cell r="J824" t="str">
            <v>07</v>
          </cell>
          <cell r="K824" t="str">
            <v xml:space="preserve"> อ.ศรีสาคร</v>
          </cell>
          <cell r="L824" t="str">
            <v>01</v>
          </cell>
          <cell r="M824" t="str">
            <v xml:space="preserve"> 'ต.ซากอ'</v>
          </cell>
          <cell r="N824" t="str">
            <v>02</v>
          </cell>
          <cell r="O824" t="str">
            <v xml:space="preserve"> หมู่ 2</v>
          </cell>
          <cell r="P824" t="str">
            <v>01</v>
          </cell>
          <cell r="Q824" t="str">
            <v>เปิดดำเนินการ</v>
          </cell>
          <cell r="R824" t="str">
            <v>108</v>
          </cell>
          <cell r="S824" t="str">
            <v>96210</v>
          </cell>
          <cell r="V824" t="str">
            <v>21</v>
          </cell>
          <cell r="W824" t="str">
            <v>2.1 ทุติยภูมิระดับต้น</v>
          </cell>
          <cell r="AH824" t="str">
            <v>11439</v>
          </cell>
        </row>
        <row r="825">
          <cell r="A825" t="str">
            <v>001142300</v>
          </cell>
          <cell r="B825" t="str">
            <v>โรงพยาบาลโคกโพธิ์</v>
          </cell>
          <cell r="C825" t="str">
            <v>21002</v>
          </cell>
          <cell r="D825" t="str">
            <v>กระทรวงสาธารณสุข สำนักงานปลัดกระทรวงสาธารณสุข</v>
          </cell>
          <cell r="E825" t="str">
            <v>07</v>
          </cell>
          <cell r="F825" t="str">
            <v>โรงพยาบาลชุมชน</v>
          </cell>
          <cell r="G825" t="str">
            <v>60</v>
          </cell>
          <cell r="H825" t="str">
            <v>94</v>
          </cell>
          <cell r="I825" t="str">
            <v>จ.ปัตตานี</v>
          </cell>
          <cell r="J825" t="str">
            <v>02</v>
          </cell>
          <cell r="K825" t="str">
            <v xml:space="preserve"> อ.โคกโพธิ์</v>
          </cell>
          <cell r="L825" t="str">
            <v>02</v>
          </cell>
          <cell r="M825" t="str">
            <v xml:space="preserve"> 'ต.มะกรูด'</v>
          </cell>
          <cell r="N825" t="str">
            <v>03</v>
          </cell>
          <cell r="O825" t="str">
            <v xml:space="preserve"> หมู่ 3</v>
          </cell>
          <cell r="P825" t="str">
            <v>01</v>
          </cell>
          <cell r="Q825" t="str">
            <v>เปิดดำเนินการ</v>
          </cell>
          <cell r="R825" t="str">
            <v xml:space="preserve">40/2 ถ.เพชรเกษม </v>
          </cell>
          <cell r="S825" t="str">
            <v>94120</v>
          </cell>
          <cell r="T825" t="str">
            <v>073431353</v>
          </cell>
          <cell r="V825" t="str">
            <v>22</v>
          </cell>
          <cell r="W825" t="str">
            <v>2.2 ทุติยภูมิระดับกลาง</v>
          </cell>
          <cell r="X825" t="str">
            <v>S</v>
          </cell>
          <cell r="Y825" t="str">
            <v xml:space="preserve">บริการ  </v>
          </cell>
          <cell r="AH825" t="str">
            <v>11423</v>
          </cell>
        </row>
        <row r="826">
          <cell r="A826" t="str">
            <v>001141100</v>
          </cell>
          <cell r="B826" t="str">
            <v>โรงพยาบาลห้วยยอด</v>
          </cell>
          <cell r="C826" t="str">
            <v>21002</v>
          </cell>
          <cell r="D826" t="str">
            <v>กระทรวงสาธารณสุข สำนักงานปลัดกระทรวงสาธารณสุข</v>
          </cell>
          <cell r="E826" t="str">
            <v>07</v>
          </cell>
          <cell r="F826" t="str">
            <v>โรงพยาบาลชุมชน</v>
          </cell>
          <cell r="G826" t="str">
            <v>90</v>
          </cell>
          <cell r="H826" t="str">
            <v>92</v>
          </cell>
          <cell r="I826" t="str">
            <v>จ.ตรัง</v>
          </cell>
          <cell r="J826" t="str">
            <v>06</v>
          </cell>
          <cell r="K826" t="str">
            <v xml:space="preserve"> อ.ห้วยยอด</v>
          </cell>
          <cell r="L826" t="str">
            <v>08</v>
          </cell>
          <cell r="M826" t="str">
            <v xml:space="preserve"> 'ต.เขาขาว'</v>
          </cell>
          <cell r="N826" t="str">
            <v>02</v>
          </cell>
          <cell r="O826" t="str">
            <v xml:space="preserve"> หมู่ 2</v>
          </cell>
          <cell r="P826" t="str">
            <v>01</v>
          </cell>
          <cell r="Q826" t="str">
            <v>เปิดดำเนินการ</v>
          </cell>
          <cell r="R826" t="str">
            <v>17</v>
          </cell>
          <cell r="S826" t="str">
            <v>92130</v>
          </cell>
          <cell r="V826" t="str">
            <v>22</v>
          </cell>
          <cell r="W826" t="str">
            <v>2.2 ทุติยภูมิระดับกลาง</v>
          </cell>
          <cell r="X826" t="str">
            <v>S</v>
          </cell>
          <cell r="Y826" t="str">
            <v xml:space="preserve">บริการ  </v>
          </cell>
          <cell r="Z826" t="str">
            <v>01</v>
          </cell>
          <cell r="AA826" t="str">
            <v>ตั้งใหม่</v>
          </cell>
          <cell r="AH826" t="str">
            <v>11411</v>
          </cell>
        </row>
        <row r="827">
          <cell r="A827" t="str">
            <v>001144900</v>
          </cell>
          <cell r="B827" t="str">
            <v>โรงพยาบาลสมเด็จพระยุพราชกุฉินารายณ์</v>
          </cell>
          <cell r="C827" t="str">
            <v>21002</v>
          </cell>
          <cell r="D827" t="str">
            <v>กระทรวงสาธารณสุข สำนักงานปลัดกระทรวงสาธารณสุข</v>
          </cell>
          <cell r="E827" t="str">
            <v>07</v>
          </cell>
          <cell r="F827" t="str">
            <v>โรงพยาบาลชุมชน</v>
          </cell>
          <cell r="G827" t="str">
            <v>90</v>
          </cell>
          <cell r="H827" t="str">
            <v>46</v>
          </cell>
          <cell r="I827" t="str">
            <v>จ.กาฬสินธุ์</v>
          </cell>
          <cell r="J827" t="str">
            <v>05</v>
          </cell>
          <cell r="K827" t="str">
            <v xml:space="preserve"> อ.กุฉินารายณ์</v>
          </cell>
          <cell r="L827" t="str">
            <v>01</v>
          </cell>
          <cell r="M827" t="str">
            <v xml:space="preserve"> 'ต.บัวขาว'</v>
          </cell>
          <cell r="N827" t="str">
            <v>13</v>
          </cell>
          <cell r="O827" t="str">
            <v xml:space="preserve"> หมู่ 13</v>
          </cell>
          <cell r="P827" t="str">
            <v>01</v>
          </cell>
          <cell r="Q827" t="str">
            <v>เปิดดำเนินการ</v>
          </cell>
          <cell r="R827" t="str">
            <v>19</v>
          </cell>
          <cell r="V827" t="str">
            <v>22</v>
          </cell>
          <cell r="W827" t="str">
            <v>2.2 ทุติยภูมิระดับกลาง</v>
          </cell>
          <cell r="AH827" t="str">
            <v>11449</v>
          </cell>
        </row>
        <row r="828">
          <cell r="A828" t="str">
            <v>001143400</v>
          </cell>
          <cell r="B828" t="str">
            <v>โรงพยาบาลรามัน</v>
          </cell>
          <cell r="C828" t="str">
            <v>21002</v>
          </cell>
          <cell r="D828" t="str">
            <v>กระทรวงสาธารณสุข สำนักงานปลัดกระทรวงสาธารณสุข</v>
          </cell>
          <cell r="E828" t="str">
            <v>07</v>
          </cell>
          <cell r="F828" t="str">
            <v>โรงพยาบาลชุมชน</v>
          </cell>
          <cell r="G828" t="str">
            <v>60</v>
          </cell>
          <cell r="H828" t="str">
            <v>95</v>
          </cell>
          <cell r="I828" t="str">
            <v>จ.ยะลา</v>
          </cell>
          <cell r="J828" t="str">
            <v>06</v>
          </cell>
          <cell r="K828" t="str">
            <v xml:space="preserve"> อ.รามัน</v>
          </cell>
          <cell r="L828" t="str">
            <v>01</v>
          </cell>
          <cell r="M828" t="str">
            <v xml:space="preserve"> 'ต.กายูบอเกาะ'</v>
          </cell>
          <cell r="N828" t="str">
            <v>01</v>
          </cell>
          <cell r="O828" t="str">
            <v xml:space="preserve"> หมู่ 1</v>
          </cell>
          <cell r="P828" t="str">
            <v>01</v>
          </cell>
          <cell r="Q828" t="str">
            <v>เปิดดำเนินการ</v>
          </cell>
          <cell r="R828" t="str">
            <v xml:space="preserve">207  ถ.เมืองรามัน </v>
          </cell>
          <cell r="S828" t="str">
            <v>95140</v>
          </cell>
          <cell r="T828" t="str">
            <v>073295023</v>
          </cell>
          <cell r="U828" t="str">
            <v>073295499</v>
          </cell>
          <cell r="V828" t="str">
            <v>22</v>
          </cell>
          <cell r="W828" t="str">
            <v>2.2 ทุติยภูมิระดับกลาง</v>
          </cell>
          <cell r="X828" t="str">
            <v>S</v>
          </cell>
          <cell r="Y828" t="str">
            <v xml:space="preserve">บริการ  </v>
          </cell>
          <cell r="AH828" t="str">
            <v>11434</v>
          </cell>
        </row>
        <row r="829">
          <cell r="A829" t="str">
            <v>001141500</v>
          </cell>
          <cell r="B829" t="str">
            <v>โรงพยาบาลเขาชัยสน</v>
          </cell>
          <cell r="C829" t="str">
            <v>21002</v>
          </cell>
          <cell r="D829" t="str">
            <v>กระทรวงสาธารณสุข สำนักงานปลัดกระทรวงสาธารณสุข</v>
          </cell>
          <cell r="E829" t="str">
            <v>07</v>
          </cell>
          <cell r="F829" t="str">
            <v>โรงพยาบาลชุมชน</v>
          </cell>
          <cell r="G829" t="str">
            <v>30</v>
          </cell>
          <cell r="H829" t="str">
            <v>93</v>
          </cell>
          <cell r="I829" t="str">
            <v>จ.พัทลุง</v>
          </cell>
          <cell r="J829" t="str">
            <v>03</v>
          </cell>
          <cell r="K829" t="str">
            <v xml:space="preserve"> อ.เขาชัยสน</v>
          </cell>
          <cell r="L829" t="str">
            <v>01</v>
          </cell>
          <cell r="M829" t="str">
            <v xml:space="preserve"> 'ต.เขาชัยสน'</v>
          </cell>
          <cell r="N829" t="str">
            <v>03</v>
          </cell>
          <cell r="O829" t="str">
            <v xml:space="preserve"> หมู่ 3</v>
          </cell>
          <cell r="P829" t="str">
            <v>01</v>
          </cell>
          <cell r="Q829" t="str">
            <v>เปิดดำเนินการ</v>
          </cell>
          <cell r="R829" t="str">
            <v xml:space="preserve">543 </v>
          </cell>
          <cell r="S829" t="str">
            <v>93130</v>
          </cell>
          <cell r="T829" t="str">
            <v>074691031</v>
          </cell>
          <cell r="U829" t="str">
            <v>074691508</v>
          </cell>
          <cell r="V829" t="str">
            <v>21</v>
          </cell>
          <cell r="W829" t="str">
            <v>2.1 ทุติยภูมิระดับต้น</v>
          </cell>
          <cell r="X829" t="str">
            <v>S</v>
          </cell>
          <cell r="Y829" t="str">
            <v xml:space="preserve">บริการ  </v>
          </cell>
          <cell r="AH829" t="str">
            <v>11415</v>
          </cell>
        </row>
        <row r="830">
          <cell r="A830" t="str">
            <v>001141600</v>
          </cell>
          <cell r="B830" t="str">
            <v>โรงพยาบาลตะโหมด</v>
          </cell>
          <cell r="C830" t="str">
            <v>21002</v>
          </cell>
          <cell r="D830" t="str">
            <v>กระทรวงสาธารณสุข สำนักงานปลัดกระทรวงสาธารณสุข</v>
          </cell>
          <cell r="E830" t="str">
            <v>07</v>
          </cell>
          <cell r="F830" t="str">
            <v>โรงพยาบาลชุมชน</v>
          </cell>
          <cell r="G830" t="str">
            <v>30</v>
          </cell>
          <cell r="H830" t="str">
            <v>93</v>
          </cell>
          <cell r="I830" t="str">
            <v>จ.พัทลุง</v>
          </cell>
          <cell r="J830" t="str">
            <v>04</v>
          </cell>
          <cell r="K830" t="str">
            <v xml:space="preserve"> อ.ตะโหมด</v>
          </cell>
          <cell r="L830" t="str">
            <v>01</v>
          </cell>
          <cell r="M830" t="str">
            <v xml:space="preserve"> 'ต.แม่ขรี'</v>
          </cell>
          <cell r="N830" t="str">
            <v>01</v>
          </cell>
          <cell r="O830" t="str">
            <v xml:space="preserve"> หมู่ 1</v>
          </cell>
          <cell r="P830" t="str">
            <v>01</v>
          </cell>
          <cell r="Q830" t="str">
            <v>เปิดดำเนินการ</v>
          </cell>
          <cell r="R830" t="str">
            <v xml:space="preserve">29 ม.1 ถ.เพชรเกษม  </v>
          </cell>
          <cell r="S830" t="str">
            <v>93160</v>
          </cell>
          <cell r="T830" t="str">
            <v>074695140</v>
          </cell>
          <cell r="U830" t="str">
            <v>074633114</v>
          </cell>
          <cell r="V830" t="str">
            <v>21</v>
          </cell>
          <cell r="W830" t="str">
            <v>2.1 ทุติยภูมิระดับต้น</v>
          </cell>
          <cell r="X830" t="str">
            <v>S</v>
          </cell>
          <cell r="Y830" t="str">
            <v xml:space="preserve">บริการ  </v>
          </cell>
          <cell r="AH830" t="str">
            <v>11416</v>
          </cell>
        </row>
        <row r="831">
          <cell r="A831" t="str">
            <v>001141800</v>
          </cell>
          <cell r="B831" t="str">
            <v>โรงพยาบาลปากพะยูน</v>
          </cell>
          <cell r="C831" t="str">
            <v>21002</v>
          </cell>
          <cell r="D831" t="str">
            <v>กระทรวงสาธารณสุข สำนักงานปลัดกระทรวงสาธารณสุข</v>
          </cell>
          <cell r="E831" t="str">
            <v>07</v>
          </cell>
          <cell r="F831" t="str">
            <v>โรงพยาบาลชุมชน</v>
          </cell>
          <cell r="G831" t="str">
            <v>30</v>
          </cell>
          <cell r="H831" t="str">
            <v>93</v>
          </cell>
          <cell r="I831" t="str">
            <v>จ.พัทลุง</v>
          </cell>
          <cell r="J831" t="str">
            <v>06</v>
          </cell>
          <cell r="K831" t="str">
            <v xml:space="preserve"> อ.ปากพะยูน</v>
          </cell>
          <cell r="L831" t="str">
            <v>01</v>
          </cell>
          <cell r="M831" t="str">
            <v xml:space="preserve"> 'ต.ปากพะยูน'</v>
          </cell>
          <cell r="N831" t="str">
            <v>01</v>
          </cell>
          <cell r="O831" t="str">
            <v xml:space="preserve"> หมู่ 1</v>
          </cell>
          <cell r="P831" t="str">
            <v>01</v>
          </cell>
          <cell r="Q831" t="str">
            <v>เปิดดำเนินการ</v>
          </cell>
          <cell r="S831" t="str">
            <v>93120</v>
          </cell>
          <cell r="T831" t="str">
            <v>074699023</v>
          </cell>
          <cell r="U831" t="str">
            <v>074699023</v>
          </cell>
          <cell r="V831" t="str">
            <v>21</v>
          </cell>
          <cell r="W831" t="str">
            <v>2.1 ทุติยภูมิระดับต้น</v>
          </cell>
          <cell r="X831" t="str">
            <v>S</v>
          </cell>
          <cell r="Y831" t="str">
            <v xml:space="preserve">บริการ  </v>
          </cell>
          <cell r="AH831" t="str">
            <v>11418</v>
          </cell>
        </row>
        <row r="832">
          <cell r="A832" t="str">
            <v>001141400</v>
          </cell>
          <cell r="B832" t="str">
            <v>โรงพยาบาลกงหรา</v>
          </cell>
          <cell r="C832" t="str">
            <v>21002</v>
          </cell>
          <cell r="D832" t="str">
            <v>กระทรวงสาธารณสุข สำนักงานปลัดกระทรวงสาธารณสุข</v>
          </cell>
          <cell r="E832" t="str">
            <v>07</v>
          </cell>
          <cell r="F832" t="str">
            <v>โรงพยาบาลชุมชน</v>
          </cell>
          <cell r="G832" t="str">
            <v>30</v>
          </cell>
          <cell r="H832" t="str">
            <v>93</v>
          </cell>
          <cell r="I832" t="str">
            <v>จ.พัทลุง</v>
          </cell>
          <cell r="J832" t="str">
            <v>02</v>
          </cell>
          <cell r="K832" t="str">
            <v xml:space="preserve"> อ.กงหรา</v>
          </cell>
          <cell r="L832" t="str">
            <v>04</v>
          </cell>
          <cell r="M832" t="str">
            <v xml:space="preserve"> 'ต.คลองทรายขาว'</v>
          </cell>
          <cell r="N832" t="str">
            <v>01</v>
          </cell>
          <cell r="O832" t="str">
            <v xml:space="preserve"> หมู่ 1</v>
          </cell>
          <cell r="P832" t="str">
            <v>01</v>
          </cell>
          <cell r="Q832" t="str">
            <v>เปิดดำเนินการ</v>
          </cell>
          <cell r="R832" t="str">
            <v xml:space="preserve">164 </v>
          </cell>
          <cell r="S832" t="str">
            <v>93180</v>
          </cell>
          <cell r="T832" t="str">
            <v>074687076</v>
          </cell>
          <cell r="U832" t="str">
            <v>074687077</v>
          </cell>
          <cell r="V832" t="str">
            <v>21</v>
          </cell>
          <cell r="W832" t="str">
            <v>2.1 ทุติยภูมิระดับต้น</v>
          </cell>
          <cell r="X832" t="str">
            <v>S</v>
          </cell>
          <cell r="Y832" t="str">
            <v xml:space="preserve">บริการ  </v>
          </cell>
          <cell r="AH832" t="str">
            <v>11414</v>
          </cell>
        </row>
        <row r="833">
          <cell r="A833" t="str">
            <v>001140800</v>
          </cell>
          <cell r="B833" t="str">
            <v>โรงพยาบาลย่านตาขาว</v>
          </cell>
          <cell r="C833" t="str">
            <v>21002</v>
          </cell>
          <cell r="D833" t="str">
            <v>กระทรวงสาธารณสุข สำนักงานปลัดกระทรวงสาธารณสุข</v>
          </cell>
          <cell r="E833" t="str">
            <v>07</v>
          </cell>
          <cell r="F833" t="str">
            <v>โรงพยาบาลชุมชน</v>
          </cell>
          <cell r="G833" t="str">
            <v>60</v>
          </cell>
          <cell r="H833" t="str">
            <v>92</v>
          </cell>
          <cell r="I833" t="str">
            <v>จ.ตรัง</v>
          </cell>
          <cell r="J833" t="str">
            <v>03</v>
          </cell>
          <cell r="K833" t="str">
            <v xml:space="preserve"> อ.ย่านตาขาว</v>
          </cell>
          <cell r="L833" t="str">
            <v>01</v>
          </cell>
          <cell r="M833" t="str">
            <v xml:space="preserve"> 'ต.ย่านตาขาว'</v>
          </cell>
          <cell r="N833" t="str">
            <v>06</v>
          </cell>
          <cell r="O833" t="str">
            <v xml:space="preserve"> หมู่ 6</v>
          </cell>
          <cell r="P833" t="str">
            <v>01</v>
          </cell>
          <cell r="Q833" t="str">
            <v>เปิดดำเนินการ</v>
          </cell>
          <cell r="R833" t="str">
            <v>39</v>
          </cell>
          <cell r="S833" t="str">
            <v>92140</v>
          </cell>
          <cell r="V833" t="str">
            <v>21</v>
          </cell>
          <cell r="W833" t="str">
            <v>2.1 ทุติยภูมิระดับต้น</v>
          </cell>
          <cell r="X833" t="str">
            <v>S</v>
          </cell>
          <cell r="Y833" t="str">
            <v xml:space="preserve">บริการ  </v>
          </cell>
          <cell r="AH833" t="str">
            <v>11408</v>
          </cell>
        </row>
        <row r="834">
          <cell r="A834" t="str">
            <v>001140900</v>
          </cell>
          <cell r="B834" t="str">
            <v>โรงพยาบาลปะเหลียน</v>
          </cell>
          <cell r="C834" t="str">
            <v>21002</v>
          </cell>
          <cell r="D834" t="str">
            <v>กระทรวงสาธารณสุข สำนักงานปลัดกระทรวงสาธารณสุข</v>
          </cell>
          <cell r="E834" t="str">
            <v>07</v>
          </cell>
          <cell r="F834" t="str">
            <v>โรงพยาบาลชุมชน</v>
          </cell>
          <cell r="G834" t="str">
            <v>30</v>
          </cell>
          <cell r="H834" t="str">
            <v>92</v>
          </cell>
          <cell r="I834" t="str">
            <v>จ.ตรัง</v>
          </cell>
          <cell r="J834" t="str">
            <v>04</v>
          </cell>
          <cell r="K834" t="str">
            <v xml:space="preserve"> อ.ปะเหลียน</v>
          </cell>
          <cell r="L834" t="str">
            <v>01</v>
          </cell>
          <cell r="M834" t="str">
            <v xml:space="preserve"> 'ต.ท่าข้าม'</v>
          </cell>
          <cell r="N834" t="str">
            <v>01</v>
          </cell>
          <cell r="O834" t="str">
            <v xml:space="preserve"> หมู่ 1</v>
          </cell>
          <cell r="P834" t="str">
            <v>01</v>
          </cell>
          <cell r="Q834" t="str">
            <v>เปิดดำเนินการ</v>
          </cell>
          <cell r="R834" t="str">
            <v xml:space="preserve">293 </v>
          </cell>
          <cell r="S834" t="str">
            <v>92120</v>
          </cell>
          <cell r="V834" t="str">
            <v>21</v>
          </cell>
          <cell r="W834" t="str">
            <v>2.1 ทุติยภูมิระดับต้น</v>
          </cell>
          <cell r="X834" t="str">
            <v>S</v>
          </cell>
          <cell r="Y834" t="str">
            <v xml:space="preserve">บริการ  </v>
          </cell>
          <cell r="AH834" t="str">
            <v>11409</v>
          </cell>
        </row>
        <row r="835">
          <cell r="A835" t="str">
            <v>001141300</v>
          </cell>
          <cell r="B835" t="str">
            <v>โรงพยาบาลนาโยง</v>
          </cell>
          <cell r="C835" t="str">
            <v>21002</v>
          </cell>
          <cell r="D835" t="str">
            <v>กระทรวงสาธารณสุข สำนักงานปลัดกระทรวงสาธารณสุข</v>
          </cell>
          <cell r="E835" t="str">
            <v>07</v>
          </cell>
          <cell r="F835" t="str">
            <v>โรงพยาบาลชุมชน</v>
          </cell>
          <cell r="G835" t="str">
            <v>30</v>
          </cell>
          <cell r="H835" t="str">
            <v>92</v>
          </cell>
          <cell r="I835" t="str">
            <v>จ.ตรัง</v>
          </cell>
          <cell r="J835" t="str">
            <v>08</v>
          </cell>
          <cell r="K835" t="str">
            <v xml:space="preserve"> อ.นาโยง</v>
          </cell>
          <cell r="L835" t="str">
            <v>01</v>
          </cell>
          <cell r="M835" t="str">
            <v xml:space="preserve"> 'ต.นาโยงเหนือ'</v>
          </cell>
          <cell r="N835" t="str">
            <v>02</v>
          </cell>
          <cell r="O835" t="str">
            <v xml:space="preserve"> หมู่ 2</v>
          </cell>
          <cell r="P835" t="str">
            <v>01</v>
          </cell>
          <cell r="Q835" t="str">
            <v>เปิดดำเนินการ</v>
          </cell>
          <cell r="R835" t="str">
            <v xml:space="preserve">216 </v>
          </cell>
          <cell r="S835" t="str">
            <v>92170</v>
          </cell>
          <cell r="V835" t="str">
            <v>21</v>
          </cell>
          <cell r="W835" t="str">
            <v>2.1 ทุติยภูมิระดับต้น</v>
          </cell>
          <cell r="X835" t="str">
            <v>S</v>
          </cell>
          <cell r="Y835" t="str">
            <v xml:space="preserve">บริการ  </v>
          </cell>
          <cell r="AH835" t="str">
            <v>11413</v>
          </cell>
        </row>
        <row r="836">
          <cell r="A836" t="str">
            <v>001141200</v>
          </cell>
          <cell r="B836" t="str">
            <v>โรงพยาบาลวังวิเศษ</v>
          </cell>
          <cell r="C836" t="str">
            <v>21002</v>
          </cell>
          <cell r="D836" t="str">
            <v>กระทรวงสาธารณสุข สำนักงานปลัดกระทรวงสาธารณสุข</v>
          </cell>
          <cell r="E836" t="str">
            <v>07</v>
          </cell>
          <cell r="F836" t="str">
            <v>โรงพยาบาลชุมชน</v>
          </cell>
          <cell r="G836" t="str">
            <v>30</v>
          </cell>
          <cell r="H836" t="str">
            <v>92</v>
          </cell>
          <cell r="I836" t="str">
            <v>จ.ตรัง</v>
          </cell>
          <cell r="J836" t="str">
            <v>07</v>
          </cell>
          <cell r="K836" t="str">
            <v xml:space="preserve"> อ.วังวิเศษ</v>
          </cell>
          <cell r="L836" t="str">
            <v>05</v>
          </cell>
          <cell r="M836" t="str">
            <v xml:space="preserve"> 'ต.วังมะปรางเหนือ'</v>
          </cell>
          <cell r="N836" t="str">
            <v>07</v>
          </cell>
          <cell r="O836" t="str">
            <v xml:space="preserve"> หมู่ 7</v>
          </cell>
          <cell r="P836" t="str">
            <v>01</v>
          </cell>
          <cell r="Q836" t="str">
            <v>เปิดดำเนินการ</v>
          </cell>
          <cell r="R836" t="str">
            <v xml:space="preserve">239 </v>
          </cell>
          <cell r="S836" t="str">
            <v>92220</v>
          </cell>
          <cell r="V836" t="str">
            <v>21</v>
          </cell>
          <cell r="W836" t="str">
            <v>2.1 ทุติยภูมิระดับต้น</v>
          </cell>
          <cell r="X836" t="str">
            <v>S</v>
          </cell>
          <cell r="Y836" t="str">
            <v xml:space="preserve">บริการ  </v>
          </cell>
          <cell r="AH836" t="str">
            <v>11412</v>
          </cell>
        </row>
        <row r="837">
          <cell r="A837" t="str">
            <v>001144000</v>
          </cell>
          <cell r="B837" t="str">
            <v>โรงพยาบาลแว้ง</v>
          </cell>
          <cell r="C837" t="str">
            <v>21002</v>
          </cell>
          <cell r="D837" t="str">
            <v>กระทรวงสาธารณสุข สำนักงานปลัดกระทรวงสาธารณสุข</v>
          </cell>
          <cell r="E837" t="str">
            <v>07</v>
          </cell>
          <cell r="F837" t="str">
            <v>โรงพยาบาลชุมชน</v>
          </cell>
          <cell r="G837" t="str">
            <v>30</v>
          </cell>
          <cell r="H837" t="str">
            <v>96</v>
          </cell>
          <cell r="I837" t="str">
            <v>จ.นราธิวาส</v>
          </cell>
          <cell r="J837" t="str">
            <v>08</v>
          </cell>
          <cell r="K837" t="str">
            <v xml:space="preserve"> อ.แว้ง</v>
          </cell>
          <cell r="L837" t="str">
            <v>01</v>
          </cell>
          <cell r="M837" t="str">
            <v xml:space="preserve"> 'ต.แว้ง'</v>
          </cell>
          <cell r="N837" t="str">
            <v>07</v>
          </cell>
          <cell r="O837" t="str">
            <v xml:space="preserve"> หมู่ 7</v>
          </cell>
          <cell r="P837" t="str">
            <v>01</v>
          </cell>
          <cell r="Q837" t="str">
            <v>เปิดดำเนินการ</v>
          </cell>
          <cell r="R837" t="str">
            <v xml:space="preserve">263 </v>
          </cell>
          <cell r="S837" t="str">
            <v>96160</v>
          </cell>
          <cell r="V837" t="str">
            <v>21</v>
          </cell>
          <cell r="W837" t="str">
            <v>2.1 ทุติยภูมิระดับต้น</v>
          </cell>
          <cell r="AH837" t="str">
            <v>11440</v>
          </cell>
        </row>
        <row r="838">
          <cell r="A838" t="str">
            <v>001142800</v>
          </cell>
          <cell r="B838" t="str">
            <v>โรงพยาบาลไม้แก่น</v>
          </cell>
          <cell r="C838" t="str">
            <v>21002</v>
          </cell>
          <cell r="D838" t="str">
            <v>กระทรวงสาธารณสุข สำนักงานปลัดกระทรวงสาธารณสุข</v>
          </cell>
          <cell r="E838" t="str">
            <v>07</v>
          </cell>
          <cell r="F838" t="str">
            <v>โรงพยาบาลชุมชน</v>
          </cell>
          <cell r="G838" t="str">
            <v>30</v>
          </cell>
          <cell r="H838" t="str">
            <v>94</v>
          </cell>
          <cell r="I838" t="str">
            <v>จ.ปัตตานี</v>
          </cell>
          <cell r="J838" t="str">
            <v>08</v>
          </cell>
          <cell r="K838" t="str">
            <v xml:space="preserve"> อ.ไม้แก่น</v>
          </cell>
          <cell r="L838" t="str">
            <v>01</v>
          </cell>
          <cell r="M838" t="str">
            <v xml:space="preserve"> 'ต.ไทรทอง'</v>
          </cell>
          <cell r="N838" t="str">
            <v>04</v>
          </cell>
          <cell r="O838" t="str">
            <v xml:space="preserve"> หมู่ 4</v>
          </cell>
          <cell r="P838" t="str">
            <v>01</v>
          </cell>
          <cell r="Q838" t="str">
            <v>เปิดดำเนินการ</v>
          </cell>
          <cell r="R838" t="str">
            <v xml:space="preserve">108 </v>
          </cell>
          <cell r="S838" t="str">
            <v>94000</v>
          </cell>
          <cell r="T838" t="str">
            <v>073481111</v>
          </cell>
          <cell r="V838" t="str">
            <v>21</v>
          </cell>
          <cell r="W838" t="str">
            <v>2.1 ทุติยภูมิระดับต้น</v>
          </cell>
          <cell r="X838" t="str">
            <v>S</v>
          </cell>
          <cell r="Y838" t="str">
            <v xml:space="preserve">บริการ  </v>
          </cell>
          <cell r="AH838" t="str">
            <v>11428</v>
          </cell>
        </row>
        <row r="839">
          <cell r="A839" t="str">
            <v>001142600</v>
          </cell>
          <cell r="B839" t="str">
            <v>โรงพยาบาลมายอ</v>
          </cell>
          <cell r="C839" t="str">
            <v>21002</v>
          </cell>
          <cell r="D839" t="str">
            <v>กระทรวงสาธารณสุข สำนักงานปลัดกระทรวงสาธารณสุข</v>
          </cell>
          <cell r="E839" t="str">
            <v>07</v>
          </cell>
          <cell r="F839" t="str">
            <v>โรงพยาบาลชุมชน</v>
          </cell>
          <cell r="G839" t="str">
            <v>30</v>
          </cell>
          <cell r="H839" t="str">
            <v>94</v>
          </cell>
          <cell r="I839" t="str">
            <v>จ.ปัตตานี</v>
          </cell>
          <cell r="J839" t="str">
            <v>05</v>
          </cell>
          <cell r="K839" t="str">
            <v xml:space="preserve"> อ.มายอ</v>
          </cell>
          <cell r="L839" t="str">
            <v>01</v>
          </cell>
          <cell r="M839" t="str">
            <v xml:space="preserve"> 'ต.มายอ'</v>
          </cell>
          <cell r="N839" t="str">
            <v>01</v>
          </cell>
          <cell r="O839" t="str">
            <v xml:space="preserve"> หมู่ 1</v>
          </cell>
          <cell r="P839" t="str">
            <v>01</v>
          </cell>
          <cell r="Q839" t="str">
            <v>เปิดดำเนินการ</v>
          </cell>
          <cell r="R839" t="str">
            <v xml:space="preserve">147/2  ถ.มายอ-ปาลัส </v>
          </cell>
          <cell r="S839" t="str">
            <v>94140</v>
          </cell>
          <cell r="T839" t="str">
            <v>073497248</v>
          </cell>
          <cell r="U839" t="str">
            <v>073497249</v>
          </cell>
          <cell r="V839" t="str">
            <v>21</v>
          </cell>
          <cell r="W839" t="str">
            <v>2.1 ทุติยภูมิระดับต้น</v>
          </cell>
          <cell r="X839" t="str">
            <v>S</v>
          </cell>
          <cell r="Y839" t="str">
            <v xml:space="preserve">บริการ  </v>
          </cell>
          <cell r="AH839" t="str">
            <v>11426</v>
          </cell>
        </row>
        <row r="840">
          <cell r="A840" t="str">
            <v>001142900</v>
          </cell>
          <cell r="B840" t="str">
            <v>โรงพยาบาลยะหริ่ง</v>
          </cell>
          <cell r="C840" t="str">
            <v>21002</v>
          </cell>
          <cell r="D840" t="str">
            <v>กระทรวงสาธารณสุข สำนักงานปลัดกระทรวงสาธารณสุข</v>
          </cell>
          <cell r="E840" t="str">
            <v>07</v>
          </cell>
          <cell r="F840" t="str">
            <v>โรงพยาบาลชุมชน</v>
          </cell>
          <cell r="G840" t="str">
            <v>30</v>
          </cell>
          <cell r="H840" t="str">
            <v>94</v>
          </cell>
          <cell r="I840" t="str">
            <v>จ.ปัตตานี</v>
          </cell>
          <cell r="J840" t="str">
            <v>09</v>
          </cell>
          <cell r="K840" t="str">
            <v xml:space="preserve"> อ.ยะหริ่ง</v>
          </cell>
          <cell r="L840" t="str">
            <v>08</v>
          </cell>
          <cell r="M840" t="str">
            <v xml:space="preserve"> 'ต.ยามู'</v>
          </cell>
          <cell r="N840" t="str">
            <v>02</v>
          </cell>
          <cell r="O840" t="str">
            <v xml:space="preserve"> หมู่ 2</v>
          </cell>
          <cell r="P840" t="str">
            <v>01</v>
          </cell>
          <cell r="Q840" t="str">
            <v>เปิดดำเนินการ</v>
          </cell>
          <cell r="R840" t="str">
            <v>183ู</v>
          </cell>
          <cell r="S840" t="str">
            <v>94150</v>
          </cell>
          <cell r="T840" t="str">
            <v>073491316</v>
          </cell>
          <cell r="V840" t="str">
            <v>21</v>
          </cell>
          <cell r="W840" t="str">
            <v>2.1 ทุติยภูมิระดับต้น</v>
          </cell>
          <cell r="X840" t="str">
            <v>S</v>
          </cell>
          <cell r="Y840" t="str">
            <v xml:space="preserve">บริการ  </v>
          </cell>
          <cell r="AH840" t="str">
            <v>11429</v>
          </cell>
        </row>
        <row r="841">
          <cell r="A841" t="str">
            <v>001143100</v>
          </cell>
          <cell r="B841" t="str">
            <v>โรงพยาบาลแม่ลาน</v>
          </cell>
          <cell r="C841" t="str">
            <v>21002</v>
          </cell>
          <cell r="D841" t="str">
            <v>กระทรวงสาธารณสุข สำนักงานปลัดกระทรวงสาธารณสุข</v>
          </cell>
          <cell r="E841" t="str">
            <v>07</v>
          </cell>
          <cell r="F841" t="str">
            <v>โรงพยาบาลชุมชน</v>
          </cell>
          <cell r="G841" t="str">
            <v>10</v>
          </cell>
          <cell r="H841" t="str">
            <v>94</v>
          </cell>
          <cell r="I841" t="str">
            <v>จ.ปัตตานี</v>
          </cell>
          <cell r="J841" t="str">
            <v>12</v>
          </cell>
          <cell r="K841" t="str">
            <v xml:space="preserve"> อ.แม่ลาน</v>
          </cell>
          <cell r="L841" t="str">
            <v>01</v>
          </cell>
          <cell r="M841" t="str">
            <v xml:space="preserve"> 'ต.แม่ลาน'</v>
          </cell>
          <cell r="N841" t="str">
            <v>06</v>
          </cell>
          <cell r="O841" t="str">
            <v xml:space="preserve"> หมู่ 6</v>
          </cell>
          <cell r="P841" t="str">
            <v>01</v>
          </cell>
          <cell r="Q841" t="str">
            <v>เปิดดำเนินการ</v>
          </cell>
          <cell r="R841" t="str">
            <v xml:space="preserve">128  ถ.บ้านนางโจ-ปรีดี </v>
          </cell>
          <cell r="S841" t="str">
            <v>94180</v>
          </cell>
          <cell r="T841" t="str">
            <v>073356171</v>
          </cell>
          <cell r="V841" t="str">
            <v>21</v>
          </cell>
          <cell r="W841" t="str">
            <v>2.1 ทุติยภูมิระดับต้น</v>
          </cell>
          <cell r="X841" t="str">
            <v>S</v>
          </cell>
          <cell r="Y841" t="str">
            <v xml:space="preserve">บริการ  </v>
          </cell>
          <cell r="AH841" t="str">
            <v>11431</v>
          </cell>
        </row>
        <row r="842">
          <cell r="A842" t="str">
            <v>001142400</v>
          </cell>
          <cell r="B842" t="str">
            <v>โรงพยาบาลหนองจิก</v>
          </cell>
          <cell r="C842" t="str">
            <v>21002</v>
          </cell>
          <cell r="D842" t="str">
            <v>กระทรวงสาธารณสุข สำนักงานปลัดกระทรวงสาธารณสุข</v>
          </cell>
          <cell r="E842" t="str">
            <v>07</v>
          </cell>
          <cell r="F842" t="str">
            <v>โรงพยาบาลชุมชน</v>
          </cell>
          <cell r="G842" t="str">
            <v>48</v>
          </cell>
          <cell r="H842" t="str">
            <v>94</v>
          </cell>
          <cell r="I842" t="str">
            <v>จ.ปัตตานี</v>
          </cell>
          <cell r="J842" t="str">
            <v>03</v>
          </cell>
          <cell r="K842" t="str">
            <v xml:space="preserve"> อ.หนองจิก</v>
          </cell>
          <cell r="L842" t="str">
            <v>05</v>
          </cell>
          <cell r="M842" t="str">
            <v xml:space="preserve"> 'ต.ตุยง'</v>
          </cell>
          <cell r="N842" t="str">
            <v>02</v>
          </cell>
          <cell r="O842" t="str">
            <v xml:space="preserve"> หมู่ 2</v>
          </cell>
          <cell r="P842" t="str">
            <v>01</v>
          </cell>
          <cell r="Q842" t="str">
            <v>เปิดดำเนินการ</v>
          </cell>
          <cell r="R842" t="str">
            <v xml:space="preserve">223 ถ.เพชรเกษม </v>
          </cell>
          <cell r="S842" t="str">
            <v>94170</v>
          </cell>
          <cell r="T842" t="str">
            <v>073371174</v>
          </cell>
          <cell r="V842" t="str">
            <v>21</v>
          </cell>
          <cell r="W842" t="str">
            <v>2.1 ทุติยภูมิระดับต้น</v>
          </cell>
          <cell r="X842" t="str">
            <v>S</v>
          </cell>
          <cell r="Y842" t="str">
            <v xml:space="preserve">บริการ  </v>
          </cell>
          <cell r="AH842" t="str">
            <v>11424</v>
          </cell>
        </row>
        <row r="843">
          <cell r="A843" t="str">
            <v>001139600</v>
          </cell>
          <cell r="B843" t="str">
            <v>โรงพยาบาลนาหม่อม</v>
          </cell>
          <cell r="C843" t="str">
            <v>21002</v>
          </cell>
          <cell r="D843" t="str">
            <v>กระทรวงสาธารณสุข สำนักงานปลัดกระทรวงสาธารณสุข</v>
          </cell>
          <cell r="E843" t="str">
            <v>07</v>
          </cell>
          <cell r="F843" t="str">
            <v>โรงพยาบาลชุมชน</v>
          </cell>
          <cell r="G843" t="str">
            <v>30</v>
          </cell>
          <cell r="H843" t="str">
            <v>90</v>
          </cell>
          <cell r="I843" t="str">
            <v>จ.สงขลา</v>
          </cell>
          <cell r="J843" t="str">
            <v>12</v>
          </cell>
          <cell r="K843" t="str">
            <v xml:space="preserve"> อ.นาหม่อม</v>
          </cell>
          <cell r="L843" t="str">
            <v>02</v>
          </cell>
          <cell r="M843" t="str">
            <v xml:space="preserve"> 'ต.พิจิตร'</v>
          </cell>
          <cell r="N843" t="str">
            <v>03</v>
          </cell>
          <cell r="O843" t="str">
            <v xml:space="preserve"> หมู่ 3</v>
          </cell>
          <cell r="P843" t="str">
            <v>01</v>
          </cell>
          <cell r="Q843" t="str">
            <v>เปิดดำเนินการ</v>
          </cell>
          <cell r="S843" t="str">
            <v>90310</v>
          </cell>
          <cell r="T843" t="str">
            <v>074593774</v>
          </cell>
          <cell r="U843" t="str">
            <v>074593774</v>
          </cell>
          <cell r="V843" t="str">
            <v>21</v>
          </cell>
          <cell r="W843" t="str">
            <v>2.1 ทุติยภูมิระดับต้น</v>
          </cell>
          <cell r="X843" t="str">
            <v>S</v>
          </cell>
          <cell r="Y843" t="str">
            <v xml:space="preserve">บริการ  </v>
          </cell>
          <cell r="AH843" t="str">
            <v>11396</v>
          </cell>
        </row>
        <row r="844">
          <cell r="A844" t="str">
            <v>001139700</v>
          </cell>
          <cell r="B844" t="str">
            <v>โรงพยาบาลควนเนียง</v>
          </cell>
          <cell r="C844" t="str">
            <v>21002</v>
          </cell>
          <cell r="D844" t="str">
            <v>กระทรวงสาธารณสุข สำนักงานปลัดกระทรวงสาธารณสุข</v>
          </cell>
          <cell r="E844" t="str">
            <v>07</v>
          </cell>
          <cell r="F844" t="str">
            <v>โรงพยาบาลชุมชน</v>
          </cell>
          <cell r="G844" t="str">
            <v>30</v>
          </cell>
          <cell r="H844" t="str">
            <v>90</v>
          </cell>
          <cell r="I844" t="str">
            <v>จ.สงขลา</v>
          </cell>
          <cell r="J844" t="str">
            <v>13</v>
          </cell>
          <cell r="K844" t="str">
            <v xml:space="preserve"> อ.ควนเนียง</v>
          </cell>
          <cell r="L844" t="str">
            <v>01</v>
          </cell>
          <cell r="M844" t="str">
            <v xml:space="preserve"> 'ต.รัตภูมิ'</v>
          </cell>
          <cell r="N844" t="str">
            <v>10</v>
          </cell>
          <cell r="O844" t="str">
            <v xml:space="preserve"> หมู่ 10</v>
          </cell>
          <cell r="P844" t="str">
            <v>01</v>
          </cell>
          <cell r="Q844" t="str">
            <v>เปิดดำเนินการ</v>
          </cell>
          <cell r="R844" t="str">
            <v xml:space="preserve">1 </v>
          </cell>
          <cell r="S844" t="str">
            <v>90220</v>
          </cell>
          <cell r="T844" t="str">
            <v>074386646</v>
          </cell>
          <cell r="U844" t="str">
            <v>074386646</v>
          </cell>
          <cell r="V844" t="str">
            <v>21</v>
          </cell>
          <cell r="W844" t="str">
            <v>2.1 ทุติยภูมิระดับต้น</v>
          </cell>
          <cell r="X844" t="str">
            <v>S</v>
          </cell>
          <cell r="Y844" t="str">
            <v xml:space="preserve">บริการ  </v>
          </cell>
          <cell r="AH844" t="str">
            <v>11397</v>
          </cell>
        </row>
        <row r="845">
          <cell r="A845" t="str">
            <v>001139800</v>
          </cell>
          <cell r="B845" t="str">
            <v>โรงพยาบาลปาดังเบซาร์</v>
          </cell>
          <cell r="C845" t="str">
            <v>21002</v>
          </cell>
          <cell r="D845" t="str">
            <v>กระทรวงสาธารณสุข สำนักงานปลัดกระทรวงสาธารณสุข</v>
          </cell>
          <cell r="E845" t="str">
            <v>07</v>
          </cell>
          <cell r="F845" t="str">
            <v>โรงพยาบาลชุมชน</v>
          </cell>
          <cell r="G845" t="str">
            <v>30</v>
          </cell>
          <cell r="H845" t="str">
            <v>90</v>
          </cell>
          <cell r="I845" t="str">
            <v>จ.สงขลา</v>
          </cell>
          <cell r="J845" t="str">
            <v>10</v>
          </cell>
          <cell r="K845" t="str">
            <v xml:space="preserve"> อ.สะเดา</v>
          </cell>
          <cell r="L845" t="str">
            <v>07</v>
          </cell>
          <cell r="M845" t="str">
            <v xml:space="preserve"> 'ต.ปาดังเบซาร์'</v>
          </cell>
          <cell r="N845" t="str">
            <v>09</v>
          </cell>
          <cell r="O845" t="str">
            <v xml:space="preserve"> หมู่ 9</v>
          </cell>
          <cell r="P845" t="str">
            <v>01</v>
          </cell>
          <cell r="Q845" t="str">
            <v>เปิดดำเนินการ</v>
          </cell>
          <cell r="R845" t="str">
            <v xml:space="preserve">42 ถ.ปาดังเบซาร์ </v>
          </cell>
          <cell r="S845" t="str">
            <v>90240</v>
          </cell>
          <cell r="T845" t="str">
            <v>074522503</v>
          </cell>
          <cell r="U845" t="str">
            <v>074522503</v>
          </cell>
          <cell r="V845" t="str">
            <v>21</v>
          </cell>
          <cell r="W845" t="str">
            <v>2.1 ทุติยภูมิระดับต้น</v>
          </cell>
          <cell r="X845" t="str">
            <v>S</v>
          </cell>
          <cell r="Y845" t="str">
            <v xml:space="preserve">บริการ  </v>
          </cell>
          <cell r="AH845" t="str">
            <v>11398</v>
          </cell>
        </row>
        <row r="846">
          <cell r="A846" t="str">
            <v>001139900</v>
          </cell>
          <cell r="B846" t="str">
            <v>โรงพยาบาลบางกล่ำ</v>
          </cell>
          <cell r="C846" t="str">
            <v>21002</v>
          </cell>
          <cell r="D846" t="str">
            <v>กระทรวงสาธารณสุข สำนักงานปลัดกระทรวงสาธารณสุข</v>
          </cell>
          <cell r="E846" t="str">
            <v>07</v>
          </cell>
          <cell r="F846" t="str">
            <v>โรงพยาบาลชุมชน</v>
          </cell>
          <cell r="G846" t="str">
            <v>30</v>
          </cell>
          <cell r="H846" t="str">
            <v>90</v>
          </cell>
          <cell r="I846" t="str">
            <v>จ.สงขลา</v>
          </cell>
          <cell r="J846" t="str">
            <v>14</v>
          </cell>
          <cell r="K846" t="str">
            <v xml:space="preserve"> อ.บางกล่ำ</v>
          </cell>
          <cell r="L846" t="str">
            <v>01</v>
          </cell>
          <cell r="M846" t="str">
            <v xml:space="preserve"> 'ต.บางกล่ำ'</v>
          </cell>
          <cell r="N846" t="str">
            <v>01</v>
          </cell>
          <cell r="O846" t="str">
            <v xml:space="preserve"> หมู่ 1</v>
          </cell>
          <cell r="P846" t="str">
            <v>01</v>
          </cell>
          <cell r="Q846" t="str">
            <v>เปิดดำเนินการ</v>
          </cell>
          <cell r="R846" t="str">
            <v xml:space="preserve">117 </v>
          </cell>
          <cell r="S846" t="str">
            <v>90110</v>
          </cell>
          <cell r="T846" t="str">
            <v>074328221</v>
          </cell>
          <cell r="U846" t="str">
            <v>074328221</v>
          </cell>
          <cell r="V846" t="str">
            <v>21</v>
          </cell>
          <cell r="W846" t="str">
            <v>2.1 ทุติยภูมิระดับต้น</v>
          </cell>
          <cell r="X846" t="str">
            <v>S</v>
          </cell>
          <cell r="Y846" t="str">
            <v xml:space="preserve">บริการ  </v>
          </cell>
          <cell r="AH846" t="str">
            <v>11399</v>
          </cell>
        </row>
        <row r="847">
          <cell r="A847" t="str">
            <v>001140000</v>
          </cell>
          <cell r="B847" t="str">
            <v>โรงพยาบาลสิงหนคร</v>
          </cell>
          <cell r="C847" t="str">
            <v>21002</v>
          </cell>
          <cell r="D847" t="str">
            <v>กระทรวงสาธารณสุข สำนักงานปลัดกระทรวงสาธารณสุข</v>
          </cell>
          <cell r="E847" t="str">
            <v>07</v>
          </cell>
          <cell r="F847" t="str">
            <v>โรงพยาบาลชุมชน</v>
          </cell>
          <cell r="G847" t="str">
            <v>30</v>
          </cell>
          <cell r="H847" t="str">
            <v>90</v>
          </cell>
          <cell r="I847" t="str">
            <v>จ.สงขลา</v>
          </cell>
          <cell r="J847" t="str">
            <v>15</v>
          </cell>
          <cell r="K847" t="str">
            <v xml:space="preserve"> อ.สิงหนคร</v>
          </cell>
          <cell r="L847" t="str">
            <v>02</v>
          </cell>
          <cell r="M847" t="str">
            <v xml:space="preserve"> 'ต.สทิงหม้อ'</v>
          </cell>
          <cell r="N847" t="str">
            <v>05</v>
          </cell>
          <cell r="O847" t="str">
            <v xml:space="preserve"> หมู่ 5</v>
          </cell>
          <cell r="P847" t="str">
            <v>01</v>
          </cell>
          <cell r="Q847" t="str">
            <v>เปิดดำเนินการ</v>
          </cell>
          <cell r="R847" t="str">
            <v>80/1</v>
          </cell>
          <cell r="S847" t="str">
            <v>90280</v>
          </cell>
          <cell r="T847" t="str">
            <v>074332902</v>
          </cell>
          <cell r="U847" t="str">
            <v>074332005</v>
          </cell>
          <cell r="V847" t="str">
            <v>21</v>
          </cell>
          <cell r="W847" t="str">
            <v>2.1 ทุติยภูมิระดับต้น</v>
          </cell>
          <cell r="X847" t="str">
            <v>S</v>
          </cell>
          <cell r="Y847" t="str">
            <v xml:space="preserve">บริการ  </v>
          </cell>
          <cell r="AH847" t="str">
            <v>11400</v>
          </cell>
        </row>
        <row r="848">
          <cell r="A848" t="str">
            <v>001144400</v>
          </cell>
          <cell r="B848" t="str">
            <v>โรงพยาบาลสมเด็จพระยุพราชเลิงนกทา</v>
          </cell>
          <cell r="C848" t="str">
            <v>21002</v>
          </cell>
          <cell r="D848" t="str">
            <v>กระทรวงสาธารณสุข สำนักงานปลัดกระทรวงสาธารณสุข</v>
          </cell>
          <cell r="E848" t="str">
            <v>07</v>
          </cell>
          <cell r="F848" t="str">
            <v>โรงพยาบาลชุมชน</v>
          </cell>
          <cell r="G848" t="str">
            <v>60</v>
          </cell>
          <cell r="H848" t="str">
            <v>35</v>
          </cell>
          <cell r="I848" t="str">
            <v>จ.ยโสธร</v>
          </cell>
          <cell r="J848" t="str">
            <v>08</v>
          </cell>
          <cell r="K848" t="str">
            <v xml:space="preserve"> อ.เลิงนกทา</v>
          </cell>
          <cell r="L848" t="str">
            <v>03</v>
          </cell>
          <cell r="M848" t="str">
            <v xml:space="preserve"> 'ต.สวาท'</v>
          </cell>
          <cell r="N848" t="str">
            <v>01</v>
          </cell>
          <cell r="O848" t="str">
            <v xml:space="preserve"> หมู่ 1</v>
          </cell>
          <cell r="P848" t="str">
            <v>01</v>
          </cell>
          <cell r="Q848" t="str">
            <v>เปิดดำเนินการ</v>
          </cell>
          <cell r="V848" t="str">
            <v>22</v>
          </cell>
          <cell r="W848" t="str">
            <v>2.2 ทุติยภูมิระดับกลาง</v>
          </cell>
          <cell r="AH848" t="str">
            <v>11444</v>
          </cell>
        </row>
        <row r="849">
          <cell r="A849" t="str">
            <v>001146000</v>
          </cell>
          <cell r="B849" t="str">
            <v>โรงพยาบาลสมเด็จพระยุพราชสายบุรี</v>
          </cell>
          <cell r="C849" t="str">
            <v>21002</v>
          </cell>
          <cell r="D849" t="str">
            <v>กระทรวงสาธารณสุข สำนักงานปลัดกระทรวงสาธารณสุข</v>
          </cell>
          <cell r="E849" t="str">
            <v>07</v>
          </cell>
          <cell r="F849" t="str">
            <v>โรงพยาบาลชุมชน</v>
          </cell>
          <cell r="G849" t="str">
            <v>60</v>
          </cell>
          <cell r="H849" t="str">
            <v>94</v>
          </cell>
          <cell r="I849" t="str">
            <v>จ.ปัตตานี</v>
          </cell>
          <cell r="J849" t="str">
            <v>07</v>
          </cell>
          <cell r="K849" t="str">
            <v xml:space="preserve"> อ.สายบุรี</v>
          </cell>
          <cell r="L849" t="str">
            <v>01</v>
          </cell>
          <cell r="M849" t="str">
            <v xml:space="preserve"> 'ต.ตะลุบัน'</v>
          </cell>
          <cell r="N849" t="str">
            <v>00</v>
          </cell>
          <cell r="O849" t="str">
            <v xml:space="preserve"> หมู่ 0</v>
          </cell>
          <cell r="P849" t="str">
            <v>01</v>
          </cell>
          <cell r="Q849" t="str">
            <v>เปิดดำเนินการ</v>
          </cell>
          <cell r="R849" t="str">
            <v>162 ถ.ท่าเสด็จ</v>
          </cell>
          <cell r="V849" t="str">
            <v>22</v>
          </cell>
          <cell r="W849" t="str">
            <v>2.2 ทุติยภูมิระดับกลาง</v>
          </cell>
          <cell r="AH849" t="str">
            <v>11460</v>
          </cell>
        </row>
        <row r="850">
          <cell r="A850" t="str">
            <v>001145800</v>
          </cell>
          <cell r="B850" t="str">
            <v>โรงพยาบาลสมเด็จพระยุพราชจอมบึง</v>
          </cell>
          <cell r="C850" t="str">
            <v>21002</v>
          </cell>
          <cell r="D850" t="str">
            <v>กระทรวงสาธารณสุข สำนักงานปลัดกระทรวงสาธารณสุข</v>
          </cell>
          <cell r="E850" t="str">
            <v>07</v>
          </cell>
          <cell r="F850" t="str">
            <v>โรงพยาบาลชุมชน</v>
          </cell>
          <cell r="G850" t="str">
            <v>60</v>
          </cell>
          <cell r="H850" t="str">
            <v>70</v>
          </cell>
          <cell r="I850" t="str">
            <v>จ.ราชบุรี</v>
          </cell>
          <cell r="J850" t="str">
            <v>02</v>
          </cell>
          <cell r="K850" t="str">
            <v xml:space="preserve"> อ.จอมบึง</v>
          </cell>
          <cell r="L850" t="str">
            <v>01</v>
          </cell>
          <cell r="M850" t="str">
            <v xml:space="preserve"> 'ต.จอมบึง'</v>
          </cell>
          <cell r="N850" t="str">
            <v>08</v>
          </cell>
          <cell r="O850" t="str">
            <v xml:space="preserve"> หมู่ 8</v>
          </cell>
          <cell r="P850" t="str">
            <v>01</v>
          </cell>
          <cell r="Q850" t="str">
            <v>เปิดดำเนินการ</v>
          </cell>
          <cell r="R850" t="str">
            <v xml:space="preserve">5 </v>
          </cell>
          <cell r="V850" t="str">
            <v>21</v>
          </cell>
          <cell r="W850" t="str">
            <v>2.1 ทุติยภูมิระดับต้น</v>
          </cell>
          <cell r="AH850" t="str">
            <v>11458</v>
          </cell>
        </row>
        <row r="851">
          <cell r="A851" t="str">
            <v>001381900</v>
          </cell>
          <cell r="B851" t="str">
            <v>โรงพยาบาลหลวงพ่อเปิ่น</v>
          </cell>
          <cell r="C851" t="str">
            <v>21002</v>
          </cell>
          <cell r="D851" t="str">
            <v>กระทรวงสาธารณสุข สำนักงานปลัดกระทรวงสาธารณสุข</v>
          </cell>
          <cell r="E851" t="str">
            <v>07</v>
          </cell>
          <cell r="F851" t="str">
            <v>โรงพยาบาลชุมชน</v>
          </cell>
          <cell r="G851" t="str">
            <v>30</v>
          </cell>
          <cell r="H851" t="str">
            <v>73</v>
          </cell>
          <cell r="I851" t="str">
            <v>จ.นครปฐม</v>
          </cell>
          <cell r="J851" t="str">
            <v>03</v>
          </cell>
          <cell r="K851" t="str">
            <v xml:space="preserve"> อ.นครชัยศรี</v>
          </cell>
          <cell r="L851" t="str">
            <v>21</v>
          </cell>
          <cell r="M851" t="str">
            <v xml:space="preserve"> 'ต.บางแก้วฟ้า'</v>
          </cell>
          <cell r="N851" t="str">
            <v>02</v>
          </cell>
          <cell r="O851" t="str">
            <v xml:space="preserve"> หมู่ 2</v>
          </cell>
          <cell r="P851" t="str">
            <v>01</v>
          </cell>
          <cell r="Q851" t="str">
            <v>เปิดดำเนินการ</v>
          </cell>
          <cell r="V851" t="str">
            <v>21</v>
          </cell>
          <cell r="W851" t="str">
            <v>2.1 ทุติยภูมิระดับต้น</v>
          </cell>
          <cell r="AH851" t="str">
            <v>13819</v>
          </cell>
        </row>
        <row r="852">
          <cell r="A852" t="str">
            <v>001144700</v>
          </cell>
          <cell r="B852" t="str">
            <v>โรงพยาบาลสมเด็จพระยุพราชด่านซ้าย</v>
          </cell>
          <cell r="C852" t="str">
            <v>21002</v>
          </cell>
          <cell r="D852" t="str">
            <v>กระทรวงสาธารณสุข สำนักงานปลัดกระทรวงสาธารณสุข</v>
          </cell>
          <cell r="E852" t="str">
            <v>07</v>
          </cell>
          <cell r="F852" t="str">
            <v>โรงพยาบาลชุมชน</v>
          </cell>
          <cell r="G852" t="str">
            <v>60</v>
          </cell>
          <cell r="H852" t="str">
            <v>42</v>
          </cell>
          <cell r="I852" t="str">
            <v>จ.เลย</v>
          </cell>
          <cell r="J852" t="str">
            <v>05</v>
          </cell>
          <cell r="K852" t="str">
            <v xml:space="preserve"> อ.ด่านซ้าย</v>
          </cell>
          <cell r="L852" t="str">
            <v>01</v>
          </cell>
          <cell r="M852" t="str">
            <v xml:space="preserve"> 'ต.ด่านซ้าย'</v>
          </cell>
          <cell r="N852" t="str">
            <v>03</v>
          </cell>
          <cell r="O852" t="str">
            <v xml:space="preserve"> หมู่ 3</v>
          </cell>
          <cell r="P852" t="str">
            <v>01</v>
          </cell>
          <cell r="Q852" t="str">
            <v>เปิดดำเนินการ</v>
          </cell>
          <cell r="S852" t="str">
            <v>42120</v>
          </cell>
          <cell r="T852" t="str">
            <v>042891314</v>
          </cell>
          <cell r="U852" t="str">
            <v>0428911276</v>
          </cell>
          <cell r="V852" t="str">
            <v>22</v>
          </cell>
          <cell r="W852" t="str">
            <v>2.2 ทุติยภูมิระดับกลาง</v>
          </cell>
          <cell r="X852" t="str">
            <v>S</v>
          </cell>
          <cell r="Y852" t="str">
            <v xml:space="preserve">บริการ  </v>
          </cell>
          <cell r="AH852" t="str">
            <v>11447</v>
          </cell>
        </row>
        <row r="853">
          <cell r="A853" t="str">
            <v>001145900</v>
          </cell>
          <cell r="B853" t="str">
            <v>โรงพยาบาลสมเด็จพระยุพราชเวียงสระ</v>
          </cell>
          <cell r="C853" t="str">
            <v>21002</v>
          </cell>
          <cell r="D853" t="str">
            <v>กระทรวงสาธารณสุข สำนักงานปลัดกระทรวงสาธารณสุข</v>
          </cell>
          <cell r="E853" t="str">
            <v>07</v>
          </cell>
          <cell r="F853" t="str">
            <v>โรงพยาบาลชุมชน</v>
          </cell>
          <cell r="G853" t="str">
            <v>60</v>
          </cell>
          <cell r="H853" t="str">
            <v>84</v>
          </cell>
          <cell r="I853" t="str">
            <v>จ.สุราษฎร์ธานี</v>
          </cell>
          <cell r="J853" t="str">
            <v>15</v>
          </cell>
          <cell r="K853" t="str">
            <v xml:space="preserve"> อ.เวียงสระ</v>
          </cell>
          <cell r="L853" t="str">
            <v>01</v>
          </cell>
          <cell r="M853" t="str">
            <v xml:space="preserve"> 'ต.เวียงสระ'</v>
          </cell>
          <cell r="N853" t="str">
            <v>10</v>
          </cell>
          <cell r="O853" t="str">
            <v xml:space="preserve"> หมู่ 10</v>
          </cell>
          <cell r="P853" t="str">
            <v>01</v>
          </cell>
          <cell r="Q853" t="str">
            <v>เปิดดำเนินการ</v>
          </cell>
          <cell r="R853" t="str">
            <v xml:space="preserve">204/16 </v>
          </cell>
          <cell r="S853" t="str">
            <v>84190</v>
          </cell>
          <cell r="T853" t="str">
            <v>077362013</v>
          </cell>
          <cell r="U853" t="str">
            <v>077361283</v>
          </cell>
          <cell r="V853" t="str">
            <v>22</v>
          </cell>
          <cell r="W853" t="str">
            <v>2.2 ทุติยภูมิระดับกลาง</v>
          </cell>
          <cell r="X853" t="str">
            <v>S</v>
          </cell>
          <cell r="Y853" t="str">
            <v xml:space="preserve">บริการ  </v>
          </cell>
          <cell r="AH853" t="str">
            <v>11459</v>
          </cell>
        </row>
        <row r="854">
          <cell r="A854" t="str">
            <v>001164300</v>
          </cell>
          <cell r="B854" t="str">
            <v>โรงพยาบาลดอยหล่อ</v>
          </cell>
          <cell r="C854" t="str">
            <v>21002</v>
          </cell>
          <cell r="D854" t="str">
            <v>กระทรวงสาธารณสุข สำนักงานปลัดกระทรวงสาธารณสุข</v>
          </cell>
          <cell r="E854" t="str">
            <v>07</v>
          </cell>
          <cell r="F854" t="str">
            <v>โรงพยาบาลชุมชน</v>
          </cell>
          <cell r="G854" t="str">
            <v>30</v>
          </cell>
          <cell r="H854" t="str">
            <v>50</v>
          </cell>
          <cell r="I854" t="str">
            <v>จ.เชียงใหม่</v>
          </cell>
          <cell r="J854" t="str">
            <v>24</v>
          </cell>
          <cell r="K854" t="str">
            <v xml:space="preserve"> อ.ดอยหล่อ</v>
          </cell>
          <cell r="L854" t="str">
            <v>01</v>
          </cell>
          <cell r="M854" t="str">
            <v xml:space="preserve"> 'ต.ดอยหล่อ'</v>
          </cell>
          <cell r="N854" t="str">
            <v>05</v>
          </cell>
          <cell r="O854" t="str">
            <v xml:space="preserve"> หมู่ 5</v>
          </cell>
          <cell r="P854" t="str">
            <v>01</v>
          </cell>
          <cell r="Q854" t="str">
            <v>เปิดดำเนินการ</v>
          </cell>
          <cell r="S854" t="str">
            <v>50160</v>
          </cell>
          <cell r="V854" t="str">
            <v>22</v>
          </cell>
          <cell r="W854" t="str">
            <v>2.2 ทุติยภูมิระดับกลาง</v>
          </cell>
          <cell r="AH854" t="str">
            <v>11643</v>
          </cell>
        </row>
        <row r="855">
          <cell r="A855" t="str">
            <v>001145400</v>
          </cell>
          <cell r="B855" t="str">
            <v>โรงพยาบาลสมเด็จพระยุพราชเชียงของ</v>
          </cell>
          <cell r="C855" t="str">
            <v>21002</v>
          </cell>
          <cell r="D855" t="str">
            <v>กระทรวงสาธารณสุข สำนักงานปลัดกระทรวงสาธารณสุข</v>
          </cell>
          <cell r="E855" t="str">
            <v>07</v>
          </cell>
          <cell r="F855" t="str">
            <v>โรงพยาบาลชุมชน</v>
          </cell>
          <cell r="G855" t="str">
            <v>90</v>
          </cell>
          <cell r="H855" t="str">
            <v>57</v>
          </cell>
          <cell r="I855" t="str">
            <v>จ.เชียงราย</v>
          </cell>
          <cell r="J855" t="str">
            <v>03</v>
          </cell>
          <cell r="K855" t="str">
            <v xml:space="preserve"> อ.เชียงของ</v>
          </cell>
          <cell r="L855" t="str">
            <v>01</v>
          </cell>
          <cell r="M855" t="str">
            <v xml:space="preserve"> 'ต.เวียง'</v>
          </cell>
          <cell r="N855" t="str">
            <v>10</v>
          </cell>
          <cell r="O855" t="str">
            <v xml:space="preserve"> หมู่ 10</v>
          </cell>
          <cell r="P855" t="str">
            <v>01</v>
          </cell>
          <cell r="Q855" t="str">
            <v>เปิดดำเนินการ</v>
          </cell>
          <cell r="R855" t="str">
            <v>351</v>
          </cell>
          <cell r="S855" t="str">
            <v>57140</v>
          </cell>
          <cell r="T855" t="str">
            <v>053-791206</v>
          </cell>
          <cell r="U855" t="str">
            <v>053-791207</v>
          </cell>
          <cell r="V855" t="str">
            <v>21</v>
          </cell>
          <cell r="W855" t="str">
            <v>2.1 ทุติยภูมิระดับต้น</v>
          </cell>
          <cell r="X855" t="str">
            <v>S</v>
          </cell>
          <cell r="Y855" t="str">
            <v xml:space="preserve">บริการ  </v>
          </cell>
          <cell r="AH855" t="str">
            <v>11454</v>
          </cell>
        </row>
        <row r="856">
          <cell r="A856" t="str">
            <v>001146400</v>
          </cell>
          <cell r="B856" t="str">
            <v>โรงพยาบาลกะพ้อ</v>
          </cell>
          <cell r="C856" t="str">
            <v>21002</v>
          </cell>
          <cell r="D856" t="str">
            <v>กระทรวงสาธารณสุข สำนักงานปลัดกระทรวงสาธารณสุข</v>
          </cell>
          <cell r="E856" t="str">
            <v>07</v>
          </cell>
          <cell r="F856" t="str">
            <v>โรงพยาบาลชุมชน</v>
          </cell>
          <cell r="G856" t="str">
            <v>10</v>
          </cell>
          <cell r="H856" t="str">
            <v>94</v>
          </cell>
          <cell r="I856" t="str">
            <v>จ.ปัตตานี</v>
          </cell>
          <cell r="J856" t="str">
            <v>11</v>
          </cell>
          <cell r="K856" t="str">
            <v xml:space="preserve"> อ.กะพ้อ</v>
          </cell>
          <cell r="L856" t="str">
            <v>01</v>
          </cell>
          <cell r="M856" t="str">
            <v xml:space="preserve"> 'ต.กะรุบี'</v>
          </cell>
          <cell r="N856" t="str">
            <v>01</v>
          </cell>
          <cell r="O856" t="str">
            <v xml:space="preserve"> หมู่ 1</v>
          </cell>
          <cell r="P856" t="str">
            <v>01</v>
          </cell>
          <cell r="Q856" t="str">
            <v>เปิดดำเนินการ</v>
          </cell>
          <cell r="S856" t="str">
            <v>94140</v>
          </cell>
          <cell r="T856" t="str">
            <v>073497248</v>
          </cell>
          <cell r="U856" t="str">
            <v>073497249</v>
          </cell>
          <cell r="V856" t="str">
            <v>21</v>
          </cell>
          <cell r="W856" t="str">
            <v>2.1 ทุติยภูมิระดับต้น</v>
          </cell>
          <cell r="X856" t="str">
            <v>S</v>
          </cell>
          <cell r="Y856" t="str">
            <v xml:space="preserve">บริการ  </v>
          </cell>
          <cell r="AH856" t="str">
            <v>11464</v>
          </cell>
        </row>
        <row r="857">
          <cell r="A857" t="str">
            <v>001145600</v>
          </cell>
          <cell r="B857" t="str">
            <v>โรงพยาบาลสมเด็จพระยุพราชตะพานหิน</v>
          </cell>
          <cell r="C857" t="str">
            <v>21002</v>
          </cell>
          <cell r="D857" t="str">
            <v>กระทรวงสาธารณสุข สำนักงานปลัดกระทรวงสาธารณสุข</v>
          </cell>
          <cell r="E857" t="str">
            <v>07</v>
          </cell>
          <cell r="F857" t="str">
            <v>โรงพยาบาลชุมชน</v>
          </cell>
          <cell r="G857" t="str">
            <v>90</v>
          </cell>
          <cell r="H857" t="str">
            <v>66</v>
          </cell>
          <cell r="I857" t="str">
            <v>จ.พิจิตร</v>
          </cell>
          <cell r="J857" t="str">
            <v>04</v>
          </cell>
          <cell r="K857" t="str">
            <v xml:space="preserve"> อ.ตะพานหิน</v>
          </cell>
          <cell r="L857" t="str">
            <v>01</v>
          </cell>
          <cell r="M857" t="str">
            <v xml:space="preserve"> 'ต.ตะพานหิน'</v>
          </cell>
          <cell r="N857" t="str">
            <v>00</v>
          </cell>
          <cell r="O857" t="str">
            <v xml:space="preserve"> หมู่ 0</v>
          </cell>
          <cell r="P857" t="str">
            <v>01</v>
          </cell>
          <cell r="Q857" t="str">
            <v>เปิดดำเนินการ</v>
          </cell>
          <cell r="V857" t="str">
            <v>21</v>
          </cell>
          <cell r="W857" t="str">
            <v>2.1 ทุติยภูมิระดับต้น</v>
          </cell>
          <cell r="AH857" t="str">
            <v>11456</v>
          </cell>
        </row>
        <row r="858">
          <cell r="A858" t="str">
            <v>001145300</v>
          </cell>
          <cell r="B858" t="str">
            <v>โรงพยาบาลสมเด็จพระยุพราชปัว</v>
          </cell>
          <cell r="C858" t="str">
            <v>21002</v>
          </cell>
          <cell r="D858" t="str">
            <v>กระทรวงสาธารณสุข สำนักงานปลัดกระทรวงสาธารณสุข</v>
          </cell>
          <cell r="E858" t="str">
            <v>07</v>
          </cell>
          <cell r="F858" t="str">
            <v>โรงพยาบาลชุมชน</v>
          </cell>
          <cell r="G858" t="str">
            <v>90</v>
          </cell>
          <cell r="H858" t="str">
            <v>55</v>
          </cell>
          <cell r="I858" t="str">
            <v>จ.น่าน</v>
          </cell>
          <cell r="J858" t="str">
            <v>05</v>
          </cell>
          <cell r="K858" t="str">
            <v xml:space="preserve"> อ.ปัว</v>
          </cell>
          <cell r="L858" t="str">
            <v>14</v>
          </cell>
          <cell r="M858" t="str">
            <v xml:space="preserve"> 'ต.วรนคร'</v>
          </cell>
          <cell r="N858" t="str">
            <v>06</v>
          </cell>
          <cell r="O858" t="str">
            <v xml:space="preserve"> หมู่ 6</v>
          </cell>
          <cell r="P858" t="str">
            <v>01</v>
          </cell>
          <cell r="Q858" t="str">
            <v>เปิดดำเนินการ</v>
          </cell>
          <cell r="R858" t="str">
            <v xml:space="preserve"> เลขที่ 70  </v>
          </cell>
          <cell r="S858" t="str">
            <v>55120</v>
          </cell>
          <cell r="T858" t="str">
            <v>054791104</v>
          </cell>
          <cell r="V858" t="str">
            <v>22</v>
          </cell>
          <cell r="W858" t="str">
            <v>2.2 ทุติยภูมิระดับกลาง</v>
          </cell>
          <cell r="AH858" t="str">
            <v>11453</v>
          </cell>
        </row>
        <row r="859">
          <cell r="A859" t="str">
            <v>001144500</v>
          </cell>
          <cell r="B859" t="str">
            <v>โรงพยาบาลสมเด็จพระยุพราชกระนวน</v>
          </cell>
          <cell r="C859" t="str">
            <v>21002</v>
          </cell>
          <cell r="D859" t="str">
            <v>กระทรวงสาธารณสุข สำนักงานปลัดกระทรวงสาธารณสุข</v>
          </cell>
          <cell r="E859" t="str">
            <v>07</v>
          </cell>
          <cell r="F859" t="str">
            <v>โรงพยาบาลชุมชน</v>
          </cell>
          <cell r="G859" t="str">
            <v>90</v>
          </cell>
          <cell r="H859" t="str">
            <v>40</v>
          </cell>
          <cell r="I859" t="str">
            <v>จ.ขอนแก่น</v>
          </cell>
          <cell r="J859" t="str">
            <v>09</v>
          </cell>
          <cell r="K859" t="str">
            <v xml:space="preserve"> อ.กระนวน</v>
          </cell>
          <cell r="L859" t="str">
            <v>01</v>
          </cell>
          <cell r="M859" t="str">
            <v xml:space="preserve"> 'ต.หนองโก'</v>
          </cell>
          <cell r="N859" t="str">
            <v>11</v>
          </cell>
          <cell r="O859" t="str">
            <v xml:space="preserve"> หมู่ 11</v>
          </cell>
          <cell r="P859" t="str">
            <v>01</v>
          </cell>
          <cell r="Q859" t="str">
            <v>เปิดดำเนินการ</v>
          </cell>
          <cell r="R859" t="str">
            <v xml:space="preserve">1 </v>
          </cell>
          <cell r="S859" t="str">
            <v>40170</v>
          </cell>
          <cell r="T859" t="str">
            <v>043251302</v>
          </cell>
          <cell r="V859" t="str">
            <v>22</v>
          </cell>
          <cell r="W859" t="str">
            <v>2.2 ทุติยภูมิระดับกลาง</v>
          </cell>
          <cell r="X859" t="str">
            <v>S</v>
          </cell>
          <cell r="Y859" t="str">
            <v xml:space="preserve">บริการ  </v>
          </cell>
          <cell r="AH859" t="str">
            <v>11445</v>
          </cell>
        </row>
        <row r="860">
          <cell r="A860" t="str">
            <v>002198400</v>
          </cell>
          <cell r="B860" t="str">
            <v>โรงพยาบาล๕๐ พรรษา มหาวชิราลงกรณ์</v>
          </cell>
          <cell r="C860" t="str">
            <v>21002</v>
          </cell>
          <cell r="D860" t="str">
            <v>กระทรวงสาธารณสุข สำนักงานปลัดกระทรวงสาธารณสุข</v>
          </cell>
          <cell r="E860" t="str">
            <v>07</v>
          </cell>
          <cell r="F860" t="str">
            <v>โรงพยาบาลชุมชน</v>
          </cell>
          <cell r="G860" t="str">
            <v>80</v>
          </cell>
          <cell r="H860" t="str">
            <v>34</v>
          </cell>
          <cell r="I860" t="str">
            <v>จ.อุบลราชธานี</v>
          </cell>
          <cell r="J860" t="str">
            <v>01</v>
          </cell>
          <cell r="K860" t="str">
            <v xml:space="preserve"> อ.เมืองอุบลราชธานี</v>
          </cell>
          <cell r="L860" t="str">
            <v>12</v>
          </cell>
          <cell r="M860" t="str">
            <v xml:space="preserve"> 'ต.ไร่น้อย'</v>
          </cell>
          <cell r="N860" t="str">
            <v>00</v>
          </cell>
          <cell r="O860" t="str">
            <v xml:space="preserve"> หมู่ 0</v>
          </cell>
          <cell r="P860" t="str">
            <v>01</v>
          </cell>
          <cell r="Q860" t="str">
            <v>เปิดดำเนินการ</v>
          </cell>
          <cell r="R860" t="str">
            <v xml:space="preserve">300  ถนนอุบล-ตระการ </v>
          </cell>
          <cell r="S860" t="str">
            <v>34000</v>
          </cell>
          <cell r="T860" t="str">
            <v>-</v>
          </cell>
          <cell r="V860" t="str">
            <v>23</v>
          </cell>
          <cell r="W860" t="str">
            <v>2.3 ทุติยภูมิระดับสูง</v>
          </cell>
          <cell r="AH860" t="str">
            <v>21984</v>
          </cell>
        </row>
        <row r="861">
          <cell r="A861" t="str">
            <v>001413200</v>
          </cell>
          <cell r="B861" t="str">
            <v>โรงพยาบาลซำสูง</v>
          </cell>
          <cell r="C861" t="str">
            <v>21002</v>
          </cell>
          <cell r="D861" t="str">
            <v>กระทรวงสาธารณสุข สำนักงานปลัดกระทรวงสาธารณสุข</v>
          </cell>
          <cell r="E861" t="str">
            <v>07</v>
          </cell>
          <cell r="F861" t="str">
            <v>โรงพยาบาลชุมชน</v>
          </cell>
          <cell r="G861" t="str">
            <v>30</v>
          </cell>
          <cell r="H861" t="str">
            <v>40</v>
          </cell>
          <cell r="I861" t="str">
            <v>จ.ขอนแก่น</v>
          </cell>
          <cell r="J861" t="str">
            <v>21</v>
          </cell>
          <cell r="K861" t="str">
            <v xml:space="preserve"> อ.ซำสูง</v>
          </cell>
          <cell r="L861" t="str">
            <v>01</v>
          </cell>
          <cell r="M861" t="str">
            <v xml:space="preserve"> 'ต.กระนวน'</v>
          </cell>
          <cell r="N861" t="str">
            <v>03</v>
          </cell>
          <cell r="O861" t="str">
            <v xml:space="preserve"> หมู่ 3</v>
          </cell>
          <cell r="P861" t="str">
            <v>01</v>
          </cell>
          <cell r="Q861" t="str">
            <v>เปิดดำเนินการ</v>
          </cell>
          <cell r="R861" t="str">
            <v xml:space="preserve">231 </v>
          </cell>
          <cell r="S861" t="str">
            <v>40170</v>
          </cell>
          <cell r="T861" t="str">
            <v>043219192</v>
          </cell>
          <cell r="V861" t="str">
            <v>21</v>
          </cell>
          <cell r="W861" t="str">
            <v>2.1 ทุติยภูมิระดับต้น</v>
          </cell>
          <cell r="X861" t="str">
            <v>S</v>
          </cell>
          <cell r="Y861" t="str">
            <v xml:space="preserve">บริการ  </v>
          </cell>
          <cell r="AH861" t="str">
            <v>14132</v>
          </cell>
        </row>
        <row r="862">
          <cell r="A862" t="str">
            <v>001146100</v>
          </cell>
          <cell r="B862" t="str">
            <v>โรงพยาบาลสมเด็จพระยุพราชยะหา</v>
          </cell>
          <cell r="C862" t="str">
            <v>21002</v>
          </cell>
          <cell r="D862" t="str">
            <v>กระทรวงสาธารณสุข สำนักงานปลัดกระทรวงสาธารณสุข</v>
          </cell>
          <cell r="E862" t="str">
            <v>07</v>
          </cell>
          <cell r="F862" t="str">
            <v>โรงพยาบาลชุมชน</v>
          </cell>
          <cell r="G862" t="str">
            <v>77</v>
          </cell>
          <cell r="H862" t="str">
            <v>95</v>
          </cell>
          <cell r="I862" t="str">
            <v>จ.ยะลา</v>
          </cell>
          <cell r="J862" t="str">
            <v>05</v>
          </cell>
          <cell r="K862" t="str">
            <v xml:space="preserve"> อ.ยะหา</v>
          </cell>
          <cell r="L862" t="str">
            <v>01</v>
          </cell>
          <cell r="M862" t="str">
            <v xml:space="preserve"> 'ต.ยะหา'</v>
          </cell>
          <cell r="N862" t="str">
            <v>06</v>
          </cell>
          <cell r="O862" t="str">
            <v xml:space="preserve"> หมู่ 6</v>
          </cell>
          <cell r="P862" t="str">
            <v>01</v>
          </cell>
          <cell r="Q862" t="str">
            <v>เปิดดำเนินการ</v>
          </cell>
          <cell r="S862" t="str">
            <v>95120</v>
          </cell>
          <cell r="T862" t="str">
            <v>073291023</v>
          </cell>
          <cell r="U862" t="str">
            <v>073224422</v>
          </cell>
          <cell r="V862" t="str">
            <v>22</v>
          </cell>
          <cell r="W862" t="str">
            <v>2.2 ทุติยภูมิระดับกลาง</v>
          </cell>
          <cell r="X862" t="str">
            <v>S</v>
          </cell>
          <cell r="Y862" t="str">
            <v xml:space="preserve">บริการ  </v>
          </cell>
          <cell r="AH862" t="str">
            <v>11461</v>
          </cell>
        </row>
        <row r="863">
          <cell r="A863" t="str">
            <v>001145000</v>
          </cell>
          <cell r="B863" t="str">
            <v>โรงพยาบาลสมเด็จพระยุพราชสว่างแดนดิน</v>
          </cell>
          <cell r="C863" t="str">
            <v>21002</v>
          </cell>
          <cell r="D863" t="str">
            <v>กระทรวงสาธารณสุข สำนักงานปลัดกระทรวงสาธารณสุข</v>
          </cell>
          <cell r="E863" t="str">
            <v>07</v>
          </cell>
          <cell r="F863" t="str">
            <v>โรงพยาบาลชุมชน</v>
          </cell>
          <cell r="G863" t="str">
            <v>102</v>
          </cell>
          <cell r="H863" t="str">
            <v>47</v>
          </cell>
          <cell r="I863" t="str">
            <v>จ.สกลนคร</v>
          </cell>
          <cell r="J863" t="str">
            <v>12</v>
          </cell>
          <cell r="K863" t="str">
            <v xml:space="preserve"> อ.สว่างแดนดิน</v>
          </cell>
          <cell r="L863" t="str">
            <v>01</v>
          </cell>
          <cell r="M863" t="str">
            <v xml:space="preserve"> 'ต.สว่างแดนดิน'</v>
          </cell>
          <cell r="N863" t="str">
            <v>11</v>
          </cell>
          <cell r="O863" t="str">
            <v xml:space="preserve"> หมู่ 11</v>
          </cell>
          <cell r="P863" t="str">
            <v>01</v>
          </cell>
          <cell r="Q863" t="str">
            <v>เปิดดำเนินการ</v>
          </cell>
          <cell r="R863" t="str">
            <v xml:space="preserve">291  ถ.ภูมิภักดี  </v>
          </cell>
          <cell r="S863" t="str">
            <v>47110</v>
          </cell>
          <cell r="T863" t="str">
            <v>042721111</v>
          </cell>
          <cell r="U863" t="str">
            <v>042721636</v>
          </cell>
          <cell r="V863" t="str">
            <v>21</v>
          </cell>
          <cell r="W863" t="str">
            <v>2.1 ทุติยภูมิระดับต้น</v>
          </cell>
          <cell r="X863" t="str">
            <v>S</v>
          </cell>
          <cell r="Y863" t="str">
            <v xml:space="preserve">บริการ  </v>
          </cell>
          <cell r="AH863" t="str">
            <v>11450</v>
          </cell>
        </row>
        <row r="864">
          <cell r="A864" t="str">
            <v>001144300</v>
          </cell>
          <cell r="B864" t="str">
            <v>โรงพยาบาลสมเด็จพระยุพราชเดชอุดม</v>
          </cell>
          <cell r="C864" t="str">
            <v>21002</v>
          </cell>
          <cell r="D864" t="str">
            <v>กระทรวงสาธารณสุข สำนักงานปลัดกระทรวงสาธารณสุข</v>
          </cell>
          <cell r="E864" t="str">
            <v>07</v>
          </cell>
          <cell r="F864" t="str">
            <v>โรงพยาบาลชุมชน</v>
          </cell>
          <cell r="G864" t="str">
            <v>90</v>
          </cell>
          <cell r="H864" t="str">
            <v>34</v>
          </cell>
          <cell r="I864" t="str">
            <v>จ.อุบลราชธานี</v>
          </cell>
          <cell r="J864" t="str">
            <v>07</v>
          </cell>
          <cell r="K864" t="str">
            <v xml:space="preserve"> อ.เดชอุดม</v>
          </cell>
          <cell r="L864" t="str">
            <v>01</v>
          </cell>
          <cell r="M864" t="str">
            <v xml:space="preserve"> 'ต.เมืองเดช'</v>
          </cell>
          <cell r="N864" t="str">
            <v>19</v>
          </cell>
          <cell r="O864" t="str">
            <v xml:space="preserve"> หมู่ 19</v>
          </cell>
          <cell r="P864" t="str">
            <v>01</v>
          </cell>
          <cell r="Q864" t="str">
            <v>เปิดดำเนินการ</v>
          </cell>
          <cell r="V864" t="str">
            <v>23</v>
          </cell>
          <cell r="W864" t="str">
            <v>2.3 ทุติยภูมิระดับสูง</v>
          </cell>
          <cell r="AH864" t="str">
            <v>11443</v>
          </cell>
        </row>
        <row r="865">
          <cell r="A865" t="str">
            <v>001144800</v>
          </cell>
          <cell r="B865" t="str">
            <v>โรงพยาบาลสมเด็จพระยุพราชท่าบ่อ</v>
          </cell>
          <cell r="C865" t="str">
            <v>21002</v>
          </cell>
          <cell r="D865" t="str">
            <v>กระทรวงสาธารณสุข สำนักงานปลัดกระทรวงสาธารณสุข</v>
          </cell>
          <cell r="E865" t="str">
            <v>07</v>
          </cell>
          <cell r="F865" t="str">
            <v>โรงพยาบาลชุมชน</v>
          </cell>
          <cell r="G865" t="str">
            <v>150</v>
          </cell>
          <cell r="H865" t="str">
            <v>43</v>
          </cell>
          <cell r="I865" t="str">
            <v>จ.หนองคาย</v>
          </cell>
          <cell r="J865" t="str">
            <v>02</v>
          </cell>
          <cell r="K865" t="str">
            <v xml:space="preserve"> อ.ท่าบ่อ</v>
          </cell>
          <cell r="L865" t="str">
            <v>01</v>
          </cell>
          <cell r="M865" t="str">
            <v xml:space="preserve"> 'ต.ท่าบ่อ'</v>
          </cell>
          <cell r="N865" t="str">
            <v>13</v>
          </cell>
          <cell r="O865" t="str">
            <v xml:space="preserve"> หมู่ 13</v>
          </cell>
          <cell r="P865" t="str">
            <v>01</v>
          </cell>
          <cell r="Q865" t="str">
            <v>เปิดดำเนินการ</v>
          </cell>
          <cell r="R865" t="str">
            <v xml:space="preserve">161  </v>
          </cell>
          <cell r="S865" t="str">
            <v>43110</v>
          </cell>
          <cell r="T865" t="str">
            <v>042431015</v>
          </cell>
          <cell r="U865" t="str">
            <v>042431287</v>
          </cell>
          <cell r="V865" t="str">
            <v>22</v>
          </cell>
          <cell r="W865" t="str">
            <v>2.2 ทุติยภูมิระดับกลาง</v>
          </cell>
          <cell r="X865" t="str">
            <v>S</v>
          </cell>
          <cell r="Y865" t="str">
            <v xml:space="preserve">บริการ  </v>
          </cell>
          <cell r="AH865" t="str">
            <v>11448</v>
          </cell>
        </row>
        <row r="866">
          <cell r="A866" t="str">
            <v>001166000</v>
          </cell>
          <cell r="B866" t="str">
            <v>โรงพยาบาลจุฬาภรณ์</v>
          </cell>
          <cell r="C866" t="str">
            <v>21002</v>
          </cell>
          <cell r="D866" t="str">
            <v>กระทรวงสาธารณสุข สำนักงานปลัดกระทรวงสาธารณสุข</v>
          </cell>
          <cell r="E866" t="str">
            <v>07</v>
          </cell>
          <cell r="F866" t="str">
            <v>โรงพยาบาลชุมชน</v>
          </cell>
          <cell r="G866" t="str">
            <v>30</v>
          </cell>
          <cell r="H866" t="str">
            <v>80</v>
          </cell>
          <cell r="I866" t="str">
            <v>จ.นครศรีธรรมราช</v>
          </cell>
          <cell r="J866" t="str">
            <v>19</v>
          </cell>
          <cell r="K866" t="str">
            <v xml:space="preserve"> อ.จุฬาภรณ์</v>
          </cell>
          <cell r="L866" t="str">
            <v>06</v>
          </cell>
          <cell r="M866" t="str">
            <v xml:space="preserve"> 'ต.สามตำบล'</v>
          </cell>
          <cell r="N866" t="str">
            <v>04</v>
          </cell>
          <cell r="O866" t="str">
            <v xml:space="preserve"> หมู่ 4</v>
          </cell>
          <cell r="P866" t="str">
            <v>01</v>
          </cell>
          <cell r="Q866" t="str">
            <v>เปิดดำเนินการ</v>
          </cell>
          <cell r="R866" t="str">
            <v xml:space="preserve">111 </v>
          </cell>
          <cell r="V866" t="str">
            <v>21</v>
          </cell>
          <cell r="W866" t="str">
            <v>2.1 ทุติยภูมิระดับต้น</v>
          </cell>
          <cell r="AH866" t="str">
            <v>11660</v>
          </cell>
        </row>
        <row r="867">
          <cell r="A867" t="str">
            <v>001145500</v>
          </cell>
          <cell r="B867" t="str">
            <v>โรงพยาบาลสมเด็จพระยุพราชนครไทย</v>
          </cell>
          <cell r="C867" t="str">
            <v>21002</v>
          </cell>
          <cell r="D867" t="str">
            <v>กระทรวงสาธารณสุข สำนักงานปลัดกระทรวงสาธารณสุข</v>
          </cell>
          <cell r="E867" t="str">
            <v>07</v>
          </cell>
          <cell r="F867" t="str">
            <v>โรงพยาบาลชุมชน</v>
          </cell>
          <cell r="G867" t="str">
            <v>60</v>
          </cell>
          <cell r="H867" t="str">
            <v>65</v>
          </cell>
          <cell r="I867" t="str">
            <v>จ.พิษณุโลก</v>
          </cell>
          <cell r="J867" t="str">
            <v>02</v>
          </cell>
          <cell r="K867" t="str">
            <v xml:space="preserve"> อ.นครไทย</v>
          </cell>
          <cell r="L867" t="str">
            <v>01</v>
          </cell>
          <cell r="M867" t="str">
            <v xml:space="preserve"> 'ต.นครไทย'</v>
          </cell>
          <cell r="N867" t="str">
            <v>07</v>
          </cell>
          <cell r="O867" t="str">
            <v xml:space="preserve"> หมู่ 7</v>
          </cell>
          <cell r="P867" t="str">
            <v>01</v>
          </cell>
          <cell r="Q867" t="str">
            <v>เปิดดำเนินการ</v>
          </cell>
          <cell r="R867" t="str">
            <v xml:space="preserve">111 </v>
          </cell>
          <cell r="V867" t="str">
            <v>21</v>
          </cell>
          <cell r="W867" t="str">
            <v>2.1 ทุติยภูมิระดับต้น</v>
          </cell>
          <cell r="AH867" t="str">
            <v>11455</v>
          </cell>
        </row>
        <row r="868">
          <cell r="A868" t="str">
            <v>001380600</v>
          </cell>
          <cell r="B868" t="str">
            <v>โรงพยาบาลกาบัง</v>
          </cell>
          <cell r="C868" t="str">
            <v>21002</v>
          </cell>
          <cell r="D868" t="str">
            <v>กระทรวงสาธารณสุข สำนักงานปลัดกระทรวงสาธารณสุข</v>
          </cell>
          <cell r="E868" t="str">
            <v>07</v>
          </cell>
          <cell r="F868" t="str">
            <v>โรงพยาบาลชุมชน</v>
          </cell>
          <cell r="G868" t="str">
            <v>30</v>
          </cell>
          <cell r="H868" t="str">
            <v>95</v>
          </cell>
          <cell r="I868" t="str">
            <v>จ.ยะลา</v>
          </cell>
          <cell r="J868" t="str">
            <v>07</v>
          </cell>
          <cell r="K868" t="str">
            <v xml:space="preserve"> อ.กาบัง</v>
          </cell>
          <cell r="L868" t="str">
            <v>01</v>
          </cell>
          <cell r="M868" t="str">
            <v xml:space="preserve"> 'ต.กาบัง'</v>
          </cell>
          <cell r="N868" t="str">
            <v>05</v>
          </cell>
          <cell r="O868" t="str">
            <v xml:space="preserve"> หมู่ 5</v>
          </cell>
          <cell r="P868" t="str">
            <v>01</v>
          </cell>
          <cell r="Q868" t="str">
            <v>เปิดดำเนินการ</v>
          </cell>
          <cell r="S868" t="str">
            <v>95120</v>
          </cell>
          <cell r="V868" t="str">
            <v>21</v>
          </cell>
          <cell r="W868" t="str">
            <v>2.1 ทุติยภูมิระดับต้น</v>
          </cell>
          <cell r="AH868" t="str">
            <v>13806</v>
          </cell>
        </row>
        <row r="869">
          <cell r="A869" t="str">
            <v>001501000</v>
          </cell>
          <cell r="B869" t="str">
            <v>โรงพยาบาลเจาะไอร้อง</v>
          </cell>
          <cell r="C869" t="str">
            <v>21002</v>
          </cell>
          <cell r="D869" t="str">
            <v>กระทรวงสาธารณสุข สำนักงานปลัดกระทรวงสาธารณสุข</v>
          </cell>
          <cell r="E869" t="str">
            <v>07</v>
          </cell>
          <cell r="F869" t="str">
            <v>โรงพยาบาลชุมชน</v>
          </cell>
          <cell r="G869" t="str">
            <v>10</v>
          </cell>
          <cell r="H869" t="str">
            <v>96</v>
          </cell>
          <cell r="I869" t="str">
            <v>จ.นราธิวาส</v>
          </cell>
          <cell r="J869" t="str">
            <v>13</v>
          </cell>
          <cell r="K869" t="str">
            <v xml:space="preserve"> อ.เจาะไอร้อง</v>
          </cell>
          <cell r="L869" t="str">
            <v>01</v>
          </cell>
          <cell r="M869" t="str">
            <v xml:space="preserve"> 'ต.จวบ'</v>
          </cell>
          <cell r="N869" t="str">
            <v>01</v>
          </cell>
          <cell r="O869" t="str">
            <v xml:space="preserve"> หมู่ 1</v>
          </cell>
          <cell r="P869" t="str">
            <v>01</v>
          </cell>
          <cell r="Q869" t="str">
            <v>เปิดดำเนินการ</v>
          </cell>
          <cell r="S869" t="str">
            <v>96130</v>
          </cell>
          <cell r="V869" t="str">
            <v>21</v>
          </cell>
          <cell r="W869" t="str">
            <v>2.1 ทุติยภูมิระดับต้น</v>
          </cell>
          <cell r="AH869" t="str">
            <v>15010</v>
          </cell>
        </row>
        <row r="870">
          <cell r="A870" t="str">
            <v>001381700</v>
          </cell>
          <cell r="B870" t="str">
            <v>โรงพยาบาลเขาฉกรรจ์</v>
          </cell>
          <cell r="C870" t="str">
            <v>21002</v>
          </cell>
          <cell r="D870" t="str">
            <v>กระทรวงสาธารณสุข สำนักงานปลัดกระทรวงสาธารณสุข</v>
          </cell>
          <cell r="E870" t="str">
            <v>07</v>
          </cell>
          <cell r="F870" t="str">
            <v>โรงพยาบาลชุมชน</v>
          </cell>
          <cell r="G870" t="str">
            <v>30</v>
          </cell>
          <cell r="H870" t="str">
            <v>27</v>
          </cell>
          <cell r="I870" t="str">
            <v>จ.สระแก้ว</v>
          </cell>
          <cell r="J870" t="str">
            <v>07</v>
          </cell>
          <cell r="K870" t="str">
            <v xml:space="preserve"> อ.เขาฉกรรจ์</v>
          </cell>
          <cell r="L870" t="str">
            <v>01</v>
          </cell>
          <cell r="M870" t="str">
            <v xml:space="preserve"> 'ต.เขาฉกรรจ์'</v>
          </cell>
          <cell r="N870" t="str">
            <v>06</v>
          </cell>
          <cell r="O870" t="str">
            <v xml:space="preserve"> หมู่ 6</v>
          </cell>
          <cell r="P870" t="str">
            <v>01</v>
          </cell>
          <cell r="Q870" t="str">
            <v>เปิดดำเนินการ</v>
          </cell>
          <cell r="V870" t="str">
            <v>21</v>
          </cell>
          <cell r="W870" t="str">
            <v>2.1 ทุติยภูมิระดับต้น</v>
          </cell>
          <cell r="AH870" t="str">
            <v>13817</v>
          </cell>
        </row>
        <row r="871">
          <cell r="A871" t="str">
            <v>001165400</v>
          </cell>
          <cell r="B871" t="str">
            <v>โรงพยาบาลวิภาวดี</v>
          </cell>
          <cell r="C871" t="str">
            <v>21002</v>
          </cell>
          <cell r="D871" t="str">
            <v>กระทรวงสาธารณสุข สำนักงานปลัดกระทรวงสาธารณสุข</v>
          </cell>
          <cell r="E871" t="str">
            <v>07</v>
          </cell>
          <cell r="F871" t="str">
            <v>โรงพยาบาลชุมชน</v>
          </cell>
          <cell r="G871" t="str">
            <v>30</v>
          </cell>
          <cell r="H871" t="str">
            <v>84</v>
          </cell>
          <cell r="I871" t="str">
            <v>จ.สุราษฎร์ธานี</v>
          </cell>
          <cell r="J871" t="str">
            <v>19</v>
          </cell>
          <cell r="K871" t="str">
            <v xml:space="preserve"> อ.วิภาวดี</v>
          </cell>
          <cell r="L871" t="str">
            <v>02</v>
          </cell>
          <cell r="M871" t="str">
            <v xml:space="preserve"> 'ต.ตะกุกเหนือ'</v>
          </cell>
          <cell r="N871" t="str">
            <v>04</v>
          </cell>
          <cell r="O871" t="str">
            <v xml:space="preserve"> หมู่ 4</v>
          </cell>
          <cell r="P871" t="str">
            <v>01</v>
          </cell>
          <cell r="Q871" t="str">
            <v>เปิดดำเนินการ</v>
          </cell>
          <cell r="S871" t="str">
            <v>84180</v>
          </cell>
          <cell r="T871" t="str">
            <v>077292144</v>
          </cell>
          <cell r="U871" t="str">
            <v>077292135</v>
          </cell>
          <cell r="V871" t="str">
            <v>21</v>
          </cell>
          <cell r="W871" t="str">
            <v>2.1 ทุติยภูมิระดับต้น</v>
          </cell>
          <cell r="X871" t="str">
            <v>S</v>
          </cell>
          <cell r="Y871" t="str">
            <v xml:space="preserve">บริการ  </v>
          </cell>
          <cell r="AH871" t="str">
            <v>11654</v>
          </cell>
        </row>
        <row r="872">
          <cell r="A872" t="str">
            <v>001143300</v>
          </cell>
          <cell r="B872" t="str">
            <v>โรงพยาบาลธารโต</v>
          </cell>
          <cell r="C872" t="str">
            <v>21002</v>
          </cell>
          <cell r="D872" t="str">
            <v>กระทรวงสาธารณสุข สำนักงานปลัดกระทรวงสาธารณสุข</v>
          </cell>
          <cell r="E872" t="str">
            <v>07</v>
          </cell>
          <cell r="F872" t="str">
            <v>โรงพยาบาลชุมชน</v>
          </cell>
          <cell r="G872" t="str">
            <v>30</v>
          </cell>
          <cell r="H872" t="str">
            <v>95</v>
          </cell>
          <cell r="I872" t="str">
            <v>จ.ยะลา</v>
          </cell>
          <cell r="J872" t="str">
            <v>04</v>
          </cell>
          <cell r="K872" t="str">
            <v xml:space="preserve"> อ.ธารโต</v>
          </cell>
          <cell r="L872" t="str">
            <v>01</v>
          </cell>
          <cell r="M872" t="str">
            <v xml:space="preserve"> 'ต.ธารโต'</v>
          </cell>
          <cell r="N872" t="str">
            <v>01</v>
          </cell>
          <cell r="O872" t="str">
            <v xml:space="preserve"> หมู่ 1</v>
          </cell>
          <cell r="P872" t="str">
            <v>01</v>
          </cell>
          <cell r="Q872" t="str">
            <v>เปิดดำเนินการ</v>
          </cell>
          <cell r="R872" t="str">
            <v xml:space="preserve">104 ถ.สุขยางค์ </v>
          </cell>
          <cell r="S872" t="str">
            <v>95150</v>
          </cell>
          <cell r="T872" t="str">
            <v>073297041</v>
          </cell>
          <cell r="U872" t="str">
            <v>073297077</v>
          </cell>
          <cell r="V872" t="str">
            <v>21</v>
          </cell>
          <cell r="W872" t="str">
            <v>2.1 ทุติยภูมิระดับต้น</v>
          </cell>
          <cell r="X872" t="str">
            <v>S</v>
          </cell>
          <cell r="Y872" t="str">
            <v xml:space="preserve">บริการ  </v>
          </cell>
          <cell r="AH872" t="str">
            <v>11433</v>
          </cell>
        </row>
        <row r="873">
          <cell r="A873" t="str">
            <v>001145200</v>
          </cell>
          <cell r="B873" t="str">
            <v>โรงพยาบาลสมเด็จพระยุพราชเด่นชัย</v>
          </cell>
          <cell r="C873" t="str">
            <v>21002</v>
          </cell>
          <cell r="D873" t="str">
            <v>กระทรวงสาธารณสุข สำนักงานปลัดกระทรวงสาธารณสุข</v>
          </cell>
          <cell r="E873" t="str">
            <v>07</v>
          </cell>
          <cell r="F873" t="str">
            <v>โรงพยาบาลชุมชน</v>
          </cell>
          <cell r="G873" t="str">
            <v>30</v>
          </cell>
          <cell r="H873" t="str">
            <v>54</v>
          </cell>
          <cell r="I873" t="str">
            <v>จ.แพร่</v>
          </cell>
          <cell r="J873" t="str">
            <v>05</v>
          </cell>
          <cell r="K873" t="str">
            <v xml:space="preserve"> อ.เด่นชัย</v>
          </cell>
          <cell r="L873" t="str">
            <v>01</v>
          </cell>
          <cell r="M873" t="str">
            <v xml:space="preserve"> 'ต.เด่นชัย'</v>
          </cell>
          <cell r="N873" t="str">
            <v>09</v>
          </cell>
          <cell r="O873" t="str">
            <v xml:space="preserve"> หมู่ 9</v>
          </cell>
          <cell r="P873" t="str">
            <v>01</v>
          </cell>
          <cell r="Q873" t="str">
            <v>เปิดดำเนินการ</v>
          </cell>
          <cell r="R873" t="str">
            <v xml:space="preserve">เลขที  545   </v>
          </cell>
          <cell r="V873" t="str">
            <v>22</v>
          </cell>
          <cell r="W873" t="str">
            <v>2.2 ทุติยภูมิระดับกลาง</v>
          </cell>
          <cell r="AH873" t="str">
            <v>11452</v>
          </cell>
        </row>
        <row r="874">
          <cell r="A874" t="str">
            <v>001413800</v>
          </cell>
          <cell r="B874" t="str">
            <v>โรงพยาบาลท่าโรงช้าง</v>
          </cell>
          <cell r="C874" t="str">
            <v>21002</v>
          </cell>
          <cell r="D874" t="str">
            <v>กระทรวงสาธารณสุข สำนักงานปลัดกระทรวงสาธารณสุข</v>
          </cell>
          <cell r="E874" t="str">
            <v>07</v>
          </cell>
          <cell r="F874" t="str">
            <v>โรงพยาบาลชุมชน</v>
          </cell>
          <cell r="G874" t="str">
            <v>30</v>
          </cell>
          <cell r="H874" t="str">
            <v>84</v>
          </cell>
          <cell r="I874" t="str">
            <v>จ.สุราษฎร์ธานี</v>
          </cell>
          <cell r="J874" t="str">
            <v>17</v>
          </cell>
          <cell r="K874" t="str">
            <v xml:space="preserve"> อ.พุนพิน</v>
          </cell>
          <cell r="L874" t="str">
            <v>06</v>
          </cell>
          <cell r="M874" t="str">
            <v xml:space="preserve"> 'ต.ท่าโรงช้าง'</v>
          </cell>
          <cell r="N874" t="str">
            <v>03</v>
          </cell>
          <cell r="O874" t="str">
            <v xml:space="preserve"> หมู่ 3</v>
          </cell>
          <cell r="P874" t="str">
            <v>01</v>
          </cell>
          <cell r="Q874" t="str">
            <v>เปิดดำเนินการ</v>
          </cell>
          <cell r="R874" t="str">
            <v xml:space="preserve">114 </v>
          </cell>
          <cell r="S874" t="str">
            <v>84130</v>
          </cell>
          <cell r="T874" t="str">
            <v>077357164</v>
          </cell>
          <cell r="U874" t="str">
            <v>077357168</v>
          </cell>
          <cell r="V874" t="str">
            <v>22</v>
          </cell>
          <cell r="W874" t="str">
            <v>2.2 ทุติยภูมิระดับกลาง</v>
          </cell>
          <cell r="X874" t="str">
            <v>S</v>
          </cell>
          <cell r="Y874" t="str">
            <v xml:space="preserve">บริการ  </v>
          </cell>
          <cell r="AH874" t="str">
            <v>14138</v>
          </cell>
        </row>
        <row r="875">
          <cell r="A875" t="str">
            <v>001413600</v>
          </cell>
          <cell r="B875" t="str">
            <v>โรงพยาบาลศุกร์ศิริศรีสวัสดิ์</v>
          </cell>
          <cell r="C875" t="str">
            <v>21002</v>
          </cell>
          <cell r="D875" t="str">
            <v>กระทรวงสาธารณสุข สำนักงานปลัดกระทรวงสาธารณสุข</v>
          </cell>
          <cell r="E875" t="str">
            <v>07</v>
          </cell>
          <cell r="F875" t="str">
            <v>โรงพยาบาลชุมชน</v>
          </cell>
          <cell r="G875" t="str">
            <v>30</v>
          </cell>
          <cell r="H875" t="str">
            <v>71</v>
          </cell>
          <cell r="I875" t="str">
            <v>จ.กาญจนบุรี</v>
          </cell>
          <cell r="J875" t="str">
            <v>04</v>
          </cell>
          <cell r="K875" t="str">
            <v xml:space="preserve"> อ.ศรีสวัสดิ์</v>
          </cell>
          <cell r="L875" t="str">
            <v>02</v>
          </cell>
          <cell r="M875" t="str">
            <v xml:space="preserve"> 'ต.ด่านแม่แฉลบ'</v>
          </cell>
          <cell r="N875" t="str">
            <v>03</v>
          </cell>
          <cell r="O875" t="str">
            <v xml:space="preserve"> หมู่ 3</v>
          </cell>
          <cell r="P875" t="str">
            <v>01</v>
          </cell>
          <cell r="Q875" t="str">
            <v>เปิดดำเนินการ</v>
          </cell>
          <cell r="S875" t="str">
            <v>71250</v>
          </cell>
          <cell r="T875" t="str">
            <v>034597069</v>
          </cell>
          <cell r="U875" t="str">
            <v>034597111</v>
          </cell>
          <cell r="V875" t="str">
            <v>21</v>
          </cell>
          <cell r="W875" t="str">
            <v>2.1 ทุติยภูมิระดับต้น</v>
          </cell>
          <cell r="X875" t="str">
            <v>S</v>
          </cell>
          <cell r="Y875" t="str">
            <v xml:space="preserve">บริการ  </v>
          </cell>
          <cell r="AH875" t="str">
            <v>14136</v>
          </cell>
        </row>
        <row r="876">
          <cell r="A876" t="str">
            <v>001413900</v>
          </cell>
          <cell r="B876" t="str">
            <v>โรงพยาบาลรัษฎา</v>
          </cell>
          <cell r="C876" t="str">
            <v>21002</v>
          </cell>
          <cell r="D876" t="str">
            <v>กระทรวงสาธารณสุข สำนักงานปลัดกระทรวงสาธารณสุข</v>
          </cell>
          <cell r="E876" t="str">
            <v>07</v>
          </cell>
          <cell r="F876" t="str">
            <v>โรงพยาบาลชุมชน</v>
          </cell>
          <cell r="G876" t="str">
            <v>30</v>
          </cell>
          <cell r="H876" t="str">
            <v>92</v>
          </cell>
          <cell r="I876" t="str">
            <v>จ.ตรัง</v>
          </cell>
          <cell r="J876" t="str">
            <v>09</v>
          </cell>
          <cell r="K876" t="str">
            <v xml:space="preserve"> อ.รัษฎา</v>
          </cell>
          <cell r="L876" t="str">
            <v>01</v>
          </cell>
          <cell r="M876" t="str">
            <v xml:space="preserve"> 'ต.ควนเมา'</v>
          </cell>
          <cell r="N876" t="str">
            <v>00</v>
          </cell>
          <cell r="O876" t="str">
            <v xml:space="preserve"> หมู่ 0</v>
          </cell>
          <cell r="P876" t="str">
            <v>01</v>
          </cell>
          <cell r="Q876" t="str">
            <v>เปิดดำเนินการ</v>
          </cell>
          <cell r="R876" t="str">
            <v>184</v>
          </cell>
          <cell r="S876" t="str">
            <v>92160</v>
          </cell>
          <cell r="V876" t="str">
            <v>21</v>
          </cell>
          <cell r="W876" t="str">
            <v>2.1 ทุติยภูมิระดับต้น</v>
          </cell>
          <cell r="X876" t="str">
            <v>S</v>
          </cell>
          <cell r="Y876" t="str">
            <v xml:space="preserve">บริการ  </v>
          </cell>
          <cell r="AH876" t="str">
            <v>14139</v>
          </cell>
        </row>
        <row r="877">
          <cell r="A877" t="str">
            <v>001413500</v>
          </cell>
          <cell r="B877" t="str">
            <v>โรงพยาบาลบึงสามัคคี</v>
          </cell>
          <cell r="C877" t="str">
            <v>21002</v>
          </cell>
          <cell r="D877" t="str">
            <v>กระทรวงสาธารณสุข สำนักงานปลัดกระทรวงสาธารณสุข</v>
          </cell>
          <cell r="E877" t="str">
            <v>07</v>
          </cell>
          <cell r="F877" t="str">
            <v>โรงพยาบาลชุมชน</v>
          </cell>
          <cell r="G877" t="str">
            <v>30</v>
          </cell>
          <cell r="H877" t="str">
            <v>62</v>
          </cell>
          <cell r="I877" t="str">
            <v>จ.กำแพงเพชร</v>
          </cell>
          <cell r="J877" t="str">
            <v>10</v>
          </cell>
          <cell r="K877" t="str">
            <v xml:space="preserve"> อ.บึงสามัคคี</v>
          </cell>
          <cell r="L877" t="str">
            <v>03</v>
          </cell>
          <cell r="M877" t="str">
            <v xml:space="preserve"> 'ต.ระหาน'</v>
          </cell>
          <cell r="N877" t="str">
            <v>07</v>
          </cell>
          <cell r="O877" t="str">
            <v xml:space="preserve"> หมู่ 7</v>
          </cell>
          <cell r="P877" t="str">
            <v>01</v>
          </cell>
          <cell r="Q877" t="str">
            <v>เปิดดำเนินการ</v>
          </cell>
          <cell r="S877" t="str">
            <v>62210</v>
          </cell>
          <cell r="V877" t="str">
            <v>21</v>
          </cell>
          <cell r="W877" t="str">
            <v>2.1 ทุติยภูมิระดับต้น</v>
          </cell>
          <cell r="AH877" t="str">
            <v>14135</v>
          </cell>
        </row>
        <row r="878">
          <cell r="A878" t="str">
            <v>001080100</v>
          </cell>
          <cell r="B878" t="str">
            <v>โรงพยาบาลท่าช้าง</v>
          </cell>
          <cell r="C878" t="str">
            <v>21002</v>
          </cell>
          <cell r="D878" t="str">
            <v>กระทรวงสาธารณสุข สำนักงานปลัดกระทรวงสาธารณสุข</v>
          </cell>
          <cell r="E878" t="str">
            <v>07</v>
          </cell>
          <cell r="F878" t="str">
            <v>โรงพยาบาลชุมชน</v>
          </cell>
          <cell r="G878" t="str">
            <v>30</v>
          </cell>
          <cell r="H878" t="str">
            <v>17</v>
          </cell>
          <cell r="I878" t="str">
            <v>จ.สิงห์บุรี</v>
          </cell>
          <cell r="J878" t="str">
            <v>05</v>
          </cell>
          <cell r="K878" t="str">
            <v xml:space="preserve"> อ.ท่าช้าง</v>
          </cell>
          <cell r="L878" t="str">
            <v>02</v>
          </cell>
          <cell r="M878" t="str">
            <v xml:space="preserve"> 'ต.โพประจักษ์'</v>
          </cell>
          <cell r="N878" t="str">
            <v>04</v>
          </cell>
          <cell r="O878" t="str">
            <v xml:space="preserve"> หมู่ 4</v>
          </cell>
          <cell r="P878" t="str">
            <v>01</v>
          </cell>
          <cell r="Q878" t="str">
            <v>เปิดดำเนินการ</v>
          </cell>
          <cell r="R878" t="str">
            <v xml:space="preserve">76/4 </v>
          </cell>
          <cell r="S878" t="str">
            <v>16140</v>
          </cell>
          <cell r="T878" t="str">
            <v>036-595117</v>
          </cell>
          <cell r="U878" t="str">
            <v>036-595497</v>
          </cell>
          <cell r="V878" t="str">
            <v>22</v>
          </cell>
          <cell r="W878" t="str">
            <v>2.2 ทุติยภูมิระดับกลาง</v>
          </cell>
          <cell r="X878" t="str">
            <v>S</v>
          </cell>
          <cell r="Y878" t="str">
            <v xml:space="preserve">บริการ  </v>
          </cell>
          <cell r="AH878" t="str">
            <v>10801</v>
          </cell>
        </row>
        <row r="879">
          <cell r="A879" t="str">
            <v>001069200</v>
          </cell>
          <cell r="B879" t="str">
            <v>โรงพยาบาลสิงห์บุรี</v>
          </cell>
          <cell r="C879" t="str">
            <v>21002</v>
          </cell>
          <cell r="D879" t="str">
            <v>กระทรวงสาธารณสุข สำนักงานปลัดกระทรวงสาธารณสุข</v>
          </cell>
          <cell r="E879" t="str">
            <v>06</v>
          </cell>
          <cell r="F879" t="str">
            <v>โรงพยาบาลทั่วไป</v>
          </cell>
          <cell r="G879" t="str">
            <v>310</v>
          </cell>
          <cell r="H879" t="str">
            <v>17</v>
          </cell>
          <cell r="I879" t="str">
            <v>จ.สิงห์บุรี</v>
          </cell>
          <cell r="J879" t="str">
            <v>01</v>
          </cell>
          <cell r="K879" t="str">
            <v xml:space="preserve"> อ.เมืองสิงห์บุรี</v>
          </cell>
          <cell r="L879" t="str">
            <v>01</v>
          </cell>
          <cell r="M879" t="str">
            <v xml:space="preserve"> 'ต.บางพุทรา'</v>
          </cell>
          <cell r="N879" t="str">
            <v>00</v>
          </cell>
          <cell r="O879" t="str">
            <v xml:space="preserve"> หมู่ 0</v>
          </cell>
          <cell r="P879" t="str">
            <v>01</v>
          </cell>
          <cell r="Q879" t="str">
            <v>เปิดดำเนินการ</v>
          </cell>
          <cell r="R879" t="str">
            <v>917/3</v>
          </cell>
          <cell r="S879" t="str">
            <v>16000</v>
          </cell>
          <cell r="T879" t="str">
            <v>036-511060</v>
          </cell>
          <cell r="U879" t="str">
            <v>036-522515</v>
          </cell>
          <cell r="V879" t="str">
            <v>23</v>
          </cell>
          <cell r="W879" t="str">
            <v>2.3 ทุติยภูมิระดับสูง</v>
          </cell>
          <cell r="X879" t="str">
            <v>S</v>
          </cell>
          <cell r="Y879" t="str">
            <v xml:space="preserve">บริการ  </v>
          </cell>
          <cell r="AH879" t="str">
            <v>10692</v>
          </cell>
        </row>
        <row r="880">
          <cell r="A880" t="str">
            <v>001069000</v>
          </cell>
          <cell r="B880" t="str">
            <v>โรงพยาบาลพระนารายณ์มหาราช</v>
          </cell>
          <cell r="C880" t="str">
            <v>21002</v>
          </cell>
          <cell r="D880" t="str">
            <v>กระทรวงสาธารณสุข สำนักงานปลัดกระทรวงสาธารณสุข</v>
          </cell>
          <cell r="E880" t="str">
            <v>06</v>
          </cell>
          <cell r="F880" t="str">
            <v>โรงพยาบาลทั่วไป</v>
          </cell>
          <cell r="G880" t="str">
            <v>428</v>
          </cell>
          <cell r="H880" t="str">
            <v>16</v>
          </cell>
          <cell r="I880" t="str">
            <v>จ.ลพบุรี</v>
          </cell>
          <cell r="J880" t="str">
            <v>01</v>
          </cell>
          <cell r="K880" t="str">
            <v xml:space="preserve"> อ.เมืองลพบุรี</v>
          </cell>
          <cell r="L880" t="str">
            <v>06</v>
          </cell>
          <cell r="M880" t="str">
            <v xml:space="preserve"> 'ต.เขาสามยอด'</v>
          </cell>
          <cell r="N880" t="str">
            <v>01</v>
          </cell>
          <cell r="O880" t="str">
            <v xml:space="preserve"> หมู่ 1</v>
          </cell>
          <cell r="P880" t="str">
            <v>01</v>
          </cell>
          <cell r="Q880" t="str">
            <v>เปิดดำเนินการ</v>
          </cell>
          <cell r="R880" t="str">
            <v>260 ชุมชน 4 สันติสุข  ถ.พหลโยธิน เทศบาลเมืองเขาสามยอด</v>
          </cell>
          <cell r="S880" t="str">
            <v>15000</v>
          </cell>
          <cell r="T880" t="str">
            <v>036-621537</v>
          </cell>
          <cell r="U880" t="str">
            <v>036-412018</v>
          </cell>
          <cell r="V880" t="str">
            <v>23</v>
          </cell>
          <cell r="W880" t="str">
            <v>2.3 ทุติยภูมิระดับสูง</v>
          </cell>
          <cell r="X880" t="str">
            <v>S</v>
          </cell>
          <cell r="Y880" t="str">
            <v xml:space="preserve">บริการ  </v>
          </cell>
          <cell r="Z880" t="str">
            <v>02</v>
          </cell>
          <cell r="AA880" t="str">
            <v>แก้ไขชื่อ</v>
          </cell>
          <cell r="AB880" t="str">
            <v>เปลี่ยน จาก รพ.ลพบุรี เป็น รพ.พระนารายณ์มหาราช</v>
          </cell>
          <cell r="AH880" t="str">
            <v>10690</v>
          </cell>
        </row>
        <row r="881">
          <cell r="A881" t="str">
            <v>001079000</v>
          </cell>
          <cell r="B881" t="str">
            <v>โรงพยาบาลโคกสำโรง</v>
          </cell>
          <cell r="C881" t="str">
            <v>21002</v>
          </cell>
          <cell r="D881" t="str">
            <v>กระทรวงสาธารณสุข สำนักงานปลัดกระทรวงสาธารณสุข</v>
          </cell>
          <cell r="E881" t="str">
            <v>07</v>
          </cell>
          <cell r="F881" t="str">
            <v>โรงพยาบาลชุมชน</v>
          </cell>
          <cell r="G881" t="str">
            <v>120</v>
          </cell>
          <cell r="H881" t="str">
            <v>16</v>
          </cell>
          <cell r="I881" t="str">
            <v>จ.ลพบุรี</v>
          </cell>
          <cell r="J881" t="str">
            <v>03</v>
          </cell>
          <cell r="K881" t="str">
            <v xml:space="preserve"> อ.โคกสำโรง</v>
          </cell>
          <cell r="L881" t="str">
            <v>01</v>
          </cell>
          <cell r="M881" t="str">
            <v xml:space="preserve"> 'ต.โคกสำโรง'</v>
          </cell>
          <cell r="N881" t="str">
            <v>05</v>
          </cell>
          <cell r="O881" t="str">
            <v xml:space="preserve"> หมู่ 5</v>
          </cell>
          <cell r="P881" t="str">
            <v>01</v>
          </cell>
          <cell r="Q881" t="str">
            <v>เปิดดำเนินการ</v>
          </cell>
          <cell r="R881" t="str">
            <v>54/15 ถนนสุระนารายณ์</v>
          </cell>
          <cell r="S881" t="str">
            <v>15120</v>
          </cell>
          <cell r="T881" t="str">
            <v>036-624942</v>
          </cell>
          <cell r="U881" t="str">
            <v>036-624950</v>
          </cell>
          <cell r="V881" t="str">
            <v>22</v>
          </cell>
          <cell r="W881" t="str">
            <v>2.2 ทุติยภูมิระดับกลาง</v>
          </cell>
          <cell r="X881" t="str">
            <v>S</v>
          </cell>
          <cell r="Y881" t="str">
            <v xml:space="preserve">บริการ  </v>
          </cell>
          <cell r="AH881" t="str">
            <v>10790</v>
          </cell>
        </row>
        <row r="882">
          <cell r="A882" t="str">
            <v>001079700</v>
          </cell>
          <cell r="B882" t="str">
            <v>โรงพยาบาลหนองม่วง</v>
          </cell>
          <cell r="C882" t="str">
            <v>21002</v>
          </cell>
          <cell r="D882" t="str">
            <v>กระทรวงสาธารณสุข สำนักงานปลัดกระทรวงสาธารณสุข</v>
          </cell>
          <cell r="E882" t="str">
            <v>07</v>
          </cell>
          <cell r="F882" t="str">
            <v>โรงพยาบาลชุมชน</v>
          </cell>
          <cell r="G882" t="str">
            <v>30</v>
          </cell>
          <cell r="H882" t="str">
            <v>16</v>
          </cell>
          <cell r="I882" t="str">
            <v>จ.ลพบุรี</v>
          </cell>
          <cell r="J882" t="str">
            <v>11</v>
          </cell>
          <cell r="K882" t="str">
            <v xml:space="preserve"> อ.หนองม่วง</v>
          </cell>
          <cell r="L882" t="str">
            <v>01</v>
          </cell>
          <cell r="M882" t="str">
            <v xml:space="preserve"> 'ต.หนองม่วง'</v>
          </cell>
          <cell r="N882" t="str">
            <v>07</v>
          </cell>
          <cell r="O882" t="str">
            <v xml:space="preserve"> หมู่ 7</v>
          </cell>
          <cell r="P882" t="str">
            <v>01</v>
          </cell>
          <cell r="Q882" t="str">
            <v>เปิดดำเนินการ</v>
          </cell>
          <cell r="R882" t="str">
            <v>7/24 ถนนพหลโยธิน</v>
          </cell>
          <cell r="S882" t="str">
            <v>15170</v>
          </cell>
          <cell r="T882" t="str">
            <v>036-431585</v>
          </cell>
          <cell r="U882" t="str">
            <v>036-648412</v>
          </cell>
          <cell r="V882" t="str">
            <v>22</v>
          </cell>
          <cell r="W882" t="str">
            <v>2.2 ทุติยภูมิระดับกลาง</v>
          </cell>
          <cell r="X882" t="str">
            <v>S</v>
          </cell>
          <cell r="Y882" t="str">
            <v xml:space="preserve">บริการ  </v>
          </cell>
          <cell r="AH882" t="str">
            <v>10797</v>
          </cell>
        </row>
        <row r="883">
          <cell r="A883" t="str">
            <v>001079300</v>
          </cell>
          <cell r="B883" t="str">
            <v>โรงพยาบาลท่าหลวง</v>
          </cell>
          <cell r="C883" t="str">
            <v>21002</v>
          </cell>
          <cell r="D883" t="str">
            <v>กระทรวงสาธารณสุข สำนักงานปลัดกระทรวงสาธารณสุข</v>
          </cell>
          <cell r="E883" t="str">
            <v>07</v>
          </cell>
          <cell r="F883" t="str">
            <v>โรงพยาบาลชุมชน</v>
          </cell>
          <cell r="G883" t="str">
            <v>35</v>
          </cell>
          <cell r="H883" t="str">
            <v>16</v>
          </cell>
          <cell r="I883" t="str">
            <v>จ.ลพบุรี</v>
          </cell>
          <cell r="J883" t="str">
            <v>07</v>
          </cell>
          <cell r="K883" t="str">
            <v xml:space="preserve"> อ.ท่าหลวง</v>
          </cell>
          <cell r="L883" t="str">
            <v>01</v>
          </cell>
          <cell r="M883" t="str">
            <v xml:space="preserve"> 'ต.ท่าหลวง'</v>
          </cell>
          <cell r="N883" t="str">
            <v>09</v>
          </cell>
          <cell r="O883" t="str">
            <v xml:space="preserve"> หมู่ 9</v>
          </cell>
          <cell r="P883" t="str">
            <v>01</v>
          </cell>
          <cell r="Q883" t="str">
            <v>เปิดดำเนินการ</v>
          </cell>
          <cell r="R883" t="str">
            <v>29 ถนนชัยบาดาล-ด่านขุนทด</v>
          </cell>
          <cell r="S883" t="str">
            <v>15230</v>
          </cell>
          <cell r="T883" t="str">
            <v>036-497105</v>
          </cell>
          <cell r="U883" t="str">
            <v>036-646342</v>
          </cell>
          <cell r="V883" t="str">
            <v>21</v>
          </cell>
          <cell r="W883" t="str">
            <v>2.1 ทุติยภูมิระดับต้น</v>
          </cell>
          <cell r="X883" t="str">
            <v>S</v>
          </cell>
          <cell r="Y883" t="str">
            <v xml:space="preserve">บริการ  </v>
          </cell>
          <cell r="AH883" t="str">
            <v>10793</v>
          </cell>
        </row>
        <row r="884">
          <cell r="A884" t="str">
            <v>002469200</v>
          </cell>
          <cell r="B884" t="str">
            <v>โรงพยาบาลเฉลิมพระเกียรติ</v>
          </cell>
          <cell r="C884" t="str">
            <v>21002</v>
          </cell>
          <cell r="D884" t="str">
            <v>กระทรวงสาธารณสุข สำนักงานปลัดกระทรวงสาธารณสุข</v>
          </cell>
          <cell r="E884" t="str">
            <v>07</v>
          </cell>
          <cell r="F884" t="str">
            <v>โรงพยาบาลชุมชน</v>
          </cell>
          <cell r="G884" t="str">
            <v>30</v>
          </cell>
          <cell r="H884" t="str">
            <v>30</v>
          </cell>
          <cell r="I884" t="str">
            <v>จ.นครราชสีมา</v>
          </cell>
          <cell r="J884" t="str">
            <v>32</v>
          </cell>
          <cell r="K884" t="str">
            <v xml:space="preserve"> อ.เฉลิมพระเกียรติ</v>
          </cell>
          <cell r="L884" t="str">
            <v>02</v>
          </cell>
          <cell r="M884" t="str">
            <v xml:space="preserve"> 'ต.ท่าช้าง'</v>
          </cell>
          <cell r="N884" t="str">
            <v>15</v>
          </cell>
          <cell r="O884" t="str">
            <v xml:space="preserve"> หมู่ 15</v>
          </cell>
          <cell r="P884" t="str">
            <v>01</v>
          </cell>
          <cell r="Q884" t="str">
            <v>เปิดดำเนินการ</v>
          </cell>
          <cell r="R884" t="str">
            <v>เลขที่ 444</v>
          </cell>
          <cell r="S884" t="str">
            <v>30230</v>
          </cell>
          <cell r="T884" t="str">
            <v>081-7900797</v>
          </cell>
          <cell r="V884" t="str">
            <v>21</v>
          </cell>
          <cell r="W884" t="str">
            <v>2.1 ทุติยภูมิระดับต้น</v>
          </cell>
          <cell r="X884" t="str">
            <v>S</v>
          </cell>
          <cell r="Y884" t="str">
            <v xml:space="preserve">บริการ  </v>
          </cell>
          <cell r="AC884" t="str">
            <v>2011-05-11</v>
          </cell>
          <cell r="AE884" t="str">
            <v>2011-06-01</v>
          </cell>
          <cell r="AH884" t="str">
            <v>24692</v>
          </cell>
        </row>
      </sheetData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2" Type="http://schemas.openxmlformats.org/officeDocument/2006/relationships/externalLinkPath" Target="/Anniz%208.6.67/Anniz%20&#3611;&#3637;&#3591;&#3610;%202568/Risk%20Score%20R8%2068/8.&#3614;.&#3588;.68/8.1%20Forecast_TPS_&#3614;.&#3588;.68.xlsx" TargetMode="External"/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VViP" refreshedDate="44956.629612962963" createdVersion="6" refreshedVersion="8" minRefreshableVersion="3" recordCount="901" xr:uid="{00000000-000A-0000-FFFF-FFFF3C000000}">
  <cacheSource type="worksheet">
    <worksheetSource ref="A2:N90" sheet="HGR_ก.ค.8"/>
  </cacheSource>
  <cacheFields count="14">
    <cacheField name="เขต" numFmtId="0">
      <sharedItems/>
    </cacheField>
    <cacheField name="จังหวัด" numFmtId="0">
      <sharedItems/>
    </cacheField>
    <cacheField name="รหัส" numFmtId="0">
      <sharedItems/>
    </cacheField>
    <cacheField name="หน่วยบริการ" numFmtId="0">
      <sharedItems/>
    </cacheField>
    <cacheField name="ประเภท" numFmtId="0">
      <sharedItems/>
    </cacheField>
    <cacheField name="ระดับขีดความสามารถ" numFmtId="0">
      <sharedItems/>
    </cacheField>
    <cacheField name="จำนวนเตียงตามจริง" numFmtId="0">
      <sharedItems containsSemiMixedTypes="0" containsString="0" containsNumber="1" containsInteger="1" minValue="0" maxValue="1310"/>
    </cacheField>
    <cacheField name="POP UC ณ 1 เมษายน 2565" numFmtId="190">
      <sharedItems containsSemiMixedTypes="0" containsString="0" containsNumber="1" containsInteger="1" minValue="0" maxValue="288013"/>
    </cacheField>
    <cacheField name="ID" numFmtId="190">
      <sharedItems containsSemiMixedTypes="0" containsString="0" containsNumber="1" containsInteger="1" minValue="2" maxValue="20" count="17">
        <n v="19"/>
        <n v="10"/>
        <n v="13"/>
        <n v="5"/>
        <n v="6"/>
        <n v="7"/>
        <n v="9"/>
        <n v="2"/>
        <n v="14"/>
        <n v="15"/>
        <n v="17"/>
        <n v="3"/>
        <n v="16"/>
        <n v="12"/>
        <n v="4"/>
        <n v="18"/>
        <n v="20"/>
      </sharedItems>
    </cacheField>
    <cacheField name="กลุ่มระดับบริการ" numFmtId="190">
      <sharedItems containsBlank="1" count="35">
        <s v="รพศ.A B&gt;700to1000"/>
        <s v="รพช.F1 P50,000-100,000"/>
        <s v="รพช.M2 B&gt;100"/>
        <s v="รพช.F2 P&lt;=30,000"/>
        <s v="รพช.F2 P30,000-60,000"/>
        <s v="รพช.F2 P60,000-90,000"/>
        <s v="รพช.F1 P&lt;=50,000"/>
        <s v="รพช.F3 P&lt;=15,000"/>
        <s v="รพท.M1 B&lt;=200"/>
        <s v="รพท.M1 B&gt;200"/>
        <s v="รพท.S B&gt;400"/>
        <s v="รพช.F3 P15,000-25,000"/>
        <s v="รพท.S B&lt;=400"/>
        <s v="รพช.M2 B&lt;=100"/>
        <s v="รพช.F3 P&gt;=25,000"/>
        <s v="รพศ.A B&lt;=700"/>
        <s v="รพศ.A B&gt;1000"/>
        <m u="1"/>
        <s v="รพท. M1 &lt;=200" u="1"/>
        <s v="รพช.F2 30,000 - 60,000" u="1"/>
        <s v="รพศ.A &lt;=700" u="1"/>
        <s v="รพช.F2 &lt;=30,000" u="1"/>
        <s v="รพช.F1 &lt;=50,000" u="1"/>
        <s v="รพช.F3 &gt;=25,000" u="1"/>
        <s v="รพช.F2 60,000-90,000" u="1"/>
        <s v="รพช. M2 &gt;100" u="1"/>
        <s v="รพช. M2 &lt;=100" u="1"/>
        <s v="รพช.F1 50,000-100,000" u="1"/>
        <s v="รพท.S &gt;400" u="1"/>
        <s v="รพช.F3 &lt;=15,000" u="1"/>
        <s v="รพศ.A &gt;1000" u="1"/>
        <s v="รพท.S &lt;=400" u="1"/>
        <s v="รพศ.A &gt;700 to &lt;1000" u="1"/>
        <s v="รพช.F3 15,000-25,000" u="1"/>
        <s v="รพท. M1 &gt;200" u="1"/>
      </sharedItems>
    </cacheField>
    <cacheField name="LC" numFmtId="188">
      <sharedItems containsSemiMixedTypes="0" containsString="0" containsNumber="1" minValue="2211405.88" maxValue="601360976.41999996"/>
    </cacheField>
    <cacheField name="ค่ายา" numFmtId="188">
      <sharedItems containsSemiMixedTypes="0" containsString="0" containsNumber="1" minValue="123276.43" maxValue="297675997.50999999"/>
    </cacheField>
    <cacheField name="ค่าวัสดุวิทยาศาสตร์และการแพทย์" numFmtId="188">
      <sharedItems containsSemiMixedTypes="0" containsString="0" containsNumber="1" minValue="0" maxValue="156217601.56"/>
    </cacheField>
    <cacheField name="ค่าเวชภัณฑ์มิใช่ยาและวัสดุการแพทย์" numFmtId="188">
      <sharedItems containsSemiMixedTypes="0" containsString="0" containsNumber="1" minValue="43212.15" maxValue="208000211.0800000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NB-It'Now" refreshedDate="45776.608742824072" createdVersion="8" refreshedVersion="8" minRefreshableVersion="3" recordCount="902" xr:uid="{1D80CB15-815E-4905-83BB-EF94B2D35E5C}">
  <cacheSource type="worksheet">
    <worksheetSource ref="A6:AH908" sheet="Raw_CPG_Q2Y2568" r:id="rId2"/>
  </cacheSource>
  <cacheFields count="34">
    <cacheField name="Ket" numFmtId="0">
      <sharedItems containsSemiMixedTypes="0" containsString="0" containsNumber="1" containsInteger="1" minValue="1" maxValue="12"/>
    </cacheField>
    <cacheField name="Province2" numFmtId="0">
      <sharedItems/>
    </cacheField>
    <cacheField name="OrgID" numFmtId="0">
      <sharedItems/>
    </cacheField>
    <cacheField name="Org" numFmtId="0">
      <sharedItems/>
    </cacheField>
    <cacheField name="LC" numFmtId="188">
      <sharedItems containsSemiMixedTypes="0" containsString="0" containsNumber="1" minValue="7895549.5800000001" maxValue="1293429910.2900002"/>
    </cacheField>
    <cacheField name="ยา" numFmtId="188">
      <sharedItems containsSemiMixedTypes="0" containsString="0" containsNumber="1" minValue="861834.98" maxValue="649786138.32000005"/>
    </cacheField>
    <cacheField name="ค่าวัสดุวิทยาศาสตร์และการแพทย์" numFmtId="188">
      <sharedItems containsSemiMixedTypes="0" containsString="0" containsNumber="1" minValue="8431.5" maxValue="105839913.92"/>
    </cacheField>
    <cacheField name="ค่าเวชภัณฑ์มิใช่ยาและวัสดุการแพทย์" numFmtId="188">
      <sharedItems containsSemiMixedTypes="0" containsString="0" containsNumber="1" minValue="205236.35" maxValue="395460962.32999998"/>
    </cacheField>
    <cacheField name="ID" numFmtId="190">
      <sharedItems containsSemiMixedTypes="0" containsString="0" containsNumber="1" containsInteger="1" minValue="2" maxValue="20" count="17">
        <n v="19"/>
        <n v="10"/>
        <n v="13"/>
        <n v="5"/>
        <n v="9"/>
        <n v="15"/>
        <n v="6"/>
        <n v="12"/>
        <n v="2"/>
        <n v="17"/>
        <n v="16"/>
        <n v="3"/>
        <n v="20"/>
        <n v="18"/>
        <n v="14" u="1"/>
        <n v="7" u="1"/>
        <n v="4" u="1"/>
      </sharedItems>
    </cacheField>
    <cacheField name="กลุ่มระดับบริการ" numFmtId="190">
      <sharedItems count="17">
        <s v="รพศ.A B&gt;700to1000"/>
        <s v="รพช.F1 P50,000-100,000"/>
        <s v="รพช.M2 B&gt;100"/>
        <s v="รพช.F2 P&lt;=30,000"/>
        <s v="รพช.F1 P&lt;=50,000"/>
        <s v="รพท.M1 B&gt;200"/>
        <s v="รพช.F2 P30,000-60,000"/>
        <s v="รพช.M2 B&lt;=100"/>
        <s v="รพช.F3 P&lt;=15,000"/>
        <s v="รพท.S B&gt;400"/>
        <s v="รพท.S B&lt;=400"/>
        <s v="รพช.F3 P15,000-25,000"/>
        <s v="รพศ.A B&gt;1000"/>
        <s v="รพศ.A B&lt;=700"/>
        <s v="รพช.F2 P60,000-90,000" u="1"/>
        <s v="รพช.F3 P&gt;=25,000" u="1"/>
        <s v="รพท.M1 B&lt;=200" u="1"/>
      </sharedItems>
    </cacheField>
    <cacheField name="lc_Q1" numFmtId="188">
      <sharedItems containsSemiMixedTypes="0" containsString="0" containsNumber="1" minValue="14715302.33" maxValue="905941526.63499999"/>
    </cacheField>
    <cacheField name="lc_Q3" numFmtId="188">
      <sharedItems containsSemiMixedTypes="0" containsString="0" containsNumber="1" minValue="20309842.362500001" maxValue="1197103008.645"/>
    </cacheField>
    <cacheField name="lc_IQR" numFmtId="188">
      <sharedItems containsSemiMixedTypes="0" containsString="0" containsNumber="1" minValue="4301072.222500002" maxValue="291161482.00999999"/>
    </cacheField>
    <cacheField name="lc_LB" numFmtId="188">
      <sharedItems containsSemiMixedTypes="0" containsString="0" containsNumber="1" minValue="1266870.2675000038" maxValue="469199303.62"/>
    </cacheField>
    <cacheField name="lc_UB" numFmtId="188">
      <sharedItems containsSemiMixedTypes="0" containsString="0" containsNumber="1" minValue="26761450.696250003" maxValue="1633845231.6599998"/>
    </cacheField>
    <cacheField name="lc_outlier" numFmtId="188">
      <sharedItems count="2">
        <b v="0"/>
        <b v="1"/>
      </sharedItems>
    </cacheField>
    <cacheField name="c02_Q1" numFmtId="188">
      <sharedItems containsSemiMixedTypes="0" containsString="0" containsNumber="1" minValue="1557062.915" maxValue="474792372.02999997"/>
    </cacheField>
    <cacheField name="c02_Q3" numFmtId="188">
      <sharedItems containsSemiMixedTypes="0" containsString="0" containsNumber="1" minValue="2574399.7549999999" maxValue="626578916.99000001"/>
    </cacheField>
    <cacheField name="c02_IQR" numFmtId="188">
      <sharedItems containsSemiMixedTypes="0" containsString="0" containsNumber="1" minValue="931223.04750000034" maxValue="151786544.96000004"/>
    </cacheField>
    <cacheField name="co2_LB" numFmtId="188">
      <sharedItems containsSemiMixedTypes="0" containsString="0" containsNumber="1" minValue="-8058.1262499992736" maxValue="247112554.58999991"/>
    </cacheField>
    <cacheField name="c02_UB" numFmtId="188">
      <sharedItems containsSemiMixedTypes="0" containsString="0" containsNumber="1" minValue="4100405.0149999997" maxValue="854258734.43000007"/>
    </cacheField>
    <cacheField name="co2_outlier" numFmtId="188">
      <sharedItems count="2">
        <b v="0"/>
        <b v="1"/>
      </sharedItems>
    </cacheField>
    <cacheField name="c03_Q1" numFmtId="188">
      <sharedItems containsSemiMixedTypes="0" containsString="0" containsNumber="1" minValue="583849.30499999993" maxValue="14095114.77"/>
    </cacheField>
    <cacheField name="c03_Q3" numFmtId="188">
      <sharedItems containsSemiMixedTypes="0" containsString="0" containsNumber="1" minValue="1267061.165" maxValue="96990129.395000011"/>
    </cacheField>
    <cacheField name="c03_IQR" numFmtId="188">
      <sharedItems containsSemiMixedTypes="0" containsString="0" containsNumber="1" minValue="683211.8600000001" maxValue="83402199.515000015"/>
    </cacheField>
    <cacheField name="c03_LB" numFmtId="188">
      <sharedItems containsSemiMixedTypes="0" containsString="0" containsNumber="1" minValue="-111515369.39250003" maxValue="-440968.48500000022"/>
    </cacheField>
    <cacheField name="c03_UB" numFmtId="188">
      <sharedItems containsSemiMixedTypes="0" containsString="0" containsNumber="1" minValue="2291878.9550000001" maxValue="222093428.66750002"/>
    </cacheField>
    <cacheField name="c03_outlier" numFmtId="188">
      <sharedItems count="2">
        <b v="0"/>
        <b v="1"/>
      </sharedItems>
    </cacheField>
    <cacheField name="c04_Q1" numFmtId="188">
      <sharedItems containsSemiMixedTypes="0" containsString="0" containsNumber="1" minValue="440481.15499999997" maxValue="261881930.405"/>
    </cacheField>
    <cacheField name="c04_Q3" numFmtId="188">
      <sharedItems containsSemiMixedTypes="0" containsString="0" containsNumber="1" minValue="965411.89500000002" maxValue="372519291.95499992"/>
    </cacheField>
    <cacheField name="c04_IQR" numFmtId="188">
      <sharedItems containsSemiMixedTypes="0" containsString="0" containsNumber="1" minValue="411290.33250000002" maxValue="110637361.54999992"/>
    </cacheField>
    <cacheField name="c04_LB" numFmtId="188">
      <sharedItems containsSemiMixedTypes="0" containsString="0" containsNumber="1" minValue="-9863677.0624999851" maxValue="95925888.080000132"/>
    </cacheField>
    <cacheField name="c04_UB" numFmtId="188">
      <sharedItems containsSemiMixedTypes="0" containsString="0" containsNumber="1" minValue="1751950.36375" maxValue="538475334.27999973"/>
    </cacheField>
    <cacheField name="c04_outlier" numFmtId="188">
      <sharedItems count="2">
        <b v="0"/>
        <b v="1"/>
      </sharedItems>
    </cacheField>
  </cacheFields>
  <extLst>
    <ext xmlns:x14="http://schemas.microsoft.com/office/spreadsheetml/2009/9/main" uri="{725AE2AE-9491-48be-B2B4-4EB974FC3084}">
      <x14:pivotCacheDefinition pivotCacheId="645190953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901">
  <r>
    <s v="01"/>
    <s v="เชียงราย"/>
    <s v="10674"/>
    <s v="รพ.เชียงรายประชานุเคราะห์"/>
    <s v="รพศ."/>
    <s v="A"/>
    <n v="767"/>
    <n v="148985"/>
    <x v="0"/>
    <x v="0"/>
    <n v="359777690.11000007"/>
    <n v="178900270"/>
    <n v="16530192.210000001"/>
    <n v="90077331.879999995"/>
  </r>
  <r>
    <s v="01"/>
    <s v="เชียงราย"/>
    <s v="11189"/>
    <s v="รพ.เทิง"/>
    <s v="รพช."/>
    <s v="F1"/>
    <n v="76"/>
    <n v="59959"/>
    <x v="1"/>
    <x v="1"/>
    <n v="26004230.25"/>
    <n v="6470773.7000000002"/>
    <n v="1849280.5"/>
    <n v="1176686.96"/>
  </r>
  <r>
    <s v="01"/>
    <s v="เชียงราย"/>
    <s v="11190"/>
    <s v="รพ.พาน"/>
    <s v="รพช."/>
    <s v="M2"/>
    <n v="161"/>
    <n v="84272"/>
    <x v="2"/>
    <x v="2"/>
    <n v="37961176.559999995"/>
    <n v="11078141.02"/>
    <n v="2066235.8"/>
    <n v="2206404.66"/>
  </r>
  <r>
    <s v="01"/>
    <s v="เชียงราย"/>
    <s v="11191"/>
    <s v="รพ.ป่าแดด"/>
    <s v="รพช."/>
    <s v="F2"/>
    <n v="37"/>
    <n v="18649"/>
    <x v="3"/>
    <x v="3"/>
    <n v="16969952.859999999"/>
    <n v="1809797.51"/>
    <n v="191506.05"/>
    <n v="447331.44"/>
  </r>
  <r>
    <s v="01"/>
    <s v="เชียงราย"/>
    <s v="11192"/>
    <s v="รพ.แม่จัน"/>
    <s v="รพช."/>
    <s v="M2"/>
    <n v="152"/>
    <n v="72851"/>
    <x v="2"/>
    <x v="2"/>
    <n v="52732559.900000006"/>
    <n v="12911169.67"/>
    <n v="683911.21"/>
    <n v="8739778.4600000009"/>
  </r>
  <r>
    <s v="01"/>
    <s v="เชียงราย"/>
    <s v="11193"/>
    <s v="รพ.เชียงแสน"/>
    <s v="รพช."/>
    <s v="F2"/>
    <n v="52"/>
    <n v="37393"/>
    <x v="4"/>
    <x v="4"/>
    <n v="23872316.649999999"/>
    <n v="4652947.68"/>
    <n v="451858.15"/>
    <n v="1013354.3500000001"/>
  </r>
  <r>
    <s v="01"/>
    <s v="เชียงราย"/>
    <s v="11194"/>
    <s v="รพ.แม่สาย"/>
    <s v="รพช."/>
    <s v="M2"/>
    <n v="118"/>
    <n v="60517"/>
    <x v="2"/>
    <x v="2"/>
    <n v="45184490.57"/>
    <n v="14073237.539999999"/>
    <n v="2118386.66"/>
    <n v="5343432.0200000005"/>
  </r>
  <r>
    <s v="01"/>
    <s v="เชียงราย"/>
    <s v="11195"/>
    <s v="รพ.แม่สรวย"/>
    <s v="รพช."/>
    <s v="F2"/>
    <n v="60"/>
    <n v="62747"/>
    <x v="5"/>
    <x v="5"/>
    <n v="31322031.229999997"/>
    <n v="4014706.26"/>
    <n v="1694589.3"/>
    <n v="1320581.76"/>
  </r>
  <r>
    <s v="01"/>
    <s v="เชียงราย"/>
    <s v="11196"/>
    <s v="รพ.เวียงป่าเป้า"/>
    <s v="รพช."/>
    <s v="F1"/>
    <n v="64"/>
    <n v="50583"/>
    <x v="1"/>
    <x v="1"/>
    <n v="28447131.77"/>
    <n v="7417443.0199999996"/>
    <n v="2197767.7000000002"/>
    <n v="1497764.02"/>
  </r>
  <r>
    <s v="01"/>
    <s v="เชียงราย"/>
    <s v="11197"/>
    <s v="รพ.พญาเม็งราย"/>
    <s v="รพช."/>
    <s v="F2"/>
    <n v="60"/>
    <n v="31602"/>
    <x v="4"/>
    <x v="4"/>
    <n v="23610222.490000002"/>
    <n v="3078402.52"/>
    <n v="767643.7"/>
    <n v="1219405.48"/>
  </r>
  <r>
    <s v="01"/>
    <s v="เชียงราย"/>
    <s v="11198"/>
    <s v="รพ.เวียงแก่น"/>
    <s v="รพช."/>
    <s v="F2"/>
    <n v="30"/>
    <n v="27405"/>
    <x v="3"/>
    <x v="3"/>
    <n v="17239925.039999999"/>
    <n v="1400996.11"/>
    <n v="616186.15"/>
    <n v="954195.47"/>
  </r>
  <r>
    <s v="01"/>
    <s v="เชียงราย"/>
    <s v="11199"/>
    <s v="รพ.ขุนตาล"/>
    <s v="รพช."/>
    <s v="F2"/>
    <n v="33"/>
    <n v="21369"/>
    <x v="3"/>
    <x v="3"/>
    <n v="16914510.629999999"/>
    <n v="1807289.82"/>
    <n v="481526.86"/>
    <n v="711285.19"/>
  </r>
  <r>
    <s v="01"/>
    <s v="เชียงราย"/>
    <s v="11200"/>
    <s v="รพ.แม่ฟ้าหลวง"/>
    <s v="รพช."/>
    <s v="F2"/>
    <n v="50"/>
    <n v="48272"/>
    <x v="4"/>
    <x v="4"/>
    <n v="19169053.200000003"/>
    <n v="1626154.4"/>
    <n v="361203.9"/>
    <n v="892955.89999999991"/>
  </r>
  <r>
    <s v="01"/>
    <s v="เชียงราย"/>
    <s v="11201"/>
    <s v="รพ.แม่ลาว"/>
    <s v="รพช."/>
    <s v="F2"/>
    <n v="30"/>
    <n v="21334"/>
    <x v="3"/>
    <x v="3"/>
    <n v="16930880.670000002"/>
    <n v="1715032"/>
    <n v="689490.47"/>
    <n v="644826.19000000006"/>
  </r>
  <r>
    <s v="01"/>
    <s v="เชียงราย"/>
    <s v="11202"/>
    <s v="รพ.เวียงเชียงรุ้ง"/>
    <s v="รพช."/>
    <s v="F2"/>
    <n v="30"/>
    <n v="21630"/>
    <x v="3"/>
    <x v="3"/>
    <n v="17240733.590000004"/>
    <n v="1345891.77"/>
    <n v="375188.2"/>
    <n v="398204.98"/>
  </r>
  <r>
    <s v="01"/>
    <s v="เชียงราย"/>
    <s v="11454"/>
    <s v="รพร.เชียงของ"/>
    <s v="รพช."/>
    <s v="F1"/>
    <n v="68"/>
    <n v="45203"/>
    <x v="6"/>
    <x v="6"/>
    <n v="30753306.380000003"/>
    <n v="4182718.39"/>
    <n v="2053949.25"/>
    <n v="1839831.25"/>
  </r>
  <r>
    <s v="01"/>
    <s v="เชียงราย"/>
    <s v="15012"/>
    <s v="รพ.สมเด็จพระญาณสังวร"/>
    <s v="รพช."/>
    <s v="F2"/>
    <n v="30"/>
    <n v="32472"/>
    <x v="4"/>
    <x v="4"/>
    <n v="22424476.780000001"/>
    <n v="5941159.7199999997"/>
    <n v="350869.5"/>
    <n v="1027957.88"/>
  </r>
  <r>
    <s v="01"/>
    <s v="เชียงราย"/>
    <s v="28823"/>
    <s v="รพ.ดอยหลวง"/>
    <s v="รพช."/>
    <s v="F3"/>
    <n v="0"/>
    <n v="14645"/>
    <x v="7"/>
    <x v="7"/>
    <n v="6876390.5999999996"/>
    <n v="847495.38"/>
    <n v="100417.5"/>
    <n v="275173.58999999997"/>
  </r>
  <r>
    <s v="01"/>
    <s v="เชียงใหม่"/>
    <s v="06009"/>
    <s v="รพ.แม่ตื่น"/>
    <s v="รพช."/>
    <s v="F3"/>
    <n v="45"/>
    <n v="0"/>
    <x v="7"/>
    <x v="7"/>
    <n v="2211405.88"/>
    <n v="237341.67"/>
    <n v="3784"/>
    <n v="43212.15"/>
  </r>
  <r>
    <s v="01"/>
    <s v="เชียงใหม่"/>
    <s v="10713"/>
    <s v="รพ.นครพิงค์"/>
    <s v="รพศ."/>
    <s v="A"/>
    <n v="707"/>
    <n v="113350"/>
    <x v="0"/>
    <x v="0"/>
    <n v="338644862.46999997"/>
    <n v="297675997.50999999"/>
    <n v="8653039.0899999999"/>
    <n v="72564817.440000013"/>
  </r>
  <r>
    <s v="01"/>
    <s v="เชียงใหม่"/>
    <s v="11119"/>
    <s v="รพ.จอมทอง"/>
    <s v="รพท."/>
    <s v="M1"/>
    <n v="193"/>
    <n v="52143"/>
    <x v="8"/>
    <x v="8"/>
    <n v="78882940.830000013"/>
    <n v="17497282.16"/>
    <n v="1296559.81"/>
    <n v="8646066.2600000016"/>
  </r>
  <r>
    <s v="01"/>
    <s v="เชียงใหม่"/>
    <s v="11120"/>
    <s v="รพ.เทพรัตนเวชชานุกูล เฉลิมพระเกียรติ ๖๐ พรรษา"/>
    <s v="รพช."/>
    <s v="F2"/>
    <n v="62"/>
    <n v="42502"/>
    <x v="4"/>
    <x v="4"/>
    <n v="21032481.57"/>
    <n v="2393754.06"/>
    <n v="1582676.45"/>
    <n v="1072001.22"/>
  </r>
  <r>
    <s v="01"/>
    <s v="เชียงใหม่"/>
    <s v="11121"/>
    <s v="รพ.เชียงดาว"/>
    <s v="รพช."/>
    <s v="F1"/>
    <n v="83"/>
    <n v="60292"/>
    <x v="1"/>
    <x v="1"/>
    <n v="35438994.120000005"/>
    <n v="5453012.25"/>
    <n v="956393.14"/>
    <n v="1629889.5"/>
  </r>
  <r>
    <s v="01"/>
    <s v="เชียงใหม่"/>
    <s v="11122"/>
    <s v="รพ.ดอยสะเก็ด"/>
    <s v="รพช."/>
    <s v="F2"/>
    <n v="74"/>
    <n v="40192"/>
    <x v="4"/>
    <x v="4"/>
    <n v="26297212.100000005"/>
    <n v="3580122.5"/>
    <n v="633292.01"/>
    <n v="1111405.6599999999"/>
  </r>
  <r>
    <s v="01"/>
    <s v="เชียงใหม่"/>
    <s v="11123"/>
    <s v="รพ.แม่แตง"/>
    <s v="รพช."/>
    <s v="F2"/>
    <n v="0"/>
    <n v="50157"/>
    <x v="4"/>
    <x v="4"/>
    <n v="24938672.300000001"/>
    <n v="5589351.0300000003"/>
    <n v="414868.89"/>
    <n v="1006245.5599999999"/>
  </r>
  <r>
    <s v="01"/>
    <s v="เชียงใหม่"/>
    <s v="11124"/>
    <s v="รพ.สะเมิง"/>
    <s v="รพช."/>
    <s v="F2"/>
    <n v="0"/>
    <n v="19044"/>
    <x v="3"/>
    <x v="3"/>
    <n v="14211775.160000002"/>
    <n v="1096127.55"/>
    <n v="408328.09"/>
    <n v="373946.08999999997"/>
  </r>
  <r>
    <s v="01"/>
    <s v="เชียงใหม่"/>
    <s v="11125"/>
    <s v="รพ.ฝาง"/>
    <s v="รพท."/>
    <s v="M1"/>
    <n v="232"/>
    <n v="69473"/>
    <x v="9"/>
    <x v="9"/>
    <n v="79325344.870000005"/>
    <n v="19473226.149999999"/>
    <n v="1056407.92"/>
    <n v="11006662.51"/>
  </r>
  <r>
    <s v="01"/>
    <s v="เชียงใหม่"/>
    <s v="11126"/>
    <s v="รพ.แม่อาย"/>
    <s v="รพช."/>
    <s v="F2"/>
    <n v="84"/>
    <n v="54404"/>
    <x v="4"/>
    <x v="4"/>
    <n v="31918517.180000003"/>
    <n v="5141757.37"/>
    <n v="1027816.49"/>
    <n v="1737804.3"/>
  </r>
  <r>
    <s v="01"/>
    <s v="เชียงใหม่"/>
    <s v="11127"/>
    <s v="รพ.พร้าว"/>
    <s v="รพช."/>
    <s v="F2"/>
    <n v="67"/>
    <n v="33997"/>
    <x v="4"/>
    <x v="4"/>
    <n v="17277950.009999998"/>
    <n v="2506060.44"/>
    <n v="404777.65"/>
    <n v="577030.98"/>
  </r>
  <r>
    <s v="01"/>
    <s v="เชียงใหม่"/>
    <s v="11128"/>
    <s v="รพ.สันป่าตอง"/>
    <s v="รพช."/>
    <s v="M2"/>
    <n v="146"/>
    <n v="50335"/>
    <x v="2"/>
    <x v="2"/>
    <n v="64265102.309999995"/>
    <n v="16312639.91"/>
    <n v="2433218.9300000002"/>
    <n v="10724585.129999999"/>
  </r>
  <r>
    <s v="01"/>
    <s v="เชียงใหม่"/>
    <s v="11129"/>
    <s v="รพ.สันกำแพง"/>
    <s v="รพช."/>
    <s v="F2"/>
    <n v="54"/>
    <n v="41173"/>
    <x v="4"/>
    <x v="4"/>
    <n v="23234296.550000001"/>
    <n v="2918966.11"/>
    <n v="598433.98"/>
    <n v="833595"/>
  </r>
  <r>
    <s v="01"/>
    <s v="เชียงใหม่"/>
    <s v="11130"/>
    <s v="รพ.สันทราย"/>
    <s v="รพท."/>
    <s v="M1"/>
    <n v="198"/>
    <n v="78771"/>
    <x v="8"/>
    <x v="8"/>
    <n v="65227645.509999983"/>
    <n v="17823855.34"/>
    <n v="5029519.03"/>
    <n v="11062131.49"/>
  </r>
  <r>
    <s v="01"/>
    <s v="เชียงใหม่"/>
    <s v="11131"/>
    <s v="รพ.หางดง"/>
    <s v="รพช."/>
    <s v="F1"/>
    <n v="97"/>
    <n v="46965"/>
    <x v="6"/>
    <x v="6"/>
    <n v="39710632.999999985"/>
    <n v="8105304.5800000001"/>
    <n v="1177781"/>
    <n v="1792877.83"/>
  </r>
  <r>
    <s v="01"/>
    <s v="เชียงใหม่"/>
    <s v="11132"/>
    <s v="รพ.ฮอด"/>
    <s v="รพช."/>
    <s v="F2"/>
    <n v="81"/>
    <n v="41239"/>
    <x v="4"/>
    <x v="4"/>
    <n v="18450977.57"/>
    <n v="3108071.47"/>
    <n v="1060987.69"/>
    <n v="569183.37"/>
  </r>
  <r>
    <s v="01"/>
    <s v="เชียงใหม่"/>
    <s v="11133"/>
    <s v="รพ.ดอยเต่า"/>
    <s v="รพช."/>
    <s v="F2"/>
    <n v="39"/>
    <n v="19838"/>
    <x v="3"/>
    <x v="3"/>
    <n v="16087128.84"/>
    <n v="1320254.48"/>
    <n v="441393"/>
    <n v="344719.94"/>
  </r>
  <r>
    <s v="01"/>
    <s v="เชียงใหม่"/>
    <s v="11134"/>
    <s v="รพ.อมก๋อย"/>
    <s v="รพช."/>
    <s v="F2"/>
    <n v="66"/>
    <n v="56127"/>
    <x v="4"/>
    <x v="4"/>
    <n v="23971234.869999997"/>
    <n v="1884505.94"/>
    <n v="849536.66"/>
    <n v="1174903.8999999999"/>
  </r>
  <r>
    <s v="01"/>
    <s v="เชียงใหม่"/>
    <s v="11135"/>
    <s v="รพ.สารภี"/>
    <s v="รพช."/>
    <s v="F2"/>
    <n v="60"/>
    <n v="41620"/>
    <x v="4"/>
    <x v="4"/>
    <n v="27459231.870000001"/>
    <n v="4369050.53"/>
    <n v="2416569.5699999998"/>
    <n v="984177.08"/>
  </r>
  <r>
    <s v="01"/>
    <s v="เชียงใหม่"/>
    <s v="11136"/>
    <s v="รพ.เวียงแหง"/>
    <s v="รพช."/>
    <s v="F2"/>
    <n v="36"/>
    <n v="14635"/>
    <x v="3"/>
    <x v="3"/>
    <n v="14294275.719999999"/>
    <n v="1498483.13"/>
    <n v="740443.5"/>
    <n v="609157.4"/>
  </r>
  <r>
    <s v="01"/>
    <s v="เชียงใหม่"/>
    <s v="11137"/>
    <s v="รพ.ไชยปราการ"/>
    <s v="รพช."/>
    <s v="F2"/>
    <n v="45"/>
    <n v="30463"/>
    <x v="4"/>
    <x v="4"/>
    <n v="17120808.700000003"/>
    <n v="2508014.66"/>
    <n v="1672947.39"/>
    <n v="511418.61000000004"/>
  </r>
  <r>
    <s v="01"/>
    <s v="เชียงใหม่"/>
    <s v="11138"/>
    <s v="รพ.แม่วาง"/>
    <s v="รพช."/>
    <s v="F2"/>
    <n v="0"/>
    <n v="25310"/>
    <x v="3"/>
    <x v="3"/>
    <n v="17449433.809999999"/>
    <n v="2047109.93"/>
    <n v="753233.12"/>
    <n v="393064"/>
  </r>
  <r>
    <s v="01"/>
    <s v="เชียงใหม่"/>
    <s v="11139"/>
    <s v="รพ.แม่ออน"/>
    <s v="รพช."/>
    <s v="F2"/>
    <n v="31"/>
    <n v="16042"/>
    <x v="3"/>
    <x v="3"/>
    <n v="16062482.99"/>
    <n v="1925826.42"/>
    <n v="434349.22"/>
    <n v="531603.65"/>
  </r>
  <r>
    <s v="01"/>
    <s v="เชียงใหม่"/>
    <s v="11643"/>
    <s v="รพ.ดอยหล่อ"/>
    <s v="รพช."/>
    <s v="F2"/>
    <n v="37"/>
    <n v="16964"/>
    <x v="3"/>
    <x v="3"/>
    <n v="14286025.309999999"/>
    <n v="1519535.28"/>
    <n v="264591.75"/>
    <n v="355892.75"/>
  </r>
  <r>
    <s v="01"/>
    <s v="เชียงใหม่"/>
    <s v="23736"/>
    <s v="รพ.วัดจันทร์ เฉลิมพระเกียรติ 80 พรรษา"/>
    <s v="รพช."/>
    <s v="F3"/>
    <n v="26"/>
    <n v="10863"/>
    <x v="7"/>
    <x v="7"/>
    <n v="11091927.43"/>
    <n v="656388.36"/>
    <n v="247829.14"/>
    <n v="486590.81999999995"/>
  </r>
  <r>
    <s v="01"/>
    <s v="น่าน"/>
    <s v="10716"/>
    <s v="รพ.น่าน"/>
    <s v="รพท."/>
    <s v="S"/>
    <n v="502"/>
    <n v="64536"/>
    <x v="10"/>
    <x v="10"/>
    <n v="184825136.59999999"/>
    <n v="63583254.380000003"/>
    <n v="11089184.279999999"/>
    <n v="36713464.399999999"/>
  </r>
  <r>
    <s v="01"/>
    <s v="น่าน"/>
    <s v="11173"/>
    <s v="รพ.แม่จริม"/>
    <s v="รพช."/>
    <s v="F2"/>
    <n v="34"/>
    <n v="12165"/>
    <x v="3"/>
    <x v="3"/>
    <n v="10823038.15"/>
    <n v="875493.06"/>
    <n v="69458.899999999994"/>
    <n v="317887.77999999997"/>
  </r>
  <r>
    <s v="01"/>
    <s v="น่าน"/>
    <s v="11174"/>
    <s v="รพ.บ้านหลวง"/>
    <s v="รพช."/>
    <s v="F2"/>
    <n v="33"/>
    <n v="7987"/>
    <x v="3"/>
    <x v="3"/>
    <n v="10466396.59"/>
    <n v="748520.38"/>
    <n v="332935.34999999998"/>
    <n v="134053.26"/>
  </r>
  <r>
    <s v="01"/>
    <s v="น่าน"/>
    <s v="11175"/>
    <s v="รพ.นาน้อย"/>
    <s v="รพช."/>
    <s v="F2"/>
    <n v="42"/>
    <n v="22976"/>
    <x v="3"/>
    <x v="3"/>
    <n v="14917452.5"/>
    <n v="2403304.4300000002"/>
    <n v="755681.52"/>
    <n v="845222.78"/>
  </r>
  <r>
    <s v="01"/>
    <s v="น่าน"/>
    <s v="11176"/>
    <s v="รพ.ท่าวังผา"/>
    <s v="รพช."/>
    <s v="F2"/>
    <n v="45"/>
    <n v="33332"/>
    <x v="4"/>
    <x v="4"/>
    <n v="19614889.659999996"/>
    <n v="3163458.53"/>
    <n v="1063034.6000000001"/>
    <n v="929128.36"/>
  </r>
  <r>
    <s v="01"/>
    <s v="น่าน"/>
    <s v="11177"/>
    <s v="รพ.เวียงสา"/>
    <s v="รพช."/>
    <s v="F1"/>
    <n v="75"/>
    <n v="47752"/>
    <x v="6"/>
    <x v="6"/>
    <n v="26871794.100000001"/>
    <n v="3969371.64"/>
    <n v="1591957.99"/>
    <n v="1717504.3900000001"/>
  </r>
  <r>
    <s v="01"/>
    <s v="น่าน"/>
    <s v="11178"/>
    <s v="รพ.ทุ่งช้าง"/>
    <s v="รพช."/>
    <s v="F2"/>
    <n v="35"/>
    <n v="14143"/>
    <x v="3"/>
    <x v="3"/>
    <n v="13567797.35"/>
    <n v="1371101.54"/>
    <n v="592903.30000000005"/>
    <n v="571074.36"/>
  </r>
  <r>
    <s v="01"/>
    <s v="น่าน"/>
    <s v="11179"/>
    <s v="รพ.เชียงกลาง"/>
    <s v="รพช."/>
    <s v="F2"/>
    <n v="40"/>
    <n v="17692"/>
    <x v="3"/>
    <x v="3"/>
    <n v="13633493.020000001"/>
    <n v="2078515.57"/>
    <n v="743389"/>
    <n v="590098.92000000004"/>
  </r>
  <r>
    <s v="01"/>
    <s v="น่าน"/>
    <s v="11180"/>
    <s v="รพ.นาหมื่น"/>
    <s v="รพช."/>
    <s v="F2"/>
    <n v="30"/>
    <n v="9890"/>
    <x v="3"/>
    <x v="3"/>
    <n v="11230235.199999999"/>
    <n v="1296569.56"/>
    <n v="359380"/>
    <n v="354141.78"/>
  </r>
  <r>
    <s v="01"/>
    <s v="น่าน"/>
    <s v="11181"/>
    <s v="รพ.สันติสุข"/>
    <s v="รพช."/>
    <s v="F2"/>
    <n v="30"/>
    <n v="10991"/>
    <x v="3"/>
    <x v="3"/>
    <n v="12431499.92"/>
    <n v="840296.81"/>
    <n v="109215.3"/>
    <n v="338850.48"/>
  </r>
  <r>
    <s v="01"/>
    <s v="น่าน"/>
    <s v="11182"/>
    <s v="รพ.บ่อเกลือ"/>
    <s v="รพช."/>
    <s v="F2"/>
    <n v="20"/>
    <n v="12203"/>
    <x v="3"/>
    <x v="3"/>
    <n v="8940200.5099999998"/>
    <n v="507177.55"/>
    <n v="143903.79999999999"/>
    <n v="163357.56"/>
  </r>
  <r>
    <s v="01"/>
    <s v="น่าน"/>
    <s v="11183"/>
    <s v="รพ.สองแคว"/>
    <s v="รพช."/>
    <s v="F2"/>
    <n v="30"/>
    <n v="8844"/>
    <x v="3"/>
    <x v="3"/>
    <n v="10019896.34"/>
    <n v="729033.13"/>
    <n v="247774.7"/>
    <n v="143147.26"/>
  </r>
  <r>
    <s v="01"/>
    <s v="น่าน"/>
    <s v="11453"/>
    <s v="รพร.ปัว"/>
    <s v="รพช."/>
    <s v="M2"/>
    <n v="117"/>
    <n v="43546"/>
    <x v="2"/>
    <x v="2"/>
    <n v="50840328.449999996"/>
    <n v="11341543.99"/>
    <n v="2059956.79"/>
    <n v="3581060.04"/>
  </r>
  <r>
    <s v="01"/>
    <s v="น่าน"/>
    <s v="11625"/>
    <s v="รพ.เฉลิมพระเกียรติ"/>
    <s v="รพช."/>
    <s v="F2"/>
    <n v="31"/>
    <n v="8227"/>
    <x v="3"/>
    <x v="3"/>
    <n v="9197530.25"/>
    <n v="481358.32"/>
    <n v="311367.33"/>
    <n v="193329.54"/>
  </r>
  <r>
    <s v="01"/>
    <s v="น่าน"/>
    <s v="25017"/>
    <s v="รพ.ภูเพียง"/>
    <s v="รพช."/>
    <s v="F3"/>
    <n v="0"/>
    <n v="15262"/>
    <x v="11"/>
    <x v="11"/>
    <n v="9032800.7799999993"/>
    <n v="914977.84"/>
    <n v="452632.1"/>
    <n v="182598.15"/>
  </r>
  <r>
    <s v="01"/>
    <s v="พะเยา"/>
    <s v="10717"/>
    <s v="รพ.พะเยา"/>
    <s v="รพท."/>
    <s v="S"/>
    <n v="400"/>
    <n v="76754"/>
    <x v="12"/>
    <x v="12"/>
    <n v="135898468.45999998"/>
    <n v="34816285.780000001"/>
    <n v="6423831.3399999999"/>
    <n v="11656231.33"/>
  </r>
  <r>
    <s v="01"/>
    <s v="พะเยา"/>
    <s v="10718"/>
    <s v="รพ.เชียงคำ"/>
    <s v="รพท."/>
    <s v="M1"/>
    <n v="229"/>
    <n v="54656"/>
    <x v="9"/>
    <x v="9"/>
    <n v="86493006.890000001"/>
    <n v="27093986.739999998"/>
    <n v="5979800.5999999996"/>
    <n v="13407249.120000001"/>
  </r>
  <r>
    <s v="01"/>
    <s v="พะเยา"/>
    <s v="11184"/>
    <s v="รพ.จุน"/>
    <s v="รพช."/>
    <s v="F2"/>
    <n v="52"/>
    <n v="35955"/>
    <x v="4"/>
    <x v="4"/>
    <n v="21562534.990000002"/>
    <n v="4090761.34"/>
    <n v="853232.26"/>
    <n v="1332348.7"/>
  </r>
  <r>
    <s v="01"/>
    <s v="พะเยา"/>
    <s v="11185"/>
    <s v="รพ.เชียงม่วน"/>
    <s v="รพช."/>
    <s v="F2"/>
    <n v="30"/>
    <n v="12801"/>
    <x v="3"/>
    <x v="3"/>
    <n v="14750340.9"/>
    <n v="1833991"/>
    <n v="484637.52"/>
    <n v="567588.94999999995"/>
  </r>
  <r>
    <s v="01"/>
    <s v="พะเยา"/>
    <s v="11186"/>
    <s v="รพ.ดอกคำใต้"/>
    <s v="รพช."/>
    <s v="F2"/>
    <n v="60"/>
    <n v="47139"/>
    <x v="4"/>
    <x v="4"/>
    <n v="27625551.689999998"/>
    <n v="4330546.3499999996"/>
    <n v="1228677.53"/>
    <n v="1113967.8799999999"/>
  </r>
  <r>
    <s v="01"/>
    <s v="พะเยา"/>
    <s v="11187"/>
    <s v="รพ.ปง"/>
    <s v="รพช."/>
    <s v="F2"/>
    <n v="59"/>
    <n v="37347"/>
    <x v="4"/>
    <x v="4"/>
    <n v="21064680.079999998"/>
    <n v="3647077.62"/>
    <n v="912721.05"/>
    <n v="1101549.73"/>
  </r>
  <r>
    <s v="01"/>
    <s v="พะเยา"/>
    <s v="11188"/>
    <s v="รพ.แม่ใจ"/>
    <s v="รพช."/>
    <s v="F2"/>
    <n v="32"/>
    <n v="21723"/>
    <x v="3"/>
    <x v="3"/>
    <n v="16377030.759999998"/>
    <n v="3030520.91"/>
    <n v="423750.88"/>
    <n v="860454.67999999993"/>
  </r>
  <r>
    <s v="01"/>
    <s v="พะเยา"/>
    <s v="40744"/>
    <s v="รพ.ภูซาง"/>
    <s v="รพช."/>
    <s v="F3"/>
    <n v="0"/>
    <n v="22522"/>
    <x v="11"/>
    <x v="11"/>
    <n v="4537665.66"/>
    <n v="447423.41"/>
    <n v="262638"/>
    <n v="117175.51999999999"/>
  </r>
  <r>
    <s v="01"/>
    <s v="พะเยา"/>
    <s v="40745"/>
    <s v="รพ.ภูกามยาว"/>
    <s v="รพช."/>
    <s v="F3"/>
    <n v="0"/>
    <n v="14661"/>
    <x v="11"/>
    <x v="11"/>
    <n v="3651474.4699999997"/>
    <n v="664145.69999999995"/>
    <n v="687067.1"/>
    <n v="214624.39"/>
  </r>
  <r>
    <s v="01"/>
    <s v="แพร่"/>
    <s v="10715"/>
    <s v="รพ.แพร่"/>
    <s v="รพท."/>
    <s v="S"/>
    <n v="500"/>
    <n v="75046"/>
    <x v="10"/>
    <x v="10"/>
    <n v="169918842.92000002"/>
    <n v="75189838.390000001"/>
    <n v="4964414.25"/>
    <n v="29983611.02"/>
  </r>
  <r>
    <s v="01"/>
    <s v="แพร่"/>
    <s v="11166"/>
    <s v="รพ.ร้องกวาง"/>
    <s v="รพช."/>
    <s v="F2"/>
    <n v="40"/>
    <n v="34569"/>
    <x v="4"/>
    <x v="4"/>
    <n v="24440570.850000005"/>
    <n v="2778052.83"/>
    <n v="479214.2"/>
    <n v="743239.55"/>
  </r>
  <r>
    <s v="01"/>
    <s v="แพร่"/>
    <s v="11167"/>
    <s v="รพ.ลอง"/>
    <s v="รพช."/>
    <s v="F2"/>
    <n v="60"/>
    <n v="37594"/>
    <x v="4"/>
    <x v="4"/>
    <n v="18346445.07"/>
    <n v="3515178.13"/>
    <n v="595388.94999999995"/>
    <n v="1193297.75"/>
  </r>
  <r>
    <s v="01"/>
    <s v="แพร่"/>
    <s v="11169"/>
    <s v="รพ.สูงเม่น"/>
    <s v="รพช."/>
    <s v="F2"/>
    <n v="40"/>
    <n v="47819"/>
    <x v="4"/>
    <x v="4"/>
    <n v="25971663.109999999"/>
    <n v="4000618.48"/>
    <n v="626416.57999999996"/>
    <n v="1027257.97"/>
  </r>
  <r>
    <s v="01"/>
    <s v="แพร่"/>
    <s v="11170"/>
    <s v="รพ.สอง"/>
    <s v="รพช."/>
    <s v="F2"/>
    <n v="35"/>
    <n v="33944"/>
    <x v="4"/>
    <x v="4"/>
    <n v="21380634.66"/>
    <n v="3381973.82"/>
    <n v="645703.85"/>
    <n v="834637.95"/>
  </r>
  <r>
    <s v="01"/>
    <s v="แพร่"/>
    <s v="11171"/>
    <s v="รพ.วังชิ้น"/>
    <s v="รพช."/>
    <s v="F2"/>
    <n v="41"/>
    <n v="33979"/>
    <x v="4"/>
    <x v="4"/>
    <n v="16337735.069999998"/>
    <n v="2469647.7799999998"/>
    <n v="189104.58"/>
    <n v="521385.37"/>
  </r>
  <r>
    <s v="01"/>
    <s v="แพร่"/>
    <s v="11172"/>
    <s v="รพ.หนองม่วงไข่"/>
    <s v="รพช."/>
    <s v="F2"/>
    <n v="30"/>
    <n v="11003"/>
    <x v="3"/>
    <x v="3"/>
    <n v="15589647.780000001"/>
    <n v="1240280.8799999999"/>
    <n v="577796.80000000005"/>
    <n v="483883.51999999996"/>
  </r>
  <r>
    <s v="01"/>
    <s v="แพร่"/>
    <s v="11452"/>
    <s v="รพร.เด่นชัย"/>
    <s v="รพช."/>
    <s v="F1"/>
    <n v="38"/>
    <n v="25680"/>
    <x v="6"/>
    <x v="6"/>
    <n v="23352564.299999997"/>
    <n v="3388966.39"/>
    <n v="482496.39"/>
    <n v="933436.24"/>
  </r>
  <r>
    <s v="01"/>
    <s v="แม่ฮ่องสอน"/>
    <s v="10719"/>
    <s v="รพ.ศรีสังวาลย์"/>
    <s v="รพท."/>
    <s v="S"/>
    <n v="204"/>
    <n v="32013"/>
    <x v="12"/>
    <x v="12"/>
    <n v="64997837.239999995"/>
    <n v="12930745.01"/>
    <n v="2916126.3"/>
    <n v="7478186.7000000002"/>
  </r>
  <r>
    <s v="01"/>
    <s v="แม่ฮ่องสอน"/>
    <s v="11203"/>
    <s v="รพ.ขุนยวม"/>
    <s v="รพช."/>
    <s v="F2"/>
    <n v="34"/>
    <n v="16388"/>
    <x v="3"/>
    <x v="3"/>
    <n v="17098420.75"/>
    <n v="1910592.69"/>
    <n v="941645.3"/>
    <n v="679928.43"/>
  </r>
  <r>
    <s v="01"/>
    <s v="แม่ฮ่องสอน"/>
    <s v="11204"/>
    <s v="รพ.ปาย"/>
    <s v="รพช."/>
    <s v="F1"/>
    <n v="58"/>
    <n v="26361"/>
    <x v="6"/>
    <x v="6"/>
    <n v="25178556.769999996"/>
    <n v="3627887.95"/>
    <n v="1302066.05"/>
    <n v="1429361.0899999999"/>
  </r>
  <r>
    <s v="01"/>
    <s v="แม่ฮ่องสอน"/>
    <s v="11205"/>
    <s v="รพ.แม่สะเรียง"/>
    <s v="รพช."/>
    <s v="M2"/>
    <n v="107"/>
    <n v="40995"/>
    <x v="2"/>
    <x v="2"/>
    <n v="35906298.75"/>
    <n v="7200184.6100000003"/>
    <n v="4304025.25"/>
    <n v="2934739.0999999996"/>
  </r>
  <r>
    <s v="01"/>
    <s v="แม่ฮ่องสอน"/>
    <s v="11206"/>
    <s v="รพ.แม่ลาน้อย"/>
    <s v="รพช."/>
    <s v="F2"/>
    <n v="33"/>
    <n v="27651"/>
    <x v="3"/>
    <x v="3"/>
    <n v="18619985.670000002"/>
    <n v="2203961.9900000002"/>
    <n v="1569289.25"/>
    <n v="557996.50999999989"/>
  </r>
  <r>
    <s v="01"/>
    <s v="แม่ฮ่องสอน"/>
    <s v="11207"/>
    <s v="รพ.สบเมย"/>
    <s v="รพช."/>
    <s v="F2"/>
    <n v="32"/>
    <n v="33247"/>
    <x v="4"/>
    <x v="4"/>
    <n v="17189205.259999998"/>
    <n v="1313329.54"/>
    <n v="1200151.45"/>
    <n v="623466.90999999992"/>
  </r>
  <r>
    <s v="01"/>
    <s v="แม่ฮ่องสอน"/>
    <s v="11208"/>
    <s v="รพ.ปางมะผ้า"/>
    <s v="รพช."/>
    <s v="F2"/>
    <n v="36"/>
    <n v="15543"/>
    <x v="3"/>
    <x v="3"/>
    <n v="12120482.690000001"/>
    <n v="2152114.9500000002"/>
    <n v="1039678.4"/>
    <n v="431559.85"/>
  </r>
  <r>
    <s v="01"/>
    <s v="ลำปาง"/>
    <s v="10672"/>
    <s v="รพ.ลำปาง"/>
    <s v="รพศ."/>
    <s v="A"/>
    <n v="743"/>
    <n v="140330"/>
    <x v="0"/>
    <x v="0"/>
    <n v="306223942.83000004"/>
    <n v="163917708.66999999"/>
    <n v="9283692.2799999993"/>
    <n v="123299792.03"/>
  </r>
  <r>
    <s v="01"/>
    <s v="ลำปาง"/>
    <s v="11146"/>
    <s v="รพ.แม่เมาะ"/>
    <s v="รพช."/>
    <s v="F2"/>
    <n v="30"/>
    <n v="24625"/>
    <x v="3"/>
    <x v="3"/>
    <n v="18308970.259999998"/>
    <n v="2733993.81"/>
    <n v="189573.25"/>
    <n v="887990.3"/>
  </r>
  <r>
    <s v="01"/>
    <s v="ลำปาง"/>
    <s v="11147"/>
    <s v="รพ.เกาะคา"/>
    <s v="รพช."/>
    <s v="M2"/>
    <n v="135"/>
    <n v="38600"/>
    <x v="2"/>
    <x v="2"/>
    <n v="48271233.460000016"/>
    <n v="7394348.54"/>
    <n v="2112137.2599999998"/>
    <n v="6045747.21"/>
  </r>
  <r>
    <s v="01"/>
    <s v="ลำปาง"/>
    <s v="11148"/>
    <s v="รพ.เสริมงาม"/>
    <s v="รพช."/>
    <s v="F2"/>
    <n v="30"/>
    <n v="23768"/>
    <x v="3"/>
    <x v="3"/>
    <n v="17597778.660000004"/>
    <n v="2234393.96"/>
    <n v="466013.87"/>
    <n v="613477.86"/>
  </r>
  <r>
    <s v="01"/>
    <s v="ลำปาง"/>
    <s v="11149"/>
    <s v="รพ.งาว"/>
    <s v="รพช."/>
    <s v="F2"/>
    <n v="40"/>
    <n v="38089"/>
    <x v="4"/>
    <x v="4"/>
    <n v="20213429.77"/>
    <n v="2859590.5"/>
    <n v="426299.85"/>
    <n v="981526.30999999994"/>
  </r>
  <r>
    <s v="01"/>
    <s v="ลำปาง"/>
    <s v="11150"/>
    <s v="รพ.แจ้ห่ม"/>
    <s v="รพช."/>
    <s v="F2"/>
    <n v="30"/>
    <n v="26102"/>
    <x v="3"/>
    <x v="3"/>
    <n v="19831890.529999997"/>
    <n v="2302541.98"/>
    <n v="292124.03000000003"/>
    <n v="757768.62"/>
  </r>
  <r>
    <s v="01"/>
    <s v="ลำปาง"/>
    <s v="11151"/>
    <s v="รพ.วังเหนือ"/>
    <s v="รพช."/>
    <s v="F2"/>
    <n v="30"/>
    <n v="31868"/>
    <x v="4"/>
    <x v="4"/>
    <n v="18437690.299999997"/>
    <n v="3058405.46"/>
    <n v="1121512.06"/>
    <n v="1055876.26"/>
  </r>
  <r>
    <s v="01"/>
    <s v="ลำปาง"/>
    <s v="11152"/>
    <s v="รพ.เถิน"/>
    <s v="รพช."/>
    <s v="M2"/>
    <n v="73"/>
    <n v="41113"/>
    <x v="13"/>
    <x v="13"/>
    <n v="33331637.340000004"/>
    <n v="5867366.1699999999"/>
    <n v="1354449.1"/>
    <n v="2714748.42"/>
  </r>
  <r>
    <s v="01"/>
    <s v="ลำปาง"/>
    <s v="11153"/>
    <s v="รพ.แม่พริก"/>
    <s v="รพช."/>
    <s v="F2"/>
    <n v="8"/>
    <n v="10768"/>
    <x v="3"/>
    <x v="3"/>
    <n v="10577435.84"/>
    <n v="1148170.71"/>
    <n v="92017.8"/>
    <n v="191215.24999999997"/>
  </r>
  <r>
    <s v="01"/>
    <s v="ลำปาง"/>
    <s v="11154"/>
    <s v="รพ.แม่ทะ"/>
    <s v="รพช."/>
    <s v="F2"/>
    <n v="30"/>
    <n v="38215"/>
    <x v="4"/>
    <x v="4"/>
    <n v="19852502.369999997"/>
    <n v="2639033.2599999998"/>
    <n v="526475.73"/>
    <n v="535693.62"/>
  </r>
  <r>
    <s v="01"/>
    <s v="ลำปาง"/>
    <s v="11155"/>
    <s v="รพ.สบปราบ"/>
    <s v="รพช."/>
    <s v="F2"/>
    <n v="30"/>
    <n v="20622"/>
    <x v="3"/>
    <x v="3"/>
    <n v="15132358.76"/>
    <n v="2040144.07"/>
    <n v="250492.75"/>
    <n v="481591.13"/>
  </r>
  <r>
    <s v="01"/>
    <s v="ลำปาง"/>
    <s v="11156"/>
    <s v="รพ.ห้างฉัตร"/>
    <s v="รพช."/>
    <s v="F2"/>
    <n v="30"/>
    <n v="33374"/>
    <x v="4"/>
    <x v="4"/>
    <n v="22365336.319999997"/>
    <n v="3227319.24"/>
    <n v="348460.4"/>
    <n v="726949.05"/>
  </r>
  <r>
    <s v="01"/>
    <s v="ลำปาง"/>
    <s v="11157"/>
    <s v="รพ.เมืองปาน"/>
    <s v="รพช."/>
    <s v="F2"/>
    <n v="30"/>
    <n v="23821"/>
    <x v="3"/>
    <x v="3"/>
    <n v="16262160.890000002"/>
    <n v="1850430.57"/>
    <n v="363613.96"/>
    <n v="352435.67"/>
  </r>
  <r>
    <s v="01"/>
    <s v="ลำพูน"/>
    <s v="10714"/>
    <s v="รพ.ลำพูน"/>
    <s v="รพท."/>
    <s v="S"/>
    <n v="398"/>
    <n v="76791"/>
    <x v="12"/>
    <x v="12"/>
    <n v="153854751.32999998"/>
    <n v="59326647.689999998"/>
    <n v="8201312.4500000002"/>
    <n v="32362975.41"/>
  </r>
  <r>
    <s v="01"/>
    <s v="ลำพูน"/>
    <s v="11140"/>
    <s v="รพ.แม่ทา"/>
    <s v="รพช."/>
    <s v="F2"/>
    <n v="31"/>
    <n v="27590"/>
    <x v="3"/>
    <x v="3"/>
    <n v="16541941.93"/>
    <n v="1585700.98"/>
    <n v="568345.66"/>
    <n v="508376.85"/>
  </r>
  <r>
    <s v="01"/>
    <s v="ลำพูน"/>
    <s v="11141"/>
    <s v="รพ.บ้านโฮ่ง"/>
    <s v="รพช."/>
    <s v="F2"/>
    <n v="30"/>
    <n v="26964"/>
    <x v="3"/>
    <x v="3"/>
    <n v="18981985.07"/>
    <n v="2223528.42"/>
    <n v="1255191.6100000001"/>
    <n v="616903.84000000008"/>
  </r>
  <r>
    <s v="01"/>
    <s v="ลำพูน"/>
    <s v="11142"/>
    <s v="รพ.ลี้"/>
    <s v="รพช."/>
    <s v="F1"/>
    <n v="71"/>
    <n v="53849"/>
    <x v="1"/>
    <x v="1"/>
    <n v="30806348.859999999"/>
    <n v="5022090.68"/>
    <n v="1412638.8"/>
    <n v="1457633.9700000002"/>
  </r>
  <r>
    <s v="01"/>
    <s v="ลำพูน"/>
    <s v="11143"/>
    <s v="รพ.ทุ่งหัวช้าง"/>
    <s v="รพช."/>
    <s v="F2"/>
    <n v="30"/>
    <n v="16800"/>
    <x v="3"/>
    <x v="3"/>
    <n v="16432344"/>
    <n v="984463.02"/>
    <n v="450432.3"/>
    <n v="415137.01"/>
  </r>
  <r>
    <s v="01"/>
    <s v="ลำพูน"/>
    <s v="11144"/>
    <s v="รพ.ป่าซาง"/>
    <s v="รพช."/>
    <s v="F1"/>
    <n v="0"/>
    <n v="37215"/>
    <x v="6"/>
    <x v="6"/>
    <n v="26328515.390000001"/>
    <n v="5369531.2999999998"/>
    <n v="1480199.17"/>
    <n v="1337898.1499999999"/>
  </r>
  <r>
    <s v="01"/>
    <s v="ลำพูน"/>
    <s v="11145"/>
    <s v="รพ.บ้านธิ"/>
    <s v="รพช."/>
    <s v="F2"/>
    <n v="30"/>
    <n v="11366"/>
    <x v="3"/>
    <x v="3"/>
    <n v="15125498.889999999"/>
    <n v="995280.75"/>
    <n v="402270.19"/>
    <n v="333570.58999999997"/>
  </r>
  <r>
    <s v="01"/>
    <s v="ลำพูน"/>
    <s v="24956"/>
    <s v="รพ.เวียงหนองล่อง"/>
    <s v="รพช."/>
    <s v="F3"/>
    <n v="10"/>
    <n v="12163"/>
    <x v="7"/>
    <x v="7"/>
    <n v="10569838.370000001"/>
    <n v="1216481.6000000001"/>
    <n v="534585"/>
    <n v="408533.29"/>
  </r>
  <r>
    <s v="02"/>
    <s v="ตาก"/>
    <s v="10722"/>
    <s v="รพ.สมเด็จพระเจ้าตากสินมหาราช"/>
    <s v="รพท."/>
    <s v="S"/>
    <n v="310"/>
    <n v="73359"/>
    <x v="12"/>
    <x v="12"/>
    <n v="110918310.70999998"/>
    <n v="37496955.659999996"/>
    <n v="7176544.8700000001"/>
    <n v="22281504.220000003"/>
  </r>
  <r>
    <s v="02"/>
    <s v="ตาก"/>
    <s v="10723"/>
    <s v="รพ.แม่สอด"/>
    <s v="รพท."/>
    <s v="S"/>
    <n v="420"/>
    <n v="78319"/>
    <x v="10"/>
    <x v="10"/>
    <n v="125042670.93999998"/>
    <n v="43418996.75"/>
    <n v="7552865.7300000004"/>
    <n v="20505171.48"/>
  </r>
  <r>
    <s v="02"/>
    <s v="ตาก"/>
    <s v="11238"/>
    <s v="รพ.บ้านตาก"/>
    <s v="รพช."/>
    <s v="F2"/>
    <n v="60"/>
    <n v="33195"/>
    <x v="4"/>
    <x v="4"/>
    <n v="22567271.900000002"/>
    <n v="3316933.88"/>
    <n v="1358911.55"/>
    <n v="1315356.5"/>
  </r>
  <r>
    <s v="02"/>
    <s v="ตาก"/>
    <s v="11239"/>
    <s v="รพ.สามเงา"/>
    <s v="รพช."/>
    <s v="F2"/>
    <n v="36"/>
    <n v="23976"/>
    <x v="3"/>
    <x v="3"/>
    <n v="18471213.91"/>
    <n v="3956064.14"/>
    <n v="877550"/>
    <n v="727572.89999999991"/>
  </r>
  <r>
    <s v="02"/>
    <s v="ตาก"/>
    <s v="11240"/>
    <s v="รพ.แม่ระมาด"/>
    <s v="รพช."/>
    <s v="M2"/>
    <n v="120"/>
    <n v="40933"/>
    <x v="2"/>
    <x v="2"/>
    <n v="42684636.859999999"/>
    <n v="7731652.75"/>
    <n v="4075300"/>
    <n v="3339225.2199999997"/>
  </r>
  <r>
    <s v="02"/>
    <s v="ตาก"/>
    <s v="11241"/>
    <s v="รพ.ท่าสองยาง"/>
    <s v="รพช."/>
    <s v="M2"/>
    <n v="80"/>
    <n v="63834"/>
    <x v="13"/>
    <x v="13"/>
    <n v="30143397.479999997"/>
    <n v="7314227.7400000002"/>
    <n v="2353527.35"/>
    <n v="1566838.5599999998"/>
  </r>
  <r>
    <s v="02"/>
    <s v="ตาก"/>
    <s v="11242"/>
    <s v="รพ.พบพระ"/>
    <s v="รพช."/>
    <s v="F1"/>
    <n v="85"/>
    <n v="51188"/>
    <x v="6"/>
    <x v="6"/>
    <n v="32784449.620000001"/>
    <n v="4863522.7699999996"/>
    <n v="3587345.79"/>
    <n v="4686232.0999999996"/>
  </r>
  <r>
    <s v="02"/>
    <s v="ตาก"/>
    <s v="11243"/>
    <s v="รพ.อุ้มผาง"/>
    <s v="รพช."/>
    <s v="M2"/>
    <n v="64"/>
    <n v="27373"/>
    <x v="13"/>
    <x v="13"/>
    <n v="34107378.140000001"/>
    <n v="3261333.89"/>
    <n v="1685298.09"/>
    <n v="2970231.01"/>
  </r>
  <r>
    <s v="02"/>
    <s v="ตาก"/>
    <s v="27443"/>
    <s v="รพ.วังเจ้า"/>
    <s v="รพช."/>
    <s v="F3"/>
    <n v="12"/>
    <n v="25866"/>
    <x v="14"/>
    <x v="14"/>
    <n v="12044809.210000001"/>
    <n v="1952596.47"/>
    <n v="1030866.5"/>
    <n v="574946.46"/>
  </r>
  <r>
    <s v="02"/>
    <s v="พิษณุโลก"/>
    <s v="10676"/>
    <s v="รพ.พุทธชินราช"/>
    <s v="รพศ."/>
    <s v="A"/>
    <n v="913"/>
    <n v="149397"/>
    <x v="0"/>
    <x v="0"/>
    <n v="369645836.19"/>
    <n v="216762497.81"/>
    <n v="19147433"/>
    <n v="67644185.810000002"/>
  </r>
  <r>
    <s v="02"/>
    <s v="พิษณุโลก"/>
    <s v="11251"/>
    <s v="รพ.ชาติตระการ"/>
    <s v="รพช."/>
    <s v="F2"/>
    <n v="30"/>
    <n v="31458"/>
    <x v="4"/>
    <x v="4"/>
    <n v="20085100.600000001"/>
    <n v="2566984.17"/>
    <n v="1049345.8"/>
    <n v="787245.45"/>
  </r>
  <r>
    <s v="02"/>
    <s v="พิษณุโลก"/>
    <s v="11252"/>
    <s v="รพ.บางระกำ"/>
    <s v="รพช."/>
    <s v="F2"/>
    <n v="56"/>
    <n v="70750"/>
    <x v="5"/>
    <x v="5"/>
    <n v="26204702.560000006"/>
    <n v="5760554.8700000001"/>
    <n v="1542346.5"/>
    <n v="2220944.9499999997"/>
  </r>
  <r>
    <s v="02"/>
    <s v="พิษณุโลก"/>
    <s v="11253"/>
    <s v="รพ.บางกระทุ่ม"/>
    <s v="รพช."/>
    <s v="F2"/>
    <n v="30"/>
    <n v="33930"/>
    <x v="4"/>
    <x v="4"/>
    <n v="21828865.109999999"/>
    <n v="5310394.09"/>
    <n v="1592450.03"/>
    <n v="2219696.36"/>
  </r>
  <r>
    <s v="02"/>
    <s v="พิษณุโลก"/>
    <s v="11254"/>
    <s v="รพ.พรหมพิราม"/>
    <s v="รพช."/>
    <s v="F2"/>
    <n v="84"/>
    <n v="59768"/>
    <x v="5"/>
    <x v="5"/>
    <n v="25511889.560000002"/>
    <n v="4212140.42"/>
    <n v="1769748.8"/>
    <n v="1070289.26"/>
  </r>
  <r>
    <s v="02"/>
    <s v="พิษณุโลก"/>
    <s v="11255"/>
    <s v="รพ.วัดโบสถ์"/>
    <s v="รพช."/>
    <s v="F2"/>
    <n v="34"/>
    <n v="26668"/>
    <x v="3"/>
    <x v="3"/>
    <n v="21412104.870000001"/>
    <n v="3229154.49"/>
    <n v="2116243.75"/>
    <n v="859175.38"/>
  </r>
  <r>
    <s v="02"/>
    <s v="พิษณุโลก"/>
    <s v="11256"/>
    <s v="รพ.วังทอง"/>
    <s v="รพช."/>
    <s v="F1"/>
    <n v="68"/>
    <n v="92280"/>
    <x v="1"/>
    <x v="1"/>
    <n v="37044496.520000003"/>
    <n v="8456813.3900000006"/>
    <n v="3929168.12"/>
    <n v="2885332.1100000003"/>
  </r>
  <r>
    <s v="02"/>
    <s v="พิษณุโลก"/>
    <s v="11257"/>
    <s v="รพ.เนินมะปราง"/>
    <s v="รพช."/>
    <s v="F2"/>
    <n v="30"/>
    <n v="44831"/>
    <x v="4"/>
    <x v="4"/>
    <n v="19868097.389999997"/>
    <n v="2823702.31"/>
    <n v="571571.15"/>
    <n v="1166985.1800000002"/>
  </r>
  <r>
    <s v="02"/>
    <s v="พิษณุโลก"/>
    <s v="11455"/>
    <s v="รพร.นครไทย"/>
    <s v="รพช."/>
    <s v="M2"/>
    <n v="73"/>
    <n v="67537"/>
    <x v="13"/>
    <x v="13"/>
    <n v="40352021.780000001"/>
    <n v="9431407.7300000004"/>
    <n v="2532371.9"/>
    <n v="3875398.84"/>
  </r>
  <r>
    <s v="02"/>
    <s v="เพชรบูรณ์"/>
    <s v="10727"/>
    <s v="รพ.เพชรบูรณ์"/>
    <s v="รพท."/>
    <s v="S"/>
    <n v="576"/>
    <n v="147755"/>
    <x v="10"/>
    <x v="10"/>
    <n v="172858161.78"/>
    <n v="45398655.020000003"/>
    <n v="3275636.89"/>
    <n v="32905172.050000001"/>
  </r>
  <r>
    <s v="02"/>
    <s v="เพชรบูรณ์"/>
    <s v="11264"/>
    <s v="รพ.ชนแดน"/>
    <s v="รพช."/>
    <s v="F2"/>
    <n v="74"/>
    <n v="58638"/>
    <x v="4"/>
    <x v="4"/>
    <n v="24998038.219999999"/>
    <n v="2926052.82"/>
    <n v="1061379.25"/>
    <n v="958868.60000000009"/>
  </r>
  <r>
    <s v="02"/>
    <s v="เพชรบูรณ์"/>
    <s v="11265"/>
    <s v="รพ.หล่มสัก"/>
    <s v="รพช."/>
    <s v="M2"/>
    <n v="205"/>
    <n v="114340"/>
    <x v="2"/>
    <x v="2"/>
    <n v="55080348.939999998"/>
    <n v="21120649.399999999"/>
    <n v="2080639.5"/>
    <n v="6643908.3500000006"/>
  </r>
  <r>
    <s v="02"/>
    <s v="เพชรบูรณ์"/>
    <s v="11266"/>
    <s v="รพ.วิเชียรบุรี"/>
    <s v="รพท."/>
    <s v="M1"/>
    <n v="241"/>
    <n v="100711"/>
    <x v="9"/>
    <x v="9"/>
    <n v="68503128.710000008"/>
    <n v="14550807.810000001"/>
    <n v="1273235.3999999999"/>
    <n v="7776484.2199999997"/>
  </r>
  <r>
    <s v="02"/>
    <s v="เพชรบูรณ์"/>
    <s v="11267"/>
    <s v="รพ.ศรีเทพ"/>
    <s v="รพช."/>
    <s v="F2"/>
    <n v="82"/>
    <n v="48012"/>
    <x v="4"/>
    <x v="4"/>
    <n v="23367146.330000002"/>
    <n v="3992835.98"/>
    <n v="1339021.71"/>
    <n v="1335977.42"/>
  </r>
  <r>
    <s v="02"/>
    <s v="เพชรบูรณ์"/>
    <s v="11268"/>
    <s v="รพ.หนองไผ่"/>
    <s v="รพช."/>
    <s v="F1"/>
    <n v="142"/>
    <n v="78734"/>
    <x v="1"/>
    <x v="1"/>
    <n v="38672290.630000003"/>
    <n v="7279469.0199999996"/>
    <n v="1123049.6599999999"/>
    <n v="2320669.4699999997"/>
  </r>
  <r>
    <s v="02"/>
    <s v="เพชรบูรณ์"/>
    <s v="11269"/>
    <s v="รพ.บึงสามพัน"/>
    <s v="รพช."/>
    <s v="F2"/>
    <n v="90"/>
    <n v="51016"/>
    <x v="4"/>
    <x v="4"/>
    <n v="42285422.579999998"/>
    <n v="5380477.1900000004"/>
    <n v="3748759.35"/>
    <n v="1619176.27"/>
  </r>
  <r>
    <s v="02"/>
    <s v="เพชรบูรณ์"/>
    <s v="11270"/>
    <s v="รพ.น้ำหนาว"/>
    <s v="รพช."/>
    <s v="F3"/>
    <n v="21"/>
    <n v="14322"/>
    <x v="7"/>
    <x v="7"/>
    <n v="10524024.75"/>
    <n v="1066599.8700000001"/>
    <n v="242264.3"/>
    <n v="305508.12"/>
  </r>
  <r>
    <s v="02"/>
    <s v="เพชรบูรณ์"/>
    <s v="11271"/>
    <s v="รพ.วังโป่ง"/>
    <s v="รพช."/>
    <s v="F2"/>
    <n v="42"/>
    <n v="26860"/>
    <x v="3"/>
    <x v="3"/>
    <n v="18698785.449999999"/>
    <n v="2801108.45"/>
    <n v="1517331"/>
    <n v="1024178.41"/>
  </r>
  <r>
    <s v="02"/>
    <s v="เพชรบูรณ์"/>
    <s v="11272"/>
    <s v="รพ.เขาค้อ"/>
    <s v="รพช."/>
    <s v="F2"/>
    <n v="38"/>
    <n v="31817"/>
    <x v="4"/>
    <x v="4"/>
    <n v="18824537.870000001"/>
    <n v="2683797.56"/>
    <n v="2111669.11"/>
    <n v="1332523.54"/>
  </r>
  <r>
    <s v="02"/>
    <s v="เพชรบูรณ์"/>
    <s v="11457"/>
    <s v="รพร.หล่มเก่า"/>
    <s v="รพช."/>
    <s v="F1"/>
    <n v="128"/>
    <n v="49427"/>
    <x v="6"/>
    <x v="6"/>
    <n v="35293212.689999998"/>
    <n v="10080392.84"/>
    <n v="3326181.1"/>
    <n v="1992934.6400000001"/>
  </r>
  <r>
    <s v="02"/>
    <s v="สุโขทัย"/>
    <s v="10724"/>
    <s v="รพ.สุโขทัย"/>
    <s v="รพท."/>
    <s v="S"/>
    <n v="323"/>
    <n v="73983"/>
    <x v="12"/>
    <x v="12"/>
    <n v="100457772.90000002"/>
    <n v="25902089.899999999"/>
    <n v="2261994"/>
    <n v="18895843.059999999"/>
  </r>
  <r>
    <s v="02"/>
    <s v="สุโขทัย"/>
    <s v="10725"/>
    <s v="รพ.ศรีสังวรสุโขทัย"/>
    <s v="รพท."/>
    <s v="M1"/>
    <n v="307"/>
    <n v="53549"/>
    <x v="9"/>
    <x v="9"/>
    <n v="95813565.469999984"/>
    <n v="20606749.07"/>
    <n v="2727247.46"/>
    <n v="13542771.780000001"/>
  </r>
  <r>
    <s v="02"/>
    <s v="สุโขทัย"/>
    <s v="11244"/>
    <s v="รพ.บ้านด่านลานหอย"/>
    <s v="รพช."/>
    <s v="F2"/>
    <n v="38"/>
    <n v="35878"/>
    <x v="4"/>
    <x v="4"/>
    <n v="19558092.23"/>
    <n v="1345052.26"/>
    <n v="1538952"/>
    <n v="1002760.79"/>
  </r>
  <r>
    <s v="02"/>
    <s v="สุโขทัย"/>
    <s v="11245"/>
    <s v="รพ.คีรีมาศ"/>
    <s v="รพช."/>
    <s v="F2"/>
    <n v="69"/>
    <n v="42258"/>
    <x v="4"/>
    <x v="4"/>
    <n v="21073432.509999998"/>
    <n v="3502180.73"/>
    <n v="1220006.5"/>
    <n v="1141885.56"/>
  </r>
  <r>
    <s v="02"/>
    <s v="สุโขทัย"/>
    <s v="11246"/>
    <s v="รพ.กงไกรลาศ"/>
    <s v="รพช."/>
    <s v="F2"/>
    <n v="34"/>
    <n v="46549"/>
    <x v="4"/>
    <x v="4"/>
    <n v="19905327.68"/>
    <n v="2408609.91"/>
    <n v="2123020"/>
    <n v="1056120.45"/>
  </r>
  <r>
    <s v="02"/>
    <s v="สุโขทัย"/>
    <s v="11247"/>
    <s v="รพ.ศรีสัชนาลัย"/>
    <s v="รพช."/>
    <s v="F1"/>
    <n v="74"/>
    <n v="65837"/>
    <x v="1"/>
    <x v="1"/>
    <n v="26825184.73"/>
    <n v="7009945.5300000003"/>
    <n v="474564.9"/>
    <n v="1419688.99"/>
  </r>
  <r>
    <s v="02"/>
    <s v="สุโขทัย"/>
    <s v="11248"/>
    <s v="รพ.สวรรคโลก"/>
    <s v="รพช."/>
    <s v="M2"/>
    <n v="125"/>
    <n v="61080"/>
    <x v="2"/>
    <x v="2"/>
    <n v="37362493.230000004"/>
    <n v="9347946.8499999996"/>
    <n v="2866140.6"/>
    <n v="2756157.7199999997"/>
  </r>
  <r>
    <s v="02"/>
    <s v="สุโขทัย"/>
    <s v="11249"/>
    <s v="รพ.ศรีนคร"/>
    <s v="รพช."/>
    <s v="F2"/>
    <n v="30"/>
    <n v="19655"/>
    <x v="3"/>
    <x v="3"/>
    <n v="16389512.009999998"/>
    <n v="1881772.8"/>
    <n v="1257570.1200000001"/>
    <n v="529424.57000000007"/>
  </r>
  <r>
    <s v="02"/>
    <s v="สุโขทัย"/>
    <s v="11250"/>
    <s v="รพ.ทุ่งเสลี่ยม"/>
    <s v="รพช."/>
    <s v="F2"/>
    <n v="38"/>
    <n v="34342"/>
    <x v="4"/>
    <x v="4"/>
    <n v="16958403.859999999"/>
    <n v="2997755.1"/>
    <n v="1230377.1000000001"/>
    <n v="1268505.1500000001"/>
  </r>
  <r>
    <s v="02"/>
    <s v="อุตรดิตถ์"/>
    <s v="10673"/>
    <s v="รพ.อุตรดิตถ์"/>
    <s v="รพศ."/>
    <s v="A"/>
    <n v="655"/>
    <n v="99793"/>
    <x v="15"/>
    <x v="15"/>
    <n v="227039529.99000001"/>
    <n v="119566933.95999999"/>
    <n v="489403.53"/>
    <n v="23844991.770000003"/>
  </r>
  <r>
    <s v="02"/>
    <s v="อุตรดิตถ์"/>
    <s v="11158"/>
    <s v="รพ.ตรอน"/>
    <s v="รพช."/>
    <s v="F2"/>
    <n v="34"/>
    <n v="24365"/>
    <x v="3"/>
    <x v="3"/>
    <n v="19949299.41"/>
    <n v="3148491.61"/>
    <n v="1047407"/>
    <n v="714754.47"/>
  </r>
  <r>
    <s v="02"/>
    <s v="อุตรดิตถ์"/>
    <s v="11159"/>
    <s v="รพ.ท่าปลา"/>
    <s v="รพช."/>
    <s v="F2"/>
    <n v="30"/>
    <n v="29751"/>
    <x v="3"/>
    <x v="3"/>
    <n v="21938105.239999998"/>
    <n v="2075579.29"/>
    <n v="886616.43"/>
    <n v="1236531.3500000001"/>
  </r>
  <r>
    <s v="02"/>
    <s v="อุตรดิตถ์"/>
    <s v="11160"/>
    <s v="รพ.น้ำปาด"/>
    <s v="รพช."/>
    <s v="F1"/>
    <n v="36"/>
    <n v="25707"/>
    <x v="6"/>
    <x v="6"/>
    <n v="20476846.07"/>
    <n v="3843044.54"/>
    <n v="1734037.49"/>
    <n v="1098307.3799999999"/>
  </r>
  <r>
    <s v="02"/>
    <s v="อุตรดิตถ์"/>
    <s v="11161"/>
    <s v="รพ.ฟากท่า"/>
    <s v="รพช."/>
    <s v="F2"/>
    <n v="30"/>
    <n v="9460"/>
    <x v="3"/>
    <x v="3"/>
    <n v="12485264.290000001"/>
    <n v="636746.17000000004"/>
    <n v="220941.75"/>
    <n v="460322.15"/>
  </r>
  <r>
    <s v="02"/>
    <s v="อุตรดิตถ์"/>
    <s v="11162"/>
    <s v="รพ.บ้านโคก"/>
    <s v="รพช."/>
    <s v="F2"/>
    <n v="30"/>
    <n v="10192"/>
    <x v="3"/>
    <x v="3"/>
    <n v="11605252"/>
    <n v="1128722.8999999999"/>
    <n v="639050.5"/>
    <n v="334535.83"/>
  </r>
  <r>
    <s v="02"/>
    <s v="อุตรดิตถ์"/>
    <s v="11163"/>
    <s v="รพ.พิชัย"/>
    <s v="รพช."/>
    <s v="F2"/>
    <n v="60"/>
    <n v="52696"/>
    <x v="4"/>
    <x v="4"/>
    <n v="24528588.150000002"/>
    <n v="4626832.5"/>
    <n v="3006524.94"/>
    <n v="1447032.7"/>
  </r>
  <r>
    <s v="02"/>
    <s v="อุตรดิตถ์"/>
    <s v="11164"/>
    <s v="รพ.ลับแล"/>
    <s v="รพช."/>
    <s v="F2"/>
    <n v="30"/>
    <n v="37031"/>
    <x v="4"/>
    <x v="4"/>
    <n v="23554407.509999994"/>
    <n v="3916111.31"/>
    <n v="3013081.85"/>
    <n v="1015326.5499999999"/>
  </r>
  <r>
    <s v="02"/>
    <s v="อุตรดิตถ์"/>
    <s v="11165"/>
    <s v="รพ.ทองแสนขัน"/>
    <s v="รพช."/>
    <s v="F2"/>
    <n v="35"/>
    <n v="22027"/>
    <x v="3"/>
    <x v="3"/>
    <n v="16119326.020000001"/>
    <n v="1947102.66"/>
    <n v="1991983.49"/>
    <n v="959285.63000000012"/>
  </r>
  <r>
    <s v="03"/>
    <s v="กำแพงเพขร"/>
    <s v="10721"/>
    <s v="รพ.กำแพงเพชร"/>
    <s v="รพท."/>
    <s v="S"/>
    <n v="468"/>
    <n v="147025"/>
    <x v="10"/>
    <x v="10"/>
    <n v="169298449.23999998"/>
    <n v="50885108.729999997"/>
    <n v="7152204.7800000003"/>
    <n v="38801114.659999996"/>
  </r>
  <r>
    <s v="03"/>
    <s v="กำแพงเพขร"/>
    <s v="11228"/>
    <s v="รพ.ทุ่งโพธิ์ทะเล"/>
    <s v="รพช."/>
    <s v="F3"/>
    <n v="10"/>
    <n v="12881"/>
    <x v="7"/>
    <x v="7"/>
    <n v="8794215.1400000006"/>
    <n v="1345116.7"/>
    <n v="1561955"/>
    <n v="300092.58"/>
  </r>
  <r>
    <s v="03"/>
    <s v="กำแพงเพขร"/>
    <s v="11229"/>
    <s v="รพ.ไทรงาม"/>
    <s v="รพช."/>
    <s v="F2"/>
    <n v="30"/>
    <n v="33220"/>
    <x v="4"/>
    <x v="4"/>
    <n v="16206890.170000002"/>
    <n v="2978971.84"/>
    <n v="2620523"/>
    <n v="713492.32000000007"/>
  </r>
  <r>
    <s v="03"/>
    <s v="กำแพงเพขร"/>
    <s v="11230"/>
    <s v="รพ.คลองลาน"/>
    <s v="รพช."/>
    <s v="F2"/>
    <n v="60"/>
    <n v="45699"/>
    <x v="4"/>
    <x v="4"/>
    <n v="22068893.809999999"/>
    <n v="4556550.82"/>
    <n v="2754860.15"/>
    <n v="3201656.89"/>
  </r>
  <r>
    <s v="03"/>
    <s v="กำแพงเพขร"/>
    <s v="11231"/>
    <s v="รพ.ขาณุวรลักษบุรี"/>
    <s v="รพช."/>
    <s v="M2"/>
    <n v="90"/>
    <n v="68583"/>
    <x v="13"/>
    <x v="13"/>
    <n v="33539477.379999999"/>
    <n v="9188222.3800000008"/>
    <n v="7766408.8200000003"/>
    <n v="2237160.63"/>
  </r>
  <r>
    <s v="03"/>
    <s v="กำแพงเพขร"/>
    <s v="11232"/>
    <s v="รพ.คลองขลุง"/>
    <s v="รพช."/>
    <s v="F1"/>
    <n v="90"/>
    <n v="54260"/>
    <x v="1"/>
    <x v="1"/>
    <n v="26463604.249999996"/>
    <n v="7298380.2000000002"/>
    <n v="7776762"/>
    <n v="1924143.1400000001"/>
  </r>
  <r>
    <s v="03"/>
    <s v="กำแพงเพขร"/>
    <s v="11233"/>
    <s v="รพ.พรานกระต่าย"/>
    <s v="รพช."/>
    <s v="F2"/>
    <n v="60"/>
    <n v="50825"/>
    <x v="4"/>
    <x v="4"/>
    <n v="23693408.050000004"/>
    <n v="2873324.04"/>
    <n v="4667041.5"/>
    <n v="1127887.2"/>
  </r>
  <r>
    <s v="03"/>
    <s v="กำแพงเพขร"/>
    <s v="11234"/>
    <s v="รพ.ลานกระบือ"/>
    <s v="รพช."/>
    <s v="F2"/>
    <n v="30"/>
    <n v="29721"/>
    <x v="3"/>
    <x v="3"/>
    <n v="16504363.74"/>
    <n v="2389138.31"/>
    <n v="3219266"/>
    <n v="1429575.53"/>
  </r>
  <r>
    <s v="03"/>
    <s v="กำแพงเพขร"/>
    <s v="11235"/>
    <s v="รพ.ทรายทองวัฒนา"/>
    <s v="รพช."/>
    <s v="F2"/>
    <n v="30"/>
    <n v="21557"/>
    <x v="3"/>
    <x v="3"/>
    <n v="14821428.99"/>
    <n v="2170839.7000000002"/>
    <n v="2321378"/>
    <n v="1322095.75"/>
  </r>
  <r>
    <s v="03"/>
    <s v="กำแพงเพขร"/>
    <s v="11236"/>
    <s v="รพ.ปางศิลาทอง"/>
    <s v="รพช."/>
    <s v="F2"/>
    <n v="30"/>
    <n v="23680"/>
    <x v="3"/>
    <x v="3"/>
    <n v="12001176"/>
    <n v="1857696.21"/>
    <n v="1931883.92"/>
    <n v="885540.02"/>
  </r>
  <r>
    <s v="03"/>
    <s v="กำแพงเพขร"/>
    <s v="14135"/>
    <s v="รพ.บึงสามัคคี"/>
    <s v="รพช."/>
    <s v="F2"/>
    <n v="30"/>
    <n v="19339"/>
    <x v="3"/>
    <x v="3"/>
    <n v="12937462.940000001"/>
    <n v="1177317.28"/>
    <n v="2742666"/>
    <n v="654622.85"/>
  </r>
  <r>
    <s v="03"/>
    <s v="กำแพงเพขร"/>
    <s v="28010"/>
    <s v="รพ.โกสัมพีนคร"/>
    <s v="รพช."/>
    <s v="F3"/>
    <n v="10"/>
    <n v="22702"/>
    <x v="11"/>
    <x v="11"/>
    <n v="9175144.2400000002"/>
    <n v="1371228.47"/>
    <n v="1050012"/>
    <n v="494513.46"/>
  </r>
  <r>
    <s v="03"/>
    <s v="ชัยนาท"/>
    <s v="10694"/>
    <s v="รพ.ชัยนาทนเรนทร"/>
    <s v="รพท."/>
    <s v="S"/>
    <n v="348"/>
    <n v="50124"/>
    <x v="12"/>
    <x v="12"/>
    <n v="110204536.14000002"/>
    <n v="29649779.66"/>
    <n v="6415001.6799999997"/>
    <n v="11656202.459999999"/>
  </r>
  <r>
    <s v="03"/>
    <s v="ชัยนาท"/>
    <s v="10802"/>
    <s v="รพ.มโนรมย์"/>
    <s v="รพช."/>
    <s v="F2"/>
    <n v="30"/>
    <n v="22956"/>
    <x v="3"/>
    <x v="3"/>
    <n v="17174060.079999998"/>
    <n v="2136666.2200000002"/>
    <n v="481667.2"/>
    <n v="635834.53"/>
  </r>
  <r>
    <s v="03"/>
    <s v="ชัยนาท"/>
    <s v="10803"/>
    <s v="รพ.วัดสิงห์"/>
    <s v="รพช."/>
    <s v="F2"/>
    <n v="30"/>
    <n v="18259"/>
    <x v="3"/>
    <x v="3"/>
    <n v="8698239.6999999993"/>
    <n v="1755732.25"/>
    <n v="327962.2"/>
    <n v="401591.63"/>
  </r>
  <r>
    <s v="03"/>
    <s v="ชัยนาท"/>
    <s v="10804"/>
    <s v="รพ.สรรพยา"/>
    <s v="รพช."/>
    <s v="F2"/>
    <n v="30"/>
    <n v="26642"/>
    <x v="3"/>
    <x v="3"/>
    <n v="15963877.170000002"/>
    <n v="1840699.02"/>
    <n v="1068067.3999999999"/>
    <n v="477054.14"/>
  </r>
  <r>
    <s v="03"/>
    <s v="ชัยนาท"/>
    <s v="10805"/>
    <s v="รพ.สรรคบุรี"/>
    <s v="รพช."/>
    <s v="F1"/>
    <n v="60"/>
    <n v="45384"/>
    <x v="6"/>
    <x v="6"/>
    <n v="24328673.260000002"/>
    <n v="4414581.62"/>
    <n v="1447992.6"/>
    <n v="1786260.27"/>
  </r>
  <r>
    <s v="03"/>
    <s v="ชัยนาท"/>
    <s v="10806"/>
    <s v="รพ.หันคา"/>
    <s v="รพช."/>
    <s v="F2"/>
    <n v="30"/>
    <n v="42410"/>
    <x v="4"/>
    <x v="4"/>
    <n v="20210735.66"/>
    <n v="3222240.57"/>
    <n v="1631481.4"/>
    <n v="1129125.96"/>
  </r>
  <r>
    <s v="03"/>
    <s v="ชัยนาท"/>
    <s v="27974"/>
    <s v="รพ.หนองมะโมง"/>
    <s v="รพช."/>
    <s v="F3"/>
    <n v="10"/>
    <n v="14523"/>
    <x v="7"/>
    <x v="7"/>
    <n v="8101474.5499999998"/>
    <n v="1079072.46"/>
    <n v="877869.24"/>
    <n v="396439.95"/>
  </r>
  <r>
    <s v="03"/>
    <s v="ชัยนาท"/>
    <s v="27975"/>
    <s v="รพ.เนินขาม"/>
    <s v="รพช."/>
    <s v="F3"/>
    <n v="0"/>
    <n v="10689"/>
    <x v="7"/>
    <x v="7"/>
    <n v="3795085.79"/>
    <n v="1059638.0900000001"/>
    <n v="358523.9"/>
    <n v="115893.59999999999"/>
  </r>
  <r>
    <s v="03"/>
    <s v="นครสวรรค์"/>
    <s v="10675"/>
    <s v="รพ.สวรรค์ประชารักษ์"/>
    <s v="รพศ."/>
    <s v="A"/>
    <n v="630"/>
    <n v="169386"/>
    <x v="15"/>
    <x v="15"/>
    <n v="286117085.55000001"/>
    <n v="156238313.75"/>
    <n v="17177758.859999999"/>
    <n v="89829477.769999996"/>
  </r>
  <r>
    <s v="03"/>
    <s v="นครสวรรค์"/>
    <s v="11209"/>
    <s v="รพ.โกรกพระ"/>
    <s v="รพช."/>
    <s v="F2"/>
    <n v="39"/>
    <n v="24616"/>
    <x v="3"/>
    <x v="3"/>
    <n v="17734209.780000001"/>
    <n v="2024889.43"/>
    <n v="976590.7"/>
    <n v="425534.39"/>
  </r>
  <r>
    <s v="03"/>
    <s v="นครสวรรค์"/>
    <s v="11210"/>
    <s v="รพ.ชุมแสง"/>
    <s v="รพช."/>
    <s v="F1"/>
    <n v="60"/>
    <n v="45189"/>
    <x v="6"/>
    <x v="6"/>
    <n v="25074069.639999997"/>
    <n v="5616041.4100000001"/>
    <n v="566586.5"/>
    <n v="2224917.2800000003"/>
  </r>
  <r>
    <s v="03"/>
    <s v="นครสวรรค์"/>
    <s v="11211"/>
    <s v="รพ.หนองบัว"/>
    <s v="รพช."/>
    <s v="F2"/>
    <n v="60"/>
    <n v="50726"/>
    <x v="4"/>
    <x v="4"/>
    <n v="22670715.809999999"/>
    <n v="4211277.6399999997"/>
    <n v="2561994.2200000002"/>
    <n v="1399495.7399999998"/>
  </r>
  <r>
    <s v="03"/>
    <s v="นครสวรรค์"/>
    <s v="11212"/>
    <s v="รพ.บรรพตพิสัย"/>
    <s v="รพช."/>
    <s v="F1"/>
    <n v="90"/>
    <n v="61470"/>
    <x v="1"/>
    <x v="1"/>
    <n v="34093538.609999999"/>
    <n v="6428199.1799999997"/>
    <n v="1308661.29"/>
    <n v="1957318.6600000001"/>
  </r>
  <r>
    <s v="03"/>
    <s v="นครสวรรค์"/>
    <s v="11213"/>
    <s v="รพ.เก้าเลี้ยว"/>
    <s v="รพช."/>
    <s v="F2"/>
    <n v="34"/>
    <n v="24630"/>
    <x v="3"/>
    <x v="3"/>
    <n v="16360530.43"/>
    <n v="2079891.74"/>
    <n v="523397"/>
    <n v="540837.18999999994"/>
  </r>
  <r>
    <s v="03"/>
    <s v="นครสวรรค์"/>
    <s v="11214"/>
    <s v="รพ.ตาคลี"/>
    <s v="รพช."/>
    <s v="M2"/>
    <n v="116"/>
    <n v="72424"/>
    <x v="2"/>
    <x v="2"/>
    <n v="38227160.689999998"/>
    <n v="9079700.1199999992"/>
    <n v="1910976.8"/>
    <n v="1731479.14"/>
  </r>
  <r>
    <s v="03"/>
    <s v="นครสวรรค์"/>
    <s v="11215"/>
    <s v="รพ.ท่าตะโก"/>
    <s v="รพช."/>
    <s v="F1"/>
    <n v="79"/>
    <n v="49165"/>
    <x v="6"/>
    <x v="6"/>
    <n v="28769354.210000001"/>
    <n v="4439262.28"/>
    <n v="365343.09"/>
    <n v="1018115.07"/>
  </r>
  <r>
    <s v="03"/>
    <s v="นครสวรรค์"/>
    <s v="11216"/>
    <s v="รพ.ไพศาลี"/>
    <s v="รพช."/>
    <s v="F2"/>
    <n v="60"/>
    <n v="53260"/>
    <x v="4"/>
    <x v="4"/>
    <n v="23171854.849999998"/>
    <n v="3858404.22"/>
    <n v="1522131.03"/>
    <n v="1134504.08"/>
  </r>
  <r>
    <s v="03"/>
    <s v="นครสวรรค์"/>
    <s v="11217"/>
    <s v="รพ.พยุหะคีรี"/>
    <s v="รพช."/>
    <s v="F2"/>
    <n v="42"/>
    <n v="42057"/>
    <x v="4"/>
    <x v="4"/>
    <n v="19137033.75"/>
    <n v="4657884.1100000003"/>
    <n v="784566"/>
    <n v="797260.06"/>
  </r>
  <r>
    <s v="03"/>
    <s v="นครสวรรค์"/>
    <s v="11218"/>
    <s v="รพ.ลาดยาว"/>
    <s v="รพช."/>
    <s v="M2"/>
    <n v="90"/>
    <n v="67125"/>
    <x v="13"/>
    <x v="13"/>
    <n v="50881601.359999999"/>
    <n v="8627561.5199999996"/>
    <n v="970330.2"/>
    <n v="4331626.1500000004"/>
  </r>
  <r>
    <s v="03"/>
    <s v="นครสวรรค์"/>
    <s v="11219"/>
    <s v="รพ.ตากฟ้า"/>
    <s v="รพช."/>
    <s v="F2"/>
    <n v="39"/>
    <n v="29531"/>
    <x v="3"/>
    <x v="3"/>
    <n v="20615329.050000001"/>
    <n v="3401110.38"/>
    <n v="929505.9"/>
    <n v="1018036.93"/>
  </r>
  <r>
    <s v="03"/>
    <s v="นครสวรรค์"/>
    <s v="11220"/>
    <s v="รพ.แม่วงก์"/>
    <s v="รพช."/>
    <s v="F2"/>
    <n v="30"/>
    <n v="38666"/>
    <x v="4"/>
    <x v="4"/>
    <n v="12520037.799999999"/>
    <n v="3210391.61"/>
    <n v="2938991.54"/>
    <n v="620794.14"/>
  </r>
  <r>
    <s v="03"/>
    <s v="นครสวรรค์"/>
    <s v="40749"/>
    <s v="รพ.ชุมตาบง"/>
    <s v="รพช."/>
    <s v="F3"/>
    <n v="5"/>
    <n v="28352"/>
    <x v="14"/>
    <x v="14"/>
    <n v="8001164.0999999996"/>
    <n v="1251238.2"/>
    <n v="472839.52"/>
    <n v="413155.99"/>
  </r>
  <r>
    <s v="03"/>
    <s v="พิจิตร"/>
    <s v="10726"/>
    <s v="รพ.พิจิตร"/>
    <s v="รพท."/>
    <s v="S"/>
    <n v="450"/>
    <n v="76774"/>
    <x v="10"/>
    <x v="10"/>
    <n v="151052459.88999999"/>
    <n v="41416430.829999998"/>
    <n v="9654567.6500000004"/>
    <n v="24560866.539999999"/>
  </r>
  <r>
    <s v="03"/>
    <s v="พิจิตร"/>
    <s v="11258"/>
    <s v="รพ.วังทรายพูน"/>
    <s v="รพช."/>
    <s v="F2"/>
    <n v="30"/>
    <n v="16179"/>
    <x v="3"/>
    <x v="3"/>
    <n v="13857068.609999999"/>
    <n v="2172054.87"/>
    <n v="818593.89"/>
    <n v="877997.88"/>
  </r>
  <r>
    <s v="03"/>
    <s v="พิจิตร"/>
    <s v="11259"/>
    <s v="รพ.โพธิ์ประทับช้าง"/>
    <s v="รพช."/>
    <s v="F2"/>
    <n v="30"/>
    <n v="31228"/>
    <x v="4"/>
    <x v="4"/>
    <n v="16987654.009999998"/>
    <n v="2461704.62"/>
    <n v="1013165.45"/>
    <n v="832344.66999999993"/>
  </r>
  <r>
    <s v="03"/>
    <s v="พิจิตร"/>
    <s v="11260"/>
    <s v="รพ.บางมูลนาก"/>
    <s v="รพช."/>
    <s v="M2"/>
    <n v="90"/>
    <n v="40952"/>
    <x v="13"/>
    <x v="13"/>
    <n v="32468476.650000006"/>
    <n v="9177946.0999999996"/>
    <n v="1209133.8999999999"/>
    <n v="8570622.6799999997"/>
  </r>
  <r>
    <s v="03"/>
    <s v="พิจิตร"/>
    <s v="11261"/>
    <s v="รพ.โพทะเล"/>
    <s v="รพช."/>
    <s v="F2"/>
    <n v="45"/>
    <n v="32913"/>
    <x v="4"/>
    <x v="4"/>
    <n v="18593260.509999998"/>
    <n v="2648565.84"/>
    <n v="882467.02"/>
    <n v="1061049.96"/>
  </r>
  <r>
    <s v="03"/>
    <s v="พิจิตร"/>
    <s v="11262"/>
    <s v="รพ.สามง่าม"/>
    <s v="รพช."/>
    <s v="F2"/>
    <n v="33"/>
    <n v="29897"/>
    <x v="4"/>
    <x v="4"/>
    <n v="15906083.129999999"/>
    <n v="1727632.85"/>
    <n v="832778.15"/>
    <n v="859722.59"/>
  </r>
  <r>
    <s v="03"/>
    <s v="พิจิตร"/>
    <s v="11263"/>
    <s v="รพ.ทับคล้อ"/>
    <s v="รพช."/>
    <s v="F2"/>
    <n v="30"/>
    <n v="29663"/>
    <x v="3"/>
    <x v="3"/>
    <n v="14966690.020000001"/>
    <n v="2250493.85"/>
    <n v="1048515.5"/>
    <n v="420314.67"/>
  </r>
  <r>
    <s v="03"/>
    <s v="พิจิตร"/>
    <s v="11456"/>
    <s v="รพร.ตะพานหิน"/>
    <s v="รพช."/>
    <s v="M2"/>
    <n v="90"/>
    <n v="56472"/>
    <x v="13"/>
    <x v="13"/>
    <n v="40194376.470000006"/>
    <n v="9874545.9100000001"/>
    <n v="2053099.85"/>
    <n v="5222983.92"/>
  </r>
  <r>
    <s v="03"/>
    <s v="พิจิตร"/>
    <s v="11631"/>
    <s v="รพ.วชิรบารมี"/>
    <s v="รพช."/>
    <s v="F2"/>
    <n v="30"/>
    <n v="23363"/>
    <x v="3"/>
    <x v="3"/>
    <n v="13814576.829999998"/>
    <n v="1159390.04"/>
    <n v="449934.75"/>
    <n v="586644.87"/>
  </r>
  <r>
    <s v="03"/>
    <s v="พิจิตร"/>
    <s v="27978"/>
    <s v="รพ.สากเหล็ก"/>
    <s v="รพช."/>
    <s v="F3"/>
    <n v="0"/>
    <n v="17140"/>
    <x v="11"/>
    <x v="11"/>
    <n v="6922082.6699999999"/>
    <n v="1610945.87"/>
    <n v="791727.7"/>
    <n v="243046.87"/>
  </r>
  <r>
    <s v="03"/>
    <s v="พิจิตร"/>
    <s v="27979"/>
    <s v="รพ.บึงนาราง"/>
    <s v="รพช."/>
    <s v="F3"/>
    <n v="0"/>
    <n v="14743"/>
    <x v="7"/>
    <x v="7"/>
    <n v="6318000.9000000004"/>
    <n v="1058727.33"/>
    <n v="440376.6"/>
    <n v="239310.45"/>
  </r>
  <r>
    <s v="03"/>
    <s v="พิจิตร"/>
    <s v="27980"/>
    <s v="รพ.ดงเจริญ"/>
    <s v="รพช."/>
    <s v="F3"/>
    <n v="0"/>
    <n v="13273"/>
    <x v="7"/>
    <x v="7"/>
    <n v="5665443.7300000004"/>
    <n v="1064613.82"/>
    <n v="457541.21"/>
    <n v="367422.58999999997"/>
  </r>
  <r>
    <s v="03"/>
    <s v="อุทัยธานี"/>
    <s v="10720"/>
    <s v="รพ.อุทัยธานี"/>
    <s v="รพท."/>
    <s v="S"/>
    <n v="326"/>
    <n v="36548"/>
    <x v="12"/>
    <x v="12"/>
    <n v="95992865.699999988"/>
    <n v="29059063.960000001"/>
    <n v="922860.65"/>
    <n v="21425665.169999998"/>
  </r>
  <r>
    <s v="03"/>
    <s v="อุทัยธานี"/>
    <s v="11221"/>
    <s v="รพ.ทัพทัน"/>
    <s v="รพช."/>
    <s v="F2"/>
    <n v="90"/>
    <n v="30857"/>
    <x v="4"/>
    <x v="4"/>
    <n v="27984671.600000001"/>
    <n v="3558207.98"/>
    <n v="1412251.6"/>
    <n v="1143553.6099999999"/>
  </r>
  <r>
    <s v="03"/>
    <s v="อุทัยธานี"/>
    <s v="11222"/>
    <s v="รพ.สว่างอารมณ์"/>
    <s v="รพช."/>
    <s v="F2"/>
    <n v="38"/>
    <n v="23737"/>
    <x v="3"/>
    <x v="3"/>
    <n v="16593450.130000001"/>
    <n v="1420377.38"/>
    <n v="940653"/>
    <n v="628329.9"/>
  </r>
  <r>
    <s v="03"/>
    <s v="อุทัยธานี"/>
    <s v="11223"/>
    <s v="รพ.หนองฉาง"/>
    <s v="รพช."/>
    <s v="F1"/>
    <n v="90"/>
    <n v="39719"/>
    <x v="6"/>
    <x v="6"/>
    <n v="29330135.600000001"/>
    <n v="6074366.9000000004"/>
    <n v="2395155.89"/>
    <n v="3044692.48"/>
  </r>
  <r>
    <s v="03"/>
    <s v="อุทัยธานี"/>
    <s v="11224"/>
    <s v="รพ.หนองขาหย่าง"/>
    <s v="รพช."/>
    <s v="F3"/>
    <n v="10"/>
    <n v="9073"/>
    <x v="7"/>
    <x v="7"/>
    <n v="7608123.8199999994"/>
    <n v="639801.97"/>
    <n v="599974.6"/>
    <n v="366722.79"/>
  </r>
  <r>
    <s v="03"/>
    <s v="อุทัยธานี"/>
    <s v="11225"/>
    <s v="รพ.บ้านไร่"/>
    <s v="รพช."/>
    <s v="F2"/>
    <n v="60"/>
    <n v="43704"/>
    <x v="4"/>
    <x v="4"/>
    <n v="22426004.969999999"/>
    <n v="2956926.1"/>
    <n v="460872.85"/>
    <n v="1211517.7"/>
  </r>
  <r>
    <s v="03"/>
    <s v="อุทัยธานี"/>
    <s v="11226"/>
    <s v="รพ.ลานสัก"/>
    <s v="รพช."/>
    <s v="F2"/>
    <n v="0"/>
    <n v="41292"/>
    <x v="4"/>
    <x v="4"/>
    <n v="21586978.960000001"/>
    <n v="3427808.99"/>
    <n v="1532678.73"/>
    <n v="935080.98"/>
  </r>
  <r>
    <s v="03"/>
    <s v="อุทัยธานี"/>
    <s v="11227"/>
    <s v="รพ.ห้วยคต"/>
    <s v="รพช."/>
    <s v="F2"/>
    <n v="33"/>
    <n v="15739"/>
    <x v="3"/>
    <x v="3"/>
    <n v="13310695.649999999"/>
    <n v="1106433.67"/>
    <n v="519948"/>
    <n v="495562.75"/>
  </r>
  <r>
    <s v="04"/>
    <s v="นครนายก"/>
    <s v="10698"/>
    <s v="รพ.นครนายก"/>
    <s v="รพท."/>
    <s v="S"/>
    <n v="314"/>
    <n v="64664"/>
    <x v="12"/>
    <x v="12"/>
    <n v="106486640.23999999"/>
    <n v="69416211.459999993"/>
    <n v="1958521.8"/>
    <n v="14557841.109999999"/>
  </r>
  <r>
    <s v="04"/>
    <s v="นครนายก"/>
    <s v="10863"/>
    <s v="รพ.ปากพลี"/>
    <s v="รพช."/>
    <s v="F3"/>
    <n v="10"/>
    <n v="14323"/>
    <x v="7"/>
    <x v="7"/>
    <n v="12029144.02"/>
    <n v="1683617.83"/>
    <n v="275404.14"/>
    <n v="431831.76"/>
  </r>
  <r>
    <s v="04"/>
    <s v="นครนายก"/>
    <s v="10864"/>
    <s v="รพ.บ้านนา"/>
    <s v="รพช."/>
    <s v="F2"/>
    <n v="70"/>
    <n v="44238"/>
    <x v="4"/>
    <x v="4"/>
    <n v="27020257.18"/>
    <n v="3901184.59"/>
    <n v="1505939.7"/>
    <n v="1026240.31"/>
  </r>
  <r>
    <s v="04"/>
    <s v="นครนายก"/>
    <s v="10865"/>
    <s v="รพ.องครักษ์"/>
    <s v="รพช."/>
    <s v="F2"/>
    <n v="30"/>
    <n v="30705"/>
    <x v="4"/>
    <x v="4"/>
    <n v="19866922.859999999"/>
    <n v="3286700.11"/>
    <n v="1087209.73"/>
    <n v="704528.22"/>
  </r>
  <r>
    <s v="04"/>
    <s v="นนทบุรี"/>
    <s v="10686"/>
    <s v="รพ.พระนั่งเกล้า"/>
    <s v="รพศ."/>
    <s v="A"/>
    <n v="637"/>
    <n v="196180"/>
    <x v="15"/>
    <x v="15"/>
    <n v="228700070.85999998"/>
    <n v="128153065.42"/>
    <n v="15553350.949999999"/>
    <n v="61858171.289999999"/>
  </r>
  <r>
    <s v="04"/>
    <s v="นนทบุรี"/>
    <s v="10756"/>
    <s v="รพ.บางกรวย"/>
    <s v="รพช."/>
    <s v="F1"/>
    <n v="60"/>
    <n v="43206"/>
    <x v="6"/>
    <x v="6"/>
    <n v="31879631.100000001"/>
    <n v="2826316.05"/>
    <n v="106104.89"/>
    <n v="1504316.38"/>
  </r>
  <r>
    <s v="04"/>
    <s v="นนทบุรี"/>
    <s v="10757"/>
    <s v="รพ.บางใหญ่"/>
    <s v="รพช."/>
    <s v="M2"/>
    <n v="104"/>
    <n v="70351"/>
    <x v="2"/>
    <x v="2"/>
    <n v="41177244.649999999"/>
    <n v="10459080.029999999"/>
    <n v="3090834.5"/>
    <n v="3071273.73"/>
  </r>
  <r>
    <s v="04"/>
    <s v="นนทบุรี"/>
    <s v="10758"/>
    <s v="รพ.บางบัวทอง"/>
    <s v="รพช."/>
    <s v="M2"/>
    <n v="70"/>
    <n v="68087"/>
    <x v="13"/>
    <x v="13"/>
    <n v="44491263.800000004"/>
    <n v="5496619.2400000002"/>
    <n v="3393587.75"/>
    <n v="3423548.07"/>
  </r>
  <r>
    <s v="04"/>
    <s v="นนทบุรี"/>
    <s v="10759"/>
    <s v="รพ.ไทรน้อย"/>
    <s v="รพช."/>
    <s v="F2"/>
    <n v="58"/>
    <n v="50033"/>
    <x v="4"/>
    <x v="4"/>
    <n v="30261124.419999998"/>
    <n v="5304306.04"/>
    <n v="1633519.96"/>
    <n v="1635985.1900000002"/>
  </r>
  <r>
    <s v="04"/>
    <s v="นนทบุรี"/>
    <s v="10760"/>
    <s v="รพ.ปากเกร็ด"/>
    <s v="รพช."/>
    <s v="F1"/>
    <n v="76"/>
    <n v="54670"/>
    <x v="1"/>
    <x v="1"/>
    <n v="40866991.780000001"/>
    <n v="11581963.07"/>
    <n v="661104.42000000004"/>
    <n v="2401140.67"/>
  </r>
  <r>
    <s v="04"/>
    <s v="นนทบุรี"/>
    <s v="28875"/>
    <s v="รพ.บางบัวทอง ๒"/>
    <s v="รพช."/>
    <s v="F2"/>
    <n v="33"/>
    <n v="12545"/>
    <x v="3"/>
    <x v="3"/>
    <n v="9264598.6300000008"/>
    <n v="773844.66"/>
    <n v="259567"/>
    <n v="491606.26999999996"/>
  </r>
  <r>
    <s v="04"/>
    <s v="นนทบุรี"/>
    <s v="41768"/>
    <s v="ศูนบริการการแพทย์นนทบุรี"/>
    <s v="รพช."/>
    <s v="F3"/>
    <n v="45"/>
    <n v="230"/>
    <x v="7"/>
    <x v="7"/>
    <n v="5662363.8600000003"/>
    <n v="3811016.87"/>
    <n v="81074"/>
    <n v="705999.03"/>
  </r>
  <r>
    <s v="04"/>
    <s v="ปทุมธานี"/>
    <s v="10687"/>
    <s v="รพ.ปทุมธานี"/>
    <s v="รพท."/>
    <s v="S"/>
    <n v="408"/>
    <n v="133767"/>
    <x v="10"/>
    <x v="10"/>
    <n v="170413070.54000002"/>
    <n v="50155835.420000002"/>
    <n v="14894390.84"/>
    <n v="33704615.509999998"/>
  </r>
  <r>
    <s v="04"/>
    <s v="ปทุมธานี"/>
    <s v="10761"/>
    <s v="รพ.คลองหลวง"/>
    <s v="รพช."/>
    <s v="F2"/>
    <n v="60"/>
    <n v="77146"/>
    <x v="5"/>
    <x v="5"/>
    <n v="31164022.710000001"/>
    <n v="42773760.619999997"/>
    <n v="2532054.12"/>
    <n v="1576919.45"/>
  </r>
  <r>
    <s v="04"/>
    <s v="ปทุมธานี"/>
    <s v="10762"/>
    <s v="รพ.ธัญบุรี"/>
    <s v="รพช."/>
    <s v="M2"/>
    <n v="60"/>
    <n v="72868"/>
    <x v="13"/>
    <x v="13"/>
    <n v="54735636.520000003"/>
    <n v="12613753.99"/>
    <n v="7525726.2400000002"/>
    <n v="4977017.91"/>
  </r>
  <r>
    <s v="04"/>
    <s v="ปทุมธานี"/>
    <s v="10763"/>
    <s v="รพ.ประชาธิปัตย์"/>
    <s v="รพช."/>
    <s v="F2"/>
    <n v="34"/>
    <n v="44926"/>
    <x v="4"/>
    <x v="4"/>
    <n v="24734563.16"/>
    <n v="4748023.05"/>
    <n v="2002519.49"/>
    <n v="1165899.33"/>
  </r>
  <r>
    <s v="04"/>
    <s v="ปทุมธานี"/>
    <s v="10764"/>
    <s v="รพ.หนองเสือ"/>
    <s v="รพช."/>
    <s v="F2"/>
    <n v="36"/>
    <n v="31485"/>
    <x v="4"/>
    <x v="4"/>
    <n v="15274309.9"/>
    <n v="2880536.77"/>
    <n v="985790.84"/>
    <n v="794092.54"/>
  </r>
  <r>
    <s v="04"/>
    <s v="ปทุมธานี"/>
    <s v="10765"/>
    <s v="รพ.ลาดหลุมแก้ว"/>
    <s v="รพช."/>
    <s v="F2"/>
    <n v="34"/>
    <n v="29565"/>
    <x v="3"/>
    <x v="3"/>
    <n v="17756333.59"/>
    <n v="1599388.63"/>
    <n v="890561"/>
    <n v="692436.27"/>
  </r>
  <r>
    <s v="04"/>
    <s v="ปทุมธานี"/>
    <s v="10766"/>
    <s v="รพ.ลำลูกกา"/>
    <s v="รพช."/>
    <s v="F2"/>
    <n v="8"/>
    <n v="55097"/>
    <x v="4"/>
    <x v="4"/>
    <n v="26978753.720000006"/>
    <n v="2448793.5099999998"/>
    <n v="1495752"/>
    <n v="917344.57000000007"/>
  </r>
  <r>
    <s v="04"/>
    <s v="ปทุมธานี"/>
    <s v="10767"/>
    <s v="รพ.สามโคก"/>
    <s v="รพช."/>
    <s v="F2"/>
    <n v="30"/>
    <n v="21294"/>
    <x v="3"/>
    <x v="3"/>
    <n v="18945435.560000002"/>
    <n v="1730995.81"/>
    <n v="473910.2"/>
    <n v="546269.55000000005"/>
  </r>
  <r>
    <s v="04"/>
    <s v="พระนครศรีอยุธยา"/>
    <s v="10660"/>
    <s v="รพ.พระนครศรีอยุธยา"/>
    <s v="รพศ."/>
    <s v="A"/>
    <n v="530"/>
    <n v="111205"/>
    <x v="15"/>
    <x v="15"/>
    <n v="199924412.36999997"/>
    <n v="67545345.209999993"/>
    <n v="10095808.810000001"/>
    <n v="32522283.27"/>
  </r>
  <r>
    <s v="04"/>
    <s v="พระนครศรีอยุธยา"/>
    <s v="10688"/>
    <s v="รพ.เสนา"/>
    <s v="รพท."/>
    <s v="M1"/>
    <n v="208"/>
    <n v="55804"/>
    <x v="9"/>
    <x v="9"/>
    <n v="73445827.049999997"/>
    <n v="9129026.3200000003"/>
    <n v="3620577.15"/>
    <n v="9163627.25"/>
  </r>
  <r>
    <s v="04"/>
    <s v="พระนครศรีอยุธยา"/>
    <s v="10768"/>
    <s v="รพ.ท่าเรือ"/>
    <s v="รพช."/>
    <s v="F2"/>
    <n v="32"/>
    <n v="27995"/>
    <x v="3"/>
    <x v="3"/>
    <n v="18507299.240000002"/>
    <n v="2952433.91"/>
    <n v="1295986"/>
    <n v="1111268.76"/>
  </r>
  <r>
    <s v="04"/>
    <s v="พระนครศรีอยุธยา"/>
    <s v="10769"/>
    <s v="รพ.สมเด็จพระสังฆราช(นครหลวง)"/>
    <s v="รพช."/>
    <s v="F2"/>
    <n v="60"/>
    <n v="24556"/>
    <x v="3"/>
    <x v="3"/>
    <n v="14397985.539999997"/>
    <n v="2442059.85"/>
    <n v="359807.04"/>
    <n v="631186.87"/>
  </r>
  <r>
    <s v="04"/>
    <s v="พระนครศรีอยุธยา"/>
    <s v="10770"/>
    <s v="รพ.บางไทร"/>
    <s v="รพช."/>
    <s v="F2"/>
    <n v="30"/>
    <n v="22232"/>
    <x v="3"/>
    <x v="3"/>
    <n v="15430564.420000002"/>
    <n v="2220986.35"/>
    <n v="880937.5"/>
    <n v="749534.16999999993"/>
  </r>
  <r>
    <s v="04"/>
    <s v="พระนครศรีอยุธยา"/>
    <s v="10771"/>
    <s v="รพ.บางบาล"/>
    <s v="รพช."/>
    <s v="F2"/>
    <n v="26"/>
    <n v="16429"/>
    <x v="3"/>
    <x v="3"/>
    <n v="13629824.280000001"/>
    <n v="1199768.8700000001"/>
    <n v="972196.6"/>
    <n v="228059.38"/>
  </r>
  <r>
    <s v="04"/>
    <s v="พระนครศรีอยุธยา"/>
    <s v="10772"/>
    <s v="รพ.บางปะอิน"/>
    <s v="รพช."/>
    <s v="M2"/>
    <n v="72"/>
    <n v="58252"/>
    <x v="13"/>
    <x v="13"/>
    <n v="34521525.500000007"/>
    <n v="12834237.289999999"/>
    <n v="4504438"/>
    <n v="5614778.8300000001"/>
  </r>
  <r>
    <s v="04"/>
    <s v="พระนครศรีอยุธยา"/>
    <s v="10773"/>
    <s v="รพ.บางปะหัน"/>
    <s v="รพช."/>
    <s v="F2"/>
    <n v="30"/>
    <n v="22165"/>
    <x v="3"/>
    <x v="3"/>
    <n v="14299587.620000001"/>
    <n v="2057561.72"/>
    <n v="1158954.17"/>
    <n v="648768.20000000007"/>
  </r>
  <r>
    <s v="04"/>
    <s v="พระนครศรีอยุธยา"/>
    <s v="10774"/>
    <s v="รพ.ผักไห่"/>
    <s v="รพช."/>
    <s v="F2"/>
    <n v="31"/>
    <n v="24761"/>
    <x v="3"/>
    <x v="3"/>
    <n v="14856285.82"/>
    <n v="2113223.9900000002"/>
    <n v="594381.37"/>
    <n v="324948.52"/>
  </r>
  <r>
    <s v="04"/>
    <s v="พระนครศรีอยุธยา"/>
    <s v="10775"/>
    <s v="รพ.ภาชี"/>
    <s v="รพช."/>
    <s v="F2"/>
    <n v="46"/>
    <n v="20936"/>
    <x v="3"/>
    <x v="3"/>
    <n v="15552531.5"/>
    <n v="1021456.05"/>
    <n v="1185234.44"/>
    <n v="452001.26"/>
  </r>
  <r>
    <s v="04"/>
    <s v="พระนครศรีอยุธยา"/>
    <s v="10776"/>
    <s v="รพ.ลาดบัวหลวง"/>
    <s v="รพช."/>
    <s v="F2"/>
    <n v="34"/>
    <n v="23668"/>
    <x v="3"/>
    <x v="3"/>
    <n v="17088081.469999999"/>
    <n v="1797012.15"/>
    <n v="757889.5"/>
    <n v="1435709.7000000002"/>
  </r>
  <r>
    <s v="04"/>
    <s v="พระนครศรีอยุธยา"/>
    <s v="10777"/>
    <s v="รพ.วังน้อย"/>
    <s v="รพช."/>
    <s v="F1"/>
    <n v="64"/>
    <n v="41751"/>
    <x v="6"/>
    <x v="6"/>
    <n v="23799972.07"/>
    <n v="4906091.2300000004"/>
    <n v="4828969.96"/>
    <n v="3410353.9299999997"/>
  </r>
  <r>
    <s v="04"/>
    <s v="พระนครศรีอยุธยา"/>
    <s v="10778"/>
    <s v="รพ.บางซ้าย"/>
    <s v="รพช."/>
    <s v="F3"/>
    <n v="10"/>
    <n v="10459"/>
    <x v="7"/>
    <x v="7"/>
    <n v="8398049.2200000007"/>
    <n v="751253.83"/>
    <n v="195434"/>
    <n v="139165.66999999998"/>
  </r>
  <r>
    <s v="04"/>
    <s v="พระนครศรีอยุธยา"/>
    <s v="10779"/>
    <s v="รพ.อุทัย"/>
    <s v="รพช."/>
    <s v="F2"/>
    <n v="30"/>
    <n v="30016"/>
    <x v="4"/>
    <x v="4"/>
    <n v="18645060.629999995"/>
    <n v="1284996.6499999999"/>
    <n v="820149.25"/>
    <n v="720810.76"/>
  </r>
  <r>
    <s v="04"/>
    <s v="พระนครศรีอยุธยา"/>
    <s v="10780"/>
    <s v="รพ.มหาราช"/>
    <s v="รพช."/>
    <s v="F3"/>
    <n v="24"/>
    <n v="13462"/>
    <x v="7"/>
    <x v="7"/>
    <n v="11447124.700000001"/>
    <n v="1098766.95"/>
    <n v="536883.4"/>
    <n v="756147.22"/>
  </r>
  <r>
    <s v="04"/>
    <s v="พระนครศรีอยุธยา"/>
    <s v="10781"/>
    <s v="รพ.บ้านแพรก"/>
    <s v="รพช."/>
    <s v="F3"/>
    <n v="22"/>
    <n v="5602"/>
    <x v="7"/>
    <x v="7"/>
    <n v="11150195.6"/>
    <n v="864089.67"/>
    <n v="490751.2"/>
    <n v="715322.71"/>
  </r>
  <r>
    <s v="04"/>
    <s v="ลพบุรี"/>
    <s v="10690"/>
    <s v="รพ.พระนารายณ์มหาราช"/>
    <s v="รพท."/>
    <s v="S"/>
    <n v="556"/>
    <n v="132134"/>
    <x v="10"/>
    <x v="10"/>
    <n v="150613291.10999995"/>
    <n v="35072662.729999997"/>
    <n v="15925260.460000001"/>
    <n v="22653710.940000001"/>
  </r>
  <r>
    <s v="04"/>
    <s v="ลพบุรี"/>
    <s v="10691"/>
    <s v="รพ.บ้านหมี่"/>
    <s v="รพท."/>
    <s v="M1"/>
    <n v="258"/>
    <n v="47005"/>
    <x v="9"/>
    <x v="9"/>
    <n v="66888456.859999999"/>
    <n v="9810603.2599999998"/>
    <n v="2072992.2"/>
    <n v="4631945.7799999993"/>
  </r>
  <r>
    <s v="04"/>
    <s v="ลพบุรี"/>
    <s v="10789"/>
    <s v="รพ.พัฒนานิคม"/>
    <s v="รพช."/>
    <s v="F1"/>
    <n v="73"/>
    <n v="47951"/>
    <x v="6"/>
    <x v="6"/>
    <n v="23227861.690000001"/>
    <n v="3900293.92"/>
    <n v="2225845"/>
    <n v="1572073.3399999999"/>
  </r>
  <r>
    <s v="04"/>
    <s v="ลพบุรี"/>
    <s v="10790"/>
    <s v="รพ.โคกสำโรง"/>
    <s v="รพช."/>
    <s v="M2"/>
    <n v="123"/>
    <n v="54961"/>
    <x v="2"/>
    <x v="2"/>
    <n v="32199713.670000002"/>
    <n v="7973025.2000000002"/>
    <n v="4094991"/>
    <n v="4138158.95"/>
  </r>
  <r>
    <s v="04"/>
    <s v="ลพบุรี"/>
    <s v="10791"/>
    <s v="รพ.ชัยบาดาล"/>
    <s v="รพช."/>
    <s v="M2"/>
    <n v="129"/>
    <n v="67170"/>
    <x v="2"/>
    <x v="2"/>
    <n v="46181738.780000001"/>
    <n v="8227385.3799999999"/>
    <n v="6449098.5999999996"/>
    <n v="4226412.34"/>
  </r>
  <r>
    <s v="04"/>
    <s v="ลพบุรี"/>
    <s v="10792"/>
    <s v="รพ.ท่าวุ้ง"/>
    <s v="รพช."/>
    <s v="F2"/>
    <n v="48"/>
    <n v="29767"/>
    <x v="4"/>
    <x v="4"/>
    <n v="18873647.189999998"/>
    <n v="1943248.57"/>
    <n v="795648"/>
    <n v="811728.05"/>
  </r>
  <r>
    <s v="04"/>
    <s v="ลพบุรี"/>
    <s v="10793"/>
    <s v="รพ.ท่าหลวง"/>
    <s v="รพช."/>
    <s v="F2"/>
    <n v="30"/>
    <n v="22257"/>
    <x v="3"/>
    <x v="3"/>
    <n v="17074073.149999999"/>
    <n v="2341210.96"/>
    <n v="840613.6"/>
    <n v="650930.27"/>
  </r>
  <r>
    <s v="04"/>
    <s v="ลพบุรี"/>
    <s v="10794"/>
    <s v="รพ.สระโบสถ์"/>
    <s v="รพช."/>
    <s v="F3"/>
    <n v="30"/>
    <n v="14397"/>
    <x v="7"/>
    <x v="7"/>
    <n v="10528065.33"/>
    <n v="1059408.1399999999"/>
    <n v="520604"/>
    <n v="548343.35"/>
  </r>
  <r>
    <s v="04"/>
    <s v="ลพบุรี"/>
    <s v="10795"/>
    <s v="รพ.โคกเจริญ"/>
    <s v="รพช."/>
    <s v="F2"/>
    <n v="30"/>
    <n v="17806"/>
    <x v="3"/>
    <x v="3"/>
    <n v="12334437.860000001"/>
    <n v="1537425.65"/>
    <n v="753926.16"/>
    <n v="391269.5"/>
  </r>
  <r>
    <s v="04"/>
    <s v="ลพบุรี"/>
    <s v="10796"/>
    <s v="รพ.ลำสนธิ"/>
    <s v="รพช."/>
    <s v="F2"/>
    <n v="30"/>
    <n v="20474"/>
    <x v="3"/>
    <x v="3"/>
    <n v="12940085.749999998"/>
    <n v="1405908.56"/>
    <n v="686390.65"/>
    <n v="596614.16"/>
  </r>
  <r>
    <s v="04"/>
    <s v="ลพบุรี"/>
    <s v="10797"/>
    <s v="รพ.หนองม่วง"/>
    <s v="รพช."/>
    <s v="F2"/>
    <n v="33"/>
    <n v="24969"/>
    <x v="3"/>
    <x v="3"/>
    <n v="13569311.850000001"/>
    <n v="2248565.75"/>
    <n v="1316012"/>
    <n v="752156.39"/>
  </r>
  <r>
    <s v="04"/>
    <s v="สระบุรี"/>
    <s v="10661"/>
    <s v="รพ.สระบุรี"/>
    <s v="รพศ."/>
    <s v="A"/>
    <n v="700"/>
    <n v="128137"/>
    <x v="15"/>
    <x v="15"/>
    <n v="239805740.89999998"/>
    <n v="129530240.45"/>
    <n v="9992927.8200000003"/>
    <n v="94859365.959999993"/>
  </r>
  <r>
    <s v="04"/>
    <s v="สระบุรี"/>
    <s v="10695"/>
    <s v="รพ.พระพุทธบาท"/>
    <s v="รพท."/>
    <s v="M1"/>
    <n v="340"/>
    <n v="58102"/>
    <x v="9"/>
    <x v="9"/>
    <n v="95464270.220000014"/>
    <n v="24771508.489999998"/>
    <n v="3237735.03"/>
    <n v="9607036.8900000006"/>
  </r>
  <r>
    <s v="04"/>
    <s v="สระบุรี"/>
    <s v="10807"/>
    <s v="รพ.แก่งคอย"/>
    <s v="รพช."/>
    <s v="F1"/>
    <n v="82"/>
    <n v="52197"/>
    <x v="1"/>
    <x v="1"/>
    <n v="33633800.969999999"/>
    <n v="4671003.09"/>
    <n v="3271746.83"/>
    <n v="1383180.05"/>
  </r>
  <r>
    <s v="04"/>
    <s v="สระบุรี"/>
    <s v="10808"/>
    <s v="รพ.หนองแค"/>
    <s v="รพช."/>
    <s v="F2"/>
    <n v="74"/>
    <n v="35207"/>
    <x v="4"/>
    <x v="4"/>
    <n v="15527039.920000002"/>
    <n v="18292861.149999999"/>
    <n v="1942018"/>
    <n v="877618.08"/>
  </r>
  <r>
    <s v="04"/>
    <s v="สระบุรี"/>
    <s v="10809"/>
    <s v="รพ.วิหารแดง"/>
    <s v="รพช."/>
    <s v="F2"/>
    <n v="48"/>
    <n v="25980"/>
    <x v="3"/>
    <x v="3"/>
    <n v="14553436.829999998"/>
    <n v="1640576.33"/>
    <n v="1260539"/>
    <n v="844849.16999999993"/>
  </r>
  <r>
    <s v="04"/>
    <s v="สระบุรี"/>
    <s v="10810"/>
    <s v="รพ.หนองแซง"/>
    <s v="รพช."/>
    <s v="F2"/>
    <n v="19"/>
    <n v="10120"/>
    <x v="3"/>
    <x v="3"/>
    <n v="9820042.8000000007"/>
    <n v="963366.04"/>
    <n v="346876.56"/>
    <n v="479140.85"/>
  </r>
  <r>
    <s v="04"/>
    <s v="สระบุรี"/>
    <s v="10811"/>
    <s v="รพ.บ้านหมอ"/>
    <s v="รพช."/>
    <s v="F2"/>
    <n v="32"/>
    <n v="25690"/>
    <x v="3"/>
    <x v="3"/>
    <n v="17275345.539999999"/>
    <n v="1420078.75"/>
    <n v="687841.05"/>
    <n v="466221.84"/>
  </r>
  <r>
    <s v="04"/>
    <s v="สระบุรี"/>
    <s v="10812"/>
    <s v="รพ.ดอนพุด"/>
    <s v="รพช."/>
    <s v="F3"/>
    <n v="15"/>
    <n v="5763"/>
    <x v="7"/>
    <x v="7"/>
    <n v="9976368.5999999996"/>
    <n v="616771.81000000006"/>
    <n v="372186.73"/>
    <n v="279095.15000000002"/>
  </r>
  <r>
    <s v="04"/>
    <s v="สระบุรี"/>
    <s v="10813"/>
    <s v="รพ.หนองโดน"/>
    <s v="รพช."/>
    <s v="F3"/>
    <n v="22"/>
    <n v="8158"/>
    <x v="7"/>
    <x v="7"/>
    <n v="12348251.02"/>
    <n v="2114619.38"/>
    <n v="260484"/>
    <n v="274767.8"/>
  </r>
  <r>
    <s v="04"/>
    <s v="สระบุรี"/>
    <s v="10814"/>
    <s v="รพ.เสาไห้เฉลิมพระเกียรติ80พรรษา"/>
    <s v="รพช."/>
    <s v="F2"/>
    <n v="46"/>
    <n v="19254"/>
    <x v="3"/>
    <x v="3"/>
    <n v="18473289.690000001"/>
    <n v="2265800.44"/>
    <n v="1568602.28"/>
    <n v="693113.36"/>
  </r>
  <r>
    <s v="04"/>
    <s v="สระบุรี"/>
    <s v="10815"/>
    <s v="รพ.มวกเหล็ก"/>
    <s v="รพช."/>
    <s v="F2"/>
    <n v="35"/>
    <n v="43444"/>
    <x v="4"/>
    <x v="4"/>
    <n v="19517411.960000001"/>
    <n v="1925441.71"/>
    <n v="1569065.99"/>
    <n v="738119.28999999992"/>
  </r>
  <r>
    <s v="04"/>
    <s v="สระบุรี"/>
    <s v="10816"/>
    <s v="รพ.วังม่วงสัทธรรม"/>
    <s v="รพช."/>
    <s v="F2"/>
    <n v="37"/>
    <n v="15725"/>
    <x v="3"/>
    <x v="3"/>
    <n v="14895492.25"/>
    <n v="1375278.16"/>
    <n v="722989.3"/>
    <n v="519129.07"/>
  </r>
  <r>
    <s v="04"/>
    <s v="สิงห์บุรี"/>
    <s v="10692"/>
    <s v="รพ.สิงห์บุรี"/>
    <s v="รพท."/>
    <s v="S"/>
    <n v="282"/>
    <n v="41665"/>
    <x v="12"/>
    <x v="12"/>
    <n v="106069438.53"/>
    <n v="28434236.210000001"/>
    <n v="2551339.7400000002"/>
    <n v="13659154.4"/>
  </r>
  <r>
    <s v="04"/>
    <s v="สิงห์บุรี"/>
    <s v="10693"/>
    <s v="รพ.อินทร์บุรี"/>
    <s v="รพท."/>
    <s v="M1"/>
    <n v="150"/>
    <n v="37670"/>
    <x v="8"/>
    <x v="8"/>
    <n v="63030745.009999998"/>
    <n v="8776541.2200000007"/>
    <n v="698135.95"/>
    <n v="5203856.47"/>
  </r>
  <r>
    <s v="04"/>
    <s v="สิงห์บุรี"/>
    <s v="10798"/>
    <s v="รพ.บางระจัน"/>
    <s v="รพช."/>
    <s v="F2"/>
    <n v="30"/>
    <n v="20947"/>
    <x v="3"/>
    <x v="3"/>
    <n v="14280503.460000001"/>
    <n v="1395408.91"/>
    <n v="497580"/>
    <n v="546620.06000000006"/>
  </r>
  <r>
    <s v="04"/>
    <s v="สิงห์บุรี"/>
    <s v="10799"/>
    <s v="รพ.ค่ายบางระจัน"/>
    <s v="รพช."/>
    <s v="F2"/>
    <n v="30"/>
    <n v="19436"/>
    <x v="3"/>
    <x v="3"/>
    <n v="19618517.57"/>
    <n v="1519235.45"/>
    <n v="464956.5"/>
    <n v="438071.13"/>
  </r>
  <r>
    <s v="04"/>
    <s v="สิงห์บุรี"/>
    <s v="10800"/>
    <s v="รพ.พรหมบุรี"/>
    <s v="รพช."/>
    <s v="F3"/>
    <n v="28"/>
    <n v="11498"/>
    <x v="7"/>
    <x v="7"/>
    <n v="12509546.280000001"/>
    <n v="751586.83"/>
    <n v="417818"/>
    <n v="317411.23"/>
  </r>
  <r>
    <s v="04"/>
    <s v="สิงห์บุรี"/>
    <s v="10801"/>
    <s v="รพ.ท่าช้าง"/>
    <s v="รพช."/>
    <s v="F2"/>
    <n v="36"/>
    <n v="9018"/>
    <x v="3"/>
    <x v="3"/>
    <n v="14477192.180000002"/>
    <n v="959100.99"/>
    <n v="278246"/>
    <n v="453480.80999999994"/>
  </r>
  <r>
    <s v="04"/>
    <s v="อ่างทอง"/>
    <s v="10689"/>
    <s v="รพ.อ่างทอง"/>
    <s v="รพท."/>
    <s v="S"/>
    <n v="324"/>
    <n v="40146"/>
    <x v="12"/>
    <x v="12"/>
    <n v="103155856.05999999"/>
    <n v="17243970.170000002"/>
    <n v="4989649.5999999996"/>
    <n v="15820709"/>
  </r>
  <r>
    <s v="04"/>
    <s v="อ่างทอง"/>
    <s v="10782"/>
    <s v="รพ.ไชโย"/>
    <s v="รพช."/>
    <s v="F2"/>
    <n v="36"/>
    <n v="13872"/>
    <x v="3"/>
    <x v="3"/>
    <n v="12315812.880000001"/>
    <n v="1435556.29"/>
    <n v="650633.80000000005"/>
    <n v="252457.36000000002"/>
  </r>
  <r>
    <s v="04"/>
    <s v="อ่างทอง"/>
    <s v="10784"/>
    <s v="รพ.ป่าโมก"/>
    <s v="รพช."/>
    <s v="F2"/>
    <n v="54"/>
    <n v="18947"/>
    <x v="3"/>
    <x v="3"/>
    <n v="17737664.48"/>
    <n v="1894734.32"/>
    <n v="1201423.02"/>
    <n v="853451.64"/>
  </r>
  <r>
    <s v="04"/>
    <s v="อ่างทอง"/>
    <s v="10785"/>
    <s v="รพ.โพธิ์ทอง"/>
    <s v="รพช."/>
    <s v="F2"/>
    <n v="60"/>
    <n v="34074"/>
    <x v="4"/>
    <x v="4"/>
    <n v="22236763.000000004"/>
    <n v="3945297.87"/>
    <n v="1642720.1"/>
    <n v="1507274.6600000001"/>
  </r>
  <r>
    <s v="04"/>
    <s v="อ่างทอง"/>
    <s v="10786"/>
    <s v="รพ.แสวงหา"/>
    <s v="รพช."/>
    <s v="F2"/>
    <n v="48"/>
    <n v="23099"/>
    <x v="3"/>
    <x v="3"/>
    <n v="14971609.879999999"/>
    <n v="1911986.6"/>
    <n v="776964.82"/>
    <n v="492973.49"/>
  </r>
  <r>
    <s v="04"/>
    <s v="อ่างทอง"/>
    <s v="10787"/>
    <s v="รพ.วิเศษชัยชาญ"/>
    <s v="รพช."/>
    <s v="F1"/>
    <n v="97"/>
    <n v="43045"/>
    <x v="6"/>
    <x v="6"/>
    <n v="30139765.900000006"/>
    <n v="4235881.95"/>
    <n v="1100840.08"/>
    <n v="1871551.37"/>
  </r>
  <r>
    <s v="04"/>
    <s v="อ่างทอง"/>
    <s v="10788"/>
    <s v="รพ.สามโก้"/>
    <s v="รพช."/>
    <s v="F3"/>
    <n v="38"/>
    <n v="13137"/>
    <x v="7"/>
    <x v="7"/>
    <n v="11834107.439999999"/>
    <n v="1099298"/>
    <n v="368397.8"/>
    <n v="350036.62"/>
  </r>
  <r>
    <s v="05"/>
    <s v="กาญจนบุรี"/>
    <s v="10731"/>
    <s v="รพ.พหลพลพยุหเสนา"/>
    <s v="รพท."/>
    <s v="S"/>
    <n v="537"/>
    <n v="108387"/>
    <x v="10"/>
    <x v="10"/>
    <n v="170037387.15000001"/>
    <n v="71114319.109999999"/>
    <n v="14160000.15"/>
    <n v="30758822.850000001"/>
  </r>
  <r>
    <s v="05"/>
    <s v="กาญจนบุรี"/>
    <s v="10732"/>
    <s v="รพ.มะการักษ์"/>
    <s v="รพท."/>
    <s v="M1"/>
    <n v="354"/>
    <n v="97431"/>
    <x v="9"/>
    <x v="9"/>
    <n v="87716147.400000006"/>
    <n v="20646385.170000002"/>
    <n v="5757703.1600000001"/>
    <n v="10807349.82"/>
  </r>
  <r>
    <s v="05"/>
    <s v="กาญจนบุรี"/>
    <s v="11278"/>
    <s v="รพ.ไทรโยค"/>
    <s v="รพช."/>
    <s v="F2"/>
    <n v="58"/>
    <n v="30021"/>
    <x v="4"/>
    <x v="4"/>
    <n v="17436428.690000005"/>
    <n v="3499949.71"/>
    <n v="641960.25"/>
    <n v="1087499.67"/>
  </r>
  <r>
    <s v="05"/>
    <s v="กาญจนบุรี"/>
    <s v="11279"/>
    <s v="รพ.สมเด็จพระปิยมหาราชรมณียเขต"/>
    <s v="รพช."/>
    <s v="F2"/>
    <n v="35"/>
    <n v="9480"/>
    <x v="3"/>
    <x v="3"/>
    <n v="10928240.5"/>
    <n v="948862.48"/>
    <n v="821720"/>
    <n v="515326.76000000007"/>
  </r>
  <r>
    <s v="05"/>
    <s v="กาญจนบุรี"/>
    <s v="11280"/>
    <s v="รพ.บ่อพลอย"/>
    <s v="รพช."/>
    <s v="F1"/>
    <n v="70"/>
    <n v="44812"/>
    <x v="6"/>
    <x v="6"/>
    <n v="22661264.590000004"/>
    <n v="4313140.01"/>
    <n v="1983123.64"/>
    <n v="1118714.8500000001"/>
  </r>
  <r>
    <s v="05"/>
    <s v="กาญจนบุรี"/>
    <s v="11281"/>
    <s v="รพ.ท่ากระดาน"/>
    <s v="รพช."/>
    <s v="F2"/>
    <n v="30"/>
    <n v="10392"/>
    <x v="3"/>
    <x v="3"/>
    <n v="9119041"/>
    <n v="719731.34"/>
    <n v="662516.05000000005"/>
    <n v="413378.49"/>
  </r>
  <r>
    <s v="05"/>
    <s v="กาญจนบุรี"/>
    <s v="11282"/>
    <s v="รพ.สมเด็จพระสังฆราชองค์ที่ ๑๙"/>
    <s v="รพช."/>
    <s v="M2"/>
    <n v="143"/>
    <n v="73346"/>
    <x v="2"/>
    <x v="2"/>
    <n v="45223349.660000004"/>
    <n v="10599308.800000001"/>
    <n v="2386246.5099999998"/>
    <n v="4943510.72"/>
  </r>
  <r>
    <s v="05"/>
    <s v="กาญจนบุรี"/>
    <s v="11283"/>
    <s v="รพ.ทองผาภูมิ"/>
    <s v="รพช."/>
    <s v="M2"/>
    <n v="96"/>
    <n v="35389"/>
    <x v="13"/>
    <x v="13"/>
    <n v="27145419.720000003"/>
    <n v="5975894.0099999998"/>
    <n v="2302033.09"/>
    <n v="4003404.07"/>
  </r>
  <r>
    <s v="05"/>
    <s v="กาญจนบุรี"/>
    <s v="11284"/>
    <s v="รพ.สังขละบุรี"/>
    <s v="รพช."/>
    <s v="F2"/>
    <n v="58"/>
    <n v="18607"/>
    <x v="3"/>
    <x v="3"/>
    <n v="15858857.569999998"/>
    <n v="3095460.62"/>
    <n v="1254491.6499999999"/>
    <n v="1081133.58"/>
  </r>
  <r>
    <s v="05"/>
    <s v="กาญจนบุรี"/>
    <s v="11285"/>
    <s v="รพ.เจ้าคุณไพบูลย์พนมทวน"/>
    <s v="รพช."/>
    <s v="F2"/>
    <n v="60"/>
    <n v="37402"/>
    <x v="4"/>
    <x v="4"/>
    <n v="21916991.039999999"/>
    <n v="4296658.4400000004"/>
    <n v="1546461.3"/>
    <n v="1384538.23"/>
  </r>
  <r>
    <s v="05"/>
    <s v="กาญจนบุรี"/>
    <s v="11286"/>
    <s v="รพ.เลาขวัญ"/>
    <s v="รพช."/>
    <s v="F2"/>
    <n v="39"/>
    <n v="41864"/>
    <x v="4"/>
    <x v="4"/>
    <n v="16517655.880000003"/>
    <n v="2093311.19"/>
    <n v="1276956"/>
    <n v="846575.3899999999"/>
  </r>
  <r>
    <s v="05"/>
    <s v="กาญจนบุรี"/>
    <s v="11287"/>
    <s v="รพ.ด่านมะขามเตี้ย"/>
    <s v="รพช."/>
    <s v="F2"/>
    <n v="56"/>
    <n v="27927"/>
    <x v="3"/>
    <x v="3"/>
    <n v="16610173.57"/>
    <n v="2176722.5"/>
    <n v="462146.45"/>
    <n v="841383.37"/>
  </r>
  <r>
    <s v="05"/>
    <s v="กาญจนบุรี"/>
    <s v="11288"/>
    <s v="รพ.สถานพระบารมี"/>
    <s v="รพช."/>
    <s v="F2"/>
    <n v="30"/>
    <n v="12766"/>
    <x v="3"/>
    <x v="3"/>
    <n v="12219790.989999998"/>
    <n v="530139.82999999996"/>
    <n v="169062.5"/>
    <n v="251567.21"/>
  </r>
  <r>
    <s v="05"/>
    <s v="กาญจนบุรี"/>
    <s v="14136"/>
    <s v="รพ.ศุกร์ศิริศรีสวัสดิ์"/>
    <s v="รพช."/>
    <s v="F3"/>
    <n v="16"/>
    <n v="5142"/>
    <x v="7"/>
    <x v="7"/>
    <n v="6195436"/>
    <n v="344918.43"/>
    <n v="494603.7"/>
    <n v="76949.41"/>
  </r>
  <r>
    <s v="05"/>
    <s v="กาญจนบุรี"/>
    <s v="21948"/>
    <s v="รพ.ห้วยกระเจา เฉลิมพระเกียรติ 80 พรรษา"/>
    <s v="รพช."/>
    <s v="F2"/>
    <n v="30"/>
    <n v="25600"/>
    <x v="3"/>
    <x v="3"/>
    <n v="12818023.560000001"/>
    <n v="1877670.49"/>
    <n v="1574409.6"/>
    <n v="693172.86"/>
  </r>
  <r>
    <s v="05"/>
    <s v="กาญจนบุรี"/>
    <s v="41701"/>
    <s v="รพ.หนองปรือ"/>
    <s v="รพช."/>
    <s v="F3"/>
    <n v="33"/>
    <n v="16378"/>
    <x v="7"/>
    <x v="7"/>
    <n v="4831291.2"/>
    <n v="977241.06"/>
    <n v="589414.75"/>
    <n v="390437.48"/>
  </r>
  <r>
    <s v="05"/>
    <s v="นครปฐม"/>
    <s v="10679"/>
    <s v="รพ.นครปฐม"/>
    <s v="รพศ."/>
    <s v="A"/>
    <n v="860"/>
    <n v="215478"/>
    <x v="0"/>
    <x v="0"/>
    <n v="267270660.27000004"/>
    <n v="153326381.27000001"/>
    <n v="40409708.259999998"/>
    <n v="78317257.850000009"/>
  </r>
  <r>
    <s v="05"/>
    <s v="นครปฐม"/>
    <s v="11297"/>
    <s v="รพ.กำแพงแสน"/>
    <s v="รพช."/>
    <s v="M2"/>
    <n v="90"/>
    <n v="85576"/>
    <x v="13"/>
    <x v="13"/>
    <n v="33613124.920000002"/>
    <n v="11657515.810000001"/>
    <n v="2174017.0499999998"/>
    <n v="5477838.3599999994"/>
  </r>
  <r>
    <s v="05"/>
    <s v="นครปฐม"/>
    <s v="11298"/>
    <s v="รพ.นครชัยศรี"/>
    <s v="รพช."/>
    <s v="F2"/>
    <n v="60"/>
    <n v="37515"/>
    <x v="4"/>
    <x v="4"/>
    <n v="21089382.579999998"/>
    <n v="4153166.88"/>
    <n v="509319.9"/>
    <n v="1437524.0899999999"/>
  </r>
  <r>
    <s v="05"/>
    <s v="นครปฐม"/>
    <s v="11299"/>
    <s v="รพ.ห้วยพลู"/>
    <s v="รพช."/>
    <s v="F2"/>
    <n v="58"/>
    <n v="32770"/>
    <x v="4"/>
    <x v="4"/>
    <n v="24742808.93"/>
    <n v="3322412.92"/>
    <n v="731704.31999999995"/>
    <n v="954119.71"/>
  </r>
  <r>
    <s v="05"/>
    <s v="นครปฐม"/>
    <s v="11300"/>
    <s v="รพ.ดอนตูม"/>
    <s v="รพช."/>
    <s v="F2"/>
    <n v="38"/>
    <n v="30175"/>
    <x v="4"/>
    <x v="4"/>
    <n v="20140081.18"/>
    <n v="4588385.04"/>
    <n v="614658.34"/>
    <n v="3079988.38"/>
  </r>
  <r>
    <s v="05"/>
    <s v="นครปฐม"/>
    <s v="11301"/>
    <s v="รพ.บางเลน"/>
    <s v="รพช."/>
    <s v="F1"/>
    <n v="79"/>
    <n v="46961"/>
    <x v="6"/>
    <x v="6"/>
    <n v="20268547.149999999"/>
    <n v="4524750.3899999997"/>
    <n v="1232028.8799999999"/>
    <n v="2692364.43"/>
  </r>
  <r>
    <s v="05"/>
    <s v="นครปฐม"/>
    <s v="11302"/>
    <s v="รพ.สามพราน"/>
    <s v="รพช."/>
    <s v="M2"/>
    <n v="136"/>
    <n v="115453"/>
    <x v="2"/>
    <x v="2"/>
    <n v="55869876.450000003"/>
    <n v="18618112"/>
    <n v="6036861.5"/>
    <n v="13553857.879999999"/>
  </r>
  <r>
    <s v="05"/>
    <s v="นครปฐม"/>
    <s v="11303"/>
    <s v="รพ.พุทธมณฑล"/>
    <s v="รพช."/>
    <s v="F2"/>
    <n v="34"/>
    <n v="23898"/>
    <x v="3"/>
    <x v="3"/>
    <n v="15785797.470000003"/>
    <n v="2844943.56"/>
    <n v="1117476.31"/>
    <n v="910679.78"/>
  </r>
  <r>
    <s v="05"/>
    <s v="นครปฐม"/>
    <s v="13819"/>
    <s v="รพ.หลวงพ่อเปิ่น"/>
    <s v="รพช."/>
    <s v="F2"/>
    <n v="30"/>
    <n v="14300"/>
    <x v="3"/>
    <x v="3"/>
    <n v="16601183.940000001"/>
    <n v="1910338.1"/>
    <n v="814265"/>
    <n v="871396.95"/>
  </r>
  <r>
    <s v="05"/>
    <s v="ประจวบคีรีขันธ์"/>
    <s v="10737"/>
    <s v="รพ.ประจวบคีรีขันธ์"/>
    <s v="รพท."/>
    <s v="S"/>
    <n v="278"/>
    <n v="67428"/>
    <x v="12"/>
    <x v="12"/>
    <n v="92288435.019999996"/>
    <n v="29770595.120000001"/>
    <n v="2265341.9900000002"/>
    <n v="11571046.41"/>
  </r>
  <r>
    <s v="05"/>
    <s v="ประจวบคีรีขันธ์"/>
    <s v="11315"/>
    <s v="รพ.กุยบุรี"/>
    <s v="รพช."/>
    <s v="F2"/>
    <n v="30"/>
    <n v="33075"/>
    <x v="4"/>
    <x v="4"/>
    <n v="18518796.199999999"/>
    <n v="2167292.04"/>
    <n v="1395761.6"/>
    <n v="631818.84"/>
  </r>
  <r>
    <s v="05"/>
    <s v="ประจวบคีรีขันธ์"/>
    <s v="11316"/>
    <s v="รพ.ทับสะแก"/>
    <s v="รพช."/>
    <s v="F2"/>
    <n v="60"/>
    <n v="35758"/>
    <x v="4"/>
    <x v="4"/>
    <n v="23365801.619999997"/>
    <n v="4222140.25"/>
    <n v="781882.82"/>
    <n v="1302020.5"/>
  </r>
  <r>
    <s v="05"/>
    <s v="ประจวบคีรีขันธ์"/>
    <s v="11317"/>
    <s v="รพ.บางสะพาน"/>
    <s v="รพช."/>
    <s v="M2"/>
    <n v="156"/>
    <n v="61161"/>
    <x v="2"/>
    <x v="2"/>
    <n v="43773651.619999997"/>
    <n v="11085661.689999999"/>
    <n v="3144953.73"/>
    <n v="6158158.25"/>
  </r>
  <r>
    <s v="05"/>
    <s v="ประจวบคีรีขันธ์"/>
    <s v="11318"/>
    <s v="รพ.บางสะพานน้อย"/>
    <s v="รพช."/>
    <s v="F2"/>
    <n v="30"/>
    <n v="29497"/>
    <x v="3"/>
    <x v="3"/>
    <n v="16086905.309999999"/>
    <n v="2132482.1800000002"/>
    <n v="1212948.9099999999"/>
    <n v="856170.06"/>
  </r>
  <r>
    <s v="05"/>
    <s v="ประจวบคีรีขันธ์"/>
    <s v="11319"/>
    <s v="รพ.ปราณบุรี"/>
    <s v="รพช."/>
    <s v="F2"/>
    <n v="66"/>
    <n v="46465"/>
    <x v="4"/>
    <x v="4"/>
    <n v="25043901.420000002"/>
    <n v="4192578.63"/>
    <n v="2031998.34"/>
    <n v="858489.43"/>
  </r>
  <r>
    <s v="05"/>
    <s v="ประจวบคีรีขันธ์"/>
    <s v="11320"/>
    <s v="รพ.หัวหิน"/>
    <s v="รพท."/>
    <s v="S"/>
    <n v="264"/>
    <n v="93373"/>
    <x v="12"/>
    <x v="12"/>
    <n v="130269266.11000001"/>
    <n v="59648899.960000001"/>
    <n v="4255261.24"/>
    <n v="25559947.82"/>
  </r>
  <r>
    <s v="05"/>
    <s v="ประจวบคีรีขันธ์"/>
    <s v="11321"/>
    <s v="รพ.สามร้อยยอด"/>
    <s v="รพช."/>
    <s v="F1"/>
    <n v="60"/>
    <n v="36992"/>
    <x v="6"/>
    <x v="6"/>
    <n v="25571714.27"/>
    <n v="5037592.03"/>
    <n v="1840909.4"/>
    <n v="1849136.6"/>
  </r>
  <r>
    <s v="05"/>
    <s v="เพชรบุรี"/>
    <s v="10736"/>
    <s v="รพ.พระจอมเกล้า"/>
    <s v="รพท."/>
    <s v="S"/>
    <n v="439"/>
    <n v="85216"/>
    <x v="10"/>
    <x v="10"/>
    <n v="149206190.64000002"/>
    <n v="70350237.329999998"/>
    <n v="6846185.0300000003"/>
    <n v="16741166.619999999"/>
  </r>
  <r>
    <s v="05"/>
    <s v="เพชรบุรี"/>
    <s v="11308"/>
    <s v="รพ.เขาย้อย"/>
    <s v="รพช."/>
    <s v="F2"/>
    <n v="33"/>
    <n v="23913"/>
    <x v="3"/>
    <x v="3"/>
    <n v="19654659.759999998"/>
    <n v="3286894.61"/>
    <n v="941851.46"/>
    <n v="719125.29999999993"/>
  </r>
  <r>
    <s v="05"/>
    <s v="เพชรบุรี"/>
    <s v="11309"/>
    <s v="รพ.หนองหญ้าปล้อง"/>
    <s v="รพช."/>
    <s v="F2"/>
    <n v="34"/>
    <n v="12433"/>
    <x v="3"/>
    <x v="3"/>
    <n v="14395688.08"/>
    <n v="1191633.71"/>
    <n v="820627.16"/>
    <n v="277708.55"/>
  </r>
  <r>
    <s v="05"/>
    <s v="เพชรบุรี"/>
    <s v="11310"/>
    <s v="รพ.ชะอำ"/>
    <s v="รพช."/>
    <s v="M2"/>
    <n v="122"/>
    <n v="55010"/>
    <x v="2"/>
    <x v="2"/>
    <n v="43769110.219999999"/>
    <n v="7476123.0899999999"/>
    <n v="3630509.49"/>
    <n v="1679433.4000000001"/>
  </r>
  <r>
    <s v="05"/>
    <s v="เพชรบุรี"/>
    <s v="11311"/>
    <s v="รพ.ท่ายาง"/>
    <s v="รพช."/>
    <s v="F1"/>
    <n v="74"/>
    <n v="64218"/>
    <x v="1"/>
    <x v="1"/>
    <n v="39035874.320000008"/>
    <n v="6715265.4500000002"/>
    <n v="2383087.2999999998"/>
    <n v="1305692.1499999999"/>
  </r>
  <r>
    <s v="05"/>
    <s v="เพชรบุรี"/>
    <s v="11312"/>
    <s v="รพ.บ้านลาด"/>
    <s v="รพช."/>
    <s v="F2"/>
    <n v="35"/>
    <n v="34800"/>
    <x v="4"/>
    <x v="4"/>
    <n v="28761325.02"/>
    <n v="3498208.11"/>
    <n v="1229927.6000000001"/>
    <n v="539199.05000000005"/>
  </r>
  <r>
    <s v="05"/>
    <s v="เพชรบุรี"/>
    <s v="11313"/>
    <s v="รพ.บ้านแหลม"/>
    <s v="รพช."/>
    <s v="F2"/>
    <n v="30"/>
    <n v="39868"/>
    <x v="4"/>
    <x v="4"/>
    <n v="26837117.699999999"/>
    <n v="3077942.85"/>
    <n v="907594.15"/>
    <n v="528599.96"/>
  </r>
  <r>
    <s v="05"/>
    <s v="เพชรบุรี"/>
    <s v="11314"/>
    <s v="รพ.แก่งกระจาน"/>
    <s v="รพช."/>
    <s v="F2"/>
    <n v="30"/>
    <n v="26976"/>
    <x v="3"/>
    <x v="3"/>
    <n v="18106389.020000003"/>
    <n v="2084849.56"/>
    <n v="1119617.25"/>
    <n v="968446.6"/>
  </r>
  <r>
    <s v="05"/>
    <s v="ราชบุรี"/>
    <s v="10677"/>
    <s v="รพ.ราชบุรี"/>
    <s v="รพศ."/>
    <s v="A"/>
    <n v="855"/>
    <n v="140788"/>
    <x v="0"/>
    <x v="0"/>
    <n v="284673417.72000003"/>
    <n v="190254996.91"/>
    <n v="10049066.130000001"/>
    <n v="47213105.359999999"/>
  </r>
  <r>
    <s v="05"/>
    <s v="ราชบุรี"/>
    <s v="10728"/>
    <s v="รพ.ดำเนินสะดวก"/>
    <s v="รพท."/>
    <s v="M1"/>
    <n v="272"/>
    <n v="73727"/>
    <x v="9"/>
    <x v="9"/>
    <n v="71094047.159999996"/>
    <n v="18795619.82"/>
    <n v="3807574.75"/>
    <n v="7875864.5200000005"/>
  </r>
  <r>
    <s v="05"/>
    <s v="ราชบุรี"/>
    <s v="10729"/>
    <s v="รพ.บ้านโป่ง"/>
    <s v="รพท."/>
    <s v="S"/>
    <n v="358"/>
    <n v="118153"/>
    <x v="12"/>
    <x v="12"/>
    <n v="103416281.29999998"/>
    <n v="25898486.579999998"/>
    <n v="878076.5"/>
    <n v="9597541.2799999993"/>
  </r>
  <r>
    <s v="05"/>
    <s v="ราชบุรี"/>
    <s v="10730"/>
    <s v="รพ.โพธาราม"/>
    <s v="รพท."/>
    <s v="M1"/>
    <n v="340"/>
    <n v="84142"/>
    <x v="9"/>
    <x v="9"/>
    <n v="81258285.859999985"/>
    <n v="20517608.539999999"/>
    <n v="2801991.7"/>
    <n v="11227751.960000001"/>
  </r>
  <r>
    <s v="05"/>
    <s v="ราชบุรี"/>
    <s v="11273"/>
    <s v="รพ.สวนผึ้ง"/>
    <s v="รพช."/>
    <s v="F2"/>
    <n v="60"/>
    <n v="27585"/>
    <x v="3"/>
    <x v="3"/>
    <n v="17219058.359999999"/>
    <n v="1176157.94"/>
    <n v="397500"/>
    <n v="648863.96"/>
  </r>
  <r>
    <s v="05"/>
    <s v="ราชบุรี"/>
    <s v="11274"/>
    <s v="รพ.บางแพ"/>
    <s v="รพช."/>
    <s v="F2"/>
    <n v="48"/>
    <n v="26844"/>
    <x v="3"/>
    <x v="3"/>
    <n v="27161876.41"/>
    <n v="2260404.27"/>
    <n v="798223"/>
    <n v="1003705.53"/>
  </r>
  <r>
    <s v="05"/>
    <s v="ราชบุรี"/>
    <s v="11275"/>
    <s v="รพ.เจ็ดเสมียน"/>
    <s v="รพช."/>
    <s v="F2"/>
    <n v="30"/>
    <n v="9399"/>
    <x v="3"/>
    <x v="3"/>
    <n v="13821600.4"/>
    <n v="1875905.82"/>
    <n v="820629.7"/>
    <n v="576261.05999999994"/>
  </r>
  <r>
    <s v="05"/>
    <s v="ราชบุรี"/>
    <s v="11276"/>
    <s v="รพ.ปากท่อ"/>
    <s v="รพช."/>
    <s v="F2"/>
    <n v="60"/>
    <n v="46782"/>
    <x v="4"/>
    <x v="4"/>
    <n v="13505565.289999999"/>
    <n v="1759752.88"/>
    <n v="676759.1"/>
    <n v="464232.17000000004"/>
  </r>
  <r>
    <s v="05"/>
    <s v="ราชบุรี"/>
    <s v="11277"/>
    <s v="รพ.วัดเพลง"/>
    <s v="รพช."/>
    <s v="F2"/>
    <n v="38"/>
    <n v="8820"/>
    <x v="3"/>
    <x v="3"/>
    <n v="14606059.449999999"/>
    <n v="1838916.89"/>
    <n v="831745.6"/>
    <n v="874858.11"/>
  </r>
  <r>
    <s v="05"/>
    <s v="ราชบุรี"/>
    <s v="11458"/>
    <s v="รพร.จอมบึง"/>
    <s v="รพช."/>
    <s v="F1"/>
    <n v="73"/>
    <n v="50119"/>
    <x v="6"/>
    <x v="6"/>
    <n v="27614253.170000002"/>
    <n v="7593172.1500000004"/>
    <n v="2163937.25"/>
    <n v="1918035.08"/>
  </r>
  <r>
    <s v="05"/>
    <s v="ราชบุรี"/>
    <s v="28858"/>
    <s v="รพ.บ้านคา"/>
    <s v="รพช."/>
    <s v="F3"/>
    <n v="30"/>
    <n v="18683"/>
    <x v="11"/>
    <x v="11"/>
    <n v="8961332.4199999999"/>
    <n v="1616972.89"/>
    <n v="954835.18"/>
    <n v="810213.11999999988"/>
  </r>
  <r>
    <s v="05"/>
    <s v="สมุทรสงคราม"/>
    <s v="10735"/>
    <s v="รพ.สมเด็จพระพุทธเลิศหล้า"/>
    <s v="รพท."/>
    <s v="S"/>
    <n v="284"/>
    <n v="78329"/>
    <x v="12"/>
    <x v="12"/>
    <n v="104657098.62000002"/>
    <n v="28849881.239999998"/>
    <n v="3740641.64"/>
    <n v="12582066.15"/>
  </r>
  <r>
    <s v="05"/>
    <s v="สมุทรสงคราม"/>
    <s v="11306"/>
    <s v="รพ.นภาลัย"/>
    <s v="รพช."/>
    <s v="F1"/>
    <n v="78"/>
    <n v="21880"/>
    <x v="6"/>
    <x v="6"/>
    <n v="27150778.199999999"/>
    <n v="3106554.87"/>
    <n v="1090280.58"/>
    <n v="1186941.74"/>
  </r>
  <r>
    <s v="05"/>
    <s v="สมุทรสงคราม"/>
    <s v="11307"/>
    <s v="รพ.อัมพวา"/>
    <s v="รพช."/>
    <s v="F2"/>
    <n v="36"/>
    <n v="31530"/>
    <x v="4"/>
    <x v="4"/>
    <n v="16980051.93"/>
    <n v="1475587.54"/>
    <n v="575645.78"/>
    <n v="341676.12"/>
  </r>
  <r>
    <s v="05"/>
    <s v="สมุทรสาคร"/>
    <s v="10734"/>
    <s v="รพ.สมุทรสาคร"/>
    <s v="รพศ."/>
    <s v="A"/>
    <n v="632"/>
    <n v="179962"/>
    <x v="15"/>
    <x v="15"/>
    <n v="241046385.41000006"/>
    <n v="85514026.650000006"/>
    <n v="1535039.57"/>
    <n v="26265077.23"/>
  </r>
  <r>
    <s v="05"/>
    <s v="สมุทรสาคร"/>
    <s v="11304"/>
    <s v="รพ.กระทุ่มแบน"/>
    <s v="รพท."/>
    <s v="M1"/>
    <n v="287"/>
    <n v="116392"/>
    <x v="9"/>
    <x v="9"/>
    <n v="96463665.439999998"/>
    <n v="41611253.530000001"/>
    <n v="7300371.0999999996"/>
    <n v="20169643.329999998"/>
  </r>
  <r>
    <s v="05"/>
    <s v="สุพรรณบุรี"/>
    <s v="10678"/>
    <s v="รพ.เจ้าพระยายมราช"/>
    <s v="รพศ."/>
    <s v="A"/>
    <n v="706"/>
    <n v="130379"/>
    <x v="0"/>
    <x v="0"/>
    <n v="235185496.35999992"/>
    <n v="127437426.08"/>
    <n v="13444662.08"/>
    <n v="57589207.740000002"/>
  </r>
  <r>
    <s v="05"/>
    <s v="สุพรรณบุรี"/>
    <s v="10733"/>
    <s v="รพ.สมเด็จพระสังฆราชองค์ที่17"/>
    <s v="รพท."/>
    <s v="M1"/>
    <n v="262"/>
    <n v="109442"/>
    <x v="9"/>
    <x v="9"/>
    <n v="79622801.520000011"/>
    <n v="15832702.880000001"/>
    <n v="789517.35"/>
    <n v="13490540.59"/>
  </r>
  <r>
    <s v="05"/>
    <s v="สุพรรณบุรี"/>
    <s v="11289"/>
    <s v="รพ.เดิมบางนางบวช"/>
    <s v="รพช."/>
    <s v="F1"/>
    <n v="109"/>
    <n v="52266"/>
    <x v="1"/>
    <x v="1"/>
    <n v="34862985.759999998"/>
    <n v="12737666.93"/>
    <n v="1328550.78"/>
    <n v="2480055.9500000002"/>
  </r>
  <r>
    <s v="05"/>
    <s v="สุพรรณบุรี"/>
    <s v="11290"/>
    <s v="รพ.ด่านช้าง"/>
    <s v="รพช."/>
    <s v="F1"/>
    <n v="106"/>
    <n v="63691"/>
    <x v="1"/>
    <x v="1"/>
    <n v="35247739.820000008"/>
    <n v="9633870.0700000003"/>
    <n v="1068871.44"/>
    <n v="2135857.65"/>
  </r>
  <r>
    <s v="05"/>
    <s v="สุพรรณบุรี"/>
    <s v="11291"/>
    <s v="รพ.บางปลาม้า"/>
    <s v="รพช."/>
    <s v="F2"/>
    <n v="60"/>
    <n v="49022"/>
    <x v="4"/>
    <x v="4"/>
    <n v="28383646.519999996"/>
    <n v="8235029.5599999996"/>
    <n v="1267336.1399999999"/>
    <n v="1603070.53"/>
  </r>
  <r>
    <s v="05"/>
    <s v="สุพรรณบุรี"/>
    <s v="11292"/>
    <s v="รพ.ศรีประจันต์"/>
    <s v="รพช."/>
    <s v="F2"/>
    <n v="60"/>
    <n v="41625"/>
    <x v="4"/>
    <x v="4"/>
    <n v="23642493.739999995"/>
    <n v="8088773.3399999999"/>
    <n v="1227431.6000000001"/>
    <n v="1361053.66"/>
  </r>
  <r>
    <s v="05"/>
    <s v="สุพรรณบุรี"/>
    <s v="11293"/>
    <s v="รพ.ดอนเจดีย์"/>
    <s v="รพช."/>
    <s v="F2"/>
    <n v="60"/>
    <n v="36323"/>
    <x v="4"/>
    <x v="4"/>
    <n v="26851469.840000004"/>
    <n v="7903648.0599999996"/>
    <n v="1743520.35"/>
    <n v="1642893.7899999998"/>
  </r>
  <r>
    <s v="05"/>
    <s v="สุพรรณบุรี"/>
    <s v="11294"/>
    <s v="รพ.สามชุก"/>
    <s v="รพช."/>
    <s v="F2"/>
    <n v="60"/>
    <n v="36326"/>
    <x v="4"/>
    <x v="4"/>
    <n v="24165192.75"/>
    <n v="9778354.5800000001"/>
    <n v="524960.98"/>
    <n v="2342779.5699999998"/>
  </r>
  <r>
    <s v="05"/>
    <s v="สุพรรณบุรี"/>
    <s v="11295"/>
    <s v="รพ.อู่ทอง"/>
    <s v="รพช."/>
    <s v="M2"/>
    <n v="142"/>
    <n v="88427"/>
    <x v="2"/>
    <x v="2"/>
    <n v="53129500.839999989"/>
    <n v="14335627.17"/>
    <n v="2913299.79"/>
    <n v="6506850.5500000007"/>
  </r>
  <r>
    <s v="05"/>
    <s v="สุพรรณบุรี"/>
    <s v="11296"/>
    <s v="รพ.หนองหญ้าไซ"/>
    <s v="รพช."/>
    <s v="F2"/>
    <n v="60"/>
    <n v="27665"/>
    <x v="3"/>
    <x v="3"/>
    <n v="18682302.75"/>
    <n v="2418539.86"/>
    <n v="585109"/>
    <n v="708083.91"/>
  </r>
  <r>
    <s v="06"/>
    <s v="จันทบุรี"/>
    <s v="10664"/>
    <s v="รพ.พระปกเกล้า"/>
    <s v="รพศ."/>
    <s v="A"/>
    <n v="769"/>
    <n v="108769"/>
    <x v="0"/>
    <x v="0"/>
    <n v="254817018.33999997"/>
    <n v="132392964.34999999"/>
    <n v="34722618.810000002"/>
    <n v="65354464.329999998"/>
  </r>
  <r>
    <s v="06"/>
    <s v="จันทบุรี"/>
    <s v="10834"/>
    <s v="รพ.ขลุง"/>
    <s v="รพช."/>
    <s v="F1"/>
    <n v="40"/>
    <n v="44016"/>
    <x v="6"/>
    <x v="6"/>
    <n v="18292147.450000003"/>
    <n v="9175011.1899999995"/>
    <n v="1414397.08"/>
    <n v="1165548.53"/>
  </r>
  <r>
    <s v="06"/>
    <s v="จันทบุรี"/>
    <s v="10835"/>
    <s v="รพ.ท่าใหม่"/>
    <s v="รพช."/>
    <s v="F2"/>
    <n v="33"/>
    <n v="22296"/>
    <x v="3"/>
    <x v="3"/>
    <n v="12475443.060000001"/>
    <n v="2453546.0299999998"/>
    <n v="233003.28"/>
    <n v="648295.44999999995"/>
  </r>
  <r>
    <s v="06"/>
    <s v="จันทบุรี"/>
    <s v="10836"/>
    <s v="รพ.เขาสุกิม"/>
    <s v="รพช."/>
    <s v="F2"/>
    <n v="40"/>
    <n v="17554"/>
    <x v="3"/>
    <x v="3"/>
    <n v="12385133.35"/>
    <n v="2034090.65"/>
    <n v="528004.88"/>
    <n v="793177.3"/>
  </r>
  <r>
    <s v="06"/>
    <s v="จันทบุรี"/>
    <s v="10837"/>
    <s v="รพ.สองพี่น้อง"/>
    <s v="รพช."/>
    <s v="F2"/>
    <n v="33"/>
    <n v="18835"/>
    <x v="3"/>
    <x v="3"/>
    <n v="11617294.959999999"/>
    <n v="1550578.79"/>
    <n v="188153"/>
    <n v="476103.48"/>
  </r>
  <r>
    <s v="06"/>
    <s v="จันทบุรี"/>
    <s v="10838"/>
    <s v="รพ.โป่งน้ำร้อน"/>
    <s v="รพช."/>
    <s v="F2"/>
    <n v="69"/>
    <n v="38003"/>
    <x v="4"/>
    <x v="4"/>
    <n v="19856087.359999999"/>
    <n v="2636406.71"/>
    <n v="1443157"/>
    <n v="1042411"/>
  </r>
  <r>
    <s v="06"/>
    <s v="จันทบุรี"/>
    <s v="10839"/>
    <s v="รพ.มะขาม"/>
    <s v="รพช."/>
    <s v="F1"/>
    <n v="36"/>
    <n v="26337"/>
    <x v="6"/>
    <x v="6"/>
    <n v="16886970.129999999"/>
    <n v="1412052.69"/>
    <n v="2037420.2"/>
    <n v="746280.65999999992"/>
  </r>
  <r>
    <s v="06"/>
    <s v="จันทบุรี"/>
    <s v="10840"/>
    <s v="รพ.แหลมสิงห์"/>
    <s v="รพช."/>
    <s v="F2"/>
    <n v="35"/>
    <n v="21393"/>
    <x v="3"/>
    <x v="3"/>
    <n v="15214827.129999999"/>
    <n v="2728423.51"/>
    <n v="605316.47"/>
    <n v="736868.6399999999"/>
  </r>
  <r>
    <s v="06"/>
    <s v="จันทบุรี"/>
    <s v="10841"/>
    <s v="รพ.สอยดาว"/>
    <s v="รพช."/>
    <s v="F1"/>
    <n v="62"/>
    <n v="53197"/>
    <x v="1"/>
    <x v="1"/>
    <n v="25467893.039999999"/>
    <n v="4444231.1900000004"/>
    <n v="1765352.5"/>
    <n v="2160534.4300000002"/>
  </r>
  <r>
    <s v="06"/>
    <s v="จันทบุรี"/>
    <s v="10842"/>
    <s v="รพ.แก่งหางแมว"/>
    <s v="รพช."/>
    <s v="F2"/>
    <n v="34"/>
    <n v="35317"/>
    <x v="4"/>
    <x v="4"/>
    <n v="14786389.140000001"/>
    <n v="1970903.01"/>
    <n v="291053"/>
    <n v="425999.68"/>
  </r>
  <r>
    <s v="06"/>
    <s v="จันทบุรี"/>
    <s v="10843"/>
    <s v="รพ.นายายอาม"/>
    <s v="รพช."/>
    <s v="F1"/>
    <n v="37"/>
    <n v="28390"/>
    <x v="6"/>
    <x v="6"/>
    <n v="15608156.289999999"/>
    <n v="1815566.32"/>
    <n v="884241.21"/>
    <n v="603667.62"/>
  </r>
  <r>
    <s v="06"/>
    <s v="จันทบุรี"/>
    <s v="10844"/>
    <s v="รพ.เขาคิชฌกูฏ"/>
    <s v="รพช."/>
    <s v="F2"/>
    <n v="34"/>
    <n v="24680"/>
    <x v="3"/>
    <x v="3"/>
    <n v="13059497.299999999"/>
    <n v="2479581.33"/>
    <n v="1356489.4"/>
    <n v="879215.5"/>
  </r>
  <r>
    <s v="06"/>
    <s v="ฉะเชิงเทรา"/>
    <s v="10697"/>
    <s v=" รพ.พุทธโสธร"/>
    <s v="รพศ."/>
    <s v="A"/>
    <n v="595"/>
    <n v="102730"/>
    <x v="15"/>
    <x v="15"/>
    <n v="207748489.38999996"/>
    <n v="88882588.439999998"/>
    <n v="12597051.449999999"/>
    <n v="26218866.57"/>
  </r>
  <r>
    <s v="06"/>
    <s v="ฉะเชิงเทรา"/>
    <s v="10833"/>
    <s v="รพ.ท่าตะเกียบ"/>
    <s v="รพช."/>
    <s v="F2"/>
    <n v="40"/>
    <n v="34869"/>
    <x v="4"/>
    <x v="4"/>
    <n v="17541467.920000002"/>
    <n v="2925713.49"/>
    <n v="3113290"/>
    <n v="956333.23"/>
  </r>
  <r>
    <s v="06"/>
    <s v="ฉะเชิงเทรา"/>
    <s v="10850"/>
    <s v="รพ.บางคล้า"/>
    <s v="รพช."/>
    <s v="F2"/>
    <n v="50"/>
    <n v="29491"/>
    <x v="3"/>
    <x v="3"/>
    <n v="21793764.560000002"/>
    <n v="132624.9"/>
    <n v="9416"/>
    <n v="788995.85"/>
  </r>
  <r>
    <s v="06"/>
    <s v="ฉะเชิงเทรา"/>
    <s v="10851"/>
    <s v="รพ.บางน้ำเปรี้ยว"/>
    <s v="รพช."/>
    <s v="F1"/>
    <n v="63"/>
    <n v="60929"/>
    <x v="1"/>
    <x v="1"/>
    <n v="34267249.140000001"/>
    <n v="5045098.51"/>
    <n v="2249811.2000000002"/>
    <n v="1813131.3699999999"/>
  </r>
  <r>
    <s v="06"/>
    <s v="ฉะเชิงเทรา"/>
    <s v="10852"/>
    <s v="รพ.บางปะกง"/>
    <s v="รพช."/>
    <s v="F1"/>
    <n v="90"/>
    <n v="55183"/>
    <x v="1"/>
    <x v="1"/>
    <n v="26527955.070000004"/>
    <n v="4444538.22"/>
    <n v="1388463.5"/>
    <n v="2244011.09"/>
  </r>
  <r>
    <s v="06"/>
    <s v="ฉะเชิงเทรา"/>
    <s v="10853"/>
    <s v="รพ.บ้านโพธิ์"/>
    <s v="รพช."/>
    <s v="F2"/>
    <n v="52"/>
    <n v="30999"/>
    <x v="4"/>
    <x v="4"/>
    <n v="20553545.789999999"/>
    <n v="2629026.83"/>
    <n v="1074357.5"/>
    <n v="603126.22"/>
  </r>
  <r>
    <s v="06"/>
    <s v="ฉะเชิงเทรา"/>
    <s v="10854"/>
    <s v="รพ.พนมสารคาม"/>
    <s v="รพช."/>
    <s v="M2"/>
    <n v="163"/>
    <n v="58241"/>
    <x v="2"/>
    <x v="2"/>
    <n v="42118451.060000002"/>
    <n v="8821377.7599999998"/>
    <n v="729870"/>
    <n v="4833913.55"/>
  </r>
  <r>
    <s v="06"/>
    <s v="ฉะเชิงเทรา"/>
    <s v="10855"/>
    <s v="รพ.สนามชัยเขต"/>
    <s v="รพช."/>
    <s v="M2"/>
    <n v="150"/>
    <n v="55391"/>
    <x v="2"/>
    <x v="2"/>
    <n v="30486301.469999999"/>
    <n v="5347559.59"/>
    <n v="441507.5"/>
    <n v="2056468.06"/>
  </r>
  <r>
    <s v="06"/>
    <s v="ฉะเชิงเทรา"/>
    <s v="10856"/>
    <s v="รพ.แปลงยาว"/>
    <s v="รพช."/>
    <s v="F2"/>
    <n v="85"/>
    <n v="29957"/>
    <x v="3"/>
    <x v="3"/>
    <n v="9605215"/>
    <n v="6202624.9000000004"/>
    <n v="825612.16"/>
    <n v="1155298.27"/>
  </r>
  <r>
    <s v="06"/>
    <s v="ฉะเชิงเทรา"/>
    <s v="13747"/>
    <s v="รพ.ราชสาส์น"/>
    <s v="รพช."/>
    <s v="F2"/>
    <n v="13"/>
    <n v="8173"/>
    <x v="3"/>
    <x v="3"/>
    <n v="9370076.6100000013"/>
    <n v="2602398.37"/>
    <n v="357727.8"/>
    <n v="320314.52"/>
  </r>
  <r>
    <s v="06"/>
    <s v="ฉะเชิงเทรา"/>
    <s v="31327"/>
    <s v="รพ.คลองเขื่อน"/>
    <s v="รพช."/>
    <s v="F3"/>
    <n v="10"/>
    <n v="8271"/>
    <x v="7"/>
    <x v="7"/>
    <n v="6497070.5"/>
    <n v="1205167.26"/>
    <n v="650626"/>
    <n v="227621.59"/>
  </r>
  <r>
    <s v="06"/>
    <s v="ชลบุรี"/>
    <s v="10662"/>
    <s v="รพ.ชลบุรี"/>
    <s v="รพศ."/>
    <s v="A"/>
    <n v="786"/>
    <n v="0"/>
    <x v="0"/>
    <x v="0"/>
    <n v="346151852.06"/>
    <n v="188048779.97999999"/>
    <n v="43499799.509999998"/>
    <n v="99987836.859999985"/>
  </r>
  <r>
    <s v="06"/>
    <s v="ชลบุรี"/>
    <s v="10817"/>
    <s v="รพ.บ้านบึง"/>
    <s v="รพช."/>
    <s v="M2"/>
    <n v="140"/>
    <n v="78655"/>
    <x v="2"/>
    <x v="2"/>
    <n v="52890658"/>
    <n v="6996733.5099999998"/>
    <n v="1397449.51"/>
    <n v="5315904.24"/>
  </r>
  <r>
    <s v="06"/>
    <s v="ชลบุรี"/>
    <s v="10818"/>
    <s v="รพ.หนองใหญ่"/>
    <s v="รพช."/>
    <s v="F2"/>
    <n v="35"/>
    <n v="17366"/>
    <x v="3"/>
    <x v="3"/>
    <n v="15864284.98"/>
    <n v="2024323.62"/>
    <n v="935738.76"/>
    <n v="904127.35000000009"/>
  </r>
  <r>
    <s v="06"/>
    <s v="ชลบุรี"/>
    <s v="10819"/>
    <s v="รพ.บางละมุง"/>
    <s v="รพท."/>
    <s v="S"/>
    <n v="301"/>
    <n v="154511"/>
    <x v="12"/>
    <x v="12"/>
    <n v="122378574.09"/>
    <n v="29779534.879999999"/>
    <n v="2328142.7200000002"/>
    <n v="28730701.809999999"/>
  </r>
  <r>
    <s v="06"/>
    <s v="ชลบุรี"/>
    <s v="10820"/>
    <s v="รพ.วัดญาณสังวราราม"/>
    <s v="รพช."/>
    <s v="F2"/>
    <n v="30"/>
    <n v="16471"/>
    <x v="3"/>
    <x v="3"/>
    <n v="15610013.779999997"/>
    <n v="1619553.76"/>
    <n v="790515.21"/>
    <n v="628804.31000000006"/>
  </r>
  <r>
    <s v="06"/>
    <s v="ชลบุรี"/>
    <s v="10821"/>
    <s v="รพ.พานทอง"/>
    <s v="รพช."/>
    <s v="F1"/>
    <n v="78"/>
    <n v="49103"/>
    <x v="6"/>
    <x v="6"/>
    <n v="39789071.410000004"/>
    <n v="5133523.29"/>
    <n v="1137719.7"/>
    <n v="2501114.06"/>
  </r>
  <r>
    <s v="06"/>
    <s v="ชลบุรี"/>
    <s v="10822"/>
    <s v="รพ.พนัสนิคม"/>
    <s v="รพท."/>
    <s v="M1"/>
    <n v="232"/>
    <n v="84625"/>
    <x v="9"/>
    <x v="9"/>
    <n v="75447411.590000004"/>
    <n v="21472844.289999999"/>
    <n v="4927656.9000000004"/>
    <n v="13487787.74"/>
  </r>
  <r>
    <s v="06"/>
    <s v="ชลบุรี"/>
    <s v="10823"/>
    <s v="รพ.แหลมฉบัง"/>
    <s v="รพช."/>
    <s v="M2"/>
    <n v="174"/>
    <n v="134208"/>
    <x v="2"/>
    <x v="2"/>
    <n v="61893953.730000004"/>
    <n v="11258625.52"/>
    <n v="4477345.3099999996"/>
    <n v="5569158.0599999996"/>
  </r>
  <r>
    <s v="06"/>
    <s v="ชลบุรี"/>
    <s v="10824"/>
    <s v="รพ.เกาะสีชัง"/>
    <s v="รพช."/>
    <s v="F2"/>
    <n v="30"/>
    <n v="3496"/>
    <x v="3"/>
    <x v="3"/>
    <n v="9300227.4800000004"/>
    <n v="546459.73"/>
    <n v="177467"/>
    <n v="311079.98000000004"/>
  </r>
  <r>
    <s v="06"/>
    <s v="ชลบุรี"/>
    <s v="10825"/>
    <s v="รพ.สัตหีบกม10"/>
    <s v="รพช."/>
    <s v="F1"/>
    <n v="60"/>
    <n v="70888"/>
    <x v="1"/>
    <x v="1"/>
    <n v="36856722.25"/>
    <n v="3179359.11"/>
    <n v="1864553.7"/>
    <n v="784361.82000000007"/>
  </r>
  <r>
    <s v="06"/>
    <s v="ชลบุรี"/>
    <s v="10826"/>
    <s v="รพ.บ่อทอง"/>
    <s v="รพช."/>
    <s v="F2"/>
    <n v="60"/>
    <n v="38290"/>
    <x v="4"/>
    <x v="4"/>
    <n v="23230295.000000004"/>
    <n v="3103243.52"/>
    <n v="1060759.2"/>
    <n v="1240208.03"/>
  </r>
  <r>
    <s v="06"/>
    <s v="ชลบุรี"/>
    <s v="28006"/>
    <s v="รพ.เกาะจันทร์"/>
    <s v="รพช."/>
    <s v="F2"/>
    <n v="30"/>
    <n v="27306"/>
    <x v="3"/>
    <x v="3"/>
    <n v="13772696.409999998"/>
    <n v="2066105.6"/>
    <n v="674627.5"/>
    <n v="1028470.3"/>
  </r>
  <r>
    <s v="06"/>
    <s v="ตราด"/>
    <s v="10696"/>
    <s v="รพ.ตราด"/>
    <s v="รพท."/>
    <s v="S"/>
    <n v="366"/>
    <n v="67370"/>
    <x v="12"/>
    <x v="12"/>
    <n v="108674989.62999998"/>
    <n v="30463675.989999998"/>
    <n v="7734974.9199999999"/>
    <n v="18462807.129999999"/>
  </r>
  <r>
    <s v="06"/>
    <s v="ตราด"/>
    <s v="10845"/>
    <s v="รพ.คลองใหญ่"/>
    <s v="รพช."/>
    <s v="F2"/>
    <n v="36"/>
    <n v="16990"/>
    <x v="3"/>
    <x v="3"/>
    <n v="16226254.019999998"/>
    <n v="1915936.39"/>
    <n v="1008875.74"/>
    <n v="239410.03"/>
  </r>
  <r>
    <s v="06"/>
    <s v="ตราด"/>
    <s v="10846"/>
    <s v="รพ.เขาสมิง"/>
    <s v="รพช."/>
    <s v="F2"/>
    <n v="36"/>
    <n v="35110"/>
    <x v="4"/>
    <x v="4"/>
    <n v="15486299.300000001"/>
    <n v="2041463.88"/>
    <n v="190017.93"/>
    <n v="392104.24"/>
  </r>
  <r>
    <s v="06"/>
    <s v="ตราด"/>
    <s v="10847"/>
    <s v="รพ.บ่อไร่"/>
    <s v="รพช."/>
    <s v="F2"/>
    <n v="34"/>
    <n v="27243"/>
    <x v="3"/>
    <x v="3"/>
    <n v="14643871.27"/>
    <n v="2518859.48"/>
    <n v="335067"/>
    <n v="503417.43"/>
  </r>
  <r>
    <s v="06"/>
    <s v="ตราด"/>
    <s v="10848"/>
    <s v="รพ.แหลมงอบ"/>
    <s v="รพช."/>
    <s v="F2"/>
    <n v="30"/>
    <n v="15405"/>
    <x v="3"/>
    <x v="3"/>
    <n v="14868914.809999999"/>
    <n v="1111192.24"/>
    <n v="667330.22"/>
    <n v="673427.66999999993"/>
  </r>
  <r>
    <s v="06"/>
    <s v="ตราด"/>
    <s v="10849"/>
    <s v="รพ.เกาะกูด"/>
    <s v="รพช."/>
    <s v="F3"/>
    <n v="7"/>
    <n v="2105"/>
    <x v="7"/>
    <x v="7"/>
    <n v="5915693.7599999998"/>
    <n v="123276.43"/>
    <n v="295071"/>
    <n v="149250.13"/>
  </r>
  <r>
    <s v="06"/>
    <s v="ตราด"/>
    <s v="13816"/>
    <s v="รพ.เกาะช้าง"/>
    <s v="รพช."/>
    <s v="F2"/>
    <n v="26"/>
    <n v="7549"/>
    <x v="3"/>
    <x v="3"/>
    <n v="8736120.5"/>
    <n v="438483.85"/>
    <n v="485959.1"/>
    <n v="188979.92"/>
  </r>
  <r>
    <s v="06"/>
    <s v="ปราจีนบุรี"/>
    <s v="10665"/>
    <s v="รพ.เจ้าพระยาอภัยภูเบศร"/>
    <s v="รพศ."/>
    <s v="A"/>
    <n v="501"/>
    <n v="73635"/>
    <x v="15"/>
    <x v="15"/>
    <n v="163957000.33999997"/>
    <n v="69478421.969999999"/>
    <n v="22487480.129999999"/>
    <n v="29257766.829999998"/>
  </r>
  <r>
    <s v="06"/>
    <s v="ปราจีนบุรี"/>
    <s v="10857"/>
    <s v="รพ.กบินทร์บุรี"/>
    <s v="รพท."/>
    <s v="M1"/>
    <n v="248"/>
    <n v="102202"/>
    <x v="9"/>
    <x v="9"/>
    <n v="80843149.359999999"/>
    <n v="17738013.34"/>
    <n v="4177261.4"/>
    <n v="10613107.59"/>
  </r>
  <r>
    <s v="06"/>
    <s v="ปราจีนบุรี"/>
    <s v="10858"/>
    <s v="รพ.นาดี"/>
    <s v="รพช."/>
    <s v="F2"/>
    <n v="60"/>
    <n v="35034"/>
    <x v="4"/>
    <x v="4"/>
    <n v="15482051.360000001"/>
    <n v="2218105.73"/>
    <n v="547430.5"/>
    <n v="543627"/>
  </r>
  <r>
    <s v="06"/>
    <s v="ปราจีนบุรี"/>
    <s v="10859"/>
    <s v="รพ.บ้านสร้าง"/>
    <s v="รพช."/>
    <s v="F2"/>
    <n v="30"/>
    <n v="19875"/>
    <x v="3"/>
    <x v="3"/>
    <n v="12748926.439999999"/>
    <n v="1434010.67"/>
    <n v="704819"/>
    <n v="424644.8"/>
  </r>
  <r>
    <s v="06"/>
    <s v="ปราจีนบุรี"/>
    <s v="10860"/>
    <s v="รพ.ประจันตคาม"/>
    <s v="รพช."/>
    <s v="F2"/>
    <n v="33"/>
    <n v="34220"/>
    <x v="4"/>
    <x v="4"/>
    <n v="15902884.9"/>
    <n v="1617000.64"/>
    <n v="699012.5"/>
    <n v="662318.96"/>
  </r>
  <r>
    <s v="06"/>
    <s v="ปราจีนบุรี"/>
    <s v="10861"/>
    <s v="รพ.ศรีมหาโพธิ"/>
    <s v="รพช."/>
    <s v="F2"/>
    <n v="62"/>
    <n v="45130"/>
    <x v="4"/>
    <x v="4"/>
    <n v="25172985.84"/>
    <n v="3254920.87"/>
    <n v="745925.32"/>
    <n v="718719.64"/>
  </r>
  <r>
    <s v="06"/>
    <s v="ปราจีนบุรี"/>
    <s v="10862"/>
    <s v="รพ.ศรีมโหสถ"/>
    <s v="รพช."/>
    <s v="F2"/>
    <n v="30"/>
    <n v="13995"/>
    <x v="3"/>
    <x v="3"/>
    <n v="13414457.859999999"/>
    <n v="1150207.82"/>
    <n v="585196.19999999995"/>
    <n v="255761.31"/>
  </r>
  <r>
    <s v="06"/>
    <s v="ระยอง"/>
    <s v="10663"/>
    <s v="รพ.ระยอง"/>
    <s v="รพศ."/>
    <s v="A"/>
    <n v="621"/>
    <n v="156994"/>
    <x v="15"/>
    <x v="15"/>
    <n v="213534813.45000002"/>
    <n v="109519370.66"/>
    <n v="12592175.07"/>
    <n v="44401132.879999995"/>
  </r>
  <r>
    <s v="06"/>
    <s v="ระยอง"/>
    <s v="10827"/>
    <s v="รพ.เฉลิมพระเกียรติสมเด็จพระเทพรัตนราชสุดาฯ สยามบรมราชกุมารี ระยอง"/>
    <s v="รพท."/>
    <s v="M1"/>
    <n v="162"/>
    <n v="50373"/>
    <x v="8"/>
    <x v="8"/>
    <n v="58526986.590000011"/>
    <n v="11061081.4"/>
    <n v="3607283.89"/>
    <n v="5276185.790000001"/>
  </r>
  <r>
    <s v="06"/>
    <s v="ระยอง"/>
    <s v="10828"/>
    <s v="รพ.บ้านฉาง"/>
    <s v="รพช."/>
    <s v="F1"/>
    <n v="70"/>
    <n v="47476"/>
    <x v="6"/>
    <x v="6"/>
    <n v="24806467.959999997"/>
    <n v="4585454.09"/>
    <n v="1829790.6"/>
    <n v="1638051.9400000002"/>
  </r>
  <r>
    <s v="06"/>
    <s v="ระยอง"/>
    <s v="10829"/>
    <s v="รพ.แกลง"/>
    <s v="รพท."/>
    <s v="M1"/>
    <n v="214"/>
    <n v="96517"/>
    <x v="9"/>
    <x v="9"/>
    <n v="55237122.839999989"/>
    <n v="18226670.719999999"/>
    <n v="3058646.8"/>
    <n v="9564077.3100000005"/>
  </r>
  <r>
    <s v="06"/>
    <s v="ระยอง"/>
    <s v="10830"/>
    <s v="รพ.วังจันทร์"/>
    <s v="รพช."/>
    <s v="F2"/>
    <n v="43"/>
    <n v="23766"/>
    <x v="3"/>
    <x v="3"/>
    <n v="18240637.280000001"/>
    <n v="2864650.1"/>
    <n v="1442787"/>
    <n v="1019021.3700000001"/>
  </r>
  <r>
    <s v="06"/>
    <s v="ระยอง"/>
    <s v="10831"/>
    <s v="รพ.บ้านค่าย"/>
    <s v="รพช."/>
    <s v="F2"/>
    <n v="47"/>
    <n v="54442"/>
    <x v="4"/>
    <x v="4"/>
    <n v="24839714.579999998"/>
    <n v="4945692.78"/>
    <n v="1138730.6000000001"/>
    <n v="1161835.5"/>
  </r>
  <r>
    <s v="06"/>
    <s v="ระยอง"/>
    <s v="10832"/>
    <s v="รพ.ปลวกแดง"/>
    <s v="รพช."/>
    <s v="F1"/>
    <n v="90"/>
    <n v="48182"/>
    <x v="6"/>
    <x v="6"/>
    <n v="23202399.009999998"/>
    <n v="6587176.2699999996"/>
    <n v="2335404.71"/>
    <n v="2897912.28"/>
  </r>
  <r>
    <s v="06"/>
    <s v="ระยอง"/>
    <s v="22734"/>
    <s v="รพ.เขาชะเมา เฉลิมพระเกียรติ 80 พรรษา"/>
    <s v="รพช."/>
    <s v="F2"/>
    <n v="30"/>
    <n v="18214"/>
    <x v="3"/>
    <x v="3"/>
    <n v="10771898.620000001"/>
    <n v="1625360.61"/>
    <n v="122798.9"/>
    <n v="512284.5"/>
  </r>
  <r>
    <s v="06"/>
    <s v="ระยอง"/>
    <s v="23962"/>
    <s v="รพ.นิคมพัฒนา"/>
    <s v="รพช."/>
    <s v="F2"/>
    <n v="30"/>
    <n v="29928"/>
    <x v="3"/>
    <x v="3"/>
    <n v="12874399.789999997"/>
    <n v="2660860.48"/>
    <n v="3762868.28"/>
    <n v="1390261.6800000002"/>
  </r>
  <r>
    <s v="06"/>
    <s v="สมุทรปราการ"/>
    <s v="10685"/>
    <s v="รพ.สมุทรปราการ"/>
    <s v="รพศ."/>
    <s v="A"/>
    <n v="605"/>
    <n v="288013"/>
    <x v="15"/>
    <x v="15"/>
    <n v="206951877.50000006"/>
    <n v="76764335.170000002"/>
    <n v="28371962.280000001"/>
    <n v="43890990.469999999"/>
  </r>
  <r>
    <s v="06"/>
    <s v="สมุทรปราการ"/>
    <s v="10752"/>
    <s v="รพ.บางบ่อ"/>
    <s v="รพช."/>
    <s v="M2"/>
    <n v="155"/>
    <n v="72964"/>
    <x v="2"/>
    <x v="2"/>
    <n v="51708506.859999999"/>
    <n v="14163557.060000001"/>
    <n v="4443337.8099999996"/>
    <n v="7666718.4299999997"/>
  </r>
  <r>
    <s v="06"/>
    <s v="สมุทรปราการ"/>
    <s v="10753"/>
    <s v="รพ.บางพลี"/>
    <s v="รพท."/>
    <s v="M1"/>
    <n v="276"/>
    <n v="101415"/>
    <x v="9"/>
    <x v="9"/>
    <n v="73015790.75"/>
    <n v="21324920.469999999"/>
    <n v="3874653.01"/>
    <n v="12431938.15"/>
  </r>
  <r>
    <s v="06"/>
    <s v="สมุทรปราการ"/>
    <s v="10754"/>
    <s v="รพ.บางจาก"/>
    <s v="รพช."/>
    <s v="F1"/>
    <n v="108"/>
    <n v="59217"/>
    <x v="1"/>
    <x v="1"/>
    <n v="31767980.060000002"/>
    <n v="7462606.3499999996"/>
    <n v="3624833.42"/>
    <n v="2064022.75"/>
  </r>
  <r>
    <s v="06"/>
    <s v="สมุทรปราการ"/>
    <s v="10755"/>
    <s v="รพ.พระสมุทรเจดีย์"/>
    <s v="รพช."/>
    <s v="F2"/>
    <n v="51"/>
    <n v="64455"/>
    <x v="5"/>
    <x v="5"/>
    <n v="26132281.629999999"/>
    <n v="3559595.01"/>
    <n v="3270033.95"/>
    <n v="1103954.57"/>
  </r>
  <r>
    <s v="06"/>
    <s v="สมุทรปราการ"/>
    <s v="28785"/>
    <s v="รพ.บางเสาธง"/>
    <s v="รพช."/>
    <s v="F3"/>
    <n v="25"/>
    <n v="36364"/>
    <x v="14"/>
    <x v="14"/>
    <n v="12855899.17"/>
    <n v="1990625.27"/>
    <n v="596826.43000000005"/>
    <n v="991745.33000000007"/>
  </r>
  <r>
    <s v="06"/>
    <s v="สระแก้ว"/>
    <s v="10699"/>
    <s v="รพร.สระแก้ว"/>
    <s v="รพท."/>
    <s v="S"/>
    <n v="440"/>
    <n v="82897"/>
    <x v="10"/>
    <x v="10"/>
    <n v="131319304.99999999"/>
    <n v="38419838.490000002"/>
    <n v="5819029.9500000002"/>
    <n v="18740092.819999997"/>
  </r>
  <r>
    <s v="06"/>
    <s v="สระแก้ว"/>
    <s v="10866"/>
    <s v="รพ.คลองหาด"/>
    <s v="รพช."/>
    <s v="F2"/>
    <n v="36"/>
    <n v="28877"/>
    <x v="3"/>
    <x v="3"/>
    <n v="15543534.250000004"/>
    <n v="624552.91"/>
    <n v="374397.32"/>
    <n v="276425.53999999998"/>
  </r>
  <r>
    <s v="06"/>
    <s v="สระแก้ว"/>
    <s v="10867"/>
    <s v="รพ.ตาพระยา"/>
    <s v="รพช."/>
    <s v="F2"/>
    <n v="41"/>
    <n v="40587"/>
    <x v="4"/>
    <x v="4"/>
    <n v="16133540.749999998"/>
    <n v="1885794.78"/>
    <n v="487229.85"/>
    <n v="985508.97999999986"/>
  </r>
  <r>
    <s v="06"/>
    <s v="สระแก้ว"/>
    <s v="10868"/>
    <s v="รพ.วังน้ำเย็น"/>
    <s v="รพช."/>
    <s v="F1"/>
    <n v="76"/>
    <n v="47567"/>
    <x v="6"/>
    <x v="6"/>
    <n v="25318868.950000003"/>
    <n v="2621274.77"/>
    <n v="1921918.88"/>
    <n v="819531.84000000008"/>
  </r>
  <r>
    <s v="06"/>
    <s v="สระแก้ว"/>
    <s v="10869"/>
    <s v="รพ.วัฒนานคร"/>
    <s v="รพช."/>
    <s v="F2"/>
    <n v="86"/>
    <n v="56401"/>
    <x v="4"/>
    <x v="4"/>
    <n v="26322113.669999998"/>
    <n v="3929732.92"/>
    <n v="1030860.43"/>
    <n v="1023268.1599999999"/>
  </r>
  <r>
    <s v="06"/>
    <s v="สระแก้ว"/>
    <s v="10870"/>
    <s v="รพ.อรัญประเทศ"/>
    <s v="รพท."/>
    <s v="M1"/>
    <n v="166"/>
    <n v="62956"/>
    <x v="8"/>
    <x v="8"/>
    <n v="63589846.409999996"/>
    <n v="17570563.969999999"/>
    <n v="4149530.44"/>
    <n v="9787721.5899999999"/>
  </r>
  <r>
    <s v="06"/>
    <s v="สระแก้ว"/>
    <s v="13817"/>
    <s v="รพ.เขาฉกรรจ์"/>
    <s v="รพช."/>
    <s v="F2"/>
    <n v="51"/>
    <n v="43710"/>
    <x v="4"/>
    <x v="4"/>
    <n v="15780573.75"/>
    <n v="1829896.89"/>
    <n v="825039.15"/>
    <n v="544870.28"/>
  </r>
  <r>
    <s v="06"/>
    <s v="สระแก้ว"/>
    <s v="28849"/>
    <s v="รพ.วังสมบูรณ์"/>
    <s v="รพช."/>
    <s v="F3"/>
    <n v="30"/>
    <n v="27302"/>
    <x v="14"/>
    <x v="14"/>
    <n v="9334841.9400000013"/>
    <n v="812880.68"/>
    <n v="379480.4"/>
    <n v="1048869.06"/>
  </r>
  <r>
    <s v="06"/>
    <s v="สระแก้ว"/>
    <s v="28850"/>
    <s v="รพ.โคกสูง"/>
    <s v="รพช."/>
    <s v="F3"/>
    <n v="30"/>
    <n v="19698"/>
    <x v="11"/>
    <x v="11"/>
    <n v="10204858.039999999"/>
    <n v="1194450.3500000001"/>
    <n v="730390.43"/>
    <n v="473790.55999999994"/>
  </r>
  <r>
    <s v="07"/>
    <s v="กาฬสินธุ์"/>
    <s v="10709"/>
    <s v="รพ.กาฬสินธุ์"/>
    <s v="รพท."/>
    <s v="S"/>
    <n v="534"/>
    <n v="107801"/>
    <x v="10"/>
    <x v="10"/>
    <n v="189726590.26999998"/>
    <n v="73448760.969999999"/>
    <n v="11318493.4"/>
    <n v="32491748.510000002"/>
  </r>
  <r>
    <s v="07"/>
    <s v="กาฬสินธุ์"/>
    <s v="11077"/>
    <s v="รพ.นามน"/>
    <s v="รพช."/>
    <s v="F2"/>
    <n v="37"/>
    <n v="26674"/>
    <x v="3"/>
    <x v="3"/>
    <n v="14661890.439999998"/>
    <n v="3394808.43"/>
    <n v="1215627.56"/>
    <n v="785511.69"/>
  </r>
  <r>
    <s v="07"/>
    <s v="กาฬสินธุ์"/>
    <s v="11078"/>
    <s v="รพ.กมลาไสย"/>
    <s v="รพช."/>
    <s v="F1"/>
    <n v="124"/>
    <n v="46264"/>
    <x v="6"/>
    <x v="6"/>
    <n v="40701488.909999996"/>
    <n v="7814700.79"/>
    <n v="1061252.1499999999"/>
    <n v="1737507.46"/>
  </r>
  <r>
    <s v="07"/>
    <s v="กาฬสินธุ์"/>
    <s v="11079"/>
    <s v="รพ.ร่องคำ"/>
    <s v="รพช."/>
    <s v="F2"/>
    <n v="30"/>
    <n v="11665"/>
    <x v="3"/>
    <x v="3"/>
    <n v="11933403.4"/>
    <n v="851805.48"/>
    <n v="668321.55000000005"/>
    <n v="329826.65000000002"/>
  </r>
  <r>
    <s v="07"/>
    <s v="กาฬสินธุ์"/>
    <s v="11080"/>
    <s v="รพ.เขาวง"/>
    <s v="รพช."/>
    <s v="F2"/>
    <n v="80"/>
    <n v="23582"/>
    <x v="3"/>
    <x v="3"/>
    <n v="24883616.260000002"/>
    <n v="3942016.01"/>
    <n v="2158706.77"/>
    <n v="1268633.6499999999"/>
  </r>
  <r>
    <s v="07"/>
    <s v="กาฬสินธุ์"/>
    <s v="11081"/>
    <s v="รพ.ยางตลาด"/>
    <s v="รพช."/>
    <s v="M2"/>
    <n v="154"/>
    <n v="87268"/>
    <x v="2"/>
    <x v="2"/>
    <n v="50293561.979999997"/>
    <n v="8330702.3600000003"/>
    <n v="3514053.45"/>
    <n v="3762631.22"/>
  </r>
  <r>
    <s v="07"/>
    <s v="กาฬสินธุ์"/>
    <s v="11082"/>
    <s v="รพ.ห้วยเม็ก"/>
    <s v="รพช."/>
    <s v="F2"/>
    <n v="58"/>
    <n v="35609"/>
    <x v="4"/>
    <x v="4"/>
    <n v="15526319.02"/>
    <n v="3135173.42"/>
    <n v="1438681"/>
    <n v="779930.91"/>
  </r>
  <r>
    <s v="07"/>
    <s v="กาฬสินธุ์"/>
    <s v="11083"/>
    <s v="รพ.สหัสขันธ์"/>
    <s v="รพช."/>
    <s v="F2"/>
    <n v="44"/>
    <n v="28504"/>
    <x v="3"/>
    <x v="3"/>
    <n v="15658176.419999998"/>
    <n v="1897936.06"/>
    <n v="1943265.3"/>
    <n v="765238.43"/>
  </r>
  <r>
    <s v="07"/>
    <s v="กาฬสินธุ์"/>
    <s v="11084"/>
    <s v="รพ.คำม่วง"/>
    <s v="รพช."/>
    <s v="F2"/>
    <n v="71"/>
    <n v="37957"/>
    <x v="4"/>
    <x v="4"/>
    <n v="21960828.32"/>
    <n v="7163299.6100000003"/>
    <n v="2444510.5"/>
    <n v="968568.46000000008"/>
  </r>
  <r>
    <s v="07"/>
    <s v="กาฬสินธุ์"/>
    <s v="11085"/>
    <s v="รพ.ท่าคันโท"/>
    <s v="รพช."/>
    <s v="F2"/>
    <n v="44"/>
    <n v="28344"/>
    <x v="3"/>
    <x v="3"/>
    <n v="17098322.649999999"/>
    <n v="3645199.79"/>
    <n v="1992038"/>
    <n v="1342653.3699999999"/>
  </r>
  <r>
    <s v="07"/>
    <s v="กาฬสินธุ์"/>
    <s v="11086"/>
    <s v="รพ.หนองกุงศรี"/>
    <s v="รพช."/>
    <s v="F2"/>
    <n v="67"/>
    <n v="49946"/>
    <x v="4"/>
    <x v="4"/>
    <n v="19702203.369999997"/>
    <n v="3650785.69"/>
    <n v="969794.5"/>
    <n v="1081574.46"/>
  </r>
  <r>
    <s v="07"/>
    <s v="กาฬสินธุ์"/>
    <s v="11087"/>
    <s v="รพ.สมเด็จ"/>
    <s v="รพช."/>
    <s v="M2"/>
    <n v="138"/>
    <n v="47332"/>
    <x v="2"/>
    <x v="2"/>
    <n v="34550938.269999996"/>
    <n v="6267194.1900000004"/>
    <n v="3242821.49"/>
    <n v="2275265.84"/>
  </r>
  <r>
    <s v="07"/>
    <s v="กาฬสินธุ์"/>
    <s v="11088"/>
    <s v="รพ.ห้วยผึ้ง"/>
    <s v="รพช."/>
    <s v="F2"/>
    <n v="38"/>
    <n v="21642"/>
    <x v="3"/>
    <x v="3"/>
    <n v="13976961.219999999"/>
    <n v="1994989.59"/>
    <n v="1091310.6000000001"/>
    <n v="774594.42999999993"/>
  </r>
  <r>
    <s v="07"/>
    <s v="กาฬสินธุ์"/>
    <s v="11449"/>
    <s v="รพร.กุฉินารายณ์"/>
    <s v="รพช."/>
    <s v="M2"/>
    <n v="155"/>
    <n v="70262"/>
    <x v="2"/>
    <x v="2"/>
    <n v="59102396.899999991"/>
    <n v="15728324.75"/>
    <n v="4452873.6500000004"/>
    <n v="7560614.1500000004"/>
  </r>
  <r>
    <s v="07"/>
    <s v="กาฬสินธุ์"/>
    <s v="28017"/>
    <s v="รพ.นาคู"/>
    <s v="รพช."/>
    <s v="F2"/>
    <n v="40"/>
    <n v="21146"/>
    <x v="3"/>
    <x v="3"/>
    <n v="10860131.27"/>
    <n v="603945.81000000006"/>
    <n v="309403.5"/>
    <n v="471114"/>
  </r>
  <r>
    <s v="07"/>
    <s v="กาฬสินธุ์"/>
    <s v="28789"/>
    <s v="รพ.ฆ้องชัย"/>
    <s v="รพช."/>
    <s v="F3"/>
    <n v="10"/>
    <n v="18196"/>
    <x v="11"/>
    <x v="11"/>
    <n v="7927051.9900000002"/>
    <n v="1319797.44"/>
    <n v="535509"/>
    <n v="457711.72"/>
  </r>
  <r>
    <s v="07"/>
    <s v="กาฬสินธุ์"/>
    <s v="28790"/>
    <s v="รพ.ดอนจาน"/>
    <s v="รพช."/>
    <s v="F3"/>
    <n v="0"/>
    <n v="17880"/>
    <x v="11"/>
    <x v="11"/>
    <n v="7878100.2200000007"/>
    <n v="534439.93999999994"/>
    <n v="102576.5"/>
    <n v="244473.89"/>
  </r>
  <r>
    <s v="07"/>
    <s v="กาฬสินธุ์"/>
    <s v="28791"/>
    <s v="รพ.สามชัย"/>
    <s v="รพช."/>
    <s v="F2"/>
    <n v="30"/>
    <n v="19439"/>
    <x v="3"/>
    <x v="3"/>
    <n v="12508063.550000001"/>
    <n v="1920696.1"/>
    <n v="537914"/>
    <n v="358993.93"/>
  </r>
  <r>
    <s v="07"/>
    <s v="ขอนแก่น"/>
    <s v="10670"/>
    <s v="รพ.ขอนแก่น"/>
    <s v="รพศ."/>
    <s v="A"/>
    <n v="1098"/>
    <n v="257826"/>
    <x v="16"/>
    <x v="16"/>
    <n v="477319294.07999998"/>
    <n v="163234785.02000001"/>
    <n v="33106833.329999998"/>
    <n v="88244917.849999994"/>
  </r>
  <r>
    <s v="07"/>
    <s v="ขอนแก่น"/>
    <s v="10995"/>
    <s v="รพ.บ้านฝาง"/>
    <s v="รพช."/>
    <s v="F2"/>
    <n v="44"/>
    <n v="39082"/>
    <x v="4"/>
    <x v="4"/>
    <n v="7905568.8399999999"/>
    <n v="3159006.44"/>
    <n v="318218.98"/>
    <n v="1819547.95"/>
  </r>
  <r>
    <s v="07"/>
    <s v="ขอนแก่น"/>
    <s v="10996"/>
    <s v="รพ.พระยืน"/>
    <s v="รพช."/>
    <s v="F2"/>
    <n v="34"/>
    <n v="24945"/>
    <x v="3"/>
    <x v="3"/>
    <n v="18819462.490000002"/>
    <n v="2141275.96"/>
    <n v="746776.79"/>
    <n v="876166.38"/>
  </r>
  <r>
    <s v="07"/>
    <s v="ขอนแก่น"/>
    <s v="10997"/>
    <s v="รพ.หนองเรือ"/>
    <s v="รพช."/>
    <s v="F1"/>
    <n v="99"/>
    <n v="66681"/>
    <x v="1"/>
    <x v="1"/>
    <n v="31667885.390000001"/>
    <n v="5212820.6399999997"/>
    <n v="3723011.86"/>
    <n v="2066020.21"/>
  </r>
  <r>
    <s v="07"/>
    <s v="ขอนแก่น"/>
    <s v="10998"/>
    <s v="รพ.ชุมแพ"/>
    <s v="รพท."/>
    <s v="M1"/>
    <n v="342"/>
    <n v="93746"/>
    <x v="9"/>
    <x v="9"/>
    <n v="100001512.06"/>
    <n v="34317315.920000002"/>
    <n v="3066562.6"/>
    <n v="11846663.32"/>
  </r>
  <r>
    <s v="07"/>
    <s v="ขอนแก่น"/>
    <s v="10999"/>
    <s v="รพ.สีชมพู"/>
    <s v="รพช."/>
    <s v="F2"/>
    <n v="82"/>
    <n v="56870"/>
    <x v="4"/>
    <x v="4"/>
    <n v="26353810.960000001"/>
    <n v="2907462.51"/>
    <n v="335878.7"/>
    <n v="893278.14"/>
  </r>
  <r>
    <s v="07"/>
    <s v="ขอนแก่น"/>
    <s v="11000"/>
    <s v="รพ.น้ำพอง"/>
    <s v="รพช."/>
    <s v="M2"/>
    <n v="209"/>
    <n v="81007"/>
    <x v="2"/>
    <x v="2"/>
    <n v="39249044.799999997"/>
    <n v="7780443.8799999999"/>
    <n v="2635279.65"/>
    <n v="3214706.5300000003"/>
  </r>
  <r>
    <s v="07"/>
    <s v="ขอนแก่น"/>
    <s v="11001"/>
    <s v="รพ.อุบลรัตน์"/>
    <s v="รพช."/>
    <s v="F2"/>
    <n v="70"/>
    <n v="31396"/>
    <x v="4"/>
    <x v="4"/>
    <n v="19739972.710000001"/>
    <n v="2144835.0099999998"/>
    <n v="652551.4"/>
    <n v="965479.89999999991"/>
  </r>
  <r>
    <s v="07"/>
    <s v="ขอนแก่น"/>
    <s v="11002"/>
    <s v="รพ.บ้านไผ่"/>
    <s v="รพช."/>
    <s v="M2"/>
    <n v="121"/>
    <n v="71018"/>
    <x v="2"/>
    <x v="2"/>
    <n v="50814216.579999991"/>
    <n v="11662970.029999999"/>
    <n v="3954504.18"/>
    <n v="1228014.8799999999"/>
  </r>
  <r>
    <s v="07"/>
    <s v="ขอนแก่น"/>
    <s v="11003"/>
    <s v="รพ.เปือยน้อย"/>
    <s v="รพช."/>
    <s v="F2"/>
    <n v="39"/>
    <n v="14958"/>
    <x v="3"/>
    <x v="3"/>
    <n v="10548841.479999999"/>
    <n v="1073918.5900000001"/>
    <n v="724396.21"/>
    <n v="492512.33"/>
  </r>
  <r>
    <s v="07"/>
    <s v="ขอนแก่น"/>
    <s v="11004"/>
    <s v="รพ.พล"/>
    <s v="รพช."/>
    <s v="M2"/>
    <n v="109"/>
    <n v="60734"/>
    <x v="2"/>
    <x v="2"/>
    <n v="36951132.080000006"/>
    <n v="8253456.4800000004"/>
    <n v="2435036.65"/>
    <n v="5870544.0800000001"/>
  </r>
  <r>
    <s v="07"/>
    <s v="ขอนแก่น"/>
    <s v="11005"/>
    <s v="รพ.แวงใหญ่"/>
    <s v="รพช."/>
    <s v="F2"/>
    <n v="36"/>
    <n v="21761"/>
    <x v="3"/>
    <x v="3"/>
    <n v="14350799.710000001"/>
    <n v="1344218.34"/>
    <n v="920139.73"/>
    <n v="1001975.48"/>
  </r>
  <r>
    <s v="07"/>
    <s v="ขอนแก่น"/>
    <s v="11006"/>
    <s v="รพ.แวงน้อย"/>
    <s v="รพช."/>
    <s v="F2"/>
    <n v="34"/>
    <n v="28628"/>
    <x v="3"/>
    <x v="3"/>
    <n v="15639950.490000002"/>
    <n v="2221318.98"/>
    <n v="1090202.5"/>
    <n v="1232436.5"/>
  </r>
  <r>
    <s v="07"/>
    <s v="ขอนแก่น"/>
    <s v="11007"/>
    <s v="รพ.หนองสองห้อง"/>
    <s v="รพช."/>
    <s v="F1"/>
    <n v="69"/>
    <n v="55428"/>
    <x v="1"/>
    <x v="1"/>
    <n v="24417391.609999999"/>
    <n v="2759959.93"/>
    <n v="1803374.12"/>
    <n v="848183.39"/>
  </r>
  <r>
    <s v="07"/>
    <s v="ขอนแก่น"/>
    <s v="11008"/>
    <s v="รพ.ภูเวียง"/>
    <s v="รพช."/>
    <s v="F1"/>
    <n v="70"/>
    <n v="52549"/>
    <x v="1"/>
    <x v="1"/>
    <n v="31422934.66"/>
    <n v="4690794.34"/>
    <n v="2067460.75"/>
    <n v="1792483.47"/>
  </r>
  <r>
    <s v="07"/>
    <s v="ขอนแก่น"/>
    <s v="11009"/>
    <s v="รพ.มัญจาคีรี"/>
    <s v="รพช."/>
    <s v="F1"/>
    <n v="85"/>
    <n v="50173"/>
    <x v="1"/>
    <x v="1"/>
    <n v="30559555.259999998"/>
    <n v="6468365.8899999997"/>
    <n v="1296616.94"/>
    <n v="1169711.8699999999"/>
  </r>
  <r>
    <s v="07"/>
    <s v="ขอนแก่น"/>
    <s v="11010"/>
    <s v="รพ.ชนบท"/>
    <s v="รพช."/>
    <s v="F2"/>
    <n v="35"/>
    <n v="32804"/>
    <x v="4"/>
    <x v="4"/>
    <n v="15391768.24"/>
    <n v="2759933.69"/>
    <n v="1004381.6"/>
    <n v="1497944.92"/>
  </r>
  <r>
    <s v="07"/>
    <s v="ขอนแก่น"/>
    <s v="11011"/>
    <s v="รพ.เขาสวนกวาง"/>
    <s v="รพช."/>
    <s v="F2"/>
    <n v="45"/>
    <n v="28903"/>
    <x v="3"/>
    <x v="3"/>
    <n v="18078078.109999999"/>
    <n v="1239086.81"/>
    <n v="709494.03"/>
    <n v="995177.25"/>
  </r>
  <r>
    <s v="07"/>
    <s v="ขอนแก่น"/>
    <s v="11012"/>
    <s v="รพ.ภูผาม่าน"/>
    <s v="รพช."/>
    <s v="F2"/>
    <n v="33"/>
    <n v="17548"/>
    <x v="3"/>
    <x v="3"/>
    <n v="12894931.01"/>
    <n v="1578340.98"/>
    <n v="579109.31999999995"/>
    <n v="630801.87"/>
  </r>
  <r>
    <s v="07"/>
    <s v="ขอนแก่น"/>
    <s v="11445"/>
    <s v="รพร.กระนวน"/>
    <s v="รพช."/>
    <s v="M2"/>
    <n v="122"/>
    <n v="57970"/>
    <x v="2"/>
    <x v="2"/>
    <n v="41955612.259999998"/>
    <n v="10960787.460000001"/>
    <n v="1405356.44"/>
    <n v="11881098.880000001"/>
  </r>
  <r>
    <s v="07"/>
    <s v="ขอนแก่น"/>
    <s v="12275"/>
    <s v="รพ.สิรินธร(ภาคตะวันออกเฉียงเหนือ)"/>
    <s v="รพท."/>
    <s v="M1"/>
    <n v="152"/>
    <n v="45610"/>
    <x v="8"/>
    <x v="8"/>
    <n v="45904693.280000001"/>
    <n v="9485090.2100000009"/>
    <n v="2062368.2"/>
    <n v="3596348.23"/>
  </r>
  <r>
    <s v="07"/>
    <s v="ขอนแก่น"/>
    <s v="14132"/>
    <s v="รพ.ซำสูง"/>
    <s v="รพช."/>
    <s v="F2"/>
    <n v="38"/>
    <n v="17141"/>
    <x v="3"/>
    <x v="3"/>
    <n v="14118596.17"/>
    <n v="1616605.13"/>
    <n v="445103.5"/>
    <n v="707098.14"/>
  </r>
  <r>
    <s v="07"/>
    <s v="ขอนแก่น"/>
    <s v="77649"/>
    <s v="รพ.หนองนาคำ"/>
    <s v="รพช."/>
    <s v="F3"/>
    <n v="0"/>
    <n v="16865"/>
    <x v="11"/>
    <x v="11"/>
    <n v="6008396.8500000006"/>
    <n v="1413689.84"/>
    <n v="560069.84"/>
    <n v="537661.48"/>
  </r>
  <r>
    <s v="07"/>
    <s v="ขอนแก่น"/>
    <s v="77650"/>
    <s v="รพ.เวียงเก่า"/>
    <s v="รพช."/>
    <s v="F3"/>
    <n v="0"/>
    <n v="13733"/>
    <x v="7"/>
    <x v="7"/>
    <n v="6004176.0800000001"/>
    <n v="808169.71"/>
    <n v="443966.15"/>
    <n v="318219.83"/>
  </r>
  <r>
    <s v="07"/>
    <s v="ขอนแก่น"/>
    <s v="77651"/>
    <s v="รพ.โคกโพธิ์ไชย"/>
    <s v="รพช."/>
    <s v="F3"/>
    <n v="0"/>
    <n v="18217"/>
    <x v="11"/>
    <x v="11"/>
    <n v="6705608.8099999996"/>
    <n v="1118989.5900000001"/>
    <n v="163261"/>
    <n v="372467.91"/>
  </r>
  <r>
    <s v="07"/>
    <s v="ขอนแก่น"/>
    <s v="77652"/>
    <s v="รพ.โนนศิลา"/>
    <s v="รพช."/>
    <s v="F3"/>
    <n v="0"/>
    <n v="18678"/>
    <x v="11"/>
    <x v="11"/>
    <n v="5871595.0599999996"/>
    <n v="768627.66"/>
    <n v="367044.46"/>
    <n v="493842.33"/>
  </r>
  <r>
    <s v="07"/>
    <s v="มหาสารคาม"/>
    <s v="10707"/>
    <s v="รพ.มหาสารคาม"/>
    <s v="รพท."/>
    <s v="S"/>
    <n v="516"/>
    <n v="109709"/>
    <x v="10"/>
    <x v="10"/>
    <n v="178166805.19999999"/>
    <n v="56988166.090000004"/>
    <n v="19739869.100000001"/>
    <n v="57897512.579999998"/>
  </r>
  <r>
    <s v="07"/>
    <s v="มหาสารคาม"/>
    <s v="11051"/>
    <s v="รพ.แกดำ"/>
    <s v="รพช."/>
    <s v="F2"/>
    <n v="33"/>
    <n v="23694"/>
    <x v="3"/>
    <x v="3"/>
    <n v="16599237"/>
    <n v="1311368.8600000001"/>
    <n v="330774"/>
    <n v="529122.71"/>
  </r>
  <r>
    <s v="07"/>
    <s v="มหาสารคาม"/>
    <s v="11052"/>
    <s v="รพ.โกสุมพิสัย"/>
    <s v="รพช."/>
    <s v="M2"/>
    <n v="120"/>
    <n v="82221"/>
    <x v="2"/>
    <x v="2"/>
    <n v="39922291.039999999"/>
    <n v="5504188.4299999997"/>
    <n v="2068131.76"/>
    <n v="2598007.1100000003"/>
  </r>
  <r>
    <s v="07"/>
    <s v="มหาสารคาม"/>
    <s v="11053"/>
    <s v="รพ.กันทรวิชัย"/>
    <s v="รพช."/>
    <s v="F2"/>
    <n v="67"/>
    <n v="51999"/>
    <x v="4"/>
    <x v="4"/>
    <n v="24895423.800000001"/>
    <n v="2174475.9700000002"/>
    <n v="1197753.2"/>
    <n v="1114721.6600000001"/>
  </r>
  <r>
    <s v="07"/>
    <s v="มหาสารคาม"/>
    <s v="11054"/>
    <s v="รพ.เชียงยืน"/>
    <s v="รพช."/>
    <s v="F2"/>
    <n v="60"/>
    <n v="42436"/>
    <x v="4"/>
    <x v="4"/>
    <n v="20605601.030000001"/>
    <n v="2071506.67"/>
    <n v="1967058.73"/>
    <n v="1411503.1099999999"/>
  </r>
  <r>
    <s v="07"/>
    <s v="มหาสารคาม"/>
    <s v="11055"/>
    <s v="รพ.บรบือ"/>
    <s v="รพช."/>
    <s v="M2"/>
    <n v="184"/>
    <n v="75822"/>
    <x v="2"/>
    <x v="2"/>
    <n v="42524639.269999996"/>
    <n v="7536967.3700000001"/>
    <n v="2658797.2799999998"/>
    <n v="3795519.29"/>
  </r>
  <r>
    <s v="07"/>
    <s v="มหาสารคาม"/>
    <s v="11056"/>
    <s v="รพ.นาเชือก"/>
    <s v="รพช."/>
    <s v="F2"/>
    <n v="38"/>
    <n v="41708"/>
    <x v="4"/>
    <x v="4"/>
    <n v="17298020.07"/>
    <n v="1256315.9099999999"/>
    <n v="2067106.24"/>
    <n v="975789.05"/>
  </r>
  <r>
    <s v="07"/>
    <s v="มหาสารคาม"/>
    <s v="11057"/>
    <s v="รพ.พยัคฆภูมิพิสัย"/>
    <s v="รพช."/>
    <s v="M2"/>
    <n v="108"/>
    <n v="61646"/>
    <x v="2"/>
    <x v="2"/>
    <n v="37016498.579999998"/>
    <n v="5562125.1500000004"/>
    <n v="1520864.5"/>
    <n v="3475563.4099999997"/>
  </r>
  <r>
    <s v="07"/>
    <s v="มหาสารคาม"/>
    <s v="11058"/>
    <s v="รพ.วาปีปทุม"/>
    <s v="รพช."/>
    <s v="M2"/>
    <n v="156"/>
    <n v="74186"/>
    <x v="2"/>
    <x v="2"/>
    <n v="44614748.850000001"/>
    <n v="5188876.18"/>
    <n v="858727.7"/>
    <n v="2081615.3800000001"/>
  </r>
  <r>
    <s v="07"/>
    <s v="มหาสารคาม"/>
    <s v="11059"/>
    <s v="รพ.นาดูน"/>
    <s v="รพช."/>
    <s v="F2"/>
    <n v="37"/>
    <n v="25589"/>
    <x v="3"/>
    <x v="3"/>
    <n v="20727304.199999999"/>
    <n v="1402969.26"/>
    <n v="487676.5"/>
    <n v="357207.49"/>
  </r>
  <r>
    <s v="07"/>
    <s v="มหาสารคาม"/>
    <s v="11060"/>
    <s v="รพ.ยางสีสุราช"/>
    <s v="รพช."/>
    <s v="F2"/>
    <n v="30"/>
    <n v="23766"/>
    <x v="3"/>
    <x v="3"/>
    <n v="16825136.48"/>
    <n v="932823.68"/>
    <n v="1265494.8400000001"/>
    <n v="1331401.3400000001"/>
  </r>
  <r>
    <s v="07"/>
    <s v="มหาสารคาม"/>
    <s v="24704"/>
    <s v="รพ.กุดรัง"/>
    <s v="รพช."/>
    <s v="F3"/>
    <n v="10"/>
    <n v="26104"/>
    <x v="14"/>
    <x v="14"/>
    <n v="13663735"/>
    <n v="1402322.48"/>
    <n v="341236.7"/>
    <n v="934942.57"/>
  </r>
  <r>
    <s v="07"/>
    <s v="มหาสารคาม"/>
    <s v="28843"/>
    <s v="รพ.ชื่นชม"/>
    <s v="รพช."/>
    <s v="F3"/>
    <n v="30"/>
    <n v="17554"/>
    <x v="11"/>
    <x v="11"/>
    <n v="11238206.810000001"/>
    <n v="819393.27"/>
    <n v="475584"/>
    <n v="465900.69"/>
  </r>
  <r>
    <s v="07"/>
    <s v="ร้อยเอ็ด"/>
    <s v="10708"/>
    <s v="รพ.ร้อยเอ็ด"/>
    <s v="รพศ."/>
    <s v="A"/>
    <n v="943"/>
    <n v="94050"/>
    <x v="0"/>
    <x v="0"/>
    <n v="327139226.63999993"/>
    <n v="99876742.430000007"/>
    <n v="26491863.48"/>
    <n v="78727104.340000004"/>
  </r>
  <r>
    <s v="07"/>
    <s v="ร้อยเอ็ด"/>
    <s v="11061"/>
    <s v="รพ.เกษตรวิสัย"/>
    <s v="รพช."/>
    <s v="M2"/>
    <n v="96"/>
    <n v="66270"/>
    <x v="13"/>
    <x v="13"/>
    <n v="37808377.340000004"/>
    <n v="10086017.789999999"/>
    <n v="5538410.1399999997"/>
    <n v="5805669.6099999994"/>
  </r>
  <r>
    <s v="07"/>
    <s v="ร้อยเอ็ด"/>
    <s v="11062"/>
    <s v="รพ.ปทุมรัตต์"/>
    <s v="รพช."/>
    <s v="F2"/>
    <n v="44"/>
    <n v="36504"/>
    <x v="4"/>
    <x v="4"/>
    <n v="16414396.899999999"/>
    <n v="3126704.95"/>
    <n v="2312779"/>
    <n v="1101482.47"/>
  </r>
  <r>
    <s v="07"/>
    <s v="ร้อยเอ็ด"/>
    <s v="11063"/>
    <s v="รพ.จตุรพักตรพิมาน"/>
    <s v="รพช."/>
    <s v="F2"/>
    <n v="60"/>
    <n v="55790"/>
    <x v="4"/>
    <x v="4"/>
    <n v="24846685.510000002"/>
    <n v="4660285.6500000004"/>
    <n v="2256005.23"/>
    <n v="1333221.4099999999"/>
  </r>
  <r>
    <s v="07"/>
    <s v="ร้อยเอ็ด"/>
    <s v="11064"/>
    <s v="รพ.ธวัชบุรี"/>
    <s v="รพช."/>
    <s v="F2"/>
    <n v="37"/>
    <n v="48859"/>
    <x v="4"/>
    <x v="4"/>
    <n v="20853298.869999997"/>
    <n v="2514616.4700000002"/>
    <n v="1703796.3"/>
    <n v="1421828.37"/>
  </r>
  <r>
    <s v="07"/>
    <s v="ร้อยเอ็ด"/>
    <s v="11065"/>
    <s v="รพ.พนมไพร"/>
    <s v="รพช."/>
    <s v="F1"/>
    <n v="42"/>
    <n v="49140"/>
    <x v="6"/>
    <x v="6"/>
    <n v="24205532.990000002"/>
    <n v="4902752.8499999996"/>
    <n v="1996429.3"/>
    <n v="1730539.14"/>
  </r>
  <r>
    <s v="07"/>
    <s v="ร้อยเอ็ด"/>
    <s v="11066"/>
    <s v="รพ.โพนทอง"/>
    <s v="รพช."/>
    <s v="M2"/>
    <n v="148"/>
    <n v="77185"/>
    <x v="2"/>
    <x v="2"/>
    <n v="47873186.269999996"/>
    <n v="16521802.67"/>
    <n v="6121183.5"/>
    <n v="6659328.9000000004"/>
  </r>
  <r>
    <s v="07"/>
    <s v="ร้อยเอ็ด"/>
    <s v="11067"/>
    <s v="รพ.โพธิ์ชัย"/>
    <s v="รพช."/>
    <s v="F2"/>
    <n v="30"/>
    <n v="41669"/>
    <x v="4"/>
    <x v="4"/>
    <n v="16020287.820000002"/>
    <n v="3504893.61"/>
    <n v="1619904.2"/>
    <n v="646502.96"/>
  </r>
  <r>
    <s v="07"/>
    <s v="ร้อยเอ็ด"/>
    <s v="11068"/>
    <s v="รพ.หนองพอก"/>
    <s v="รพช."/>
    <s v="F2"/>
    <n v="56"/>
    <n v="50043"/>
    <x v="4"/>
    <x v="4"/>
    <n v="21105994.180000003"/>
    <n v="3934645.51"/>
    <n v="1662823.81"/>
    <n v="1229414.8599999999"/>
  </r>
  <r>
    <s v="07"/>
    <s v="ร้อยเอ็ด"/>
    <s v="11069"/>
    <s v="รพ.เสลภูมิ"/>
    <s v="รพช."/>
    <s v="M2"/>
    <n v="111"/>
    <n v="86074"/>
    <x v="2"/>
    <x v="2"/>
    <n v="41813166.799999997"/>
    <n v="9375496.7400000002"/>
    <n v="5542339.2000000002"/>
    <n v="4865857.4899999993"/>
  </r>
  <r>
    <s v="07"/>
    <s v="ร้อยเอ็ด"/>
    <s v="11070"/>
    <s v="รพ.สุวรรณภูมิ"/>
    <s v="รพช."/>
    <s v="M2"/>
    <n v="162"/>
    <n v="79413"/>
    <x v="2"/>
    <x v="2"/>
    <n v="44933538.280000001"/>
    <n v="14053667.4"/>
    <n v="2356647.71"/>
    <n v="7049828.4600000009"/>
  </r>
  <r>
    <s v="07"/>
    <s v="ร้อยเอ็ด"/>
    <s v="11071"/>
    <s v="รพ.เมืองสรวง"/>
    <s v="รพช."/>
    <s v="F2"/>
    <n v="33"/>
    <n v="15960"/>
    <x v="3"/>
    <x v="3"/>
    <n v="13650133.460000001"/>
    <n v="1127387.69"/>
    <n v="509847.44"/>
    <n v="606896.18000000005"/>
  </r>
  <r>
    <s v="07"/>
    <s v="ร้อยเอ็ด"/>
    <s v="11072"/>
    <s v="รพ.โพนทราย"/>
    <s v="รพช."/>
    <s v="F2"/>
    <n v="31"/>
    <n v="20181"/>
    <x v="3"/>
    <x v="3"/>
    <n v="12738171.439999999"/>
    <n v="1745429.93"/>
    <n v="605101"/>
    <n v="823520.52"/>
  </r>
  <r>
    <s v="07"/>
    <s v="ร้อยเอ็ด"/>
    <s v="11073"/>
    <s v="รพ.อาจสามารถ"/>
    <s v="รพช."/>
    <s v="F2"/>
    <n v="38"/>
    <n v="51008"/>
    <x v="4"/>
    <x v="4"/>
    <n v="17427511.619999997"/>
    <n v="3555674.95"/>
    <n v="1709384.06"/>
    <n v="1375739.68"/>
  </r>
  <r>
    <s v="07"/>
    <s v="ร้อยเอ็ด"/>
    <s v="11074"/>
    <s v="รพ.เมยวดี"/>
    <s v="รพช."/>
    <s v="F2"/>
    <n v="33"/>
    <n v="16558"/>
    <x v="3"/>
    <x v="3"/>
    <n v="12216026.470000001"/>
    <n v="1308916.83"/>
    <n v="799778"/>
    <n v="750295.09000000008"/>
  </r>
  <r>
    <s v="07"/>
    <s v="ร้อยเอ็ด"/>
    <s v="11075"/>
    <s v="รพ.ศรีสมเด็จ"/>
    <s v="รพช."/>
    <s v="F2"/>
    <n v="39"/>
    <n v="22544"/>
    <x v="3"/>
    <x v="3"/>
    <n v="15004618.110000001"/>
    <n v="1307121.22"/>
    <n v="905433"/>
    <n v="733009.82"/>
  </r>
  <r>
    <s v="07"/>
    <s v="ร้อยเอ็ด"/>
    <s v="11076"/>
    <s v="รพ.จังหาร"/>
    <s v="รพช."/>
    <s v="F2"/>
    <n v="37"/>
    <n v="31267"/>
    <x v="4"/>
    <x v="4"/>
    <n v="16809077.82"/>
    <n v="2258318.6800000002"/>
    <n v="2530151.5"/>
    <n v="1109639.19"/>
  </r>
  <r>
    <s v="07"/>
    <s v="ร้อยเอ็ด"/>
    <s v="27988"/>
    <s v="รพ.ทุ่งเขาหลวง"/>
    <s v="รพช."/>
    <s v="F3"/>
    <n v="30"/>
    <n v="16802"/>
    <x v="11"/>
    <x v="11"/>
    <n v="8030596.7800000012"/>
    <n v="846050.06"/>
    <n v="913921"/>
    <n v="328392.63"/>
  </r>
  <r>
    <s v="07"/>
    <s v="ร้อยเอ็ด"/>
    <s v="27989"/>
    <s v="รพ.เชียงขวัญ"/>
    <s v="รพช."/>
    <s v="F3"/>
    <n v="0"/>
    <n v="19112"/>
    <x v="11"/>
    <x v="11"/>
    <n v="5465144.5700000003"/>
    <n v="1181606.8700000001"/>
    <n v="448169.5"/>
    <n v="278448.82"/>
  </r>
  <r>
    <s v="07"/>
    <s v="ร้อยเอ็ด"/>
    <s v="27990"/>
    <s v="รพ.หนองฮี"/>
    <s v="รพช."/>
    <s v="F3"/>
    <n v="15"/>
    <n v="17430"/>
    <x v="11"/>
    <x v="11"/>
    <n v="9747053.2100000009"/>
    <n v="1150551.8899999999"/>
    <n v="469376"/>
    <n v="402211.59"/>
  </r>
  <r>
    <s v="08"/>
    <s v="นครพนม"/>
    <s v="10711"/>
    <s v="รพ.นครพนม"/>
    <s v="รพท."/>
    <s v="S"/>
    <n v="372"/>
    <n v="108275"/>
    <x v="12"/>
    <x v="12"/>
    <n v="132790047.89999999"/>
    <n v="60954572.57"/>
    <n v="10407300.33"/>
    <n v="24744005.73"/>
  </r>
  <r>
    <s v="08"/>
    <s v="นครพนม"/>
    <s v="11104"/>
    <s v="รพ.ปลาปาก"/>
    <s v="รพช."/>
    <s v="F2"/>
    <n v="40"/>
    <n v="40006"/>
    <x v="4"/>
    <x v="4"/>
    <n v="17457403.57"/>
    <n v="3075322.58"/>
    <n v="275316.5"/>
    <n v="1503779.71"/>
  </r>
  <r>
    <s v="08"/>
    <s v="นครพนม"/>
    <s v="11105"/>
    <s v="รพ.ท่าอุเทน"/>
    <s v="รพช."/>
    <s v="F2"/>
    <n v="47"/>
    <n v="44954"/>
    <x v="4"/>
    <x v="4"/>
    <n v="17953495.699999999"/>
    <n v="1920218.19"/>
    <n v="2483123"/>
    <n v="1244399.55"/>
  </r>
  <r>
    <s v="08"/>
    <s v="นครพนม"/>
    <s v="11106"/>
    <s v="รพ.บ้านแพง"/>
    <s v="รพช."/>
    <s v="F2"/>
    <n v="43"/>
    <n v="27242"/>
    <x v="3"/>
    <x v="3"/>
    <n v="17455935.43"/>
    <n v="2116357.7000000002"/>
    <n v="2260563.9500000002"/>
    <n v="429996.23"/>
  </r>
  <r>
    <s v="08"/>
    <s v="นครพนม"/>
    <s v="11107"/>
    <s v="รพ.นาทม"/>
    <s v="รพช."/>
    <s v="F2"/>
    <n v="33"/>
    <n v="17875"/>
    <x v="3"/>
    <x v="3"/>
    <n v="11846010.43"/>
    <n v="1675949.36"/>
    <n v="561154"/>
    <n v="969239.99"/>
  </r>
  <r>
    <s v="08"/>
    <s v="นครพนม"/>
    <s v="11108"/>
    <s v="รพ.เรณูนคร"/>
    <s v="รพช."/>
    <s v="F2"/>
    <n v="39"/>
    <n v="32984"/>
    <x v="4"/>
    <x v="4"/>
    <n v="19449829.870000001"/>
    <n v="6948166.5599999996"/>
    <n v="1425766"/>
    <n v="3007124.42"/>
  </r>
  <r>
    <s v="08"/>
    <s v="นครพนม"/>
    <s v="11109"/>
    <s v="รพ.นาแก"/>
    <s v="รพช."/>
    <s v="F2"/>
    <n v="60"/>
    <n v="55230"/>
    <x v="4"/>
    <x v="4"/>
    <n v="24238234.879999999"/>
    <n v="2374789.17"/>
    <n v="1726340.8"/>
    <n v="974463.5"/>
  </r>
  <r>
    <s v="08"/>
    <s v="นครพนม"/>
    <s v="11110"/>
    <s v="รพ.ศรีสงคราม"/>
    <s v="รพช."/>
    <s v="F1"/>
    <n v="90"/>
    <n v="53839"/>
    <x v="1"/>
    <x v="1"/>
    <n v="28948638.619999997"/>
    <n v="8239011.6500000004"/>
    <n v="1866366.75"/>
    <n v="2151008.08"/>
  </r>
  <r>
    <s v="08"/>
    <s v="นครพนม"/>
    <s v="11111"/>
    <s v="รพ.นาหว้า"/>
    <s v="รพช."/>
    <s v="F2"/>
    <n v="36"/>
    <n v="38222"/>
    <x v="4"/>
    <x v="4"/>
    <n v="17739142.399999999"/>
    <n v="4593050.38"/>
    <n v="1544611.05"/>
    <n v="879026.13000000012"/>
  </r>
  <r>
    <s v="08"/>
    <s v="นครพนม"/>
    <s v="11112"/>
    <s v="รพ.โพนสวรรค์"/>
    <s v="รพช."/>
    <s v="F2"/>
    <n v="36"/>
    <n v="43811"/>
    <x v="4"/>
    <x v="4"/>
    <n v="15743543.490000002"/>
    <n v="4912483.7699999996"/>
    <n v="2401775.8199999998"/>
    <n v="572754.80999999994"/>
  </r>
  <r>
    <s v="08"/>
    <s v="นครพนม"/>
    <s v="11451"/>
    <s v="รพร.ธาตุพนม"/>
    <s v="รพช."/>
    <s v="M2"/>
    <n v="117"/>
    <n v="61265"/>
    <x v="2"/>
    <x v="2"/>
    <n v="38505283.989999995"/>
    <n v="8648112.4000000004"/>
    <n v="4312816"/>
    <n v="4241232.4000000004"/>
  </r>
  <r>
    <s v="08"/>
    <s v="นครพนม"/>
    <s v="40840"/>
    <s v="รพ.วังยาง"/>
    <s v="รพช."/>
    <s v="F3"/>
    <n v="25"/>
    <n v="11685"/>
    <x v="7"/>
    <x v="7"/>
    <n v="5716624.7999999998"/>
    <n v="1071536.3500000001"/>
    <n v="1007915.45"/>
    <n v="107937.57"/>
  </r>
  <r>
    <s v="08"/>
    <s v="บึงกาฬ"/>
    <s v="11040"/>
    <s v="รพ.บึงกาฬ"/>
    <s v="รพท."/>
    <s v="S"/>
    <n v="285"/>
    <n v="77001"/>
    <x v="12"/>
    <x v="12"/>
    <n v="78901385.450000003"/>
    <n v="21828245.170000002"/>
    <n v="5223978.7300000004"/>
    <n v="20697575.739999998"/>
  </r>
  <r>
    <s v="08"/>
    <s v="บึงกาฬ"/>
    <s v="11041"/>
    <s v="รพ.พรเจริญ"/>
    <s v="รพช."/>
    <s v="F2"/>
    <n v="41"/>
    <n v="42139"/>
    <x v="4"/>
    <x v="4"/>
    <n v="16414144.15"/>
    <n v="2977627.94"/>
    <n v="1760450.65"/>
    <n v="1327362.05"/>
  </r>
  <r>
    <s v="08"/>
    <s v="บึงกาฬ"/>
    <s v="11043"/>
    <s v="รพ.โซ่พิสัย"/>
    <s v="รพช."/>
    <s v="F2"/>
    <n v="74"/>
    <n v="49027"/>
    <x v="4"/>
    <x v="4"/>
    <n v="20587820.689999998"/>
    <n v="2920864.54"/>
    <n v="1351531"/>
    <n v="1050215.5"/>
  </r>
  <r>
    <s v="08"/>
    <s v="บึงกาฬ"/>
    <s v="11046"/>
    <s v="รพ.เซกา"/>
    <s v="รพช."/>
    <s v="M2"/>
    <n v="116"/>
    <n v="53969"/>
    <x v="2"/>
    <x v="2"/>
    <n v="30514966.580000002"/>
    <n v="9342193.4700000007"/>
    <n v="1304696.5"/>
    <n v="3872225.6599999997"/>
  </r>
  <r>
    <s v="08"/>
    <s v="บึงกาฬ"/>
    <s v="11047"/>
    <s v="รพ.ปากคาด"/>
    <s v="รพช."/>
    <s v="F2"/>
    <n v="37"/>
    <n v="31236"/>
    <x v="4"/>
    <x v="4"/>
    <n v="17623458.380000003"/>
    <n v="2502544.21"/>
    <n v="1188162.25"/>
    <n v="642127.92000000004"/>
  </r>
  <r>
    <s v="08"/>
    <s v="บึงกาฬ"/>
    <s v="11048"/>
    <s v="รพ.บึงโขงหลง"/>
    <s v="รพช."/>
    <s v="F2"/>
    <n v="58"/>
    <n v="31262"/>
    <x v="4"/>
    <x v="4"/>
    <n v="15802969.810000002"/>
    <n v="2783420.32"/>
    <n v="870227.45"/>
    <n v="1368015.73"/>
  </r>
  <r>
    <s v="08"/>
    <s v="บึงกาฬ"/>
    <s v="11049"/>
    <s v="รพ.ศรีวิไล"/>
    <s v="รพช."/>
    <s v="F2"/>
    <n v="38"/>
    <n v="32117"/>
    <x v="4"/>
    <x v="4"/>
    <n v="16815591.489999998"/>
    <n v="1884662.89"/>
    <n v="1198554"/>
    <n v="538015.52999999991"/>
  </r>
  <r>
    <s v="08"/>
    <s v="บึงกาฬ"/>
    <s v="11050"/>
    <s v="รพ.บุ่งคล้า"/>
    <s v="รพช."/>
    <s v="F3"/>
    <n v="32"/>
    <n v="11378"/>
    <x v="7"/>
    <x v="7"/>
    <n v="10053073.66"/>
    <n v="785055.69"/>
    <n v="424568.5"/>
    <n v="238902.8"/>
  </r>
  <r>
    <s v="08"/>
    <s v="เลย"/>
    <s v="10705"/>
    <s v="รพ.เลย"/>
    <s v="รพท."/>
    <s v="S"/>
    <n v="541"/>
    <n v="92878"/>
    <x v="10"/>
    <x v="10"/>
    <n v="147929386.20000002"/>
    <n v="56875129.659999996"/>
    <n v="5356895.5199999996"/>
    <n v="34758310.57"/>
  </r>
  <r>
    <s v="08"/>
    <s v="เลย"/>
    <s v="11030"/>
    <s v="รพ.นาด้วง"/>
    <s v="รพช."/>
    <s v="F2"/>
    <n v="52"/>
    <n v="21557"/>
    <x v="3"/>
    <x v="3"/>
    <n v="13247757.290000001"/>
    <n v="1468321.44"/>
    <n v="548260"/>
    <n v="691542.46"/>
  </r>
  <r>
    <s v="08"/>
    <s v="เลย"/>
    <s v="11031"/>
    <s v="รพ.เชียงคาน"/>
    <s v="รพช."/>
    <s v="F2"/>
    <n v="73"/>
    <n v="47394"/>
    <x v="4"/>
    <x v="4"/>
    <n v="23770930.810000002"/>
    <n v="4435698.43"/>
    <n v="1301604.2"/>
    <n v="3216244.5900000003"/>
  </r>
  <r>
    <s v="08"/>
    <s v="เลย"/>
    <s v="11032"/>
    <s v="รพ.ปากชม"/>
    <s v="รพช."/>
    <s v="F2"/>
    <n v="33"/>
    <n v="35396"/>
    <x v="4"/>
    <x v="4"/>
    <n v="17245673.57"/>
    <n v="2131668.4700000002"/>
    <n v="934113.3"/>
    <n v="1680647.75"/>
  </r>
  <r>
    <s v="08"/>
    <s v="เลย"/>
    <s v="11033"/>
    <s v="รพ.นาแห้ว"/>
    <s v="รพช."/>
    <s v="F3"/>
    <n v="30"/>
    <n v="8844"/>
    <x v="7"/>
    <x v="7"/>
    <n v="10357341.300000001"/>
    <n v="1171032.6000000001"/>
    <n v="316797"/>
    <n v="276787.01"/>
  </r>
  <r>
    <s v="08"/>
    <s v="เลย"/>
    <s v="11034"/>
    <s v="รพ.ภูเรือ"/>
    <s v="รพช."/>
    <s v="F2"/>
    <n v="32"/>
    <n v="18142"/>
    <x v="3"/>
    <x v="3"/>
    <n v="13017192.029999999"/>
    <n v="1289806.44"/>
    <n v="644582"/>
    <n v="376369.32"/>
  </r>
  <r>
    <s v="08"/>
    <s v="เลย"/>
    <s v="11035"/>
    <s v="รพ.ท่าลี่"/>
    <s v="รพช."/>
    <s v="F2"/>
    <n v="50"/>
    <n v="21107"/>
    <x v="3"/>
    <x v="3"/>
    <n v="14853764.609999999"/>
    <n v="2098186.9300000002"/>
    <n v="1857356.5"/>
    <n v="932216.1"/>
  </r>
  <r>
    <s v="08"/>
    <s v="เลย"/>
    <s v="11036"/>
    <s v="รพ.วังสะพุง"/>
    <s v="รพช."/>
    <s v="M2"/>
    <n v="113"/>
    <n v="86677"/>
    <x v="2"/>
    <x v="2"/>
    <n v="41985544.539999999"/>
    <n v="5522593.21"/>
    <n v="5580098.8499999996"/>
    <n v="3765295.9499999997"/>
  </r>
  <r>
    <s v="08"/>
    <s v="เลย"/>
    <s v="11037"/>
    <s v="รพ.ภูกระดึง"/>
    <s v="รพช."/>
    <s v="F2"/>
    <n v="50"/>
    <n v="26890"/>
    <x v="3"/>
    <x v="3"/>
    <n v="15067238.27"/>
    <n v="1470270.86"/>
    <n v="683682"/>
    <n v="912773.87"/>
  </r>
  <r>
    <s v="08"/>
    <s v="เลย"/>
    <s v="11038"/>
    <s v="รพ.ภูหลวง"/>
    <s v="รพช."/>
    <s v="F2"/>
    <n v="36"/>
    <n v="20332"/>
    <x v="3"/>
    <x v="3"/>
    <n v="14556197.52"/>
    <n v="1354422.3"/>
    <n v="1182715.5"/>
    <n v="1024875.8200000001"/>
  </r>
  <r>
    <s v="08"/>
    <s v="เลย"/>
    <s v="11039"/>
    <s v="รพ.ผาขาว"/>
    <s v="รพช."/>
    <s v="F2"/>
    <n v="49"/>
    <n v="32201"/>
    <x v="4"/>
    <x v="4"/>
    <n v="18493252.16"/>
    <n v="2206206.9700000002"/>
    <n v="2407478.7999999998"/>
    <n v="1599781.67"/>
  </r>
  <r>
    <s v="08"/>
    <s v="เลย"/>
    <s v="11447"/>
    <s v="รพร.ด่านซ้าย"/>
    <s v="รพช."/>
    <s v="M2"/>
    <n v="60"/>
    <n v="42116"/>
    <x v="13"/>
    <x v="13"/>
    <n v="27148828.32"/>
    <n v="6238148.1100000003"/>
    <n v="742334.96"/>
    <n v="1898596.51"/>
  </r>
  <r>
    <s v="08"/>
    <s v="เลย"/>
    <s v="14133"/>
    <s v="รพ.เอราวัณ"/>
    <s v="รพช."/>
    <s v="F2"/>
    <n v="38"/>
    <n v="31277"/>
    <x v="4"/>
    <x v="4"/>
    <n v="14531950.59"/>
    <n v="1454863.32"/>
    <n v="992777.7"/>
    <n v="700454.47"/>
  </r>
  <r>
    <s v="08"/>
    <s v="เลย"/>
    <s v="28861"/>
    <s v="รพ.หนองหิน"/>
    <s v="รพช."/>
    <s v="F2"/>
    <n v="33"/>
    <n v="19889"/>
    <x v="3"/>
    <x v="3"/>
    <n v="9935346.4499999993"/>
    <n v="1407608.26"/>
    <n v="668424.5"/>
    <n v="502280.74"/>
  </r>
  <r>
    <s v="08"/>
    <s v="สกลนคร"/>
    <s v="10710"/>
    <s v="รพ.สกลนคร"/>
    <s v="รพศ."/>
    <s v="A"/>
    <n v="915"/>
    <n v="144189"/>
    <x v="0"/>
    <x v="0"/>
    <n v="257418515.67000002"/>
    <n v="106801034.84999999"/>
    <n v="42659572.380000003"/>
    <n v="85343873.790000007"/>
  </r>
  <r>
    <s v="08"/>
    <s v="สกลนคร"/>
    <s v="11089"/>
    <s v="รพ.กุสุมาลย์"/>
    <s v="รพช."/>
    <s v="F2"/>
    <n v="40"/>
    <n v="36206"/>
    <x v="4"/>
    <x v="4"/>
    <n v="17680333.770000003"/>
    <n v="2115894.56"/>
    <n v="775114"/>
    <n v="1430771.0099999998"/>
  </r>
  <r>
    <s v="08"/>
    <s v="สกลนคร"/>
    <s v="11090"/>
    <s v="รพ.กุดบาก"/>
    <s v="รพช."/>
    <s v="F2"/>
    <n v="39"/>
    <n v="24217"/>
    <x v="3"/>
    <x v="3"/>
    <n v="12330373.119999999"/>
    <n v="1819449.49"/>
    <n v="1008983"/>
    <n v="781178.67999999993"/>
  </r>
  <r>
    <s v="08"/>
    <s v="สกลนคร"/>
    <s v="11091"/>
    <s v="รพ.พระอาจารย์ฝั้นอาจาโร"/>
    <s v="รพช."/>
    <s v="F2"/>
    <n v="90"/>
    <n v="55403"/>
    <x v="4"/>
    <x v="4"/>
    <n v="30935058.360000003"/>
    <n v="6788152.5999999996"/>
    <n v="2043851.27"/>
    <n v="4076187.8599999994"/>
  </r>
  <r>
    <s v="08"/>
    <s v="สกลนคร"/>
    <s v="11092"/>
    <s v="รพ.พังโคน"/>
    <s v="รพช."/>
    <s v="F1"/>
    <n v="114"/>
    <n v="39258"/>
    <x v="6"/>
    <x v="6"/>
    <n v="29481188.609999996"/>
    <n v="3926759.83"/>
    <n v="949687.88"/>
    <n v="3171061.97"/>
  </r>
  <r>
    <s v="08"/>
    <s v="สกลนคร"/>
    <s v="11093"/>
    <s v="รพ.วาริชภูมิ"/>
    <s v="รพช."/>
    <s v="F2"/>
    <n v="38"/>
    <n v="37876"/>
    <x v="4"/>
    <x v="4"/>
    <n v="17494019.310000002"/>
    <n v="3346135.16"/>
    <n v="1195720.53"/>
    <n v="1016719.55"/>
  </r>
  <r>
    <s v="08"/>
    <s v="สกลนคร"/>
    <s v="11094"/>
    <s v="รพ.นิคมน้ำอูน"/>
    <s v="รพช."/>
    <s v="F3"/>
    <n v="15"/>
    <n v="10823"/>
    <x v="7"/>
    <x v="7"/>
    <n v="9505956.6999999993"/>
    <n v="838611.62"/>
    <n v="180642"/>
    <n v="286555.16000000003"/>
  </r>
  <r>
    <s v="08"/>
    <s v="สกลนคร"/>
    <s v="11095"/>
    <s v="รพ.วานรนิวาส"/>
    <s v="รพท."/>
    <s v="M1"/>
    <n v="233"/>
    <n v="93034"/>
    <x v="9"/>
    <x v="9"/>
    <n v="58739604.610000007"/>
    <n v="14972104.68"/>
    <n v="6023875.0199999996"/>
    <n v="12350867.68"/>
  </r>
  <r>
    <s v="08"/>
    <s v="สกลนคร"/>
    <s v="11096"/>
    <s v="รพ.คำตากล้า"/>
    <s v="รพช."/>
    <s v="F2"/>
    <n v="38"/>
    <n v="30839"/>
    <x v="4"/>
    <x v="4"/>
    <n v="16733930.709999999"/>
    <n v="2069998.13"/>
    <n v="1456465.75"/>
    <n v="724797.02999999991"/>
  </r>
  <r>
    <s v="08"/>
    <s v="สกลนคร"/>
    <s v="11097"/>
    <s v="รพ.บ้านม่วง"/>
    <s v="รพช."/>
    <s v="F1"/>
    <n v="78"/>
    <n v="53083"/>
    <x v="1"/>
    <x v="1"/>
    <n v="27592886.870000001"/>
    <n v="5421451.6799999997"/>
    <n v="2029160"/>
    <n v="2352508.73"/>
  </r>
  <r>
    <s v="08"/>
    <s v="สกลนคร"/>
    <s v="11098"/>
    <s v="รพ.อากาศอำนวย"/>
    <s v="รพช."/>
    <s v="F1"/>
    <n v="130"/>
    <n v="53634"/>
    <x v="1"/>
    <x v="1"/>
    <n v="30173132.57"/>
    <n v="4144744.43"/>
    <n v="1952650.05"/>
    <n v="2561970.3099999996"/>
  </r>
  <r>
    <s v="08"/>
    <s v="สกลนคร"/>
    <s v="11099"/>
    <s v="รพ.ส่องดาว"/>
    <s v="รพช."/>
    <s v="F2"/>
    <n v="45"/>
    <n v="26653"/>
    <x v="3"/>
    <x v="3"/>
    <n v="16346665.970000001"/>
    <n v="2183893.16"/>
    <n v="517720"/>
    <n v="949462.91"/>
  </r>
  <r>
    <s v="08"/>
    <s v="สกลนคร"/>
    <s v="11100"/>
    <s v="รพ.เต่างอย"/>
    <s v="รพช."/>
    <s v="F2"/>
    <n v="38"/>
    <n v="17988"/>
    <x v="3"/>
    <x v="3"/>
    <n v="11967089.98"/>
    <n v="992045.74"/>
    <n v="847215.13"/>
    <n v="776341.92999999993"/>
  </r>
  <r>
    <s v="08"/>
    <s v="สกลนคร"/>
    <s v="11101"/>
    <s v="รพ.โคกศรีสุพรรณ"/>
    <s v="รพช."/>
    <s v="F2"/>
    <n v="42"/>
    <n v="24862"/>
    <x v="3"/>
    <x v="3"/>
    <n v="19432147.479999997"/>
    <n v="2177445.65"/>
    <n v="1534253.3"/>
    <n v="871447.85"/>
  </r>
  <r>
    <s v="08"/>
    <s v="สกลนคร"/>
    <s v="11102"/>
    <s v="รพ.เจริญศิลป์"/>
    <s v="รพช."/>
    <s v="F2"/>
    <n v="40"/>
    <n v="33221"/>
    <x v="4"/>
    <x v="4"/>
    <n v="15475909.279999999"/>
    <n v="3310373.87"/>
    <n v="1358100.4"/>
    <n v="1459947.25"/>
  </r>
  <r>
    <s v="08"/>
    <s v="สกลนคร"/>
    <s v="11103"/>
    <s v="รพ.โพนนาแก้ว"/>
    <s v="รพช."/>
    <s v="F2"/>
    <n v="3"/>
    <n v="28324"/>
    <x v="3"/>
    <x v="3"/>
    <n v="14376589.319999998"/>
    <n v="1822158.35"/>
    <n v="1040618.44"/>
    <n v="1024310.43"/>
  </r>
  <r>
    <s v="08"/>
    <s v="สกลนคร"/>
    <s v="11450"/>
    <s v="รพร.สว่างแดนดิน"/>
    <s v="รพท."/>
    <s v="M1"/>
    <n v="261"/>
    <n v="113920"/>
    <x v="9"/>
    <x v="9"/>
    <n v="86986881.589999989"/>
    <n v="28265099.850000001"/>
    <n v="4447280.42"/>
    <n v="7165494.6699999999"/>
  </r>
  <r>
    <s v="08"/>
    <s v="สกลนคร"/>
    <s v="21323"/>
    <s v="รพ.พระอาจารย์แบน  ธนากโร"/>
    <s v="รพช."/>
    <s v="F2"/>
    <n v="46"/>
    <n v="28670"/>
    <x v="3"/>
    <x v="3"/>
    <n v="14087814.84"/>
    <n v="1255785.31"/>
    <n v="692648.37"/>
    <n v="774006.55999999994"/>
  </r>
  <r>
    <s v="08"/>
    <s v="หนองคาย"/>
    <s v="10706"/>
    <s v="รพ.หนองคาย"/>
    <s v="รพท."/>
    <s v="S"/>
    <n v="390"/>
    <n v="113184"/>
    <x v="12"/>
    <x v="12"/>
    <n v="136438568.75999999"/>
    <n v="53006777.799999997"/>
    <n v="5024010.8499999996"/>
    <n v="12837402.049999999"/>
  </r>
  <r>
    <s v="08"/>
    <s v="หนองคาย"/>
    <s v="11042"/>
    <s v="รพ.โพนพิสัย"/>
    <s v="รพช."/>
    <s v="M2"/>
    <n v="113"/>
    <n v="59426"/>
    <x v="2"/>
    <x v="2"/>
    <n v="38189561.790000007"/>
    <n v="5958426.9500000002"/>
    <n v="2542275.11"/>
    <n v="3371258.98"/>
  </r>
  <r>
    <s v="08"/>
    <s v="หนองคาย"/>
    <s v="11044"/>
    <s v="รพ.ศรีเชียงใหม่"/>
    <s v="รพช."/>
    <s v="F2"/>
    <n v="36"/>
    <n v="23573"/>
    <x v="3"/>
    <x v="3"/>
    <n v="15622712.619999999"/>
    <n v="1684114.84"/>
    <n v="876785"/>
    <n v="543021.80000000005"/>
  </r>
  <r>
    <s v="08"/>
    <s v="หนองคาย"/>
    <s v="11045"/>
    <s v="รพ.สังคม"/>
    <s v="รพช."/>
    <s v="F2"/>
    <n v="41"/>
    <n v="20766"/>
    <x v="3"/>
    <x v="3"/>
    <n v="16397425.5"/>
    <n v="1772862.08"/>
    <n v="1461757.3"/>
    <n v="791329.9"/>
  </r>
  <r>
    <s v="08"/>
    <s v="หนองคาย"/>
    <s v="11448"/>
    <s v="รพร.ท่าบ่อ"/>
    <s v="รพท."/>
    <s v="M1"/>
    <n v="290"/>
    <n v="63797"/>
    <x v="9"/>
    <x v="9"/>
    <n v="85042355.519999996"/>
    <n v="17085073.32"/>
    <n v="5754741.5899999999"/>
    <n v="17551818.02"/>
  </r>
  <r>
    <s v="08"/>
    <s v="หนองคาย"/>
    <s v="21356"/>
    <s v="รพ.สระใคร"/>
    <s v="รพช."/>
    <s v="F3"/>
    <n v="28"/>
    <n v="20286"/>
    <x v="11"/>
    <x v="11"/>
    <n v="12652471.700000001"/>
    <n v="1350560.65"/>
    <n v="633776.11"/>
    <n v="748843.18"/>
  </r>
  <r>
    <s v="08"/>
    <s v="หนองคาย"/>
    <s v="28778"/>
    <s v="รพ.โพธิ์ตาก"/>
    <s v="รพช."/>
    <s v="F3"/>
    <n v="23"/>
    <n v="12008"/>
    <x v="7"/>
    <x v="7"/>
    <n v="8509882.1900000013"/>
    <n v="766929.25"/>
    <n v="766221.72"/>
    <n v="661043.80000000005"/>
  </r>
  <r>
    <s v="08"/>
    <s v="หนองคาย"/>
    <s v="28811"/>
    <s v="รพ.เฝ้าไร่"/>
    <s v="รพช."/>
    <s v="F2"/>
    <n v="28"/>
    <n v="36674"/>
    <x v="4"/>
    <x v="4"/>
    <n v="12572479.290000001"/>
    <n v="2728807.5"/>
    <n v="694732.38"/>
    <n v="693305.09"/>
  </r>
  <r>
    <s v="08"/>
    <s v="หนองคาย"/>
    <s v="28815"/>
    <s v="รพ.รัตนวาปี"/>
    <s v="รพช."/>
    <s v="F3"/>
    <n v="30"/>
    <n v="29211"/>
    <x v="14"/>
    <x v="14"/>
    <n v="10225840.43"/>
    <n v="2142819.27"/>
    <n v="805864"/>
    <n v="528873.38"/>
  </r>
  <r>
    <s v="08"/>
    <s v="หนองบัวลำภู"/>
    <s v="10704"/>
    <s v="รพ.หนองบัวลำภู"/>
    <s v="รพท."/>
    <s v="S"/>
    <n v="342"/>
    <n v="101244"/>
    <x v="12"/>
    <x v="12"/>
    <n v="100814006.12"/>
    <n v="23270006.460000001"/>
    <n v="5082786.95"/>
    <n v="12338383.529999999"/>
  </r>
  <r>
    <s v="08"/>
    <s v="หนองบัวลำภู"/>
    <s v="10991"/>
    <s v="รพ.นากลาง"/>
    <s v="รพช."/>
    <s v="F1"/>
    <n v="91"/>
    <n v="69632"/>
    <x v="1"/>
    <x v="1"/>
    <n v="27038359.75"/>
    <n v="5099643.88"/>
    <n v="2155963.75"/>
    <n v="2167548.54"/>
  </r>
  <r>
    <s v="08"/>
    <s v="หนองบัวลำภู"/>
    <s v="10992"/>
    <s v="รพ.โนนสัง"/>
    <s v="รพช."/>
    <s v="F2"/>
    <n v="40"/>
    <n v="47426"/>
    <x v="4"/>
    <x v="4"/>
    <n v="19548769.289999999"/>
    <n v="3939513.58"/>
    <n v="1869953.9"/>
    <n v="1143166.26"/>
  </r>
  <r>
    <s v="08"/>
    <s v="หนองบัวลำภู"/>
    <s v="10993"/>
    <s v="รพ.ศรีบุญเรือง"/>
    <s v="รพช."/>
    <s v="F1"/>
    <n v="104"/>
    <n v="82479"/>
    <x v="1"/>
    <x v="1"/>
    <n v="29628695.539999999"/>
    <n v="6594274.9900000002"/>
    <n v="2095100.8"/>
    <n v="3803958.25"/>
  </r>
  <r>
    <s v="08"/>
    <s v="หนองบัวลำภู"/>
    <s v="10994"/>
    <s v="รพ.สุวรรณคูหา"/>
    <s v="รพช."/>
    <s v="F2"/>
    <n v="40"/>
    <n v="53723"/>
    <x v="4"/>
    <x v="4"/>
    <n v="21219234.509999998"/>
    <n v="3776303.97"/>
    <n v="1349014.15"/>
    <n v="1261094.8999999999"/>
  </r>
  <r>
    <s v="08"/>
    <s v="หนองบัวลำภู"/>
    <s v="23367"/>
    <s v="รพ.นาวัง เฉลิมพระเกียรติ 80 พรรษา"/>
    <s v="รพช."/>
    <s v="F2"/>
    <n v="46"/>
    <n v="28992"/>
    <x v="3"/>
    <x v="3"/>
    <n v="15097206.449999999"/>
    <n v="2241927.7400000002"/>
    <n v="1917866.9"/>
    <n v="889885.14"/>
  </r>
  <r>
    <s v="08"/>
    <s v="อุดรธานี"/>
    <s v="10671"/>
    <s v="รพ.อุดรธานี"/>
    <s v="รพศ."/>
    <s v="A"/>
    <n v="1134"/>
    <n v="259303"/>
    <x v="16"/>
    <x v="16"/>
    <n v="403600119.86000007"/>
    <n v="237517413.09"/>
    <n v="6899662.04"/>
    <n v="156821383.13"/>
  </r>
  <r>
    <s v="08"/>
    <s v="อุดรธานี"/>
    <s v="11013"/>
    <s v="รพ.กุดจับ"/>
    <s v="รพช."/>
    <s v="F2"/>
    <n v="52"/>
    <n v="51596"/>
    <x v="4"/>
    <x v="4"/>
    <n v="22493661.460000001"/>
    <n v="3619159.35"/>
    <n v="1461366"/>
    <n v="1332161.5900000001"/>
  </r>
  <r>
    <s v="08"/>
    <s v="อุดรธานี"/>
    <s v="11014"/>
    <s v="รพ.หนองวัวซอ"/>
    <s v="รพช."/>
    <s v="F2"/>
    <n v="60"/>
    <n v="49836"/>
    <x v="4"/>
    <x v="4"/>
    <n v="23817180.209999997"/>
    <n v="2952318.48"/>
    <n v="1539334"/>
    <n v="1235279.05"/>
  </r>
  <r>
    <s v="08"/>
    <s v="อุดรธานี"/>
    <s v="11015"/>
    <s v="รพ.กุมภวาปี"/>
    <s v="รพท."/>
    <s v="M1"/>
    <n v="199"/>
    <n v="84429"/>
    <x v="8"/>
    <x v="8"/>
    <n v="73893623.100000009"/>
    <n v="20265737.949999999"/>
    <n v="7165942.0999999996"/>
    <n v="15046632.050000001"/>
  </r>
  <r>
    <s v="08"/>
    <s v="อุดรธานี"/>
    <s v="11016"/>
    <s v="รพ.ห้วยเกิ้ง"/>
    <s v="รพช."/>
    <s v="F3"/>
    <n v="8"/>
    <n v="4065"/>
    <x v="7"/>
    <x v="7"/>
    <n v="6429829.0999999996"/>
    <n v="1763900.13"/>
    <n v="48135"/>
    <n v="130274.82"/>
  </r>
  <r>
    <s v="08"/>
    <s v="อุดรธานี"/>
    <s v="11017"/>
    <s v="รพ.โนนสะอาด"/>
    <s v="รพช."/>
    <s v="F2"/>
    <n v="40"/>
    <n v="36898"/>
    <x v="4"/>
    <x v="4"/>
    <n v="17428384.970000003"/>
    <n v="2705118.47"/>
    <n v="1617376.45"/>
    <n v="981727.24"/>
  </r>
  <r>
    <s v="08"/>
    <s v="อุดรธานี"/>
    <s v="11018"/>
    <s v="รพ.หนองหาน"/>
    <s v="รพช."/>
    <s v="M2"/>
    <n v="120"/>
    <n v="91589"/>
    <x v="2"/>
    <x v="2"/>
    <n v="45615571.75"/>
    <n v="9454084.4600000009"/>
    <n v="3901844.2"/>
    <n v="3556109.72"/>
  </r>
  <r>
    <s v="08"/>
    <s v="อุดรธานี"/>
    <s v="11019"/>
    <s v="รพ.ทุ่งฝน"/>
    <s v="รพช."/>
    <s v="F2"/>
    <n v="30"/>
    <n v="25183"/>
    <x v="3"/>
    <x v="3"/>
    <n v="14228927.6"/>
    <n v="2038354.86"/>
    <n v="981356.4"/>
    <n v="983400.56"/>
  </r>
  <r>
    <s v="08"/>
    <s v="อุดรธานี"/>
    <s v="11020"/>
    <s v="รพ.ไชยวาน"/>
    <s v="รพช."/>
    <s v="F2"/>
    <n v="36"/>
    <n v="29962"/>
    <x v="3"/>
    <x v="3"/>
    <n v="13335128.120000001"/>
    <n v="1385276.08"/>
    <n v="1523800"/>
    <n v="716913.13"/>
  </r>
  <r>
    <s v="08"/>
    <s v="อุดรธานี"/>
    <s v="11021"/>
    <s v="รพ.ศรีธาตุ"/>
    <s v="รพช."/>
    <s v="F2"/>
    <n v="36"/>
    <n v="36732"/>
    <x v="4"/>
    <x v="4"/>
    <n v="17157207.32"/>
    <n v="2553243.0299999998"/>
    <n v="1504556.59"/>
    <n v="1144964.45"/>
  </r>
  <r>
    <s v="08"/>
    <s v="อุดรธานี"/>
    <s v="11022"/>
    <s v="รพ.วังสามหมอ"/>
    <s v="รพช."/>
    <s v="F2"/>
    <n v="55"/>
    <n v="43658"/>
    <x v="4"/>
    <x v="4"/>
    <n v="21924830.449999999"/>
    <n v="3078742"/>
    <n v="1801640"/>
    <n v="1294677.8799999999"/>
  </r>
  <r>
    <s v="08"/>
    <s v="อุดรธานี"/>
    <s v="11023"/>
    <s v="รพ.บ้านผือ"/>
    <s v="รพช."/>
    <s v="M2"/>
    <n v="114"/>
    <n v="87100"/>
    <x v="2"/>
    <x v="2"/>
    <n v="40923311.060000002"/>
    <n v="9144886.8699999992"/>
    <n v="4871655.72"/>
    <n v="4460439.5599999996"/>
  </r>
  <r>
    <s v="08"/>
    <s v="อุดรธานี"/>
    <s v="11024"/>
    <s v="รพ.น้ำโสม"/>
    <s v="รพช."/>
    <s v="F2"/>
    <n v="88"/>
    <n v="46913"/>
    <x v="4"/>
    <x v="4"/>
    <n v="24365043.159999996"/>
    <n v="3301331.96"/>
    <n v="1438461.12"/>
    <n v="1399629.64"/>
  </r>
  <r>
    <s v="08"/>
    <s v="อุดรธานี"/>
    <s v="11025"/>
    <s v="รพ.เพ็ญ"/>
    <s v="รพช."/>
    <s v="M2"/>
    <n v="114"/>
    <n v="88530"/>
    <x v="2"/>
    <x v="2"/>
    <n v="36472943.36999999"/>
    <n v="8570287.9299999997"/>
    <n v="1977655.8"/>
    <n v="3543292.96"/>
  </r>
  <r>
    <s v="08"/>
    <s v="อุดรธานี"/>
    <s v="11026"/>
    <s v="รพ.สร้างคอม"/>
    <s v="รพช."/>
    <s v="F2"/>
    <n v="30"/>
    <n v="22510"/>
    <x v="3"/>
    <x v="3"/>
    <n v="12856805.299999999"/>
    <n v="1465694.78"/>
    <n v="421244"/>
    <n v="879050.74"/>
  </r>
  <r>
    <s v="08"/>
    <s v="อุดรธานี"/>
    <s v="11027"/>
    <s v="รพ.หนองแสง"/>
    <s v="รพช."/>
    <s v="F2"/>
    <n v="30"/>
    <n v="21071"/>
    <x v="3"/>
    <x v="3"/>
    <n v="13479214.169999998"/>
    <n v="1301601.7"/>
    <n v="933132.11"/>
    <n v="775964"/>
  </r>
  <r>
    <s v="08"/>
    <s v="อุดรธานี"/>
    <s v="11028"/>
    <s v="รพ.นายูง"/>
    <s v="รพช."/>
    <s v="F2"/>
    <n v="36"/>
    <n v="23839"/>
    <x v="3"/>
    <x v="3"/>
    <n v="11769220.1"/>
    <n v="1645970.18"/>
    <n v="1202011.25"/>
    <n v="441470.6"/>
  </r>
  <r>
    <s v="08"/>
    <s v="อุดรธานี"/>
    <s v="11029"/>
    <s v="รพ.พิบูลย์รักษ์"/>
    <s v="รพช."/>
    <s v="F2"/>
    <n v="30"/>
    <n v="19516"/>
    <x v="3"/>
    <x v="3"/>
    <n v="13229882.07"/>
    <n v="1548070.87"/>
    <n v="1018416.2"/>
    <n v="734278"/>
  </r>
  <r>
    <s v="08"/>
    <s v="อุดรธานี"/>
    <s v="11446"/>
    <s v="รพร.บ้านดุง"/>
    <s v="รพช."/>
    <s v="M2"/>
    <n v="139"/>
    <n v="98766"/>
    <x v="2"/>
    <x v="2"/>
    <n v="46829019.739999995"/>
    <n v="8996047.1199999992"/>
    <n v="6465006.3200000003"/>
    <n v="6105642.0600000005"/>
  </r>
  <r>
    <s v="08"/>
    <s v="อุดรธานี"/>
    <s v="25058"/>
    <s v="รพ.กู่แก้ว"/>
    <s v="รพช."/>
    <s v="F3"/>
    <n v="30"/>
    <n v="18370"/>
    <x v="11"/>
    <x v="11"/>
    <n v="8250595.040000001"/>
    <n v="1122906.51"/>
    <n v="707021.7"/>
    <n v="541946.38"/>
  </r>
  <r>
    <s v="08"/>
    <s v="อุดรธานี"/>
    <s v="25059"/>
    <s v="รพ.ประจักษ์ศิลปาคม"/>
    <s v="รพช."/>
    <s v="F3"/>
    <n v="30"/>
    <n v="19192"/>
    <x v="11"/>
    <x v="11"/>
    <n v="8288258.4799999995"/>
    <n v="958668.03"/>
    <n v="793308.2"/>
    <n v="520641.05"/>
  </r>
  <r>
    <s v="09"/>
    <s v="ชัยภูมิ"/>
    <s v="04007"/>
    <s v="รพ.ซับใหญ่"/>
    <s v="รพช."/>
    <s v="F3"/>
    <n v="30"/>
    <n v="11633"/>
    <x v="7"/>
    <x v="7"/>
    <n v="6864782.5"/>
    <n v="1305962.6599999999"/>
    <n v="291225"/>
    <n v="547369.12"/>
  </r>
  <r>
    <s v="09"/>
    <s v="ชัยภูมิ"/>
    <s v="10702"/>
    <s v="รพ.ชัยภูมิ"/>
    <s v="รพท."/>
    <s v="S"/>
    <n v="672"/>
    <n v="117327"/>
    <x v="10"/>
    <x v="10"/>
    <n v="191042015.18999997"/>
    <n v="89363770.159999996"/>
    <n v="4300832.1900000004"/>
    <n v="46725045.289999999"/>
  </r>
  <r>
    <s v="09"/>
    <s v="ชัยภูมิ"/>
    <s v="10970"/>
    <s v="รพ.บ้านเขว้า"/>
    <s v="รพช."/>
    <s v="F2"/>
    <n v="60"/>
    <n v="35703"/>
    <x v="4"/>
    <x v="4"/>
    <n v="19003995.120000001"/>
    <n v="2365034.36"/>
    <n v="1360541"/>
    <n v="962579.7"/>
  </r>
  <r>
    <s v="09"/>
    <s v="ชัยภูมิ"/>
    <s v="10971"/>
    <s v="รพ.คอนสวรรค์"/>
    <s v="รพช."/>
    <s v="F2"/>
    <n v="45"/>
    <n v="35941"/>
    <x v="4"/>
    <x v="4"/>
    <n v="17391476.93"/>
    <n v="2558609.94"/>
    <n v="1792947"/>
    <n v="881750.90999999992"/>
  </r>
  <r>
    <s v="09"/>
    <s v="ชัยภูมิ"/>
    <s v="10972"/>
    <s v="รพ.เกษตรสมบูรณ์"/>
    <s v="รพช."/>
    <s v="F2"/>
    <n v="67"/>
    <n v="79627"/>
    <x v="5"/>
    <x v="5"/>
    <n v="26532259.970000006"/>
    <n v="8552017.6999999993"/>
    <n v="711223.5"/>
    <n v="2289695.84"/>
  </r>
  <r>
    <s v="09"/>
    <s v="ชัยภูมิ"/>
    <s v="10973"/>
    <s v="รพ.หนองบัวแดง"/>
    <s v="รพช."/>
    <s v="M2"/>
    <n v="133"/>
    <n v="77198"/>
    <x v="2"/>
    <x v="2"/>
    <n v="33865713.409999996"/>
    <n v="11152155.789999999"/>
    <n v="3385708.22"/>
    <n v="5883761.3200000003"/>
  </r>
  <r>
    <s v="09"/>
    <s v="ชัยภูมิ"/>
    <s v="10974"/>
    <s v="รพ.จัตุรัส"/>
    <s v="รพช."/>
    <s v="M2"/>
    <n v="84"/>
    <n v="53305"/>
    <x v="13"/>
    <x v="13"/>
    <n v="30601734.529999994"/>
    <n v="6362465.9100000001"/>
    <n v="979388.3"/>
    <n v="1496973.92"/>
  </r>
  <r>
    <s v="09"/>
    <s v="ชัยภูมิ"/>
    <s v="10975"/>
    <s v="รพ.บำเหน็จณรงค์"/>
    <s v="รพช."/>
    <s v="F1"/>
    <n v="73"/>
    <n v="38273"/>
    <x v="6"/>
    <x v="6"/>
    <n v="23001596.639999997"/>
    <n v="3877009.14"/>
    <n v="1249881.6200000001"/>
    <n v="1385079.1300000001"/>
  </r>
  <r>
    <s v="09"/>
    <s v="ชัยภูมิ"/>
    <s v="10976"/>
    <s v="รพ.หนองบัวระเหว"/>
    <s v="รพช."/>
    <s v="F2"/>
    <n v="30"/>
    <n v="29190"/>
    <x v="3"/>
    <x v="3"/>
    <n v="17408961.84"/>
    <n v="2702205.79"/>
    <n v="1418979.8"/>
    <n v="989782.9"/>
  </r>
  <r>
    <s v="09"/>
    <s v="ชัยภูมิ"/>
    <s v="10977"/>
    <s v="รพ.เทพสถิต"/>
    <s v="รพช."/>
    <s v="F2"/>
    <n v="38"/>
    <n v="54328"/>
    <x v="4"/>
    <x v="4"/>
    <n v="22434002.550000001"/>
    <n v="2179969.7799999998"/>
    <n v="1448675.42"/>
    <n v="1537004.67"/>
  </r>
  <r>
    <s v="09"/>
    <s v="ชัยภูมิ"/>
    <s v="10978"/>
    <s v="รพ.ภูเขียวเฉลิมพระเกียรติ"/>
    <s v="รพท."/>
    <s v="M1"/>
    <n v="290"/>
    <n v="90589"/>
    <x v="9"/>
    <x v="9"/>
    <n v="67532678.00999999"/>
    <n v="18886835.52"/>
    <n v="2507037.7999999998"/>
    <n v="12928145.919999998"/>
  </r>
  <r>
    <s v="09"/>
    <s v="ชัยภูมิ"/>
    <s v="10979"/>
    <s v="รพ.บ้านแท่น"/>
    <s v="รพช."/>
    <s v="F2"/>
    <n v="36"/>
    <n v="33498"/>
    <x v="4"/>
    <x v="4"/>
    <n v="17648984.359999999"/>
    <n v="2649163.87"/>
    <n v="654751.69999999995"/>
    <n v="1137704.19"/>
  </r>
  <r>
    <s v="09"/>
    <s v="ชัยภูมิ"/>
    <s v="10980"/>
    <s v="รพ.แก้งคร้อ"/>
    <s v="รพช."/>
    <s v="M2"/>
    <n v="120"/>
    <n v="69395"/>
    <x v="2"/>
    <x v="2"/>
    <n v="33819161.089999996"/>
    <n v="8108619.4100000001"/>
    <n v="1393542"/>
    <n v="2714081.7700000005"/>
  </r>
  <r>
    <s v="09"/>
    <s v="ชัยภูมิ"/>
    <s v="10981"/>
    <s v="รพ.คอนสาร"/>
    <s v="รพช."/>
    <s v="F2"/>
    <n v="62"/>
    <n v="45913"/>
    <x v="4"/>
    <x v="4"/>
    <n v="20976926.399999999"/>
    <n v="3653100.5"/>
    <n v="1624525.1"/>
    <n v="1232105.6399999999"/>
  </r>
  <r>
    <s v="09"/>
    <s v="ชัยภูมิ"/>
    <s v="10982"/>
    <s v="รพ.ภักดีชุมพล"/>
    <s v="รพช."/>
    <s v="F2"/>
    <n v="30"/>
    <n v="23819"/>
    <x v="3"/>
    <x v="3"/>
    <n v="16883612.239999998"/>
    <n v="2322456.9500000002"/>
    <n v="232575"/>
    <n v="1038687.75"/>
  </r>
  <r>
    <s v="09"/>
    <s v="ชัยภูมิ"/>
    <s v="10983"/>
    <s v="รพ.เนินสง่า"/>
    <s v="รพช."/>
    <s v="F2"/>
    <n v="30"/>
    <n v="19240"/>
    <x v="3"/>
    <x v="3"/>
    <n v="14903053.850000001"/>
    <n v="1375526.13"/>
    <n v="879785"/>
    <n v="825228.70000000007"/>
  </r>
  <r>
    <s v="09"/>
    <s v="นครราชสีมา"/>
    <s v="10666"/>
    <s v="รพ.มหาราชนครราชสีมา"/>
    <s v="รพศ."/>
    <s v="A"/>
    <n v="1310"/>
    <n v="0"/>
    <x v="16"/>
    <x v="16"/>
    <n v="601360976.41999996"/>
    <n v="205749221.34"/>
    <n v="156217601.56"/>
    <n v="208000211.08000001"/>
  </r>
  <r>
    <s v="09"/>
    <s v="นครราชสีมา"/>
    <s v="10871"/>
    <s v="รพ.ครบุรี"/>
    <s v="รพช."/>
    <s v="M2"/>
    <n v="120"/>
    <n v="71495"/>
    <x v="2"/>
    <x v="2"/>
    <n v="35501954.530000001"/>
    <n v="7955964.3899999997"/>
    <n v="4624789.6500000004"/>
    <n v="3865533.42"/>
  </r>
  <r>
    <s v="09"/>
    <s v="นครราชสีมา"/>
    <s v="10872"/>
    <s v="รพ.เสิงสาง"/>
    <s v="รพช."/>
    <s v="F2"/>
    <n v="80"/>
    <n v="53556"/>
    <x v="4"/>
    <x v="4"/>
    <n v="25153583.530000001"/>
    <n v="2466738.4700000002"/>
    <n v="1585574.58"/>
    <n v="1643364.17"/>
  </r>
  <r>
    <s v="09"/>
    <s v="นครราชสีมา"/>
    <s v="10873"/>
    <s v="รพ.คง"/>
    <s v="รพช."/>
    <s v="F2"/>
    <n v="60"/>
    <n v="57242"/>
    <x v="4"/>
    <x v="4"/>
    <n v="21830355.75"/>
    <n v="2772788.49"/>
    <n v="3609627.09"/>
    <n v="2111355.25"/>
  </r>
  <r>
    <s v="09"/>
    <s v="นครราชสีมา"/>
    <s v="10874"/>
    <s v="รพ.บ้านเหลื่อม"/>
    <s v="รพช."/>
    <s v="F2"/>
    <n v="35"/>
    <n v="16166"/>
    <x v="3"/>
    <x v="3"/>
    <n v="11929625.9"/>
    <n v="2157807.62"/>
    <n v="602698"/>
    <n v="764388.2"/>
  </r>
  <r>
    <s v="09"/>
    <s v="นครราชสีมา"/>
    <s v="10875"/>
    <s v="รพ.จักราช"/>
    <s v="รพช."/>
    <s v="F1"/>
    <n v="91"/>
    <n v="52777"/>
    <x v="1"/>
    <x v="1"/>
    <n v="26439118.370000005"/>
    <n v="3956110.79"/>
    <n v="2695172"/>
    <n v="1648490.55"/>
  </r>
  <r>
    <s v="09"/>
    <s v="นครราชสีมา"/>
    <s v="10876"/>
    <s v="รพ.โชคชัย"/>
    <s v="รพช."/>
    <s v="M2"/>
    <n v="91"/>
    <n v="57746"/>
    <x v="13"/>
    <x v="13"/>
    <n v="40643505.260000005"/>
    <n v="7131503.8399999999"/>
    <n v="3454358.6"/>
    <n v="3698238.91"/>
  </r>
  <r>
    <s v="09"/>
    <s v="นครราชสีมา"/>
    <s v="10877"/>
    <s v="รพ.ด่านขุนทด"/>
    <s v="รพช."/>
    <s v="M2"/>
    <n v="174"/>
    <n v="94802"/>
    <x v="2"/>
    <x v="2"/>
    <n v="41073987.969999999"/>
    <n v="10663740.800000001"/>
    <n v="2460583"/>
    <n v="4818863.1399999997"/>
  </r>
  <r>
    <s v="09"/>
    <s v="นครราชสีมา"/>
    <s v="10878"/>
    <s v="รพ.โนนไทย"/>
    <s v="รพช."/>
    <s v="F1"/>
    <n v="85"/>
    <n v="51427"/>
    <x v="1"/>
    <x v="1"/>
    <n v="26030901.490000002"/>
    <n v="4296085.62"/>
    <n v="1442987.89"/>
    <n v="1801408.8800000001"/>
  </r>
  <r>
    <s v="09"/>
    <s v="นครราชสีมา"/>
    <s v="10879"/>
    <s v="รพ.โนนสูง"/>
    <s v="รพช."/>
    <s v="F1"/>
    <n v="86"/>
    <n v="90451"/>
    <x v="1"/>
    <x v="1"/>
    <n v="34084060.219999991"/>
    <n v="5994523.7000000002"/>
    <n v="2921530.75"/>
    <n v="2134473.08"/>
  </r>
  <r>
    <s v="09"/>
    <s v="นครราชสีมา"/>
    <s v="10880"/>
    <s v="รพ.ขามสะแกแสง"/>
    <s v="รพช."/>
    <s v="F2"/>
    <n v="54"/>
    <n v="30523"/>
    <x v="4"/>
    <x v="4"/>
    <n v="22340009.739999998"/>
    <n v="3746549.62"/>
    <n v="1923435.48"/>
    <n v="993775.52"/>
  </r>
  <r>
    <s v="09"/>
    <s v="นครราชสีมา"/>
    <s v="10881"/>
    <s v="รพ.บัวใหญ่"/>
    <s v="รพช."/>
    <s v="M2"/>
    <n v="145"/>
    <n v="61997"/>
    <x v="2"/>
    <x v="2"/>
    <n v="52889787.109999999"/>
    <n v="15974289.16"/>
    <n v="13956478.15"/>
    <n v="7888993.9500000002"/>
  </r>
  <r>
    <s v="09"/>
    <s v="นครราชสีมา"/>
    <s v="10882"/>
    <s v="รพ.ประทาย"/>
    <s v="รพช."/>
    <s v="F1"/>
    <n v="82"/>
    <n v="55256"/>
    <x v="1"/>
    <x v="1"/>
    <n v="26679612.599999998"/>
    <n v="3040553.12"/>
    <n v="1920579.1"/>
    <n v="1273661.02"/>
  </r>
  <r>
    <s v="09"/>
    <s v="นครราชสีมา"/>
    <s v="10883"/>
    <s v="รพ.ปักธงชัย"/>
    <s v="รพช."/>
    <s v="F1"/>
    <n v="100"/>
    <n v="80689"/>
    <x v="1"/>
    <x v="1"/>
    <n v="35865783.680000007"/>
    <n v="7570255.3200000003"/>
    <n v="2648350.4"/>
    <n v="2384846.9899999998"/>
  </r>
  <r>
    <s v="09"/>
    <s v="นครราชสีมา"/>
    <s v="10884"/>
    <s v="รพ.พิมาย"/>
    <s v="รพท."/>
    <s v="M1"/>
    <n v="216"/>
    <n v="92053"/>
    <x v="9"/>
    <x v="9"/>
    <n v="55938850.449999996"/>
    <n v="18230121.48"/>
    <n v="5862032.5499999998"/>
    <n v="9415687.0899999999"/>
  </r>
  <r>
    <s v="09"/>
    <s v="นครราชสีมา"/>
    <s v="10885"/>
    <s v="รพ.ห้วยแถลง"/>
    <s v="รพช."/>
    <s v="F2"/>
    <n v="60"/>
    <n v="56441"/>
    <x v="4"/>
    <x v="4"/>
    <n v="23646207.34"/>
    <n v="5286932.55"/>
    <n v="2092447.8"/>
    <n v="1875837.85"/>
  </r>
  <r>
    <s v="09"/>
    <s v="นครราชสีมา"/>
    <s v="10886"/>
    <s v="รพ.ชุมพวง"/>
    <s v="รพช."/>
    <s v="F1"/>
    <n v="75"/>
    <n v="59846"/>
    <x v="1"/>
    <x v="1"/>
    <n v="28747153.579999998"/>
    <n v="8314238.0700000003"/>
    <n v="1834143.2"/>
    <n v="1620241.9500000002"/>
  </r>
  <r>
    <s v="09"/>
    <s v="นครราชสีมา"/>
    <s v="10887"/>
    <s v="รพ.สูงเนิน"/>
    <s v="รพช."/>
    <s v="F1"/>
    <n v="120"/>
    <n v="58410"/>
    <x v="1"/>
    <x v="1"/>
    <n v="35031670.519999996"/>
    <n v="5866610.8600000003"/>
    <n v="938352.54"/>
    <n v="2655842.12"/>
  </r>
  <r>
    <s v="09"/>
    <s v="นครราชสีมา"/>
    <s v="10888"/>
    <s v="รพ.ขามทะเลสอ"/>
    <s v="รพช."/>
    <s v="F2"/>
    <n v="36"/>
    <n v="20748"/>
    <x v="3"/>
    <x v="3"/>
    <n v="19062918.439999998"/>
    <n v="2008263.73"/>
    <n v="1238024.6399999999"/>
    <n v="916793.97"/>
  </r>
  <r>
    <s v="09"/>
    <s v="นครราชสีมา"/>
    <s v="10889"/>
    <s v="รพ.สีคิ้ว"/>
    <s v="รพช."/>
    <s v="F1"/>
    <n v="138"/>
    <n v="98176"/>
    <x v="1"/>
    <x v="1"/>
    <n v="45913621.140000008"/>
    <n v="9409564.5899999999"/>
    <n v="5055526.7"/>
    <n v="4443264.0199999996"/>
  </r>
  <r>
    <s v="09"/>
    <s v="นครราชสีมา"/>
    <s v="10890"/>
    <s v="รพ.ปากช่องนานา"/>
    <s v="รพท."/>
    <s v="S"/>
    <n v="307"/>
    <n v="151459"/>
    <x v="12"/>
    <x v="12"/>
    <n v="104377729.72999997"/>
    <n v="14671759.26"/>
    <n v="3643963.49"/>
    <n v="14802327.449999999"/>
  </r>
  <r>
    <s v="09"/>
    <s v="นครราชสีมา"/>
    <s v="10891"/>
    <s v="รพ.หนองบุญมาก "/>
    <s v="รพช."/>
    <s v="F2"/>
    <n v="63"/>
    <n v="46097"/>
    <x v="4"/>
    <x v="4"/>
    <n v="24204871.100000001"/>
    <n v="3707032.59"/>
    <n v="1085429.3600000001"/>
    <n v="924747.6"/>
  </r>
  <r>
    <s v="09"/>
    <s v="นครราชสีมา"/>
    <s v="10892"/>
    <s v="รพ.แก้งสนามนาง"/>
    <s v="รพช."/>
    <s v="F2"/>
    <n v="35"/>
    <n v="27862"/>
    <x v="3"/>
    <x v="3"/>
    <n v="16192219.040000001"/>
    <n v="2228700.61"/>
    <n v="933586.5"/>
    <n v="592535.33000000007"/>
  </r>
  <r>
    <s v="09"/>
    <s v="นครราชสีมา"/>
    <s v="10893"/>
    <s v="รพ.โนนแดง"/>
    <s v="รพช."/>
    <s v="F2"/>
    <n v="33"/>
    <n v="17226"/>
    <x v="3"/>
    <x v="3"/>
    <n v="13687361.09"/>
    <n v="2384018.2400000002"/>
    <n v="522603"/>
    <n v="1131653.5"/>
  </r>
  <r>
    <s v="09"/>
    <s v="นครราชสีมา"/>
    <s v="10894"/>
    <s v="รพ.วังน้ำเขียว"/>
    <s v="รพช."/>
    <s v="F2"/>
    <n v="50"/>
    <n v="34882"/>
    <x v="4"/>
    <x v="4"/>
    <n v="18838055.460000001"/>
    <n v="2318007.7999999998"/>
    <n v="1336528.31"/>
    <n v="944638.46"/>
  </r>
  <r>
    <s v="09"/>
    <s v="นครราชสีมา"/>
    <s v="11602"/>
    <s v="รพ.เฉลิมพระเกียรติสมเด็จย่า 100 ปี"/>
    <s v="รพช."/>
    <s v="F2"/>
    <n v="30"/>
    <n v="20132"/>
    <x v="3"/>
    <x v="3"/>
    <n v="14675906.33"/>
    <n v="1702473.84"/>
    <n v="634608.69999999995"/>
    <n v="588494.71"/>
  </r>
  <r>
    <s v="09"/>
    <s v="นครราชสีมา"/>
    <s v="11608"/>
    <s v="รพ.ลำทะเมนชัย"/>
    <s v="รพช."/>
    <s v="F2"/>
    <n v="30"/>
    <n v="23929"/>
    <x v="3"/>
    <x v="3"/>
    <n v="14893856.02"/>
    <n v="2588243.81"/>
    <n v="235697.9"/>
    <n v="843475.78"/>
  </r>
  <r>
    <s v="09"/>
    <s v="นครราชสีมา"/>
    <s v="22456"/>
    <s v="รพ.พระทองคำ เฉลิมพระเกียรติ 80 พรรษา"/>
    <s v="รพช."/>
    <s v="F2"/>
    <n v="30"/>
    <n v="32846"/>
    <x v="4"/>
    <x v="4"/>
    <n v="15184520.539999999"/>
    <n v="2458133.16"/>
    <n v="833622.8"/>
    <n v="1122884.67"/>
  </r>
  <r>
    <s v="09"/>
    <s v="นครราชสีมา"/>
    <s v="23839"/>
    <s v="รพ.เทพรัตน์นครราชสีมา "/>
    <s v="รพท."/>
    <s v="M1"/>
    <n v="244"/>
    <n v="75426"/>
    <x v="9"/>
    <x v="9"/>
    <n v="63288829.960000001"/>
    <n v="19988322.879999999"/>
    <n v="4908476.13"/>
    <n v="10601568.529999999"/>
  </r>
  <r>
    <s v="09"/>
    <s v="นครราชสีมา"/>
    <s v="24692"/>
    <s v="รพ.เฉลิมพระเกียรติ"/>
    <s v="รพช."/>
    <s v="F2"/>
    <n v="36"/>
    <n v="25145"/>
    <x v="3"/>
    <x v="3"/>
    <n v="11433087.769999998"/>
    <n v="1724990.66"/>
    <n v="819207.43"/>
    <n v="677686.52"/>
  </r>
  <r>
    <s v="09"/>
    <s v="นครราชสีมา"/>
    <s v="27839"/>
    <s v="รพ.บัวลาย"/>
    <s v="รพช."/>
    <s v="F3"/>
    <n v="10"/>
    <n v="17826"/>
    <x v="11"/>
    <x v="11"/>
    <n v="15507423.68"/>
    <n v="1242294.3500000001"/>
    <n v="660401.29"/>
    <n v="473523.56999999995"/>
  </r>
  <r>
    <s v="09"/>
    <s v="นครราชสีมา"/>
    <s v="27840"/>
    <s v="รพ.สีดา"/>
    <s v="รพช."/>
    <s v="F3"/>
    <n v="24"/>
    <n v="16223"/>
    <x v="11"/>
    <x v="11"/>
    <n v="7366457.75"/>
    <n v="1408071.92"/>
    <n v="570546.5"/>
    <n v="490350.27"/>
  </r>
  <r>
    <s v="09"/>
    <s v="นครราชสีมา"/>
    <s v="27841"/>
    <s v="รพ.เทพารักษ์"/>
    <s v="รพช."/>
    <s v="F3"/>
    <n v="30"/>
    <n v="18769"/>
    <x v="11"/>
    <x v="11"/>
    <n v="7362685.8399999999"/>
    <n v="841049.38"/>
    <n v="497410.2"/>
    <n v="505134.91000000003"/>
  </r>
  <r>
    <s v="09"/>
    <s v="บุรีรัมย์"/>
    <s v="10667"/>
    <s v="รพ.บุรีรัมย์"/>
    <s v="รพศ."/>
    <s v="A"/>
    <n v="893"/>
    <n v="35887"/>
    <x v="0"/>
    <x v="0"/>
    <n v="309569566.44000006"/>
    <n v="150773658.11000001"/>
    <n v="17492834.579999998"/>
    <n v="63419103.640000001"/>
  </r>
  <r>
    <s v="09"/>
    <s v="บุรีรัมย์"/>
    <s v="10895"/>
    <s v="รพ.คูเมือง"/>
    <s v="รพช."/>
    <s v="F1"/>
    <n v="125"/>
    <n v="47969"/>
    <x v="6"/>
    <x v="6"/>
    <n v="27989804.200000007"/>
    <n v="4554837"/>
    <n v="2932378.32"/>
    <n v="1677309.9100000001"/>
  </r>
  <r>
    <s v="09"/>
    <s v="บุรีรัมย์"/>
    <s v="10896"/>
    <s v="รพ.กระสัง"/>
    <s v="รพช."/>
    <s v="F1"/>
    <n v="88"/>
    <n v="77377"/>
    <x v="1"/>
    <x v="1"/>
    <n v="28305666.460000001"/>
    <n v="4143192.26"/>
    <n v="1639225.1"/>
    <n v="1630591.6400000001"/>
  </r>
  <r>
    <s v="09"/>
    <s v="บุรีรัมย์"/>
    <s v="10897"/>
    <s v="รพ.นางรอง"/>
    <s v="รพท."/>
    <s v="S"/>
    <n v="388"/>
    <n v="82204"/>
    <x v="12"/>
    <x v="12"/>
    <n v="112762312.10000001"/>
    <n v="25209806.329999998"/>
    <n v="1846038"/>
    <n v="11711509.699999999"/>
  </r>
  <r>
    <s v="09"/>
    <s v="บุรีรัมย์"/>
    <s v="10898"/>
    <s v="รพ.หนองกี่"/>
    <s v="รพช."/>
    <s v="F2"/>
    <n v="70"/>
    <n v="51624"/>
    <x v="4"/>
    <x v="4"/>
    <n v="26036992.279999997"/>
    <n v="5454380.8499999996"/>
    <n v="2448127.58"/>
    <n v="1348494.94"/>
  </r>
  <r>
    <s v="09"/>
    <s v="บุรีรัมย์"/>
    <s v="10899"/>
    <s v="รพ.ละหานทราย"/>
    <s v="รพช."/>
    <s v="F1"/>
    <n v="115"/>
    <n v="56056"/>
    <x v="1"/>
    <x v="1"/>
    <n v="31346532.369999997"/>
    <n v="6436424.2400000002"/>
    <n v="3056684.5"/>
    <n v="2427298.1700000004"/>
  </r>
  <r>
    <s v="09"/>
    <s v="บุรีรัมย์"/>
    <s v="10900"/>
    <s v="รพ.ประโคนชัย"/>
    <s v="รพช."/>
    <s v="M2"/>
    <n v="196"/>
    <n v="94906"/>
    <x v="2"/>
    <x v="2"/>
    <n v="48139116.909999996"/>
    <n v="8311060.2999999998"/>
    <n v="3685999"/>
    <n v="4980202.8099999996"/>
  </r>
  <r>
    <s v="09"/>
    <s v="บุรีรัมย์"/>
    <s v="10901"/>
    <s v="รพ.บ้านกรวด"/>
    <s v="รพช."/>
    <s v="F1"/>
    <n v="90"/>
    <n v="56884"/>
    <x v="1"/>
    <x v="1"/>
    <n v="24642339.789999999"/>
    <n v="3890334.69"/>
    <n v="1188195"/>
    <n v="977925.8"/>
  </r>
  <r>
    <s v="09"/>
    <s v="บุรีรัมย์"/>
    <s v="10902"/>
    <s v="รพ.พุทไธสง"/>
    <s v="รพช."/>
    <s v="F1"/>
    <n v="67"/>
    <n v="33049"/>
    <x v="6"/>
    <x v="6"/>
    <n v="25346279.199999999"/>
    <n v="3291607.3"/>
    <n v="1822670.68"/>
    <n v="1322185.68"/>
  </r>
  <r>
    <s v="09"/>
    <s v="บุรีรัมย์"/>
    <s v="10904"/>
    <s v="รพ.ลำปลายมาศ"/>
    <s v="รพช."/>
    <s v="M2"/>
    <n v="136"/>
    <n v="93137"/>
    <x v="2"/>
    <x v="2"/>
    <n v="49299360.939999998"/>
    <n v="8574158.0399999991"/>
    <n v="4239832.16"/>
    <n v="4019864.69"/>
  </r>
  <r>
    <s v="09"/>
    <s v="บุรีรัมย์"/>
    <s v="10905"/>
    <s v="รพ.สตึก"/>
    <s v="รพช."/>
    <s v="M2"/>
    <n v="135"/>
    <n v="79544"/>
    <x v="2"/>
    <x v="2"/>
    <n v="35824099.93"/>
    <n v="6450843.96"/>
    <n v="2042803.5"/>
    <n v="2771622.8400000003"/>
  </r>
  <r>
    <s v="09"/>
    <s v="บุรีรัมย์"/>
    <s v="10906"/>
    <s v="รพ.ปะคำ"/>
    <s v="รพช."/>
    <s v="F2"/>
    <n v="48"/>
    <n v="33908"/>
    <x v="4"/>
    <x v="4"/>
    <n v="17009847.219999999"/>
    <n v="1562743.08"/>
    <n v="948845.4"/>
    <n v="740342.78"/>
  </r>
  <r>
    <s v="09"/>
    <s v="บุรีรัมย์"/>
    <s v="10907"/>
    <s v="รพ.นาโพธิ์"/>
    <s v="รพช."/>
    <s v="F2"/>
    <n v="38"/>
    <n v="22074"/>
    <x v="3"/>
    <x v="3"/>
    <n v="16620306.610000001"/>
    <n v="1479007.32"/>
    <n v="1566276.8"/>
    <n v="909857.54999999993"/>
  </r>
  <r>
    <s v="09"/>
    <s v="บุรีรัมย์"/>
    <s v="10908"/>
    <s v="รพ.หนองหงส์"/>
    <s v="รพช."/>
    <s v="F2"/>
    <n v="40"/>
    <n v="34775"/>
    <x v="4"/>
    <x v="4"/>
    <n v="19569625.949999999"/>
    <n v="1725806.89"/>
    <n v="2103525.7999999998"/>
    <n v="1321168.6099999999"/>
  </r>
  <r>
    <s v="09"/>
    <s v="บุรีรัมย์"/>
    <s v="10909"/>
    <s v="รพ.พลับพลาชัย"/>
    <s v="รพช."/>
    <s v="F2"/>
    <n v="54"/>
    <n v="32768"/>
    <x v="4"/>
    <x v="4"/>
    <n v="17778481.700000003"/>
    <n v="2505164.71"/>
    <n v="761287"/>
    <n v="846448.31"/>
  </r>
  <r>
    <s v="09"/>
    <s v="บุรีรัมย์"/>
    <s v="10910"/>
    <s v="รพ.ห้วยราช"/>
    <s v="รพช."/>
    <s v="F2"/>
    <n v="44"/>
    <n v="26720"/>
    <x v="3"/>
    <x v="3"/>
    <n v="16286904.16"/>
    <n v="1638672.07"/>
    <n v="613707"/>
    <n v="1450732.3599999999"/>
  </r>
  <r>
    <s v="09"/>
    <s v="บุรีรัมย์"/>
    <s v="10911"/>
    <s v="รพ.โนนสุวรรณ"/>
    <s v="รพช."/>
    <s v="F2"/>
    <n v="30"/>
    <n v="18765"/>
    <x v="3"/>
    <x v="3"/>
    <n v="13256791.350000001"/>
    <n v="1321269.3799999999"/>
    <n v="837238.4"/>
    <n v="662694.15"/>
  </r>
  <r>
    <s v="09"/>
    <s v="บุรีรัมย์"/>
    <s v="10912"/>
    <s v="รพ.ชำนิ"/>
    <s v="รพช."/>
    <s v="F2"/>
    <n v="38"/>
    <n v="25544"/>
    <x v="3"/>
    <x v="3"/>
    <n v="14589133.730000002"/>
    <n v="1425534.01"/>
    <n v="1182525.7"/>
    <n v="717826.37000000011"/>
  </r>
  <r>
    <s v="09"/>
    <s v="บุรีรัมย์"/>
    <s v="10913"/>
    <s v="รพ.บ้านใหม่ไชยพจน์"/>
    <s v="รพช."/>
    <s v="F2"/>
    <n v="32"/>
    <n v="19400"/>
    <x v="3"/>
    <x v="3"/>
    <n v="14496035.559999999"/>
    <n v="697249.82"/>
    <n v="1035139.2"/>
    <n v="665718.38000000012"/>
  </r>
  <r>
    <s v="09"/>
    <s v="บุรีรัมย์"/>
    <s v="10914"/>
    <s v="รพ.โนนดินแดง"/>
    <s v="รพช."/>
    <s v="F2"/>
    <n v="34"/>
    <n v="21152"/>
    <x v="3"/>
    <x v="3"/>
    <n v="14505463.949999999"/>
    <n v="1815163.18"/>
    <n v="740616.5"/>
    <n v="608475.40999999992"/>
  </r>
  <r>
    <s v="09"/>
    <s v="บุรีรัมย์"/>
    <s v="11619"/>
    <s v="รพ.เฉลิมพระเกียรติ"/>
    <s v="รพช."/>
    <s v="F2"/>
    <n v="38"/>
    <n v="27262"/>
    <x v="3"/>
    <x v="3"/>
    <n v="13769224.800000001"/>
    <n v="2648529.1"/>
    <n v="1164431.6000000001"/>
    <n v="879651.89999999991"/>
  </r>
  <r>
    <s v="09"/>
    <s v="บุรีรัมย์"/>
    <s v="23578"/>
    <s v="รพ.แคนดง "/>
    <s v="รพช."/>
    <s v="F3"/>
    <n v="31"/>
    <n v="24133"/>
    <x v="11"/>
    <x v="11"/>
    <n v="11879017.989999998"/>
    <n v="1851046.41"/>
    <n v="968569.9"/>
    <n v="637192.86"/>
  </r>
  <r>
    <s v="09"/>
    <s v="บุรีรัมย์"/>
    <s v="28020"/>
    <s v="รพ.บ้านด่าน"/>
    <s v="รพช."/>
    <s v="F2"/>
    <n v="71"/>
    <n v="22878"/>
    <x v="3"/>
    <x v="3"/>
    <n v="12733072.699999999"/>
    <n v="1416409.54"/>
    <n v="1399187.2"/>
    <n v="410448.54"/>
  </r>
  <r>
    <s v="09"/>
    <s v="สุรินทร์"/>
    <s v="10668"/>
    <s v="รพ.สุรินทร์"/>
    <s v="รพศ."/>
    <s v="A"/>
    <n v="914"/>
    <n v="184069"/>
    <x v="0"/>
    <x v="0"/>
    <n v="309543812.46999997"/>
    <n v="151863875.21000001"/>
    <n v="4227095.04"/>
    <n v="73730680.00999999"/>
  </r>
  <r>
    <s v="09"/>
    <s v="สุรินทร์"/>
    <s v="10915"/>
    <s v="รพ.ชุมพลบุรี"/>
    <s v="รพช."/>
    <s v="F2"/>
    <n v="63"/>
    <n v="43447"/>
    <x v="4"/>
    <x v="4"/>
    <n v="19743722.859999999"/>
    <n v="4022890.5"/>
    <n v="2448521.5"/>
    <n v="996826.11"/>
  </r>
  <r>
    <s v="09"/>
    <s v="สุรินทร์"/>
    <s v="10916"/>
    <s v="รพ.ท่าตูม"/>
    <s v="รพช."/>
    <s v="M2"/>
    <n v="140"/>
    <n v="74756"/>
    <x v="2"/>
    <x v="2"/>
    <n v="36704947.619999997"/>
    <n v="9161723.6799999997"/>
    <n v="3556581.04"/>
    <n v="3114789.93"/>
  </r>
  <r>
    <s v="09"/>
    <s v="สุรินทร์"/>
    <s v="10917"/>
    <s v="รพ.จอมพระ"/>
    <s v="รพช."/>
    <s v="F2"/>
    <n v="72"/>
    <n v="39708"/>
    <x v="4"/>
    <x v="4"/>
    <n v="19665298.07"/>
    <n v="2605714.75"/>
    <n v="1383512"/>
    <n v="1178097.0699999998"/>
  </r>
  <r>
    <s v="09"/>
    <s v="สุรินทร์"/>
    <s v="10918"/>
    <s v="รพ.ปราสาท"/>
    <s v="รพท."/>
    <s v="M1"/>
    <n v="265"/>
    <n v="115335"/>
    <x v="9"/>
    <x v="9"/>
    <n v="69823459.349999994"/>
    <n v="24188261.59"/>
    <n v="6040209.8099999996"/>
    <n v="7668344.9900000002"/>
  </r>
  <r>
    <s v="09"/>
    <s v="สุรินทร์"/>
    <s v="10919"/>
    <s v="รพ.กาบเชิง"/>
    <s v="รพช."/>
    <s v="F2"/>
    <n v="112"/>
    <n v="46742"/>
    <x v="4"/>
    <x v="4"/>
    <n v="23736679.630000003"/>
    <n v="2009369.42"/>
    <n v="1394692.9"/>
    <n v="862393.84"/>
  </r>
  <r>
    <s v="09"/>
    <s v="สุรินทร์"/>
    <s v="10920"/>
    <s v="รพ.รัตนบุรี"/>
    <s v="รพช."/>
    <s v="M2"/>
    <n v="129"/>
    <n v="66447"/>
    <x v="2"/>
    <x v="2"/>
    <n v="38582595.829999998"/>
    <n v="7127164.1799999997"/>
    <n v="2560360.81"/>
    <n v="2265985.23"/>
  </r>
  <r>
    <s v="09"/>
    <s v="สุรินทร์"/>
    <s v="10921"/>
    <s v="รพ.สนม"/>
    <s v="รพช."/>
    <s v="F2"/>
    <n v="46"/>
    <n v="26776"/>
    <x v="3"/>
    <x v="3"/>
    <n v="13831154.820000002"/>
    <n v="1664806.26"/>
    <n v="1252643.5"/>
    <n v="480400.26"/>
  </r>
  <r>
    <s v="09"/>
    <s v="สุรินทร์"/>
    <s v="10922"/>
    <s v="รพ.ศีขรภูมิ"/>
    <s v="รพท."/>
    <s v="M1"/>
    <n v="243"/>
    <n v="89535"/>
    <x v="9"/>
    <x v="9"/>
    <n v="61068349.049999997"/>
    <n v="7891814.8099999996"/>
    <n v="10250015.449999999"/>
    <n v="5437061.5200000005"/>
  </r>
  <r>
    <s v="09"/>
    <s v="สุรินทร์"/>
    <s v="10923"/>
    <s v="รพ.สังขะ"/>
    <s v="รพช."/>
    <s v="M2"/>
    <n v="212"/>
    <n v="86310"/>
    <x v="2"/>
    <x v="2"/>
    <n v="44384422.520000003"/>
    <n v="8535590.2599999998"/>
    <n v="3626796.32"/>
    <n v="5812696.6799999997"/>
  </r>
  <r>
    <s v="09"/>
    <s v="สุรินทร์"/>
    <s v="10924"/>
    <s v="รพ.ลำดวน"/>
    <s v="รพช."/>
    <s v="F2"/>
    <n v="145"/>
    <n v="40287"/>
    <x v="4"/>
    <x v="4"/>
    <n v="30729601.609999999"/>
    <n v="3702789.21"/>
    <n v="1495252.3"/>
    <n v="1741563.18"/>
  </r>
  <r>
    <s v="09"/>
    <s v="สุรินทร์"/>
    <s v="10925"/>
    <s v="รพ.สำโรงทาบ"/>
    <s v="รพช."/>
    <s v="F2"/>
    <n v="48"/>
    <n v="37512"/>
    <x v="4"/>
    <x v="4"/>
    <n v="19467880.689999998"/>
    <n v="2162940.23"/>
    <n v="1385798.7"/>
    <n v="1484780.93"/>
  </r>
  <r>
    <s v="09"/>
    <s v="สุรินทร์"/>
    <s v="10926"/>
    <s v="รพ.บัวเชด"/>
    <s v="รพช."/>
    <s v="F2"/>
    <n v="42"/>
    <n v="31338"/>
    <x v="4"/>
    <x v="4"/>
    <n v="13572215.939999999"/>
    <n v="2381090.48"/>
    <n v="1204880"/>
    <n v="1158657.99"/>
  </r>
  <r>
    <s v="09"/>
    <s v="สุรินทร์"/>
    <s v="22302"/>
    <s v="รพ.พนมดงรัก เฉลิมพระเกียรติ 80 พรรษา"/>
    <s v="รพช."/>
    <s v="F2"/>
    <n v="49"/>
    <n v="27794"/>
    <x v="3"/>
    <x v="3"/>
    <n v="14382376.5"/>
    <n v="2672800.9900000002"/>
    <n v="1142658"/>
    <n v="840924.15999999992"/>
  </r>
  <r>
    <s v="09"/>
    <s v="สุรินทร์"/>
    <s v="27842"/>
    <s v="รพ.เขวาสินรินทร์"/>
    <s v="รพช."/>
    <s v="F3"/>
    <n v="25"/>
    <n v="23342"/>
    <x v="11"/>
    <x v="11"/>
    <n v="9514991.0199999996"/>
    <n v="1222063.68"/>
    <n v="868550.76"/>
    <n v="715204.42"/>
  </r>
  <r>
    <s v="09"/>
    <s v="สุรินทร์"/>
    <s v="27843"/>
    <s v="รพ.ศรีณรงค์"/>
    <s v="รพช."/>
    <s v="F2"/>
    <n v="36"/>
    <n v="30413"/>
    <x v="4"/>
    <x v="4"/>
    <n v="9117271.8900000006"/>
    <n v="2414208.48"/>
    <n v="1162050"/>
    <n v="531332.67999999993"/>
  </r>
  <r>
    <s v="09"/>
    <s v="สุรินทร์"/>
    <s v="27844"/>
    <s v="รพ.โนนนารายณ์"/>
    <s v="รพช."/>
    <s v="F3"/>
    <n v="35"/>
    <n v="23079"/>
    <x v="11"/>
    <x v="11"/>
    <n v="8808429.8999999985"/>
    <n v="1844953.76"/>
    <n v="914439"/>
    <n v="723627.82"/>
  </r>
  <r>
    <s v="10"/>
    <s v="มุกดาหาร"/>
    <s v="10712"/>
    <s v="รพ.มุกดาหาร"/>
    <s v="รพท."/>
    <s v="S"/>
    <n v="422"/>
    <n v="105756"/>
    <x v="10"/>
    <x v="10"/>
    <n v="119004227.92999999"/>
    <n v="43576414.640000001"/>
    <n v="6581277.4800000004"/>
    <n v="22193188.150000002"/>
  </r>
  <r>
    <s v="10"/>
    <s v="มุกดาหาร"/>
    <s v="11113"/>
    <s v="รพ.นิคมคำสร้อย"/>
    <s v="รพช."/>
    <s v="F2"/>
    <n v="42"/>
    <n v="35186"/>
    <x v="4"/>
    <x v="4"/>
    <n v="19555043.59"/>
    <n v="3484531.06"/>
    <n v="846804"/>
    <n v="540807.12"/>
  </r>
  <r>
    <s v="10"/>
    <s v="มุกดาหาร"/>
    <s v="11114"/>
    <s v="รพ.ดอนตาล"/>
    <s v="รพช."/>
    <s v="F2"/>
    <n v="41"/>
    <n v="33154"/>
    <x v="4"/>
    <x v="4"/>
    <n v="17908978.359999999"/>
    <n v="2506173.23"/>
    <n v="157926.6"/>
    <n v="652916.54"/>
  </r>
  <r>
    <s v="10"/>
    <s v="มุกดาหาร"/>
    <s v="11115"/>
    <s v="รพ.ดงหลวง"/>
    <s v="รพช."/>
    <s v="F2"/>
    <n v="35"/>
    <n v="31545"/>
    <x v="4"/>
    <x v="4"/>
    <n v="14992369.290000001"/>
    <n v="2458921.5699999998"/>
    <n v="813449.86"/>
    <n v="455057.98"/>
  </r>
  <r>
    <s v="10"/>
    <s v="มุกดาหาร"/>
    <s v="11116"/>
    <s v="รพ.คำชะอี"/>
    <s v="รพช."/>
    <s v="F2"/>
    <n v="39"/>
    <n v="32859"/>
    <x v="4"/>
    <x v="4"/>
    <n v="19922554.550000004"/>
    <n v="2450037.4900000002"/>
    <n v="607739.5"/>
    <n v="1498294.4300000002"/>
  </r>
  <r>
    <s v="10"/>
    <s v="มุกดาหาร"/>
    <s v="11117"/>
    <s v="รพ.หว้านใหญ่"/>
    <s v="รพช."/>
    <s v="F2"/>
    <n v="30"/>
    <n v="14457"/>
    <x v="3"/>
    <x v="3"/>
    <n v="18267465.620000001"/>
    <n v="814148.31"/>
    <n v="651785.5"/>
    <n v="454852.49"/>
  </r>
  <r>
    <s v="10"/>
    <s v="มุกดาหาร"/>
    <s v="11118"/>
    <s v="รพ.หนองสูง"/>
    <s v="รพช."/>
    <s v="F2"/>
    <n v="30"/>
    <n v="13936"/>
    <x v="3"/>
    <x v="3"/>
    <n v="14648944.02"/>
    <n v="1182700.96"/>
    <n v="1334112.8"/>
    <n v="583010.37"/>
  </r>
  <r>
    <s v="10"/>
    <s v="ยโสธร"/>
    <s v="10701"/>
    <s v="รพ.ยโสธร"/>
    <s v="รพท."/>
    <s v="S"/>
    <n v="390"/>
    <n v="91580"/>
    <x v="12"/>
    <x v="12"/>
    <n v="141367408.82999998"/>
    <n v="46897547.060000002"/>
    <n v="5957500.8700000001"/>
    <n v="31936555.469999999"/>
  </r>
  <r>
    <s v="10"/>
    <s v="ยโสธร"/>
    <s v="10963"/>
    <s v="รพ.ทรายมูล"/>
    <s v="รพช."/>
    <s v="F2"/>
    <n v="30"/>
    <n v="21710"/>
    <x v="3"/>
    <x v="3"/>
    <n v="13915682.83"/>
    <n v="1859723.06"/>
    <n v="609335.5"/>
    <n v="568457.17999999993"/>
  </r>
  <r>
    <s v="10"/>
    <s v="ยโสธร"/>
    <s v="10964"/>
    <s v="รพ.กุดชุม"/>
    <s v="รพช."/>
    <s v="F2"/>
    <n v="40"/>
    <n v="47622"/>
    <x v="4"/>
    <x v="4"/>
    <n v="21055847.259999998"/>
    <n v="2555787.17"/>
    <n v="1100168.7"/>
    <n v="690199.52"/>
  </r>
  <r>
    <s v="10"/>
    <s v="ยโสธร"/>
    <s v="10965"/>
    <s v="รพ.คำเขื่อนแก้ว"/>
    <s v="รพช."/>
    <s v="F2"/>
    <n v="60"/>
    <n v="45866"/>
    <x v="4"/>
    <x v="4"/>
    <n v="24407367.140000004"/>
    <n v="2524160.48"/>
    <n v="1354291.23"/>
    <n v="1040653.08"/>
  </r>
  <r>
    <s v="10"/>
    <s v="ยโสธร"/>
    <s v="10966"/>
    <s v="รพ.ป่าติ้ว"/>
    <s v="รพช."/>
    <s v="F2"/>
    <n v="30"/>
    <n v="25582"/>
    <x v="3"/>
    <x v="3"/>
    <n v="14249597.180000002"/>
    <n v="1987332.67"/>
    <n v="883282"/>
    <n v="515082.87"/>
  </r>
  <r>
    <s v="10"/>
    <s v="ยโสธร"/>
    <s v="10967"/>
    <s v="รพ.มหาชนะชัย"/>
    <s v="รพช."/>
    <s v="F2"/>
    <n v="34"/>
    <n v="39379"/>
    <x v="4"/>
    <x v="4"/>
    <n v="20473672.399999999"/>
    <n v="2541728.59"/>
    <n v="1296814"/>
    <n v="529648.79999999993"/>
  </r>
  <r>
    <s v="10"/>
    <s v="ยโสธร"/>
    <s v="10968"/>
    <s v="รพ.ค้อวัง"/>
    <s v="รพช."/>
    <s v="F2"/>
    <n v="32"/>
    <n v="17504"/>
    <x v="3"/>
    <x v="3"/>
    <n v="12271329.41"/>
    <n v="861612.43"/>
    <n v="523290"/>
    <n v="445587.20999999996"/>
  </r>
  <r>
    <s v="10"/>
    <s v="ยโสธร"/>
    <s v="10969"/>
    <s v="รพ.ไทยเจริญ"/>
    <s v="รพช."/>
    <s v="F2"/>
    <n v="30"/>
    <n v="21579"/>
    <x v="3"/>
    <x v="3"/>
    <n v="11960667.949999999"/>
    <n v="1678367.85"/>
    <n v="697442.5"/>
    <n v="461793.89"/>
  </r>
  <r>
    <s v="10"/>
    <s v="ยโสธร"/>
    <s v="11444"/>
    <s v="รพร.เลิงนกทา"/>
    <s v="รพช."/>
    <s v="M2"/>
    <n v="120"/>
    <n v="71273"/>
    <x v="2"/>
    <x v="2"/>
    <n v="39897934.18"/>
    <n v="9683609.3800000008"/>
    <n v="4060385.7"/>
    <n v="3209312.1300000004"/>
  </r>
  <r>
    <s v="10"/>
    <s v="ศรีสะเกษ"/>
    <s v="10700"/>
    <s v="รพ.ศรีสะเกษ"/>
    <s v="รพศ."/>
    <s v="A"/>
    <n v="788"/>
    <n v="98118"/>
    <x v="0"/>
    <x v="0"/>
    <n v="257009548.71000004"/>
    <n v="115375935.95"/>
    <n v="15364143.59"/>
    <n v="54017499.389999993"/>
  </r>
  <r>
    <s v="10"/>
    <s v="ศรีสะเกษ"/>
    <s v="10927"/>
    <s v="รพ.ยางชุมน้อย"/>
    <s v="รพช."/>
    <s v="F2"/>
    <n v="34"/>
    <n v="26577"/>
    <x v="3"/>
    <x v="3"/>
    <n v="14568811.809999999"/>
    <n v="2323174.16"/>
    <n v="299759.61"/>
    <n v="1195367.6499999999"/>
  </r>
  <r>
    <s v="10"/>
    <s v="ศรีสะเกษ"/>
    <s v="10928"/>
    <s v="รพ.กันทรารมย์"/>
    <s v="รพช."/>
    <s v="F1"/>
    <n v="125"/>
    <n v="70502"/>
    <x v="1"/>
    <x v="1"/>
    <n v="30013925.129999995"/>
    <n v="7447441.0899999999"/>
    <n v="1201695.6000000001"/>
    <n v="2335570.69"/>
  </r>
  <r>
    <s v="10"/>
    <s v="ศรีสะเกษ"/>
    <s v="10929"/>
    <s v="รพ.กันทรลักษ์"/>
    <s v="รพท."/>
    <s v="M1"/>
    <n v="210"/>
    <n v="124786"/>
    <x v="9"/>
    <x v="9"/>
    <n v="74121544.189999998"/>
    <n v="18900679.239999998"/>
    <n v="9150234.0800000001"/>
    <n v="11316821.01"/>
  </r>
  <r>
    <s v="10"/>
    <s v="ศรีสะเกษ"/>
    <s v="10930"/>
    <s v="รพ.ขุขันธ์"/>
    <s v="รพช."/>
    <s v="M2"/>
    <n v="135"/>
    <n v="108001"/>
    <x v="2"/>
    <x v="2"/>
    <n v="43308903.530000001"/>
    <n v="10811167.189999999"/>
    <n v="2490218.2999999998"/>
    <n v="3585070.87"/>
  </r>
  <r>
    <s v="10"/>
    <s v="ศรีสะเกษ"/>
    <s v="10931"/>
    <s v="รพ.ไพรบึง"/>
    <s v="รพช."/>
    <s v="F2"/>
    <n v="34"/>
    <n v="35361"/>
    <x v="4"/>
    <x v="4"/>
    <n v="19078659.659999996"/>
    <n v="2810096.23"/>
    <n v="271257"/>
    <n v="477856.05"/>
  </r>
  <r>
    <s v="10"/>
    <s v="ศรีสะเกษ"/>
    <s v="10932"/>
    <s v="รพ.ปรางค์กู่"/>
    <s v="รพช."/>
    <s v="F2"/>
    <n v="60"/>
    <n v="47480"/>
    <x v="4"/>
    <x v="4"/>
    <n v="21244645.420000002"/>
    <n v="2506813"/>
    <n v="1762528.72"/>
    <n v="1409519.29"/>
  </r>
  <r>
    <s v="10"/>
    <s v="ศรีสะเกษ"/>
    <s v="10933"/>
    <s v="รพ.ขุนหาญ"/>
    <s v="รพช."/>
    <s v="F1"/>
    <n v="94"/>
    <n v="79709"/>
    <x v="1"/>
    <x v="1"/>
    <n v="32589428.699999999"/>
    <n v="7907396.3099999996"/>
    <n v="3243257.19"/>
    <n v="1833185.1529999999"/>
  </r>
  <r>
    <s v="10"/>
    <s v="ศรีสะเกษ"/>
    <s v="10934"/>
    <s v="รพ.ราษีไศล"/>
    <s v="รพช."/>
    <s v="M2"/>
    <n v="94"/>
    <n v="57137"/>
    <x v="13"/>
    <x v="13"/>
    <n v="33838248.540000007"/>
    <n v="7304767.8899999997"/>
    <n v="710127"/>
    <n v="2288164.33"/>
  </r>
  <r>
    <s v="10"/>
    <s v="ศรีสะเกษ"/>
    <s v="10935"/>
    <s v="รพ.อุทุมพรพิสัย"/>
    <s v="รพช."/>
    <s v="M2"/>
    <n v="130"/>
    <n v="73212"/>
    <x v="2"/>
    <x v="2"/>
    <n v="47819873.420000002"/>
    <n v="9122722.9800000004"/>
    <n v="1626834.25"/>
    <n v="2897021.8499999996"/>
  </r>
  <r>
    <s v="10"/>
    <s v="ศรีสะเกษ"/>
    <s v="10936"/>
    <s v="รพ.บึงบูรพ์"/>
    <s v="รพช."/>
    <s v="F2"/>
    <n v="30"/>
    <n v="6861"/>
    <x v="3"/>
    <x v="3"/>
    <n v="11146400.02"/>
    <n v="1160049.45"/>
    <n v="194420.65"/>
    <n v="488509.22"/>
  </r>
  <r>
    <s v="10"/>
    <s v="ศรีสะเกษ"/>
    <s v="10937"/>
    <s v="รพ.ห้วยทับทัน"/>
    <s v="รพช."/>
    <s v="F2"/>
    <n v="33"/>
    <n v="30743"/>
    <x v="4"/>
    <x v="4"/>
    <n v="14133772.57"/>
    <n v="2935241.44"/>
    <n v="287223.90000000002"/>
    <n v="911326.12"/>
  </r>
  <r>
    <s v="10"/>
    <s v="ศรีสะเกษ"/>
    <s v="10938"/>
    <s v="รพ.โนนคูณ"/>
    <s v="รพช."/>
    <s v="F2"/>
    <n v="33"/>
    <n v="28791"/>
    <x v="3"/>
    <x v="3"/>
    <n v="14218545.440000001"/>
    <n v="2692811.25"/>
    <n v="338291"/>
    <n v="1169575.49"/>
  </r>
  <r>
    <s v="10"/>
    <s v="ศรีสะเกษ"/>
    <s v="10939"/>
    <s v="รพ.ศรีรัตนะ"/>
    <s v="รพช."/>
    <s v="F2"/>
    <n v="40"/>
    <n v="39642"/>
    <x v="4"/>
    <x v="4"/>
    <n v="20401476.719999999"/>
    <n v="4733503.95"/>
    <n v="679104"/>
    <n v="1058158.0900000001"/>
  </r>
  <r>
    <s v="10"/>
    <s v="ศรีสะเกษ"/>
    <s v="10940"/>
    <s v="รพ.วังหิน"/>
    <s v="รพช."/>
    <s v="F2"/>
    <n v="34"/>
    <n v="35508"/>
    <x v="4"/>
    <x v="4"/>
    <n v="16026714.02"/>
    <n v="1518522.68"/>
    <n v="353479.2"/>
    <n v="771902.49000000011"/>
  </r>
  <r>
    <s v="10"/>
    <s v="ศรีสะเกษ"/>
    <s v="10941"/>
    <s v="รพ.น้ำเกลี้ยง"/>
    <s v="รพช."/>
    <s v="F2"/>
    <n v="32"/>
    <n v="34879"/>
    <x v="4"/>
    <x v="4"/>
    <n v="16340139.120000003"/>
    <n v="2562734.38"/>
    <n v="245187.7"/>
    <n v="685650.34"/>
  </r>
  <r>
    <s v="10"/>
    <s v="ศรีสะเกษ"/>
    <s v="10942"/>
    <s v="รพ.ภูสิงห์"/>
    <s v="รพช."/>
    <s v="F2"/>
    <n v="39"/>
    <n v="42219"/>
    <x v="4"/>
    <x v="4"/>
    <n v="17860812.359999999"/>
    <n v="3164400.76"/>
    <n v="498101.8"/>
    <n v="832146.35999999987"/>
  </r>
  <r>
    <s v="10"/>
    <s v="ศรีสะเกษ"/>
    <s v="10943"/>
    <s v="รพ.เมืองจันทร์"/>
    <s v="รพช."/>
    <s v="F2"/>
    <n v="32"/>
    <n v="12587"/>
    <x v="3"/>
    <x v="3"/>
    <n v="11467922.48"/>
    <n v="967503.42"/>
    <n v="555648.4"/>
    <n v="316318.96000000002"/>
  </r>
  <r>
    <s v="10"/>
    <s v="ศรีสะเกษ"/>
    <s v="23125"/>
    <s v="รพ.เบญจลักษ์เฉลิมพระเกียรติ 80 พรรษา"/>
    <s v="รพช."/>
    <s v="F2"/>
    <n v="30"/>
    <n v="27490"/>
    <x v="3"/>
    <x v="3"/>
    <n v="11692140.279999999"/>
    <n v="2553289.9300000002"/>
    <n v="402667"/>
    <n v="816961.29"/>
  </r>
  <r>
    <s v="10"/>
    <s v="ศรีสะเกษ"/>
    <s v="28014"/>
    <s v="รพ.พยุห์"/>
    <s v="รพช."/>
    <s v="F2"/>
    <n v="30"/>
    <n v="24901"/>
    <x v="3"/>
    <x v="3"/>
    <n v="10097311.65"/>
    <n v="1957572.19"/>
    <n v="1395589.55"/>
    <n v="740292.17"/>
  </r>
  <r>
    <s v="10"/>
    <s v="ศรีสะเกษ"/>
    <s v="28015"/>
    <s v="รพ.โพธิ์ศรีสุวรรณ"/>
    <s v="รพช."/>
    <s v="F2"/>
    <n v="30"/>
    <n v="16279"/>
    <x v="3"/>
    <x v="3"/>
    <n v="9736249.3299999982"/>
    <n v="1126082.99"/>
    <n v="306549.75"/>
    <n v="653386.1"/>
  </r>
  <r>
    <s v="10"/>
    <s v="ศรีสะเกษ"/>
    <s v="28016"/>
    <s v="รพ.ศิลาลาด"/>
    <s v="รพช."/>
    <s v="F3"/>
    <n v="30"/>
    <n v="14089"/>
    <x v="7"/>
    <x v="7"/>
    <n v="7715356.1100000003"/>
    <n v="1348883.39"/>
    <n v="167719.70000000001"/>
    <n v="390059.93"/>
  </r>
  <r>
    <s v="10"/>
    <s v="อำนาจเจริญ"/>
    <s v="10703"/>
    <s v="รพ.อำนาจเจริญ"/>
    <s v="รพท."/>
    <s v="S"/>
    <n v="420"/>
    <n v="98883"/>
    <x v="10"/>
    <x v="10"/>
    <n v="116107555.47999999"/>
    <n v="40528740.539999999"/>
    <n v="6065450.6600000001"/>
    <n v="12568219.860000001"/>
  </r>
  <r>
    <s v="10"/>
    <s v="อำนาจเจริญ"/>
    <s v="10985"/>
    <s v="รพ.ชานุมาน"/>
    <s v="รพช."/>
    <s v="F2"/>
    <n v="38"/>
    <n v="31553"/>
    <x v="4"/>
    <x v="4"/>
    <n v="15453100.869999999"/>
    <n v="2100674.4300000002"/>
    <n v="860185"/>
    <n v="684010.30999999994"/>
  </r>
  <r>
    <s v="10"/>
    <s v="อำนาจเจริญ"/>
    <s v="10986"/>
    <s v="รพ.ปทุมราชวงศา"/>
    <s v="รพช."/>
    <s v="F2"/>
    <n v="48"/>
    <n v="37637"/>
    <x v="4"/>
    <x v="4"/>
    <n v="17440065.009999998"/>
    <n v="2198043.7999999998"/>
    <n v="1127620.5"/>
    <n v="936415.05999999994"/>
  </r>
  <r>
    <s v="10"/>
    <s v="อำนาจเจริญ"/>
    <s v="10987"/>
    <s v="รพ.พนา"/>
    <s v="รพช."/>
    <s v="F2"/>
    <n v="33"/>
    <n v="19674"/>
    <x v="3"/>
    <x v="3"/>
    <n v="16523003.43"/>
    <n v="1685593.4"/>
    <n v="1114360.01"/>
    <n v="808274.69"/>
  </r>
  <r>
    <s v="10"/>
    <s v="อำนาจเจริญ"/>
    <s v="10988"/>
    <s v="รพ.เสนางคนิคม"/>
    <s v="รพช."/>
    <s v="F2"/>
    <n v="30"/>
    <n v="29461"/>
    <x v="3"/>
    <x v="3"/>
    <n v="14988752.150000002"/>
    <n v="1568770.03"/>
    <n v="982849"/>
    <n v="574241.84000000008"/>
  </r>
  <r>
    <s v="10"/>
    <s v="อำนาจเจริญ"/>
    <s v="10989"/>
    <s v="รพ.หัวตะพาน"/>
    <s v="รพช."/>
    <s v="F2"/>
    <n v="64"/>
    <n v="35184"/>
    <x v="4"/>
    <x v="4"/>
    <n v="20675925.050000001"/>
    <n v="5576492.0800000001"/>
    <n v="3379680"/>
    <n v="1641280.3699999999"/>
  </r>
  <r>
    <s v="10"/>
    <s v="อำนาจเจริญ"/>
    <s v="10990"/>
    <s v="รพ.ลืออำนาจ"/>
    <s v="รพช."/>
    <s v="F2"/>
    <n v="30"/>
    <n v="26571"/>
    <x v="3"/>
    <x v="3"/>
    <n v="14984976.93"/>
    <n v="2161447.52"/>
    <n v="1384426.68"/>
    <n v="689720.86"/>
  </r>
  <r>
    <s v="10"/>
    <s v="อุบลราชธานี"/>
    <s v="10669"/>
    <s v="รพ.สรรพสิทธิประสงค์"/>
    <s v="รพศ."/>
    <s v="A"/>
    <n v="1201"/>
    <n v="0"/>
    <x v="16"/>
    <x v="16"/>
    <n v="450159706.03000009"/>
    <n v="254773854.58000001"/>
    <n v="50447145.359999999"/>
    <n v="146564180.23000002"/>
  </r>
  <r>
    <s v="10"/>
    <s v="อุบลราชธานี"/>
    <s v="10944"/>
    <s v="รพ.ศรีเมืองใหม่"/>
    <s v="รพช."/>
    <s v="F2"/>
    <n v="60"/>
    <n v="53249"/>
    <x v="4"/>
    <x v="4"/>
    <n v="20557990.84"/>
    <n v="4437587.59"/>
    <n v="1670456.68"/>
    <n v="1080158.03"/>
  </r>
  <r>
    <s v="10"/>
    <s v="อุบลราชธานี"/>
    <s v="10945"/>
    <s v="รพ.โขงเจียม"/>
    <s v="รพช."/>
    <s v="F2"/>
    <n v="47"/>
    <n v="29678"/>
    <x v="3"/>
    <x v="3"/>
    <n v="12334509.369999999"/>
    <n v="1879354.41"/>
    <n v="672238.4"/>
    <n v="1156183.3700000001"/>
  </r>
  <r>
    <s v="10"/>
    <s v="อุบลราชธานี"/>
    <s v="10946"/>
    <s v="รพ.เขื่องใน"/>
    <s v="รพช."/>
    <s v="F1"/>
    <n v="108"/>
    <n v="75735"/>
    <x v="1"/>
    <x v="1"/>
    <n v="36125520.100000001"/>
    <n v="2052032.35"/>
    <n v="5138757.2"/>
    <n v="3102013.94"/>
  </r>
  <r>
    <s v="10"/>
    <s v="อุบลราชธานี"/>
    <s v="10947"/>
    <s v="รพ.เขมราฐ"/>
    <s v="รพช."/>
    <s v="F2"/>
    <n v="70"/>
    <n v="60734"/>
    <x v="5"/>
    <x v="5"/>
    <n v="24777126.289999995"/>
    <n v="5445208.0599999996"/>
    <n v="2109138"/>
    <n v="2057155.52"/>
  </r>
  <r>
    <s v="10"/>
    <s v="อุบลราชธานี"/>
    <s v="10948"/>
    <s v="รพ.นาจะหลวย"/>
    <s v="รพช."/>
    <s v="F2"/>
    <n v="92"/>
    <n v="44820"/>
    <x v="4"/>
    <x v="4"/>
    <n v="18039150.68"/>
    <n v="2803464.19"/>
    <n v="0"/>
    <n v="662123.09"/>
  </r>
  <r>
    <s v="10"/>
    <s v="อุบลราชธานี"/>
    <s v="10949"/>
    <s v="รพ.น้ำยืน"/>
    <s v="รพช."/>
    <s v="F2"/>
    <n v="60"/>
    <n v="55107"/>
    <x v="4"/>
    <x v="4"/>
    <n v="21385067.039999999"/>
    <n v="3417354.08"/>
    <n v="1180816.25"/>
    <n v="1776136.71"/>
  </r>
  <r>
    <s v="10"/>
    <s v="อุบลราชธานี"/>
    <s v="10950"/>
    <s v="รพ.บุณฑริก"/>
    <s v="รพช."/>
    <s v="F2"/>
    <n v="72"/>
    <n v="72730"/>
    <x v="5"/>
    <x v="5"/>
    <n v="25722679.150000002"/>
    <n v="4857495.26"/>
    <n v="3090938.25"/>
    <n v="3297506.5100000002"/>
  </r>
  <r>
    <s v="10"/>
    <s v="อุบลราชธานี"/>
    <s v="10951"/>
    <s v="รพ.ตระการพืชผล"/>
    <s v="รพช."/>
    <s v="M2"/>
    <n v="209"/>
    <n v="89268"/>
    <x v="2"/>
    <x v="2"/>
    <n v="45720804.519999996"/>
    <n v="12574464.619999999"/>
    <n v="3180598.53"/>
    <n v="5558322.96"/>
  </r>
  <r>
    <s v="10"/>
    <s v="อุบลราชธานี"/>
    <s v="10952"/>
    <s v="รพ.กุดข้าวปุ้น"/>
    <s v="รพช."/>
    <s v="F2"/>
    <n v="46"/>
    <n v="30689"/>
    <x v="4"/>
    <x v="4"/>
    <n v="15389812.1"/>
    <n v="2178660.85"/>
    <n v="1040568.55"/>
    <n v="1039704.38"/>
  </r>
  <r>
    <s v="10"/>
    <s v="อุบลราชธานี"/>
    <s v="10953"/>
    <s v="รพ.ม่วงสามสิบ"/>
    <s v="รพช."/>
    <s v="F2"/>
    <n v="98"/>
    <n v="61826"/>
    <x v="5"/>
    <x v="5"/>
    <n v="24816539.509999998"/>
    <n v="4426077.0999999996"/>
    <n v="2499529.9300000002"/>
    <n v="1772948.53"/>
  </r>
  <r>
    <s v="10"/>
    <s v="อุบลราชธานี"/>
    <s v="10954"/>
    <s v="รพ.วารินชำราบ"/>
    <s v="รพท."/>
    <s v="M1"/>
    <n v="298"/>
    <n v="108762"/>
    <x v="9"/>
    <x v="9"/>
    <n v="78700141.379999995"/>
    <n v="21848845.68"/>
    <n v="5673437.0599999996"/>
    <n v="16451098.200000001"/>
  </r>
  <r>
    <s v="10"/>
    <s v="อุบลราชธานี"/>
    <s v="10956"/>
    <s v="รพ.พิบูลมังสาหาร"/>
    <s v="รพช."/>
    <s v="M2"/>
    <n v="136"/>
    <n v="96301"/>
    <x v="2"/>
    <x v="2"/>
    <n v="45474068.990000002"/>
    <n v="10668443.9"/>
    <n v="3508140.04"/>
    <n v="4842697.75"/>
  </r>
  <r>
    <s v="10"/>
    <s v="อุบลราชธานี"/>
    <s v="10957"/>
    <s v="รพ.ตาลสุม"/>
    <s v="รพช."/>
    <s v="F2"/>
    <n v="37"/>
    <n v="24582"/>
    <x v="3"/>
    <x v="3"/>
    <n v="9609606.8000000007"/>
    <n v="1486217.95"/>
    <n v="405154.5"/>
    <n v="472724.45"/>
  </r>
  <r>
    <s v="10"/>
    <s v="อุบลราชธานี"/>
    <s v="10958"/>
    <s v="รพ.โพธิ์ไทร"/>
    <s v="รพช."/>
    <s v="F2"/>
    <n v="55"/>
    <n v="37173"/>
    <x v="4"/>
    <x v="4"/>
    <n v="14894078"/>
    <n v="2704871.07"/>
    <n v="961006.1"/>
    <n v="1110148.8"/>
  </r>
  <r>
    <s v="10"/>
    <s v="อุบลราชธานี"/>
    <s v="10959"/>
    <s v="รพ.สำโรง"/>
    <s v="รพช."/>
    <s v="F2"/>
    <n v="47"/>
    <n v="39803"/>
    <x v="4"/>
    <x v="4"/>
    <n v="16162843.439999999"/>
    <n v="2737155.48"/>
    <n v="1237128.8"/>
    <n v="1077668.69"/>
  </r>
  <r>
    <s v="10"/>
    <s v="อุบลราชธานี"/>
    <s v="10960"/>
    <s v="รพ.ดอนมดแดง"/>
    <s v="รพช."/>
    <s v="F2"/>
    <n v="33"/>
    <n v="20096"/>
    <x v="3"/>
    <x v="3"/>
    <n v="11914139.1"/>
    <n v="1238960.3999999999"/>
    <n v="438447.44"/>
    <n v="642088.6100000001"/>
  </r>
  <r>
    <s v="10"/>
    <s v="อุบลราชธานี"/>
    <s v="10961"/>
    <s v="รพ.สิรินธร"/>
    <s v="รพช."/>
    <s v="F2"/>
    <n v="39"/>
    <n v="42483"/>
    <x v="4"/>
    <x v="4"/>
    <n v="16677383.529999999"/>
    <n v="2389590.89"/>
    <n v="897477.91"/>
    <n v="1177767.75"/>
  </r>
  <r>
    <s v="10"/>
    <s v="อุบลราชธานี"/>
    <s v="10962"/>
    <s v="รพ.ทุ่งศรีอุดม"/>
    <s v="รพช."/>
    <s v="F2"/>
    <n v="30"/>
    <n v="22410"/>
    <x v="3"/>
    <x v="3"/>
    <n v="11077251.899999999"/>
    <n v="2019618.47"/>
    <n v="395012.5"/>
    <n v="1170085.23"/>
  </r>
  <r>
    <s v="10"/>
    <s v="อุบลราชธานี"/>
    <s v="11443"/>
    <s v="รพร.เดชอุดม"/>
    <s v="รพท."/>
    <s v="S"/>
    <n v="400"/>
    <n v="132760"/>
    <x v="12"/>
    <x v="12"/>
    <n v="100413539.17"/>
    <n v="26419531.640000001"/>
    <n v="9955761.6099999994"/>
    <n v="17363745.719999999"/>
  </r>
  <r>
    <s v="10"/>
    <s v="อุบลราชธานี"/>
    <s v="21984"/>
    <s v="รพ. ๕๐ พรรษา มหาวชิราลงกรณ"/>
    <s v="รพท."/>
    <s v="S"/>
    <n v="208"/>
    <n v="100042"/>
    <x v="12"/>
    <x v="12"/>
    <n v="65943506.689999998"/>
    <n v="18560368.239999998"/>
    <n v="6294409.4900000002"/>
    <n v="12036959.729999999"/>
  </r>
  <r>
    <s v="10"/>
    <s v="อุบลราชธานี"/>
    <s v="24032"/>
    <s v="รพ.นาตาล"/>
    <s v="รพช."/>
    <s v="F2"/>
    <n v="42"/>
    <n v="26303"/>
    <x v="3"/>
    <x v="3"/>
    <n v="11645440"/>
    <n v="2182147.08"/>
    <n v="692836.2"/>
    <n v="1514051.19"/>
  </r>
  <r>
    <s v="10"/>
    <s v="อุบลราชธานี"/>
    <s v="24821"/>
    <s v="รพ.นาเยีย"/>
    <s v="รพช."/>
    <s v="F3"/>
    <n v="35"/>
    <n v="20642"/>
    <x v="11"/>
    <x v="11"/>
    <n v="9409299.0599999987"/>
    <n v="1576121.21"/>
    <n v="322440.46000000002"/>
    <n v="786110.83"/>
  </r>
  <r>
    <s v="10"/>
    <s v="อุบลราชธานี"/>
    <s v="27967"/>
    <s v="รพ.สว่างวีระวงศ์"/>
    <s v="รพช."/>
    <s v="F3"/>
    <n v="30"/>
    <n v="22477"/>
    <x v="11"/>
    <x v="11"/>
    <n v="9818748.5999999996"/>
    <n v="1238928.92"/>
    <n v="447128.84"/>
    <n v="713992.16"/>
  </r>
  <r>
    <s v="10"/>
    <s v="อุบลราชธานี"/>
    <s v="27968"/>
    <s v="รพ.น้ำขุ่น"/>
    <s v="รพช."/>
    <s v="F3"/>
    <n v="35"/>
    <n v="24667"/>
    <x v="11"/>
    <x v="11"/>
    <n v="8849158.9699999988"/>
    <n v="1327451.67"/>
    <n v="524203.1"/>
    <n v="553803.62"/>
  </r>
  <r>
    <s v="10"/>
    <s v="อุบลราชธานี"/>
    <s v="27976"/>
    <s v="รพ.เหล่าเสือโก้ก"/>
    <s v="รพช."/>
    <s v="F3"/>
    <n v="30"/>
    <n v="20189"/>
    <x v="11"/>
    <x v="11"/>
    <n v="8529563.3399999999"/>
    <n v="1348322.48"/>
    <n v="437078.2"/>
    <n v="814628.34"/>
  </r>
  <r>
    <s v="11"/>
    <s v="กระบี่"/>
    <s v="10738"/>
    <s v="รพ.กระบี่"/>
    <s v="รพท."/>
    <s v="S"/>
    <n v="445"/>
    <n v="94004"/>
    <x v="10"/>
    <x v="10"/>
    <n v="135436836.78000003"/>
    <n v="54726037.280000001"/>
    <n v="7443133.4400000004"/>
    <n v="22305974.049999997"/>
  </r>
  <r>
    <s v="11"/>
    <s v="กระบี่"/>
    <s v="11340"/>
    <s v="รพ.เขาพนม"/>
    <s v="รพช."/>
    <s v="F2"/>
    <n v="33"/>
    <n v="52135"/>
    <x v="4"/>
    <x v="4"/>
    <n v="21800098.460000001"/>
    <n v="3491632.35"/>
    <n v="1851789"/>
    <n v="1545830.38"/>
  </r>
  <r>
    <s v="11"/>
    <s v="กระบี่"/>
    <s v="11341"/>
    <s v="รพ.เกาะลันตา"/>
    <s v="รพช."/>
    <s v="F2"/>
    <n v="23"/>
    <n v="29012"/>
    <x v="3"/>
    <x v="3"/>
    <n v="14242211.490000002"/>
    <n v="1968641.34"/>
    <n v="1013877.3"/>
    <n v="456533.6"/>
  </r>
  <r>
    <s v="11"/>
    <s v="กระบี่"/>
    <s v="11342"/>
    <s v="รพ.คลองท่อม"/>
    <s v="รพช."/>
    <s v="F2"/>
    <n v="71"/>
    <n v="62937"/>
    <x v="5"/>
    <x v="5"/>
    <n v="21179156.039999999"/>
    <n v="6619612.7599999998"/>
    <n v="1647442.47"/>
    <n v="1217543.77"/>
  </r>
  <r>
    <s v="11"/>
    <s v="กระบี่"/>
    <s v="11343"/>
    <s v="รพ.อ่าวลึก"/>
    <s v="รพช."/>
    <s v="F2"/>
    <n v="85"/>
    <n v="48663"/>
    <x v="4"/>
    <x v="4"/>
    <n v="26967222.129999995"/>
    <n v="3956817.42"/>
    <n v="2145995.7999999998"/>
    <n v="1156224.43"/>
  </r>
  <r>
    <s v="11"/>
    <s v="กระบี่"/>
    <s v="11344"/>
    <s v="รพ.ปลายพระยา"/>
    <s v="รพช."/>
    <s v="F2"/>
    <n v="48"/>
    <n v="30114"/>
    <x v="3"/>
    <x v="3"/>
    <n v="18003391.440000001"/>
    <n v="2461800.79"/>
    <n v="937556.4"/>
    <n v="665605.70000000007"/>
  </r>
  <r>
    <s v="11"/>
    <s v="กระบี่"/>
    <s v="11345"/>
    <s v="รพ.ลำทับ"/>
    <s v="รพช."/>
    <s v="F2"/>
    <n v="34"/>
    <n v="20245"/>
    <x v="3"/>
    <x v="3"/>
    <n v="17565516.310000002"/>
    <n v="2165264.04"/>
    <n v="482059.27"/>
    <n v="550164.88"/>
  </r>
  <r>
    <s v="11"/>
    <s v="กระบี่"/>
    <s v="11346"/>
    <s v="รพ.เหนือคลอง"/>
    <s v="รพช."/>
    <s v="F2"/>
    <n v="45"/>
    <n v="50911"/>
    <x v="4"/>
    <x v="4"/>
    <n v="21524006.239999998"/>
    <n v="3636880.11"/>
    <n v="2117391"/>
    <n v="1017976.49"/>
  </r>
  <r>
    <s v="11"/>
    <s v="กระบี่"/>
    <s v="77753"/>
    <s v="รพ.เกาะพีพี"/>
    <s v="รพช."/>
    <s v="F3"/>
    <n v="7"/>
    <n v="1401"/>
    <x v="7"/>
    <x v="7"/>
    <n v="6040715.0199999996"/>
    <n v="326491.5"/>
    <n v="404400"/>
    <n v="233391.58"/>
  </r>
  <r>
    <s v="11"/>
    <s v="ชุมพร"/>
    <s v="10744"/>
    <s v="รพ.ชุมพรเขตรอุดมศักดิ์"/>
    <s v="รพท."/>
    <s v="S"/>
    <n v="509"/>
    <n v="97298"/>
    <x v="10"/>
    <x v="10"/>
    <n v="171679917.74000001"/>
    <n v="40641642.329999998"/>
    <n v="6155067.9100000001"/>
    <n v="24459175.660000004"/>
  </r>
  <r>
    <s v="11"/>
    <s v="ชุมพร"/>
    <s v="11375"/>
    <s v="รพ.ปากน้ำชุมพร"/>
    <s v="รพช."/>
    <s v="F3"/>
    <n v="14"/>
    <n v="13553"/>
    <x v="7"/>
    <x v="7"/>
    <n v="6021127.8100000005"/>
    <n v="404791.73"/>
    <n v="1732006"/>
    <n v="185282.82"/>
  </r>
  <r>
    <s v="11"/>
    <s v="ชุมพร"/>
    <s v="11376"/>
    <s v="รพ.ท่าแซะ"/>
    <s v="รพช."/>
    <s v="F1"/>
    <n v="70"/>
    <n v="67843"/>
    <x v="1"/>
    <x v="1"/>
    <n v="19702799.550000001"/>
    <n v="8529372.2599999998"/>
    <n v="2167021"/>
    <n v="5270577.4000000004"/>
  </r>
  <r>
    <s v="11"/>
    <s v="ชุมพร"/>
    <s v="11377"/>
    <s v="รพ.ปะทิว"/>
    <s v="รพช."/>
    <s v="F2"/>
    <n v="47"/>
    <n v="23166"/>
    <x v="3"/>
    <x v="3"/>
    <n v="16168355.959999997"/>
    <n v="1570846.29"/>
    <n v="952579.6"/>
    <n v="792050.51"/>
  </r>
  <r>
    <s v="11"/>
    <s v="ชุมพร"/>
    <s v="11378"/>
    <s v="รพ.มาบอำมฤต"/>
    <s v="รพช."/>
    <s v="F2"/>
    <n v="30"/>
    <n v="16453"/>
    <x v="3"/>
    <x v="3"/>
    <n v="16429716.09"/>
    <n v="1370251.9"/>
    <n v="881140.8"/>
    <n v="629349.13"/>
  </r>
  <r>
    <s v="11"/>
    <s v="ชุมพร"/>
    <s v="11379"/>
    <s v="รพ.หลังสวน"/>
    <s v="รพช."/>
    <s v="M2"/>
    <n v="154"/>
    <n v="42074"/>
    <x v="2"/>
    <x v="2"/>
    <n v="33298650.789999999"/>
    <n v="8963271.6899999995"/>
    <n v="11697944.619999999"/>
    <n v="5536633.3999999994"/>
  </r>
  <r>
    <s v="11"/>
    <s v="ชุมพร"/>
    <s v="11380"/>
    <s v="รพ.ปากน้ำหลังสวน"/>
    <s v="รพช."/>
    <s v="F3"/>
    <n v="24"/>
    <n v="17934"/>
    <x v="11"/>
    <x v="11"/>
    <n v="7545305.25"/>
    <n v="663866.93999999994"/>
    <n v="684143"/>
    <n v="338782.9"/>
  </r>
  <r>
    <s v="11"/>
    <s v="ชุมพร"/>
    <s v="11381"/>
    <s v="รพ.ละแม"/>
    <s v="รพช."/>
    <s v="F2"/>
    <n v="34"/>
    <n v="24637"/>
    <x v="3"/>
    <x v="3"/>
    <n v="23453455.780000001"/>
    <n v="2186373.91"/>
    <n v="1441345.9"/>
    <n v="826604.03"/>
  </r>
  <r>
    <s v="11"/>
    <s v="ชุมพร"/>
    <s v="11382"/>
    <s v="รพ.พะโต๊ะ"/>
    <s v="รพช."/>
    <s v="F2"/>
    <n v="30"/>
    <n v="21018"/>
    <x v="3"/>
    <x v="3"/>
    <n v="18248748.300000001"/>
    <n v="1310574.01"/>
    <n v="711148.35"/>
    <n v="708458.75"/>
  </r>
  <r>
    <s v="11"/>
    <s v="ชุมพร"/>
    <s v="11383"/>
    <s v="รพ.สวี"/>
    <s v="รพช."/>
    <s v="F1"/>
    <n v="72"/>
    <n v="60092"/>
    <x v="1"/>
    <x v="1"/>
    <n v="6676561.4299999997"/>
    <n v="4588484.8499999996"/>
    <n v="1677424"/>
    <n v="1076901.27"/>
  </r>
  <r>
    <s v="11"/>
    <s v="ชุมพร"/>
    <s v="11385"/>
    <s v="รพ.ทุ่งตะโก"/>
    <s v="รพช."/>
    <s v="F2"/>
    <n v="31"/>
    <n v="21087"/>
    <x v="3"/>
    <x v="3"/>
    <n v="11947653.449999999"/>
    <n v="1108741.5"/>
    <n v="413933.71"/>
    <n v="606268.07999999996"/>
  </r>
  <r>
    <s v="11"/>
    <s v="นครศรีธรรมราช"/>
    <s v="10680"/>
    <s v="รพ.มหาราชนครศรีธรรมราช"/>
    <s v="รพศ."/>
    <s v="A"/>
    <n v="844"/>
    <n v="116936"/>
    <x v="0"/>
    <x v="0"/>
    <n v="336626580.52000004"/>
    <n v="127026620.72"/>
    <n v="36314247.340000004"/>
    <n v="81775455.209999993"/>
  </r>
  <r>
    <s v="11"/>
    <s v="นครศรีธรรมราช"/>
    <s v="11322"/>
    <s v="รพ.พรหมคีรี"/>
    <s v="รพช."/>
    <s v="F2"/>
    <n v="30"/>
    <n v="29371"/>
    <x v="4"/>
    <x v="4"/>
    <n v="20811148.350000001"/>
    <n v="2162450.1800000002"/>
    <n v="717560.42"/>
    <n v="497054.38"/>
  </r>
  <r>
    <s v="11"/>
    <s v="นครศรีธรรมราช"/>
    <s v="11324"/>
    <s v="รพ.ลานสะกา"/>
    <s v="รพช."/>
    <s v="F2"/>
    <n v="52"/>
    <n v="31212"/>
    <x v="4"/>
    <x v="4"/>
    <n v="20889490.350000001"/>
    <n v="3870203.83"/>
    <n v="1763314.55"/>
    <n v="865863.81"/>
  </r>
  <r>
    <s v="11"/>
    <s v="นครศรีธรรมราช"/>
    <s v="11325"/>
    <s v="รพร.ฉวาง"/>
    <s v="รพช."/>
    <s v="M2"/>
    <n v="92"/>
    <n v="52371"/>
    <x v="13"/>
    <x v="13"/>
    <n v="30281538.98"/>
    <n v="5051411.91"/>
    <n v="1416862.11"/>
    <n v="1333809.02"/>
  </r>
  <r>
    <s v="11"/>
    <s v="นครศรีธรรมราช"/>
    <s v="11326"/>
    <s v="รพ.พิปูน"/>
    <s v="รพช."/>
    <s v="F2"/>
    <n v="33"/>
    <n v="23505"/>
    <x v="3"/>
    <x v="3"/>
    <n v="5760818.2000000002"/>
    <n v="1014498.24"/>
    <n v="532819"/>
    <n v="345997.89"/>
  </r>
  <r>
    <s v="11"/>
    <s v="นครศรีธรรมราช"/>
    <s v="11327"/>
    <s v="รพ.เชียรใหญ่"/>
    <s v="รพช."/>
    <s v="F1"/>
    <n v="59"/>
    <n v="33444"/>
    <x v="6"/>
    <x v="6"/>
    <n v="29960808.600000001"/>
    <n v="2989506.51"/>
    <n v="983706.5"/>
    <n v="1250474.75"/>
  </r>
  <r>
    <s v="11"/>
    <s v="นครศรีธรรมราช"/>
    <s v="11328"/>
    <s v="รพ.ชะอวด"/>
    <s v="รพช."/>
    <s v="F1"/>
    <n v="90"/>
    <n v="63134"/>
    <x v="1"/>
    <x v="1"/>
    <n v="20733026.300000001"/>
    <n v="4109526.32"/>
    <n v="1919820"/>
    <n v="1759955.21"/>
  </r>
  <r>
    <s v="11"/>
    <s v="นครศรีธรรมราช"/>
    <s v="11329"/>
    <s v="รพ.ท่าศาลา"/>
    <s v="รพท."/>
    <s v="M1"/>
    <n v="300"/>
    <n v="101868"/>
    <x v="9"/>
    <x v="9"/>
    <n v="72166978.200000018"/>
    <n v="18719156.670000002"/>
    <n v="8147889.71"/>
    <n v="15789956.789999999"/>
  </r>
  <r>
    <s v="11"/>
    <s v="นครศรีธรรมราช"/>
    <s v="11330"/>
    <s v="รพ.ทุ่งสง"/>
    <s v="รพท."/>
    <s v="S"/>
    <n v="324"/>
    <n v="112769"/>
    <x v="12"/>
    <x v="12"/>
    <n v="86149898.289999992"/>
    <n v="31456734.41"/>
    <n v="2440380.7599999998"/>
    <n v="16374045.32"/>
  </r>
  <r>
    <s v="11"/>
    <s v="นครศรีธรรมราช"/>
    <s v="11331"/>
    <s v="รพ.นาบอน"/>
    <s v="รพช."/>
    <s v="F2"/>
    <n v="40"/>
    <n v="21493"/>
    <x v="3"/>
    <x v="3"/>
    <n v="19733935.640000001"/>
    <n v="1912520.19"/>
    <n v="1282822"/>
    <n v="673415.38"/>
  </r>
  <r>
    <s v="11"/>
    <s v="นครศรีธรรมราช"/>
    <s v="11332"/>
    <s v="รพ.ทุ่งใหญ่"/>
    <s v="รพช."/>
    <s v="F1"/>
    <n v="75"/>
    <n v="58105"/>
    <x v="1"/>
    <x v="1"/>
    <n v="22349691.899999999"/>
    <n v="3831098.03"/>
    <n v="1148750.48"/>
    <n v="1224813.3800000001"/>
  </r>
  <r>
    <s v="11"/>
    <s v="นครศรีธรรมราช"/>
    <s v="11333"/>
    <s v="รพ.ปากพนัง"/>
    <s v="รพช."/>
    <s v="M2"/>
    <n v="105"/>
    <n v="60346"/>
    <x v="2"/>
    <x v="2"/>
    <n v="29467357.010000002"/>
    <n v="7463525.04"/>
    <n v="2379064"/>
    <n v="1832620.57"/>
  </r>
  <r>
    <s v="11"/>
    <s v="นครศรีธรรมราช"/>
    <s v="11334"/>
    <s v="รพ.ร่อนพิบูลย์"/>
    <s v="รพช."/>
    <s v="F1"/>
    <n v="80"/>
    <n v="64581"/>
    <x v="1"/>
    <x v="1"/>
    <n v="23474890.280000001"/>
    <n v="6125613.9699999997"/>
    <n v="609561"/>
    <n v="2196698.37"/>
  </r>
  <r>
    <s v="11"/>
    <s v="นครศรีธรรมราช"/>
    <s v="11335"/>
    <s v="รพ.สิชล"/>
    <s v="รพท."/>
    <s v="M1"/>
    <n v="400"/>
    <n v="74440"/>
    <x v="9"/>
    <x v="9"/>
    <n v="66290010.629999988"/>
    <n v="20709533.510000002"/>
    <n v="7913328.7999999998"/>
    <n v="18774855.450000003"/>
  </r>
  <r>
    <s v="11"/>
    <s v="นครศรีธรรมราช"/>
    <s v="11336"/>
    <s v="รพ.ขนอม"/>
    <s v="รพช."/>
    <s v="F2"/>
    <n v="67"/>
    <n v="24618"/>
    <x v="3"/>
    <x v="3"/>
    <n v="17173674.740000002"/>
    <n v="3278319.78"/>
    <n v="1788434"/>
    <n v="860793.61"/>
  </r>
  <r>
    <s v="11"/>
    <s v="นครศรีธรรมราช"/>
    <s v="11337"/>
    <s v="รพ.หัวไทร"/>
    <s v="รพช."/>
    <s v="F2"/>
    <n v="68"/>
    <n v="50902"/>
    <x v="4"/>
    <x v="4"/>
    <n v="22402193.830000002"/>
    <n v="3019121.77"/>
    <n v="1572521.85"/>
    <n v="984501.08000000007"/>
  </r>
  <r>
    <s v="11"/>
    <s v="นครศรีธรรมราช"/>
    <s v="11338"/>
    <s v="รพ.บางขัน"/>
    <s v="รพช."/>
    <s v="F2"/>
    <n v="40"/>
    <n v="39494"/>
    <x v="4"/>
    <x v="4"/>
    <n v="15574524.599999998"/>
    <n v="5515599.9699999997"/>
    <n v="1262110"/>
    <n v="1294112"/>
  </r>
  <r>
    <s v="11"/>
    <s v="นครศรีธรรมราช"/>
    <s v="11339"/>
    <s v="รพ.ถ้ำพรรณรา"/>
    <s v="รพช."/>
    <s v="F3"/>
    <n v="23"/>
    <n v="15425"/>
    <x v="11"/>
    <x v="11"/>
    <n v="11662298.84"/>
    <n v="822789.02"/>
    <n v="862116.94"/>
    <n v="301073.43000000005"/>
  </r>
  <r>
    <s v="11"/>
    <s v="นครศรีธรรมราช"/>
    <s v="11660"/>
    <s v="รพ.จุฬาภรณ์"/>
    <s v="รพช."/>
    <s v="F2"/>
    <n v="35"/>
    <n v="23720"/>
    <x v="3"/>
    <x v="3"/>
    <n v="12982815.379999999"/>
    <n v="1854465.35"/>
    <n v="1284137"/>
    <n v="450125.62"/>
  </r>
  <r>
    <s v="11"/>
    <s v="นครศรีธรรมราช"/>
    <s v="40491"/>
    <s v="รพ.เฉลิมพระเกียรติ"/>
    <s v="รพช."/>
    <s v="F2"/>
    <n v="32"/>
    <n v="24132"/>
    <x v="3"/>
    <x v="3"/>
    <n v="12111688.02"/>
    <n v="1644968.59"/>
    <n v="670277.43999999994"/>
    <n v="679979.61"/>
  </r>
  <r>
    <s v="11"/>
    <s v="นครศรีธรรมราช"/>
    <s v="40492"/>
    <s v="รพ.พ่อท่านคล้ายวาจาสิทธิ์"/>
    <s v="รพช."/>
    <s v="F2"/>
    <n v="30"/>
    <n v="21994"/>
    <x v="3"/>
    <x v="3"/>
    <n v="9689654.459999999"/>
    <n v="1081387.22"/>
    <n v="459601.15"/>
    <n v="644656.55000000005"/>
  </r>
  <r>
    <s v="11"/>
    <s v="นครศรีธรรมราช"/>
    <s v="40742"/>
    <s v="รพ.นบพิตำ"/>
    <s v="รพช."/>
    <s v="F3"/>
    <n v="0"/>
    <n v="23289"/>
    <x v="11"/>
    <x v="11"/>
    <n v="7090325.96"/>
    <n v="1774731.52"/>
    <n v="844153.2"/>
    <n v="619085.93000000005"/>
  </r>
  <r>
    <s v="11"/>
    <s v="นครศรีธรรมราช"/>
    <s v="40743"/>
    <s v="รพ.พระพรหม"/>
    <s v="รพช."/>
    <s v="F2"/>
    <n v="0"/>
    <n v="32263"/>
    <x v="4"/>
    <x v="4"/>
    <n v="10211037.530000001"/>
    <n v="2500438.2000000002"/>
    <n v="1033919.6"/>
    <n v="737852.48"/>
  </r>
  <r>
    <s v="11"/>
    <s v="พังงา"/>
    <s v="10739"/>
    <s v="รพ.พังงา"/>
    <s v="รพท."/>
    <s v="S"/>
    <n v="215"/>
    <n v="32474"/>
    <x v="12"/>
    <x v="12"/>
    <n v="79191555.800000012"/>
    <n v="17932309.82"/>
    <n v="5386844.1200000001"/>
    <n v="11156615.52"/>
  </r>
  <r>
    <s v="11"/>
    <s v="พังงา"/>
    <s v="10740"/>
    <s v="รพ.ตะกั่วป่า"/>
    <s v="รพท."/>
    <s v="M1"/>
    <n v="197"/>
    <n v="31213"/>
    <x v="8"/>
    <x v="8"/>
    <n v="69095138.540000007"/>
    <n v="21888372.010000002"/>
    <n v="3322513.16"/>
    <n v="10922831.510000002"/>
  </r>
  <r>
    <s v="11"/>
    <s v="พังงา"/>
    <s v="11347"/>
    <s v="รพ.เกาะยาวชัยพัฒน์"/>
    <s v="รพช."/>
    <s v="F2"/>
    <n v="30"/>
    <n v="11700"/>
    <x v="3"/>
    <x v="3"/>
    <n v="13768263.790000001"/>
    <n v="389237.76000000001"/>
    <n v="87462.5"/>
    <n v="589222.97"/>
  </r>
  <r>
    <s v="11"/>
    <s v="พังงา"/>
    <s v="11348"/>
    <s v="รพ.กะปงชัยพัฒน์"/>
    <s v="รพช."/>
    <s v="F2"/>
    <n v="32"/>
    <n v="11449"/>
    <x v="3"/>
    <x v="3"/>
    <n v="12342656.270000001"/>
    <n v="804050.59199999995"/>
    <n v="413458.89"/>
    <n v="287381.75"/>
  </r>
  <r>
    <s v="11"/>
    <s v="พังงา"/>
    <s v="11349"/>
    <s v="รพ.ตะกั่วทุ่ง"/>
    <s v="รพช."/>
    <s v="F2"/>
    <n v="36"/>
    <n v="33515"/>
    <x v="4"/>
    <x v="4"/>
    <n v="16945779.940000001"/>
    <n v="2826856.08"/>
    <n v="833161.29"/>
    <n v="427744.66000000003"/>
  </r>
  <r>
    <s v="11"/>
    <s v="พังงา"/>
    <s v="11350"/>
    <s v="รพ.บางไทร"/>
    <s v="รพช."/>
    <s v="F3"/>
    <n v="0"/>
    <n v="8453"/>
    <x v="7"/>
    <x v="7"/>
    <n v="8545520.9800000004"/>
    <n v="348449.91"/>
    <n v="37793"/>
    <n v="114934.43"/>
  </r>
  <r>
    <s v="11"/>
    <s v="พังงา"/>
    <s v="11352"/>
    <s v="รพ.คุระบุรีชัยพัฒน์"/>
    <s v="รพช."/>
    <s v="F2"/>
    <n v="36"/>
    <n v="23139"/>
    <x v="3"/>
    <x v="3"/>
    <n v="16224898.220000001"/>
    <n v="1894777.04"/>
    <n v="234227.56"/>
    <n v="597278.04999999993"/>
  </r>
  <r>
    <s v="11"/>
    <s v="พังงา"/>
    <s v="11353"/>
    <s v="รพ.ทับปุด"/>
    <s v="รพช."/>
    <s v="F2"/>
    <n v="30"/>
    <n v="20650"/>
    <x v="3"/>
    <x v="3"/>
    <n v="13074911.93"/>
    <n v="1494656.99"/>
    <n v="1093277.48"/>
    <n v="513328.67000000004"/>
  </r>
  <r>
    <s v="11"/>
    <s v="พังงา"/>
    <s v="11354"/>
    <s v="รพ.ท้ายเหมืองชัยพัฒน์"/>
    <s v="รพช."/>
    <s v="F2"/>
    <n v="33"/>
    <n v="36414"/>
    <x v="4"/>
    <x v="4"/>
    <n v="15705346.869999997"/>
    <n v="2124204.7799999998"/>
    <n v="216160.72"/>
    <n v="689147.3"/>
  </r>
  <r>
    <s v="11"/>
    <s v="ภูเก็ต"/>
    <s v="10741"/>
    <s v="รพ.วชิระภูเก็ต"/>
    <s v="รพศ."/>
    <s v="A"/>
    <n v="591"/>
    <n v="123563"/>
    <x v="15"/>
    <x v="15"/>
    <n v="283877919.75"/>
    <n v="120211166.18000001"/>
    <n v="14723143.939999999"/>
    <n v="49416850.030000001"/>
  </r>
  <r>
    <s v="11"/>
    <s v="ภูเก็ต"/>
    <s v="11355"/>
    <s v="รพ.ป่าตอง"/>
    <s v="รพช."/>
    <s v="M2"/>
    <n v="60"/>
    <n v="35630"/>
    <x v="13"/>
    <x v="13"/>
    <n v="35813023.629999995"/>
    <n v="4593653.5599999996"/>
    <n v="1613226.45"/>
    <n v="3117649.73"/>
  </r>
  <r>
    <s v="11"/>
    <s v="ภูเก็ต"/>
    <s v="11356"/>
    <s v="รพ.ถลาง"/>
    <s v="รพช."/>
    <s v="F1"/>
    <n v="60"/>
    <n v="72085"/>
    <x v="1"/>
    <x v="1"/>
    <n v="39964147.939999998"/>
    <n v="6946020.7599999998"/>
    <n v="696084.5"/>
    <n v="5370113.7999999998"/>
  </r>
  <r>
    <s v="11"/>
    <s v="ภูเก็ต"/>
    <s v="41436"/>
    <s v="รพ.ฉลอง"/>
    <s v="รพช."/>
    <s v="F2"/>
    <n v="28"/>
    <n v="32396"/>
    <x v="4"/>
    <x v="4"/>
    <n v="15113144.58"/>
    <n v="4344137.16"/>
    <n v="2262723.36"/>
    <n v="2401657.4299999997"/>
  </r>
  <r>
    <s v="11"/>
    <s v="ระนอง"/>
    <s v="10743"/>
    <s v="รพ.ระนอง"/>
    <s v="รพท."/>
    <s v="S"/>
    <n v="300"/>
    <n v="63199"/>
    <x v="12"/>
    <x v="12"/>
    <n v="100944663.92000002"/>
    <n v="25806347.620000001"/>
    <n v="11549585.48"/>
    <n v="11134437.09"/>
  </r>
  <r>
    <s v="11"/>
    <s v="ระนอง"/>
    <s v="11323"/>
    <s v="รพ.ละอุ่น"/>
    <s v="รพช."/>
    <s v="F3"/>
    <n v="11"/>
    <n v="11246"/>
    <x v="7"/>
    <x v="7"/>
    <n v="10664340.120000001"/>
    <n v="312839.92"/>
    <n v="322863.5"/>
    <n v="93093.51"/>
  </r>
  <r>
    <s v="11"/>
    <s v="ระนอง"/>
    <s v="11372"/>
    <s v="รพ.กะเปอร์"/>
    <s v="รพช."/>
    <s v="F2"/>
    <n v="37"/>
    <n v="17515"/>
    <x v="3"/>
    <x v="3"/>
    <n v="12597111.140000001"/>
    <n v="887992.83"/>
    <n v="335737.41"/>
    <n v="217691.09"/>
  </r>
  <r>
    <s v="11"/>
    <s v="ระนอง"/>
    <s v="11373"/>
    <s v="รพ.กระบุรี"/>
    <s v="รพช."/>
    <s v="F2"/>
    <n v="48"/>
    <n v="35729"/>
    <x v="4"/>
    <x v="4"/>
    <n v="19132124.850000001"/>
    <n v="1622586.27"/>
    <n v="645193.56999999995"/>
    <n v="680500"/>
  </r>
  <r>
    <s v="11"/>
    <s v="ระนอง"/>
    <s v="11374"/>
    <s v="รพ.สุขสำราญ"/>
    <s v="รพช."/>
    <s v="F3"/>
    <n v="24"/>
    <n v="11798"/>
    <x v="7"/>
    <x v="7"/>
    <n v="11252652.210000001"/>
    <n v="739242.78"/>
    <n v="513454"/>
    <n v="210395.44"/>
  </r>
  <r>
    <s v="11"/>
    <s v="สุราษฎร์ธานี"/>
    <s v="09192"/>
    <s v="รพ.เกาะเต่า"/>
    <s v="รพช."/>
    <s v="F3"/>
    <n v="10"/>
    <n v="1283"/>
    <x v="7"/>
    <x v="7"/>
    <n v="4126961.3"/>
    <n v="335333.64"/>
    <n v="129389.21"/>
    <n v="211475.83"/>
  </r>
  <r>
    <s v="11"/>
    <s v="สุราษฎร์ธานี"/>
    <s v="10681"/>
    <s v="รพ.สุราษฎร์ธานี"/>
    <s v="รพศ."/>
    <s v="A"/>
    <n v="748"/>
    <n v="135848"/>
    <x v="0"/>
    <x v="0"/>
    <n v="315971254.14999992"/>
    <n v="184464387.00999999"/>
    <n v="30919425.66"/>
    <n v="108326951.38"/>
  </r>
  <r>
    <s v="11"/>
    <s v="สุราษฎร์ธานี"/>
    <s v="10742"/>
    <s v="รพ.เกาะสมุย"/>
    <s v="รพท."/>
    <s v="M1"/>
    <n v="159"/>
    <n v="62282"/>
    <x v="8"/>
    <x v="8"/>
    <n v="79332370.99000001"/>
    <n v="6179827.46"/>
    <n v="1902347.36"/>
    <n v="6316428.1199999992"/>
  </r>
  <r>
    <s v="11"/>
    <s v="สุราษฎร์ธานี"/>
    <s v="11357"/>
    <s v="รพ.กาญจนดิษฐ์"/>
    <s v="รพช."/>
    <s v="M2"/>
    <n v="171"/>
    <n v="87029"/>
    <x v="2"/>
    <x v="2"/>
    <n v="56238835.639999993"/>
    <n v="10833199.82"/>
    <n v="3650102.82"/>
    <n v="8085696.8200000012"/>
  </r>
  <r>
    <s v="11"/>
    <s v="สุราษฎร์ธานี"/>
    <s v="11358"/>
    <s v="รพ.ดอนสัก"/>
    <s v="รพช."/>
    <s v="F2"/>
    <n v="30"/>
    <n v="28402"/>
    <x v="3"/>
    <x v="3"/>
    <n v="15899974.569999997"/>
    <n v="3191949.01"/>
    <n v="1303957.8"/>
    <n v="660669.80999999994"/>
  </r>
  <r>
    <s v="11"/>
    <s v="สุราษฎร์ธานี"/>
    <s v="11359"/>
    <s v="รพ.เกาะพงัน"/>
    <s v="รพช."/>
    <s v="F2"/>
    <n v="45"/>
    <n v="12500"/>
    <x v="3"/>
    <x v="3"/>
    <n v="18417573.949999999"/>
    <n v="2408795.98"/>
    <n v="1449712.03"/>
    <n v="1102427.1400000001"/>
  </r>
  <r>
    <s v="11"/>
    <s v="สุราษฎร์ธานี"/>
    <s v="11360"/>
    <s v="รพ.ไชยา"/>
    <s v="รพช."/>
    <s v="M2"/>
    <n v="82"/>
    <n v="44354"/>
    <x v="13"/>
    <x v="13"/>
    <n v="27739985.48"/>
    <n v="5899837.8099999996"/>
    <n v="2344817.88"/>
    <n v="3167505.15"/>
  </r>
  <r>
    <s v="11"/>
    <s v="สุราษฎร์ธานี"/>
    <s v="11361"/>
    <s v="รพ.ท่าชนะ"/>
    <s v="รพช."/>
    <s v="F2"/>
    <n v="68"/>
    <n v="43954"/>
    <x v="4"/>
    <x v="4"/>
    <n v="20344633.120000001"/>
    <n v="2979759.89"/>
    <n v="1461288.7"/>
    <n v="850389.85"/>
  </r>
  <r>
    <s v="11"/>
    <s v="สุราษฎร์ธานี"/>
    <s v="11362"/>
    <s v="รพ.คีรีรัฐนิคม"/>
    <s v="รพช."/>
    <s v="F2"/>
    <n v="35"/>
    <n v="35135"/>
    <x v="4"/>
    <x v="4"/>
    <n v="19430405.310000002"/>
    <n v="3029368.96"/>
    <n v="1787165.25"/>
    <n v="943709.82"/>
  </r>
  <r>
    <s v="11"/>
    <s v="สุราษฎร์ธานี"/>
    <s v="11363"/>
    <s v="รพ.บ้านตาขุน"/>
    <s v="รพช."/>
    <s v="F2"/>
    <n v="30"/>
    <n v="14664"/>
    <x v="3"/>
    <x v="3"/>
    <n v="15643620.470000001"/>
    <n v="2021350.5"/>
    <n v="914320.51"/>
    <n v="818812.05999999994"/>
  </r>
  <r>
    <s v="11"/>
    <s v="สุราษฎร์ธานี"/>
    <s v="11364"/>
    <s v="รพ.พนม"/>
    <s v="รพช."/>
    <s v="F2"/>
    <n v="41"/>
    <n v="31841"/>
    <x v="4"/>
    <x v="4"/>
    <n v="14189271.390000001"/>
    <n v="1909313.94"/>
    <n v="1137746.8799999999"/>
    <n v="752584.38"/>
  </r>
  <r>
    <s v="11"/>
    <s v="สุราษฎร์ธานี"/>
    <s v="11365"/>
    <s v="รพ.ท่าฉาง"/>
    <s v="รพช."/>
    <s v="F2"/>
    <n v="31"/>
    <n v="26453"/>
    <x v="3"/>
    <x v="3"/>
    <n v="17201409.98"/>
    <n v="2159291.5499999998"/>
    <n v="1387102.7"/>
    <n v="532472.31000000006"/>
  </r>
  <r>
    <s v="11"/>
    <s v="สุราษฎร์ธานี"/>
    <s v="11366"/>
    <s v="รพ.บ้านนาสาร"/>
    <s v="รพช."/>
    <s v="M2"/>
    <n v="65"/>
    <n v="58325"/>
    <x v="13"/>
    <x v="13"/>
    <n v="29981653.799999997"/>
    <n v="7479180.5999999996"/>
    <n v="3767140"/>
    <n v="1618534.7"/>
  </r>
  <r>
    <s v="11"/>
    <s v="สุราษฎร์ธานี"/>
    <s v="11367"/>
    <s v="รพ.บ้านนาเดิม"/>
    <s v="รพช."/>
    <s v="F2"/>
    <n v="30"/>
    <n v="19958"/>
    <x v="3"/>
    <x v="3"/>
    <n v="16958004.770000003"/>
    <n v="2433654.33"/>
    <n v="1074372.74"/>
    <n v="1042489.7200000001"/>
  </r>
  <r>
    <s v="11"/>
    <s v="สุราษฎร์ธานี"/>
    <s v="11368"/>
    <s v="รพ.เคียนซา"/>
    <s v="รพช."/>
    <s v="F2"/>
    <n v="33"/>
    <n v="42589"/>
    <x v="4"/>
    <x v="4"/>
    <n v="18740736.59"/>
    <n v="2467130.02"/>
    <n v="1694999.39"/>
    <n v="1198071.8599999999"/>
  </r>
  <r>
    <s v="11"/>
    <s v="สุราษฎร์ธานี"/>
    <s v="11369"/>
    <s v="รพ.พระแสง"/>
    <s v="รพช."/>
    <s v="F2"/>
    <n v="60"/>
    <n v="55484"/>
    <x v="4"/>
    <x v="4"/>
    <n v="23607322.120000001"/>
    <n v="4161764.95"/>
    <n v="2559236.7000000002"/>
    <n v="1496310.4700000002"/>
  </r>
  <r>
    <s v="11"/>
    <s v="สุราษฎร์ธานี"/>
    <s v="11370"/>
    <s v="รพ.พุนพิน"/>
    <s v="รพช."/>
    <s v="F2"/>
    <n v="76"/>
    <n v="36118"/>
    <x v="4"/>
    <x v="4"/>
    <n v="21226481.460000001"/>
    <n v="4558218.82"/>
    <n v="1923323.94"/>
    <n v="1172271.3999999999"/>
  </r>
  <r>
    <s v="11"/>
    <s v="สุราษฎร์ธานี"/>
    <s v="11371"/>
    <s v="รพ.ชัยบุรี"/>
    <s v="รพช."/>
    <s v="F2"/>
    <n v="32"/>
    <n v="24028"/>
    <x v="3"/>
    <x v="3"/>
    <n v="17247002.120000001"/>
    <n v="1544216"/>
    <n v="793458"/>
    <n v="628374.36"/>
  </r>
  <r>
    <s v="11"/>
    <s v="สุราษฎร์ธานี"/>
    <s v="11459"/>
    <s v="รพร.เวียงสระ"/>
    <s v="รพช."/>
    <s v="M2"/>
    <n v="120"/>
    <n v="51238"/>
    <x v="2"/>
    <x v="2"/>
    <n v="35328349.080000006"/>
    <n v="6530840.7999999998"/>
    <n v="2623641.33"/>
    <n v="4433604.41"/>
  </r>
  <r>
    <s v="11"/>
    <s v="สุราษฎร์ธานี"/>
    <s v="11654"/>
    <s v="รพ.วิภาวดี"/>
    <s v="รพช."/>
    <s v="F2"/>
    <n v="35"/>
    <n v="13895"/>
    <x v="3"/>
    <x v="3"/>
    <n v="13158641.02"/>
    <n v="1198732.55"/>
    <n v="721577.25"/>
    <n v="570658.52"/>
  </r>
  <r>
    <s v="11"/>
    <s v="สุราษฎร์ธานี"/>
    <s v="14138"/>
    <s v="รพ.ท่าโรงช้าง"/>
    <s v="รพช."/>
    <s v="M2"/>
    <n v="90"/>
    <n v="32601"/>
    <x v="13"/>
    <x v="13"/>
    <n v="34354066.460000001"/>
    <n v="5088056.75"/>
    <n v="3422995.25"/>
    <n v="3659191.1"/>
  </r>
  <r>
    <s v="12"/>
    <s v="ตรัง"/>
    <s v="10683"/>
    <s v="รพ.ตรัง"/>
    <s v="รพศ."/>
    <s v="A"/>
    <n v="553"/>
    <n v="113778"/>
    <x v="15"/>
    <x v="15"/>
    <n v="228855282.74999997"/>
    <n v="93104361.930000007"/>
    <n v="18304540.050000001"/>
    <n v="41499374.249999993"/>
  </r>
  <r>
    <s v="12"/>
    <s v="ตรัง"/>
    <s v="11407"/>
    <s v="รพ.กันตัง"/>
    <s v="รพช."/>
    <s v="F1"/>
    <n v="77"/>
    <n v="67143"/>
    <x v="1"/>
    <x v="1"/>
    <n v="32862145.470000003"/>
    <n v="5482342.9299999997"/>
    <n v="4836011.68"/>
    <n v="2001913.49"/>
  </r>
  <r>
    <s v="12"/>
    <s v="ตรัง"/>
    <s v="11408"/>
    <s v="รพ.ย่านตาขาว"/>
    <s v="รพช."/>
    <s v="F1"/>
    <n v="83"/>
    <n v="49268"/>
    <x v="6"/>
    <x v="6"/>
    <n v="31177459.859999999"/>
    <n v="4340980.05"/>
    <n v="2334669.44"/>
    <n v="1398674.96"/>
  </r>
  <r>
    <s v="12"/>
    <s v="ตรัง"/>
    <s v="11409"/>
    <s v="รพ.ปะเหลียน"/>
    <s v="รพช."/>
    <s v="F2"/>
    <n v="50"/>
    <n v="51128"/>
    <x v="4"/>
    <x v="4"/>
    <n v="19812862.699999999"/>
    <n v="3715489.44"/>
    <n v="1265370.3999999999"/>
    <n v="1441276.5"/>
  </r>
  <r>
    <s v="12"/>
    <s v="ตรัง"/>
    <s v="11410"/>
    <s v="รพ.สิเกา"/>
    <s v="รพช."/>
    <s v="F2"/>
    <n v="44"/>
    <n v="33155"/>
    <x v="4"/>
    <x v="4"/>
    <n v="16948035.609999999"/>
    <n v="1920989.135"/>
    <n v="1336586.79"/>
    <n v="1018928.2150000001"/>
  </r>
  <r>
    <s v="12"/>
    <s v="ตรัง"/>
    <s v="11411"/>
    <s v="รพ.ห้วยยอด"/>
    <s v="รพช."/>
    <s v="M2"/>
    <n v="100"/>
    <n v="72866"/>
    <x v="13"/>
    <x v="13"/>
    <n v="44028950.439999998"/>
    <n v="9019783.3599999994"/>
    <n v="3990550.26"/>
    <n v="3741613.62"/>
  </r>
  <r>
    <s v="12"/>
    <s v="ตรัง"/>
    <s v="11412"/>
    <s v="รพ.วังวิเศษ"/>
    <s v="รพช."/>
    <s v="F2"/>
    <n v="30"/>
    <n v="34470"/>
    <x v="4"/>
    <x v="4"/>
    <n v="19297060.590000004"/>
    <n v="3631530.33"/>
    <n v="1928112.41"/>
    <n v="1113774.5899999999"/>
  </r>
  <r>
    <s v="12"/>
    <s v="ตรัง"/>
    <s v="11413"/>
    <s v="รพ.นาโยง"/>
    <s v="รพช."/>
    <s v="F2"/>
    <n v="66"/>
    <n v="33018"/>
    <x v="4"/>
    <x v="4"/>
    <n v="22672475.82"/>
    <n v="3286327.8"/>
    <n v="1953269"/>
    <n v="2199775.19"/>
  </r>
  <r>
    <s v="12"/>
    <s v="ตรัง"/>
    <s v="14139"/>
    <s v="รพ.รัษฎา"/>
    <s v="รพช."/>
    <s v="F2"/>
    <n v="45"/>
    <n v="22691"/>
    <x v="3"/>
    <x v="3"/>
    <n v="17695019.93"/>
    <n v="2037743.77"/>
    <n v="561509.99"/>
    <n v="598626.81999999995"/>
  </r>
  <r>
    <s v="12"/>
    <s v="ตรัง"/>
    <s v="28817"/>
    <s v="รพ.หาดสำราญเฉลิมพระเกียรติ 80 พรรษา"/>
    <s v="รพช."/>
    <s v="F2"/>
    <n v="30"/>
    <n v="13370"/>
    <x v="3"/>
    <x v="3"/>
    <n v="9846529.1699999999"/>
    <n v="1244890.82"/>
    <n v="763702.5"/>
    <n v="358031.51"/>
  </r>
  <r>
    <s v="12"/>
    <s v="นราธิวาส"/>
    <s v="10750"/>
    <s v="รพ.นราธิวาสราชนครินทร์"/>
    <s v="รพท."/>
    <s v="S"/>
    <n v="407"/>
    <n v="101750"/>
    <x v="10"/>
    <x v="10"/>
    <n v="171984308.81000003"/>
    <n v="36402894.189999998"/>
    <n v="10077455.699999999"/>
    <n v="17820725.100000001"/>
  </r>
  <r>
    <s v="12"/>
    <s v="นราธิวาส"/>
    <s v="10751"/>
    <s v="รพ.สุไหงโก-ลก"/>
    <s v="รพท."/>
    <s v="M1"/>
    <n v="212"/>
    <n v="69582"/>
    <x v="9"/>
    <x v="9"/>
    <n v="99340939.199999973"/>
    <n v="15307663.439999999"/>
    <n v="4820479.79"/>
    <n v="7914994.8799999999"/>
  </r>
  <r>
    <s v="12"/>
    <s v="นราธิวาส"/>
    <s v="11435"/>
    <s v="รพ.ตากใบ"/>
    <s v="รพช."/>
    <s v="F1"/>
    <n v="102"/>
    <n v="63549"/>
    <x v="1"/>
    <x v="1"/>
    <n v="34459891.700000003"/>
    <n v="3983531.97"/>
    <n v="2099449.6"/>
    <n v="1383777.11"/>
  </r>
  <r>
    <s v="12"/>
    <s v="นราธิวาส"/>
    <s v="11436"/>
    <s v="รพ.บาเจาะ"/>
    <s v="รพช."/>
    <s v="F2"/>
    <n v="68"/>
    <n v="47943"/>
    <x v="4"/>
    <x v="4"/>
    <n v="30369583.100000001"/>
    <n v="3073813.82"/>
    <n v="1960277.5"/>
    <n v="1425121.23"/>
  </r>
  <r>
    <s v="12"/>
    <s v="นราธิวาส"/>
    <s v="11437"/>
    <s v="รพ.ระแงะ"/>
    <s v="รพช."/>
    <s v="F1"/>
    <n v="120"/>
    <n v="79925"/>
    <x v="1"/>
    <x v="1"/>
    <n v="50385796.749999993"/>
    <n v="2941310.35"/>
    <n v="3304099.27"/>
    <n v="2999993.17"/>
  </r>
  <r>
    <s v="12"/>
    <s v="นราธิวาส"/>
    <s v="11438"/>
    <s v="รพ.รือเสาะ"/>
    <s v="รพช."/>
    <s v="F2"/>
    <n v="82"/>
    <n v="66111"/>
    <x v="5"/>
    <x v="5"/>
    <n v="38144268.489999995"/>
    <n v="3951315.39"/>
    <n v="1372847.38"/>
    <n v="1096872.94"/>
  </r>
  <r>
    <s v="12"/>
    <s v="นราธิวาส"/>
    <s v="11439"/>
    <s v="รพ.ศรีสาคร"/>
    <s v="รพช."/>
    <s v="F2"/>
    <n v="42"/>
    <n v="35778"/>
    <x v="4"/>
    <x v="4"/>
    <n v="30118781.969999999"/>
    <n v="1917828.88"/>
    <n v="989150"/>
    <n v="893243"/>
  </r>
  <r>
    <s v="12"/>
    <s v="นราธิวาส"/>
    <s v="11440"/>
    <s v="รพ.แว้ง"/>
    <s v="รพช."/>
    <s v="F2"/>
    <n v="43"/>
    <n v="46661"/>
    <x v="4"/>
    <x v="4"/>
    <n v="29439106.519999996"/>
    <n v="1887811.9"/>
    <n v="1978398.25"/>
    <n v="1024574.44"/>
  </r>
  <r>
    <s v="12"/>
    <s v="นราธิวาส"/>
    <s v="11441"/>
    <s v="รพ.สุคิริน"/>
    <s v="รพช."/>
    <s v="F2"/>
    <n v="35"/>
    <n v="22592"/>
    <x v="3"/>
    <x v="3"/>
    <n v="17630986.460000005"/>
    <n v="303956.40999999997"/>
    <n v="743364.5"/>
    <n v="249276.3"/>
  </r>
  <r>
    <s v="12"/>
    <s v="นราธิวาส"/>
    <s v="11442"/>
    <s v="รพ.สุไหงปาดี"/>
    <s v="รพช."/>
    <s v="F2"/>
    <n v="46"/>
    <n v="49606"/>
    <x v="4"/>
    <x v="4"/>
    <n v="35633505.75"/>
    <n v="2165209.4"/>
    <n v="2568860"/>
    <n v="411980"/>
  </r>
  <r>
    <s v="12"/>
    <s v="นราธิวาส"/>
    <s v="13818"/>
    <s v="รพ.จะแนะ"/>
    <s v="รพช."/>
    <s v="F2"/>
    <n v="66"/>
    <n v="35492"/>
    <x v="4"/>
    <x v="4"/>
    <n v="27730027.960000001"/>
    <n v="1913425.03"/>
    <n v="1764777"/>
    <n v="808483.38"/>
  </r>
  <r>
    <s v="12"/>
    <s v="นราธิวาส"/>
    <s v="15010"/>
    <s v="รพ.เจาะไอร้อง"/>
    <s v="รพช."/>
    <s v="F2"/>
    <n v="34"/>
    <n v="36478"/>
    <x v="4"/>
    <x v="4"/>
    <n v="24430689.399999999"/>
    <n v="1618256.77"/>
    <n v="1504032.74"/>
    <n v="1153921.75"/>
  </r>
  <r>
    <s v="12"/>
    <s v="นราธิวาส"/>
    <s v="23771"/>
    <s v="รพ.ยี่งอเฉลิมพระเกียรติ 80 พรรษา"/>
    <s v="รพช."/>
    <s v="F2"/>
    <n v="60"/>
    <n v="39356"/>
    <x v="4"/>
    <x v="4"/>
    <n v="32726978.489999998"/>
    <n v="1570732.31"/>
    <n v="1380087"/>
    <n v="851131.72000000009"/>
  </r>
  <r>
    <s v="12"/>
    <s v="ปัตตานี"/>
    <s v="10748"/>
    <s v="รพ.ปัตตานี"/>
    <s v="รพท."/>
    <s v="S"/>
    <n v="504"/>
    <n v="115628"/>
    <x v="10"/>
    <x v="10"/>
    <n v="180814503.71000004"/>
    <n v="38862008.5"/>
    <n v="14122177.529999999"/>
    <n v="14308727.85"/>
  </r>
  <r>
    <s v="12"/>
    <s v="ปัตตานี"/>
    <s v="11423"/>
    <s v="รพ.โคกโพธิ์"/>
    <s v="รพช."/>
    <s v="F1"/>
    <n v="104"/>
    <n v="54268"/>
    <x v="1"/>
    <x v="1"/>
    <n v="47510079.900000006"/>
    <n v="3554869.2"/>
    <n v="5098794.7"/>
    <n v="1532698.8599999999"/>
  </r>
  <r>
    <s v="12"/>
    <s v="ปัตตานี"/>
    <s v="11424"/>
    <s v="รพ.หนองจิก"/>
    <s v="รพช."/>
    <s v="F2"/>
    <n v="46"/>
    <n v="64706"/>
    <x v="5"/>
    <x v="5"/>
    <n v="30813664.949999996"/>
    <n v="2887829.77"/>
    <n v="1640843.55"/>
    <n v="1200444.2899999998"/>
  </r>
  <r>
    <s v="12"/>
    <s v="ปัตตานี"/>
    <s v="11425"/>
    <s v="รพ.ปะนาเระ"/>
    <s v="รพช."/>
    <s v="F2"/>
    <n v="39"/>
    <n v="40153"/>
    <x v="4"/>
    <x v="4"/>
    <n v="28025884.309999999"/>
    <n v="1740166.5"/>
    <n v="1120604.6299999999"/>
    <n v="557399.19000000006"/>
  </r>
  <r>
    <s v="12"/>
    <s v="ปัตตานี"/>
    <s v="11426"/>
    <s v="รพ.มายอ"/>
    <s v="รพช."/>
    <s v="F2"/>
    <n v="42"/>
    <n v="54315"/>
    <x v="4"/>
    <x v="4"/>
    <n v="30733067.909999996"/>
    <n v="1655333.45"/>
    <n v="1605650.58"/>
    <n v="800335.22000000009"/>
  </r>
  <r>
    <s v="12"/>
    <s v="ปัตตานี"/>
    <s v="11427"/>
    <s v="รพ.ทุ่งยางแดง"/>
    <s v="รพช."/>
    <s v="F2"/>
    <n v="36"/>
    <n v="22620"/>
    <x v="3"/>
    <x v="3"/>
    <n v="24214267.18"/>
    <n v="1146313.5900000001"/>
    <n v="827259.8"/>
    <n v="547785.23"/>
  </r>
  <r>
    <s v="12"/>
    <s v="ปัตตานี"/>
    <s v="11428"/>
    <s v="รพ.ไม้แก่น"/>
    <s v="รพช."/>
    <s v="F2"/>
    <n v="34"/>
    <n v="11062"/>
    <x v="3"/>
    <x v="3"/>
    <n v="17744980.719999999"/>
    <n v="575636.69999999995"/>
    <n v="829380"/>
    <n v="195615.6"/>
  </r>
  <r>
    <s v="12"/>
    <s v="ปัตตานี"/>
    <s v="11429"/>
    <s v="รพ.ยะหริ่ง"/>
    <s v="รพช."/>
    <s v="F2"/>
    <n v="72"/>
    <n v="78191"/>
    <x v="5"/>
    <x v="5"/>
    <n v="38005649.269999996"/>
    <n v="2374468.6"/>
    <n v="1689509"/>
    <n v="1283802.8799999999"/>
  </r>
  <r>
    <s v="12"/>
    <s v="ปัตตานี"/>
    <s v="11430"/>
    <s v="รพ.ยะรัง"/>
    <s v="รพช."/>
    <s v="F2"/>
    <n v="73"/>
    <n v="80076"/>
    <x v="5"/>
    <x v="5"/>
    <n v="37291120.469999999"/>
    <n v="2303664.6"/>
    <n v="2317368"/>
    <n v="747237.72"/>
  </r>
  <r>
    <s v="12"/>
    <s v="ปัตตานี"/>
    <s v="11431"/>
    <s v="รพ.แม่ลาน"/>
    <s v="รพช."/>
    <s v="F2"/>
    <n v="34"/>
    <n v="15989"/>
    <x v="3"/>
    <x v="3"/>
    <n v="18661950.920000002"/>
    <n v="1419136.91"/>
    <n v="703693"/>
    <n v="392628.82"/>
  </r>
  <r>
    <s v="12"/>
    <s v="ปัตตานี"/>
    <s v="11460"/>
    <s v="รพร.สายบุรี"/>
    <s v="รพช."/>
    <s v="M2"/>
    <n v="114"/>
    <n v="60968"/>
    <x v="2"/>
    <x v="2"/>
    <n v="40831289.760000005"/>
    <n v="4483628.18"/>
    <n v="2391920.35"/>
    <n v="3260644.58"/>
  </r>
  <r>
    <s v="12"/>
    <s v="ปัตตานี"/>
    <s v="11464"/>
    <s v="รพ.กะพ้อ"/>
    <s v="รพช."/>
    <s v="F2"/>
    <n v="37"/>
    <n v="16686"/>
    <x v="3"/>
    <x v="3"/>
    <n v="19281561.23"/>
    <n v="1318027.21"/>
    <n v="1281849"/>
    <n v="588342.4"/>
  </r>
  <r>
    <s v="12"/>
    <s v="พัทลุง"/>
    <s v="10747"/>
    <s v="รพ.พัทลุง"/>
    <s v="รพท."/>
    <s v="S"/>
    <n v="448"/>
    <n v="80981"/>
    <x v="10"/>
    <x v="10"/>
    <n v="184311706.31"/>
    <n v="80565736.269999996"/>
    <n v="16684946.289999999"/>
    <n v="30258969.550000001"/>
  </r>
  <r>
    <s v="12"/>
    <s v="พัทลุง"/>
    <s v="11414"/>
    <s v="รพ.กงหรา"/>
    <s v="รพช."/>
    <s v="F2"/>
    <n v="30"/>
    <n v="28495"/>
    <x v="3"/>
    <x v="3"/>
    <n v="17739379.269999996"/>
    <n v="1049530.74"/>
    <n v="307778.34000000003"/>
    <n v="646395.92000000004"/>
  </r>
  <r>
    <s v="12"/>
    <s v="พัทลุง"/>
    <s v="11415"/>
    <s v="รพ.เขาชัยสน"/>
    <s v="รพช."/>
    <s v="F2"/>
    <n v="47"/>
    <n v="32098"/>
    <x v="4"/>
    <x v="4"/>
    <n v="19179616.969999999"/>
    <n v="2384983.14"/>
    <n v="814632.5"/>
    <n v="606118.52999999991"/>
  </r>
  <r>
    <s v="12"/>
    <s v="พัทลุง"/>
    <s v="11416"/>
    <s v="รพ.ตะโหมด"/>
    <s v="รพช."/>
    <s v="F1"/>
    <n v="36"/>
    <n v="24372"/>
    <x v="6"/>
    <x v="6"/>
    <n v="18738629.330000002"/>
    <n v="1984110.23"/>
    <n v="246734.75"/>
    <n v="573557.27"/>
  </r>
  <r>
    <s v="12"/>
    <s v="พัทลุง"/>
    <s v="11417"/>
    <s v="รพ.ควนขนุน"/>
    <s v="รพช."/>
    <s v="M2"/>
    <n v="90"/>
    <n v="57934"/>
    <x v="13"/>
    <x v="13"/>
    <n v="38998323.730000004"/>
    <n v="9294809.3800000008"/>
    <n v="2452529.0499999998"/>
    <n v="3785215.15"/>
  </r>
  <r>
    <s v="12"/>
    <s v="พัทลุง"/>
    <s v="11418"/>
    <s v="รพ.ปากพะยูน"/>
    <s v="รพช."/>
    <s v="F2"/>
    <n v="30"/>
    <n v="35503"/>
    <x v="4"/>
    <x v="4"/>
    <n v="21485923.960000001"/>
    <n v="2437356.0299999998"/>
    <n v="702059.82"/>
    <n v="709001.84"/>
  </r>
  <r>
    <s v="12"/>
    <s v="พัทลุง"/>
    <s v="11419"/>
    <s v="รพ.ศรีบรรพต"/>
    <s v="รพช."/>
    <s v="F2"/>
    <n v="30"/>
    <n v="13137"/>
    <x v="3"/>
    <x v="3"/>
    <n v="15138041.529999999"/>
    <n v="1494529.83"/>
    <n v="316482.42"/>
    <n v="514948.13999999996"/>
  </r>
  <r>
    <s v="12"/>
    <s v="พัทลุง"/>
    <s v="11420"/>
    <s v="รพ.ป่าบอน"/>
    <s v="รพช."/>
    <s v="F2"/>
    <n v="30"/>
    <n v="35936"/>
    <x v="4"/>
    <x v="4"/>
    <n v="18245497.920000002"/>
    <n v="1410321.26"/>
    <n v="307126"/>
    <n v="839051.99"/>
  </r>
  <r>
    <s v="12"/>
    <s v="พัทลุง"/>
    <s v="11421"/>
    <s v="รพ.บางแก้ว"/>
    <s v="รพช."/>
    <s v="F2"/>
    <n v="30"/>
    <n v="19591"/>
    <x v="3"/>
    <x v="3"/>
    <n v="14549889.609999999"/>
    <n v="1199579.99"/>
    <n v="445564.75"/>
    <n v="452756.74"/>
  </r>
  <r>
    <s v="12"/>
    <s v="พัทลุง"/>
    <s v="11422"/>
    <s v="รพ.ป่าพะยอม"/>
    <s v="รพช."/>
    <s v="F2"/>
    <n v="30"/>
    <n v="28708"/>
    <x v="3"/>
    <x v="3"/>
    <n v="20091090.02"/>
    <n v="2225634.4"/>
    <n v="481575.3"/>
    <n v="480208.37"/>
  </r>
  <r>
    <s v="12"/>
    <s v="พัทลุง"/>
    <s v="24673"/>
    <s v="รพ.ศรีนครินทร์(ปัญญานันทภิขุ)"/>
    <s v="รพช."/>
    <s v="F3"/>
    <n v="36"/>
    <n v="20198"/>
    <x v="11"/>
    <x v="11"/>
    <n v="11175813.5"/>
    <n v="1657131.14"/>
    <n v="409754.33"/>
    <n v="461872.81"/>
  </r>
  <r>
    <s v="12"/>
    <s v="ยะลา"/>
    <s v="10684"/>
    <s v="รพ.ยะลา"/>
    <s v="รพศ."/>
    <s v="A"/>
    <n v="541"/>
    <n v="151627"/>
    <x v="15"/>
    <x v="15"/>
    <n v="248456734.67000005"/>
    <n v="69394720.739999995"/>
    <n v="18522941.199999999"/>
    <n v="51944942.180000007"/>
  </r>
  <r>
    <s v="12"/>
    <s v="ยะลา"/>
    <s v="10749"/>
    <s v="รพ.เบตง"/>
    <s v="รพท."/>
    <s v="M1"/>
    <n v="170"/>
    <n v="57241"/>
    <x v="8"/>
    <x v="8"/>
    <n v="64399092.230000004"/>
    <n v="8017434.8300000001"/>
    <n v="1115188.8999999999"/>
    <n v="3699593.1799999997"/>
  </r>
  <r>
    <s v="12"/>
    <s v="ยะลา"/>
    <s v="11432"/>
    <s v="รพ.บันนังสตา"/>
    <s v="รพช."/>
    <s v="F2"/>
    <n v="60"/>
    <n v="55110"/>
    <x v="4"/>
    <x v="4"/>
    <n v="32829279.630000003"/>
    <n v="1803547.89"/>
    <n v="2846992.5"/>
    <n v="3930106.88"/>
  </r>
  <r>
    <s v="12"/>
    <s v="ยะลา"/>
    <s v="11433"/>
    <s v="รพ.ธารโต"/>
    <s v="รพช."/>
    <s v="F2"/>
    <n v="36"/>
    <n v="22774"/>
    <x v="3"/>
    <x v="3"/>
    <n v="20795280.140000001"/>
    <n v="1027627.82"/>
    <n v="609175.14"/>
    <n v="364005.62"/>
  </r>
  <r>
    <s v="12"/>
    <s v="ยะลา"/>
    <s v="11434"/>
    <s v="รพ.รามัน"/>
    <s v="รพช."/>
    <s v="F1"/>
    <n v="80"/>
    <n v="80771"/>
    <x v="1"/>
    <x v="1"/>
    <n v="38829027.819999993"/>
    <n v="3735671.64"/>
    <n v="3051181.55"/>
    <n v="1940395.43"/>
  </r>
  <r>
    <s v="12"/>
    <s v="ยะลา"/>
    <s v="11461"/>
    <s v="รพร.ยะหา"/>
    <s v="รพช."/>
    <s v="F1"/>
    <n v="72"/>
    <n v="57339"/>
    <x v="1"/>
    <x v="1"/>
    <n v="31342540.330000002"/>
    <n v="1678356.74"/>
    <n v="2052335.17"/>
    <n v="1586451.6"/>
  </r>
  <r>
    <s v="12"/>
    <s v="ยะลา"/>
    <s v="13806"/>
    <s v="รพ.กาบัง"/>
    <s v="รพช."/>
    <s v="F2"/>
    <n v="38"/>
    <n v="24910"/>
    <x v="3"/>
    <x v="3"/>
    <n v="17299683.030000001"/>
    <n v="791010.39"/>
    <n v="865595.1"/>
    <n v="363113.13"/>
  </r>
  <r>
    <s v="12"/>
    <s v="ยะลา"/>
    <s v="24689"/>
    <s v="รพ.กรงปินัง"/>
    <s v="รพช."/>
    <s v="F2"/>
    <n v="45"/>
    <n v="26604"/>
    <x v="3"/>
    <x v="3"/>
    <n v="19159106.34"/>
    <n v="1041818.41"/>
    <n v="1002264.62"/>
    <n v="589098.73"/>
  </r>
  <r>
    <s v="12"/>
    <s v="สงขลา"/>
    <s v="10682"/>
    <s v="รพ.หาดใหญ่"/>
    <s v="รพศ."/>
    <s v="A"/>
    <n v="654"/>
    <n v="267549"/>
    <x v="15"/>
    <x v="15"/>
    <n v="341439128"/>
    <n v="127703989.56"/>
    <n v="9046327.6300000008"/>
    <n v="50572969.369999997"/>
  </r>
  <r>
    <s v="12"/>
    <s v="สงขลา"/>
    <s v="10745"/>
    <s v="รพ.สงขลา"/>
    <s v="รพท."/>
    <s v="S"/>
    <n v="508"/>
    <n v="166132"/>
    <x v="10"/>
    <x v="10"/>
    <n v="207735962.13999999"/>
    <n v="77419357.439999998"/>
    <n v="13198950.550000001"/>
    <n v="34063167.490000002"/>
  </r>
  <r>
    <s v="12"/>
    <s v="สงขลา"/>
    <s v="11386"/>
    <s v="รพ.สทิงพระ"/>
    <s v="รพช."/>
    <s v="F2"/>
    <n v="30"/>
    <n v="31813"/>
    <x v="4"/>
    <x v="4"/>
    <n v="21687415.369999997"/>
    <n v="2564899.29"/>
    <n v="289040.5"/>
    <n v="841399.28"/>
  </r>
  <r>
    <s v="12"/>
    <s v="สงขลา"/>
    <s v="11387"/>
    <s v="รพ.จะนะ"/>
    <s v="รพช."/>
    <s v="F2"/>
    <n v="72"/>
    <n v="69145"/>
    <x v="5"/>
    <x v="5"/>
    <n v="48123046.479999997"/>
    <n v="6064914.9699999997"/>
    <n v="2359058.7200000002"/>
    <n v="1280176.28"/>
  </r>
  <r>
    <s v="12"/>
    <s v="สงขลา"/>
    <s v="11388"/>
    <s v="รพ.สมเด็จพระบรมราชินีนาถ ณ  อำเภอนาทวี"/>
    <s v="รพช."/>
    <s v="M2"/>
    <n v="144"/>
    <n v="62460"/>
    <x v="2"/>
    <x v="2"/>
    <n v="58815214.349999987"/>
    <n v="9681201.7200000007"/>
    <n v="7924868.4100000001"/>
    <n v="7268801.2799999993"/>
  </r>
  <r>
    <s v="12"/>
    <s v="สงขลา"/>
    <s v="11390"/>
    <s v="รพ.เทพา"/>
    <s v="รพช."/>
    <s v="F2"/>
    <n v="70"/>
    <n v="62130"/>
    <x v="5"/>
    <x v="5"/>
    <n v="39041825.530000009"/>
    <n v="3820655.95"/>
    <n v="1097017.3999999999"/>
    <n v="1505250.7999999998"/>
  </r>
  <r>
    <s v="12"/>
    <s v="สงขลา"/>
    <s v="11391"/>
    <s v="รพ.สะบ้าย้อย"/>
    <s v="รพช."/>
    <s v="F2"/>
    <n v="44"/>
    <n v="64355"/>
    <x v="5"/>
    <x v="5"/>
    <n v="34099577.730000004"/>
    <n v="3879863.09"/>
    <n v="1536799"/>
    <n v="1466985.67"/>
  </r>
  <r>
    <s v="12"/>
    <s v="สงขลา"/>
    <s v="11392"/>
    <s v="รพ.ระโนด"/>
    <s v="รพช."/>
    <s v="F1"/>
    <n v="64"/>
    <n v="47640"/>
    <x v="6"/>
    <x v="6"/>
    <n v="27315932.990000006"/>
    <n v="5812558.0099999998"/>
    <n v="1173464.6499999999"/>
    <n v="1443292.1300000001"/>
  </r>
  <r>
    <s v="12"/>
    <s v="สงขลา"/>
    <s v="11393"/>
    <s v="รพ.กระแสสินธุ์"/>
    <s v="รพช."/>
    <s v="F2"/>
    <n v="30"/>
    <n v="10078"/>
    <x v="3"/>
    <x v="3"/>
    <n v="12765056.609999999"/>
    <n v="955845.1"/>
    <n v="1067614.78"/>
    <n v="284373.21000000002"/>
  </r>
  <r>
    <s v="12"/>
    <s v="สงขลา"/>
    <s v="11394"/>
    <s v="รพ.รัตภูมิ"/>
    <s v="รพช."/>
    <s v="F2"/>
    <n v="72"/>
    <n v="55880"/>
    <x v="4"/>
    <x v="4"/>
    <n v="23851688.199999996"/>
    <n v="2964961.95"/>
    <n v="537644.59"/>
    <n v="1088122.51"/>
  </r>
  <r>
    <s v="12"/>
    <s v="สงขลา"/>
    <s v="11395"/>
    <s v="รพ.สะเดา"/>
    <s v="รพช."/>
    <s v="F2"/>
    <n v="55"/>
    <n v="58112"/>
    <x v="4"/>
    <x v="4"/>
    <n v="28172355.470000003"/>
    <n v="5022351.43"/>
    <n v="1824066"/>
    <n v="1476623.08"/>
  </r>
  <r>
    <s v="12"/>
    <s v="สงขลา"/>
    <s v="11396"/>
    <s v="รพ.นาหม่อม"/>
    <s v="รพช."/>
    <s v="F2"/>
    <n v="30"/>
    <n v="15213"/>
    <x v="3"/>
    <x v="3"/>
    <n v="14895381.439999998"/>
    <n v="1303507.56"/>
    <n v="402197.5"/>
    <n v="872487"/>
  </r>
  <r>
    <s v="12"/>
    <s v="สงขลา"/>
    <s v="11397"/>
    <s v="รพ.ควนเนียง"/>
    <s v="รพช."/>
    <s v="F2"/>
    <n v="29"/>
    <n v="25537"/>
    <x v="3"/>
    <x v="3"/>
    <n v="16351749.059999999"/>
    <n v="1682838.13"/>
    <n v="452080"/>
    <n v="466684.01"/>
  </r>
  <r>
    <s v="12"/>
    <s v="สงขลา"/>
    <s v="11398"/>
    <s v="รพ.ปาดังเบซาร์"/>
    <s v="รพช."/>
    <s v="F2"/>
    <n v="34"/>
    <n v="33307"/>
    <x v="4"/>
    <x v="4"/>
    <n v="16364813.569999998"/>
    <n v="1515259.72"/>
    <n v="737205.5"/>
    <n v="794328.03"/>
  </r>
  <r>
    <s v="12"/>
    <s v="สงขลา"/>
    <s v="11399"/>
    <s v="รพ.บางกล่ำ"/>
    <s v="รพช."/>
    <s v="F2"/>
    <n v="24"/>
    <n v="21034"/>
    <x v="3"/>
    <x v="3"/>
    <n v="18716834.289999999"/>
    <n v="1348774.1102"/>
    <n v="369472.5"/>
    <n v="785912.06"/>
  </r>
  <r>
    <s v="12"/>
    <s v="สงขลา"/>
    <s v="11400"/>
    <s v="รพ.สิงหนคร"/>
    <s v="รพช."/>
    <s v="F2"/>
    <n v="30"/>
    <n v="36435"/>
    <x v="4"/>
    <x v="4"/>
    <n v="19315156.489999998"/>
    <n v="2597160.11"/>
    <n v="654698.5"/>
    <n v="769635.32"/>
  </r>
  <r>
    <s v="12"/>
    <s v="สงขลา"/>
    <s v="11401"/>
    <s v="รพ.คลองหอยโข่ง"/>
    <s v="รพช."/>
    <s v="F2"/>
    <n v="31"/>
    <n v="17721"/>
    <x v="3"/>
    <x v="3"/>
    <n v="15424077.200000001"/>
    <n v="1274742.6599999999"/>
    <n v="444652.2"/>
    <n v="998845.57000000007"/>
  </r>
  <r>
    <s v="12"/>
    <s v="สตูล"/>
    <s v="10746"/>
    <s v="รพ.สตูล"/>
    <s v="รพท."/>
    <s v="S"/>
    <n v="239"/>
    <n v="95062"/>
    <x v="12"/>
    <x v="12"/>
    <n v="104963039.15000001"/>
    <n v="35405402.899999999"/>
    <n v="1218081.72"/>
    <n v="8905029.2899999991"/>
  </r>
  <r>
    <s v="12"/>
    <s v="สตูล"/>
    <s v="11402"/>
    <s v="รพ.ควนโดน"/>
    <s v="รพช."/>
    <s v="F2"/>
    <n v="31"/>
    <n v="19145"/>
    <x v="3"/>
    <x v="3"/>
    <n v="19309022.829999998"/>
    <n v="1365571.72"/>
    <n v="854508.3"/>
    <n v="647477.65"/>
  </r>
  <r>
    <s v="12"/>
    <s v="สตูล"/>
    <s v="11403"/>
    <s v="รพ.ควนกาหลง"/>
    <s v="รพช."/>
    <s v="F2"/>
    <n v="44"/>
    <n v="26706"/>
    <x v="3"/>
    <x v="3"/>
    <n v="21407003.379999999"/>
    <n v="2203825.7599999998"/>
    <n v="1099874.25"/>
    <n v="602402.90999999992"/>
  </r>
  <r>
    <s v="12"/>
    <s v="สตูล"/>
    <s v="11404"/>
    <s v="รพ.ท่าแพ"/>
    <s v="รพช."/>
    <s v="F2"/>
    <n v="32"/>
    <n v="23880"/>
    <x v="3"/>
    <x v="3"/>
    <n v="20196567.430000007"/>
    <n v="1522738.65"/>
    <n v="1736316.12"/>
    <n v="977566.34"/>
  </r>
  <r>
    <s v="12"/>
    <s v="สตูล"/>
    <s v="11405"/>
    <s v="รพ.ละงู"/>
    <s v="รพช."/>
    <s v="F1"/>
    <n v="83"/>
    <n v="57143"/>
    <x v="1"/>
    <x v="1"/>
    <n v="35260966.530000001"/>
    <n v="6440819.9699999997"/>
    <n v="4054078.03"/>
    <n v="1579342.8599999999"/>
  </r>
  <r>
    <s v="12"/>
    <s v="สตูล"/>
    <s v="11406"/>
    <s v="รพ.ทุ่งหว้า"/>
    <s v="รพช."/>
    <s v="F2"/>
    <n v="33"/>
    <n v="19790"/>
    <x v="3"/>
    <x v="3"/>
    <n v="18939376.370000001"/>
    <n v="1888860.46"/>
    <n v="1428551"/>
    <n v="619810.34"/>
  </r>
  <r>
    <s v="12"/>
    <s v="สตูล"/>
    <s v="28786"/>
    <s v="รพ.มะนัง"/>
    <s v="รพช."/>
    <s v="F3"/>
    <n v="32"/>
    <n v="15408"/>
    <x v="11"/>
    <x v="11"/>
    <n v="10096636.809999999"/>
    <n v="1372581.97"/>
    <n v="740929.67"/>
    <n v="685684.89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902">
  <r>
    <n v="1"/>
    <s v="เชียงราย"/>
    <s v="10674"/>
    <s v="เชียงรายประชานุเคราะห์,รพศ."/>
    <n v="792663294.44999981"/>
    <n v="420683921.27999997"/>
    <n v="7106048.29"/>
    <n v="212335052.75"/>
    <x v="0"/>
    <x v="0"/>
    <n v="584740189.76999998"/>
    <n v="751242197.40999997"/>
    <n v="166502007.63999999"/>
    <n v="334987178.31"/>
    <n v="1000995208.8699999"/>
    <x v="0"/>
    <n v="295037232.55000001"/>
    <n v="408188978.11000001"/>
    <n v="113151745.56"/>
    <n v="125309614.21000001"/>
    <n v="577916596.45000005"/>
    <x v="0"/>
    <n v="14095114.77"/>
    <n v="42319815.75"/>
    <n v="28224700.98"/>
    <n v="-28241936.699999999"/>
    <n v="84656867.219999999"/>
    <x v="0"/>
    <n v="133899811.37"/>
    <n v="212335052.75"/>
    <n v="78435241.379999995"/>
    <n v="16246949.300000012"/>
    <n v="329987914.81999999"/>
    <x v="0"/>
  </r>
  <r>
    <n v="1"/>
    <s v="เชียงราย"/>
    <s v="11189"/>
    <s v="เทิง,รพช."/>
    <n v="59969823.000000007"/>
    <n v="15731855.83"/>
    <n v="4619412.1900000004"/>
    <n v="2529262.13"/>
    <x v="1"/>
    <x v="1"/>
    <n v="55511383.002499998"/>
    <n v="69645397.814999998"/>
    <n v="14134014.8125"/>
    <n v="34310360.783749998"/>
    <n v="90846420.033749998"/>
    <x v="0"/>
    <n v="10107547.702500001"/>
    <n v="15155366.682500001"/>
    <n v="5047818.9800000004"/>
    <n v="2535819.2324999999"/>
    <n v="22727095.152500004"/>
    <x v="0"/>
    <n v="2567098.34"/>
    <n v="5284998.4424999999"/>
    <n v="2717900.1025"/>
    <n v="-1509751.8137500002"/>
    <n v="9361848.5962499995"/>
    <x v="0"/>
    <n v="3202010.66"/>
    <n v="4896174.01"/>
    <n v="1694163.3499999996"/>
    <n v="660765.63500000071"/>
    <n v="7437419.0349999992"/>
    <x v="0"/>
  </r>
  <r>
    <n v="1"/>
    <s v="เชียงราย"/>
    <s v="11190"/>
    <s v="พาน,รพช."/>
    <n v="98245954.280000016"/>
    <n v="24968855.75"/>
    <n v="1804852.7"/>
    <n v="6010659.4800000004"/>
    <x v="2"/>
    <x v="2"/>
    <n v="80289064.905000001"/>
    <n v="102737404.04499999"/>
    <n v="22448339.139999986"/>
    <n v="46616556.195000023"/>
    <n v="136409912.75499997"/>
    <x v="0"/>
    <n v="18083881.445"/>
    <n v="25311234.280000001"/>
    <n v="7227352.8350000009"/>
    <n v="7242852.192499999"/>
    <n v="36152263.532499999"/>
    <x v="0"/>
    <n v="3921086.3600000003"/>
    <n v="8819763.875"/>
    <n v="4898677.5149999997"/>
    <n v="-3426929.9124999987"/>
    <n v="16167780.147499999"/>
    <x v="0"/>
    <n v="6098110.8150000004"/>
    <n v="14320782.210000001"/>
    <n v="8222671.3950000005"/>
    <n v="-6235896.2775000008"/>
    <n v="26654789.302500002"/>
    <x v="0"/>
  </r>
  <r>
    <n v="1"/>
    <s v="เชียงราย"/>
    <s v="11191"/>
    <s v="ป่าแดด,รพช."/>
    <n v="36736287.079999991"/>
    <n v="4175032.36"/>
    <n v="587876"/>
    <n v="1153482.33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1"/>
    <s v="เชียงราย"/>
    <s v="11192"/>
    <s v="แม่จัน,รพช."/>
    <n v="114332686.38"/>
    <n v="30058331.449999999"/>
    <n v="2029589.78"/>
    <n v="20485132.48"/>
    <x v="2"/>
    <x v="2"/>
    <n v="80289064.905000001"/>
    <n v="102737404.04499999"/>
    <n v="22448339.139999986"/>
    <n v="46616556.195000023"/>
    <n v="136409912.75499997"/>
    <x v="0"/>
    <n v="18083881.445"/>
    <n v="25311234.280000001"/>
    <n v="7227352.8350000009"/>
    <n v="7242852.192499999"/>
    <n v="36152263.532499999"/>
    <x v="0"/>
    <n v="3921086.3600000003"/>
    <n v="8819763.875"/>
    <n v="4898677.5149999997"/>
    <n v="-3426929.9124999987"/>
    <n v="16167780.147499999"/>
    <x v="0"/>
    <n v="6098110.8150000004"/>
    <n v="14320782.210000001"/>
    <n v="8222671.3950000005"/>
    <n v="-6235896.2775000008"/>
    <n v="26654789.302500002"/>
    <x v="0"/>
  </r>
  <r>
    <n v="1"/>
    <s v="เชียงราย"/>
    <s v="11193"/>
    <s v="เชียงแสน,รพช."/>
    <n v="51514261.480000004"/>
    <n v="9794279.0600000005"/>
    <n v="620689.06999999995"/>
    <n v="2100538.46"/>
    <x v="4"/>
    <x v="4"/>
    <n v="44214452.677500002"/>
    <n v="55578290.410000004"/>
    <n v="11363837.732500002"/>
    <n v="27168696.078749999"/>
    <n v="72624047.008750007"/>
    <x v="0"/>
    <n v="6645829.6750000007"/>
    <n v="10928092.7925"/>
    <n v="4282263.1174999997"/>
    <n v="222434.99875000119"/>
    <n v="17351487.46875"/>
    <x v="0"/>
    <n v="1694291.2349999999"/>
    <n v="3749116.8624999998"/>
    <n v="2054825.6274999999"/>
    <n v="-1387947.2062500003"/>
    <n v="6831355.30375"/>
    <x v="0"/>
    <n v="2113220.8850000002"/>
    <n v="3455917.2824999997"/>
    <n v="1342696.3974999995"/>
    <n v="99176.288750000997"/>
    <n v="5469961.8787499992"/>
    <x v="0"/>
  </r>
  <r>
    <n v="1"/>
    <s v="เชียงราย"/>
    <s v="11194"/>
    <s v="แม่สาย,รพท."/>
    <n v="106838817.72999996"/>
    <n v="29503769.57"/>
    <n v="2064790.7"/>
    <n v="18267817.850000001"/>
    <x v="5"/>
    <x v="5"/>
    <n v="138626710.36999997"/>
    <n v="177522302.21999997"/>
    <n v="38895591.849999994"/>
    <n v="80283322.594999984"/>
    <n v="235865689.99499995"/>
    <x v="0"/>
    <n v="29859776.649999999"/>
    <n v="48238164.909999996"/>
    <n v="18378388.259999998"/>
    <n v="2292194.2600000016"/>
    <n v="75805747.299999997"/>
    <x v="0"/>
    <n v="3206092.59"/>
    <n v="7078135.5899999999"/>
    <n v="3872043"/>
    <n v="-2601971.91"/>
    <n v="12886200.09"/>
    <x v="0"/>
    <n v="18267817.850000001"/>
    <n v="31832938.02"/>
    <n v="13565120.169999998"/>
    <n v="-2079862.4049999937"/>
    <n v="52180618.274999991"/>
    <x v="0"/>
  </r>
  <r>
    <n v="1"/>
    <s v="เชียงราย"/>
    <s v="11195"/>
    <s v="แม่สรวย,รพช."/>
    <n v="64404906.640000001"/>
    <n v="8790554.9000000004"/>
    <n v="1416113.95"/>
    <n v="2932856.4099999997"/>
    <x v="1"/>
    <x v="1"/>
    <n v="55511383.002499998"/>
    <n v="69645397.814999998"/>
    <n v="14134014.8125"/>
    <n v="34310360.783749998"/>
    <n v="90846420.033749998"/>
    <x v="0"/>
    <n v="10107547.702500001"/>
    <n v="15155366.682500001"/>
    <n v="5047818.9800000004"/>
    <n v="2535819.2324999999"/>
    <n v="22727095.152500004"/>
    <x v="0"/>
    <n v="2567098.34"/>
    <n v="5284998.4424999999"/>
    <n v="2717900.1025"/>
    <n v="-1509751.8137500002"/>
    <n v="9361848.5962499995"/>
    <x v="0"/>
    <n v="3202010.66"/>
    <n v="4896174.01"/>
    <n v="1694163.3499999996"/>
    <n v="660765.63500000071"/>
    <n v="7437419.0349999992"/>
    <x v="0"/>
  </r>
  <r>
    <n v="1"/>
    <s v="เชียงราย"/>
    <s v="11196"/>
    <s v="เวียงป่าเป้า,รพช."/>
    <n v="67495025.399999976"/>
    <n v="12442653.98"/>
    <n v="1545835"/>
    <n v="3212809.54"/>
    <x v="4"/>
    <x v="4"/>
    <n v="44214452.677500002"/>
    <n v="55578290.410000004"/>
    <n v="11363837.732500002"/>
    <n v="27168696.078749999"/>
    <n v="72624047.008750007"/>
    <x v="0"/>
    <n v="6645829.6750000007"/>
    <n v="10928092.7925"/>
    <n v="4282263.1174999997"/>
    <n v="222434.99875000119"/>
    <n v="17351487.46875"/>
    <x v="0"/>
    <n v="1694291.2349999999"/>
    <n v="3749116.8624999998"/>
    <n v="2054825.6274999999"/>
    <n v="-1387947.2062500003"/>
    <n v="6831355.30375"/>
    <x v="0"/>
    <n v="2113220.8850000002"/>
    <n v="3455917.2824999997"/>
    <n v="1342696.3974999995"/>
    <n v="99176.288750000997"/>
    <n v="5469961.8787499992"/>
    <x v="0"/>
  </r>
  <r>
    <n v="1"/>
    <s v="เชียงราย"/>
    <s v="11197"/>
    <s v="พญาเม็งราย,รพช."/>
    <n v="51462201.310000002"/>
    <n v="7630537.8600000003"/>
    <n v="1088972.95"/>
    <n v="2518421.88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0"/>
  </r>
  <r>
    <n v="1"/>
    <s v="เชียงราย"/>
    <s v="11198"/>
    <s v="เวียงแก่น,รพช."/>
    <n v="36871414.389999993"/>
    <n v="3465939.55"/>
    <n v="1447436.4"/>
    <n v="1626778.23"/>
    <x v="4"/>
    <x v="4"/>
    <n v="44214452.677500002"/>
    <n v="55578290.410000004"/>
    <n v="11363837.732500002"/>
    <n v="27168696.078749999"/>
    <n v="72624047.008750007"/>
    <x v="0"/>
    <n v="6645829.6750000007"/>
    <n v="10928092.7925"/>
    <n v="4282263.1174999997"/>
    <n v="222434.99875000119"/>
    <n v="17351487.46875"/>
    <x v="0"/>
    <n v="1694291.2349999999"/>
    <n v="3749116.8624999998"/>
    <n v="2054825.6274999999"/>
    <n v="-1387947.2062500003"/>
    <n v="6831355.30375"/>
    <x v="0"/>
    <n v="2113220.8850000002"/>
    <n v="3455917.2824999997"/>
    <n v="1342696.3974999995"/>
    <n v="99176.288750000997"/>
    <n v="5469961.8787499992"/>
    <x v="0"/>
  </r>
  <r>
    <n v="1"/>
    <s v="เชียงราย"/>
    <s v="11199"/>
    <s v="ขุนตาล,รพช."/>
    <n v="34815997.479999997"/>
    <n v="5365011.5199999996"/>
    <n v="827294.21"/>
    <n v="2204099.9300000002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1"/>
    <s v="เชียงราย"/>
    <s v="11200"/>
    <s v="แม่ฟ้าหลวง,รพช."/>
    <n v="39067650.31000001"/>
    <n v="5921337.7999999998"/>
    <n v="673211"/>
    <n v="2473163.84"/>
    <x v="4"/>
    <x v="4"/>
    <n v="44214452.677500002"/>
    <n v="55578290.410000004"/>
    <n v="11363837.732500002"/>
    <n v="27168696.078749999"/>
    <n v="72624047.008750007"/>
    <x v="0"/>
    <n v="6645829.6750000007"/>
    <n v="10928092.7925"/>
    <n v="4282263.1174999997"/>
    <n v="222434.99875000119"/>
    <n v="17351487.46875"/>
    <x v="0"/>
    <n v="1694291.2349999999"/>
    <n v="3749116.8624999998"/>
    <n v="2054825.6274999999"/>
    <n v="-1387947.2062500003"/>
    <n v="6831355.30375"/>
    <x v="0"/>
    <n v="2113220.8850000002"/>
    <n v="3455917.2824999997"/>
    <n v="1342696.3974999995"/>
    <n v="99176.288750000997"/>
    <n v="5469961.8787499992"/>
    <x v="0"/>
  </r>
  <r>
    <n v="1"/>
    <s v="เชียงราย"/>
    <s v="11201"/>
    <s v="แม่ลาว,รพช."/>
    <n v="45920128.870000012"/>
    <n v="4788777.2699999996"/>
    <n v="2002848.8"/>
    <n v="1468106.9100000001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1"/>
    <s v="เชียงราย"/>
    <s v="11202"/>
    <s v="เวียงเชียงรุ้ง,รพช."/>
    <n v="39015002.150000006"/>
    <n v="3539288.59"/>
    <n v="662611.27"/>
    <n v="1260361.9600000002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1"/>
    <s v="เชียงราย"/>
    <s v="11454"/>
    <s v="สมเด็จพระยุพราชเชียงของ,รพช."/>
    <n v="65800112.189999998"/>
    <n v="8977838.2799999993"/>
    <n v="4035583.73"/>
    <n v="3700460.7399999998"/>
    <x v="7"/>
    <x v="7"/>
    <n v="69966249.329999998"/>
    <n v="84632630.410000011"/>
    <n v="14666381.080000013"/>
    <n v="47966677.709999979"/>
    <n v="106632202.03000003"/>
    <x v="0"/>
    <n v="14467965.560000001"/>
    <n v="19747513.829999998"/>
    <n v="5279548.2699999977"/>
    <n v="6548643.155000004"/>
    <n v="27666836.234999996"/>
    <x v="0"/>
    <n v="2558855.6"/>
    <n v="6048271.3600000003"/>
    <n v="3489415.7600000002"/>
    <n v="-2675268.0400000005"/>
    <n v="11282395"/>
    <x v="0"/>
    <n v="4385904.1099999994"/>
    <n v="10230980.310000001"/>
    <n v="5845076.2000000011"/>
    <n v="-4381710.1900000013"/>
    <n v="18998594.609999999"/>
    <x v="0"/>
  </r>
  <r>
    <n v="1"/>
    <s v="เชียงราย"/>
    <s v="15012"/>
    <s v="สมเด็จพระญาณสังวร,รพช."/>
    <n v="49103012.549999997"/>
    <n v="13450887.550000001"/>
    <n v="1077158.6000000001"/>
    <n v="2758549.21"/>
    <x v="4"/>
    <x v="4"/>
    <n v="44214452.677500002"/>
    <n v="55578290.410000004"/>
    <n v="11363837.732500002"/>
    <n v="27168696.078749999"/>
    <n v="72624047.008750007"/>
    <x v="0"/>
    <n v="6645829.6750000007"/>
    <n v="10928092.7925"/>
    <n v="4282263.1174999997"/>
    <n v="222434.99875000119"/>
    <n v="17351487.46875"/>
    <x v="0"/>
    <n v="1694291.2349999999"/>
    <n v="3749116.8624999998"/>
    <n v="2054825.6274999999"/>
    <n v="-1387947.2062500003"/>
    <n v="6831355.30375"/>
    <x v="0"/>
    <n v="2113220.8850000002"/>
    <n v="3455917.2824999997"/>
    <n v="1342696.3974999995"/>
    <n v="99176.288750000997"/>
    <n v="5469961.8787499992"/>
    <x v="0"/>
  </r>
  <r>
    <n v="1"/>
    <s v="เชียงราย"/>
    <s v="28823"/>
    <s v="ดอยหลวง,รพช."/>
    <n v="18142916.379999999"/>
    <n v="1642546.17"/>
    <n v="333734.2"/>
    <n v="811620.04"/>
    <x v="8"/>
    <x v="8"/>
    <n v="14715302.33"/>
    <n v="23680923.704999998"/>
    <n v="8965621.3749999981"/>
    <n v="1266870.2675000038"/>
    <n v="37129355.767499998"/>
    <x v="0"/>
    <n v="1557062.915"/>
    <n v="2574399.7549999999"/>
    <n v="1017336.8399999999"/>
    <n v="31057.655000000261"/>
    <n v="4100405.0149999997"/>
    <x v="0"/>
    <n v="583849.30499999993"/>
    <n v="1267061.165"/>
    <n v="683211.8600000001"/>
    <n v="-440968.48500000022"/>
    <n v="2291878.9550000001"/>
    <x v="0"/>
    <n v="440481.15499999997"/>
    <n v="965411.89500000002"/>
    <n v="524930.74"/>
    <n v="-346914.95500000002"/>
    <n v="1752808.0049999999"/>
    <x v="0"/>
  </r>
  <r>
    <n v="1"/>
    <s v="เชียงใหม่"/>
    <s v="06009"/>
    <s v="แม่ตื่น,รพช."/>
    <n v="7940832.4199999999"/>
    <n v="1505113.35"/>
    <n v="282099.90000000002"/>
    <n v="463493.83999999997"/>
    <x v="8"/>
    <x v="8"/>
    <n v="14715302.33"/>
    <n v="23680923.704999998"/>
    <n v="8965621.3749999981"/>
    <n v="1266870.2675000038"/>
    <n v="37129355.767499998"/>
    <x v="0"/>
    <n v="1557062.915"/>
    <n v="2574399.7549999999"/>
    <n v="1017336.8399999999"/>
    <n v="31057.655000000261"/>
    <n v="4100405.0149999997"/>
    <x v="0"/>
    <n v="583849.30499999993"/>
    <n v="1267061.165"/>
    <n v="683211.8600000001"/>
    <n v="-440968.48500000022"/>
    <n v="2291878.9550000001"/>
    <x v="0"/>
    <n v="440481.15499999997"/>
    <n v="965411.89500000002"/>
    <n v="524930.74"/>
    <n v="-346914.95500000002"/>
    <n v="1752808.0049999999"/>
    <x v="0"/>
  </r>
  <r>
    <n v="1"/>
    <s v="เชียงใหม่"/>
    <s v="10713"/>
    <s v="นครพิงค์,รพศ."/>
    <n v="679755239.19000018"/>
    <n v="406888378.69"/>
    <n v="27139706.670000002"/>
    <n v="171940101.53999999"/>
    <x v="0"/>
    <x v="0"/>
    <n v="584740189.76999998"/>
    <n v="751242197.40999997"/>
    <n v="166502007.63999999"/>
    <n v="334987178.31"/>
    <n v="1000995208.8699999"/>
    <x v="0"/>
    <n v="295037232.55000001"/>
    <n v="408188978.11000001"/>
    <n v="113151745.56"/>
    <n v="125309614.21000001"/>
    <n v="577916596.45000005"/>
    <x v="0"/>
    <n v="14095114.77"/>
    <n v="42319815.75"/>
    <n v="28224700.98"/>
    <n v="-28241936.699999999"/>
    <n v="84656867.219999999"/>
    <x v="0"/>
    <n v="133899811.37"/>
    <n v="212335052.75"/>
    <n v="78435241.379999995"/>
    <n v="16246949.300000012"/>
    <n v="329987914.81999999"/>
    <x v="0"/>
  </r>
  <r>
    <n v="1"/>
    <s v="เชียงใหม่"/>
    <s v="11119"/>
    <s v="จอมทอง,รพท."/>
    <n v="173096704.91999999"/>
    <n v="47510207.850000001"/>
    <n v="3206092.59"/>
    <n v="20262992.460000001"/>
    <x v="5"/>
    <x v="5"/>
    <n v="138626710.36999997"/>
    <n v="177522302.21999997"/>
    <n v="38895591.849999994"/>
    <n v="80283322.594999984"/>
    <n v="235865689.99499995"/>
    <x v="0"/>
    <n v="29859776.649999999"/>
    <n v="48238164.909999996"/>
    <n v="18378388.259999998"/>
    <n v="2292194.2600000016"/>
    <n v="75805747.299999997"/>
    <x v="0"/>
    <n v="3206092.59"/>
    <n v="7078135.5899999999"/>
    <n v="3872043"/>
    <n v="-2601971.91"/>
    <n v="12886200.09"/>
    <x v="0"/>
    <n v="18267817.850000001"/>
    <n v="31832938.02"/>
    <n v="13565120.169999998"/>
    <n v="-2079862.4049999937"/>
    <n v="52180618.274999991"/>
    <x v="0"/>
  </r>
  <r>
    <n v="1"/>
    <s v="เชียงใหม่"/>
    <s v="11120"/>
    <s v="เทพรัตนเวชชานุกูลเฉลิมพระเกียรติ ๖๐ พรรษา,รพช."/>
    <n v="46644456.329999998"/>
    <n v="5878941.8300000001"/>
    <n v="1909520.47"/>
    <n v="2739553.02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0"/>
  </r>
  <r>
    <n v="1"/>
    <s v="เชียงใหม่"/>
    <s v="11121"/>
    <s v="เชียงดาว,รพช."/>
    <n v="67056222.239999995"/>
    <n v="11931673.050000001"/>
    <n v="2544608.62"/>
    <n v="5134106.29"/>
    <x v="2"/>
    <x v="2"/>
    <n v="80289064.905000001"/>
    <n v="102737404.04499999"/>
    <n v="22448339.139999986"/>
    <n v="46616556.195000023"/>
    <n v="136409912.75499997"/>
    <x v="0"/>
    <n v="18083881.445"/>
    <n v="25311234.280000001"/>
    <n v="7227352.8350000009"/>
    <n v="7242852.192499999"/>
    <n v="36152263.532499999"/>
    <x v="0"/>
    <n v="3921086.3600000003"/>
    <n v="8819763.875"/>
    <n v="4898677.5149999997"/>
    <n v="-3426929.9124999987"/>
    <n v="16167780.147499999"/>
    <x v="0"/>
    <n v="6098110.8150000004"/>
    <n v="14320782.210000001"/>
    <n v="8222671.3950000005"/>
    <n v="-6235896.2775000008"/>
    <n v="26654789.302500002"/>
    <x v="0"/>
  </r>
  <r>
    <n v="1"/>
    <s v="เชียงใหม่"/>
    <s v="11122"/>
    <s v="ดอยสะเก็ด,รพช."/>
    <n v="52257010.81000001"/>
    <n v="7693735.6500000004"/>
    <n v="1899114.55"/>
    <n v="2683279.06"/>
    <x v="4"/>
    <x v="4"/>
    <n v="44214452.677500002"/>
    <n v="55578290.410000004"/>
    <n v="11363837.732500002"/>
    <n v="27168696.078749999"/>
    <n v="72624047.008750007"/>
    <x v="0"/>
    <n v="6645829.6750000007"/>
    <n v="10928092.7925"/>
    <n v="4282263.1174999997"/>
    <n v="222434.99875000119"/>
    <n v="17351487.46875"/>
    <x v="0"/>
    <n v="1694291.2349999999"/>
    <n v="3749116.8624999998"/>
    <n v="2054825.6274999999"/>
    <n v="-1387947.2062500003"/>
    <n v="6831355.30375"/>
    <x v="0"/>
    <n v="2113220.8850000002"/>
    <n v="3455917.2824999997"/>
    <n v="1342696.3974999995"/>
    <n v="99176.288750000997"/>
    <n v="5469961.8787499992"/>
    <x v="0"/>
  </r>
  <r>
    <n v="1"/>
    <s v="เชียงใหม่"/>
    <s v="11123"/>
    <s v="แม่แตง,รพช."/>
    <n v="48847708.279999994"/>
    <n v="11793577.24"/>
    <n v="616017.36"/>
    <n v="1890746.8800000001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1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0"/>
  </r>
  <r>
    <n v="1"/>
    <s v="เชียงใหม่"/>
    <s v="11124"/>
    <s v="สะเมิง,รพช."/>
    <n v="30371056.48"/>
    <n v="3065273.43"/>
    <n v="961381.45"/>
    <n v="730931.63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1"/>
    <s v="เชียงใหม่"/>
    <s v="11125"/>
    <s v="ฝาง,รพท."/>
    <n v="171204215.80000001"/>
    <n v="45964526.729999997"/>
    <n v="2453342.7200000002"/>
    <n v="26646684.25"/>
    <x v="5"/>
    <x v="5"/>
    <n v="138626710.36999997"/>
    <n v="177522302.21999997"/>
    <n v="38895591.849999994"/>
    <n v="80283322.594999984"/>
    <n v="235865689.99499995"/>
    <x v="0"/>
    <n v="29859776.649999999"/>
    <n v="48238164.909999996"/>
    <n v="18378388.259999998"/>
    <n v="2292194.2600000016"/>
    <n v="75805747.299999997"/>
    <x v="0"/>
    <n v="3206092.59"/>
    <n v="7078135.5899999999"/>
    <n v="3872043"/>
    <n v="-2601971.91"/>
    <n v="12886200.09"/>
    <x v="0"/>
    <n v="18267817.850000001"/>
    <n v="31832938.02"/>
    <n v="13565120.169999998"/>
    <n v="-2079862.4049999937"/>
    <n v="52180618.274999991"/>
    <x v="0"/>
  </r>
  <r>
    <n v="1"/>
    <s v="เชียงใหม่"/>
    <s v="11126"/>
    <s v="แม่อาย,รพช."/>
    <n v="64946385.799999997"/>
    <n v="10052063.24"/>
    <n v="1679646.98"/>
    <n v="3193959.2600000002"/>
    <x v="4"/>
    <x v="4"/>
    <n v="44214452.677500002"/>
    <n v="55578290.410000004"/>
    <n v="11363837.732500002"/>
    <n v="27168696.078749999"/>
    <n v="72624047.008750007"/>
    <x v="0"/>
    <n v="6645829.6750000007"/>
    <n v="10928092.7925"/>
    <n v="4282263.1174999997"/>
    <n v="222434.99875000119"/>
    <n v="17351487.46875"/>
    <x v="0"/>
    <n v="1694291.2349999999"/>
    <n v="3749116.8624999998"/>
    <n v="2054825.6274999999"/>
    <n v="-1387947.2062500003"/>
    <n v="6831355.30375"/>
    <x v="0"/>
    <n v="2113220.8850000002"/>
    <n v="3455917.2824999997"/>
    <n v="1342696.3974999995"/>
    <n v="99176.288750000997"/>
    <n v="5469961.8787499992"/>
    <x v="0"/>
  </r>
  <r>
    <n v="1"/>
    <s v="เชียงใหม่"/>
    <s v="11127"/>
    <s v="พร้าว,รพช."/>
    <n v="33762993.740000002"/>
    <n v="6697004.8799999999"/>
    <n v="571417.35"/>
    <n v="1653034.32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1"/>
    <s v="เชียงใหม่"/>
    <s v="11128"/>
    <s v="สันป่าตอง,รพท."/>
    <n v="150103490.24999994"/>
    <n v="40336088.479999997"/>
    <n v="8685260.1199999992"/>
    <n v="40727229.600000001"/>
    <x v="5"/>
    <x v="5"/>
    <n v="138626710.36999997"/>
    <n v="177522302.21999997"/>
    <n v="38895591.849999994"/>
    <n v="80283322.594999984"/>
    <n v="235865689.99499995"/>
    <x v="0"/>
    <n v="29859776.649999999"/>
    <n v="48238164.909999996"/>
    <n v="18378388.259999998"/>
    <n v="2292194.2600000016"/>
    <n v="75805747.299999997"/>
    <x v="0"/>
    <n v="3206092.59"/>
    <n v="7078135.5899999999"/>
    <n v="3872043"/>
    <n v="-2601971.91"/>
    <n v="12886200.09"/>
    <x v="0"/>
    <n v="18267817.850000001"/>
    <n v="31832938.02"/>
    <n v="13565120.169999998"/>
    <n v="-2079862.4049999937"/>
    <n v="52180618.274999991"/>
    <x v="0"/>
  </r>
  <r>
    <n v="1"/>
    <s v="เชียงใหม่"/>
    <s v="11129"/>
    <s v="สันกำแพง,รพช."/>
    <n v="47990768.699999996"/>
    <n v="7514034.0899999999"/>
    <n v="1326120.75"/>
    <n v="1488181.95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0"/>
  </r>
  <r>
    <n v="1"/>
    <s v="เชียงใหม่"/>
    <s v="11130"/>
    <s v="สันทราย,รพท."/>
    <n v="160641137.40999994"/>
    <n v="51425573.189999998"/>
    <n v="4340215.32"/>
    <n v="41147101.090000004"/>
    <x v="5"/>
    <x v="5"/>
    <n v="138626710.36999997"/>
    <n v="177522302.21999997"/>
    <n v="38895591.849999994"/>
    <n v="80283322.594999984"/>
    <n v="235865689.99499995"/>
    <x v="0"/>
    <n v="29859776.649999999"/>
    <n v="48238164.909999996"/>
    <n v="18378388.259999998"/>
    <n v="2292194.2600000016"/>
    <n v="75805747.299999997"/>
    <x v="0"/>
    <n v="3206092.59"/>
    <n v="7078135.5899999999"/>
    <n v="3872043"/>
    <n v="-2601971.91"/>
    <n v="12886200.09"/>
    <x v="0"/>
    <n v="18267817.850000001"/>
    <n v="31832938.02"/>
    <n v="13565120.169999998"/>
    <n v="-2079862.4049999937"/>
    <n v="52180618.274999991"/>
    <x v="0"/>
  </r>
  <r>
    <n v="1"/>
    <s v="เชียงใหม่"/>
    <s v="11131"/>
    <s v="หางดง,รพช."/>
    <n v="80772553.079999998"/>
    <n v="16248648.52"/>
    <n v="2034669"/>
    <n v="3039314.57"/>
    <x v="7"/>
    <x v="7"/>
    <n v="69966249.329999998"/>
    <n v="84632630.410000011"/>
    <n v="14666381.080000013"/>
    <n v="47966677.709999979"/>
    <n v="106632202.03000003"/>
    <x v="0"/>
    <n v="14467965.560000001"/>
    <n v="19747513.829999998"/>
    <n v="5279548.2699999977"/>
    <n v="6548643.155000004"/>
    <n v="27666836.234999996"/>
    <x v="0"/>
    <n v="2558855.6"/>
    <n v="6048271.3600000003"/>
    <n v="3489415.7600000002"/>
    <n v="-2675268.0400000005"/>
    <n v="11282395"/>
    <x v="0"/>
    <n v="4385904.1099999994"/>
    <n v="10230980.310000001"/>
    <n v="5845076.2000000011"/>
    <n v="-4381710.1900000013"/>
    <n v="18998594.609999999"/>
    <x v="0"/>
  </r>
  <r>
    <n v="1"/>
    <s v="เชียงใหม่"/>
    <s v="11132"/>
    <s v="ฮอด,รพช."/>
    <n v="44975782.979999997"/>
    <n v="5820793.5599999996"/>
    <n v="2041794.34"/>
    <n v="1585915.3399999999"/>
    <x v="4"/>
    <x v="4"/>
    <n v="44214452.677500002"/>
    <n v="55578290.410000004"/>
    <n v="11363837.732500002"/>
    <n v="27168696.078749999"/>
    <n v="72624047.008750007"/>
    <x v="0"/>
    <n v="6645829.6750000007"/>
    <n v="10928092.7925"/>
    <n v="4282263.1174999997"/>
    <n v="222434.99875000119"/>
    <n v="17351487.46875"/>
    <x v="0"/>
    <n v="1694291.2349999999"/>
    <n v="3749116.8624999998"/>
    <n v="2054825.6274999999"/>
    <n v="-1387947.2062500003"/>
    <n v="6831355.30375"/>
    <x v="0"/>
    <n v="2113220.8850000002"/>
    <n v="3455917.2824999997"/>
    <n v="1342696.3974999995"/>
    <n v="99176.288750000997"/>
    <n v="5469961.8787499992"/>
    <x v="0"/>
  </r>
  <r>
    <n v="1"/>
    <s v="เชียงใหม่"/>
    <s v="11133"/>
    <s v="ดอยเต่า,รพช."/>
    <n v="29775020.459999997"/>
    <n v="3844550.27"/>
    <n v="966387.19999999995"/>
    <n v="923328.17999999993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1"/>
    <s v="เชียงใหม่"/>
    <s v="11134"/>
    <s v="อมก๋อย,รพช."/>
    <n v="47603887.560000002"/>
    <n v="5072632.3600000003"/>
    <n v="2440072.2200000002"/>
    <n v="2112201.1"/>
    <x v="4"/>
    <x v="4"/>
    <n v="44214452.677500002"/>
    <n v="55578290.410000004"/>
    <n v="11363837.732500002"/>
    <n v="27168696.078749999"/>
    <n v="72624047.008750007"/>
    <x v="0"/>
    <n v="6645829.6750000007"/>
    <n v="10928092.7925"/>
    <n v="4282263.1174999997"/>
    <n v="222434.99875000119"/>
    <n v="17351487.46875"/>
    <x v="0"/>
    <n v="1694291.2349999999"/>
    <n v="3749116.8624999998"/>
    <n v="2054825.6274999999"/>
    <n v="-1387947.2062500003"/>
    <n v="6831355.30375"/>
    <x v="0"/>
    <n v="2113220.8850000002"/>
    <n v="3455917.2824999997"/>
    <n v="1342696.3974999995"/>
    <n v="99176.288750000997"/>
    <n v="5469961.8787499992"/>
    <x v="0"/>
  </r>
  <r>
    <n v="1"/>
    <s v="เชียงใหม่"/>
    <s v="11135"/>
    <s v="สารภี,รพช."/>
    <n v="53987580.75"/>
    <n v="9992483.9000000004"/>
    <n v="3460972.09"/>
    <n v="2044250.32"/>
    <x v="4"/>
    <x v="4"/>
    <n v="44214452.677500002"/>
    <n v="55578290.410000004"/>
    <n v="11363837.732500002"/>
    <n v="27168696.078749999"/>
    <n v="72624047.008750007"/>
    <x v="0"/>
    <n v="6645829.6750000007"/>
    <n v="10928092.7925"/>
    <n v="4282263.1174999997"/>
    <n v="222434.99875000119"/>
    <n v="17351487.46875"/>
    <x v="0"/>
    <n v="1694291.2349999999"/>
    <n v="3749116.8624999998"/>
    <n v="2054825.6274999999"/>
    <n v="-1387947.2062500003"/>
    <n v="6831355.30375"/>
    <x v="0"/>
    <n v="2113220.8850000002"/>
    <n v="3455917.2824999997"/>
    <n v="1342696.3974999995"/>
    <n v="99176.288750000997"/>
    <n v="5469961.8787499992"/>
    <x v="0"/>
  </r>
  <r>
    <n v="1"/>
    <s v="เชียงใหม่"/>
    <s v="11136"/>
    <s v="เวียงแหง,รพช."/>
    <n v="31665461.459999993"/>
    <n v="4575754.34"/>
    <n v="913025.8"/>
    <n v="575654.54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1"/>
    <s v="เชียงใหม่"/>
    <s v="11137"/>
    <s v="ไชยปราการ,รพช."/>
    <n v="36079142.06000001"/>
    <n v="4889328.51"/>
    <n v="1322441.3"/>
    <n v="1327048.6599999999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1"/>
    <s v="เชียงใหม่"/>
    <s v="11138"/>
    <s v="แม่วาง,รพช."/>
    <n v="37822485.300000004"/>
    <n v="5765650.8200000003"/>
    <n v="793905.6"/>
    <n v="987828.73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1"/>
    <s v="เชียงใหม่"/>
    <s v="11139"/>
    <s v="แม่ออน,รพช."/>
    <n v="31302865.639999997"/>
    <n v="3296601.45"/>
    <n v="524229"/>
    <n v="892911.02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1"/>
    <s v="เชียงใหม่"/>
    <s v="11643"/>
    <s v="ดอยหล่อ,รพช."/>
    <n v="29011867.579999998"/>
    <n v="3583942.95"/>
    <n v="556513.53"/>
    <n v="878040.97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1"/>
    <s v="เชียงใหม่"/>
    <s v="23736"/>
    <s v="วัดจันทร์เฉลิมพระเกียรติ ๘๐ พรรษา,รพช."/>
    <n v="20502611.770000003"/>
    <n v="1335013.6000000001"/>
    <n v="580481.19999999995"/>
    <n v="361457.55000000005"/>
    <x v="8"/>
    <x v="8"/>
    <n v="14715302.33"/>
    <n v="23680923.704999998"/>
    <n v="8965621.3749999981"/>
    <n v="1266870.2675000038"/>
    <n v="37129355.767499998"/>
    <x v="0"/>
    <n v="1557062.915"/>
    <n v="2574399.7549999999"/>
    <n v="1017336.8399999999"/>
    <n v="31057.655000000261"/>
    <n v="4100405.0149999997"/>
    <x v="0"/>
    <n v="583849.30499999993"/>
    <n v="1267061.165"/>
    <n v="683211.8600000001"/>
    <n v="-440968.48500000022"/>
    <n v="2291878.9550000001"/>
    <x v="0"/>
    <n v="440481.15499999997"/>
    <n v="965411.89500000002"/>
    <n v="524930.74"/>
    <n v="-346914.95500000002"/>
    <n v="1752808.0049999999"/>
    <x v="0"/>
  </r>
  <r>
    <n v="1"/>
    <s v="น่าน"/>
    <s v="10716"/>
    <s v="น่าน,รพท."/>
    <n v="424657928.70999992"/>
    <n v="188726805.91999999"/>
    <n v="9364965.0299999993"/>
    <n v="75610050.820000008"/>
    <x v="9"/>
    <x v="9"/>
    <n v="306499797.03500003"/>
    <n v="401419086.34000003"/>
    <n v="94919289.305000007"/>
    <n v="164120863.07750002"/>
    <n v="543798020.29750001"/>
    <x v="0"/>
    <n v="103528553.00999999"/>
    <n v="140842301.25999999"/>
    <n v="37313748.25"/>
    <n v="47557930.63499999"/>
    <n v="196812923.63499999"/>
    <x v="0"/>
    <n v="6905136.04"/>
    <n v="19865887.875"/>
    <n v="12960751.835000001"/>
    <n v="-12535991.712500002"/>
    <n v="39307015.627499998"/>
    <x v="0"/>
    <n v="48794610.419999994"/>
    <n v="78390445.295000002"/>
    <n v="29595834.875000007"/>
    <n v="4400858.1074999794"/>
    <n v="122784197.60750002"/>
    <x v="0"/>
  </r>
  <r>
    <n v="1"/>
    <s v="น่าน"/>
    <s v="11173"/>
    <s v="แม่จริม,รพช."/>
    <n v="22211255.180000003"/>
    <n v="1824865.69"/>
    <n v="322755.90000000002"/>
    <n v="554088.34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1"/>
    <s v="น่าน"/>
    <s v="11174"/>
    <s v="บ้านหลวง,รพช."/>
    <n v="23727163.210000001"/>
    <n v="1732719.46"/>
    <n v="524843.6"/>
    <n v="397944.15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1"/>
    <s v="น่าน"/>
    <s v="11175"/>
    <s v="นาน้อย,รพช."/>
    <n v="31847278.939999998"/>
    <n v="4180765.23"/>
    <n v="750530.88"/>
    <n v="1521053.77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1"/>
    <s v="น่าน"/>
    <s v="11176"/>
    <s v="ท่าวังผา,รพช."/>
    <n v="43468611.620000005"/>
    <n v="6927894.0199999996"/>
    <n v="2429726.7999999998"/>
    <n v="2431810.8000000003"/>
    <x v="4"/>
    <x v="4"/>
    <n v="44214452.677500002"/>
    <n v="55578290.410000004"/>
    <n v="11363837.732500002"/>
    <n v="27168696.078749999"/>
    <n v="72624047.008750007"/>
    <x v="0"/>
    <n v="6645829.6750000007"/>
    <n v="10928092.7925"/>
    <n v="4282263.1174999997"/>
    <n v="222434.99875000119"/>
    <n v="17351487.46875"/>
    <x v="0"/>
    <n v="1694291.2349999999"/>
    <n v="3749116.8624999998"/>
    <n v="2054825.6274999999"/>
    <n v="-1387947.2062500003"/>
    <n v="6831355.30375"/>
    <x v="0"/>
    <n v="2113220.8850000002"/>
    <n v="3455917.2824999997"/>
    <n v="1342696.3974999995"/>
    <n v="99176.288750000997"/>
    <n v="5469961.8787499992"/>
    <x v="0"/>
  </r>
  <r>
    <n v="1"/>
    <s v="น่าน"/>
    <s v="11177"/>
    <s v="เวียงสา,รพช."/>
    <n v="59881760.780000001"/>
    <n v="13289270.710000001"/>
    <n v="2657193.4900000002"/>
    <n v="3618188.6"/>
    <x v="4"/>
    <x v="4"/>
    <n v="44214452.677500002"/>
    <n v="55578290.410000004"/>
    <n v="11363837.732500002"/>
    <n v="27168696.078749999"/>
    <n v="72624047.008750007"/>
    <x v="0"/>
    <n v="6645829.6750000007"/>
    <n v="10928092.7925"/>
    <n v="4282263.1174999997"/>
    <n v="222434.99875000119"/>
    <n v="17351487.46875"/>
    <x v="0"/>
    <n v="1694291.2349999999"/>
    <n v="3749116.8624999998"/>
    <n v="2054825.6274999999"/>
    <n v="-1387947.2062500003"/>
    <n v="6831355.30375"/>
    <x v="0"/>
    <n v="2113220.8850000002"/>
    <n v="3455917.2824999997"/>
    <n v="1342696.3974999995"/>
    <n v="99176.288750000997"/>
    <n v="5469961.8787499992"/>
    <x v="0"/>
  </r>
  <r>
    <n v="1"/>
    <s v="น่าน"/>
    <s v="11178"/>
    <s v="ทุ่งช้าง,รพช."/>
    <n v="28557416.32"/>
    <n v="3427118.16"/>
    <n v="1023987.2"/>
    <n v="805159.75999999989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1"/>
    <s v="น่าน"/>
    <s v="11179"/>
    <s v="เชียงกลาง,รพช."/>
    <n v="30104679.43"/>
    <n v="3889276.59"/>
    <n v="1600219.17"/>
    <n v="1476424.6600000001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1"/>
    <s v="น่าน"/>
    <s v="11180"/>
    <s v="นาหมื่น,รพช."/>
    <n v="24936595.180000007"/>
    <n v="2174483.77"/>
    <n v="911223"/>
    <n v="714143.71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1"/>
    <s v="น่าน"/>
    <s v="11181"/>
    <s v="สันติสุข,รพช."/>
    <n v="25797520.749999996"/>
    <n v="2179409.4900000002"/>
    <n v="318898.5"/>
    <n v="555528.42000000004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1"/>
    <s v="น่าน"/>
    <s v="11182"/>
    <s v="บ่อเกลือ,รพช."/>
    <n v="20126179.190000005"/>
    <n v="2029900.09"/>
    <n v="425268.5"/>
    <n v="598096.47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1"/>
    <s v="น่าน"/>
    <s v="11183"/>
    <s v="สองแคว,รพช."/>
    <n v="21805348.389999993"/>
    <n v="1987329.53"/>
    <n v="885435.15"/>
    <n v="619292.91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1"/>
    <s v="น่าน"/>
    <s v="11453"/>
    <s v="สมเด็จพระยุพราชปัว,รพช."/>
    <n v="110134267.06"/>
    <n v="28627153.370000001"/>
    <n v="3802116.65"/>
    <n v="23302729.100000001"/>
    <x v="2"/>
    <x v="2"/>
    <n v="80289064.905000001"/>
    <n v="102737404.04499999"/>
    <n v="22448339.139999986"/>
    <n v="46616556.195000023"/>
    <n v="136409912.75499997"/>
    <x v="0"/>
    <n v="18083881.445"/>
    <n v="25311234.280000001"/>
    <n v="7227352.8350000009"/>
    <n v="7242852.192499999"/>
    <n v="36152263.532499999"/>
    <x v="0"/>
    <n v="3921086.3600000003"/>
    <n v="8819763.875"/>
    <n v="4898677.5149999997"/>
    <n v="-3426929.9124999987"/>
    <n v="16167780.147499999"/>
    <x v="0"/>
    <n v="6098110.8150000004"/>
    <n v="14320782.210000001"/>
    <n v="8222671.3950000005"/>
    <n v="-6235896.2775000008"/>
    <n v="26654789.302500002"/>
    <x v="0"/>
  </r>
  <r>
    <n v="1"/>
    <s v="น่าน"/>
    <s v="11625"/>
    <s v="เฉลิมพระเกียรติ(น่าน),รพช."/>
    <n v="21296784.899999999"/>
    <n v="1455648.55"/>
    <n v="940107.55"/>
    <n v="650017.96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1"/>
    <s v="น่าน"/>
    <s v="25017"/>
    <s v="ภูเพียง,รพช."/>
    <n v="22233605.310000002"/>
    <n v="2557958.84"/>
    <n v="785227.6"/>
    <n v="883738.16999999993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1"/>
    <s v="พะเยา"/>
    <s v="10717"/>
    <s v="พะเยา,รพท."/>
    <n v="296245120.04000002"/>
    <n v="95415468.989999995"/>
    <n v="5250679.43"/>
    <n v="36221805.93"/>
    <x v="10"/>
    <x v="10"/>
    <n v="202237035.05250007"/>
    <n v="246228016.66999996"/>
    <n v="43990981.617499888"/>
    <n v="136250562.62625024"/>
    <n v="312214489.09624982"/>
    <x v="0"/>
    <n v="53529366.907499999"/>
    <n v="81951998.332500011"/>
    <n v="28422631.425000012"/>
    <n v="10895419.769999981"/>
    <n v="124585945.47000003"/>
    <x v="0"/>
    <n v="4669945.1150000002"/>
    <n v="12350870.84"/>
    <n v="7680925.7249999996"/>
    <n v="-6851443.4724999983"/>
    <n v="23872259.427499998"/>
    <x v="0"/>
    <n v="27180948.702500001"/>
    <n v="40777818.969999999"/>
    <n v="13596870.267499998"/>
    <n v="6785643.3012500033"/>
    <n v="61173124.371249996"/>
    <x v="0"/>
  </r>
  <r>
    <n v="1"/>
    <s v="พะเยา"/>
    <s v="10718"/>
    <s v="เชียงคำ,รพท."/>
    <n v="192189215.08999997"/>
    <n v="61777402.75"/>
    <n v="12152570.300000001"/>
    <n v="42070672.980000004"/>
    <x v="5"/>
    <x v="5"/>
    <n v="138626710.36999997"/>
    <n v="177522302.21999997"/>
    <n v="38895591.849999994"/>
    <n v="80283322.594999984"/>
    <n v="235865689.99499995"/>
    <x v="0"/>
    <n v="29859776.649999999"/>
    <n v="48238164.909999996"/>
    <n v="18378388.259999998"/>
    <n v="2292194.2600000016"/>
    <n v="75805747.299999997"/>
    <x v="0"/>
    <n v="3206092.59"/>
    <n v="7078135.5899999999"/>
    <n v="3872043"/>
    <n v="-2601971.91"/>
    <n v="12886200.09"/>
    <x v="0"/>
    <n v="18267817.850000001"/>
    <n v="31832938.02"/>
    <n v="13565120.169999998"/>
    <n v="-2079862.4049999937"/>
    <n v="52180618.274999991"/>
    <x v="0"/>
  </r>
  <r>
    <n v="1"/>
    <s v="พะเยา"/>
    <s v="11184"/>
    <s v="จุน,รพช."/>
    <n v="47783960.190000005"/>
    <n v="7543928.3799999999"/>
    <n v="1857645.74"/>
    <n v="2139006.9700000002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0"/>
  </r>
  <r>
    <n v="1"/>
    <s v="พะเยา"/>
    <s v="11185"/>
    <s v="เชียงม่วน,รพช."/>
    <n v="32087569.859999999"/>
    <n v="3294165.07"/>
    <n v="1167787.5"/>
    <n v="1520213.8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1"/>
    <s v="พะเยา"/>
    <s v="11186"/>
    <s v="ดอกคำใต้,รพช."/>
    <n v="58616731.310000002"/>
    <n v="10198082.470000001"/>
    <n v="3032100.34"/>
    <n v="2020094.31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0"/>
  </r>
  <r>
    <n v="1"/>
    <s v="พะเยา"/>
    <s v="11187"/>
    <s v="ปง,รพช."/>
    <n v="46593881.189999998"/>
    <n v="7274457"/>
    <n v="2405652.63"/>
    <n v="2255332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0"/>
  </r>
  <r>
    <n v="1"/>
    <s v="พะเยา"/>
    <s v="11188"/>
    <s v="แม่ใจ,รพช."/>
    <n v="33541773.719999999"/>
    <n v="5678188.0899999999"/>
    <n v="1250552.95"/>
    <n v="2709962.6399999997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1"/>
    <s v="พะเยา"/>
    <s v="40744"/>
    <s v="ภูซาง,รพช."/>
    <n v="14370092.940000003"/>
    <n v="1787536.38"/>
    <n v="858474.1"/>
    <n v="1070333.98"/>
    <x v="11"/>
    <x v="11"/>
    <n v="16008770.139999999"/>
    <n v="20309842.362500001"/>
    <n v="4301072.222500002"/>
    <n v="9557161.8062499948"/>
    <n v="26761450.696250003"/>
    <x v="0"/>
    <n v="2432056.8449999997"/>
    <n v="3363279.8925000001"/>
    <n v="931223.04750000034"/>
    <n v="1035222.2737499992"/>
    <n v="4760114.463750001"/>
    <x v="0"/>
    <n v="875387.67749999999"/>
    <n v="1806536.7524999999"/>
    <n v="931149.07499999995"/>
    <n v="-521335.93499999982"/>
    <n v="3203260.3649999998"/>
    <x v="0"/>
    <n v="723724.53249999997"/>
    <n v="1135014.865"/>
    <n v="411290.33250000002"/>
    <n v="106789.03374999994"/>
    <n v="1751950.36375"/>
    <x v="0"/>
  </r>
  <r>
    <n v="1"/>
    <s v="พะเยา"/>
    <s v="40745"/>
    <s v="ภูกามยาว,รพช."/>
    <n v="12482182.189999998"/>
    <n v="1590913.06"/>
    <n v="871569.8"/>
    <n v="593207.81000000006"/>
    <x v="8"/>
    <x v="8"/>
    <n v="14715302.33"/>
    <n v="23680923.704999998"/>
    <n v="8965621.3749999981"/>
    <n v="1266870.2675000038"/>
    <n v="37129355.767499998"/>
    <x v="0"/>
    <n v="1557062.915"/>
    <n v="2574399.7549999999"/>
    <n v="1017336.8399999999"/>
    <n v="31057.655000000261"/>
    <n v="4100405.0149999997"/>
    <x v="0"/>
    <n v="583849.30499999993"/>
    <n v="1267061.165"/>
    <n v="683211.8600000001"/>
    <n v="-440968.48500000022"/>
    <n v="2291878.9550000001"/>
    <x v="0"/>
    <n v="440481.15499999997"/>
    <n v="965411.89500000002"/>
    <n v="524930.74"/>
    <n v="-346914.95500000002"/>
    <n v="1752808.0049999999"/>
    <x v="0"/>
  </r>
  <r>
    <n v="1"/>
    <s v="แพร่"/>
    <s v="10715"/>
    <s v="แพร่,รพท."/>
    <n v="384519941.30999988"/>
    <n v="130291419.22"/>
    <n v="8504576.9499999993"/>
    <n v="81170839.769999996"/>
    <x v="9"/>
    <x v="9"/>
    <n v="306499797.03500003"/>
    <n v="401419086.34000003"/>
    <n v="94919289.305000007"/>
    <n v="164120863.07750002"/>
    <n v="543798020.29750001"/>
    <x v="0"/>
    <n v="103528553.00999999"/>
    <n v="140842301.25999999"/>
    <n v="37313748.25"/>
    <n v="47557930.63499999"/>
    <n v="196812923.63499999"/>
    <x v="0"/>
    <n v="6905136.04"/>
    <n v="19865887.875"/>
    <n v="12960751.835000001"/>
    <n v="-12535991.712500002"/>
    <n v="39307015.627499998"/>
    <x v="0"/>
    <n v="48794610.419999994"/>
    <n v="78390445.295000002"/>
    <n v="29595834.875000007"/>
    <n v="4400858.1074999794"/>
    <n v="122784197.60750002"/>
    <x v="0"/>
  </r>
  <r>
    <n v="1"/>
    <s v="แพร่"/>
    <s v="11166"/>
    <s v="ร้องกวาง,รพช."/>
    <n v="53187959.170000002"/>
    <n v="6380808.2000000002"/>
    <n v="840795.47"/>
    <n v="1378120.47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0"/>
  </r>
  <r>
    <n v="1"/>
    <s v="แพร่"/>
    <s v="11167"/>
    <s v="ลอง,รพช."/>
    <n v="41192052.990000002"/>
    <n v="5709558.25"/>
    <n v="937701.07"/>
    <n v="1566369.81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0"/>
  </r>
  <r>
    <n v="1"/>
    <s v="แพร่"/>
    <s v="11169"/>
    <s v="สูงเม่น,รพช."/>
    <n v="65714960.700000003"/>
    <n v="11411313.4"/>
    <n v="2234274.25"/>
    <n v="4781024.0299999993"/>
    <x v="4"/>
    <x v="4"/>
    <n v="44214452.677500002"/>
    <n v="55578290.410000004"/>
    <n v="11363837.732500002"/>
    <n v="27168696.078749999"/>
    <n v="72624047.008750007"/>
    <x v="0"/>
    <n v="6645829.6750000007"/>
    <n v="10928092.7925"/>
    <n v="4282263.1174999997"/>
    <n v="222434.99875000119"/>
    <n v="17351487.46875"/>
    <x v="0"/>
    <n v="1694291.2349999999"/>
    <n v="3749116.8624999998"/>
    <n v="2054825.6274999999"/>
    <n v="-1387947.2062500003"/>
    <n v="6831355.30375"/>
    <x v="0"/>
    <n v="2113220.8850000002"/>
    <n v="3455917.2824999997"/>
    <n v="1342696.3974999995"/>
    <n v="99176.288750000997"/>
    <n v="5469961.8787499992"/>
    <x v="0"/>
  </r>
  <r>
    <n v="1"/>
    <s v="แพร่"/>
    <s v="11170"/>
    <s v="สอง,รพช."/>
    <n v="48195670.650000006"/>
    <n v="6642675.1100000003"/>
    <n v="1890593.1"/>
    <n v="2107427.3200000003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0"/>
  </r>
  <r>
    <n v="1"/>
    <s v="แพร่"/>
    <s v="11171"/>
    <s v="วังชิ้น,รพช."/>
    <n v="37680096.890000001"/>
    <n v="5949410.3600000003"/>
    <n v="339672.74"/>
    <n v="1552607.87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0"/>
  </r>
  <r>
    <n v="1"/>
    <s v="แพร่"/>
    <s v="11172"/>
    <s v="หนองม่วงไข่,รพช."/>
    <n v="36255414.500000007"/>
    <n v="2421656.0699999998"/>
    <n v="1178672.71"/>
    <n v="987082.4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1"/>
    <s v="แพร่"/>
    <s v="11452"/>
    <s v="สมเด็จพระยุพราชเด่นชัย,รพช."/>
    <n v="50492768.820000008"/>
    <n v="7962225"/>
    <n v="1295192.19"/>
    <n v="1494963.05"/>
    <x v="4"/>
    <x v="4"/>
    <n v="44214452.677500002"/>
    <n v="55578290.410000004"/>
    <n v="11363837.732500002"/>
    <n v="27168696.078749999"/>
    <n v="72624047.008750007"/>
    <x v="0"/>
    <n v="6645829.6750000007"/>
    <n v="10928092.7925"/>
    <n v="4282263.1174999997"/>
    <n v="222434.99875000119"/>
    <n v="17351487.46875"/>
    <x v="0"/>
    <n v="1694291.2349999999"/>
    <n v="3749116.8624999998"/>
    <n v="2054825.6274999999"/>
    <n v="-1387947.2062500003"/>
    <n v="6831355.30375"/>
    <x v="0"/>
    <n v="2113220.8850000002"/>
    <n v="3455917.2824999997"/>
    <n v="1342696.3974999995"/>
    <n v="99176.288750000997"/>
    <n v="5469961.8787499992"/>
    <x v="0"/>
  </r>
  <r>
    <n v="1"/>
    <s v="แม่ฮ่องสอน"/>
    <s v="10719"/>
    <s v="ศรีสังวาลย์,รพท."/>
    <n v="135454831.98999995"/>
    <n v="28482249.52"/>
    <n v="1946626.6"/>
    <n v="11350248.58"/>
    <x v="10"/>
    <x v="10"/>
    <n v="202237035.05250007"/>
    <n v="246228016.66999996"/>
    <n v="43990981.617499888"/>
    <n v="136250562.62625024"/>
    <n v="312214489.09624982"/>
    <x v="1"/>
    <n v="53529366.907499999"/>
    <n v="81951998.332500011"/>
    <n v="28422631.425000012"/>
    <n v="10895419.769999981"/>
    <n v="124585945.47000003"/>
    <x v="0"/>
    <n v="4669945.1150000002"/>
    <n v="12350870.84"/>
    <n v="7680925.7249999996"/>
    <n v="-6851443.4724999983"/>
    <n v="23872259.427499998"/>
    <x v="0"/>
    <n v="27180948.702500001"/>
    <n v="40777818.969999999"/>
    <n v="13596870.267499998"/>
    <n v="6785643.3012500033"/>
    <n v="61173124.371249996"/>
    <x v="0"/>
  </r>
  <r>
    <n v="1"/>
    <s v="แม่ฮ่องสอน"/>
    <s v="11203"/>
    <s v="ขุนยวม,รพช."/>
    <n v="39055214.209999993"/>
    <n v="4737750.37"/>
    <n v="2149282.25"/>
    <n v="1982886.52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1"/>
    <s v="แม่ฮ่องสอน"/>
    <s v="11204"/>
    <s v="ปาย,รพช."/>
    <n v="54742287.359999999"/>
    <n v="8252942.7400000002"/>
    <n v="3206103.35"/>
    <n v="2661596.4"/>
    <x v="4"/>
    <x v="4"/>
    <n v="44214452.677500002"/>
    <n v="55578290.410000004"/>
    <n v="11363837.732500002"/>
    <n v="27168696.078749999"/>
    <n v="72624047.008750007"/>
    <x v="0"/>
    <n v="6645829.6750000007"/>
    <n v="10928092.7925"/>
    <n v="4282263.1174999997"/>
    <n v="222434.99875000119"/>
    <n v="17351487.46875"/>
    <x v="0"/>
    <n v="1694291.2349999999"/>
    <n v="3749116.8624999998"/>
    <n v="2054825.6274999999"/>
    <n v="-1387947.2062500003"/>
    <n v="6831355.30375"/>
    <x v="0"/>
    <n v="2113220.8850000002"/>
    <n v="3455917.2824999997"/>
    <n v="1342696.3974999995"/>
    <n v="99176.288750000997"/>
    <n v="5469961.8787499992"/>
    <x v="0"/>
  </r>
  <r>
    <n v="1"/>
    <s v="แม่ฮ่องสอน"/>
    <s v="11205"/>
    <s v="แม่สะเรียง,รพช."/>
    <n v="88633400.449999988"/>
    <n v="15864335.33"/>
    <n v="10631815.5"/>
    <n v="6551809.1999999993"/>
    <x v="7"/>
    <x v="7"/>
    <n v="69966249.329999998"/>
    <n v="84632630.410000011"/>
    <n v="14666381.080000013"/>
    <n v="47966677.709999979"/>
    <n v="106632202.03000003"/>
    <x v="0"/>
    <n v="14467965.560000001"/>
    <n v="19747513.829999998"/>
    <n v="5279548.2699999977"/>
    <n v="6548643.155000004"/>
    <n v="27666836.234999996"/>
    <x v="0"/>
    <n v="2558855.6"/>
    <n v="6048271.3600000003"/>
    <n v="3489415.7600000002"/>
    <n v="-2675268.0400000005"/>
    <n v="11282395"/>
    <x v="0"/>
    <n v="4385904.1099999994"/>
    <n v="10230980.310000001"/>
    <n v="5845076.2000000011"/>
    <n v="-4381710.1900000013"/>
    <n v="18998594.609999999"/>
    <x v="0"/>
  </r>
  <r>
    <n v="1"/>
    <s v="แม่ฮ่องสอน"/>
    <s v="11206"/>
    <s v="แม่ลาน้อย,รพช."/>
    <n v="36898559.270000003"/>
    <n v="4598868.1500000004"/>
    <n v="2783111.8"/>
    <n v="1369482.18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1"/>
    <s v="แม่ฮ่องสอน"/>
    <s v="11207"/>
    <s v="สบเมย,รพช."/>
    <n v="36248984.539999999"/>
    <n v="3351293.77"/>
    <n v="1515824.75"/>
    <n v="1256958.8299999998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0"/>
  </r>
  <r>
    <n v="1"/>
    <s v="แม่ฮ่องสอน"/>
    <s v="11208"/>
    <s v="ปางมะผ้า,รพช."/>
    <n v="29866665.749999993"/>
    <n v="2731284.95"/>
    <n v="1824803.9"/>
    <n v="740752.3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1"/>
    <s v="ลำปาง"/>
    <s v="10672"/>
    <s v="ลำปาง,รพศ."/>
    <n v="701791613.25"/>
    <n v="411802276.19999999"/>
    <n v="24641565.760000002"/>
    <n v="245686829.06"/>
    <x v="0"/>
    <x v="0"/>
    <n v="584740189.76999998"/>
    <n v="751242197.40999997"/>
    <n v="166502007.63999999"/>
    <n v="334987178.31"/>
    <n v="1000995208.8699999"/>
    <x v="0"/>
    <n v="295037232.55000001"/>
    <n v="408188978.11000001"/>
    <n v="113151745.56"/>
    <n v="125309614.21000001"/>
    <n v="577916596.45000005"/>
    <x v="0"/>
    <n v="14095114.77"/>
    <n v="42319815.75"/>
    <n v="28224700.98"/>
    <n v="-28241936.699999999"/>
    <n v="84656867.219999999"/>
    <x v="0"/>
    <n v="133899811.37"/>
    <n v="212335052.75"/>
    <n v="78435241.379999995"/>
    <n v="16246949.300000012"/>
    <n v="329987914.81999999"/>
    <x v="0"/>
  </r>
  <r>
    <n v="1"/>
    <s v="ลำปาง"/>
    <s v="11146"/>
    <s v="แม่เมาะ,รพช."/>
    <n v="38276037.749999993"/>
    <n v="6149786.9800000004"/>
    <n v="362652.28"/>
    <n v="2191390.34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1"/>
    <s v="ลำปาง"/>
    <s v="11147"/>
    <s v="เกาะคา,รพช."/>
    <n v="119102577.38999999"/>
    <n v="26294162.289999999"/>
    <n v="3208462.4"/>
    <n v="19560920.919999998"/>
    <x v="5"/>
    <x v="5"/>
    <n v="138626710.36999997"/>
    <n v="177522302.21999997"/>
    <n v="38895591.849999994"/>
    <n v="80283322.594999984"/>
    <n v="235865689.99499995"/>
    <x v="0"/>
    <n v="29859776.649999999"/>
    <n v="48238164.909999996"/>
    <n v="18378388.259999998"/>
    <n v="2292194.2600000016"/>
    <n v="75805747.299999997"/>
    <x v="0"/>
    <n v="3206092.59"/>
    <n v="7078135.5899999999"/>
    <n v="3872043"/>
    <n v="-2601971.91"/>
    <n v="12886200.09"/>
    <x v="0"/>
    <n v="18267817.850000001"/>
    <n v="31832938.02"/>
    <n v="13565120.169999998"/>
    <n v="-2079862.4049999937"/>
    <n v="52180618.274999991"/>
    <x v="0"/>
  </r>
  <r>
    <n v="1"/>
    <s v="ลำปาง"/>
    <s v="11148"/>
    <s v="เสริมงาม,รพช."/>
    <n v="34186167.68"/>
    <n v="4639662"/>
    <n v="893540.36"/>
    <n v="1121182.4300000002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1"/>
    <s v="ลำปาง"/>
    <s v="11149"/>
    <s v="งาว,รพช."/>
    <n v="45130220.830000006"/>
    <n v="7012788.9400000004"/>
    <n v="918966.4"/>
    <n v="1867760.63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0"/>
  </r>
  <r>
    <n v="1"/>
    <s v="ลำปาง"/>
    <s v="11150"/>
    <s v="แจ้ห่ม,รพช."/>
    <n v="41208141.590000004"/>
    <n v="6517610.8300000001"/>
    <n v="732400.5"/>
    <n v="1231495.6800000002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1"/>
    <s v="ลำปาง"/>
    <s v="11151"/>
    <s v="วังเหนือ,รพช."/>
    <n v="40728892.319999993"/>
    <n v="8223684.04"/>
    <n v="1480646.95"/>
    <n v="1469529.54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0"/>
  </r>
  <r>
    <n v="1"/>
    <s v="ลำปาง"/>
    <s v="11152"/>
    <s v="เถิน,รพช."/>
    <n v="73416302.640000015"/>
    <n v="12890811.6"/>
    <n v="2558855.6"/>
    <n v="4577114.6500000004"/>
    <x v="7"/>
    <x v="7"/>
    <n v="69966249.329999998"/>
    <n v="84632630.410000011"/>
    <n v="14666381.080000013"/>
    <n v="47966677.709999979"/>
    <n v="106632202.03000003"/>
    <x v="0"/>
    <n v="14467965.560000001"/>
    <n v="19747513.829999998"/>
    <n v="5279548.2699999977"/>
    <n v="6548643.155000004"/>
    <n v="27666836.234999996"/>
    <x v="0"/>
    <n v="2558855.6"/>
    <n v="6048271.3600000003"/>
    <n v="3489415.7600000002"/>
    <n v="-2675268.0400000005"/>
    <n v="11282395"/>
    <x v="0"/>
    <n v="4385904.1099999994"/>
    <n v="10230980.310000001"/>
    <n v="5845076.2000000011"/>
    <n v="-4381710.1900000013"/>
    <n v="18998594.609999999"/>
    <x v="0"/>
  </r>
  <r>
    <n v="1"/>
    <s v="ลำปาง"/>
    <s v="11153"/>
    <s v="แม่พริก,รพช."/>
    <n v="23069567.350000005"/>
    <n v="2911924.48"/>
    <n v="175852.79999999999"/>
    <n v="472350.55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1"/>
    <s v="ลำปาง"/>
    <s v="11154"/>
    <s v="แม่ทะ,รพช."/>
    <n v="40868726.139999993"/>
    <n v="6731061.3600000003"/>
    <n v="611903.69999999995"/>
    <n v="1070688.24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0"/>
  </r>
  <r>
    <n v="1"/>
    <s v="ลำปาง"/>
    <s v="11155"/>
    <s v="สบปราบ,รพช."/>
    <n v="31688198.099999998"/>
    <n v="3944563.92"/>
    <n v="742905.5"/>
    <n v="986240.5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1"/>
    <s v="ลำปาง"/>
    <s v="11156"/>
    <s v="ห้างฉัตร,รพช."/>
    <n v="46503901.699999996"/>
    <n v="9735904.5600000005"/>
    <n v="714315.4"/>
    <n v="1656753.94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0"/>
  </r>
  <r>
    <n v="1"/>
    <s v="ลำปาง"/>
    <s v="11157"/>
    <s v="เมืองปาน,รพช."/>
    <n v="34957507.669999994"/>
    <n v="4099709.16"/>
    <n v="625564.75"/>
    <n v="951500.1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1"/>
    <s v="ลำพูน"/>
    <s v="10714"/>
    <s v="ลำพูน,รพท."/>
    <n v="345834001.06999999"/>
    <n v="114217631.14"/>
    <n v="5560597.8600000003"/>
    <n v="72610666.200000003"/>
    <x v="9"/>
    <x v="9"/>
    <n v="306499797.03500003"/>
    <n v="401419086.34000003"/>
    <n v="94919289.305000007"/>
    <n v="164120863.07750002"/>
    <n v="543798020.29750001"/>
    <x v="0"/>
    <n v="103528553.00999999"/>
    <n v="140842301.25999999"/>
    <n v="37313748.25"/>
    <n v="47557930.63499999"/>
    <n v="196812923.63499999"/>
    <x v="0"/>
    <n v="6905136.04"/>
    <n v="19865887.875"/>
    <n v="12960751.835000001"/>
    <n v="-12535991.712500002"/>
    <n v="39307015.627499998"/>
    <x v="0"/>
    <n v="48794610.419999994"/>
    <n v="78390445.295000002"/>
    <n v="29595834.875000007"/>
    <n v="4400858.1074999794"/>
    <n v="122784197.60750002"/>
    <x v="0"/>
  </r>
  <r>
    <n v="1"/>
    <s v="ลำพูน"/>
    <s v="11140"/>
    <s v="แม่ทา,รพช."/>
    <n v="34818616.74000001"/>
    <n v="4963318.4000000004"/>
    <n v="1473527.75"/>
    <n v="1345638.94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1"/>
    <s v="ลำพูน"/>
    <s v="11141"/>
    <s v="บ้านโฮ่ง,รพช."/>
    <n v="39934540.75999999"/>
    <n v="5595631.4299999997"/>
    <n v="716452"/>
    <n v="1401051.94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1"/>
    <s v="ลำพูน"/>
    <s v="11142"/>
    <s v="ลี้,รพช."/>
    <n v="73083574.939999983"/>
    <n v="12009921.9"/>
    <n v="1860701.9"/>
    <n v="3759494.21"/>
    <x v="1"/>
    <x v="1"/>
    <n v="55511383.002499998"/>
    <n v="69645397.814999998"/>
    <n v="14134014.8125"/>
    <n v="34310360.783749998"/>
    <n v="90846420.033749998"/>
    <x v="0"/>
    <n v="10107547.702500001"/>
    <n v="15155366.682500001"/>
    <n v="5047818.9800000004"/>
    <n v="2535819.2324999999"/>
    <n v="22727095.152500004"/>
    <x v="0"/>
    <n v="2567098.34"/>
    <n v="5284998.4424999999"/>
    <n v="2717900.1025"/>
    <n v="-1509751.8137500002"/>
    <n v="9361848.5962499995"/>
    <x v="0"/>
    <n v="3202010.66"/>
    <n v="4896174.01"/>
    <n v="1694163.3499999996"/>
    <n v="660765.63500000071"/>
    <n v="7437419.0349999992"/>
    <x v="0"/>
  </r>
  <r>
    <n v="1"/>
    <s v="ลำพูน"/>
    <s v="11143"/>
    <s v="ทุ่งหัวช้าง,รพช."/>
    <n v="34659699.689999998"/>
    <n v="2657408.83"/>
    <n v="815479.34"/>
    <n v="744052.4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1"/>
    <s v="ลำพูน"/>
    <s v="11144"/>
    <s v="ป่าซาง,รพช."/>
    <n v="59970268.530000001"/>
    <n v="14467965.560000001"/>
    <n v="2549146.25"/>
    <n v="2930336.75"/>
    <x v="7"/>
    <x v="7"/>
    <n v="69966249.329999998"/>
    <n v="84632630.410000011"/>
    <n v="14666381.080000013"/>
    <n v="47966677.709999979"/>
    <n v="106632202.03000003"/>
    <x v="0"/>
    <n v="14467965.560000001"/>
    <n v="19747513.829999998"/>
    <n v="5279548.2699999977"/>
    <n v="6548643.155000004"/>
    <n v="27666836.234999996"/>
    <x v="0"/>
    <n v="2558855.6"/>
    <n v="6048271.3600000003"/>
    <n v="3489415.7600000002"/>
    <n v="-2675268.0400000005"/>
    <n v="11282395"/>
    <x v="0"/>
    <n v="4385904.1099999994"/>
    <n v="10230980.310000001"/>
    <n v="5845076.2000000011"/>
    <n v="-4381710.1900000013"/>
    <n v="18998594.609999999"/>
    <x v="0"/>
  </r>
  <r>
    <n v="1"/>
    <s v="ลำพูน"/>
    <s v="11145"/>
    <s v="บ้านธิ,รพช."/>
    <n v="30535053.699999999"/>
    <n v="2857870.86"/>
    <n v="916939.81"/>
    <n v="786670.25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1"/>
    <s v="ลำพูน"/>
    <s v="24956"/>
    <s v="เวียงหนองล่อง,รพช."/>
    <n v="23189072.219999999"/>
    <n v="2610952.9700000002"/>
    <n v="879550.3"/>
    <n v="825383.32000000007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2"/>
    <s v="ตาก"/>
    <s v="10722"/>
    <s v="สมเด็จพระเจ้าตากสินมหาราช,รพท."/>
    <n v="251512923.9900001"/>
    <n v="149803345.16999999"/>
    <n v="16319533.18"/>
    <n v="57934662.839999996"/>
    <x v="10"/>
    <x v="10"/>
    <n v="202237035.05250007"/>
    <n v="246228016.66999996"/>
    <n v="43990981.617499888"/>
    <n v="136250562.62625024"/>
    <n v="312214489.09624982"/>
    <x v="0"/>
    <n v="53529366.907499999"/>
    <n v="81951998.332500011"/>
    <n v="28422631.425000012"/>
    <n v="10895419.769999981"/>
    <n v="124585945.47000003"/>
    <x v="1"/>
    <n v="4669945.1150000002"/>
    <n v="12350870.84"/>
    <n v="7680925.7249999996"/>
    <n v="-6851443.4724999983"/>
    <n v="23872259.427499998"/>
    <x v="0"/>
    <n v="27180948.702500001"/>
    <n v="40777818.969999999"/>
    <n v="13596870.267499998"/>
    <n v="6785643.3012500033"/>
    <n v="61173124.371249996"/>
    <x v="0"/>
  </r>
  <r>
    <n v="2"/>
    <s v="ตาก"/>
    <s v="10723"/>
    <s v="แม่สอด,รพท."/>
    <n v="303668540.16000003"/>
    <n v="118430019.37"/>
    <n v="10195572.970000001"/>
    <n v="54005943.740000002"/>
    <x v="9"/>
    <x v="9"/>
    <n v="306499797.03500003"/>
    <n v="401419086.34000003"/>
    <n v="94919289.305000007"/>
    <n v="164120863.07750002"/>
    <n v="543798020.29750001"/>
    <x v="0"/>
    <n v="103528553.00999999"/>
    <n v="140842301.25999999"/>
    <n v="37313748.25"/>
    <n v="47557930.63499999"/>
    <n v="196812923.63499999"/>
    <x v="0"/>
    <n v="6905136.04"/>
    <n v="19865887.875"/>
    <n v="12960751.835000001"/>
    <n v="-12535991.712500002"/>
    <n v="39307015.627499998"/>
    <x v="0"/>
    <n v="48794610.419999994"/>
    <n v="78390445.295000002"/>
    <n v="29595834.875000007"/>
    <n v="4400858.1074999794"/>
    <n v="122784197.60750002"/>
    <x v="0"/>
  </r>
  <r>
    <n v="2"/>
    <s v="ตาก"/>
    <s v="11238"/>
    <s v="บ้านตาก,รพช."/>
    <n v="49660926.869999982"/>
    <n v="6524644.1600000001"/>
    <n v="3537495.9"/>
    <n v="3373918.52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0"/>
  </r>
  <r>
    <n v="2"/>
    <s v="ตาก"/>
    <s v="11239"/>
    <s v="สามเงา,รพช."/>
    <n v="38352807.099999994"/>
    <n v="4650969.54"/>
    <n v="2022589.6"/>
    <n v="1310992.27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2"/>
    <s v="ตาก"/>
    <s v="11240"/>
    <s v="แม่ระมาด,รพช."/>
    <n v="91638394.159999996"/>
    <n v="12822845.189999999"/>
    <n v="6841343.5"/>
    <n v="5951110.5700000003"/>
    <x v="2"/>
    <x v="2"/>
    <n v="80289064.905000001"/>
    <n v="102737404.04499999"/>
    <n v="22448339.139999986"/>
    <n v="46616556.195000023"/>
    <n v="136409912.75499997"/>
    <x v="0"/>
    <n v="18083881.445"/>
    <n v="25311234.280000001"/>
    <n v="7227352.8350000009"/>
    <n v="7242852.192499999"/>
    <n v="36152263.532499999"/>
    <x v="0"/>
    <n v="3921086.3600000003"/>
    <n v="8819763.875"/>
    <n v="4898677.5149999997"/>
    <n v="-3426929.9124999987"/>
    <n v="16167780.147499999"/>
    <x v="0"/>
    <n v="6098110.8150000004"/>
    <n v="14320782.210000001"/>
    <n v="8222671.3950000005"/>
    <n v="-6235896.2775000008"/>
    <n v="26654789.302500002"/>
    <x v="0"/>
  </r>
  <r>
    <n v="2"/>
    <s v="ตาก"/>
    <s v="11241"/>
    <s v="ท่าสองยาง,รพช."/>
    <n v="80889925.699999988"/>
    <n v="22988495.75"/>
    <n v="5047567.01"/>
    <n v="5363124.68"/>
    <x v="7"/>
    <x v="7"/>
    <n v="69966249.329999998"/>
    <n v="84632630.410000011"/>
    <n v="14666381.080000013"/>
    <n v="47966677.709999979"/>
    <n v="106632202.03000003"/>
    <x v="0"/>
    <n v="14467965.560000001"/>
    <n v="19747513.829999998"/>
    <n v="5279548.2699999977"/>
    <n v="6548643.155000004"/>
    <n v="27666836.234999996"/>
    <x v="0"/>
    <n v="2558855.6"/>
    <n v="6048271.3600000003"/>
    <n v="3489415.7600000002"/>
    <n v="-2675268.0400000005"/>
    <n v="11282395"/>
    <x v="0"/>
    <n v="4385904.1099999994"/>
    <n v="10230980.310000001"/>
    <n v="5845076.2000000011"/>
    <n v="-4381710.1900000013"/>
    <n v="18998594.609999999"/>
    <x v="0"/>
  </r>
  <r>
    <n v="2"/>
    <s v="ตาก"/>
    <s v="11242"/>
    <s v="พบพระ,รพช."/>
    <n v="73539360.540000007"/>
    <n v="11505378.800000001"/>
    <n v="7048168.0499999998"/>
    <n v="7502999.5100000007"/>
    <x v="7"/>
    <x v="7"/>
    <n v="69966249.329999998"/>
    <n v="84632630.410000011"/>
    <n v="14666381.080000013"/>
    <n v="47966677.709999979"/>
    <n v="106632202.03000003"/>
    <x v="0"/>
    <n v="14467965.560000001"/>
    <n v="19747513.829999998"/>
    <n v="5279548.2699999977"/>
    <n v="6548643.155000004"/>
    <n v="27666836.234999996"/>
    <x v="0"/>
    <n v="2558855.6"/>
    <n v="6048271.3600000003"/>
    <n v="3489415.7600000002"/>
    <n v="-2675268.0400000005"/>
    <n v="11282395"/>
    <x v="0"/>
    <n v="4385904.1099999994"/>
    <n v="10230980.310000001"/>
    <n v="5845076.2000000011"/>
    <n v="-4381710.1900000013"/>
    <n v="18998594.609999999"/>
    <x v="0"/>
  </r>
  <r>
    <n v="2"/>
    <s v="ตาก"/>
    <s v="11243"/>
    <s v="อุ้มผาง,รพช."/>
    <n v="78078351.410000011"/>
    <n v="16542681.800000001"/>
    <n v="4152252.12"/>
    <n v="5293057.49"/>
    <x v="7"/>
    <x v="7"/>
    <n v="69966249.329999998"/>
    <n v="84632630.410000011"/>
    <n v="14666381.080000013"/>
    <n v="47966677.709999979"/>
    <n v="106632202.03000003"/>
    <x v="0"/>
    <n v="14467965.560000001"/>
    <n v="19747513.829999998"/>
    <n v="5279548.2699999977"/>
    <n v="6548643.155000004"/>
    <n v="27666836.234999996"/>
    <x v="0"/>
    <n v="2558855.6"/>
    <n v="6048271.3600000003"/>
    <n v="3489415.7600000002"/>
    <n v="-2675268.0400000005"/>
    <n v="11282395"/>
    <x v="0"/>
    <n v="4385904.1099999994"/>
    <n v="10230980.310000001"/>
    <n v="5845076.2000000011"/>
    <n v="-4381710.1900000013"/>
    <n v="18998594.609999999"/>
    <x v="0"/>
  </r>
  <r>
    <n v="2"/>
    <s v="ตาก"/>
    <s v="27443"/>
    <s v="วังเจ้า,รพช."/>
    <n v="31213989.149999999"/>
    <n v="4101243.14"/>
    <n v="2388177"/>
    <n v="1545893.97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2"/>
    <s v="พิษณุโลก"/>
    <s v="10676"/>
    <s v="พุทธชินราช,รพศ."/>
    <n v="868085170.36000013"/>
    <n v="418492176.68000001"/>
    <n v="18174888.02"/>
    <n v="266586306.59"/>
    <x v="12"/>
    <x v="12"/>
    <n v="905941526.63499999"/>
    <n v="1197103008.645"/>
    <n v="291161482.00999999"/>
    <n v="469199303.62"/>
    <n v="1633845231.6599998"/>
    <x v="0"/>
    <n v="474792372.02999997"/>
    <n v="626578916.99000001"/>
    <n v="151786544.96000004"/>
    <n v="247112554.58999991"/>
    <n v="854258734.43000007"/>
    <x v="0"/>
    <n v="13587929.879999999"/>
    <n v="96990129.395000011"/>
    <n v="83402199.515000015"/>
    <n v="-111515369.39250003"/>
    <n v="222093428.66750002"/>
    <x v="0"/>
    <n v="261881930.405"/>
    <n v="372519291.95499992"/>
    <n v="110637361.54999992"/>
    <n v="95925888.080000132"/>
    <n v="538475334.27999973"/>
    <x v="0"/>
  </r>
  <r>
    <n v="2"/>
    <s v="พิษณุโลก"/>
    <s v="11251"/>
    <s v="ชาติตระการ,รพช."/>
    <n v="45486690.949999996"/>
    <n v="5613910.6900000004"/>
    <n v="1355295.86"/>
    <n v="2117443.5300000003"/>
    <x v="4"/>
    <x v="4"/>
    <n v="44214452.677500002"/>
    <n v="55578290.410000004"/>
    <n v="11363837.732500002"/>
    <n v="27168696.078749999"/>
    <n v="72624047.008750007"/>
    <x v="0"/>
    <n v="6645829.6750000007"/>
    <n v="10928092.7925"/>
    <n v="4282263.1174999997"/>
    <n v="222434.99875000119"/>
    <n v="17351487.46875"/>
    <x v="0"/>
    <n v="1694291.2349999999"/>
    <n v="3749116.8624999998"/>
    <n v="2054825.6274999999"/>
    <n v="-1387947.2062500003"/>
    <n v="6831355.30375"/>
    <x v="0"/>
    <n v="2113220.8850000002"/>
    <n v="3455917.2824999997"/>
    <n v="1342696.3974999995"/>
    <n v="99176.288750000997"/>
    <n v="5469961.8787499992"/>
    <x v="0"/>
  </r>
  <r>
    <n v="2"/>
    <s v="พิษณุโลก"/>
    <s v="11252"/>
    <s v="บางระกำ,รพช."/>
    <n v="66969230.590000004"/>
    <n v="15231069.890000001"/>
    <n v="8650078.75"/>
    <n v="8466330.3200000003"/>
    <x v="1"/>
    <x v="1"/>
    <n v="55511383.002499998"/>
    <n v="69645397.814999998"/>
    <n v="14134014.8125"/>
    <n v="34310360.783749998"/>
    <n v="90846420.033749998"/>
    <x v="0"/>
    <n v="10107547.702500001"/>
    <n v="15155366.682500001"/>
    <n v="5047818.9800000004"/>
    <n v="2535819.2324999999"/>
    <n v="22727095.152500004"/>
    <x v="0"/>
    <n v="2567098.34"/>
    <n v="5284998.4424999999"/>
    <n v="2717900.1025"/>
    <n v="-1509751.8137500002"/>
    <n v="9361848.5962499995"/>
    <x v="0"/>
    <n v="3202010.66"/>
    <n v="4896174.01"/>
    <n v="1694163.3499999996"/>
    <n v="660765.63500000071"/>
    <n v="7437419.0349999992"/>
    <x v="1"/>
  </r>
  <r>
    <n v="2"/>
    <s v="พิษณุโลก"/>
    <s v="11253"/>
    <s v="บางกระทุ่ม,รพช."/>
    <n v="45639719.999999993"/>
    <n v="10283991.210000001"/>
    <n v="3685761.6"/>
    <n v="4407781.74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1"/>
  </r>
  <r>
    <n v="2"/>
    <s v="พิษณุโลก"/>
    <s v="11254"/>
    <s v="พรหมพิราม,รพช."/>
    <n v="57435215.780000001"/>
    <n v="11436531.68"/>
    <n v="5568767"/>
    <n v="2340512.06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1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0"/>
  </r>
  <r>
    <n v="2"/>
    <s v="พิษณุโลก"/>
    <s v="11255"/>
    <s v="วัดโบสถ์,รพช."/>
    <n v="50896642.780000009"/>
    <n v="8121917.3300000001"/>
    <n v="5449826.1500000004"/>
    <n v="3215643.51"/>
    <x v="3"/>
    <x v="3"/>
    <n v="28356289.090000004"/>
    <n v="36334737.485000007"/>
    <n v="7978448.3950000033"/>
    <n v="16388616.497499999"/>
    <n v="48302410.077500015"/>
    <x v="1"/>
    <n v="2911223.7875000001"/>
    <n v="4857411.7299999995"/>
    <n v="1946187.9424999994"/>
    <n v="-8058.1262499992736"/>
    <n v="7776693.6437499989"/>
    <x v="1"/>
    <n v="884232.76249999995"/>
    <n v="2136711.4175"/>
    <n v="1252478.655"/>
    <n v="-994485.22"/>
    <n v="4015429.4"/>
    <x v="1"/>
    <n v="1015467.7350000001"/>
    <n v="1806603.6375000002"/>
    <n v="791135.90250000008"/>
    <n v="-171236.11875000014"/>
    <n v="2993307.4912500004"/>
    <x v="1"/>
  </r>
  <r>
    <n v="2"/>
    <s v="พิษณุโลก"/>
    <s v="11256"/>
    <s v="วังทอง,รพช."/>
    <n v="77205845.209999993"/>
    <n v="18924536.449999999"/>
    <n v="9801107.75"/>
    <n v="9243649.4500000011"/>
    <x v="1"/>
    <x v="1"/>
    <n v="55511383.002499998"/>
    <n v="69645397.814999998"/>
    <n v="14134014.8125"/>
    <n v="34310360.783749998"/>
    <n v="90846420.033749998"/>
    <x v="0"/>
    <n v="10107547.702500001"/>
    <n v="15155366.682500001"/>
    <n v="5047818.9800000004"/>
    <n v="2535819.2324999999"/>
    <n v="22727095.152500004"/>
    <x v="0"/>
    <n v="2567098.34"/>
    <n v="5284998.4424999999"/>
    <n v="2717900.1025"/>
    <n v="-1509751.8137500002"/>
    <n v="9361848.5962499995"/>
    <x v="1"/>
    <n v="3202010.66"/>
    <n v="4896174.01"/>
    <n v="1694163.3499999996"/>
    <n v="660765.63500000071"/>
    <n v="7437419.0349999992"/>
    <x v="1"/>
  </r>
  <r>
    <n v="2"/>
    <s v="พิษณุโลก"/>
    <s v="11257"/>
    <s v="เนินมะปราง,รพช."/>
    <n v="47177619.269999996"/>
    <n v="7319966.9800000004"/>
    <n v="2587571.75"/>
    <n v="2700610.95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0"/>
  </r>
  <r>
    <n v="2"/>
    <s v="พิษณุโลก"/>
    <s v="11455"/>
    <s v="สมเด็จพระยุพราชนครไทย,รพช."/>
    <n v="94610360.929999992"/>
    <n v="20426670.780000001"/>
    <n v="5079983.04"/>
    <n v="12312074.25"/>
    <x v="2"/>
    <x v="2"/>
    <n v="80289064.905000001"/>
    <n v="102737404.04499999"/>
    <n v="22448339.139999986"/>
    <n v="46616556.195000023"/>
    <n v="136409912.75499997"/>
    <x v="0"/>
    <n v="18083881.445"/>
    <n v="25311234.280000001"/>
    <n v="7227352.8350000009"/>
    <n v="7242852.192499999"/>
    <n v="36152263.532499999"/>
    <x v="0"/>
    <n v="3921086.3600000003"/>
    <n v="8819763.875"/>
    <n v="4898677.5149999997"/>
    <n v="-3426929.9124999987"/>
    <n v="16167780.147499999"/>
    <x v="0"/>
    <n v="6098110.8150000004"/>
    <n v="14320782.210000001"/>
    <n v="8222671.3950000005"/>
    <n v="-6235896.2775000008"/>
    <n v="26654789.302500002"/>
    <x v="0"/>
  </r>
  <r>
    <n v="2"/>
    <s v="เพชรบูรณ์"/>
    <s v="10727"/>
    <s v="เพชรบูรณ์,รพท."/>
    <n v="349618992.7899999"/>
    <n v="128116796.56"/>
    <n v="4540021.45"/>
    <n v="57897888.720000006"/>
    <x v="9"/>
    <x v="9"/>
    <n v="306499797.03500003"/>
    <n v="401419086.34000003"/>
    <n v="94919289.305000007"/>
    <n v="164120863.07750002"/>
    <n v="543798020.29750001"/>
    <x v="0"/>
    <n v="103528553.00999999"/>
    <n v="140842301.25999999"/>
    <n v="37313748.25"/>
    <n v="47557930.63499999"/>
    <n v="196812923.63499999"/>
    <x v="0"/>
    <n v="6905136.04"/>
    <n v="19865887.875"/>
    <n v="12960751.835000001"/>
    <n v="-12535991.712500002"/>
    <n v="39307015.627499998"/>
    <x v="0"/>
    <n v="48794610.419999994"/>
    <n v="78390445.295000002"/>
    <n v="29595834.875000007"/>
    <n v="4400858.1074999794"/>
    <n v="122784197.60750002"/>
    <x v="0"/>
  </r>
  <r>
    <n v="2"/>
    <s v="เพชรบูรณ์"/>
    <s v="11264"/>
    <s v="ชนแดน,รพช."/>
    <n v="53150559.68"/>
    <n v="10713540.17"/>
    <n v="5453236"/>
    <n v="3178800.09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0"/>
  </r>
  <r>
    <n v="2"/>
    <s v="เพชรบูรณ์"/>
    <s v="11265"/>
    <s v="หล่มสัก,รพท."/>
    <n v="137155638.21000001"/>
    <n v="47587811"/>
    <n v="3024016.26"/>
    <n v="16764615.429999998"/>
    <x v="5"/>
    <x v="5"/>
    <n v="138626710.36999997"/>
    <n v="177522302.21999997"/>
    <n v="38895591.849999994"/>
    <n v="80283322.594999984"/>
    <n v="235865689.99499995"/>
    <x v="0"/>
    <n v="29859776.649999999"/>
    <n v="48238164.909999996"/>
    <n v="18378388.259999998"/>
    <n v="2292194.2600000016"/>
    <n v="75805747.299999997"/>
    <x v="0"/>
    <n v="3206092.59"/>
    <n v="7078135.5899999999"/>
    <n v="3872043"/>
    <n v="-2601971.91"/>
    <n v="12886200.09"/>
    <x v="0"/>
    <n v="18267817.850000001"/>
    <n v="31832938.02"/>
    <n v="13565120.169999998"/>
    <n v="-2079862.4049999937"/>
    <n v="52180618.274999991"/>
    <x v="0"/>
  </r>
  <r>
    <n v="2"/>
    <s v="เพชรบูรณ์"/>
    <s v="11266"/>
    <s v="วิเชียรบุรี,รพท."/>
    <n v="152357667.51999998"/>
    <n v="33252416.100000001"/>
    <n v="3343704.62"/>
    <n v="21380081.760000002"/>
    <x v="5"/>
    <x v="5"/>
    <n v="138626710.36999997"/>
    <n v="177522302.21999997"/>
    <n v="38895591.849999994"/>
    <n v="80283322.594999984"/>
    <n v="235865689.99499995"/>
    <x v="0"/>
    <n v="29859776.649999999"/>
    <n v="48238164.909999996"/>
    <n v="18378388.259999998"/>
    <n v="2292194.2600000016"/>
    <n v="75805747.299999997"/>
    <x v="0"/>
    <n v="3206092.59"/>
    <n v="7078135.5899999999"/>
    <n v="3872043"/>
    <n v="-2601971.91"/>
    <n v="12886200.09"/>
    <x v="0"/>
    <n v="18267817.850000001"/>
    <n v="31832938.02"/>
    <n v="13565120.169999998"/>
    <n v="-2079862.4049999937"/>
    <n v="52180618.274999991"/>
    <x v="0"/>
  </r>
  <r>
    <n v="2"/>
    <s v="เพชรบูรณ์"/>
    <s v="11267"/>
    <s v="ศรีเทพ,รพช."/>
    <n v="49646203.620000005"/>
    <n v="8241625.5099999998"/>
    <n v="4913754.4800000004"/>
    <n v="3288904.08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0"/>
  </r>
  <r>
    <n v="2"/>
    <s v="เพชรบูรณ์"/>
    <s v="11268"/>
    <s v="หนองไผ่,รพช."/>
    <n v="90281181.810000017"/>
    <n v="17768162.09"/>
    <n v="3255513.42"/>
    <n v="7296415.3399999999"/>
    <x v="2"/>
    <x v="2"/>
    <n v="80289064.905000001"/>
    <n v="102737404.04499999"/>
    <n v="22448339.139999986"/>
    <n v="46616556.195000023"/>
    <n v="136409912.75499997"/>
    <x v="0"/>
    <n v="18083881.445"/>
    <n v="25311234.280000001"/>
    <n v="7227352.8350000009"/>
    <n v="7242852.192499999"/>
    <n v="36152263.532499999"/>
    <x v="0"/>
    <n v="3921086.3600000003"/>
    <n v="8819763.875"/>
    <n v="4898677.5149999997"/>
    <n v="-3426929.9124999987"/>
    <n v="16167780.147499999"/>
    <x v="0"/>
    <n v="6098110.8150000004"/>
    <n v="14320782.210000001"/>
    <n v="8222671.3950000005"/>
    <n v="-6235896.2775000008"/>
    <n v="26654789.302500002"/>
    <x v="0"/>
  </r>
  <r>
    <n v="2"/>
    <s v="เพชรบูรณ์"/>
    <s v="11269"/>
    <s v="บึงสามพัน,รพช."/>
    <n v="62667122.610000007"/>
    <n v="12512352.550000001"/>
    <n v="7412902"/>
    <n v="3450460.32"/>
    <x v="4"/>
    <x v="4"/>
    <n v="44214452.677500002"/>
    <n v="55578290.410000004"/>
    <n v="11363837.732500002"/>
    <n v="27168696.078749999"/>
    <n v="72624047.008750007"/>
    <x v="0"/>
    <n v="6645829.6750000007"/>
    <n v="10928092.7925"/>
    <n v="4282263.1174999997"/>
    <n v="222434.99875000119"/>
    <n v="17351487.46875"/>
    <x v="0"/>
    <n v="1694291.2349999999"/>
    <n v="3749116.8624999998"/>
    <n v="2054825.6274999999"/>
    <n v="-1387947.2062500003"/>
    <n v="6831355.30375"/>
    <x v="1"/>
    <n v="2113220.8850000002"/>
    <n v="3455917.2824999997"/>
    <n v="1342696.3974999995"/>
    <n v="99176.288750000997"/>
    <n v="5469961.8787499992"/>
    <x v="0"/>
  </r>
  <r>
    <n v="2"/>
    <s v="เพชรบูรณ์"/>
    <s v="11270"/>
    <s v="น้ำหนาว,รพช."/>
    <n v="22264066.150000002"/>
    <n v="3279872.14"/>
    <n v="587217.41"/>
    <n v="954276.58"/>
    <x v="8"/>
    <x v="8"/>
    <n v="14715302.33"/>
    <n v="23680923.704999998"/>
    <n v="8965621.3749999981"/>
    <n v="1266870.2675000038"/>
    <n v="37129355.767499998"/>
    <x v="0"/>
    <n v="1557062.915"/>
    <n v="2574399.7549999999"/>
    <n v="1017336.8399999999"/>
    <n v="31057.655000000261"/>
    <n v="4100405.0149999997"/>
    <x v="0"/>
    <n v="583849.30499999993"/>
    <n v="1267061.165"/>
    <n v="683211.8600000001"/>
    <n v="-440968.48500000022"/>
    <n v="2291878.9550000001"/>
    <x v="0"/>
    <n v="440481.15499999997"/>
    <n v="965411.89500000002"/>
    <n v="524930.74"/>
    <n v="-346914.95500000002"/>
    <n v="1752808.0049999999"/>
    <x v="0"/>
  </r>
  <r>
    <n v="2"/>
    <s v="เพชรบูรณ์"/>
    <s v="11271"/>
    <s v="วังโป่ง,รพช."/>
    <n v="37675596.329999991"/>
    <n v="5662506.7800000003"/>
    <n v="1211443.45"/>
    <n v="1527767.36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2"/>
    <s v="เพชรบูรณ์"/>
    <s v="11272"/>
    <s v="เขาค้อ,รพช."/>
    <n v="44946112.080000006"/>
    <n v="5271838.76"/>
    <n v="4836308.8099999996"/>
    <n v="3050476.6799999997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0"/>
  </r>
  <r>
    <n v="2"/>
    <s v="เพชรบูรณ์"/>
    <s v="11457"/>
    <s v="สมเด็จพระยุพราชหล่มเก่า,รพช."/>
    <n v="79234665.680000007"/>
    <n v="22350514.149999999"/>
    <n v="6231212.6500000004"/>
    <n v="5134238.8500000006"/>
    <x v="4"/>
    <x v="4"/>
    <n v="44214452.677500002"/>
    <n v="55578290.410000004"/>
    <n v="11363837.732500002"/>
    <n v="27168696.078749999"/>
    <n v="72624047.008750007"/>
    <x v="1"/>
    <n v="6645829.6750000007"/>
    <n v="10928092.7925"/>
    <n v="4282263.1174999997"/>
    <n v="222434.99875000119"/>
    <n v="17351487.46875"/>
    <x v="1"/>
    <n v="1694291.2349999999"/>
    <n v="3749116.8624999998"/>
    <n v="2054825.6274999999"/>
    <n v="-1387947.2062500003"/>
    <n v="6831355.30375"/>
    <x v="0"/>
    <n v="2113220.8850000002"/>
    <n v="3455917.2824999997"/>
    <n v="1342696.3974999995"/>
    <n v="99176.288750000997"/>
    <n v="5469961.8787499992"/>
    <x v="0"/>
  </r>
  <r>
    <n v="2"/>
    <s v="สุโขทัย"/>
    <s v="10724"/>
    <s v="สุโขทัย,รพท."/>
    <n v="227530767.99999997"/>
    <n v="53815619.219999999"/>
    <n v="3763780.5"/>
    <n v="44726502.810000002"/>
    <x v="10"/>
    <x v="10"/>
    <n v="202237035.05250007"/>
    <n v="246228016.66999996"/>
    <n v="43990981.617499888"/>
    <n v="136250562.62625024"/>
    <n v="312214489.09624982"/>
    <x v="0"/>
    <n v="53529366.907499999"/>
    <n v="81951998.332500011"/>
    <n v="28422631.425000012"/>
    <n v="10895419.769999981"/>
    <n v="124585945.47000003"/>
    <x v="0"/>
    <n v="4669945.1150000002"/>
    <n v="12350870.84"/>
    <n v="7680925.7249999996"/>
    <n v="-6851443.4724999983"/>
    <n v="23872259.427499998"/>
    <x v="0"/>
    <n v="27180948.702500001"/>
    <n v="40777818.969999999"/>
    <n v="13596870.267499998"/>
    <n v="6785643.3012500033"/>
    <n v="61173124.371249996"/>
    <x v="0"/>
  </r>
  <r>
    <n v="2"/>
    <s v="สุโขทัย"/>
    <s v="10725"/>
    <s v="ศรีสังวรสุโขทัย,รพท."/>
    <n v="202711562.24999997"/>
    <n v="48867926.880000003"/>
    <n v="3256483.19"/>
    <n v="42126474.300000004"/>
    <x v="5"/>
    <x v="5"/>
    <n v="138626710.36999997"/>
    <n v="177522302.21999997"/>
    <n v="38895591.849999994"/>
    <n v="80283322.594999984"/>
    <n v="235865689.99499995"/>
    <x v="0"/>
    <n v="29859776.649999999"/>
    <n v="48238164.909999996"/>
    <n v="18378388.259999998"/>
    <n v="2292194.2600000016"/>
    <n v="75805747.299999997"/>
    <x v="0"/>
    <n v="3206092.59"/>
    <n v="7078135.5899999999"/>
    <n v="3872043"/>
    <n v="-2601971.91"/>
    <n v="12886200.09"/>
    <x v="0"/>
    <n v="18267817.850000001"/>
    <n v="31832938.02"/>
    <n v="13565120.169999998"/>
    <n v="-2079862.4049999937"/>
    <n v="52180618.274999991"/>
    <x v="0"/>
  </r>
  <r>
    <n v="2"/>
    <s v="สุโขทัย"/>
    <s v="11244"/>
    <s v="บ้านด่านลานหอย,รพช."/>
    <n v="45967144.190000013"/>
    <n v="5966428.5800000001"/>
    <n v="1113067.25"/>
    <n v="2173617.09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0"/>
  </r>
  <r>
    <n v="2"/>
    <s v="สุโขทัย"/>
    <s v="11245"/>
    <s v="คีรีมาศ,รพช."/>
    <n v="43999577.390000001"/>
    <n v="7285670.3399999999"/>
    <n v="723547"/>
    <n v="1927475.1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0"/>
  </r>
  <r>
    <n v="2"/>
    <s v="สุโขทัย"/>
    <s v="11246"/>
    <s v="กงไกรลาศ,รพช."/>
    <n v="43045519.050000004"/>
    <n v="7467548.0999999996"/>
    <n v="673359"/>
    <n v="1902326.28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0"/>
  </r>
  <r>
    <n v="2"/>
    <s v="สุโขทัย"/>
    <s v="11247"/>
    <s v="ศรีสัชนาลัย,รพช."/>
    <n v="59069447.119999997"/>
    <n v="15855511.189999999"/>
    <n v="1109069.25"/>
    <n v="4145210.65"/>
    <x v="1"/>
    <x v="1"/>
    <n v="55511383.002499998"/>
    <n v="69645397.814999998"/>
    <n v="14134014.8125"/>
    <n v="34310360.783749998"/>
    <n v="90846420.033749998"/>
    <x v="0"/>
    <n v="10107547.702500001"/>
    <n v="15155366.682500001"/>
    <n v="5047818.9800000004"/>
    <n v="2535819.2324999999"/>
    <n v="22727095.152500004"/>
    <x v="0"/>
    <n v="2567098.34"/>
    <n v="5284998.4424999999"/>
    <n v="2717900.1025"/>
    <n v="-1509751.8137500002"/>
    <n v="9361848.5962499995"/>
    <x v="0"/>
    <n v="3202010.66"/>
    <n v="4896174.01"/>
    <n v="1694163.3499999996"/>
    <n v="660765.63500000071"/>
    <n v="7437419.0349999992"/>
    <x v="0"/>
  </r>
  <r>
    <n v="2"/>
    <s v="สุโขทัย"/>
    <s v="11248"/>
    <s v="สวรรคโลก,รพช."/>
    <n v="78926959.489999995"/>
    <n v="18172309.670000002"/>
    <n v="3108557.95"/>
    <n v="4771160.4000000004"/>
    <x v="2"/>
    <x v="2"/>
    <n v="80289064.905000001"/>
    <n v="102737404.04499999"/>
    <n v="22448339.139999986"/>
    <n v="46616556.195000023"/>
    <n v="136409912.75499997"/>
    <x v="0"/>
    <n v="18083881.445"/>
    <n v="25311234.280000001"/>
    <n v="7227352.8350000009"/>
    <n v="7242852.192499999"/>
    <n v="36152263.532499999"/>
    <x v="0"/>
    <n v="3921086.3600000003"/>
    <n v="8819763.875"/>
    <n v="4898677.5149999997"/>
    <n v="-3426929.9124999987"/>
    <n v="16167780.147499999"/>
    <x v="0"/>
    <n v="6098110.8150000004"/>
    <n v="14320782.210000001"/>
    <n v="8222671.3950000005"/>
    <n v="-6235896.2775000008"/>
    <n v="26654789.302500002"/>
    <x v="0"/>
  </r>
  <r>
    <n v="2"/>
    <s v="สุโขทัย"/>
    <s v="11249"/>
    <s v="ศรีนคร,รพช."/>
    <n v="29445687.550000001"/>
    <n v="4080206.55"/>
    <n v="1576089.34"/>
    <n v="1071423.8500000001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2"/>
    <s v="สุโขทัย"/>
    <s v="11250"/>
    <s v="ทุ่งเสลี่ยม,รพช."/>
    <n v="35522928.940000013"/>
    <n v="8832399.0899999999"/>
    <n v="2479312.5"/>
    <n v="2546546.0299999998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0"/>
  </r>
  <r>
    <n v="2"/>
    <s v="อุตรดิตถ์"/>
    <s v="10673"/>
    <s v="อุตรดิตถ์,รพศ."/>
    <n v="512169192.30999994"/>
    <n v="196209380.55000001"/>
    <n v="16677875.359999999"/>
    <n v="96521347.239999995"/>
    <x v="13"/>
    <x v="13"/>
    <n v="457057853.37249994"/>
    <n v="555460446.09500003"/>
    <n v="98402592.722500086"/>
    <n v="309453964.28874981"/>
    <n v="703064335.17875016"/>
    <x v="0"/>
    <n v="176302394.43000001"/>
    <n v="263576241.22"/>
    <n v="87273846.789999992"/>
    <n v="45391624.24500002"/>
    <n v="394487011.40499997"/>
    <x v="0"/>
    <n v="11405983.3925"/>
    <n v="31331400.317500003"/>
    <n v="19925416.925000004"/>
    <n v="-18482141.995000005"/>
    <n v="61219525.705000013"/>
    <x v="0"/>
    <n v="83715055.787500009"/>
    <n v="146100877.6875"/>
    <n v="62385821.899999991"/>
    <n v="-9863677.0624999851"/>
    <n v="239679610.53749999"/>
    <x v="0"/>
  </r>
  <r>
    <n v="2"/>
    <s v="อุตรดิตถ์"/>
    <s v="11158"/>
    <s v="ตรอน,รพช."/>
    <n v="40375346.199999996"/>
    <n v="5601065.7599999998"/>
    <n v="3109091.25"/>
    <n v="1494366.45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2"/>
    <s v="อุตรดิตถ์"/>
    <s v="11159"/>
    <s v="ท่าปลา,รพช."/>
    <n v="42967206.370000005"/>
    <n v="5155959.2699999996"/>
    <n v="2137992.59"/>
    <n v="1124372.4500000002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2"/>
    <s v="อุตรดิตถ์"/>
    <s v="11160"/>
    <s v="น้ำปาด,รพช."/>
    <n v="46180957.169999994"/>
    <n v="6733771.2999999998"/>
    <n v="3887371.34"/>
    <n v="1785865.49"/>
    <x v="4"/>
    <x v="4"/>
    <n v="44214452.677500002"/>
    <n v="55578290.410000004"/>
    <n v="11363837.732500002"/>
    <n v="27168696.078749999"/>
    <n v="72624047.008750007"/>
    <x v="0"/>
    <n v="6645829.6750000007"/>
    <n v="10928092.7925"/>
    <n v="4282263.1174999997"/>
    <n v="222434.99875000119"/>
    <n v="17351487.46875"/>
    <x v="0"/>
    <n v="1694291.2349999999"/>
    <n v="3749116.8624999998"/>
    <n v="2054825.6274999999"/>
    <n v="-1387947.2062500003"/>
    <n v="6831355.30375"/>
    <x v="0"/>
    <n v="2113220.8850000002"/>
    <n v="3455917.2824999997"/>
    <n v="1342696.3974999995"/>
    <n v="99176.288750000997"/>
    <n v="5469961.8787499992"/>
    <x v="0"/>
  </r>
  <r>
    <n v="2"/>
    <s v="อุตรดิตถ์"/>
    <s v="11161"/>
    <s v="ฟากท่า,รพช."/>
    <n v="25957353.130000006"/>
    <n v="1508648.6"/>
    <n v="1640648.65"/>
    <n v="810574.65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2"/>
    <s v="อุตรดิตถ์"/>
    <s v="11162"/>
    <s v="บ้านโคก,รพช."/>
    <n v="25957221.849999998"/>
    <n v="2605777.39"/>
    <n v="1579877.5"/>
    <n v="650858.18999999994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2"/>
    <s v="อุตรดิตถ์"/>
    <s v="11163"/>
    <s v="พิชัย,รพช."/>
    <n v="57202150.639999986"/>
    <n v="11783057.99"/>
    <n v="4803622.83"/>
    <n v="3365677.58"/>
    <x v="1"/>
    <x v="1"/>
    <n v="55511383.002499998"/>
    <n v="69645397.814999998"/>
    <n v="14134014.8125"/>
    <n v="34310360.783749998"/>
    <n v="90846420.033749998"/>
    <x v="0"/>
    <n v="10107547.702500001"/>
    <n v="15155366.682500001"/>
    <n v="5047818.9800000004"/>
    <n v="2535819.2324999999"/>
    <n v="22727095.152500004"/>
    <x v="0"/>
    <n v="2567098.34"/>
    <n v="5284998.4424999999"/>
    <n v="2717900.1025"/>
    <n v="-1509751.8137500002"/>
    <n v="9361848.5962499995"/>
    <x v="0"/>
    <n v="3202010.66"/>
    <n v="4896174.01"/>
    <n v="1694163.3499999996"/>
    <n v="660765.63500000071"/>
    <n v="7437419.0349999992"/>
    <x v="0"/>
  </r>
  <r>
    <n v="2"/>
    <s v="อุตรดิตถ์"/>
    <s v="11164"/>
    <s v="ลับแล,รพช."/>
    <n v="51073213.579999998"/>
    <n v="8903409.3200000003"/>
    <n v="4883244.7300000004"/>
    <n v="2542320.79"/>
    <x v="4"/>
    <x v="4"/>
    <n v="44214452.677500002"/>
    <n v="55578290.410000004"/>
    <n v="11363837.732500002"/>
    <n v="27168696.078749999"/>
    <n v="72624047.008750007"/>
    <x v="0"/>
    <n v="6645829.6750000007"/>
    <n v="10928092.7925"/>
    <n v="4282263.1174999997"/>
    <n v="222434.99875000119"/>
    <n v="17351487.46875"/>
    <x v="0"/>
    <n v="1694291.2349999999"/>
    <n v="3749116.8624999998"/>
    <n v="2054825.6274999999"/>
    <n v="-1387947.2062500003"/>
    <n v="6831355.30375"/>
    <x v="0"/>
    <n v="2113220.8850000002"/>
    <n v="3455917.2824999997"/>
    <n v="1342696.3974999995"/>
    <n v="99176.288750000997"/>
    <n v="5469961.8787499992"/>
    <x v="0"/>
  </r>
  <r>
    <n v="2"/>
    <s v="อุตรดิตถ์"/>
    <s v="11165"/>
    <s v="ทองแสนขัน,รพช."/>
    <n v="34250856.709999993"/>
    <n v="4154833.55"/>
    <n v="1728062.85"/>
    <n v="909160.62000000011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3"/>
    <s v="กำแพงเพชร"/>
    <s v="10721"/>
    <s v="กำแพงเพชร,รพท."/>
    <n v="405709800.60000002"/>
    <n v="130065356"/>
    <n v="20772272"/>
    <n v="64306266.270000003"/>
    <x v="9"/>
    <x v="9"/>
    <n v="306499797.03500003"/>
    <n v="401419086.34000003"/>
    <n v="94919289.305000007"/>
    <n v="164120863.07750002"/>
    <n v="543798020.29750001"/>
    <x v="0"/>
    <n v="103528553.00999999"/>
    <n v="140842301.25999999"/>
    <n v="37313748.25"/>
    <n v="47557930.63499999"/>
    <n v="196812923.63499999"/>
    <x v="0"/>
    <n v="6905136.04"/>
    <n v="19865887.875"/>
    <n v="12960751.835000001"/>
    <n v="-12535991.712500002"/>
    <n v="39307015.627499998"/>
    <x v="0"/>
    <n v="48794610.419999994"/>
    <n v="78390445.295000002"/>
    <n v="29595834.875000007"/>
    <n v="4400858.1074999794"/>
    <n v="122784197.60750002"/>
    <x v="0"/>
  </r>
  <r>
    <n v="3"/>
    <s v="กำแพงเพชร"/>
    <s v="11228"/>
    <s v="ทุ่งโพธิ์ทะเล,รพช."/>
    <n v="19672818.010000005"/>
    <n v="2904345.4"/>
    <n v="3108395"/>
    <n v="805737.41999999993"/>
    <x v="8"/>
    <x v="8"/>
    <n v="14715302.33"/>
    <n v="23680923.704999998"/>
    <n v="8965621.3749999981"/>
    <n v="1266870.2675000038"/>
    <n v="37129355.767499998"/>
    <x v="0"/>
    <n v="1557062.915"/>
    <n v="2574399.7549999999"/>
    <n v="1017336.8399999999"/>
    <n v="31057.655000000261"/>
    <n v="4100405.0149999997"/>
    <x v="0"/>
    <n v="583849.30499999993"/>
    <n v="1267061.165"/>
    <n v="683211.8600000001"/>
    <n v="-440968.48500000022"/>
    <n v="2291878.9550000001"/>
    <x v="1"/>
    <n v="440481.15499999997"/>
    <n v="965411.89500000002"/>
    <n v="524930.74"/>
    <n v="-346914.95500000002"/>
    <n v="1752808.0049999999"/>
    <x v="0"/>
  </r>
  <r>
    <n v="3"/>
    <s v="กำแพงเพชร"/>
    <s v="11229"/>
    <s v="ไทรงาม,รพช."/>
    <n v="38230786.220000014"/>
    <n v="6393542.0599999996"/>
    <n v="4644800.5"/>
    <n v="1475534.25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0"/>
  </r>
  <r>
    <n v="3"/>
    <s v="กำแพงเพชร"/>
    <s v="11230"/>
    <s v="คลองลาน,รพช."/>
    <n v="49219728.04999999"/>
    <n v="10264931.939999999"/>
    <n v="11314378.4"/>
    <n v="3835896.68"/>
    <x v="4"/>
    <x v="4"/>
    <n v="44214452.677500002"/>
    <n v="55578290.410000004"/>
    <n v="11363837.732500002"/>
    <n v="27168696.078749999"/>
    <n v="72624047.008750007"/>
    <x v="0"/>
    <n v="6645829.6750000007"/>
    <n v="10928092.7925"/>
    <n v="4282263.1174999997"/>
    <n v="222434.99875000119"/>
    <n v="17351487.46875"/>
    <x v="0"/>
    <n v="1694291.2349999999"/>
    <n v="3749116.8624999998"/>
    <n v="2054825.6274999999"/>
    <n v="-1387947.2062500003"/>
    <n v="6831355.30375"/>
    <x v="1"/>
    <n v="2113220.8850000002"/>
    <n v="3455917.2824999997"/>
    <n v="1342696.3974999995"/>
    <n v="99176.288750000997"/>
    <n v="5469961.8787499992"/>
    <x v="0"/>
  </r>
  <r>
    <n v="3"/>
    <s v="กำแพงเพชร"/>
    <s v="11231"/>
    <s v="ขาณุวรลักษบุรี,รพช."/>
    <n v="77433844.13000001"/>
    <n v="20641370.710000001"/>
    <n v="13201180.9"/>
    <n v="6345375.8499999996"/>
    <x v="2"/>
    <x v="2"/>
    <n v="80289064.905000001"/>
    <n v="102737404.04499999"/>
    <n v="22448339.139999986"/>
    <n v="46616556.195000023"/>
    <n v="136409912.75499997"/>
    <x v="0"/>
    <n v="18083881.445"/>
    <n v="25311234.280000001"/>
    <n v="7227352.8350000009"/>
    <n v="7242852.192499999"/>
    <n v="36152263.532499999"/>
    <x v="0"/>
    <n v="3921086.3600000003"/>
    <n v="8819763.875"/>
    <n v="4898677.5149999997"/>
    <n v="-3426929.9124999987"/>
    <n v="16167780.147499999"/>
    <x v="0"/>
    <n v="6098110.8150000004"/>
    <n v="14320782.210000001"/>
    <n v="8222671.3950000005"/>
    <n v="-6235896.2775000008"/>
    <n v="26654789.302500002"/>
    <x v="0"/>
  </r>
  <r>
    <n v="3"/>
    <s v="กำแพงเพชร"/>
    <s v="11232"/>
    <s v="คลองขลุง,รพช."/>
    <n v="60922564.850000001"/>
    <n v="19505360.32"/>
    <n v="12263018"/>
    <n v="5594756.29"/>
    <x v="1"/>
    <x v="1"/>
    <n v="55511383.002499998"/>
    <n v="69645397.814999998"/>
    <n v="14134014.8125"/>
    <n v="34310360.783749998"/>
    <n v="90846420.033749998"/>
    <x v="0"/>
    <n v="10107547.702500001"/>
    <n v="15155366.682500001"/>
    <n v="5047818.9800000004"/>
    <n v="2535819.2324999999"/>
    <n v="22727095.152500004"/>
    <x v="0"/>
    <n v="2567098.34"/>
    <n v="5284998.4424999999"/>
    <n v="2717900.1025"/>
    <n v="-1509751.8137500002"/>
    <n v="9361848.5962499995"/>
    <x v="1"/>
    <n v="3202010.66"/>
    <n v="4896174.01"/>
    <n v="1694163.3499999996"/>
    <n v="660765.63500000071"/>
    <n v="7437419.0349999992"/>
    <x v="0"/>
  </r>
  <r>
    <n v="3"/>
    <s v="กำแพงเพชร"/>
    <s v="11233"/>
    <s v="พรานกระต่าย,รพช."/>
    <n v="49647777.780000001"/>
    <n v="6951210.9199999999"/>
    <n v="6386384"/>
    <n v="2899549.38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0"/>
  </r>
  <r>
    <n v="3"/>
    <s v="กำแพงเพชร"/>
    <s v="11234"/>
    <s v="ลานกระบือ,รพช."/>
    <n v="40349738.200000003"/>
    <n v="8070253.7199999997"/>
    <n v="8682488.5"/>
    <n v="2174694.7800000003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1"/>
    <n v="884232.76249999995"/>
    <n v="2136711.4175"/>
    <n v="1252478.655"/>
    <n v="-994485.22"/>
    <n v="4015429.4"/>
    <x v="1"/>
    <n v="1015467.7350000001"/>
    <n v="1806603.6375000002"/>
    <n v="791135.90250000008"/>
    <n v="-171236.11875000014"/>
    <n v="2993307.4912500004"/>
    <x v="0"/>
  </r>
  <r>
    <n v="3"/>
    <s v="กำแพงเพชร"/>
    <s v="11235"/>
    <s v="ทรายทองวัฒนา,รพช."/>
    <n v="33527873.450000003"/>
    <n v="5000350.43"/>
    <n v="5240896"/>
    <n v="2364936.0799999996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1"/>
    <n v="1015467.7350000001"/>
    <n v="1806603.6375000002"/>
    <n v="791135.90250000008"/>
    <n v="-171236.11875000014"/>
    <n v="2993307.4912500004"/>
    <x v="0"/>
  </r>
  <r>
    <n v="3"/>
    <s v="กำแพงเพชร"/>
    <s v="11236"/>
    <s v="ปางศิลาทอง,รพช."/>
    <n v="27890770.150000002"/>
    <n v="5094983.6900000004"/>
    <n v="5996741.8099999996"/>
    <n v="1933454.01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1"/>
    <n v="1015467.7350000001"/>
    <n v="1806603.6375000002"/>
    <n v="791135.90250000008"/>
    <n v="-171236.11875000014"/>
    <n v="2993307.4912500004"/>
    <x v="0"/>
  </r>
  <r>
    <n v="3"/>
    <s v="กำแพงเพชร"/>
    <s v="14135"/>
    <s v="บึงสามัคคี,รพช."/>
    <n v="28489798.060000002"/>
    <n v="4186228.26"/>
    <n v="4843233"/>
    <n v="1272568.72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1"/>
    <n v="1015467.7350000001"/>
    <n v="1806603.6375000002"/>
    <n v="791135.90250000008"/>
    <n v="-171236.11875000014"/>
    <n v="2993307.4912500004"/>
    <x v="0"/>
  </r>
  <r>
    <n v="3"/>
    <s v="กำแพงเพชร"/>
    <s v="28010"/>
    <s v="โกสัมพีนคร,รพช."/>
    <n v="21421690.680000003"/>
    <n v="3809023.99"/>
    <n v="2960173"/>
    <n v="1550798.3099999998"/>
    <x v="11"/>
    <x v="11"/>
    <n v="16008770.139999999"/>
    <n v="20309842.362500001"/>
    <n v="4301072.222500002"/>
    <n v="9557161.8062499948"/>
    <n v="26761450.696250003"/>
    <x v="0"/>
    <n v="2432056.8449999997"/>
    <n v="3363279.8925000001"/>
    <n v="931223.04750000034"/>
    <n v="1035222.2737499992"/>
    <n v="4760114.463750001"/>
    <x v="0"/>
    <n v="875387.67749999999"/>
    <n v="1806536.7524999999"/>
    <n v="931149.07499999995"/>
    <n v="-521335.93499999982"/>
    <n v="3203260.3649999998"/>
    <x v="0"/>
    <n v="723724.53249999997"/>
    <n v="1135014.865"/>
    <n v="411290.33250000002"/>
    <n v="106789.03374999994"/>
    <n v="1751950.36375"/>
    <x v="0"/>
  </r>
  <r>
    <n v="3"/>
    <s v="ชัยนาท"/>
    <s v="10694"/>
    <s v="ชัยนาทนเรนทร,รพท."/>
    <n v="255341088.09000006"/>
    <n v="73885781.019999996"/>
    <n v="9755937.0600000005"/>
    <n v="35859473.75"/>
    <x v="10"/>
    <x v="10"/>
    <n v="202237035.05250007"/>
    <n v="246228016.66999996"/>
    <n v="43990981.617499888"/>
    <n v="136250562.62625024"/>
    <n v="312214489.09624982"/>
    <x v="0"/>
    <n v="53529366.907499999"/>
    <n v="81951998.332500011"/>
    <n v="28422631.425000012"/>
    <n v="10895419.769999981"/>
    <n v="124585945.47000003"/>
    <x v="0"/>
    <n v="4669945.1150000002"/>
    <n v="12350870.84"/>
    <n v="7680925.7249999996"/>
    <n v="-6851443.4724999983"/>
    <n v="23872259.427499998"/>
    <x v="0"/>
    <n v="27180948.702500001"/>
    <n v="40777818.969999999"/>
    <n v="13596870.267499998"/>
    <n v="6785643.3012500033"/>
    <n v="61173124.371249996"/>
    <x v="0"/>
  </r>
  <r>
    <n v="3"/>
    <s v="ชัยนาท"/>
    <s v="10802"/>
    <s v="มโนรมย์,รพช."/>
    <n v="32173628.550000004"/>
    <n v="4427145.8099999996"/>
    <n v="1538213.64"/>
    <n v="1410544.46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3"/>
    <s v="ชัยนาท"/>
    <s v="10803"/>
    <s v="วัดสิงห์,รพช."/>
    <n v="32386658.609999999"/>
    <n v="3877585.35"/>
    <n v="1034948"/>
    <n v="1011631.77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3"/>
    <s v="ชัยนาท"/>
    <s v="10804"/>
    <s v="สรรพยา,รพช."/>
    <n v="33415105.809999999"/>
    <n v="4770678.71"/>
    <n v="2739238.5"/>
    <n v="1254619.7200000002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3"/>
    <s v="ชัยนาท"/>
    <s v="10805"/>
    <s v="สรรคบุรี,รพช."/>
    <n v="58189832.850000016"/>
    <n v="11443691.880000001"/>
    <n v="3743614.9"/>
    <n v="4002041.63"/>
    <x v="4"/>
    <x v="4"/>
    <n v="44214452.677500002"/>
    <n v="55578290.410000004"/>
    <n v="11363837.732500002"/>
    <n v="27168696.078749999"/>
    <n v="72624047.008750007"/>
    <x v="0"/>
    <n v="6645829.6750000007"/>
    <n v="10928092.7925"/>
    <n v="4282263.1174999997"/>
    <n v="222434.99875000119"/>
    <n v="17351487.46875"/>
    <x v="0"/>
    <n v="1694291.2349999999"/>
    <n v="3749116.8624999998"/>
    <n v="2054825.6274999999"/>
    <n v="-1387947.2062500003"/>
    <n v="6831355.30375"/>
    <x v="0"/>
    <n v="2113220.8850000002"/>
    <n v="3455917.2824999997"/>
    <n v="1342696.3974999995"/>
    <n v="99176.288750000997"/>
    <n v="5469961.8787499992"/>
    <x v="0"/>
  </r>
  <r>
    <n v="3"/>
    <s v="ชัยนาท"/>
    <s v="10806"/>
    <s v="หันคา,รพช."/>
    <n v="44158302.890000008"/>
    <n v="9357861.4800000004"/>
    <n v="3983507.65"/>
    <n v="2273166.38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0"/>
  </r>
  <r>
    <n v="3"/>
    <s v="ชัยนาท"/>
    <s v="27974"/>
    <s v="หนองมะโมง,รพช."/>
    <n v="20099405.009999998"/>
    <n v="3308381.09"/>
    <n v="1675393.9"/>
    <n v="974604.08"/>
    <x v="8"/>
    <x v="8"/>
    <n v="14715302.33"/>
    <n v="23680923.704999998"/>
    <n v="8965621.3749999981"/>
    <n v="1266870.2675000038"/>
    <n v="37129355.767499998"/>
    <x v="0"/>
    <n v="1557062.915"/>
    <n v="2574399.7549999999"/>
    <n v="1017336.8399999999"/>
    <n v="31057.655000000261"/>
    <n v="4100405.0149999997"/>
    <x v="0"/>
    <n v="583849.30499999993"/>
    <n v="1267061.165"/>
    <n v="683211.8600000001"/>
    <n v="-440968.48500000022"/>
    <n v="2291878.9550000001"/>
    <x v="0"/>
    <n v="440481.15499999997"/>
    <n v="965411.89500000002"/>
    <n v="524930.74"/>
    <n v="-346914.95500000002"/>
    <n v="1752808.0049999999"/>
    <x v="0"/>
  </r>
  <r>
    <n v="3"/>
    <s v="ชัยนาท"/>
    <s v="27975"/>
    <s v="เนินขาม,รพช."/>
    <n v="10863023.57"/>
    <n v="2443909.4500000002"/>
    <n v="942938"/>
    <n v="358048.28"/>
    <x v="8"/>
    <x v="8"/>
    <n v="14715302.33"/>
    <n v="23680923.704999998"/>
    <n v="8965621.3749999981"/>
    <n v="1266870.2675000038"/>
    <n v="37129355.767499998"/>
    <x v="0"/>
    <n v="1557062.915"/>
    <n v="2574399.7549999999"/>
    <n v="1017336.8399999999"/>
    <n v="31057.655000000261"/>
    <n v="4100405.0149999997"/>
    <x v="0"/>
    <n v="583849.30499999993"/>
    <n v="1267061.165"/>
    <n v="683211.8600000001"/>
    <n v="-440968.48500000022"/>
    <n v="2291878.9550000001"/>
    <x v="0"/>
    <n v="440481.15499999997"/>
    <n v="965411.89500000002"/>
    <n v="524930.74"/>
    <n v="-346914.95500000002"/>
    <n v="1752808.0049999999"/>
    <x v="0"/>
  </r>
  <r>
    <n v="3"/>
    <s v="นครสวรรค์"/>
    <s v="10675"/>
    <s v="สวรรค์ประชารักษ์,รพศ."/>
    <n v="623652628.40999985"/>
    <n v="340610674.31999999"/>
    <n v="24258457.760000002"/>
    <n v="134775055.42000002"/>
    <x v="0"/>
    <x v="0"/>
    <n v="584740189.76999998"/>
    <n v="751242197.40999997"/>
    <n v="166502007.63999999"/>
    <n v="334987178.31"/>
    <n v="1000995208.8699999"/>
    <x v="0"/>
    <n v="295037232.55000001"/>
    <n v="408188978.11000001"/>
    <n v="113151745.56"/>
    <n v="125309614.21000001"/>
    <n v="577916596.45000005"/>
    <x v="0"/>
    <n v="14095114.77"/>
    <n v="42319815.75"/>
    <n v="28224700.98"/>
    <n v="-28241936.699999999"/>
    <n v="84656867.219999999"/>
    <x v="0"/>
    <n v="133899811.37"/>
    <n v="212335052.75"/>
    <n v="78435241.379999995"/>
    <n v="16246949.300000012"/>
    <n v="329987914.81999999"/>
    <x v="0"/>
  </r>
  <r>
    <n v="3"/>
    <s v="นครสวรรค์"/>
    <s v="11209"/>
    <s v="โกรกพระ,รพช."/>
    <n v="36839276.330000006"/>
    <n v="4963939.76"/>
    <n v="691531.3"/>
    <n v="1884718.28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3"/>
    <s v="นครสวรรค์"/>
    <s v="11210"/>
    <s v="ชุมแสง,รพช."/>
    <n v="54142317.969999999"/>
    <n v="11509934.48"/>
    <n v="1059557.3999999999"/>
    <n v="4586248.95"/>
    <x v="4"/>
    <x v="4"/>
    <n v="44214452.677500002"/>
    <n v="55578290.410000004"/>
    <n v="11363837.732500002"/>
    <n v="27168696.078749999"/>
    <n v="72624047.008750007"/>
    <x v="0"/>
    <n v="6645829.6750000007"/>
    <n v="10928092.7925"/>
    <n v="4282263.1174999997"/>
    <n v="222434.99875000119"/>
    <n v="17351487.46875"/>
    <x v="0"/>
    <n v="1694291.2349999999"/>
    <n v="3749116.8624999998"/>
    <n v="2054825.6274999999"/>
    <n v="-1387947.2062500003"/>
    <n v="6831355.30375"/>
    <x v="0"/>
    <n v="2113220.8850000002"/>
    <n v="3455917.2824999997"/>
    <n v="1342696.3974999995"/>
    <n v="99176.288750000997"/>
    <n v="5469961.8787499992"/>
    <x v="0"/>
  </r>
  <r>
    <n v="3"/>
    <s v="นครสวรรค์"/>
    <s v="11211"/>
    <s v="หนองบัว,รพช."/>
    <n v="49168804.139999993"/>
    <n v="9833536.1099999994"/>
    <n v="2428031.7000000002"/>
    <n v="4252652.71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1"/>
  </r>
  <r>
    <n v="3"/>
    <s v="นครสวรรค์"/>
    <s v="11212"/>
    <s v="บรรพตพิสัย,รพช."/>
    <n v="76074623.909999996"/>
    <n v="15754292.74"/>
    <n v="2322772.14"/>
    <n v="3768737.46"/>
    <x v="1"/>
    <x v="1"/>
    <n v="55511383.002499998"/>
    <n v="69645397.814999998"/>
    <n v="14134014.8125"/>
    <n v="34310360.783749998"/>
    <n v="90846420.033749998"/>
    <x v="0"/>
    <n v="10107547.702500001"/>
    <n v="15155366.682500001"/>
    <n v="5047818.9800000004"/>
    <n v="2535819.2324999999"/>
    <n v="22727095.152500004"/>
    <x v="0"/>
    <n v="2567098.34"/>
    <n v="5284998.4424999999"/>
    <n v="2717900.1025"/>
    <n v="-1509751.8137500002"/>
    <n v="9361848.5962499995"/>
    <x v="0"/>
    <n v="3202010.66"/>
    <n v="4896174.01"/>
    <n v="1694163.3499999996"/>
    <n v="660765.63500000071"/>
    <n v="7437419.0349999992"/>
    <x v="0"/>
  </r>
  <r>
    <n v="3"/>
    <s v="นครสวรรค์"/>
    <s v="11213"/>
    <s v="เก้าเลี้ยว,รพช."/>
    <n v="34743521.120000012"/>
    <n v="5212289.43"/>
    <n v="1510402.55"/>
    <n v="1367168.26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3"/>
    <s v="นครสวรรค์"/>
    <s v="11214"/>
    <s v="ตาคลี,รพช."/>
    <n v="85970404.789999977"/>
    <n v="18038120.140000001"/>
    <n v="6863056.4100000001"/>
    <n v="8669939.4900000002"/>
    <x v="2"/>
    <x v="2"/>
    <n v="80289064.905000001"/>
    <n v="102737404.04499999"/>
    <n v="22448339.139999986"/>
    <n v="46616556.195000023"/>
    <n v="136409912.75499997"/>
    <x v="0"/>
    <n v="18083881.445"/>
    <n v="25311234.280000001"/>
    <n v="7227352.8350000009"/>
    <n v="7242852.192499999"/>
    <n v="36152263.532499999"/>
    <x v="0"/>
    <n v="3921086.3600000003"/>
    <n v="8819763.875"/>
    <n v="4898677.5149999997"/>
    <n v="-3426929.9124999987"/>
    <n v="16167780.147499999"/>
    <x v="0"/>
    <n v="6098110.8150000004"/>
    <n v="14320782.210000001"/>
    <n v="8222671.3950000005"/>
    <n v="-6235896.2775000008"/>
    <n v="26654789.302500002"/>
    <x v="0"/>
  </r>
  <r>
    <n v="3"/>
    <s v="นครสวรรค์"/>
    <s v="11215"/>
    <s v="ท่าตะโก,รพช."/>
    <n v="52606967.510000013"/>
    <n v="13451348.5"/>
    <n v="376377"/>
    <n v="2751298"/>
    <x v="4"/>
    <x v="4"/>
    <n v="44214452.677500002"/>
    <n v="55578290.410000004"/>
    <n v="11363837.732500002"/>
    <n v="27168696.078749999"/>
    <n v="72624047.008750007"/>
    <x v="0"/>
    <n v="6645829.6750000007"/>
    <n v="10928092.7925"/>
    <n v="4282263.1174999997"/>
    <n v="222434.99875000119"/>
    <n v="17351487.46875"/>
    <x v="0"/>
    <n v="1694291.2349999999"/>
    <n v="3749116.8624999998"/>
    <n v="2054825.6274999999"/>
    <n v="-1387947.2062500003"/>
    <n v="6831355.30375"/>
    <x v="0"/>
    <n v="2113220.8850000002"/>
    <n v="3455917.2824999997"/>
    <n v="1342696.3974999995"/>
    <n v="99176.288750000997"/>
    <n v="5469961.8787499992"/>
    <x v="0"/>
  </r>
  <r>
    <n v="3"/>
    <s v="นครสวรรค์"/>
    <s v="11216"/>
    <s v="ไพศาลี,รพช."/>
    <n v="51075581.490000002"/>
    <n v="9279550.9600000009"/>
    <n v="1868580.56"/>
    <n v="2436010.09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0"/>
  </r>
  <r>
    <n v="3"/>
    <s v="นครสวรรค์"/>
    <s v="11217"/>
    <s v="พยุหะคีรี,รพช."/>
    <n v="36958956.780000009"/>
    <n v="8369922.3600000003"/>
    <n v="1002880"/>
    <n v="1601236.08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0"/>
  </r>
  <r>
    <n v="3"/>
    <s v="นครสวรรค์"/>
    <s v="11218"/>
    <s v="ลาดยาว,รพช."/>
    <n v="81336908.830000013"/>
    <n v="20084120.5"/>
    <n v="2200472.25"/>
    <n v="11345827.98"/>
    <x v="7"/>
    <x v="7"/>
    <n v="69966249.329999998"/>
    <n v="84632630.410000011"/>
    <n v="14666381.080000013"/>
    <n v="47966677.709999979"/>
    <n v="106632202.03000003"/>
    <x v="0"/>
    <n v="14467965.560000001"/>
    <n v="19747513.829999998"/>
    <n v="5279548.2699999977"/>
    <n v="6548643.155000004"/>
    <n v="27666836.234999996"/>
    <x v="0"/>
    <n v="2558855.6"/>
    <n v="6048271.3600000003"/>
    <n v="3489415.7600000002"/>
    <n v="-2675268.0400000005"/>
    <n v="11282395"/>
    <x v="0"/>
    <n v="4385904.1099999994"/>
    <n v="10230980.310000001"/>
    <n v="5845076.2000000011"/>
    <n v="-4381710.1900000013"/>
    <n v="18998594.609999999"/>
    <x v="0"/>
  </r>
  <r>
    <n v="3"/>
    <s v="นครสวรรค์"/>
    <s v="11219"/>
    <s v="ตากฟ้า,รพช."/>
    <n v="39731844.969999999"/>
    <n v="6215437.7199999997"/>
    <n v="1666386.9"/>
    <n v="2032437.5599999998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3"/>
    <s v="นครสวรรค์"/>
    <s v="11220"/>
    <s v="แม่วงก์,รพช."/>
    <n v="31991959.490000002"/>
    <n v="7824147.6900000004"/>
    <n v="4692846.03"/>
    <n v="1603847.3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0"/>
  </r>
  <r>
    <n v="3"/>
    <s v="นครสวรรค์"/>
    <s v="40749"/>
    <s v="ชุมตาบง,รพช."/>
    <n v="19679844.230000004"/>
    <n v="3145799.01"/>
    <n v="1328780.2"/>
    <n v="940270.78"/>
    <x v="11"/>
    <x v="11"/>
    <n v="16008770.139999999"/>
    <n v="20309842.362500001"/>
    <n v="4301072.222500002"/>
    <n v="9557161.8062499948"/>
    <n v="26761450.696250003"/>
    <x v="0"/>
    <n v="2432056.8449999997"/>
    <n v="3363279.8925000001"/>
    <n v="931223.04750000034"/>
    <n v="1035222.2737499992"/>
    <n v="4760114.463750001"/>
    <x v="0"/>
    <n v="875387.67749999999"/>
    <n v="1806536.7524999999"/>
    <n v="931149.07499999995"/>
    <n v="-521335.93499999982"/>
    <n v="3203260.3649999998"/>
    <x v="0"/>
    <n v="723724.53249999997"/>
    <n v="1135014.865"/>
    <n v="411290.33250000002"/>
    <n v="106789.03374999994"/>
    <n v="1751950.36375"/>
    <x v="0"/>
  </r>
  <r>
    <n v="3"/>
    <s v="พิจิตร"/>
    <s v="10726"/>
    <s v="พิจิตร,รพท."/>
    <n v="342990061.81999999"/>
    <n v="120401552.45999999"/>
    <n v="27049817.870000001"/>
    <n v="62698490.039999999"/>
    <x v="10"/>
    <x v="10"/>
    <n v="202237035.05250007"/>
    <n v="246228016.66999996"/>
    <n v="43990981.617499888"/>
    <n v="136250562.62625024"/>
    <n v="312214489.09624982"/>
    <x v="1"/>
    <n v="53529366.907499999"/>
    <n v="81951998.332500011"/>
    <n v="28422631.425000012"/>
    <n v="10895419.769999981"/>
    <n v="124585945.47000003"/>
    <x v="0"/>
    <n v="4669945.1150000002"/>
    <n v="12350870.84"/>
    <n v="7680925.7249999996"/>
    <n v="-6851443.4724999983"/>
    <n v="23872259.427499998"/>
    <x v="1"/>
    <n v="27180948.702500001"/>
    <n v="40777818.969999999"/>
    <n v="13596870.267499998"/>
    <n v="6785643.3012500033"/>
    <n v="61173124.371249996"/>
    <x v="1"/>
  </r>
  <r>
    <n v="3"/>
    <s v="พิจิตร"/>
    <s v="11258"/>
    <s v="วังทรายพูน,รพช."/>
    <n v="30529925.699999999"/>
    <n v="4559356.9400000004"/>
    <n v="1240567"/>
    <n v="1425523.18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3"/>
    <s v="พิจิตร"/>
    <s v="11259"/>
    <s v="โพธิ์ประทับช้าง,รพช."/>
    <n v="31426933.580000006"/>
    <n v="6024957.4800000004"/>
    <n v="1485154.71"/>
    <n v="1727097.4200000002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0"/>
  </r>
  <r>
    <n v="3"/>
    <s v="พิจิตร"/>
    <s v="11260"/>
    <s v="บางมูลนาก,รพช."/>
    <n v="75302296.180000007"/>
    <n v="19747513.829999998"/>
    <n v="3996556.51"/>
    <n v="16741000.610000001"/>
    <x v="7"/>
    <x v="7"/>
    <n v="69966249.329999998"/>
    <n v="84632630.410000011"/>
    <n v="14666381.080000013"/>
    <n v="47966677.709999979"/>
    <n v="106632202.03000003"/>
    <x v="0"/>
    <n v="14467965.560000001"/>
    <n v="19747513.829999998"/>
    <n v="5279548.2699999977"/>
    <n v="6548643.155000004"/>
    <n v="27666836.234999996"/>
    <x v="0"/>
    <n v="2558855.6"/>
    <n v="6048271.3600000003"/>
    <n v="3489415.7600000002"/>
    <n v="-2675268.0400000005"/>
    <n v="11282395"/>
    <x v="0"/>
    <n v="4385904.1099999994"/>
    <n v="10230980.310000001"/>
    <n v="5845076.2000000011"/>
    <n v="-4381710.1900000013"/>
    <n v="18998594.609999999"/>
    <x v="0"/>
  </r>
  <r>
    <n v="3"/>
    <s v="พิจิตร"/>
    <s v="11261"/>
    <s v="โพทะเล,รพช."/>
    <n v="40654398.499999985"/>
    <n v="6167574.46"/>
    <n v="1961270.85"/>
    <n v="1860316.1300000001"/>
    <x v="4"/>
    <x v="4"/>
    <n v="44214452.677500002"/>
    <n v="55578290.410000004"/>
    <n v="11363837.732500002"/>
    <n v="27168696.078749999"/>
    <n v="72624047.008750007"/>
    <x v="0"/>
    <n v="6645829.6750000007"/>
    <n v="10928092.7925"/>
    <n v="4282263.1174999997"/>
    <n v="222434.99875000119"/>
    <n v="17351487.46875"/>
    <x v="0"/>
    <n v="1694291.2349999999"/>
    <n v="3749116.8624999998"/>
    <n v="2054825.6274999999"/>
    <n v="-1387947.2062500003"/>
    <n v="6831355.30375"/>
    <x v="0"/>
    <n v="2113220.8850000002"/>
    <n v="3455917.2824999997"/>
    <n v="1342696.3974999995"/>
    <n v="99176.288750000997"/>
    <n v="5469961.8787499992"/>
    <x v="0"/>
  </r>
  <r>
    <n v="3"/>
    <s v="พิจิตร"/>
    <s v="11262"/>
    <s v="สามง่าม,รพช."/>
    <n v="33033721.869999997"/>
    <n v="6787502.0199999996"/>
    <n v="2099099.86"/>
    <n v="1968132.33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3"/>
    <s v="พิจิตร"/>
    <s v="11263"/>
    <s v="ทับคล้อ,รพช."/>
    <n v="34415445.649999999"/>
    <n v="5820206.1699999999"/>
    <n v="1839994.94"/>
    <n v="1225188.98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3"/>
    <s v="พิจิตร"/>
    <s v="11456"/>
    <s v="สมเด็จพระยุพราชตะพานหิน,รพช."/>
    <n v="86640648.459999993"/>
    <n v="28913564.239999998"/>
    <n v="6048271.3600000003"/>
    <n v="16535146.529999999"/>
    <x v="7"/>
    <x v="7"/>
    <n v="69966249.329999998"/>
    <n v="84632630.410000011"/>
    <n v="14666381.080000013"/>
    <n v="47966677.709999979"/>
    <n v="106632202.03000003"/>
    <x v="0"/>
    <n v="14467965.560000001"/>
    <n v="19747513.829999998"/>
    <n v="5279548.2699999977"/>
    <n v="6548643.155000004"/>
    <n v="27666836.234999996"/>
    <x v="1"/>
    <n v="2558855.6"/>
    <n v="6048271.3600000003"/>
    <n v="3489415.7600000002"/>
    <n v="-2675268.0400000005"/>
    <n v="11282395"/>
    <x v="0"/>
    <n v="4385904.1099999994"/>
    <n v="10230980.310000001"/>
    <n v="5845076.2000000011"/>
    <n v="-4381710.1900000013"/>
    <n v="18998594.609999999"/>
    <x v="0"/>
  </r>
  <r>
    <n v="3"/>
    <s v="พิจิตร"/>
    <s v="11631"/>
    <s v="วชิรบารมี,รพช."/>
    <n v="31569898.239999998"/>
    <n v="2726081.01"/>
    <n v="1118535.28"/>
    <n v="1494210.6199999999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3"/>
    <s v="พิจิตร"/>
    <s v="27978"/>
    <s v="สากเหล็ก,รพช."/>
    <n v="16088739.610000001"/>
    <n v="3435773.52"/>
    <n v="926128.41"/>
    <n v="846834.4"/>
    <x v="11"/>
    <x v="11"/>
    <n v="16008770.139999999"/>
    <n v="20309842.362500001"/>
    <n v="4301072.222500002"/>
    <n v="9557161.8062499948"/>
    <n v="26761450.696250003"/>
    <x v="0"/>
    <n v="2432056.8449999997"/>
    <n v="3363279.8925000001"/>
    <n v="931223.04750000034"/>
    <n v="1035222.2737499992"/>
    <n v="4760114.463750001"/>
    <x v="0"/>
    <n v="875387.67749999999"/>
    <n v="1806536.7524999999"/>
    <n v="931149.07499999995"/>
    <n v="-521335.93499999982"/>
    <n v="3203260.3649999998"/>
    <x v="0"/>
    <n v="723724.53249999997"/>
    <n v="1135014.865"/>
    <n v="411290.33250000002"/>
    <n v="106789.03374999994"/>
    <n v="1751950.36375"/>
    <x v="0"/>
  </r>
  <r>
    <n v="3"/>
    <s v="พิจิตร"/>
    <s v="27979"/>
    <s v="บึงนาราง,รพช."/>
    <n v="15244964.279999999"/>
    <n v="2504410.96"/>
    <n v="1315312.8999999999"/>
    <n v="758627.54"/>
    <x v="8"/>
    <x v="8"/>
    <n v="14715302.33"/>
    <n v="23680923.704999998"/>
    <n v="8965621.3749999981"/>
    <n v="1266870.2675000038"/>
    <n v="37129355.767499998"/>
    <x v="0"/>
    <n v="1557062.915"/>
    <n v="2574399.7549999999"/>
    <n v="1017336.8399999999"/>
    <n v="31057.655000000261"/>
    <n v="4100405.0149999997"/>
    <x v="0"/>
    <n v="583849.30499999993"/>
    <n v="1267061.165"/>
    <n v="683211.8600000001"/>
    <n v="-440968.48500000022"/>
    <n v="2291878.9550000001"/>
    <x v="0"/>
    <n v="440481.15499999997"/>
    <n v="965411.89500000002"/>
    <n v="524930.74"/>
    <n v="-346914.95500000002"/>
    <n v="1752808.0049999999"/>
    <x v="0"/>
  </r>
  <r>
    <n v="3"/>
    <s v="พิจิตร"/>
    <s v="27980"/>
    <s v="ดงเจริญ,รพช."/>
    <n v="15006936.640000001"/>
    <n v="3035152.38"/>
    <n v="1005339.44"/>
    <n v="1070845.3799999999"/>
    <x v="8"/>
    <x v="8"/>
    <n v="14715302.33"/>
    <n v="23680923.704999998"/>
    <n v="8965621.3749999981"/>
    <n v="1266870.2675000038"/>
    <n v="37129355.767499998"/>
    <x v="0"/>
    <n v="1557062.915"/>
    <n v="2574399.7549999999"/>
    <n v="1017336.8399999999"/>
    <n v="31057.655000000261"/>
    <n v="4100405.0149999997"/>
    <x v="0"/>
    <n v="583849.30499999993"/>
    <n v="1267061.165"/>
    <n v="683211.8600000001"/>
    <n v="-440968.48500000022"/>
    <n v="2291878.9550000001"/>
    <x v="0"/>
    <n v="440481.15499999997"/>
    <n v="965411.89500000002"/>
    <n v="524930.74"/>
    <n v="-346914.95500000002"/>
    <n v="1752808.0049999999"/>
    <x v="0"/>
  </r>
  <r>
    <n v="3"/>
    <s v="อุทัยธานี"/>
    <s v="10720"/>
    <s v="อุทัยธานี,รพท."/>
    <n v="207141873.41000009"/>
    <n v="62533257.840000004"/>
    <n v="2292896.9"/>
    <n v="34240895.300000004"/>
    <x v="10"/>
    <x v="10"/>
    <n v="202237035.05250007"/>
    <n v="246228016.66999996"/>
    <n v="43990981.617499888"/>
    <n v="136250562.62625024"/>
    <n v="312214489.09624982"/>
    <x v="0"/>
    <n v="53529366.907499999"/>
    <n v="81951998.332500011"/>
    <n v="28422631.425000012"/>
    <n v="10895419.769999981"/>
    <n v="124585945.47000003"/>
    <x v="0"/>
    <n v="4669945.1150000002"/>
    <n v="12350870.84"/>
    <n v="7680925.7249999996"/>
    <n v="-6851443.4724999983"/>
    <n v="23872259.427499998"/>
    <x v="0"/>
    <n v="27180948.702500001"/>
    <n v="40777818.969999999"/>
    <n v="13596870.267499998"/>
    <n v="6785643.3012500033"/>
    <n v="61173124.371249996"/>
    <x v="0"/>
  </r>
  <r>
    <n v="3"/>
    <s v="อุทัยธานี"/>
    <s v="11221"/>
    <s v="ทัพทัน,รพช."/>
    <n v="58536214.169999994"/>
    <n v="7983237.7300000004"/>
    <n v="690970"/>
    <n v="2853952.6700000004"/>
    <x v="4"/>
    <x v="4"/>
    <n v="44214452.677500002"/>
    <n v="55578290.410000004"/>
    <n v="11363837.732500002"/>
    <n v="27168696.078749999"/>
    <n v="72624047.008750007"/>
    <x v="0"/>
    <n v="6645829.6750000007"/>
    <n v="10928092.7925"/>
    <n v="4282263.1174999997"/>
    <n v="222434.99875000119"/>
    <n v="17351487.46875"/>
    <x v="0"/>
    <n v="1694291.2349999999"/>
    <n v="3749116.8624999998"/>
    <n v="2054825.6274999999"/>
    <n v="-1387947.2062500003"/>
    <n v="6831355.30375"/>
    <x v="0"/>
    <n v="2113220.8850000002"/>
    <n v="3455917.2824999997"/>
    <n v="1342696.3974999995"/>
    <n v="99176.288750000997"/>
    <n v="5469961.8787499992"/>
    <x v="0"/>
  </r>
  <r>
    <n v="3"/>
    <s v="อุทัยธานี"/>
    <s v="11222"/>
    <s v="สว่างอารมณ์,รพช."/>
    <n v="37641663.489999995"/>
    <n v="3259722.08"/>
    <n v="560116"/>
    <n v="993266.29999999993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3"/>
    <s v="อุทัยธานี"/>
    <s v="11223"/>
    <s v="หนองฉาง,รพช."/>
    <n v="63112063.410000004"/>
    <n v="14628451.1"/>
    <n v="1493828"/>
    <n v="4555924.1399999997"/>
    <x v="4"/>
    <x v="4"/>
    <n v="44214452.677500002"/>
    <n v="55578290.410000004"/>
    <n v="11363837.732500002"/>
    <n v="27168696.078749999"/>
    <n v="72624047.008750007"/>
    <x v="0"/>
    <n v="6645829.6750000007"/>
    <n v="10928092.7925"/>
    <n v="4282263.1174999997"/>
    <n v="222434.99875000119"/>
    <n v="17351487.46875"/>
    <x v="0"/>
    <n v="1694291.2349999999"/>
    <n v="3749116.8624999998"/>
    <n v="2054825.6274999999"/>
    <n v="-1387947.2062500003"/>
    <n v="6831355.30375"/>
    <x v="0"/>
    <n v="2113220.8850000002"/>
    <n v="3455917.2824999997"/>
    <n v="1342696.3974999995"/>
    <n v="99176.288750000997"/>
    <n v="5469961.8787499992"/>
    <x v="0"/>
  </r>
  <r>
    <n v="3"/>
    <s v="อุทัยธานี"/>
    <s v="11224"/>
    <s v="หนองขาหย่าง,รพช."/>
    <n v="15526617.839999998"/>
    <n v="1598291.45"/>
    <n v="767483.6"/>
    <n v="338740.74"/>
    <x v="8"/>
    <x v="8"/>
    <n v="14715302.33"/>
    <n v="23680923.704999998"/>
    <n v="8965621.3749999981"/>
    <n v="1266870.2675000038"/>
    <n v="37129355.767499998"/>
    <x v="0"/>
    <n v="1557062.915"/>
    <n v="2574399.7549999999"/>
    <n v="1017336.8399999999"/>
    <n v="31057.655000000261"/>
    <n v="4100405.0149999997"/>
    <x v="0"/>
    <n v="583849.30499999993"/>
    <n v="1267061.165"/>
    <n v="683211.8600000001"/>
    <n v="-440968.48500000022"/>
    <n v="2291878.9550000001"/>
    <x v="0"/>
    <n v="440481.15499999997"/>
    <n v="965411.89500000002"/>
    <n v="524930.74"/>
    <n v="-346914.95500000002"/>
    <n v="1752808.0049999999"/>
    <x v="0"/>
  </r>
  <r>
    <n v="3"/>
    <s v="อุทัยธานี"/>
    <s v="11225"/>
    <s v="บ้านไร่,รพช."/>
    <n v="52272493.729999997"/>
    <n v="7069463.46"/>
    <n v="1002480.15"/>
    <n v="2626137.98"/>
    <x v="4"/>
    <x v="4"/>
    <n v="44214452.677500002"/>
    <n v="55578290.410000004"/>
    <n v="11363837.732500002"/>
    <n v="27168696.078749999"/>
    <n v="72624047.008750007"/>
    <x v="0"/>
    <n v="6645829.6750000007"/>
    <n v="10928092.7925"/>
    <n v="4282263.1174999997"/>
    <n v="222434.99875000119"/>
    <n v="17351487.46875"/>
    <x v="0"/>
    <n v="1694291.2349999999"/>
    <n v="3749116.8624999998"/>
    <n v="2054825.6274999999"/>
    <n v="-1387947.2062500003"/>
    <n v="6831355.30375"/>
    <x v="0"/>
    <n v="2113220.8850000002"/>
    <n v="3455917.2824999997"/>
    <n v="1342696.3974999995"/>
    <n v="99176.288750000997"/>
    <n v="5469961.8787499992"/>
    <x v="0"/>
  </r>
  <r>
    <n v="3"/>
    <s v="อุทัยธานี"/>
    <s v="11226"/>
    <s v="ลานสัก,รพช."/>
    <n v="46404723.349999994"/>
    <n v="7447986.8600000003"/>
    <n v="1003368.6"/>
    <n v="1864707.9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0"/>
  </r>
  <r>
    <n v="3"/>
    <s v="อุทัยธานี"/>
    <s v="11227"/>
    <s v="ห้วยคต,รพช."/>
    <n v="28246176.829999998"/>
    <n v="3136338.3"/>
    <n v="955248.8"/>
    <n v="857413.06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4"/>
    <s v="นครนายก"/>
    <s v="10698"/>
    <s v="นครนายก,รพท."/>
    <n v="238248705.43000004"/>
    <n v="81525769.230000004"/>
    <n v="5361006.8"/>
    <n v="41474832.759999998"/>
    <x v="10"/>
    <x v="10"/>
    <n v="202237035.05250007"/>
    <n v="246228016.66999996"/>
    <n v="43990981.617499888"/>
    <n v="136250562.62625024"/>
    <n v="312214489.09624982"/>
    <x v="0"/>
    <n v="53529366.907499999"/>
    <n v="81951998.332500011"/>
    <n v="28422631.425000012"/>
    <n v="10895419.769999981"/>
    <n v="124585945.47000003"/>
    <x v="0"/>
    <n v="4669945.1150000002"/>
    <n v="12350870.84"/>
    <n v="7680925.7249999996"/>
    <n v="-6851443.4724999983"/>
    <n v="23872259.427499998"/>
    <x v="0"/>
    <n v="27180948.702500001"/>
    <n v="40777818.969999999"/>
    <n v="13596870.267499998"/>
    <n v="6785643.3012500033"/>
    <n v="61173124.371249996"/>
    <x v="0"/>
  </r>
  <r>
    <n v="4"/>
    <s v="นครนายก"/>
    <s v="10863"/>
    <s v="ปากพลี,รพช."/>
    <n v="27669800.880000003"/>
    <n v="2548138.06"/>
    <n v="798203.9"/>
    <n v="972562.24"/>
    <x v="8"/>
    <x v="8"/>
    <n v="14715302.33"/>
    <n v="23680923.704999998"/>
    <n v="8965621.3749999981"/>
    <n v="1266870.2675000038"/>
    <n v="37129355.767499998"/>
    <x v="0"/>
    <n v="1557062.915"/>
    <n v="2574399.7549999999"/>
    <n v="1017336.8399999999"/>
    <n v="31057.655000000261"/>
    <n v="4100405.0149999997"/>
    <x v="0"/>
    <n v="583849.30499999993"/>
    <n v="1267061.165"/>
    <n v="683211.8600000001"/>
    <n v="-440968.48500000022"/>
    <n v="2291878.9550000001"/>
    <x v="0"/>
    <n v="440481.15499999997"/>
    <n v="965411.89500000002"/>
    <n v="524930.74"/>
    <n v="-346914.95500000002"/>
    <n v="1752808.0049999999"/>
    <x v="0"/>
  </r>
  <r>
    <n v="4"/>
    <s v="นครนายก"/>
    <s v="10864"/>
    <s v="บ้านนา,รพช."/>
    <n v="55009980.31000001"/>
    <n v="7033178.54"/>
    <n v="2660749.5"/>
    <n v="2116280.2400000002"/>
    <x v="4"/>
    <x v="4"/>
    <n v="44214452.677500002"/>
    <n v="55578290.410000004"/>
    <n v="11363837.732500002"/>
    <n v="27168696.078749999"/>
    <n v="72624047.008750007"/>
    <x v="0"/>
    <n v="6645829.6750000007"/>
    <n v="10928092.7925"/>
    <n v="4282263.1174999997"/>
    <n v="222434.99875000119"/>
    <n v="17351487.46875"/>
    <x v="0"/>
    <n v="1694291.2349999999"/>
    <n v="3749116.8624999998"/>
    <n v="2054825.6274999999"/>
    <n v="-1387947.2062500003"/>
    <n v="6831355.30375"/>
    <x v="0"/>
    <n v="2113220.8850000002"/>
    <n v="3455917.2824999997"/>
    <n v="1342696.3974999995"/>
    <n v="99176.288750000997"/>
    <n v="5469961.8787499992"/>
    <x v="0"/>
  </r>
  <r>
    <n v="4"/>
    <s v="นครนายก"/>
    <s v="10865"/>
    <s v="องครักษ์,รพช."/>
    <n v="44194670.040000007"/>
    <n v="8090990.4900000002"/>
    <n v="2045022.9"/>
    <n v="2206418.89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0"/>
  </r>
  <r>
    <n v="4"/>
    <s v="นนทบุรี"/>
    <s v="10686"/>
    <s v="พระนั่งเกล้า,รพศ."/>
    <n v="528721857.68000001"/>
    <n v="346976194.35000002"/>
    <n v="46832147.880000003"/>
    <n v="151602938.06"/>
    <x v="13"/>
    <x v="13"/>
    <n v="457057853.37249994"/>
    <n v="555460446.09500003"/>
    <n v="98402592.722500086"/>
    <n v="309453964.28874981"/>
    <n v="703064335.17875016"/>
    <x v="0"/>
    <n v="176302394.43000001"/>
    <n v="263576241.22"/>
    <n v="87273846.789999992"/>
    <n v="45391624.24500002"/>
    <n v="394487011.40499997"/>
    <x v="0"/>
    <n v="11405983.3925"/>
    <n v="31331400.317500003"/>
    <n v="19925416.925000004"/>
    <n v="-18482141.995000005"/>
    <n v="61219525.705000013"/>
    <x v="0"/>
    <n v="83715055.787500009"/>
    <n v="146100877.6875"/>
    <n v="62385821.899999991"/>
    <n v="-9863677.0624999851"/>
    <n v="239679610.53749999"/>
    <x v="0"/>
  </r>
  <r>
    <n v="4"/>
    <s v="นนทบุรี"/>
    <s v="10756"/>
    <s v="บางกรวย,รพช."/>
    <n v="58903282.420000017"/>
    <n v="9639530.0500000007"/>
    <n v="2076482.32"/>
    <n v="3331387.5"/>
    <x v="4"/>
    <x v="4"/>
    <n v="44214452.677500002"/>
    <n v="55578290.410000004"/>
    <n v="11363837.732500002"/>
    <n v="27168696.078749999"/>
    <n v="72624047.008750007"/>
    <x v="0"/>
    <n v="6645829.6750000007"/>
    <n v="10928092.7925"/>
    <n v="4282263.1174999997"/>
    <n v="222434.99875000119"/>
    <n v="17351487.46875"/>
    <x v="0"/>
    <n v="1694291.2349999999"/>
    <n v="3749116.8624999998"/>
    <n v="2054825.6274999999"/>
    <n v="-1387947.2062500003"/>
    <n v="6831355.30375"/>
    <x v="0"/>
    <n v="2113220.8850000002"/>
    <n v="3455917.2824999997"/>
    <n v="1342696.3974999995"/>
    <n v="99176.288750000997"/>
    <n v="5469961.8787499992"/>
    <x v="0"/>
  </r>
  <r>
    <n v="4"/>
    <s v="นนทบุรี"/>
    <s v="10757"/>
    <s v="บางใหญ่,รพช."/>
    <n v="99387605.029999986"/>
    <n v="44743671.840000004"/>
    <n v="5289603.12"/>
    <n v="11786475.510000002"/>
    <x v="2"/>
    <x v="2"/>
    <n v="80289064.905000001"/>
    <n v="102737404.04499999"/>
    <n v="22448339.139999986"/>
    <n v="46616556.195000023"/>
    <n v="136409912.75499997"/>
    <x v="0"/>
    <n v="18083881.445"/>
    <n v="25311234.280000001"/>
    <n v="7227352.8350000009"/>
    <n v="7242852.192499999"/>
    <n v="36152263.532499999"/>
    <x v="1"/>
    <n v="3921086.3600000003"/>
    <n v="8819763.875"/>
    <n v="4898677.5149999997"/>
    <n v="-3426929.9124999987"/>
    <n v="16167780.147499999"/>
    <x v="0"/>
    <n v="6098110.8150000004"/>
    <n v="14320782.210000001"/>
    <n v="8222671.3950000005"/>
    <n v="-6235896.2775000008"/>
    <n v="26654789.302500002"/>
    <x v="0"/>
  </r>
  <r>
    <n v="4"/>
    <s v="นนทบุรี"/>
    <s v="10758"/>
    <s v="บางบัวทอง,รพช."/>
    <n v="96112876.390000015"/>
    <n v="24574405.829999998"/>
    <n v="5623943.8799999999"/>
    <n v="12701590.959999999"/>
    <x v="2"/>
    <x v="2"/>
    <n v="80289064.905000001"/>
    <n v="102737404.04499999"/>
    <n v="22448339.139999986"/>
    <n v="46616556.195000023"/>
    <n v="136409912.75499997"/>
    <x v="0"/>
    <n v="18083881.445"/>
    <n v="25311234.280000001"/>
    <n v="7227352.8350000009"/>
    <n v="7242852.192499999"/>
    <n v="36152263.532499999"/>
    <x v="0"/>
    <n v="3921086.3600000003"/>
    <n v="8819763.875"/>
    <n v="4898677.5149999997"/>
    <n v="-3426929.9124999987"/>
    <n v="16167780.147499999"/>
    <x v="0"/>
    <n v="6098110.8150000004"/>
    <n v="14320782.210000001"/>
    <n v="8222671.3950000005"/>
    <n v="-6235896.2775000008"/>
    <n v="26654789.302500002"/>
    <x v="0"/>
  </r>
  <r>
    <n v="4"/>
    <s v="นนทบุรี"/>
    <s v="10759"/>
    <s v="ไทรน้อย,รพช."/>
    <n v="62059399.719999991"/>
    <n v="12093370.25"/>
    <n v="2548751.6"/>
    <n v="3249247.9499999997"/>
    <x v="1"/>
    <x v="1"/>
    <n v="55511383.002499998"/>
    <n v="69645397.814999998"/>
    <n v="14134014.8125"/>
    <n v="34310360.783749998"/>
    <n v="90846420.033749998"/>
    <x v="0"/>
    <n v="10107547.702500001"/>
    <n v="15155366.682500001"/>
    <n v="5047818.9800000004"/>
    <n v="2535819.2324999999"/>
    <n v="22727095.152500004"/>
    <x v="0"/>
    <n v="2567098.34"/>
    <n v="5284998.4424999999"/>
    <n v="2717900.1025"/>
    <n v="-1509751.8137500002"/>
    <n v="9361848.5962499995"/>
    <x v="0"/>
    <n v="3202010.66"/>
    <n v="4896174.01"/>
    <n v="1694163.3499999996"/>
    <n v="660765.63500000071"/>
    <n v="7437419.0349999992"/>
    <x v="0"/>
  </r>
  <r>
    <n v="4"/>
    <s v="นนทบุรี"/>
    <s v="10760"/>
    <s v="ปากเกร็ด,รพช."/>
    <n v="92195521.939999998"/>
    <n v="28380707.190000001"/>
    <n v="4653030.8499999996"/>
    <n v="11423609.619999999"/>
    <x v="7"/>
    <x v="7"/>
    <n v="69966249.329999998"/>
    <n v="84632630.410000011"/>
    <n v="14666381.080000013"/>
    <n v="47966677.709999979"/>
    <n v="106632202.03000003"/>
    <x v="0"/>
    <n v="14467965.560000001"/>
    <n v="19747513.829999998"/>
    <n v="5279548.2699999977"/>
    <n v="6548643.155000004"/>
    <n v="27666836.234999996"/>
    <x v="1"/>
    <n v="2558855.6"/>
    <n v="6048271.3600000003"/>
    <n v="3489415.7600000002"/>
    <n v="-2675268.0400000005"/>
    <n v="11282395"/>
    <x v="0"/>
    <n v="4385904.1099999994"/>
    <n v="10230980.310000001"/>
    <n v="5845076.2000000011"/>
    <n v="-4381710.1900000013"/>
    <n v="18998594.609999999"/>
    <x v="0"/>
  </r>
  <r>
    <n v="4"/>
    <s v="นนทบุรี"/>
    <s v="28875"/>
    <s v="พิมลราช,รพช."/>
    <n v="23188306.330000002"/>
    <n v="2191502.08"/>
    <n v="2024033.5"/>
    <n v="1129781.8500000001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4"/>
    <s v="นนทบุรี"/>
    <s v="41768"/>
    <s v="ศูนย์บริการการแพทย์นนทบุรี,รพช."/>
    <n v="41015972.539999999"/>
    <n v="14454359.539999999"/>
    <n v="435386.82"/>
    <n v="1659935.62"/>
    <x v="8"/>
    <x v="8"/>
    <n v="14715302.33"/>
    <n v="23680923.704999998"/>
    <n v="8965621.3749999981"/>
    <n v="1266870.2675000038"/>
    <n v="37129355.767499998"/>
    <x v="1"/>
    <n v="1557062.915"/>
    <n v="2574399.7549999999"/>
    <n v="1017336.8399999999"/>
    <n v="31057.655000000261"/>
    <n v="4100405.0149999997"/>
    <x v="1"/>
    <n v="583849.30499999993"/>
    <n v="1267061.165"/>
    <n v="683211.8600000001"/>
    <n v="-440968.48500000022"/>
    <n v="2291878.9550000001"/>
    <x v="0"/>
    <n v="440481.15499999997"/>
    <n v="965411.89500000002"/>
    <n v="524930.74"/>
    <n v="-346914.95500000002"/>
    <n v="1752808.0049999999"/>
    <x v="0"/>
  </r>
  <r>
    <n v="4"/>
    <s v="ปทุมธานี"/>
    <s v="10687"/>
    <s v="ปทุมธานี,รพท."/>
    <n v="378991037.48000008"/>
    <n v="130302213.67"/>
    <n v="42148094.5"/>
    <n v="82781323.50999999"/>
    <x v="9"/>
    <x v="9"/>
    <n v="306499797.03500003"/>
    <n v="401419086.34000003"/>
    <n v="94919289.305000007"/>
    <n v="164120863.07750002"/>
    <n v="543798020.29750001"/>
    <x v="0"/>
    <n v="103528553.00999999"/>
    <n v="140842301.25999999"/>
    <n v="37313748.25"/>
    <n v="47557930.63499999"/>
    <n v="196812923.63499999"/>
    <x v="0"/>
    <n v="6905136.04"/>
    <n v="19865887.875"/>
    <n v="12960751.835000001"/>
    <n v="-12535991.712500002"/>
    <n v="39307015.627499998"/>
    <x v="1"/>
    <n v="48794610.419999994"/>
    <n v="78390445.295000002"/>
    <n v="29595834.875000007"/>
    <n v="4400858.1074999794"/>
    <n v="122784197.60750002"/>
    <x v="0"/>
  </r>
  <r>
    <n v="4"/>
    <s v="ปทุมธานี"/>
    <s v="10761"/>
    <s v="คลองหลวง,รพช."/>
    <n v="66040384.649999984"/>
    <n v="16380483.140000001"/>
    <n v="4618302.29"/>
    <n v="2877933.73"/>
    <x v="1"/>
    <x v="1"/>
    <n v="55511383.002499998"/>
    <n v="69645397.814999998"/>
    <n v="14134014.8125"/>
    <n v="34310360.783749998"/>
    <n v="90846420.033749998"/>
    <x v="0"/>
    <n v="10107547.702500001"/>
    <n v="15155366.682500001"/>
    <n v="5047818.9800000004"/>
    <n v="2535819.2324999999"/>
    <n v="22727095.152500004"/>
    <x v="0"/>
    <n v="2567098.34"/>
    <n v="5284998.4424999999"/>
    <n v="2717900.1025"/>
    <n v="-1509751.8137500002"/>
    <n v="9361848.5962499995"/>
    <x v="0"/>
    <n v="3202010.66"/>
    <n v="4896174.01"/>
    <n v="1694163.3499999996"/>
    <n v="660765.63500000071"/>
    <n v="7437419.0349999992"/>
    <x v="0"/>
  </r>
  <r>
    <n v="4"/>
    <s v="ปทุมธานี"/>
    <s v="10762"/>
    <s v="ธัญบุรี,รพช."/>
    <n v="82113987.529999986"/>
    <n v="25694795.329999998"/>
    <n v="15240550.5"/>
    <n v="9290708.3099999987"/>
    <x v="2"/>
    <x v="2"/>
    <n v="80289064.905000001"/>
    <n v="102737404.04499999"/>
    <n v="22448339.139999986"/>
    <n v="46616556.195000023"/>
    <n v="136409912.75499997"/>
    <x v="0"/>
    <n v="18083881.445"/>
    <n v="25311234.280000001"/>
    <n v="7227352.8350000009"/>
    <n v="7242852.192499999"/>
    <n v="36152263.532499999"/>
    <x v="0"/>
    <n v="3921086.3600000003"/>
    <n v="8819763.875"/>
    <n v="4898677.5149999997"/>
    <n v="-3426929.9124999987"/>
    <n v="16167780.147499999"/>
    <x v="0"/>
    <n v="6098110.8150000004"/>
    <n v="14320782.210000001"/>
    <n v="8222671.3950000005"/>
    <n v="-6235896.2775000008"/>
    <n v="26654789.302500002"/>
    <x v="0"/>
  </r>
  <r>
    <n v="4"/>
    <s v="ปทุมธานี"/>
    <s v="10763"/>
    <s v="ประชาธิปัตย์,รพช."/>
    <n v="49202240.82"/>
    <n v="9153648.3499999996"/>
    <n v="4748786.8"/>
    <n v="5746951.4100000001"/>
    <x v="4"/>
    <x v="4"/>
    <n v="44214452.677500002"/>
    <n v="55578290.410000004"/>
    <n v="11363837.732500002"/>
    <n v="27168696.078749999"/>
    <n v="72624047.008750007"/>
    <x v="0"/>
    <n v="6645829.6750000007"/>
    <n v="10928092.7925"/>
    <n v="4282263.1174999997"/>
    <n v="222434.99875000119"/>
    <n v="17351487.46875"/>
    <x v="0"/>
    <n v="1694291.2349999999"/>
    <n v="3749116.8624999998"/>
    <n v="2054825.6274999999"/>
    <n v="-1387947.2062500003"/>
    <n v="6831355.30375"/>
    <x v="0"/>
    <n v="2113220.8850000002"/>
    <n v="3455917.2824999997"/>
    <n v="1342696.3974999995"/>
    <n v="99176.288750000997"/>
    <n v="5469961.8787499992"/>
    <x v="1"/>
  </r>
  <r>
    <n v="4"/>
    <s v="ปทุมธานี"/>
    <s v="10764"/>
    <s v="หนองเสือ,รพช."/>
    <n v="39639554.349999994"/>
    <n v="7607931.8099999996"/>
    <n v="2266810.5"/>
    <n v="2590159.5099999998"/>
    <x v="4"/>
    <x v="4"/>
    <n v="44214452.677500002"/>
    <n v="55578290.410000004"/>
    <n v="11363837.732500002"/>
    <n v="27168696.078749999"/>
    <n v="72624047.008750007"/>
    <x v="0"/>
    <n v="6645829.6750000007"/>
    <n v="10928092.7925"/>
    <n v="4282263.1174999997"/>
    <n v="222434.99875000119"/>
    <n v="17351487.46875"/>
    <x v="0"/>
    <n v="1694291.2349999999"/>
    <n v="3749116.8624999998"/>
    <n v="2054825.6274999999"/>
    <n v="-1387947.2062500003"/>
    <n v="6831355.30375"/>
    <x v="0"/>
    <n v="2113220.8850000002"/>
    <n v="3455917.2824999997"/>
    <n v="1342696.3974999995"/>
    <n v="99176.288750000997"/>
    <n v="5469961.8787499992"/>
    <x v="0"/>
  </r>
  <r>
    <n v="4"/>
    <s v="ปทุมธานี"/>
    <s v="10765"/>
    <s v="ลาดหลุมแก้ว,รพช."/>
    <n v="40916339.279999994"/>
    <n v="6391645.9900000002"/>
    <n v="1835465"/>
    <n v="2023560.76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0"/>
  </r>
  <r>
    <n v="4"/>
    <s v="ปทุมธานี"/>
    <s v="10766"/>
    <s v="ลำลูกกา,รพช."/>
    <n v="52397167.289999992"/>
    <n v="5370967.1399999997"/>
    <n v="3464251.3"/>
    <n v="4137479.6799999997"/>
    <x v="1"/>
    <x v="1"/>
    <n v="55511383.002499998"/>
    <n v="69645397.814999998"/>
    <n v="14134014.8125"/>
    <n v="34310360.783749998"/>
    <n v="90846420.033749998"/>
    <x v="0"/>
    <n v="10107547.702500001"/>
    <n v="15155366.682500001"/>
    <n v="5047818.9800000004"/>
    <n v="2535819.2324999999"/>
    <n v="22727095.152500004"/>
    <x v="0"/>
    <n v="2567098.34"/>
    <n v="5284998.4424999999"/>
    <n v="2717900.1025"/>
    <n v="-1509751.8137500002"/>
    <n v="9361848.5962499995"/>
    <x v="0"/>
    <n v="3202010.66"/>
    <n v="4896174.01"/>
    <n v="1694163.3499999996"/>
    <n v="660765.63500000071"/>
    <n v="7437419.0349999992"/>
    <x v="0"/>
  </r>
  <r>
    <n v="4"/>
    <s v="ปทุมธานี"/>
    <s v="10767"/>
    <s v="สามโคก,รพช."/>
    <n v="33911795.930000007"/>
    <n v="4369662.17"/>
    <n v="1654827.29"/>
    <n v="1474718.33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4"/>
    <s v="พระนครศรีอยุธยา"/>
    <s v="10660"/>
    <s v="พระนครศรีอยุธยา,รพศ."/>
    <n v="450451051.16999996"/>
    <n v="181962664.33000001"/>
    <n v="29011927.550000001"/>
    <n v="75081569.710000008"/>
    <x v="13"/>
    <x v="13"/>
    <n v="457057853.37249994"/>
    <n v="555460446.09500003"/>
    <n v="98402592.722500086"/>
    <n v="309453964.28874981"/>
    <n v="703064335.17875016"/>
    <x v="0"/>
    <n v="176302394.43000001"/>
    <n v="263576241.22"/>
    <n v="87273846.789999992"/>
    <n v="45391624.24500002"/>
    <n v="394487011.40499997"/>
    <x v="0"/>
    <n v="11405983.3925"/>
    <n v="31331400.317500003"/>
    <n v="19925416.925000004"/>
    <n v="-18482141.995000005"/>
    <n v="61219525.705000013"/>
    <x v="0"/>
    <n v="83715055.787500009"/>
    <n v="146100877.6875"/>
    <n v="62385821.899999991"/>
    <n v="-9863677.0624999851"/>
    <n v="239679610.53749999"/>
    <x v="0"/>
  </r>
  <r>
    <n v="4"/>
    <s v="พระนครศรีอยุธยา"/>
    <s v="10688"/>
    <s v="เสนา,รพท."/>
    <n v="164566456.96000004"/>
    <n v="42494939.710000001"/>
    <n v="10739898.01"/>
    <n v="28171789.700000003"/>
    <x v="5"/>
    <x v="5"/>
    <n v="138626710.36999997"/>
    <n v="177522302.21999997"/>
    <n v="38895591.849999994"/>
    <n v="80283322.594999984"/>
    <n v="235865689.99499995"/>
    <x v="0"/>
    <n v="29859776.649999999"/>
    <n v="48238164.909999996"/>
    <n v="18378388.259999998"/>
    <n v="2292194.2600000016"/>
    <n v="75805747.299999997"/>
    <x v="0"/>
    <n v="3206092.59"/>
    <n v="7078135.5899999999"/>
    <n v="3872043"/>
    <n v="-2601971.91"/>
    <n v="12886200.09"/>
    <x v="0"/>
    <n v="18267817.850000001"/>
    <n v="31832938.02"/>
    <n v="13565120.169999998"/>
    <n v="-2079862.4049999937"/>
    <n v="52180618.274999991"/>
    <x v="0"/>
  </r>
  <r>
    <n v="4"/>
    <s v="พระนครศรีอยุธยา"/>
    <s v="10768"/>
    <s v="ท่าเรือ,รพช."/>
    <n v="40507129.11999999"/>
    <n v="5783416.0199999996"/>
    <n v="3742993"/>
    <n v="1733105.54"/>
    <x v="4"/>
    <x v="4"/>
    <n v="44214452.677500002"/>
    <n v="55578290.410000004"/>
    <n v="11363837.732500002"/>
    <n v="27168696.078749999"/>
    <n v="72624047.008750007"/>
    <x v="0"/>
    <n v="6645829.6750000007"/>
    <n v="10928092.7925"/>
    <n v="4282263.1174999997"/>
    <n v="222434.99875000119"/>
    <n v="17351487.46875"/>
    <x v="0"/>
    <n v="1694291.2349999999"/>
    <n v="3749116.8624999998"/>
    <n v="2054825.6274999999"/>
    <n v="-1387947.2062500003"/>
    <n v="6831355.30375"/>
    <x v="0"/>
    <n v="2113220.8850000002"/>
    <n v="3455917.2824999997"/>
    <n v="1342696.3974999995"/>
    <n v="99176.288750000997"/>
    <n v="5469961.8787499992"/>
    <x v="0"/>
  </r>
  <r>
    <n v="4"/>
    <s v="พระนครศรีอยุธยา"/>
    <s v="10769"/>
    <s v="สมเด็จพระสังฆราชเจ้า กรมหลวงชินวราลงกรณ (วาสนมหาเถร),รพช."/>
    <n v="30486425"/>
    <n v="6060136.7999999998"/>
    <n v="942664.5"/>
    <n v="1411821.99"/>
    <x v="4"/>
    <x v="4"/>
    <n v="44214452.677500002"/>
    <n v="55578290.410000004"/>
    <n v="11363837.732500002"/>
    <n v="27168696.078749999"/>
    <n v="72624047.008750007"/>
    <x v="0"/>
    <n v="6645829.6750000007"/>
    <n v="10928092.7925"/>
    <n v="4282263.1174999997"/>
    <n v="222434.99875000119"/>
    <n v="17351487.46875"/>
    <x v="0"/>
    <n v="1694291.2349999999"/>
    <n v="3749116.8624999998"/>
    <n v="2054825.6274999999"/>
    <n v="-1387947.2062500003"/>
    <n v="6831355.30375"/>
    <x v="0"/>
    <n v="2113220.8850000002"/>
    <n v="3455917.2824999997"/>
    <n v="1342696.3974999995"/>
    <n v="99176.288750000997"/>
    <n v="5469961.8787499992"/>
    <x v="0"/>
  </r>
  <r>
    <n v="4"/>
    <s v="พระนครศรีอยุธยา"/>
    <s v="10770"/>
    <s v="บางไทร(พระนครศรีอยุธยา),รพช."/>
    <n v="29351513.280000005"/>
    <n v="3955006.58"/>
    <n v="3340108.25"/>
    <n v="1308502.74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4"/>
    <s v="พระนครศรีอยุธยา"/>
    <s v="10771"/>
    <s v="บางบาล,รพช."/>
    <n v="24561572.27"/>
    <n v="2213516.96"/>
    <n v="1860728.03"/>
    <n v="994288.40999999992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4"/>
    <s v="พระนครศรีอยุธยา"/>
    <s v="10772"/>
    <s v="บางปะอิน,รพช."/>
    <n v="83118154.469999984"/>
    <n v="19758181.25"/>
    <n v="8199235"/>
    <n v="14716039.380000001"/>
    <x v="7"/>
    <x v="7"/>
    <n v="69966249.329999998"/>
    <n v="84632630.410000011"/>
    <n v="14666381.080000013"/>
    <n v="47966677.709999979"/>
    <n v="106632202.03000003"/>
    <x v="0"/>
    <n v="14467965.560000001"/>
    <n v="19747513.829999998"/>
    <n v="5279548.2699999977"/>
    <n v="6548643.155000004"/>
    <n v="27666836.234999996"/>
    <x v="0"/>
    <n v="2558855.6"/>
    <n v="6048271.3600000003"/>
    <n v="3489415.7600000002"/>
    <n v="-2675268.0400000005"/>
    <n v="11282395"/>
    <x v="0"/>
    <n v="4385904.1099999994"/>
    <n v="10230980.310000001"/>
    <n v="5845076.2000000011"/>
    <n v="-4381710.1900000013"/>
    <n v="18998594.609999999"/>
    <x v="0"/>
  </r>
  <r>
    <n v="4"/>
    <s v="พระนครศรีอยุธยา"/>
    <s v="10773"/>
    <s v="บางปะหัน,รพช."/>
    <n v="34393869.900000006"/>
    <n v="4486858.25"/>
    <n v="2662725"/>
    <n v="1780594.62"/>
    <x v="4"/>
    <x v="4"/>
    <n v="44214452.677500002"/>
    <n v="55578290.410000004"/>
    <n v="11363837.732500002"/>
    <n v="27168696.078749999"/>
    <n v="72624047.008750007"/>
    <x v="0"/>
    <n v="6645829.6750000007"/>
    <n v="10928092.7925"/>
    <n v="4282263.1174999997"/>
    <n v="222434.99875000119"/>
    <n v="17351487.46875"/>
    <x v="0"/>
    <n v="1694291.2349999999"/>
    <n v="3749116.8624999998"/>
    <n v="2054825.6274999999"/>
    <n v="-1387947.2062500003"/>
    <n v="6831355.30375"/>
    <x v="0"/>
    <n v="2113220.8850000002"/>
    <n v="3455917.2824999997"/>
    <n v="1342696.3974999995"/>
    <n v="99176.288750000997"/>
    <n v="5469961.8787499992"/>
    <x v="0"/>
  </r>
  <r>
    <n v="4"/>
    <s v="พระนครศรีอยุธยา"/>
    <s v="10774"/>
    <s v="ผักไห่,รพช."/>
    <n v="29871183.229999993"/>
    <n v="3873743.19"/>
    <n v="1674538.99"/>
    <n v="1014744.0900000001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4"/>
    <s v="พระนครศรีอยุธยา"/>
    <s v="10775"/>
    <s v="ภาชี,รพช."/>
    <n v="33992997.25999999"/>
    <n v="4490022.41"/>
    <n v="1877542.19"/>
    <n v="1284693.4200000002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4"/>
    <s v="พระนครศรีอยุธยา"/>
    <s v="10776"/>
    <s v="ลาดบัวหลวง,รพช."/>
    <n v="34420873.140000001"/>
    <n v="4996203.91"/>
    <n v="624981.1"/>
    <n v="1148942.3599999999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4"/>
    <s v="พระนครศรีอยุธยา"/>
    <s v="10777"/>
    <s v="วังน้อย,รพช."/>
    <n v="51943266.229999997"/>
    <n v="11316963.43"/>
    <n v="6225275.1500000004"/>
    <n v="5012218.67"/>
    <x v="4"/>
    <x v="4"/>
    <n v="44214452.677500002"/>
    <n v="55578290.410000004"/>
    <n v="11363837.732500002"/>
    <n v="27168696.078749999"/>
    <n v="72624047.008750007"/>
    <x v="0"/>
    <n v="6645829.6750000007"/>
    <n v="10928092.7925"/>
    <n v="4282263.1174999997"/>
    <n v="222434.99875000119"/>
    <n v="17351487.46875"/>
    <x v="0"/>
    <n v="1694291.2349999999"/>
    <n v="3749116.8624999998"/>
    <n v="2054825.6274999999"/>
    <n v="-1387947.2062500003"/>
    <n v="6831355.30375"/>
    <x v="0"/>
    <n v="2113220.8850000002"/>
    <n v="3455917.2824999997"/>
    <n v="1342696.3974999995"/>
    <n v="99176.288750000997"/>
    <n v="5469961.8787499992"/>
    <x v="0"/>
  </r>
  <r>
    <n v="4"/>
    <s v="พระนครศรีอยุธยา"/>
    <s v="10778"/>
    <s v="บางซ้าย,รพช."/>
    <n v="18165136.299999997"/>
    <n v="1695073.75"/>
    <n v="814588"/>
    <n v="334448.32"/>
    <x v="8"/>
    <x v="8"/>
    <n v="14715302.33"/>
    <n v="23680923.704999998"/>
    <n v="8965621.3749999981"/>
    <n v="1266870.2675000038"/>
    <n v="37129355.767499998"/>
    <x v="0"/>
    <n v="1557062.915"/>
    <n v="2574399.7549999999"/>
    <n v="1017336.8399999999"/>
    <n v="31057.655000000261"/>
    <n v="4100405.0149999997"/>
    <x v="0"/>
    <n v="583849.30499999993"/>
    <n v="1267061.165"/>
    <n v="683211.8600000001"/>
    <n v="-440968.48500000022"/>
    <n v="2291878.9550000001"/>
    <x v="0"/>
    <n v="440481.15499999997"/>
    <n v="965411.89500000002"/>
    <n v="524930.74"/>
    <n v="-346914.95500000002"/>
    <n v="1752808.0049999999"/>
    <x v="0"/>
  </r>
  <r>
    <n v="4"/>
    <s v="พระนครศรีอยุธยา"/>
    <s v="10779"/>
    <s v="อุทัย,รพช."/>
    <n v="44930027.569999993"/>
    <n v="4713580.26"/>
    <n v="2217636.25"/>
    <n v="2138602.89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0"/>
  </r>
  <r>
    <n v="4"/>
    <s v="พระนครศรีอยุธยา"/>
    <s v="10780"/>
    <s v="มหาราช,รพช."/>
    <n v="22940578.400000002"/>
    <n v="2243550.31"/>
    <n v="1285505.97"/>
    <n v="1656884.78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4"/>
    <s v="พระนครศรีอยุธยา"/>
    <s v="10781"/>
    <s v="บ้านแพรก,รพช."/>
    <n v="23532378.640000001"/>
    <n v="2469518.37"/>
    <n v="803719.5"/>
    <n v="566693"/>
    <x v="8"/>
    <x v="8"/>
    <n v="14715302.33"/>
    <n v="23680923.704999998"/>
    <n v="8965621.3749999981"/>
    <n v="1266870.2675000038"/>
    <n v="37129355.767499998"/>
    <x v="0"/>
    <n v="1557062.915"/>
    <n v="2574399.7549999999"/>
    <n v="1017336.8399999999"/>
    <n v="31057.655000000261"/>
    <n v="4100405.0149999997"/>
    <x v="0"/>
    <n v="583849.30499999993"/>
    <n v="1267061.165"/>
    <n v="683211.8600000001"/>
    <n v="-440968.48500000022"/>
    <n v="2291878.9550000001"/>
    <x v="0"/>
    <n v="440481.15499999997"/>
    <n v="965411.89500000002"/>
    <n v="524930.74"/>
    <n v="-346914.95500000002"/>
    <n v="1752808.0049999999"/>
    <x v="0"/>
  </r>
  <r>
    <n v="4"/>
    <s v="ลพบุรี"/>
    <s v="10690"/>
    <s v="พระนารายณ์มหาราช,รพท."/>
    <n v="358373317.00999999"/>
    <n v="153790344.50999999"/>
    <n v="15458889.720000001"/>
    <n v="55807801.32"/>
    <x v="9"/>
    <x v="9"/>
    <n v="306499797.03500003"/>
    <n v="401419086.34000003"/>
    <n v="94919289.305000007"/>
    <n v="164120863.07750002"/>
    <n v="543798020.29750001"/>
    <x v="0"/>
    <n v="103528553.00999999"/>
    <n v="140842301.25999999"/>
    <n v="37313748.25"/>
    <n v="47557930.63499999"/>
    <n v="196812923.63499999"/>
    <x v="0"/>
    <n v="6905136.04"/>
    <n v="19865887.875"/>
    <n v="12960751.835000001"/>
    <n v="-12535991.712500002"/>
    <n v="39307015.627499998"/>
    <x v="0"/>
    <n v="48794610.419999994"/>
    <n v="78390445.295000002"/>
    <n v="29595834.875000007"/>
    <n v="4400858.1074999794"/>
    <n v="122784197.60750002"/>
    <x v="0"/>
  </r>
  <r>
    <n v="4"/>
    <s v="ลพบุรี"/>
    <s v="10691"/>
    <s v="บ้านหมี่,รพท."/>
    <n v="143065594.13"/>
    <n v="22094849.039999999"/>
    <n v="1794380.6"/>
    <n v="11483545.210000001"/>
    <x v="5"/>
    <x v="5"/>
    <n v="138626710.36999997"/>
    <n v="177522302.21999997"/>
    <n v="38895591.849999994"/>
    <n v="80283322.594999984"/>
    <n v="235865689.99499995"/>
    <x v="0"/>
    <n v="29859776.649999999"/>
    <n v="48238164.909999996"/>
    <n v="18378388.259999998"/>
    <n v="2292194.2600000016"/>
    <n v="75805747.299999997"/>
    <x v="0"/>
    <n v="3206092.59"/>
    <n v="7078135.5899999999"/>
    <n v="3872043"/>
    <n v="-2601971.91"/>
    <n v="12886200.09"/>
    <x v="0"/>
    <n v="18267817.850000001"/>
    <n v="31832938.02"/>
    <n v="13565120.169999998"/>
    <n v="-2079862.4049999937"/>
    <n v="52180618.274999991"/>
    <x v="0"/>
  </r>
  <r>
    <n v="4"/>
    <s v="ลพบุรี"/>
    <s v="10789"/>
    <s v="พัฒนานิคม,รพช."/>
    <n v="50374298.000000015"/>
    <n v="9924688.5999999996"/>
    <n v="4908813.3899999997"/>
    <n v="3284208.6500000004"/>
    <x v="4"/>
    <x v="4"/>
    <n v="44214452.677500002"/>
    <n v="55578290.410000004"/>
    <n v="11363837.732500002"/>
    <n v="27168696.078749999"/>
    <n v="72624047.008750007"/>
    <x v="0"/>
    <n v="6645829.6750000007"/>
    <n v="10928092.7925"/>
    <n v="4282263.1174999997"/>
    <n v="222434.99875000119"/>
    <n v="17351487.46875"/>
    <x v="0"/>
    <n v="1694291.2349999999"/>
    <n v="3749116.8624999998"/>
    <n v="2054825.6274999999"/>
    <n v="-1387947.2062500003"/>
    <n v="6831355.30375"/>
    <x v="0"/>
    <n v="2113220.8850000002"/>
    <n v="3455917.2824999997"/>
    <n v="1342696.3974999995"/>
    <n v="99176.288750000997"/>
    <n v="5469961.8787499992"/>
    <x v="0"/>
  </r>
  <r>
    <n v="4"/>
    <s v="ลพบุรี"/>
    <s v="10790"/>
    <s v="โคกสำโรง,รพช."/>
    <n v="70760529.350000009"/>
    <n v="16427073.550000001"/>
    <n v="7072690.9199999999"/>
    <n v="11931141.620000001"/>
    <x v="2"/>
    <x v="2"/>
    <n v="80289064.905000001"/>
    <n v="102737404.04499999"/>
    <n v="22448339.139999986"/>
    <n v="46616556.195000023"/>
    <n v="136409912.75499997"/>
    <x v="0"/>
    <n v="18083881.445"/>
    <n v="25311234.280000001"/>
    <n v="7227352.8350000009"/>
    <n v="7242852.192499999"/>
    <n v="36152263.532499999"/>
    <x v="0"/>
    <n v="3921086.3600000003"/>
    <n v="8819763.875"/>
    <n v="4898677.5149999997"/>
    <n v="-3426929.9124999987"/>
    <n v="16167780.147499999"/>
    <x v="0"/>
    <n v="6098110.8150000004"/>
    <n v="14320782.210000001"/>
    <n v="8222671.3950000005"/>
    <n v="-6235896.2775000008"/>
    <n v="26654789.302500002"/>
    <x v="0"/>
  </r>
  <r>
    <n v="4"/>
    <s v="ลพบุรี"/>
    <s v="10791"/>
    <s v="ชัยบาดาล,รพช."/>
    <n v="94340196.489999995"/>
    <n v="21385805.879999999"/>
    <n v="8987939.5800000001"/>
    <n v="14563477.24"/>
    <x v="2"/>
    <x v="2"/>
    <n v="80289064.905000001"/>
    <n v="102737404.04499999"/>
    <n v="22448339.139999986"/>
    <n v="46616556.195000023"/>
    <n v="136409912.75499997"/>
    <x v="0"/>
    <n v="18083881.445"/>
    <n v="25311234.280000001"/>
    <n v="7227352.8350000009"/>
    <n v="7242852.192499999"/>
    <n v="36152263.532499999"/>
    <x v="0"/>
    <n v="3921086.3600000003"/>
    <n v="8819763.875"/>
    <n v="4898677.5149999997"/>
    <n v="-3426929.9124999987"/>
    <n v="16167780.147499999"/>
    <x v="0"/>
    <n v="6098110.8150000004"/>
    <n v="14320782.210000001"/>
    <n v="8222671.3950000005"/>
    <n v="-6235896.2775000008"/>
    <n v="26654789.302500002"/>
    <x v="0"/>
  </r>
  <r>
    <n v="4"/>
    <s v="ลพบุรี"/>
    <s v="10792"/>
    <s v="ท่าวุ้ง,รพช."/>
    <n v="39824568.660000004"/>
    <n v="4861904.26"/>
    <n v="477110"/>
    <n v="1889949.32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4"/>
    <s v="ลพบุรี"/>
    <s v="10793"/>
    <s v="ท่าหลวง,รพช."/>
    <n v="41284023.179999992"/>
    <n v="2113997.5699999998"/>
    <n v="1451728"/>
    <n v="1269246.5299999998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4"/>
    <s v="ลพบุรี"/>
    <s v="10794"/>
    <s v="สระโบสถ์,รพช."/>
    <n v="22977426.089999996"/>
    <n v="2292912.48"/>
    <n v="1782548.5"/>
    <n v="1261400.05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4"/>
    <s v="ลพบุรี"/>
    <s v="10795"/>
    <s v="โคกเจริญ,รพช."/>
    <n v="24841407.800000004"/>
    <n v="2953319.92"/>
    <n v="1871237.53"/>
    <n v="1055844.54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4"/>
    <s v="ลพบุรี"/>
    <s v="10796"/>
    <s v="ลำสนธิ,รพช."/>
    <n v="27556048.069999997"/>
    <n v="3714074.63"/>
    <n v="1865318.5"/>
    <n v="1057477.57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4"/>
    <s v="ลพบุรี"/>
    <s v="10797"/>
    <s v="หนองม่วง,รพช."/>
    <n v="33843638.129999995"/>
    <n v="4020511.41"/>
    <n v="2305506.85"/>
    <n v="1330596.46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4"/>
    <s v="สระบุรี"/>
    <s v="10661"/>
    <s v="สระบุรี,รพศ."/>
    <n v="518295689.33999997"/>
    <n v="286465076.19"/>
    <n v="10967049.15"/>
    <n v="148704814.88"/>
    <x v="13"/>
    <x v="13"/>
    <n v="457057853.37249994"/>
    <n v="555460446.09500003"/>
    <n v="98402592.722500086"/>
    <n v="309453964.28874981"/>
    <n v="703064335.17875016"/>
    <x v="0"/>
    <n v="176302394.43000001"/>
    <n v="263576241.22"/>
    <n v="87273846.789999992"/>
    <n v="45391624.24500002"/>
    <n v="394487011.40499997"/>
    <x v="0"/>
    <n v="11405983.3925"/>
    <n v="31331400.317500003"/>
    <n v="19925416.925000004"/>
    <n v="-18482141.995000005"/>
    <n v="61219525.705000013"/>
    <x v="0"/>
    <n v="83715055.787500009"/>
    <n v="146100877.6875"/>
    <n v="62385821.899999991"/>
    <n v="-9863677.0624999851"/>
    <n v="239679610.53749999"/>
    <x v="0"/>
  </r>
  <r>
    <n v="4"/>
    <s v="สระบุรี"/>
    <s v="10695"/>
    <s v="พระพุทธบาท,รพท."/>
    <n v="207686394.85999998"/>
    <n v="47795278.409999996"/>
    <n v="4199167.6399999997"/>
    <n v="27196852.799999997"/>
    <x v="5"/>
    <x v="5"/>
    <n v="138626710.36999997"/>
    <n v="177522302.21999997"/>
    <n v="38895591.849999994"/>
    <n v="80283322.594999984"/>
    <n v="235865689.99499995"/>
    <x v="0"/>
    <n v="29859776.649999999"/>
    <n v="48238164.909999996"/>
    <n v="18378388.259999998"/>
    <n v="2292194.2600000016"/>
    <n v="75805747.299999997"/>
    <x v="0"/>
    <n v="3206092.59"/>
    <n v="7078135.5899999999"/>
    <n v="3872043"/>
    <n v="-2601971.91"/>
    <n v="12886200.09"/>
    <x v="0"/>
    <n v="18267817.850000001"/>
    <n v="31832938.02"/>
    <n v="13565120.169999998"/>
    <n v="-2079862.4049999937"/>
    <n v="52180618.274999991"/>
    <x v="0"/>
  </r>
  <r>
    <n v="4"/>
    <s v="สระบุรี"/>
    <s v="10807"/>
    <s v="แก่งคอย,รพช."/>
    <n v="67339806.019999996"/>
    <n v="13031262.99"/>
    <n v="7227191.8600000003"/>
    <n v="3922873.71"/>
    <x v="1"/>
    <x v="1"/>
    <n v="55511383.002499998"/>
    <n v="69645397.814999998"/>
    <n v="14134014.8125"/>
    <n v="34310360.783749998"/>
    <n v="90846420.033749998"/>
    <x v="0"/>
    <n v="10107547.702500001"/>
    <n v="15155366.682500001"/>
    <n v="5047818.9800000004"/>
    <n v="2535819.2324999999"/>
    <n v="22727095.152500004"/>
    <x v="0"/>
    <n v="2567098.34"/>
    <n v="5284998.4424999999"/>
    <n v="2717900.1025"/>
    <n v="-1509751.8137500002"/>
    <n v="9361848.5962499995"/>
    <x v="0"/>
    <n v="3202010.66"/>
    <n v="4896174.01"/>
    <n v="1694163.3499999996"/>
    <n v="660765.63500000071"/>
    <n v="7437419.0349999992"/>
    <x v="0"/>
  </r>
  <r>
    <n v="4"/>
    <s v="สระบุรี"/>
    <s v="10808"/>
    <s v="หนองแค,รพช."/>
    <n v="46366507.310000002"/>
    <n v="6865024.6600000001"/>
    <n v="1997218.5"/>
    <n v="1539180.96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0"/>
  </r>
  <r>
    <n v="4"/>
    <s v="สระบุรี"/>
    <s v="10809"/>
    <s v="วิหารแดง,รพช."/>
    <n v="36572706.440000013"/>
    <n v="4359424.1399999997"/>
    <n v="3594258.03"/>
    <n v="3061336.5900000003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1"/>
  </r>
  <r>
    <n v="4"/>
    <s v="สระบุรี"/>
    <s v="10810"/>
    <s v="หนองแซง,รพช."/>
    <n v="22455403.400000002"/>
    <n v="2451819.0499999998"/>
    <n v="593264.43999999994"/>
    <n v="929982.76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4"/>
    <s v="สระบุรี"/>
    <s v="10811"/>
    <s v="บ้านหมอ,รพช."/>
    <n v="32372641.919999998"/>
    <n v="3960155.42"/>
    <n v="1897151.89"/>
    <n v="1254879.1639999999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4"/>
    <s v="สระบุรี"/>
    <s v="10812"/>
    <s v="ดอนพุด,รพช."/>
    <n v="22057724.839999996"/>
    <n v="1718330.01"/>
    <n v="1214196.31"/>
    <n v="485963.83"/>
    <x v="8"/>
    <x v="8"/>
    <n v="14715302.33"/>
    <n v="23680923.704999998"/>
    <n v="8965621.3749999981"/>
    <n v="1266870.2675000038"/>
    <n v="37129355.767499998"/>
    <x v="0"/>
    <n v="1557062.915"/>
    <n v="2574399.7549999999"/>
    <n v="1017336.8399999999"/>
    <n v="31057.655000000261"/>
    <n v="4100405.0149999997"/>
    <x v="0"/>
    <n v="583849.30499999993"/>
    <n v="1267061.165"/>
    <n v="683211.8600000001"/>
    <n v="-440968.48500000022"/>
    <n v="2291878.9550000001"/>
    <x v="0"/>
    <n v="440481.15499999997"/>
    <n v="965411.89500000002"/>
    <n v="524930.74"/>
    <n v="-346914.95500000002"/>
    <n v="1752808.0049999999"/>
    <x v="0"/>
  </r>
  <r>
    <n v="4"/>
    <s v="สระบุรี"/>
    <s v="10813"/>
    <s v="หนองโดน,รพช."/>
    <n v="27866097.960000001"/>
    <n v="6584040.0800000001"/>
    <n v="834988.54"/>
    <n v="958261.54999999993"/>
    <x v="8"/>
    <x v="8"/>
    <n v="14715302.33"/>
    <n v="23680923.704999998"/>
    <n v="8965621.3749999981"/>
    <n v="1266870.2675000038"/>
    <n v="37129355.767499998"/>
    <x v="0"/>
    <n v="1557062.915"/>
    <n v="2574399.7549999999"/>
    <n v="1017336.8399999999"/>
    <n v="31057.655000000261"/>
    <n v="4100405.0149999997"/>
    <x v="1"/>
    <n v="583849.30499999993"/>
    <n v="1267061.165"/>
    <n v="683211.8600000001"/>
    <n v="-440968.48500000022"/>
    <n v="2291878.9550000001"/>
    <x v="0"/>
    <n v="440481.15499999997"/>
    <n v="965411.89500000002"/>
    <n v="524930.74"/>
    <n v="-346914.95500000002"/>
    <n v="1752808.0049999999"/>
    <x v="0"/>
  </r>
  <r>
    <n v="4"/>
    <s v="สระบุรี"/>
    <s v="10814"/>
    <s v="เสาไห้เฉลิมพระเกียรติ ๘๐ พรรษา,รพช."/>
    <n v="38513938.420000002"/>
    <n v="3889738.02"/>
    <n v="1748342.6"/>
    <n v="1959275.21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4"/>
    <s v="สระบุรี"/>
    <s v="10815"/>
    <s v="มวกเหล็ก,รพช."/>
    <n v="43490320.940000005"/>
    <n v="4939025.87"/>
    <n v="3167680.6"/>
    <n v="2363470.1"/>
    <x v="4"/>
    <x v="4"/>
    <n v="44214452.677500002"/>
    <n v="55578290.410000004"/>
    <n v="11363837.732500002"/>
    <n v="27168696.078749999"/>
    <n v="72624047.008750007"/>
    <x v="0"/>
    <n v="6645829.6750000007"/>
    <n v="10928092.7925"/>
    <n v="4282263.1174999997"/>
    <n v="222434.99875000119"/>
    <n v="17351487.46875"/>
    <x v="0"/>
    <n v="1694291.2349999999"/>
    <n v="3749116.8624999998"/>
    <n v="2054825.6274999999"/>
    <n v="-1387947.2062500003"/>
    <n v="6831355.30375"/>
    <x v="0"/>
    <n v="2113220.8850000002"/>
    <n v="3455917.2824999997"/>
    <n v="1342696.3974999995"/>
    <n v="99176.288750000997"/>
    <n v="5469961.8787499992"/>
    <x v="0"/>
  </r>
  <r>
    <n v="4"/>
    <s v="สระบุรี"/>
    <s v="10816"/>
    <s v="วังม่วงสัทธรรม,รพช."/>
    <n v="33754641.079999998"/>
    <n v="3657479.64"/>
    <n v="1336018"/>
    <n v="1330016.3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4"/>
    <s v="สิงห์บุรี"/>
    <s v="10692"/>
    <s v="สิงห์บุรี,รพท."/>
    <n v="220481832.11999992"/>
    <n v="69049275.150000006"/>
    <n v="5906017.4000000004"/>
    <n v="24132498.039999999"/>
    <x v="10"/>
    <x v="10"/>
    <n v="202237035.05250007"/>
    <n v="246228016.66999996"/>
    <n v="43990981.617499888"/>
    <n v="136250562.62625024"/>
    <n v="312214489.09624982"/>
    <x v="0"/>
    <n v="53529366.907499999"/>
    <n v="81951998.332500011"/>
    <n v="28422631.425000012"/>
    <n v="10895419.769999981"/>
    <n v="124585945.47000003"/>
    <x v="0"/>
    <n v="4669945.1150000002"/>
    <n v="12350870.84"/>
    <n v="7680925.7249999996"/>
    <n v="-6851443.4724999983"/>
    <n v="23872259.427499998"/>
    <x v="0"/>
    <n v="27180948.702500001"/>
    <n v="40777818.969999999"/>
    <n v="13596870.267499998"/>
    <n v="6785643.3012500033"/>
    <n v="61173124.371249996"/>
    <x v="0"/>
  </r>
  <r>
    <n v="4"/>
    <s v="สิงห์บุรี"/>
    <s v="10693"/>
    <s v="อินทร์บุรี,รพท."/>
    <n v="135518483.78"/>
    <n v="25406121.640000001"/>
    <n v="3352677.14"/>
    <n v="15210420.58"/>
    <x v="5"/>
    <x v="5"/>
    <n v="138626710.36999997"/>
    <n v="177522302.21999997"/>
    <n v="38895591.849999994"/>
    <n v="80283322.594999984"/>
    <n v="235865689.99499995"/>
    <x v="0"/>
    <n v="29859776.649999999"/>
    <n v="48238164.909999996"/>
    <n v="18378388.259999998"/>
    <n v="2292194.2600000016"/>
    <n v="75805747.299999997"/>
    <x v="0"/>
    <n v="3206092.59"/>
    <n v="7078135.5899999999"/>
    <n v="3872043"/>
    <n v="-2601971.91"/>
    <n v="12886200.09"/>
    <x v="0"/>
    <n v="18267817.850000001"/>
    <n v="31832938.02"/>
    <n v="13565120.169999998"/>
    <n v="-2079862.4049999937"/>
    <n v="52180618.274999991"/>
    <x v="0"/>
  </r>
  <r>
    <n v="4"/>
    <s v="สิงห์บุรี"/>
    <s v="10798"/>
    <s v="บางระจัน,รพช."/>
    <n v="30371280.509999998"/>
    <n v="3644863.16"/>
    <n v="941232.25"/>
    <n v="1043859.86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4"/>
    <s v="สิงห์บุรี"/>
    <s v="10799"/>
    <s v="ค่ายบางระจัน,รพช."/>
    <n v="29708792.420000002"/>
    <n v="3536695.76"/>
    <n v="707438.35"/>
    <n v="761585.02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4"/>
    <s v="สิงห์บุรี"/>
    <s v="10800"/>
    <s v="พรหมบุรี,รพช."/>
    <n v="28158203.379999999"/>
    <n v="2404611.85"/>
    <n v="755171.7"/>
    <n v="985461.6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4"/>
    <s v="สิงห์บุรี"/>
    <s v="10801"/>
    <s v="ท่าช้าง,รพช."/>
    <n v="31683278.319999997"/>
    <n v="2830166.05"/>
    <n v="482762.61"/>
    <n v="857793.26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4"/>
    <s v="อ่างทอง"/>
    <s v="10689"/>
    <s v="อ่างทอง,รพท."/>
    <n v="228559381.08000001"/>
    <n v="72349269.640000001"/>
    <n v="16436175.01"/>
    <n v="33875727.07"/>
    <x v="10"/>
    <x v="10"/>
    <n v="202237035.05250007"/>
    <n v="246228016.66999996"/>
    <n v="43990981.617499888"/>
    <n v="136250562.62625024"/>
    <n v="312214489.09624982"/>
    <x v="0"/>
    <n v="53529366.907499999"/>
    <n v="81951998.332500011"/>
    <n v="28422631.425000012"/>
    <n v="10895419.769999981"/>
    <n v="124585945.47000003"/>
    <x v="0"/>
    <n v="4669945.1150000002"/>
    <n v="12350870.84"/>
    <n v="7680925.7249999996"/>
    <n v="-6851443.4724999983"/>
    <n v="23872259.427499998"/>
    <x v="0"/>
    <n v="27180948.702500001"/>
    <n v="40777818.969999999"/>
    <n v="13596870.267499998"/>
    <n v="6785643.3012500033"/>
    <n v="61173124.371249996"/>
    <x v="0"/>
  </r>
  <r>
    <n v="4"/>
    <s v="อ่างทอง"/>
    <s v="10782"/>
    <s v="ไชโย,รพช."/>
    <n v="29489147.459999997"/>
    <n v="3196009.06"/>
    <n v="1592269.75"/>
    <n v="690731.08000000007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4"/>
    <s v="อ่างทอง"/>
    <s v="10784"/>
    <s v="ป่าโมก,รพช."/>
    <n v="39514820.520000011"/>
    <n v="4889612.28"/>
    <n v="2133297.9500000002"/>
    <n v="1811094.4300000002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4"/>
    <s v="อ่างทอง"/>
    <s v="10785"/>
    <s v="โพธิ์ทอง,รพช."/>
    <n v="50170469.349999994"/>
    <n v="7098260.5800000001"/>
    <n v="2521123"/>
    <n v="3275480.0999999996"/>
    <x v="4"/>
    <x v="4"/>
    <n v="44214452.677500002"/>
    <n v="55578290.410000004"/>
    <n v="11363837.732500002"/>
    <n v="27168696.078749999"/>
    <n v="72624047.008750007"/>
    <x v="0"/>
    <n v="6645829.6750000007"/>
    <n v="10928092.7925"/>
    <n v="4282263.1174999997"/>
    <n v="222434.99875000119"/>
    <n v="17351487.46875"/>
    <x v="0"/>
    <n v="1694291.2349999999"/>
    <n v="3749116.8624999998"/>
    <n v="2054825.6274999999"/>
    <n v="-1387947.2062500003"/>
    <n v="6831355.30375"/>
    <x v="0"/>
    <n v="2113220.8850000002"/>
    <n v="3455917.2824999997"/>
    <n v="1342696.3974999995"/>
    <n v="99176.288750000997"/>
    <n v="5469961.8787499992"/>
    <x v="0"/>
  </r>
  <r>
    <n v="4"/>
    <s v="อ่างทอง"/>
    <s v="10786"/>
    <s v="แสวงหา,รพช."/>
    <n v="35008281.399999991"/>
    <n v="4805064.29"/>
    <n v="2123458.2799999998"/>
    <n v="990156.48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4"/>
    <s v="อ่างทอง"/>
    <s v="10787"/>
    <s v="วิเศษชัยชาญ,รพช."/>
    <n v="67603593.659999996"/>
    <n v="10765590.300000001"/>
    <n v="2801950.81"/>
    <n v="3623546.16"/>
    <x v="4"/>
    <x v="4"/>
    <n v="44214452.677500002"/>
    <n v="55578290.410000004"/>
    <n v="11363837.732500002"/>
    <n v="27168696.078749999"/>
    <n v="72624047.008750007"/>
    <x v="0"/>
    <n v="6645829.6750000007"/>
    <n v="10928092.7925"/>
    <n v="4282263.1174999997"/>
    <n v="222434.99875000119"/>
    <n v="17351487.46875"/>
    <x v="0"/>
    <n v="1694291.2349999999"/>
    <n v="3749116.8624999998"/>
    <n v="2054825.6274999999"/>
    <n v="-1387947.2062500003"/>
    <n v="6831355.30375"/>
    <x v="0"/>
    <n v="2113220.8850000002"/>
    <n v="3455917.2824999997"/>
    <n v="1342696.3974999995"/>
    <n v="99176.288750000997"/>
    <n v="5469961.8787499992"/>
    <x v="0"/>
  </r>
  <r>
    <n v="4"/>
    <s v="อ่างทอง"/>
    <s v="10788"/>
    <s v="สามโก้,รพช."/>
    <n v="27104629.700000003"/>
    <n v="3940090.09"/>
    <n v="799428.7"/>
    <n v="929973.19"/>
    <x v="8"/>
    <x v="8"/>
    <n v="14715302.33"/>
    <n v="23680923.704999998"/>
    <n v="8965621.3749999981"/>
    <n v="1266870.2675000038"/>
    <n v="37129355.767499998"/>
    <x v="0"/>
    <n v="1557062.915"/>
    <n v="2574399.7549999999"/>
    <n v="1017336.8399999999"/>
    <n v="31057.655000000261"/>
    <n v="4100405.0149999997"/>
    <x v="0"/>
    <n v="583849.30499999993"/>
    <n v="1267061.165"/>
    <n v="683211.8600000001"/>
    <n v="-440968.48500000022"/>
    <n v="2291878.9550000001"/>
    <x v="0"/>
    <n v="440481.15499999997"/>
    <n v="965411.89500000002"/>
    <n v="524930.74"/>
    <n v="-346914.95500000002"/>
    <n v="1752808.0049999999"/>
    <x v="0"/>
  </r>
  <r>
    <n v="5"/>
    <s v="กาญจนบุรี"/>
    <s v="10731"/>
    <s v="พหลพลพยุหเสนา,รพท."/>
    <n v="389290360.80000007"/>
    <n v="168328784.34"/>
    <n v="26051290.649999999"/>
    <n v="81853724.390000015"/>
    <x v="13"/>
    <x v="13"/>
    <n v="457057853.37249994"/>
    <n v="555460446.09500003"/>
    <n v="98402592.722500086"/>
    <n v="309453964.28874981"/>
    <n v="703064335.17875016"/>
    <x v="0"/>
    <n v="176302394.43000001"/>
    <n v="263576241.22"/>
    <n v="87273846.789999992"/>
    <n v="45391624.24500002"/>
    <n v="394487011.40499997"/>
    <x v="0"/>
    <n v="11405983.3925"/>
    <n v="31331400.317500003"/>
    <n v="19925416.925000004"/>
    <n v="-18482141.995000005"/>
    <n v="61219525.705000013"/>
    <x v="0"/>
    <n v="83715055.787500009"/>
    <n v="146100877.6875"/>
    <n v="62385821.899999991"/>
    <n v="-9863677.0624999851"/>
    <n v="239679610.53749999"/>
    <x v="0"/>
  </r>
  <r>
    <n v="5"/>
    <s v="กาญจนบุรี"/>
    <s v="10732"/>
    <s v="มะการักษ์,รพท."/>
    <n v="200283220.51999998"/>
    <n v="46973881.659999996"/>
    <n v="7078135.5899999999"/>
    <n v="31780964.240000002"/>
    <x v="5"/>
    <x v="5"/>
    <n v="138626710.36999997"/>
    <n v="177522302.21999997"/>
    <n v="38895591.849999994"/>
    <n v="80283322.594999984"/>
    <n v="235865689.99499995"/>
    <x v="0"/>
    <n v="29859776.649999999"/>
    <n v="48238164.909999996"/>
    <n v="18378388.259999998"/>
    <n v="2292194.2600000016"/>
    <n v="75805747.299999997"/>
    <x v="0"/>
    <n v="3206092.59"/>
    <n v="7078135.5899999999"/>
    <n v="3872043"/>
    <n v="-2601971.91"/>
    <n v="12886200.09"/>
    <x v="0"/>
    <n v="18267817.850000001"/>
    <n v="31832938.02"/>
    <n v="13565120.169999998"/>
    <n v="-2079862.4049999937"/>
    <n v="52180618.274999991"/>
    <x v="0"/>
  </r>
  <r>
    <n v="5"/>
    <s v="กาญจนบุรี"/>
    <s v="11278"/>
    <s v="ไทรโยค,รพช."/>
    <n v="35248972.349999994"/>
    <n v="6301638.79"/>
    <n v="1462576.5"/>
    <n v="1671767.8299999998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5"/>
    <s v="กาญจนบุรี"/>
    <s v="11279"/>
    <s v="สมเด็จพระปิยมหาราชรมณียเขต,รพช."/>
    <n v="24793446.489999995"/>
    <n v="2670153.2200000002"/>
    <n v="1122453"/>
    <n v="814377.87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5"/>
    <s v="กาญจนบุรี"/>
    <s v="11280"/>
    <s v="บ่อพลอย,รพช."/>
    <n v="53651875.330000006"/>
    <n v="10203282.9"/>
    <n v="4677400.63"/>
    <n v="2616168.2599999998"/>
    <x v="4"/>
    <x v="4"/>
    <n v="44214452.677500002"/>
    <n v="55578290.410000004"/>
    <n v="11363837.732500002"/>
    <n v="27168696.078749999"/>
    <n v="72624047.008750007"/>
    <x v="0"/>
    <n v="6645829.6750000007"/>
    <n v="10928092.7925"/>
    <n v="4282263.1174999997"/>
    <n v="222434.99875000119"/>
    <n v="17351487.46875"/>
    <x v="0"/>
    <n v="1694291.2349999999"/>
    <n v="3749116.8624999998"/>
    <n v="2054825.6274999999"/>
    <n v="-1387947.2062500003"/>
    <n v="6831355.30375"/>
    <x v="0"/>
    <n v="2113220.8850000002"/>
    <n v="3455917.2824999997"/>
    <n v="1342696.3974999995"/>
    <n v="99176.288750000997"/>
    <n v="5469961.8787499992"/>
    <x v="0"/>
  </r>
  <r>
    <n v="5"/>
    <s v="กาญจนบุรี"/>
    <s v="11281"/>
    <s v="ท่ากระดาน,รพช."/>
    <n v="17945096.32"/>
    <n v="1548379.8"/>
    <n v="781945.25"/>
    <n v="585230.56000000006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5"/>
    <s v="กาญจนบุรี"/>
    <s v="11282"/>
    <s v="สมเด็จพระสังฆราชองค์ที่๑๙,รพช."/>
    <n v="100668321.97"/>
    <n v="24060326.280000001"/>
    <n v="4901261.97"/>
    <n v="10021437.209999999"/>
    <x v="2"/>
    <x v="2"/>
    <n v="80289064.905000001"/>
    <n v="102737404.04499999"/>
    <n v="22448339.139999986"/>
    <n v="46616556.195000023"/>
    <n v="136409912.75499997"/>
    <x v="0"/>
    <n v="18083881.445"/>
    <n v="25311234.280000001"/>
    <n v="7227352.8350000009"/>
    <n v="7242852.192499999"/>
    <n v="36152263.532499999"/>
    <x v="0"/>
    <n v="3921086.3600000003"/>
    <n v="8819763.875"/>
    <n v="4898677.5149999997"/>
    <n v="-3426929.9124999987"/>
    <n v="16167780.147499999"/>
    <x v="0"/>
    <n v="6098110.8150000004"/>
    <n v="14320782.210000001"/>
    <n v="8222671.3950000005"/>
    <n v="-6235896.2775000008"/>
    <n v="26654789.302500002"/>
    <x v="0"/>
  </r>
  <r>
    <n v="5"/>
    <s v="กาญจนบุรี"/>
    <s v="11283"/>
    <s v="ทองผาภูมิ,รพช."/>
    <n v="61429328.119999997"/>
    <n v="16431883.460000001"/>
    <n v="4477345.25"/>
    <n v="11457041.49"/>
    <x v="7"/>
    <x v="7"/>
    <n v="69966249.329999998"/>
    <n v="84632630.410000011"/>
    <n v="14666381.080000013"/>
    <n v="47966677.709999979"/>
    <n v="106632202.03000003"/>
    <x v="0"/>
    <n v="14467965.560000001"/>
    <n v="19747513.829999998"/>
    <n v="5279548.2699999977"/>
    <n v="6548643.155000004"/>
    <n v="27666836.234999996"/>
    <x v="0"/>
    <n v="2558855.6"/>
    <n v="6048271.3600000003"/>
    <n v="3489415.7600000002"/>
    <n v="-2675268.0400000005"/>
    <n v="11282395"/>
    <x v="0"/>
    <n v="4385904.1099999994"/>
    <n v="10230980.310000001"/>
    <n v="5845076.2000000011"/>
    <n v="-4381710.1900000013"/>
    <n v="18998594.609999999"/>
    <x v="0"/>
  </r>
  <r>
    <n v="5"/>
    <s v="กาญจนบุรี"/>
    <s v="11284"/>
    <s v="สังขละบุรี,รพช."/>
    <n v="34432796.829999998"/>
    <n v="7025879.7599999998"/>
    <n v="2671434.75"/>
    <n v="2744089.05"/>
    <x v="4"/>
    <x v="4"/>
    <n v="44214452.677500002"/>
    <n v="55578290.410000004"/>
    <n v="11363837.732500002"/>
    <n v="27168696.078749999"/>
    <n v="72624047.008750007"/>
    <x v="0"/>
    <n v="6645829.6750000007"/>
    <n v="10928092.7925"/>
    <n v="4282263.1174999997"/>
    <n v="222434.99875000119"/>
    <n v="17351487.46875"/>
    <x v="0"/>
    <n v="1694291.2349999999"/>
    <n v="3749116.8624999998"/>
    <n v="2054825.6274999999"/>
    <n v="-1387947.2062500003"/>
    <n v="6831355.30375"/>
    <x v="0"/>
    <n v="2113220.8850000002"/>
    <n v="3455917.2824999997"/>
    <n v="1342696.3974999995"/>
    <n v="99176.288750000997"/>
    <n v="5469961.8787499992"/>
    <x v="0"/>
  </r>
  <r>
    <n v="5"/>
    <s v="กาญจนบุรี"/>
    <s v="11285"/>
    <s v="เจ้าคุณไพบูลย์พนมทวน,รพช."/>
    <n v="52937901.689999998"/>
    <n v="9713138.5600000005"/>
    <n v="3077591"/>
    <n v="3431109.35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0"/>
  </r>
  <r>
    <n v="5"/>
    <s v="กาญจนบุรี"/>
    <s v="11286"/>
    <s v="เลาขวัญ,รพช."/>
    <n v="37932036.800000012"/>
    <n v="6582991.6200000001"/>
    <n v="2835141.75"/>
    <n v="2379435.02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0"/>
  </r>
  <r>
    <n v="5"/>
    <s v="กาญจนบุรี"/>
    <s v="11287"/>
    <s v="ด่านมะขามเตี้ย,รพช."/>
    <n v="33263217.559999999"/>
    <n v="6204433.7699999996"/>
    <n v="453422.5"/>
    <n v="1790646.78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5"/>
    <s v="กาญจนบุรี"/>
    <s v="11288"/>
    <s v="สถานพระบารมี,รพช."/>
    <n v="26329587.189999998"/>
    <n v="2265259.36"/>
    <n v="685113.75"/>
    <n v="991078.66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5"/>
    <s v="กาญจนบุรี"/>
    <s v="14136"/>
    <s v="ศุกร์ศิริศรีสวัสดิ์,รพช."/>
    <n v="13282065.259999998"/>
    <n v="880821.87"/>
    <n v="474025.5"/>
    <n v="205236.35"/>
    <x v="8"/>
    <x v="8"/>
    <n v="14715302.33"/>
    <n v="23680923.704999998"/>
    <n v="8965621.3749999981"/>
    <n v="1266870.2675000038"/>
    <n v="37129355.767499998"/>
    <x v="0"/>
    <n v="1557062.915"/>
    <n v="2574399.7549999999"/>
    <n v="1017336.8399999999"/>
    <n v="31057.655000000261"/>
    <n v="4100405.0149999997"/>
    <x v="0"/>
    <n v="583849.30499999993"/>
    <n v="1267061.165"/>
    <n v="683211.8600000001"/>
    <n v="-440968.48500000022"/>
    <n v="2291878.9550000001"/>
    <x v="0"/>
    <n v="440481.15499999997"/>
    <n v="965411.89500000002"/>
    <n v="524930.74"/>
    <n v="-346914.95500000002"/>
    <n v="1752808.0049999999"/>
    <x v="0"/>
  </r>
  <r>
    <n v="5"/>
    <s v="กาญจนบุรี"/>
    <s v="21948"/>
    <s v="ห้วยกระเจาเฉลิมพระเกียรติ ๘๐ พรรษา,รพช."/>
    <n v="26741293.489999998"/>
    <n v="4043903.13"/>
    <n v="3784977.3"/>
    <n v="1842405.42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5"/>
    <s v="กาญจนบุรี"/>
    <s v="41701"/>
    <s v="หนองปรือ,รพช."/>
    <n v="11375133.499999998"/>
    <n v="2490708.35"/>
    <n v="1261470.3"/>
    <n v="1286127.45"/>
    <x v="11"/>
    <x v="11"/>
    <n v="16008770.139999999"/>
    <n v="20309842.362500001"/>
    <n v="4301072.222500002"/>
    <n v="9557161.8062499948"/>
    <n v="26761450.696250003"/>
    <x v="0"/>
    <n v="2432056.8449999997"/>
    <n v="3363279.8925000001"/>
    <n v="931223.04750000034"/>
    <n v="1035222.2737499992"/>
    <n v="4760114.463750001"/>
    <x v="0"/>
    <n v="875387.67749999999"/>
    <n v="1806536.7524999999"/>
    <n v="931149.07499999995"/>
    <n v="-521335.93499999982"/>
    <n v="3203260.3649999998"/>
    <x v="0"/>
    <n v="723724.53249999997"/>
    <n v="1135014.865"/>
    <n v="411290.33250000002"/>
    <n v="106789.03374999994"/>
    <n v="1751950.36375"/>
    <x v="0"/>
  </r>
  <r>
    <n v="5"/>
    <s v="นครปฐม"/>
    <s v="10679"/>
    <s v="นครปฐม,รพศ."/>
    <n v="620505209.03999996"/>
    <n v="315013238.41000003"/>
    <n v="42319815.75"/>
    <n v="169289150.23000002"/>
    <x v="0"/>
    <x v="0"/>
    <n v="584740189.76999998"/>
    <n v="751242197.40999997"/>
    <n v="166502007.63999999"/>
    <n v="334987178.31"/>
    <n v="1000995208.8699999"/>
    <x v="0"/>
    <n v="295037232.55000001"/>
    <n v="408188978.11000001"/>
    <n v="113151745.56"/>
    <n v="125309614.21000001"/>
    <n v="577916596.45000005"/>
    <x v="0"/>
    <n v="14095114.77"/>
    <n v="42319815.75"/>
    <n v="28224700.98"/>
    <n v="-28241936.699999999"/>
    <n v="84656867.219999999"/>
    <x v="0"/>
    <n v="133899811.37"/>
    <n v="212335052.75"/>
    <n v="78435241.379999995"/>
    <n v="16246949.300000012"/>
    <n v="329987914.81999999"/>
    <x v="0"/>
  </r>
  <r>
    <n v="5"/>
    <s v="นครปฐม"/>
    <s v="11297"/>
    <s v="กำแพงแสน,รพช."/>
    <n v="80452565.290000007"/>
    <n v="26758917.859999999"/>
    <n v="5972748.0099999998"/>
    <n v="8815492.4000000004"/>
    <x v="2"/>
    <x v="2"/>
    <n v="80289064.905000001"/>
    <n v="102737404.04499999"/>
    <n v="22448339.139999986"/>
    <n v="46616556.195000023"/>
    <n v="136409912.75499997"/>
    <x v="0"/>
    <n v="18083881.445"/>
    <n v="25311234.280000001"/>
    <n v="7227352.8350000009"/>
    <n v="7242852.192499999"/>
    <n v="36152263.532499999"/>
    <x v="0"/>
    <n v="3921086.3600000003"/>
    <n v="8819763.875"/>
    <n v="4898677.5149999997"/>
    <n v="-3426929.9124999987"/>
    <n v="16167780.147499999"/>
    <x v="0"/>
    <n v="6098110.8150000004"/>
    <n v="14320782.210000001"/>
    <n v="8222671.3950000005"/>
    <n v="-6235896.2775000008"/>
    <n v="26654789.302500002"/>
    <x v="0"/>
  </r>
  <r>
    <n v="5"/>
    <s v="นครปฐม"/>
    <s v="11298"/>
    <s v="นครชัยศรี,รพช."/>
    <n v="45091856.400000006"/>
    <n v="10855915.76"/>
    <n v="2594726.7000000002"/>
    <n v="4986762.63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1"/>
  </r>
  <r>
    <n v="5"/>
    <s v="นครปฐม"/>
    <s v="11299"/>
    <s v="ห้วยพลู,รพช."/>
    <n v="55675123.190000005"/>
    <n v="8042100.9400000004"/>
    <n v="3151327.97"/>
    <n v="3229918.49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0"/>
  </r>
  <r>
    <n v="5"/>
    <s v="นครปฐม"/>
    <s v="11300"/>
    <s v="ดอนตูม,รพช."/>
    <n v="43923610.269999996"/>
    <n v="9898212.0199999996"/>
    <n v="763604"/>
    <n v="9917233.6199999992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1"/>
  </r>
  <r>
    <n v="5"/>
    <s v="นครปฐม"/>
    <s v="11301"/>
    <s v="บางเลน,รพช."/>
    <n v="41850354.829999998"/>
    <n v="11276434.189999999"/>
    <n v="2939280.56"/>
    <n v="4687246.54"/>
    <x v="4"/>
    <x v="4"/>
    <n v="44214452.677500002"/>
    <n v="55578290.410000004"/>
    <n v="11363837.732500002"/>
    <n v="27168696.078749999"/>
    <n v="72624047.008750007"/>
    <x v="0"/>
    <n v="6645829.6750000007"/>
    <n v="10928092.7925"/>
    <n v="4282263.1174999997"/>
    <n v="222434.99875000119"/>
    <n v="17351487.46875"/>
    <x v="0"/>
    <n v="1694291.2349999999"/>
    <n v="3749116.8624999998"/>
    <n v="2054825.6274999999"/>
    <n v="-1387947.2062500003"/>
    <n v="6831355.30375"/>
    <x v="0"/>
    <n v="2113220.8850000002"/>
    <n v="3455917.2824999997"/>
    <n v="1342696.3974999995"/>
    <n v="99176.288750000997"/>
    <n v="5469961.8787499992"/>
    <x v="0"/>
  </r>
  <r>
    <n v="5"/>
    <s v="นครปฐม"/>
    <s v="11302"/>
    <s v="สามพราน,รพช."/>
    <n v="120532761.91000001"/>
    <n v="36451571.130000003"/>
    <n v="10822461.6"/>
    <n v="22387032.079999998"/>
    <x v="2"/>
    <x v="2"/>
    <n v="80289064.905000001"/>
    <n v="102737404.04499999"/>
    <n v="22448339.139999986"/>
    <n v="46616556.195000023"/>
    <n v="136409912.75499997"/>
    <x v="0"/>
    <n v="18083881.445"/>
    <n v="25311234.280000001"/>
    <n v="7227352.8350000009"/>
    <n v="7242852.192499999"/>
    <n v="36152263.532499999"/>
    <x v="1"/>
    <n v="3921086.3600000003"/>
    <n v="8819763.875"/>
    <n v="4898677.5149999997"/>
    <n v="-3426929.9124999987"/>
    <n v="16167780.147499999"/>
    <x v="0"/>
    <n v="6098110.8150000004"/>
    <n v="14320782.210000001"/>
    <n v="8222671.3950000005"/>
    <n v="-6235896.2775000008"/>
    <n v="26654789.302500002"/>
    <x v="0"/>
  </r>
  <r>
    <n v="5"/>
    <s v="นครปฐม"/>
    <s v="11303"/>
    <s v="พุทธมณฑล,รพช."/>
    <n v="34164983.330000006"/>
    <n v="6356158.3700000001"/>
    <n v="2264135.56"/>
    <n v="1299649.25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5"/>
    <s v="นครปฐม"/>
    <s v="13819"/>
    <s v="หลวงพ่อเปิ่น,รพช."/>
    <n v="39265427.150000006"/>
    <n v="5276031.7699999996"/>
    <n v="2300687.0299999998"/>
    <n v="1930115.89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5"/>
    <s v="ประจวบคีรีขันธ์"/>
    <s v="10737"/>
    <s v="ประจวบคีรีขันธ์,รพท."/>
    <n v="208478207.77000001"/>
    <n v="70726893.180000007"/>
    <n v="3681678.5"/>
    <n v="32508519"/>
    <x v="10"/>
    <x v="10"/>
    <n v="202237035.05250007"/>
    <n v="246228016.66999996"/>
    <n v="43990981.617499888"/>
    <n v="136250562.62625024"/>
    <n v="312214489.09624982"/>
    <x v="0"/>
    <n v="53529366.907499999"/>
    <n v="81951998.332500011"/>
    <n v="28422631.425000012"/>
    <n v="10895419.769999981"/>
    <n v="124585945.47000003"/>
    <x v="0"/>
    <n v="4669945.1150000002"/>
    <n v="12350870.84"/>
    <n v="7680925.7249999996"/>
    <n v="-6851443.4724999983"/>
    <n v="23872259.427499998"/>
    <x v="0"/>
    <n v="27180948.702500001"/>
    <n v="40777818.969999999"/>
    <n v="13596870.267499998"/>
    <n v="6785643.3012500033"/>
    <n v="61173124.371249996"/>
    <x v="0"/>
  </r>
  <r>
    <n v="5"/>
    <s v="ประจวบคีรีขันธ์"/>
    <s v="11315"/>
    <s v="กุยบุรี,รพช."/>
    <n v="36331983.75"/>
    <n v="4406509.79"/>
    <n v="932452.8"/>
    <n v="1361125.0100000002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0"/>
  </r>
  <r>
    <n v="5"/>
    <s v="ประจวบคีรีขันธ์"/>
    <s v="11316"/>
    <s v="ทับสะแก,รพช."/>
    <n v="47058461.160000004"/>
    <n v="7632443.4400000004"/>
    <n v="691214.94"/>
    <n v="2745157.41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0"/>
  </r>
  <r>
    <n v="5"/>
    <s v="ประจวบคีรีขันธ์"/>
    <s v="11317"/>
    <s v="บางสะพาน,รพท."/>
    <n v="108994175.67999999"/>
    <n v="24650967.760000002"/>
    <n v="2143991.21"/>
    <n v="25330547.16"/>
    <x v="5"/>
    <x v="5"/>
    <n v="138626710.36999997"/>
    <n v="177522302.21999997"/>
    <n v="38895591.849999994"/>
    <n v="80283322.594999984"/>
    <n v="235865689.99499995"/>
    <x v="0"/>
    <n v="29859776.649999999"/>
    <n v="48238164.909999996"/>
    <n v="18378388.259999998"/>
    <n v="2292194.2600000016"/>
    <n v="75805747.299999997"/>
    <x v="0"/>
    <n v="3206092.59"/>
    <n v="7078135.5899999999"/>
    <n v="3872043"/>
    <n v="-2601971.91"/>
    <n v="12886200.09"/>
    <x v="0"/>
    <n v="18267817.850000001"/>
    <n v="31832938.02"/>
    <n v="13565120.169999998"/>
    <n v="-2079862.4049999937"/>
    <n v="52180618.274999991"/>
    <x v="0"/>
  </r>
  <r>
    <n v="5"/>
    <s v="ประจวบคีรีขันธ์"/>
    <s v="11318"/>
    <s v="บางสะพานน้อย,รพช."/>
    <n v="35073771.419999994"/>
    <n v="3670087.23"/>
    <n v="713881.8"/>
    <n v="2026823.08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5"/>
    <s v="ประจวบคีรีขันธ์"/>
    <s v="11319"/>
    <s v="ปราณบุรี,รพช."/>
    <n v="56921159.07"/>
    <n v="11254206.800000001"/>
    <n v="394576.74"/>
    <n v="3049435.3"/>
    <x v="4"/>
    <x v="4"/>
    <n v="44214452.677500002"/>
    <n v="55578290.410000004"/>
    <n v="11363837.732500002"/>
    <n v="27168696.078749999"/>
    <n v="72624047.008750007"/>
    <x v="0"/>
    <n v="6645829.6750000007"/>
    <n v="10928092.7925"/>
    <n v="4282263.1174999997"/>
    <n v="222434.99875000119"/>
    <n v="17351487.46875"/>
    <x v="0"/>
    <n v="1694291.2349999999"/>
    <n v="3749116.8624999998"/>
    <n v="2054825.6274999999"/>
    <n v="-1387947.2062500003"/>
    <n v="6831355.30375"/>
    <x v="0"/>
    <n v="2113220.8850000002"/>
    <n v="3455917.2824999997"/>
    <n v="1342696.3974999995"/>
    <n v="99176.288750000997"/>
    <n v="5469961.8787499992"/>
    <x v="0"/>
  </r>
  <r>
    <n v="5"/>
    <s v="ประจวบคีรีขันธ์"/>
    <s v="11320"/>
    <s v="หัวหิน,รพท."/>
    <n v="301458907.50999999"/>
    <n v="139460453.75999999"/>
    <n v="19969999.890000001"/>
    <n v="89414817.5"/>
    <x v="9"/>
    <x v="9"/>
    <n v="306499797.03500003"/>
    <n v="401419086.34000003"/>
    <n v="94919289.305000007"/>
    <n v="164120863.07750002"/>
    <n v="543798020.29750001"/>
    <x v="0"/>
    <n v="103528553.00999999"/>
    <n v="140842301.25999999"/>
    <n v="37313748.25"/>
    <n v="47557930.63499999"/>
    <n v="196812923.63499999"/>
    <x v="0"/>
    <n v="6905136.04"/>
    <n v="19865887.875"/>
    <n v="12960751.835000001"/>
    <n v="-12535991.712500002"/>
    <n v="39307015.627499998"/>
    <x v="0"/>
    <n v="48794610.419999994"/>
    <n v="78390445.295000002"/>
    <n v="29595834.875000007"/>
    <n v="4400858.1074999794"/>
    <n v="122784197.60750002"/>
    <x v="0"/>
  </r>
  <r>
    <n v="5"/>
    <s v="ประจวบคีรีขันธ์"/>
    <s v="11321"/>
    <s v="สามร้อยยอด,รพช."/>
    <n v="54671556.460000001"/>
    <n v="11287954.789999999"/>
    <n v="2685318.06"/>
    <n v="4344799.01"/>
    <x v="4"/>
    <x v="4"/>
    <n v="44214452.677500002"/>
    <n v="55578290.410000004"/>
    <n v="11363837.732500002"/>
    <n v="27168696.078749999"/>
    <n v="72624047.008750007"/>
    <x v="0"/>
    <n v="6645829.6750000007"/>
    <n v="10928092.7925"/>
    <n v="4282263.1174999997"/>
    <n v="222434.99875000119"/>
    <n v="17351487.46875"/>
    <x v="0"/>
    <n v="1694291.2349999999"/>
    <n v="3749116.8624999998"/>
    <n v="2054825.6274999999"/>
    <n v="-1387947.2062500003"/>
    <n v="6831355.30375"/>
    <x v="0"/>
    <n v="2113220.8850000002"/>
    <n v="3455917.2824999997"/>
    <n v="1342696.3974999995"/>
    <n v="99176.288750000997"/>
    <n v="5469961.8787499992"/>
    <x v="0"/>
  </r>
  <r>
    <n v="5"/>
    <s v="เพชรบุรี"/>
    <s v="10736"/>
    <s v="พระจอมเกล้า,รพท."/>
    <n v="330143893.63"/>
    <n v="135282241.44"/>
    <n v="14592652.32"/>
    <n v="45865959.009999998"/>
    <x v="9"/>
    <x v="9"/>
    <n v="306499797.03500003"/>
    <n v="401419086.34000003"/>
    <n v="94919289.305000007"/>
    <n v="164120863.07750002"/>
    <n v="543798020.29750001"/>
    <x v="0"/>
    <n v="103528553.00999999"/>
    <n v="140842301.25999999"/>
    <n v="37313748.25"/>
    <n v="47557930.63499999"/>
    <n v="196812923.63499999"/>
    <x v="0"/>
    <n v="6905136.04"/>
    <n v="19865887.875"/>
    <n v="12960751.835000001"/>
    <n v="-12535991.712500002"/>
    <n v="39307015.627499998"/>
    <x v="0"/>
    <n v="48794610.419999994"/>
    <n v="78390445.295000002"/>
    <n v="29595834.875000007"/>
    <n v="4400858.1074999794"/>
    <n v="122784197.60750002"/>
    <x v="0"/>
  </r>
  <r>
    <n v="5"/>
    <s v="เพชรบุรี"/>
    <s v="11308"/>
    <s v="เขาย้อย,รพช."/>
    <n v="38383684.109999992"/>
    <n v="7917008.8200000003"/>
    <n v="2763019.91"/>
    <n v="1575459.75"/>
    <x v="4"/>
    <x v="4"/>
    <n v="44214452.677500002"/>
    <n v="55578290.410000004"/>
    <n v="11363837.732500002"/>
    <n v="27168696.078749999"/>
    <n v="72624047.008750007"/>
    <x v="0"/>
    <n v="6645829.6750000007"/>
    <n v="10928092.7925"/>
    <n v="4282263.1174999997"/>
    <n v="222434.99875000119"/>
    <n v="17351487.46875"/>
    <x v="0"/>
    <n v="1694291.2349999999"/>
    <n v="3749116.8624999998"/>
    <n v="2054825.6274999999"/>
    <n v="-1387947.2062500003"/>
    <n v="6831355.30375"/>
    <x v="0"/>
    <n v="2113220.8850000002"/>
    <n v="3455917.2824999997"/>
    <n v="1342696.3974999995"/>
    <n v="99176.288750000997"/>
    <n v="5469961.8787499992"/>
    <x v="0"/>
  </r>
  <r>
    <n v="5"/>
    <s v="เพชรบุรี"/>
    <s v="11309"/>
    <s v="หนองหญ้าปล้อง,รพช."/>
    <n v="35668634.07"/>
    <n v="2732527.86"/>
    <n v="1576852.41"/>
    <n v="1427987.94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5"/>
    <s v="เพชรบุรี"/>
    <s v="11310"/>
    <s v="ชะอำ,รพช."/>
    <n v="79151399.50999999"/>
    <n v="18767913.120000001"/>
    <n v="4985527.8"/>
    <n v="5399739.8399999999"/>
    <x v="7"/>
    <x v="7"/>
    <n v="69966249.329999998"/>
    <n v="84632630.410000011"/>
    <n v="14666381.080000013"/>
    <n v="47966677.709999979"/>
    <n v="106632202.03000003"/>
    <x v="0"/>
    <n v="14467965.560000001"/>
    <n v="19747513.829999998"/>
    <n v="5279548.2699999977"/>
    <n v="6548643.155000004"/>
    <n v="27666836.234999996"/>
    <x v="0"/>
    <n v="2558855.6"/>
    <n v="6048271.3600000003"/>
    <n v="3489415.7600000002"/>
    <n v="-2675268.0400000005"/>
    <n v="11282395"/>
    <x v="0"/>
    <n v="4385904.1099999994"/>
    <n v="10230980.310000001"/>
    <n v="5845076.2000000011"/>
    <n v="-4381710.1900000013"/>
    <n v="18998594.609999999"/>
    <x v="0"/>
  </r>
  <r>
    <n v="5"/>
    <s v="เพชรบุรี"/>
    <s v="11311"/>
    <s v="ท่ายาง,รพช."/>
    <n v="71493019.069999963"/>
    <n v="15608184.98"/>
    <n v="6035635.3899999997"/>
    <n v="4330489.26"/>
    <x v="7"/>
    <x v="7"/>
    <n v="69966249.329999998"/>
    <n v="84632630.410000011"/>
    <n v="14666381.080000013"/>
    <n v="47966677.709999979"/>
    <n v="106632202.03000003"/>
    <x v="0"/>
    <n v="14467965.560000001"/>
    <n v="19747513.829999998"/>
    <n v="5279548.2699999977"/>
    <n v="6548643.155000004"/>
    <n v="27666836.234999996"/>
    <x v="0"/>
    <n v="2558855.6"/>
    <n v="6048271.3600000003"/>
    <n v="3489415.7600000002"/>
    <n v="-2675268.0400000005"/>
    <n v="11282395"/>
    <x v="0"/>
    <n v="4385904.1099999994"/>
    <n v="10230980.310000001"/>
    <n v="5845076.2000000011"/>
    <n v="-4381710.1900000013"/>
    <n v="18998594.609999999"/>
    <x v="0"/>
  </r>
  <r>
    <n v="5"/>
    <s v="เพชรบุรี"/>
    <s v="11312"/>
    <s v="บ้านลาด,รพช."/>
    <n v="49170587.069999993"/>
    <n v="8186963.29"/>
    <n v="4056257.21"/>
    <n v="2100111.42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0"/>
  </r>
  <r>
    <n v="5"/>
    <s v="เพชรบุรี"/>
    <s v="11313"/>
    <s v="บ้านแหลม,รพช."/>
    <n v="40454110.440000005"/>
    <n v="6798656.8799999999"/>
    <n v="2513410.75"/>
    <n v="1528627.04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0"/>
  </r>
  <r>
    <n v="5"/>
    <s v="เพชรบุรี"/>
    <s v="11314"/>
    <s v="แก่งกระจาน,รพช."/>
    <n v="38589500.969999991"/>
    <n v="5419673.1100000003"/>
    <n v="1299803.95"/>
    <n v="1603883.63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5"/>
    <s v="ราชบุรี"/>
    <s v="10677"/>
    <s v="ราชบุรี,รพศ."/>
    <n v="630550958.93999994"/>
    <n v="454703021.69"/>
    <n v="14095114.77"/>
    <n v="133899811.37"/>
    <x v="0"/>
    <x v="0"/>
    <n v="584740189.76999998"/>
    <n v="751242197.40999997"/>
    <n v="166502007.63999999"/>
    <n v="334987178.31"/>
    <n v="1000995208.8699999"/>
    <x v="0"/>
    <n v="295037232.55000001"/>
    <n v="408188978.11000001"/>
    <n v="113151745.56"/>
    <n v="125309614.21000001"/>
    <n v="577916596.45000005"/>
    <x v="0"/>
    <n v="14095114.77"/>
    <n v="42319815.75"/>
    <n v="28224700.98"/>
    <n v="-28241936.699999999"/>
    <n v="84656867.219999999"/>
    <x v="0"/>
    <n v="133899811.37"/>
    <n v="212335052.75"/>
    <n v="78435241.379999995"/>
    <n v="16246949.300000012"/>
    <n v="329987914.81999999"/>
    <x v="0"/>
  </r>
  <r>
    <n v="5"/>
    <s v="ราชบุรี"/>
    <s v="10728"/>
    <s v="ดำเนินสะดวก,รพท."/>
    <n v="150285684.28"/>
    <n v="28779677.890000001"/>
    <n v="4248828.12"/>
    <n v="18266726.860000003"/>
    <x v="5"/>
    <x v="5"/>
    <n v="138626710.36999997"/>
    <n v="177522302.21999997"/>
    <n v="38895591.849999994"/>
    <n v="80283322.594999984"/>
    <n v="235865689.99499995"/>
    <x v="0"/>
    <n v="29859776.649999999"/>
    <n v="48238164.909999996"/>
    <n v="18378388.259999998"/>
    <n v="2292194.2600000016"/>
    <n v="75805747.299999997"/>
    <x v="0"/>
    <n v="3206092.59"/>
    <n v="7078135.5899999999"/>
    <n v="3872043"/>
    <n v="-2601971.91"/>
    <n v="12886200.09"/>
    <x v="0"/>
    <n v="18267817.850000001"/>
    <n v="31832938.02"/>
    <n v="13565120.169999998"/>
    <n v="-2079862.4049999937"/>
    <n v="52180618.274999991"/>
    <x v="0"/>
  </r>
  <r>
    <n v="5"/>
    <s v="ราชบุรี"/>
    <s v="10729"/>
    <s v="บ้านโป่ง,รพท."/>
    <n v="229076575.96000004"/>
    <n v="78481003.400000006"/>
    <n v="4601869.4000000004"/>
    <n v="40545481.039999999"/>
    <x v="10"/>
    <x v="10"/>
    <n v="202237035.05250007"/>
    <n v="246228016.66999996"/>
    <n v="43990981.617499888"/>
    <n v="136250562.62625024"/>
    <n v="312214489.09624982"/>
    <x v="0"/>
    <n v="53529366.907499999"/>
    <n v="81951998.332500011"/>
    <n v="28422631.425000012"/>
    <n v="10895419.769999981"/>
    <n v="124585945.47000003"/>
    <x v="0"/>
    <n v="4669945.1150000002"/>
    <n v="12350870.84"/>
    <n v="7680925.7249999996"/>
    <n v="-6851443.4724999983"/>
    <n v="23872259.427499998"/>
    <x v="0"/>
    <n v="27180948.702500001"/>
    <n v="40777818.969999999"/>
    <n v="13596870.267499998"/>
    <n v="6785643.3012500033"/>
    <n v="61173124.371249996"/>
    <x v="0"/>
  </r>
  <r>
    <n v="5"/>
    <s v="ราชบุรี"/>
    <s v="10730"/>
    <s v="โพธาราม,รพท."/>
    <n v="192380633.72"/>
    <n v="46183679.439999998"/>
    <n v="7109398.5999999996"/>
    <n v="24397005.140000001"/>
    <x v="5"/>
    <x v="5"/>
    <n v="138626710.36999997"/>
    <n v="177522302.21999997"/>
    <n v="38895591.849999994"/>
    <n v="80283322.594999984"/>
    <n v="235865689.99499995"/>
    <x v="0"/>
    <n v="29859776.649999999"/>
    <n v="48238164.909999996"/>
    <n v="18378388.259999998"/>
    <n v="2292194.2600000016"/>
    <n v="75805747.299999997"/>
    <x v="0"/>
    <n v="3206092.59"/>
    <n v="7078135.5899999999"/>
    <n v="3872043"/>
    <n v="-2601971.91"/>
    <n v="12886200.09"/>
    <x v="0"/>
    <n v="18267817.850000001"/>
    <n v="31832938.02"/>
    <n v="13565120.169999998"/>
    <n v="-2079862.4049999937"/>
    <n v="52180618.274999991"/>
    <x v="0"/>
  </r>
  <r>
    <n v="5"/>
    <s v="ราชบุรี"/>
    <s v="11273"/>
    <s v="สวนผึ้ง,รพช."/>
    <n v="44528442.059999987"/>
    <n v="7950786.8499999996"/>
    <n v="2155772.89"/>
    <n v="4669003.07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1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1"/>
  </r>
  <r>
    <n v="5"/>
    <s v="ราชบุรี"/>
    <s v="11274"/>
    <s v="บางแพ,รพช."/>
    <n v="44589901.210000001"/>
    <n v="4909564.24"/>
    <n v="1760720"/>
    <n v="1518430.2600000002"/>
    <x v="4"/>
    <x v="4"/>
    <n v="44214452.677500002"/>
    <n v="55578290.410000004"/>
    <n v="11363837.732500002"/>
    <n v="27168696.078749999"/>
    <n v="72624047.008750007"/>
    <x v="0"/>
    <n v="6645829.6750000007"/>
    <n v="10928092.7925"/>
    <n v="4282263.1174999997"/>
    <n v="222434.99875000119"/>
    <n v="17351487.46875"/>
    <x v="0"/>
    <n v="1694291.2349999999"/>
    <n v="3749116.8624999998"/>
    <n v="2054825.6274999999"/>
    <n v="-1387947.2062500003"/>
    <n v="6831355.30375"/>
    <x v="0"/>
    <n v="2113220.8850000002"/>
    <n v="3455917.2824999997"/>
    <n v="1342696.3974999995"/>
    <n v="99176.288750000997"/>
    <n v="5469961.8787499992"/>
    <x v="0"/>
  </r>
  <r>
    <n v="5"/>
    <s v="ราชบุรี"/>
    <s v="11275"/>
    <s v="เจ็ดเสมียน,รพช."/>
    <n v="28684485.469999999"/>
    <n v="2468491.88"/>
    <n v="1775106.22"/>
    <n v="699392.25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5"/>
    <s v="ราชบุรี"/>
    <s v="11276"/>
    <s v="ปากท่อ,รพช."/>
    <n v="50883498.210000001"/>
    <n v="6674984.3200000003"/>
    <n v="3933103.24"/>
    <n v="2296920.4500000002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0"/>
  </r>
  <r>
    <n v="5"/>
    <s v="ราชบุรี"/>
    <s v="11277"/>
    <s v="วัดเพลง,รพช."/>
    <n v="33137982.509999998"/>
    <n v="4305952.8657"/>
    <n v="1314529.1200000001"/>
    <n v="1518553.8670000001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5"/>
    <s v="ราชบุรี"/>
    <s v="11458"/>
    <s v="สมเด็จพระยุพราชจอมบึง,รพช."/>
    <n v="57524683.819999993"/>
    <n v="17211244.710000001"/>
    <n v="4855978.75"/>
    <n v="3664049.46"/>
    <x v="7"/>
    <x v="7"/>
    <n v="69966249.329999998"/>
    <n v="84632630.410000011"/>
    <n v="14666381.080000013"/>
    <n v="47966677.709999979"/>
    <n v="106632202.03000003"/>
    <x v="0"/>
    <n v="14467965.560000001"/>
    <n v="19747513.829999998"/>
    <n v="5279548.2699999977"/>
    <n v="6548643.155000004"/>
    <n v="27666836.234999996"/>
    <x v="0"/>
    <n v="2558855.6"/>
    <n v="6048271.3600000003"/>
    <n v="3489415.7600000002"/>
    <n v="-2675268.0400000005"/>
    <n v="11282395"/>
    <x v="0"/>
    <n v="4385904.1099999994"/>
    <n v="10230980.310000001"/>
    <n v="5845076.2000000011"/>
    <n v="-4381710.1900000013"/>
    <n v="18998594.609999999"/>
    <x v="0"/>
  </r>
  <r>
    <n v="5"/>
    <s v="ราชบุรี"/>
    <s v="28858"/>
    <s v="บ้านคา,รพช."/>
    <n v="20640174.84"/>
    <n v="3087539.63"/>
    <n v="1820485.67"/>
    <n v="703225.86"/>
    <x v="11"/>
    <x v="11"/>
    <n v="16008770.139999999"/>
    <n v="20309842.362500001"/>
    <n v="4301072.222500002"/>
    <n v="9557161.8062499948"/>
    <n v="26761450.696250003"/>
    <x v="0"/>
    <n v="2432056.8449999997"/>
    <n v="3363279.8925000001"/>
    <n v="931223.04750000034"/>
    <n v="1035222.2737499992"/>
    <n v="4760114.463750001"/>
    <x v="0"/>
    <n v="875387.67749999999"/>
    <n v="1806536.7524999999"/>
    <n v="931149.07499999995"/>
    <n v="-521335.93499999982"/>
    <n v="3203260.3649999998"/>
    <x v="0"/>
    <n v="723724.53249999997"/>
    <n v="1135014.865"/>
    <n v="411290.33250000002"/>
    <n v="106789.03374999994"/>
    <n v="1751950.36375"/>
    <x v="0"/>
  </r>
  <r>
    <n v="5"/>
    <s v="สมุทรสงคราม"/>
    <s v="10735"/>
    <s v="สมเด็จพระพุทธเลิศหล้า,รพท."/>
    <n v="223109317.89000002"/>
    <n v="74939739.599999994"/>
    <n v="8957599.2899999991"/>
    <n v="27118458.98"/>
    <x v="10"/>
    <x v="10"/>
    <n v="202237035.05250007"/>
    <n v="246228016.66999996"/>
    <n v="43990981.617499888"/>
    <n v="136250562.62625024"/>
    <n v="312214489.09624982"/>
    <x v="0"/>
    <n v="53529366.907499999"/>
    <n v="81951998.332500011"/>
    <n v="28422631.425000012"/>
    <n v="10895419.769999981"/>
    <n v="124585945.47000003"/>
    <x v="0"/>
    <n v="4669945.1150000002"/>
    <n v="12350870.84"/>
    <n v="7680925.7249999996"/>
    <n v="-6851443.4724999983"/>
    <n v="23872259.427499998"/>
    <x v="0"/>
    <n v="27180948.702500001"/>
    <n v="40777818.969999999"/>
    <n v="13596870.267499998"/>
    <n v="6785643.3012500033"/>
    <n v="61173124.371249996"/>
    <x v="0"/>
  </r>
  <r>
    <n v="5"/>
    <s v="สมุทรสงคราม"/>
    <s v="11306"/>
    <s v="นภาลัย,รพช."/>
    <n v="52784809.780000001"/>
    <n v="6643646.4000000004"/>
    <n v="1240470.3400000001"/>
    <n v="1833234.49"/>
    <x v="4"/>
    <x v="4"/>
    <n v="44214452.677500002"/>
    <n v="55578290.410000004"/>
    <n v="11363837.732500002"/>
    <n v="27168696.078749999"/>
    <n v="72624047.008750007"/>
    <x v="0"/>
    <n v="6645829.6750000007"/>
    <n v="10928092.7925"/>
    <n v="4282263.1174999997"/>
    <n v="222434.99875000119"/>
    <n v="17351487.46875"/>
    <x v="0"/>
    <n v="1694291.2349999999"/>
    <n v="3749116.8624999998"/>
    <n v="2054825.6274999999"/>
    <n v="-1387947.2062500003"/>
    <n v="6831355.30375"/>
    <x v="0"/>
    <n v="2113220.8850000002"/>
    <n v="3455917.2824999997"/>
    <n v="1342696.3974999995"/>
    <n v="99176.288750000997"/>
    <n v="5469961.8787499992"/>
    <x v="0"/>
  </r>
  <r>
    <n v="5"/>
    <s v="สมุทรสงคราม"/>
    <s v="11307"/>
    <s v="อัมพวา,รพช."/>
    <n v="32328417.469999999"/>
    <n v="4311846.8499999996"/>
    <n v="1071936.98"/>
    <n v="929340.55999999994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0"/>
  </r>
  <r>
    <n v="5"/>
    <s v="สมุทรสาคร"/>
    <s v="10734"/>
    <s v="สมุทรสาคร,รพศ."/>
    <n v="627837144.8499999"/>
    <n v="176165267.94999999"/>
    <n v="5601024.8899999997"/>
    <n v="89299049.980000004"/>
    <x v="13"/>
    <x v="13"/>
    <n v="457057853.37249994"/>
    <n v="555460446.09500003"/>
    <n v="98402592.722500086"/>
    <n v="309453964.28874981"/>
    <n v="703064335.17875016"/>
    <x v="0"/>
    <n v="176302394.43000001"/>
    <n v="263576241.22"/>
    <n v="87273846.789999992"/>
    <n v="45391624.24500002"/>
    <n v="394487011.40499997"/>
    <x v="0"/>
    <n v="11405983.3925"/>
    <n v="31331400.317500003"/>
    <n v="19925416.925000004"/>
    <n v="-18482141.995000005"/>
    <n v="61219525.705000013"/>
    <x v="0"/>
    <n v="83715055.787500009"/>
    <n v="146100877.6875"/>
    <n v="62385821.899999991"/>
    <n v="-9863677.0624999851"/>
    <n v="239679610.53749999"/>
    <x v="0"/>
  </r>
  <r>
    <n v="5"/>
    <s v="สมุทรสาคร"/>
    <s v="11304"/>
    <s v="กระทุ่มแบน,รพท."/>
    <n v="228232979.41999999"/>
    <n v="106549373.56"/>
    <n v="11825625.07"/>
    <n v="38786125.740000002"/>
    <x v="10"/>
    <x v="10"/>
    <n v="202237035.05250007"/>
    <n v="246228016.66999996"/>
    <n v="43990981.617499888"/>
    <n v="136250562.62625024"/>
    <n v="312214489.09624982"/>
    <x v="0"/>
    <n v="53529366.907499999"/>
    <n v="81951998.332500011"/>
    <n v="28422631.425000012"/>
    <n v="10895419.769999981"/>
    <n v="124585945.47000003"/>
    <x v="0"/>
    <n v="4669945.1150000002"/>
    <n v="12350870.84"/>
    <n v="7680925.7249999996"/>
    <n v="-6851443.4724999983"/>
    <n v="23872259.427499998"/>
    <x v="0"/>
    <n v="27180948.702500001"/>
    <n v="40777818.969999999"/>
    <n v="13596870.267499998"/>
    <n v="6785643.3012500033"/>
    <n v="61173124.371249996"/>
    <x v="0"/>
  </r>
  <r>
    <n v="5"/>
    <s v="สุพรรณบุรี"/>
    <s v="10678"/>
    <s v="เจ้าพระยายมราช,รพศ."/>
    <n v="539484699.71000004"/>
    <n v="307092224.85000002"/>
    <n v="17377883.84"/>
    <n v="144669416.91"/>
    <x v="0"/>
    <x v="0"/>
    <n v="584740189.76999998"/>
    <n v="751242197.40999997"/>
    <n v="166502007.63999999"/>
    <n v="334987178.31"/>
    <n v="1000995208.8699999"/>
    <x v="0"/>
    <n v="295037232.55000001"/>
    <n v="408188978.11000001"/>
    <n v="113151745.56"/>
    <n v="125309614.21000001"/>
    <n v="577916596.45000005"/>
    <x v="0"/>
    <n v="14095114.77"/>
    <n v="42319815.75"/>
    <n v="28224700.98"/>
    <n v="-28241936.699999999"/>
    <n v="84656867.219999999"/>
    <x v="0"/>
    <n v="133899811.37"/>
    <n v="212335052.75"/>
    <n v="78435241.379999995"/>
    <n v="16246949.300000012"/>
    <n v="329987914.81999999"/>
    <x v="0"/>
  </r>
  <r>
    <n v="5"/>
    <s v="สุพรรณบุรี"/>
    <s v="10733"/>
    <s v="สมเด็จพระสังฆราชองค์ที่๑๗,รพท."/>
    <n v="188645792.67000002"/>
    <n v="41136559.969999999"/>
    <n v="1462670.3"/>
    <n v="18452322.190000001"/>
    <x v="5"/>
    <x v="5"/>
    <n v="138626710.36999997"/>
    <n v="177522302.21999997"/>
    <n v="38895591.849999994"/>
    <n v="80283322.594999984"/>
    <n v="235865689.99499995"/>
    <x v="0"/>
    <n v="29859776.649999999"/>
    <n v="48238164.909999996"/>
    <n v="18378388.259999998"/>
    <n v="2292194.2600000016"/>
    <n v="75805747.299999997"/>
    <x v="0"/>
    <n v="3206092.59"/>
    <n v="7078135.5899999999"/>
    <n v="3872043"/>
    <n v="-2601971.91"/>
    <n v="12886200.09"/>
    <x v="0"/>
    <n v="18267817.850000001"/>
    <n v="31832938.02"/>
    <n v="13565120.169999998"/>
    <n v="-2079862.4049999937"/>
    <n v="52180618.274999991"/>
    <x v="0"/>
  </r>
  <r>
    <n v="5"/>
    <s v="สุพรรณบุรี"/>
    <s v="11289"/>
    <s v="เดิมบางนางบวช,รพช."/>
    <n v="68994283.409999996"/>
    <n v="29756706.870000001"/>
    <n v="2605258.4"/>
    <n v="4705727.29"/>
    <x v="1"/>
    <x v="1"/>
    <n v="55511383.002499998"/>
    <n v="69645397.814999998"/>
    <n v="14134014.8125"/>
    <n v="34310360.783749998"/>
    <n v="90846420.033749998"/>
    <x v="0"/>
    <n v="10107547.702500001"/>
    <n v="15155366.682500001"/>
    <n v="5047818.9800000004"/>
    <n v="2535819.2324999999"/>
    <n v="22727095.152500004"/>
    <x v="1"/>
    <n v="2567098.34"/>
    <n v="5284998.4424999999"/>
    <n v="2717900.1025"/>
    <n v="-1509751.8137500002"/>
    <n v="9361848.5962499995"/>
    <x v="0"/>
    <n v="3202010.66"/>
    <n v="4896174.01"/>
    <n v="1694163.3499999996"/>
    <n v="660765.63500000071"/>
    <n v="7437419.0349999992"/>
    <x v="0"/>
  </r>
  <r>
    <n v="5"/>
    <s v="สุพรรณบุรี"/>
    <s v="11290"/>
    <s v="ด่านช้าง,รพช."/>
    <n v="80708633.549999997"/>
    <n v="26996832.030000001"/>
    <n v="1432858.8"/>
    <n v="4827342.49"/>
    <x v="2"/>
    <x v="2"/>
    <n v="80289064.905000001"/>
    <n v="102737404.04499999"/>
    <n v="22448339.139999986"/>
    <n v="46616556.195000023"/>
    <n v="136409912.75499997"/>
    <x v="0"/>
    <n v="18083881.445"/>
    <n v="25311234.280000001"/>
    <n v="7227352.8350000009"/>
    <n v="7242852.192499999"/>
    <n v="36152263.532499999"/>
    <x v="0"/>
    <n v="3921086.3600000003"/>
    <n v="8819763.875"/>
    <n v="4898677.5149999997"/>
    <n v="-3426929.9124999987"/>
    <n v="16167780.147499999"/>
    <x v="0"/>
    <n v="6098110.8150000004"/>
    <n v="14320782.210000001"/>
    <n v="8222671.3950000005"/>
    <n v="-6235896.2775000008"/>
    <n v="26654789.302500002"/>
    <x v="0"/>
  </r>
  <r>
    <n v="5"/>
    <s v="สุพรรณบุรี"/>
    <s v="11291"/>
    <s v="บางปลาม้า,รพช."/>
    <n v="57714389.499999985"/>
    <n v="23326428.539999999"/>
    <n v="1494646"/>
    <n v="3747733.41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1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0"/>
  </r>
  <r>
    <n v="5"/>
    <s v="สุพรรณบุรี"/>
    <s v="11292"/>
    <s v="ศรีประจันต์,รพช."/>
    <n v="49394691.876999997"/>
    <n v="20731350.170000002"/>
    <n v="898742.81"/>
    <n v="2561097.7199999997"/>
    <x v="4"/>
    <x v="4"/>
    <n v="44214452.677500002"/>
    <n v="55578290.410000004"/>
    <n v="11363837.732500002"/>
    <n v="27168696.078749999"/>
    <n v="72624047.008750007"/>
    <x v="0"/>
    <n v="6645829.6750000007"/>
    <n v="10928092.7925"/>
    <n v="4282263.1174999997"/>
    <n v="222434.99875000119"/>
    <n v="17351487.46875"/>
    <x v="1"/>
    <n v="1694291.2349999999"/>
    <n v="3749116.8624999998"/>
    <n v="2054825.6274999999"/>
    <n v="-1387947.2062500003"/>
    <n v="6831355.30375"/>
    <x v="0"/>
    <n v="2113220.8850000002"/>
    <n v="3455917.2824999997"/>
    <n v="1342696.3974999995"/>
    <n v="99176.288750000997"/>
    <n v="5469961.8787499992"/>
    <x v="0"/>
  </r>
  <r>
    <n v="5"/>
    <s v="สุพรรณบุรี"/>
    <s v="11293"/>
    <s v="ดอนเจดีย์,รพช."/>
    <n v="54903354.720000006"/>
    <n v="19430183"/>
    <n v="3207998.86"/>
    <n v="2477015.39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1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0"/>
  </r>
  <r>
    <n v="5"/>
    <s v="สุพรรณบุรี"/>
    <s v="11294"/>
    <s v="สามชุก,รพช."/>
    <n v="49686131.119999997"/>
    <n v="30336735.57"/>
    <n v="1267202"/>
    <n v="7915564.96"/>
    <x v="4"/>
    <x v="4"/>
    <n v="44214452.677500002"/>
    <n v="55578290.410000004"/>
    <n v="11363837.732500002"/>
    <n v="27168696.078749999"/>
    <n v="72624047.008750007"/>
    <x v="0"/>
    <n v="6645829.6750000007"/>
    <n v="10928092.7925"/>
    <n v="4282263.1174999997"/>
    <n v="222434.99875000119"/>
    <n v="17351487.46875"/>
    <x v="1"/>
    <n v="1694291.2349999999"/>
    <n v="3749116.8624999998"/>
    <n v="2054825.6274999999"/>
    <n v="-1387947.2062500003"/>
    <n v="6831355.30375"/>
    <x v="0"/>
    <n v="2113220.8850000002"/>
    <n v="3455917.2824999997"/>
    <n v="1342696.3974999995"/>
    <n v="99176.288750000997"/>
    <n v="5469961.8787499992"/>
    <x v="1"/>
  </r>
  <r>
    <n v="5"/>
    <s v="สุพรรณบุรี"/>
    <s v="11295"/>
    <s v="อู่ทอง,รพช."/>
    <n v="111683807.04000002"/>
    <n v="41072883.549999997"/>
    <n v="2473404.7000000002"/>
    <n v="15056117.25"/>
    <x v="2"/>
    <x v="2"/>
    <n v="80289064.905000001"/>
    <n v="102737404.04499999"/>
    <n v="22448339.139999986"/>
    <n v="46616556.195000023"/>
    <n v="136409912.75499997"/>
    <x v="0"/>
    <n v="18083881.445"/>
    <n v="25311234.280000001"/>
    <n v="7227352.8350000009"/>
    <n v="7242852.192499999"/>
    <n v="36152263.532499999"/>
    <x v="1"/>
    <n v="3921086.3600000003"/>
    <n v="8819763.875"/>
    <n v="4898677.5149999997"/>
    <n v="-3426929.9124999987"/>
    <n v="16167780.147499999"/>
    <x v="0"/>
    <n v="6098110.8150000004"/>
    <n v="14320782.210000001"/>
    <n v="8222671.3950000005"/>
    <n v="-6235896.2775000008"/>
    <n v="26654789.302500002"/>
    <x v="0"/>
  </r>
  <r>
    <n v="5"/>
    <s v="สุพรรณบุรี"/>
    <s v="11296"/>
    <s v="หนองหญ้าไซ,รพช."/>
    <n v="42243218.659999989"/>
    <n v="7962912.9100000001"/>
    <n v="1096298"/>
    <n v="1611538.27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1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6"/>
    <s v="จันทบุรี"/>
    <s v="10664"/>
    <s v="พระปกเกล้า,รพศ."/>
    <n v="637751139.38000011"/>
    <n v="289446094.00999999"/>
    <n v="54631786.990000002"/>
    <n v="152141409.39000002"/>
    <x v="0"/>
    <x v="0"/>
    <n v="584740189.76999998"/>
    <n v="751242197.40999997"/>
    <n v="166502007.63999999"/>
    <n v="334987178.31"/>
    <n v="1000995208.8699999"/>
    <x v="0"/>
    <n v="295037232.55000001"/>
    <n v="408188978.11000001"/>
    <n v="113151745.56"/>
    <n v="125309614.21000001"/>
    <n v="577916596.45000005"/>
    <x v="0"/>
    <n v="14095114.77"/>
    <n v="42319815.75"/>
    <n v="28224700.98"/>
    <n v="-28241936.699999999"/>
    <n v="84656867.219999999"/>
    <x v="0"/>
    <n v="133899811.37"/>
    <n v="212335052.75"/>
    <n v="78435241.379999995"/>
    <n v="16246949.300000012"/>
    <n v="329987914.81999999"/>
    <x v="0"/>
  </r>
  <r>
    <n v="6"/>
    <s v="จันทบุรี"/>
    <s v="10834"/>
    <s v="ขลุง,รพช."/>
    <n v="46661192.139999993"/>
    <n v="9927522.8300000001"/>
    <n v="3191645.38"/>
    <n v="3387053.71"/>
    <x v="4"/>
    <x v="4"/>
    <n v="44214452.677500002"/>
    <n v="55578290.410000004"/>
    <n v="11363837.732500002"/>
    <n v="27168696.078749999"/>
    <n v="72624047.008750007"/>
    <x v="0"/>
    <n v="6645829.6750000007"/>
    <n v="10928092.7925"/>
    <n v="4282263.1174999997"/>
    <n v="222434.99875000119"/>
    <n v="17351487.46875"/>
    <x v="0"/>
    <n v="1694291.2349999999"/>
    <n v="3749116.8624999998"/>
    <n v="2054825.6274999999"/>
    <n v="-1387947.2062500003"/>
    <n v="6831355.30375"/>
    <x v="0"/>
    <n v="2113220.8850000002"/>
    <n v="3455917.2824999997"/>
    <n v="1342696.3974999995"/>
    <n v="99176.288750000997"/>
    <n v="5469961.8787499992"/>
    <x v="0"/>
  </r>
  <r>
    <n v="6"/>
    <s v="จันทบุรี"/>
    <s v="10835"/>
    <s v="ท่าใหม่,รพช."/>
    <n v="28167920.879999999"/>
    <n v="4491889.1100000003"/>
    <n v="470037.95"/>
    <n v="1794376.7400000002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6"/>
    <s v="จันทบุรี"/>
    <s v="10836"/>
    <s v="เขาสุกิม,รพช."/>
    <n v="29134280.639999997"/>
    <n v="4069390.2"/>
    <n v="686549.7"/>
    <n v="1186823.95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6"/>
    <s v="จันทบุรี"/>
    <s v="10837"/>
    <s v="สองพี่น้อง,รพช."/>
    <n v="29173106.349999998"/>
    <n v="3311798.51"/>
    <n v="467395"/>
    <n v="1030910.4700000001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6"/>
    <s v="จันทบุรี"/>
    <s v="10838"/>
    <s v="โป่งน้ำร้อน,รพช."/>
    <n v="32343289.630000006"/>
    <n v="8115631.5899999999"/>
    <n v="3750950.85"/>
    <n v="2346032.5499999998"/>
    <x v="4"/>
    <x v="4"/>
    <n v="44214452.677500002"/>
    <n v="55578290.410000004"/>
    <n v="11363837.732500002"/>
    <n v="27168696.078749999"/>
    <n v="72624047.008750007"/>
    <x v="0"/>
    <n v="6645829.6750000007"/>
    <n v="10928092.7925"/>
    <n v="4282263.1174999997"/>
    <n v="222434.99875000119"/>
    <n v="17351487.46875"/>
    <x v="0"/>
    <n v="1694291.2349999999"/>
    <n v="3749116.8624999998"/>
    <n v="2054825.6274999999"/>
    <n v="-1387947.2062500003"/>
    <n v="6831355.30375"/>
    <x v="0"/>
    <n v="2113220.8850000002"/>
    <n v="3455917.2824999997"/>
    <n v="1342696.3974999995"/>
    <n v="99176.288750000997"/>
    <n v="5469961.8787499992"/>
    <x v="0"/>
  </r>
  <r>
    <n v="6"/>
    <s v="จันทบุรี"/>
    <s v="10839"/>
    <s v="มะขาม,รพช."/>
    <n v="44181683.400000006"/>
    <n v="6048140.2199999997"/>
    <n v="2088027.36"/>
    <n v="2178065.0499999998"/>
    <x v="4"/>
    <x v="4"/>
    <n v="44214452.677500002"/>
    <n v="55578290.410000004"/>
    <n v="11363837.732500002"/>
    <n v="27168696.078749999"/>
    <n v="72624047.008750007"/>
    <x v="0"/>
    <n v="6645829.6750000007"/>
    <n v="10928092.7925"/>
    <n v="4282263.1174999997"/>
    <n v="222434.99875000119"/>
    <n v="17351487.46875"/>
    <x v="0"/>
    <n v="1694291.2349999999"/>
    <n v="3749116.8624999998"/>
    <n v="2054825.6274999999"/>
    <n v="-1387947.2062500003"/>
    <n v="6831355.30375"/>
    <x v="0"/>
    <n v="2113220.8850000002"/>
    <n v="3455917.2824999997"/>
    <n v="1342696.3974999995"/>
    <n v="99176.288750000997"/>
    <n v="5469961.8787499992"/>
    <x v="0"/>
  </r>
  <r>
    <n v="6"/>
    <s v="จันทบุรี"/>
    <s v="10840"/>
    <s v="แหลมสิงห์,รพช."/>
    <n v="35748220.859999999"/>
    <n v="5491168.96"/>
    <n v="957632.67"/>
    <n v="2060848.99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6"/>
    <s v="จันทบุรี"/>
    <s v="10841"/>
    <s v="สอยดาว,รพช."/>
    <n v="60281187.18"/>
    <n v="10140677.199999999"/>
    <n v="3468392.25"/>
    <n v="3946722.04"/>
    <x v="1"/>
    <x v="1"/>
    <n v="55511383.002499998"/>
    <n v="69645397.814999998"/>
    <n v="14134014.8125"/>
    <n v="34310360.783749998"/>
    <n v="90846420.033749998"/>
    <x v="0"/>
    <n v="10107547.702500001"/>
    <n v="15155366.682500001"/>
    <n v="5047818.9800000004"/>
    <n v="2535819.2324999999"/>
    <n v="22727095.152500004"/>
    <x v="0"/>
    <n v="2567098.34"/>
    <n v="5284998.4424999999"/>
    <n v="2717900.1025"/>
    <n v="-1509751.8137500002"/>
    <n v="9361848.5962499995"/>
    <x v="0"/>
    <n v="3202010.66"/>
    <n v="4896174.01"/>
    <n v="1694163.3499999996"/>
    <n v="660765.63500000071"/>
    <n v="7437419.0349999992"/>
    <x v="0"/>
  </r>
  <r>
    <n v="6"/>
    <s v="จันทบุรี"/>
    <s v="10842"/>
    <s v="แก่งหางแมว,รพช."/>
    <n v="34162678.050000004"/>
    <n v="5097602.3499999996"/>
    <n v="432791.7"/>
    <n v="1466162.57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0"/>
  </r>
  <r>
    <n v="6"/>
    <s v="จันทบุรี"/>
    <s v="10843"/>
    <s v="นายายอาม,รพช."/>
    <n v="34849496.200000003"/>
    <n v="4960706.63"/>
    <n v="2371089.12"/>
    <n v="1626288.81"/>
    <x v="4"/>
    <x v="4"/>
    <n v="44214452.677500002"/>
    <n v="55578290.410000004"/>
    <n v="11363837.732500002"/>
    <n v="27168696.078749999"/>
    <n v="72624047.008750007"/>
    <x v="0"/>
    <n v="6645829.6750000007"/>
    <n v="10928092.7925"/>
    <n v="4282263.1174999997"/>
    <n v="222434.99875000119"/>
    <n v="17351487.46875"/>
    <x v="0"/>
    <n v="1694291.2349999999"/>
    <n v="3749116.8624999998"/>
    <n v="2054825.6274999999"/>
    <n v="-1387947.2062500003"/>
    <n v="6831355.30375"/>
    <x v="0"/>
    <n v="2113220.8850000002"/>
    <n v="3455917.2824999997"/>
    <n v="1342696.3974999995"/>
    <n v="99176.288750000997"/>
    <n v="5469961.8787499992"/>
    <x v="0"/>
  </r>
  <r>
    <n v="6"/>
    <s v="จันทบุรี"/>
    <s v="10844"/>
    <s v="เขาคิชฌกูฏ,รพช."/>
    <n v="30996883.07"/>
    <n v="5692342.8300000001"/>
    <n v="1636306.55"/>
    <n v="1452592.98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6"/>
    <s v="ฉะเชิงเทรา"/>
    <s v="10697"/>
    <s v="พุทธโสธร,รพศ."/>
    <n v="476878259.98000002"/>
    <n v="189990917.97"/>
    <n v="31175701.18"/>
    <n v="104629627.02000001"/>
    <x v="13"/>
    <x v="13"/>
    <n v="457057853.37249994"/>
    <n v="555460446.09500003"/>
    <n v="98402592.722500086"/>
    <n v="309453964.28874981"/>
    <n v="703064335.17875016"/>
    <x v="0"/>
    <n v="176302394.43000001"/>
    <n v="263576241.22"/>
    <n v="87273846.789999992"/>
    <n v="45391624.24500002"/>
    <n v="394487011.40499997"/>
    <x v="0"/>
    <n v="11405983.3925"/>
    <n v="31331400.317500003"/>
    <n v="19925416.925000004"/>
    <n v="-18482141.995000005"/>
    <n v="61219525.705000013"/>
    <x v="0"/>
    <n v="83715055.787500009"/>
    <n v="146100877.6875"/>
    <n v="62385821.899999991"/>
    <n v="-9863677.0624999851"/>
    <n v="239679610.53749999"/>
    <x v="0"/>
  </r>
  <r>
    <n v="6"/>
    <s v="ฉะเชิงเทรา"/>
    <s v="10833"/>
    <s v="ท่าตะเกียบ,รพช."/>
    <n v="40910937.890000001"/>
    <n v="6324052.1600000001"/>
    <n v="2657553.7999999998"/>
    <n v="1598167.46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0"/>
  </r>
  <r>
    <n v="6"/>
    <s v="ฉะเชิงเทรา"/>
    <s v="10850"/>
    <s v="บางคล้า,รพช."/>
    <n v="50400962.11999999"/>
    <n v="8381501.21"/>
    <n v="2516149.75"/>
    <n v="2302037.39"/>
    <x v="4"/>
    <x v="4"/>
    <n v="44214452.677500002"/>
    <n v="55578290.410000004"/>
    <n v="11363837.732500002"/>
    <n v="27168696.078749999"/>
    <n v="72624047.008750007"/>
    <x v="0"/>
    <n v="6645829.6750000007"/>
    <n v="10928092.7925"/>
    <n v="4282263.1174999997"/>
    <n v="222434.99875000119"/>
    <n v="17351487.46875"/>
    <x v="0"/>
    <n v="1694291.2349999999"/>
    <n v="3749116.8624999998"/>
    <n v="2054825.6274999999"/>
    <n v="-1387947.2062500003"/>
    <n v="6831355.30375"/>
    <x v="0"/>
    <n v="2113220.8850000002"/>
    <n v="3455917.2824999997"/>
    <n v="1342696.3974999995"/>
    <n v="99176.288750000997"/>
    <n v="5469961.8787499992"/>
    <x v="0"/>
  </r>
  <r>
    <n v="6"/>
    <s v="ฉะเชิงเทรา"/>
    <s v="10851"/>
    <s v="บางน้ำเปรี้ยว,รพช."/>
    <n v="67680799.090000004"/>
    <n v="11708178.17"/>
    <n v="2852006.38"/>
    <n v="3032980.13"/>
    <x v="1"/>
    <x v="1"/>
    <n v="55511383.002499998"/>
    <n v="69645397.814999998"/>
    <n v="14134014.8125"/>
    <n v="34310360.783749998"/>
    <n v="90846420.033749998"/>
    <x v="0"/>
    <n v="10107547.702500001"/>
    <n v="15155366.682500001"/>
    <n v="5047818.9800000004"/>
    <n v="2535819.2324999999"/>
    <n v="22727095.152500004"/>
    <x v="0"/>
    <n v="2567098.34"/>
    <n v="5284998.4424999999"/>
    <n v="2717900.1025"/>
    <n v="-1509751.8137500002"/>
    <n v="9361848.5962499995"/>
    <x v="0"/>
    <n v="3202010.66"/>
    <n v="4896174.01"/>
    <n v="1694163.3499999996"/>
    <n v="660765.63500000071"/>
    <n v="7437419.0349999992"/>
    <x v="0"/>
  </r>
  <r>
    <n v="6"/>
    <s v="ฉะเชิงเทรา"/>
    <s v="10852"/>
    <s v="บางปะกง,รพช."/>
    <n v="59678091.380000003"/>
    <n v="14014181.91"/>
    <n v="1947391.46"/>
    <n v="5844265.0099999998"/>
    <x v="1"/>
    <x v="1"/>
    <n v="55511383.002499998"/>
    <n v="69645397.814999998"/>
    <n v="14134014.8125"/>
    <n v="34310360.783749998"/>
    <n v="90846420.033749998"/>
    <x v="0"/>
    <n v="10107547.702500001"/>
    <n v="15155366.682500001"/>
    <n v="5047818.9800000004"/>
    <n v="2535819.2324999999"/>
    <n v="22727095.152500004"/>
    <x v="0"/>
    <n v="2567098.34"/>
    <n v="5284998.4424999999"/>
    <n v="2717900.1025"/>
    <n v="-1509751.8137500002"/>
    <n v="9361848.5962499995"/>
    <x v="0"/>
    <n v="3202010.66"/>
    <n v="4896174.01"/>
    <n v="1694163.3499999996"/>
    <n v="660765.63500000071"/>
    <n v="7437419.0349999992"/>
    <x v="0"/>
  </r>
  <r>
    <n v="6"/>
    <s v="ฉะเชิงเทรา"/>
    <s v="10853"/>
    <s v="บ้านโพธิ์,รพช."/>
    <n v="31621305.379999999"/>
    <n v="7611951.7599999998"/>
    <n v="2509836.79"/>
    <n v="1497649.26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0"/>
  </r>
  <r>
    <n v="6"/>
    <s v="ฉะเชิงเทรา"/>
    <s v="10854"/>
    <s v="พนมสารคาม,รพช."/>
    <n v="98796468.570000023"/>
    <n v="22524117.390000001"/>
    <n v="2632939"/>
    <n v="15938338.640000001"/>
    <x v="2"/>
    <x v="2"/>
    <n v="80289064.905000001"/>
    <n v="102737404.04499999"/>
    <n v="22448339.139999986"/>
    <n v="46616556.195000023"/>
    <n v="136409912.75499997"/>
    <x v="0"/>
    <n v="18083881.445"/>
    <n v="25311234.280000001"/>
    <n v="7227352.8350000009"/>
    <n v="7242852.192499999"/>
    <n v="36152263.532499999"/>
    <x v="0"/>
    <n v="3921086.3600000003"/>
    <n v="8819763.875"/>
    <n v="4898677.5149999997"/>
    <n v="-3426929.9124999987"/>
    <n v="16167780.147499999"/>
    <x v="0"/>
    <n v="6098110.8150000004"/>
    <n v="14320782.210000001"/>
    <n v="8222671.3950000005"/>
    <n v="-6235896.2775000008"/>
    <n v="26654789.302500002"/>
    <x v="0"/>
  </r>
  <r>
    <n v="6"/>
    <s v="ฉะเชิงเทรา"/>
    <s v="10855"/>
    <s v="สนามชัยเขต,รพช."/>
    <n v="81881782.409999996"/>
    <n v="11847893.619999999"/>
    <n v="855177.95"/>
    <n v="4927705.8999999994"/>
    <x v="2"/>
    <x v="2"/>
    <n v="80289064.905000001"/>
    <n v="102737404.04499999"/>
    <n v="22448339.139999986"/>
    <n v="46616556.195000023"/>
    <n v="136409912.75499997"/>
    <x v="0"/>
    <n v="18083881.445"/>
    <n v="25311234.280000001"/>
    <n v="7227352.8350000009"/>
    <n v="7242852.192499999"/>
    <n v="36152263.532499999"/>
    <x v="0"/>
    <n v="3921086.3600000003"/>
    <n v="8819763.875"/>
    <n v="4898677.5149999997"/>
    <n v="-3426929.9124999987"/>
    <n v="16167780.147499999"/>
    <x v="0"/>
    <n v="6098110.8150000004"/>
    <n v="14320782.210000001"/>
    <n v="8222671.3950000005"/>
    <n v="-6235896.2775000008"/>
    <n v="26654789.302500002"/>
    <x v="0"/>
  </r>
  <r>
    <n v="6"/>
    <s v="ฉะเชิงเทรา"/>
    <s v="10856"/>
    <s v="แปลงยาว,รพช."/>
    <n v="53614037.170000002"/>
    <n v="10685291.949999999"/>
    <n v="3785225.41"/>
    <n v="2824002.9299999997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0"/>
  </r>
  <r>
    <n v="6"/>
    <s v="ฉะเชิงเทรา"/>
    <s v="13747"/>
    <s v="ราชสาส์น,รพช."/>
    <n v="21618928.800000001"/>
    <n v="2079498.63"/>
    <n v="456611.75"/>
    <n v="664792.94999999995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6"/>
    <s v="ฉะเชิงเทรา"/>
    <s v="31327"/>
    <s v="คลองเขื่อน,รพช."/>
    <n v="16599145.800000001"/>
    <n v="2025619.44"/>
    <n v="897558.98"/>
    <n v="589010.42000000004"/>
    <x v="8"/>
    <x v="8"/>
    <n v="14715302.33"/>
    <n v="23680923.704999998"/>
    <n v="8965621.3749999981"/>
    <n v="1266870.2675000038"/>
    <n v="37129355.767499998"/>
    <x v="0"/>
    <n v="1557062.915"/>
    <n v="2574399.7549999999"/>
    <n v="1017336.8399999999"/>
    <n v="31057.655000000261"/>
    <n v="4100405.0149999997"/>
    <x v="0"/>
    <n v="583849.30499999993"/>
    <n v="1267061.165"/>
    <n v="683211.8600000001"/>
    <n v="-440968.48500000022"/>
    <n v="2291878.9550000001"/>
    <x v="0"/>
    <n v="440481.15499999997"/>
    <n v="965411.89500000002"/>
    <n v="524930.74"/>
    <n v="-346914.95500000002"/>
    <n v="1752808.0049999999"/>
    <x v="0"/>
  </r>
  <r>
    <n v="6"/>
    <s v="ชลบุรี"/>
    <s v="10662"/>
    <s v="ชลบุรี,รพศ."/>
    <n v="771599959.11999977"/>
    <n v="408188978.11000001"/>
    <n v="57704642.359999999"/>
    <n v="235708354.45000002"/>
    <x v="0"/>
    <x v="0"/>
    <n v="584740189.76999998"/>
    <n v="751242197.40999997"/>
    <n v="166502007.63999999"/>
    <n v="334987178.31"/>
    <n v="1000995208.8699999"/>
    <x v="0"/>
    <n v="295037232.55000001"/>
    <n v="408188978.11000001"/>
    <n v="113151745.56"/>
    <n v="125309614.21000001"/>
    <n v="577916596.45000005"/>
    <x v="0"/>
    <n v="14095114.77"/>
    <n v="42319815.75"/>
    <n v="28224700.98"/>
    <n v="-28241936.699999999"/>
    <n v="84656867.219999999"/>
    <x v="0"/>
    <n v="133899811.37"/>
    <n v="212335052.75"/>
    <n v="78435241.379999995"/>
    <n v="16246949.300000012"/>
    <n v="329987914.81999999"/>
    <x v="0"/>
  </r>
  <r>
    <n v="6"/>
    <s v="ชลบุรี"/>
    <s v="10817"/>
    <s v="บ้านบึง,รพช."/>
    <n v="113820627.46000001"/>
    <n v="21999297.829999998"/>
    <n v="7080746.0499999998"/>
    <n v="16108605.84"/>
    <x v="2"/>
    <x v="2"/>
    <n v="80289064.905000001"/>
    <n v="102737404.04499999"/>
    <n v="22448339.139999986"/>
    <n v="46616556.195000023"/>
    <n v="136409912.75499997"/>
    <x v="0"/>
    <n v="18083881.445"/>
    <n v="25311234.280000001"/>
    <n v="7227352.8350000009"/>
    <n v="7242852.192499999"/>
    <n v="36152263.532499999"/>
    <x v="0"/>
    <n v="3921086.3600000003"/>
    <n v="8819763.875"/>
    <n v="4898677.5149999997"/>
    <n v="-3426929.9124999987"/>
    <n v="16167780.147499999"/>
    <x v="0"/>
    <n v="6098110.8150000004"/>
    <n v="14320782.210000001"/>
    <n v="8222671.3950000005"/>
    <n v="-6235896.2775000008"/>
    <n v="26654789.302500002"/>
    <x v="0"/>
  </r>
  <r>
    <n v="6"/>
    <s v="ชลบุรี"/>
    <s v="10818"/>
    <s v="หนองใหญ่,รพช."/>
    <n v="33833560.539999992"/>
    <n v="5458342.0800000001"/>
    <n v="3020463"/>
    <n v="2376836.7800000003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6"/>
    <s v="ชลบุรี"/>
    <s v="10819"/>
    <s v="บางละมุง,รพท."/>
    <n v="271610010.97000003"/>
    <n v="107100068.03"/>
    <n v="6373363.0800000001"/>
    <n v="68126722.810000002"/>
    <x v="9"/>
    <x v="9"/>
    <n v="306499797.03500003"/>
    <n v="401419086.34000003"/>
    <n v="94919289.305000007"/>
    <n v="164120863.07750002"/>
    <n v="543798020.29750001"/>
    <x v="0"/>
    <n v="103528553.00999999"/>
    <n v="140842301.25999999"/>
    <n v="37313748.25"/>
    <n v="47557930.63499999"/>
    <n v="196812923.63499999"/>
    <x v="0"/>
    <n v="6905136.04"/>
    <n v="19865887.875"/>
    <n v="12960751.835000001"/>
    <n v="-12535991.712500002"/>
    <n v="39307015.627499998"/>
    <x v="0"/>
    <n v="48794610.419999994"/>
    <n v="78390445.295000002"/>
    <n v="29595834.875000007"/>
    <n v="4400858.1074999794"/>
    <n v="122784197.60750002"/>
    <x v="0"/>
  </r>
  <r>
    <n v="6"/>
    <s v="ชลบุรี"/>
    <s v="10820"/>
    <s v="วัดญาณสังวราราม,รพช."/>
    <n v="34399249.369999997"/>
    <n v="3997885.25"/>
    <n v="1699814.9"/>
    <n v="1231512.3899999999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6"/>
    <s v="ชลบุรี"/>
    <s v="10821"/>
    <s v="พานทอง,รพช."/>
    <n v="85694295.969999984"/>
    <n v="13315918.119999999"/>
    <n v="2001427.75"/>
    <n v="5214936.7300000004"/>
    <x v="1"/>
    <x v="1"/>
    <n v="55511383.002499998"/>
    <n v="69645397.814999998"/>
    <n v="14134014.8125"/>
    <n v="34310360.783749998"/>
    <n v="90846420.033749998"/>
    <x v="0"/>
    <n v="10107547.702500001"/>
    <n v="15155366.682500001"/>
    <n v="5047818.9800000004"/>
    <n v="2535819.2324999999"/>
    <n v="22727095.152500004"/>
    <x v="0"/>
    <n v="2567098.34"/>
    <n v="5284998.4424999999"/>
    <n v="2717900.1025"/>
    <n v="-1509751.8137500002"/>
    <n v="9361848.5962499995"/>
    <x v="0"/>
    <n v="3202010.66"/>
    <n v="4896174.01"/>
    <n v="1694163.3499999996"/>
    <n v="660765.63500000071"/>
    <n v="7437419.0349999992"/>
    <x v="0"/>
  </r>
  <r>
    <n v="6"/>
    <s v="ชลบุรี"/>
    <s v="10822"/>
    <s v="พนัสนิคม,รพท."/>
    <n v="164929952.03000003"/>
    <n v="50100723.950000003"/>
    <n v="6826255.8099999996"/>
    <n v="34114888.719999999"/>
    <x v="5"/>
    <x v="5"/>
    <n v="138626710.36999997"/>
    <n v="177522302.21999997"/>
    <n v="38895591.849999994"/>
    <n v="80283322.594999984"/>
    <n v="235865689.99499995"/>
    <x v="0"/>
    <n v="29859776.649999999"/>
    <n v="48238164.909999996"/>
    <n v="18378388.259999998"/>
    <n v="2292194.2600000016"/>
    <n v="75805747.299999997"/>
    <x v="0"/>
    <n v="3206092.59"/>
    <n v="7078135.5899999999"/>
    <n v="3872043"/>
    <n v="-2601971.91"/>
    <n v="12886200.09"/>
    <x v="0"/>
    <n v="18267817.850000001"/>
    <n v="31832938.02"/>
    <n v="13565120.169999998"/>
    <n v="-2079862.4049999937"/>
    <n v="52180618.274999991"/>
    <x v="0"/>
  </r>
  <r>
    <n v="6"/>
    <s v="ชลบุรี"/>
    <s v="10823"/>
    <s v="แหลมฉบัง,รพช."/>
    <n v="130541437.34000002"/>
    <n v="24530570.18"/>
    <n v="10507410.08"/>
    <n v="10541140.189999999"/>
    <x v="2"/>
    <x v="2"/>
    <n v="80289064.905000001"/>
    <n v="102737404.04499999"/>
    <n v="22448339.139999986"/>
    <n v="46616556.195000023"/>
    <n v="136409912.75499997"/>
    <x v="0"/>
    <n v="18083881.445"/>
    <n v="25311234.280000001"/>
    <n v="7227352.8350000009"/>
    <n v="7242852.192499999"/>
    <n v="36152263.532499999"/>
    <x v="0"/>
    <n v="3921086.3600000003"/>
    <n v="8819763.875"/>
    <n v="4898677.5149999997"/>
    <n v="-3426929.9124999987"/>
    <n v="16167780.147499999"/>
    <x v="0"/>
    <n v="6098110.8150000004"/>
    <n v="14320782.210000001"/>
    <n v="8222671.3950000005"/>
    <n v="-6235896.2775000008"/>
    <n v="26654789.302500002"/>
    <x v="0"/>
  </r>
  <r>
    <n v="6"/>
    <s v="ชลบุรี"/>
    <s v="10824"/>
    <s v="เกาะสีชัง,รพช."/>
    <n v="16785626.080000002"/>
    <n v="1097097.1399999999"/>
    <n v="313383.75"/>
    <n v="729585.96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6"/>
    <s v="ชลบุรี"/>
    <s v="10825"/>
    <s v="สัตหีบกม.๑๐,รพช."/>
    <n v="55480327.670000017"/>
    <n v="8822656.1600000001"/>
    <n v="4806792.5999999996"/>
    <n v="1831482.4100000001"/>
    <x v="1"/>
    <x v="1"/>
    <n v="55511383.002499998"/>
    <n v="69645397.814999998"/>
    <n v="14134014.8125"/>
    <n v="34310360.783749998"/>
    <n v="90846420.033749998"/>
    <x v="0"/>
    <n v="10107547.702500001"/>
    <n v="15155366.682500001"/>
    <n v="5047818.9800000004"/>
    <n v="2535819.2324999999"/>
    <n v="22727095.152500004"/>
    <x v="0"/>
    <n v="2567098.34"/>
    <n v="5284998.4424999999"/>
    <n v="2717900.1025"/>
    <n v="-1509751.8137500002"/>
    <n v="9361848.5962499995"/>
    <x v="0"/>
    <n v="3202010.66"/>
    <n v="4896174.01"/>
    <n v="1694163.3499999996"/>
    <n v="660765.63500000071"/>
    <n v="7437419.0349999992"/>
    <x v="0"/>
  </r>
  <r>
    <n v="6"/>
    <s v="ชลบุรี"/>
    <s v="10826"/>
    <s v="บ่อทอง,รพช."/>
    <n v="49815974.639999986"/>
    <n v="8309269.7199999997"/>
    <n v="1754265"/>
    <n v="2884616.86"/>
    <x v="4"/>
    <x v="4"/>
    <n v="44214452.677500002"/>
    <n v="55578290.410000004"/>
    <n v="11363837.732500002"/>
    <n v="27168696.078749999"/>
    <n v="72624047.008750007"/>
    <x v="0"/>
    <n v="6645829.6750000007"/>
    <n v="10928092.7925"/>
    <n v="4282263.1174999997"/>
    <n v="222434.99875000119"/>
    <n v="17351487.46875"/>
    <x v="0"/>
    <n v="1694291.2349999999"/>
    <n v="3749116.8624999998"/>
    <n v="2054825.6274999999"/>
    <n v="-1387947.2062500003"/>
    <n v="6831355.30375"/>
    <x v="0"/>
    <n v="2113220.8850000002"/>
    <n v="3455917.2824999997"/>
    <n v="1342696.3974999995"/>
    <n v="99176.288750000997"/>
    <n v="5469961.8787499992"/>
    <x v="0"/>
  </r>
  <r>
    <n v="6"/>
    <s v="ชลบุรี"/>
    <s v="28006"/>
    <s v="เกาะจันทร์,รพช."/>
    <n v="30048458.469999995"/>
    <n v="4368754.6900000004"/>
    <n v="879833.9"/>
    <n v="2465520.8200000003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6"/>
    <s v="ตราด"/>
    <s v="10696"/>
    <s v="ตราด,รพท."/>
    <n v="250979450.53999999"/>
    <n v="83230685.640000001"/>
    <n v="8778918.9399999995"/>
    <n v="42643882.850000001"/>
    <x v="10"/>
    <x v="10"/>
    <n v="202237035.05250007"/>
    <n v="246228016.66999996"/>
    <n v="43990981.617499888"/>
    <n v="136250562.62625024"/>
    <n v="312214489.09624982"/>
    <x v="0"/>
    <n v="53529366.907499999"/>
    <n v="81951998.332500011"/>
    <n v="28422631.425000012"/>
    <n v="10895419.769999981"/>
    <n v="124585945.47000003"/>
    <x v="0"/>
    <n v="4669945.1150000002"/>
    <n v="12350870.84"/>
    <n v="7680925.7249999996"/>
    <n v="-6851443.4724999983"/>
    <n v="23872259.427499998"/>
    <x v="0"/>
    <n v="27180948.702500001"/>
    <n v="40777818.969999999"/>
    <n v="13596870.267499998"/>
    <n v="6785643.3012500033"/>
    <n v="61173124.371249996"/>
    <x v="0"/>
  </r>
  <r>
    <n v="6"/>
    <s v="ตราด"/>
    <s v="10845"/>
    <s v="คลองใหญ่,รพช."/>
    <n v="34644194.829999998"/>
    <n v="3329843.39"/>
    <n v="1455556.01"/>
    <n v="519400.64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6"/>
    <s v="ตราด"/>
    <s v="10846"/>
    <s v="เขาสมิง,รพช."/>
    <n v="36099280.889999993"/>
    <n v="5125653.72"/>
    <n v="975130.53"/>
    <n v="1414811.1300000001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0"/>
  </r>
  <r>
    <n v="6"/>
    <s v="ตราด"/>
    <s v="10847"/>
    <s v="บ่อไร่,รพช."/>
    <n v="29892639.84"/>
    <n v="4984330.26"/>
    <n v="880625.6"/>
    <n v="1136348.6400000001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6"/>
    <s v="ตราด"/>
    <s v="10848"/>
    <s v="แหลมงอบ,รพช."/>
    <n v="29908931.379999999"/>
    <n v="2750863.54"/>
    <n v="321230.75"/>
    <n v="563382.23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6"/>
    <s v="ตราด"/>
    <s v="10849"/>
    <s v="เกาะกูด,รพช."/>
    <n v="13726868.340000002"/>
    <n v="926929.82"/>
    <n v="594253.81000000006"/>
    <n v="222592.59"/>
    <x v="8"/>
    <x v="8"/>
    <n v="14715302.33"/>
    <n v="23680923.704999998"/>
    <n v="8965621.3749999981"/>
    <n v="1266870.2675000038"/>
    <n v="37129355.767499998"/>
    <x v="0"/>
    <n v="1557062.915"/>
    <n v="2574399.7549999999"/>
    <n v="1017336.8399999999"/>
    <n v="31057.655000000261"/>
    <n v="4100405.0149999997"/>
    <x v="0"/>
    <n v="583849.30499999993"/>
    <n v="1267061.165"/>
    <n v="683211.8600000001"/>
    <n v="-440968.48500000022"/>
    <n v="2291878.9550000001"/>
    <x v="0"/>
    <n v="440481.15499999997"/>
    <n v="965411.89500000002"/>
    <n v="524930.74"/>
    <n v="-346914.95500000002"/>
    <n v="1752808.0049999999"/>
    <x v="0"/>
  </r>
  <r>
    <n v="6"/>
    <s v="ตราด"/>
    <s v="13816"/>
    <s v="เกาะช้าง,รพช."/>
    <n v="22677431.109999996"/>
    <n v="1416723.36"/>
    <n v="393978.76"/>
    <n v="1017747.01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6"/>
    <s v="ปราจีนบุรี"/>
    <s v="10665"/>
    <s v="เจ้าพระยาอภัยภูเบศร,รพศ."/>
    <n v="377846341.23999989"/>
    <n v="150230126.88999999"/>
    <n v="31383300.030000001"/>
    <n v="54649122.329999998"/>
    <x v="13"/>
    <x v="13"/>
    <n v="457057853.37249994"/>
    <n v="555460446.09500003"/>
    <n v="98402592.722500086"/>
    <n v="309453964.28874981"/>
    <n v="703064335.17875016"/>
    <x v="0"/>
    <n v="176302394.43000001"/>
    <n v="263576241.22"/>
    <n v="87273846.789999992"/>
    <n v="45391624.24500002"/>
    <n v="394487011.40499997"/>
    <x v="0"/>
    <n v="11405983.3925"/>
    <n v="31331400.317500003"/>
    <n v="19925416.925000004"/>
    <n v="-18482141.995000005"/>
    <n v="61219525.705000013"/>
    <x v="0"/>
    <n v="83715055.787500009"/>
    <n v="146100877.6875"/>
    <n v="62385821.899999991"/>
    <n v="-9863677.0624999851"/>
    <n v="239679610.53749999"/>
    <x v="0"/>
  </r>
  <r>
    <n v="6"/>
    <s v="ปราจีนบุรี"/>
    <s v="10857"/>
    <s v="กบินทร์บุรี,รพท."/>
    <n v="169132060.29000002"/>
    <n v="39405637.270000003"/>
    <n v="5274941.62"/>
    <n v="21820162.350000001"/>
    <x v="5"/>
    <x v="5"/>
    <n v="138626710.36999997"/>
    <n v="177522302.21999997"/>
    <n v="38895591.849999994"/>
    <n v="80283322.594999984"/>
    <n v="235865689.99499995"/>
    <x v="0"/>
    <n v="29859776.649999999"/>
    <n v="48238164.909999996"/>
    <n v="18378388.259999998"/>
    <n v="2292194.2600000016"/>
    <n v="75805747.299999997"/>
    <x v="0"/>
    <n v="3206092.59"/>
    <n v="7078135.5899999999"/>
    <n v="3872043"/>
    <n v="-2601971.91"/>
    <n v="12886200.09"/>
    <x v="0"/>
    <n v="18267817.850000001"/>
    <n v="31832938.02"/>
    <n v="13565120.169999998"/>
    <n v="-2079862.4049999937"/>
    <n v="52180618.274999991"/>
    <x v="0"/>
  </r>
  <r>
    <n v="6"/>
    <s v="ปราจีนบุรี"/>
    <s v="10858"/>
    <s v="นาดี,รพช."/>
    <n v="40013188.740000002"/>
    <n v="5708255.7300000004"/>
    <n v="1836606.76"/>
    <n v="1785879.87"/>
    <x v="4"/>
    <x v="4"/>
    <n v="44214452.677500002"/>
    <n v="55578290.410000004"/>
    <n v="11363837.732500002"/>
    <n v="27168696.078749999"/>
    <n v="72624047.008750007"/>
    <x v="0"/>
    <n v="6645829.6750000007"/>
    <n v="10928092.7925"/>
    <n v="4282263.1174999997"/>
    <n v="222434.99875000119"/>
    <n v="17351487.46875"/>
    <x v="0"/>
    <n v="1694291.2349999999"/>
    <n v="3749116.8624999998"/>
    <n v="2054825.6274999999"/>
    <n v="-1387947.2062500003"/>
    <n v="6831355.30375"/>
    <x v="0"/>
    <n v="2113220.8850000002"/>
    <n v="3455917.2824999997"/>
    <n v="1342696.3974999995"/>
    <n v="99176.288750000997"/>
    <n v="5469961.8787499992"/>
    <x v="0"/>
  </r>
  <r>
    <n v="6"/>
    <s v="ปราจีนบุรี"/>
    <s v="10859"/>
    <s v="บ้านสร้าง,รพช."/>
    <n v="29621215.619999997"/>
    <n v="3579710.13"/>
    <n v="1783421.5"/>
    <n v="1035340.98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6"/>
    <s v="ปราจีนบุรี"/>
    <s v="10860"/>
    <s v="ประจันตคาม,รพช."/>
    <n v="35977150.579999998"/>
    <n v="4549511.63"/>
    <n v="2429035.9"/>
    <n v="1220790.48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0"/>
  </r>
  <r>
    <n v="6"/>
    <s v="ปราจีนบุรี"/>
    <s v="10861"/>
    <s v="ศรีมหาโพธิ,รพช."/>
    <n v="55767727.109999999"/>
    <n v="7786055.3600000003"/>
    <n v="2106070.64"/>
    <n v="1483302.79"/>
    <x v="4"/>
    <x v="4"/>
    <n v="44214452.677500002"/>
    <n v="55578290.410000004"/>
    <n v="11363837.732500002"/>
    <n v="27168696.078749999"/>
    <n v="72624047.008750007"/>
    <x v="0"/>
    <n v="6645829.6750000007"/>
    <n v="10928092.7925"/>
    <n v="4282263.1174999997"/>
    <n v="222434.99875000119"/>
    <n v="17351487.46875"/>
    <x v="0"/>
    <n v="1694291.2349999999"/>
    <n v="3749116.8624999998"/>
    <n v="2054825.6274999999"/>
    <n v="-1387947.2062500003"/>
    <n v="6831355.30375"/>
    <x v="0"/>
    <n v="2113220.8850000002"/>
    <n v="3455917.2824999997"/>
    <n v="1342696.3974999995"/>
    <n v="99176.288750000997"/>
    <n v="5469961.8787499992"/>
    <x v="0"/>
  </r>
  <r>
    <n v="6"/>
    <s v="ปราจีนบุรี"/>
    <s v="10862"/>
    <s v="ศรีมโหสถ,รพช."/>
    <n v="29252165.870000005"/>
    <n v="2873236.38"/>
    <n v="1328337.3600000001"/>
    <n v="615351.27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6"/>
    <s v="ระยอง"/>
    <s v="10663"/>
    <s v="ระยอง,รพศ."/>
    <n v="493952601.6400001"/>
    <n v="255083079.13"/>
    <n v="12722786.119999999"/>
    <n v="115798200.39999999"/>
    <x v="13"/>
    <x v="13"/>
    <n v="457057853.37249994"/>
    <n v="555460446.09500003"/>
    <n v="98402592.722500086"/>
    <n v="309453964.28874981"/>
    <n v="703064335.17875016"/>
    <x v="0"/>
    <n v="176302394.43000001"/>
    <n v="263576241.22"/>
    <n v="87273846.789999992"/>
    <n v="45391624.24500002"/>
    <n v="394487011.40499997"/>
    <x v="0"/>
    <n v="11405983.3925"/>
    <n v="31331400.317500003"/>
    <n v="19925416.925000004"/>
    <n v="-18482141.995000005"/>
    <n v="61219525.705000013"/>
    <x v="0"/>
    <n v="83715055.787500009"/>
    <n v="146100877.6875"/>
    <n v="62385821.899999991"/>
    <n v="-9863677.0624999851"/>
    <n v="239679610.53749999"/>
    <x v="0"/>
  </r>
  <r>
    <n v="6"/>
    <s v="ระยอง"/>
    <s v="10827"/>
    <s v="เฉลิมพระเกียรติสมเด็จพระเทพรัตนราชสุดาฯ สยามบรมราชกุมารี ระยอง,รพท."/>
    <n v="144200257.07000002"/>
    <n v="29859776.649999999"/>
    <n v="1721579.5"/>
    <n v="27227858.350000001"/>
    <x v="5"/>
    <x v="5"/>
    <n v="138626710.36999997"/>
    <n v="177522302.21999997"/>
    <n v="38895591.849999994"/>
    <n v="80283322.594999984"/>
    <n v="235865689.99499995"/>
    <x v="0"/>
    <n v="29859776.649999999"/>
    <n v="48238164.909999996"/>
    <n v="18378388.259999998"/>
    <n v="2292194.2600000016"/>
    <n v="75805747.299999997"/>
    <x v="0"/>
    <n v="3206092.59"/>
    <n v="7078135.5899999999"/>
    <n v="3872043"/>
    <n v="-2601971.91"/>
    <n v="12886200.09"/>
    <x v="0"/>
    <n v="18267817.850000001"/>
    <n v="31832938.02"/>
    <n v="13565120.169999998"/>
    <n v="-2079862.4049999937"/>
    <n v="52180618.274999991"/>
    <x v="0"/>
  </r>
  <r>
    <n v="6"/>
    <s v="ระยอง"/>
    <s v="10828"/>
    <s v="บ้านฉาง,รพช."/>
    <n v="59351096.310000002"/>
    <n v="13925492.460000001"/>
    <n v="5448656.5999999996"/>
    <n v="5422080.0199999996"/>
    <x v="4"/>
    <x v="4"/>
    <n v="44214452.677500002"/>
    <n v="55578290.410000004"/>
    <n v="11363837.732500002"/>
    <n v="27168696.078749999"/>
    <n v="72624047.008750007"/>
    <x v="0"/>
    <n v="6645829.6750000007"/>
    <n v="10928092.7925"/>
    <n v="4282263.1174999997"/>
    <n v="222434.99875000119"/>
    <n v="17351487.46875"/>
    <x v="0"/>
    <n v="1694291.2349999999"/>
    <n v="3749116.8624999998"/>
    <n v="2054825.6274999999"/>
    <n v="-1387947.2062500003"/>
    <n v="6831355.30375"/>
    <x v="0"/>
    <n v="2113220.8850000002"/>
    <n v="3455917.2824999997"/>
    <n v="1342696.3974999995"/>
    <n v="99176.288750000997"/>
    <n v="5469961.8787499992"/>
    <x v="0"/>
  </r>
  <r>
    <n v="6"/>
    <s v="ระยอง"/>
    <s v="10829"/>
    <s v="แกลง,รพท."/>
    <n v="143555738.64000002"/>
    <n v="41695434.549999997"/>
    <n v="6332611.2999999998"/>
    <n v="19990187.299999997"/>
    <x v="5"/>
    <x v="5"/>
    <n v="138626710.36999997"/>
    <n v="177522302.21999997"/>
    <n v="38895591.849999994"/>
    <n v="80283322.594999984"/>
    <n v="235865689.99499995"/>
    <x v="0"/>
    <n v="29859776.649999999"/>
    <n v="48238164.909999996"/>
    <n v="18378388.259999998"/>
    <n v="2292194.2600000016"/>
    <n v="75805747.299999997"/>
    <x v="0"/>
    <n v="3206092.59"/>
    <n v="7078135.5899999999"/>
    <n v="3872043"/>
    <n v="-2601971.91"/>
    <n v="12886200.09"/>
    <x v="0"/>
    <n v="18267817.850000001"/>
    <n v="31832938.02"/>
    <n v="13565120.169999998"/>
    <n v="-2079862.4049999937"/>
    <n v="52180618.274999991"/>
    <x v="0"/>
  </r>
  <r>
    <n v="6"/>
    <s v="ระยอง"/>
    <s v="10830"/>
    <s v="วังจันทร์,รพช."/>
    <n v="37826873.950000003"/>
    <n v="6001211.6200000001"/>
    <n v="3749190.65"/>
    <n v="1394757.67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6"/>
    <s v="ระยอง"/>
    <s v="10831"/>
    <s v="บ้านค่าย,รพช."/>
    <n v="52321527.939999998"/>
    <n v="11994344.800000001"/>
    <n v="3976895.1"/>
    <n v="3379288.67"/>
    <x v="1"/>
    <x v="1"/>
    <n v="55511383.002499998"/>
    <n v="69645397.814999998"/>
    <n v="14134014.8125"/>
    <n v="34310360.783749998"/>
    <n v="90846420.033749998"/>
    <x v="0"/>
    <n v="10107547.702500001"/>
    <n v="15155366.682500001"/>
    <n v="5047818.9800000004"/>
    <n v="2535819.2324999999"/>
    <n v="22727095.152500004"/>
    <x v="0"/>
    <n v="2567098.34"/>
    <n v="5284998.4424999999"/>
    <n v="2717900.1025"/>
    <n v="-1509751.8137500002"/>
    <n v="9361848.5962499995"/>
    <x v="0"/>
    <n v="3202010.66"/>
    <n v="4896174.01"/>
    <n v="1694163.3499999996"/>
    <n v="660765.63500000071"/>
    <n v="7437419.0349999992"/>
    <x v="0"/>
  </r>
  <r>
    <n v="6"/>
    <s v="ระยอง"/>
    <s v="10832"/>
    <s v="ปลวกแดง,รพช."/>
    <n v="74811534.569999978"/>
    <n v="14256850.220000001"/>
    <n v="4469055.75"/>
    <n v="10295383.370000001"/>
    <x v="7"/>
    <x v="7"/>
    <n v="69966249.329999998"/>
    <n v="84632630.410000011"/>
    <n v="14666381.080000013"/>
    <n v="47966677.709999979"/>
    <n v="106632202.03000003"/>
    <x v="0"/>
    <n v="14467965.560000001"/>
    <n v="19747513.829999998"/>
    <n v="5279548.2699999977"/>
    <n v="6548643.155000004"/>
    <n v="27666836.234999996"/>
    <x v="0"/>
    <n v="2558855.6"/>
    <n v="6048271.3600000003"/>
    <n v="3489415.7600000002"/>
    <n v="-2675268.0400000005"/>
    <n v="11282395"/>
    <x v="0"/>
    <n v="4385904.1099999994"/>
    <n v="10230980.310000001"/>
    <n v="5845076.2000000011"/>
    <n v="-4381710.1900000013"/>
    <n v="18998594.609999999"/>
    <x v="0"/>
  </r>
  <r>
    <n v="6"/>
    <s v="ระยอง"/>
    <s v="22734"/>
    <s v="เขาชะเมาเฉลิมพระเกียรติ ๘๐ พรรษา,รพช."/>
    <n v="25280947.170000002"/>
    <n v="3819179.02"/>
    <n v="968359.82"/>
    <n v="901749.37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6"/>
    <s v="ระยอง"/>
    <s v="23962"/>
    <s v="นิคมพัฒนา,รพช."/>
    <n v="21814736.129999999"/>
    <n v="5518997.0599999996"/>
    <n v="4301265"/>
    <n v="2628628.5699999998"/>
    <x v="4"/>
    <x v="4"/>
    <n v="44214452.677500002"/>
    <n v="55578290.410000004"/>
    <n v="11363837.732500002"/>
    <n v="27168696.078749999"/>
    <n v="72624047.008750007"/>
    <x v="1"/>
    <n v="6645829.6750000007"/>
    <n v="10928092.7925"/>
    <n v="4282263.1174999997"/>
    <n v="222434.99875000119"/>
    <n v="17351487.46875"/>
    <x v="0"/>
    <n v="1694291.2349999999"/>
    <n v="3749116.8624999998"/>
    <n v="2054825.6274999999"/>
    <n v="-1387947.2062500003"/>
    <n v="6831355.30375"/>
    <x v="0"/>
    <n v="2113220.8850000002"/>
    <n v="3455917.2824999997"/>
    <n v="1342696.3974999995"/>
    <n v="99176.288750000997"/>
    <n v="5469961.8787499992"/>
    <x v="0"/>
  </r>
  <r>
    <n v="6"/>
    <s v="สมุทรปราการ"/>
    <s v="10685"/>
    <s v="สมุทรปราการ,รพศ."/>
    <n v="461521231.29999989"/>
    <n v="161411878.99000001"/>
    <n v="45726278.789999999"/>
    <n v="101030538.56999999"/>
    <x v="0"/>
    <x v="0"/>
    <n v="584740189.76999998"/>
    <n v="751242197.40999997"/>
    <n v="166502007.63999999"/>
    <n v="334987178.31"/>
    <n v="1000995208.8699999"/>
    <x v="0"/>
    <n v="295037232.55000001"/>
    <n v="408188978.11000001"/>
    <n v="113151745.56"/>
    <n v="125309614.21000001"/>
    <n v="577916596.45000005"/>
    <x v="0"/>
    <n v="14095114.77"/>
    <n v="42319815.75"/>
    <n v="28224700.98"/>
    <n v="-28241936.699999999"/>
    <n v="84656867.219999999"/>
    <x v="0"/>
    <n v="133899811.37"/>
    <n v="212335052.75"/>
    <n v="78435241.379999995"/>
    <n v="16246949.300000012"/>
    <n v="329987914.81999999"/>
    <x v="0"/>
  </r>
  <r>
    <n v="6"/>
    <s v="สมุทรปราการ"/>
    <s v="10752"/>
    <s v="บางบ่อ,รพช."/>
    <n v="114698706.11000001"/>
    <n v="43095704.700000003"/>
    <n v="14188439.109999999"/>
    <n v="14285100.890000001"/>
    <x v="2"/>
    <x v="2"/>
    <n v="80289064.905000001"/>
    <n v="102737404.04499999"/>
    <n v="22448339.139999986"/>
    <n v="46616556.195000023"/>
    <n v="136409912.75499997"/>
    <x v="0"/>
    <n v="18083881.445"/>
    <n v="25311234.280000001"/>
    <n v="7227352.8350000009"/>
    <n v="7242852.192499999"/>
    <n v="36152263.532499999"/>
    <x v="1"/>
    <n v="3921086.3600000003"/>
    <n v="8819763.875"/>
    <n v="4898677.5149999997"/>
    <n v="-3426929.9124999987"/>
    <n v="16167780.147499999"/>
    <x v="0"/>
    <n v="6098110.8150000004"/>
    <n v="14320782.210000001"/>
    <n v="8222671.3950000005"/>
    <n v="-6235896.2775000008"/>
    <n v="26654789.302500002"/>
    <x v="0"/>
  </r>
  <r>
    <n v="6"/>
    <s v="สมุทรปราการ"/>
    <s v="10753"/>
    <s v="บางพลี,รพท."/>
    <n v="183938504.57000002"/>
    <n v="58758937.469999999"/>
    <n v="5769494.25"/>
    <n v="37409960.590000004"/>
    <x v="5"/>
    <x v="5"/>
    <n v="138626710.36999997"/>
    <n v="177522302.21999997"/>
    <n v="38895591.849999994"/>
    <n v="80283322.594999984"/>
    <n v="235865689.99499995"/>
    <x v="0"/>
    <n v="29859776.649999999"/>
    <n v="48238164.909999996"/>
    <n v="18378388.259999998"/>
    <n v="2292194.2600000016"/>
    <n v="75805747.299999997"/>
    <x v="0"/>
    <n v="3206092.59"/>
    <n v="7078135.5899999999"/>
    <n v="3872043"/>
    <n v="-2601971.91"/>
    <n v="12886200.09"/>
    <x v="0"/>
    <n v="18267817.850000001"/>
    <n v="31832938.02"/>
    <n v="13565120.169999998"/>
    <n v="-2079862.4049999937"/>
    <n v="52180618.274999991"/>
    <x v="0"/>
  </r>
  <r>
    <n v="6"/>
    <s v="สมุทรปราการ"/>
    <s v="10754"/>
    <s v="บางจาก,รพช."/>
    <n v="73635374.719999984"/>
    <n v="19437296.920000002"/>
    <n v="7719340.1500000004"/>
    <n v="3990665.9699999997"/>
    <x v="2"/>
    <x v="2"/>
    <n v="80289064.905000001"/>
    <n v="102737404.04499999"/>
    <n v="22448339.139999986"/>
    <n v="46616556.195000023"/>
    <n v="136409912.75499997"/>
    <x v="0"/>
    <n v="18083881.445"/>
    <n v="25311234.280000001"/>
    <n v="7227352.8350000009"/>
    <n v="7242852.192499999"/>
    <n v="36152263.532499999"/>
    <x v="0"/>
    <n v="3921086.3600000003"/>
    <n v="8819763.875"/>
    <n v="4898677.5149999997"/>
    <n v="-3426929.9124999987"/>
    <n v="16167780.147499999"/>
    <x v="0"/>
    <n v="6098110.8150000004"/>
    <n v="14320782.210000001"/>
    <n v="8222671.3950000005"/>
    <n v="-6235896.2775000008"/>
    <n v="26654789.302500002"/>
    <x v="0"/>
  </r>
  <r>
    <n v="6"/>
    <s v="สมุทรปราการ"/>
    <s v="10755"/>
    <s v="พระสมุทรเจดีย์สวาทยานนท์,รพช."/>
    <n v="53175776.589999996"/>
    <n v="12006153"/>
    <n v="5242924.8499999996"/>
    <n v="2187997.08"/>
    <x v="1"/>
    <x v="1"/>
    <n v="55511383.002499998"/>
    <n v="69645397.814999998"/>
    <n v="14134014.8125"/>
    <n v="34310360.783749998"/>
    <n v="90846420.033749998"/>
    <x v="0"/>
    <n v="10107547.702500001"/>
    <n v="15155366.682500001"/>
    <n v="5047818.9800000004"/>
    <n v="2535819.2324999999"/>
    <n v="22727095.152500004"/>
    <x v="0"/>
    <n v="2567098.34"/>
    <n v="5284998.4424999999"/>
    <n v="2717900.1025"/>
    <n v="-1509751.8137500002"/>
    <n v="9361848.5962499995"/>
    <x v="0"/>
    <n v="3202010.66"/>
    <n v="4896174.01"/>
    <n v="1694163.3499999996"/>
    <n v="660765.63500000071"/>
    <n v="7437419.0349999992"/>
    <x v="0"/>
  </r>
  <r>
    <n v="6"/>
    <s v="สมุทรปราการ"/>
    <s v="28785"/>
    <s v="บางเสาธง,รพช."/>
    <n v="28862549.41"/>
    <n v="5346131.67"/>
    <n v="1755630.38"/>
    <n v="1793732.49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0"/>
  </r>
  <r>
    <n v="6"/>
    <s v="สระแก้ว"/>
    <s v="10699"/>
    <s v="สมเด็จพระยุพราชสระแก้ว,รพท."/>
    <n v="303140144.11999995"/>
    <n v="95252536.140000001"/>
    <n v="13365934.390000001"/>
    <n v="46208471.710000001"/>
    <x v="9"/>
    <x v="9"/>
    <n v="306499797.03500003"/>
    <n v="401419086.34000003"/>
    <n v="94919289.305000007"/>
    <n v="164120863.07750002"/>
    <n v="543798020.29750001"/>
    <x v="0"/>
    <n v="103528553.00999999"/>
    <n v="140842301.25999999"/>
    <n v="37313748.25"/>
    <n v="47557930.63499999"/>
    <n v="196812923.63499999"/>
    <x v="0"/>
    <n v="6905136.04"/>
    <n v="19865887.875"/>
    <n v="12960751.835000001"/>
    <n v="-12535991.712500002"/>
    <n v="39307015.627499998"/>
    <x v="0"/>
    <n v="48794610.419999994"/>
    <n v="78390445.295000002"/>
    <n v="29595834.875000007"/>
    <n v="4400858.1074999794"/>
    <n v="122784197.60750002"/>
    <x v="0"/>
  </r>
  <r>
    <n v="6"/>
    <s v="สระแก้ว"/>
    <s v="10866"/>
    <s v="คลองหาด,รพช."/>
    <n v="34039232"/>
    <n v="3307464.68"/>
    <n v="804520.24"/>
    <n v="632004.64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6"/>
    <s v="สระแก้ว"/>
    <s v="10867"/>
    <s v="ตาพระยา,รพช."/>
    <n v="38061714.790000014"/>
    <n v="6152701.3799999999"/>
    <n v="1078347.8999999999"/>
    <n v="2363692.7000000002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0"/>
  </r>
  <r>
    <n v="6"/>
    <s v="สระแก้ว"/>
    <s v="10868"/>
    <s v="วังน้ำเย็น,รพช."/>
    <n v="58294685.269999996"/>
    <n v="7371441.9400000004"/>
    <n v="2655589.81"/>
    <n v="2104443.7599999998"/>
    <x v="4"/>
    <x v="4"/>
    <n v="44214452.677500002"/>
    <n v="55578290.410000004"/>
    <n v="11363837.732500002"/>
    <n v="27168696.078749999"/>
    <n v="72624047.008750007"/>
    <x v="0"/>
    <n v="6645829.6750000007"/>
    <n v="10928092.7925"/>
    <n v="4282263.1174999997"/>
    <n v="222434.99875000119"/>
    <n v="17351487.46875"/>
    <x v="0"/>
    <n v="1694291.2349999999"/>
    <n v="3749116.8624999998"/>
    <n v="2054825.6274999999"/>
    <n v="-1387947.2062500003"/>
    <n v="6831355.30375"/>
    <x v="0"/>
    <n v="2113220.8850000002"/>
    <n v="3455917.2824999997"/>
    <n v="1342696.3974999995"/>
    <n v="99176.288750000997"/>
    <n v="5469961.8787499992"/>
    <x v="0"/>
  </r>
  <r>
    <n v="6"/>
    <s v="สระแก้ว"/>
    <s v="10869"/>
    <s v="วัฒนานคร,รพช."/>
    <n v="62551482.059999995"/>
    <n v="9745325.6999999993"/>
    <n v="4012585.89"/>
    <n v="3207102.09"/>
    <x v="1"/>
    <x v="1"/>
    <n v="55511383.002499998"/>
    <n v="69645397.814999998"/>
    <n v="14134014.8125"/>
    <n v="34310360.783749998"/>
    <n v="90846420.033749998"/>
    <x v="0"/>
    <n v="10107547.702500001"/>
    <n v="15155366.682500001"/>
    <n v="5047818.9800000004"/>
    <n v="2535819.2324999999"/>
    <n v="22727095.152500004"/>
    <x v="0"/>
    <n v="2567098.34"/>
    <n v="5284998.4424999999"/>
    <n v="2717900.1025"/>
    <n v="-1509751.8137500002"/>
    <n v="9361848.5962499995"/>
    <x v="0"/>
    <n v="3202010.66"/>
    <n v="4896174.01"/>
    <n v="1694163.3499999996"/>
    <n v="660765.63500000071"/>
    <n v="7437419.0349999992"/>
    <x v="0"/>
  </r>
  <r>
    <n v="6"/>
    <s v="สระแก้ว"/>
    <s v="10870"/>
    <s v="อรัญประเทศ,รพท."/>
    <n v="126500948.92"/>
    <n v="41453277.280000001"/>
    <n v="6162987.4400000004"/>
    <n v="20979673.559999999"/>
    <x v="5"/>
    <x v="5"/>
    <n v="138626710.36999997"/>
    <n v="177522302.21999997"/>
    <n v="38895591.849999994"/>
    <n v="80283322.594999984"/>
    <n v="235865689.99499995"/>
    <x v="0"/>
    <n v="29859776.649999999"/>
    <n v="48238164.909999996"/>
    <n v="18378388.259999998"/>
    <n v="2292194.2600000016"/>
    <n v="75805747.299999997"/>
    <x v="0"/>
    <n v="3206092.59"/>
    <n v="7078135.5899999999"/>
    <n v="3872043"/>
    <n v="-2601971.91"/>
    <n v="12886200.09"/>
    <x v="0"/>
    <n v="18267817.850000001"/>
    <n v="31832938.02"/>
    <n v="13565120.169999998"/>
    <n v="-2079862.4049999937"/>
    <n v="52180618.274999991"/>
    <x v="0"/>
  </r>
  <r>
    <n v="6"/>
    <s v="สระแก้ว"/>
    <s v="13817"/>
    <s v="เขาฉกรรจ์,รพช."/>
    <n v="37454865.859999999"/>
    <n v="4803019.29"/>
    <n v="864348.5"/>
    <n v="1326844.68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0"/>
  </r>
  <r>
    <n v="6"/>
    <s v="สระแก้ว"/>
    <s v="28849"/>
    <s v="วังสมบูรณ์,รพช."/>
    <n v="24698132.380000006"/>
    <n v="2764287.49"/>
    <n v="1333086.1000000001"/>
    <n v="1437401.99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6"/>
    <s v="สระแก้ว"/>
    <s v="28850"/>
    <s v="โคกสูง,รพช."/>
    <n v="24772757.07"/>
    <n v="2829967.09"/>
    <n v="968714.55"/>
    <n v="1209537.46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7"/>
    <s v="กาฬสินธุ์"/>
    <s v="10709"/>
    <s v="กาฬสินธุ์,รพท."/>
    <n v="452844443.23999995"/>
    <n v="117994871.52"/>
    <n v="29721275.84"/>
    <n v="82544724.699999988"/>
    <x v="9"/>
    <x v="9"/>
    <n v="306499797.03500003"/>
    <n v="401419086.34000003"/>
    <n v="94919289.305000007"/>
    <n v="164120863.07750002"/>
    <n v="543798020.29750001"/>
    <x v="0"/>
    <n v="103528553.00999999"/>
    <n v="140842301.25999999"/>
    <n v="37313748.25"/>
    <n v="47557930.63499999"/>
    <n v="196812923.63499999"/>
    <x v="0"/>
    <n v="6905136.04"/>
    <n v="19865887.875"/>
    <n v="12960751.835000001"/>
    <n v="-12535991.712500002"/>
    <n v="39307015.627499998"/>
    <x v="0"/>
    <n v="48794610.419999994"/>
    <n v="78390445.295000002"/>
    <n v="29595834.875000007"/>
    <n v="4400858.1074999794"/>
    <n v="122784197.60750002"/>
    <x v="0"/>
  </r>
  <r>
    <n v="7"/>
    <s v="กาฬสินธุ์"/>
    <s v="11077"/>
    <s v="นามน,รพช."/>
    <n v="38502713.879999988"/>
    <n v="5001893.1399999997"/>
    <n v="2865464.15"/>
    <n v="3416206.67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1"/>
  </r>
  <r>
    <n v="7"/>
    <s v="กาฬสินธุ์"/>
    <s v="11078"/>
    <s v="กมลาไสย,รพช."/>
    <n v="91345691.480000004"/>
    <n v="17839565.309999999"/>
    <n v="2646618.6"/>
    <n v="3962364.12"/>
    <x v="2"/>
    <x v="2"/>
    <n v="80289064.905000001"/>
    <n v="102737404.04499999"/>
    <n v="22448339.139999986"/>
    <n v="46616556.195000023"/>
    <n v="136409912.75499997"/>
    <x v="0"/>
    <n v="18083881.445"/>
    <n v="25311234.280000001"/>
    <n v="7227352.8350000009"/>
    <n v="7242852.192499999"/>
    <n v="36152263.532499999"/>
    <x v="0"/>
    <n v="3921086.3600000003"/>
    <n v="8819763.875"/>
    <n v="4898677.5149999997"/>
    <n v="-3426929.9124999987"/>
    <n v="16167780.147499999"/>
    <x v="0"/>
    <n v="6098110.8150000004"/>
    <n v="14320782.210000001"/>
    <n v="8222671.3950000005"/>
    <n v="-6235896.2775000008"/>
    <n v="26654789.302500002"/>
    <x v="0"/>
  </r>
  <r>
    <n v="7"/>
    <s v="กาฬสินธุ์"/>
    <s v="11079"/>
    <s v="ร่องคำ,รพช."/>
    <n v="26396891.740000002"/>
    <n v="2428761.9900000002"/>
    <n v="1508566.91"/>
    <n v="1132054.1199999999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7"/>
    <s v="กาฬสินธุ์"/>
    <s v="11080"/>
    <s v="เขาวง,รพช."/>
    <n v="58932765.909999996"/>
    <n v="10833556.810000001"/>
    <n v="6141527.4000000004"/>
    <n v="3317763.85"/>
    <x v="3"/>
    <x v="3"/>
    <n v="28356289.090000004"/>
    <n v="36334737.485000007"/>
    <n v="7978448.3950000033"/>
    <n v="16388616.497499999"/>
    <n v="48302410.077500015"/>
    <x v="1"/>
    <n v="2911223.7875000001"/>
    <n v="4857411.7299999995"/>
    <n v="1946187.9424999994"/>
    <n v="-8058.1262499992736"/>
    <n v="7776693.6437499989"/>
    <x v="1"/>
    <n v="884232.76249999995"/>
    <n v="2136711.4175"/>
    <n v="1252478.655"/>
    <n v="-994485.22"/>
    <n v="4015429.4"/>
    <x v="1"/>
    <n v="1015467.7350000001"/>
    <n v="1806603.6375000002"/>
    <n v="791135.90250000008"/>
    <n v="-171236.11875000014"/>
    <n v="2993307.4912500004"/>
    <x v="1"/>
  </r>
  <r>
    <n v="7"/>
    <s v="กาฬสินธุ์"/>
    <s v="11081"/>
    <s v="ยางตลาด,รพช."/>
    <n v="117957849.45"/>
    <n v="22117944.91"/>
    <n v="9439276.3300000001"/>
    <n v="10027827.379999999"/>
    <x v="2"/>
    <x v="2"/>
    <n v="80289064.905000001"/>
    <n v="102737404.04499999"/>
    <n v="22448339.139999986"/>
    <n v="46616556.195000023"/>
    <n v="136409912.75499997"/>
    <x v="0"/>
    <n v="18083881.445"/>
    <n v="25311234.280000001"/>
    <n v="7227352.8350000009"/>
    <n v="7242852.192499999"/>
    <n v="36152263.532499999"/>
    <x v="0"/>
    <n v="3921086.3600000003"/>
    <n v="8819763.875"/>
    <n v="4898677.5149999997"/>
    <n v="-3426929.9124999987"/>
    <n v="16167780.147499999"/>
    <x v="0"/>
    <n v="6098110.8150000004"/>
    <n v="14320782.210000001"/>
    <n v="8222671.3950000005"/>
    <n v="-6235896.2775000008"/>
    <n v="26654789.302500002"/>
    <x v="0"/>
  </r>
  <r>
    <n v="7"/>
    <s v="กาฬสินธุ์"/>
    <s v="11082"/>
    <s v="ห้วยเม็ก,รพช."/>
    <n v="39309679.20000001"/>
    <n v="6898835.1299999999"/>
    <n v="3694269.25"/>
    <n v="2256333.59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0"/>
  </r>
  <r>
    <n v="7"/>
    <s v="กาฬสินธุ์"/>
    <s v="11083"/>
    <s v="สหัสขันธ์,รพช."/>
    <n v="37037366.280000001"/>
    <n v="5169158.38"/>
    <n v="1796299.2"/>
    <n v="1382590.2699999998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7"/>
    <s v="กาฬสินธุ์"/>
    <s v="11084"/>
    <s v="คำม่วง,รพช."/>
    <n v="49103892.219999991"/>
    <n v="8104573.5300000003"/>
    <n v="5130240.5"/>
    <n v="1956267.07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0"/>
  </r>
  <r>
    <n v="7"/>
    <s v="กาฬสินธุ์"/>
    <s v="11085"/>
    <s v="ท่าคันโท,รพช."/>
    <n v="36848258.5"/>
    <n v="7939145.4100000001"/>
    <n v="5670005.5"/>
    <n v="2943384.46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1"/>
    <n v="884232.76249999995"/>
    <n v="2136711.4175"/>
    <n v="1252478.655"/>
    <n v="-994485.22"/>
    <n v="4015429.4"/>
    <x v="1"/>
    <n v="1015467.7350000001"/>
    <n v="1806603.6375000002"/>
    <n v="791135.90250000008"/>
    <n v="-171236.11875000014"/>
    <n v="2993307.4912500004"/>
    <x v="0"/>
  </r>
  <r>
    <n v="7"/>
    <s v="กาฬสินธุ์"/>
    <s v="11086"/>
    <s v="หนองกุงศรี,รพช."/>
    <n v="48845506.639999993"/>
    <n v="9216569.4000000004"/>
    <n v="4548991"/>
    <n v="2588065.7399999998"/>
    <x v="4"/>
    <x v="4"/>
    <n v="44214452.677500002"/>
    <n v="55578290.410000004"/>
    <n v="11363837.732500002"/>
    <n v="27168696.078749999"/>
    <n v="72624047.008750007"/>
    <x v="0"/>
    <n v="6645829.6750000007"/>
    <n v="10928092.7925"/>
    <n v="4282263.1174999997"/>
    <n v="222434.99875000119"/>
    <n v="17351487.46875"/>
    <x v="0"/>
    <n v="1694291.2349999999"/>
    <n v="3749116.8624999998"/>
    <n v="2054825.6274999999"/>
    <n v="-1387947.2062500003"/>
    <n v="6831355.30375"/>
    <x v="0"/>
    <n v="2113220.8850000002"/>
    <n v="3455917.2824999997"/>
    <n v="1342696.3974999995"/>
    <n v="99176.288750000997"/>
    <n v="5469961.8787499992"/>
    <x v="0"/>
  </r>
  <r>
    <n v="7"/>
    <s v="กาฬสินธุ์"/>
    <s v="11087"/>
    <s v="สมเด็จ,รพช."/>
    <n v="76683718.629999995"/>
    <n v="12337937.99"/>
    <n v="4293847.25"/>
    <n v="4561971.16"/>
    <x v="2"/>
    <x v="2"/>
    <n v="80289064.905000001"/>
    <n v="102737404.04499999"/>
    <n v="22448339.139999986"/>
    <n v="46616556.195000023"/>
    <n v="136409912.75499997"/>
    <x v="0"/>
    <n v="18083881.445"/>
    <n v="25311234.280000001"/>
    <n v="7227352.8350000009"/>
    <n v="7242852.192499999"/>
    <n v="36152263.532499999"/>
    <x v="0"/>
    <n v="3921086.3600000003"/>
    <n v="8819763.875"/>
    <n v="4898677.5149999997"/>
    <n v="-3426929.9124999987"/>
    <n v="16167780.147499999"/>
    <x v="0"/>
    <n v="6098110.8150000004"/>
    <n v="14320782.210000001"/>
    <n v="8222671.3950000005"/>
    <n v="-6235896.2775000008"/>
    <n v="26654789.302500002"/>
    <x v="0"/>
  </r>
  <r>
    <n v="7"/>
    <s v="กาฬสินธุ์"/>
    <s v="11088"/>
    <s v="ห้วยผึ้ง,รพช."/>
    <n v="33973105.849999994"/>
    <n v="3590029.23"/>
    <n v="2150509.5"/>
    <n v="1313554.23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7"/>
    <s v="กาฬสินธุ์"/>
    <s v="11449"/>
    <s v="สมเด็จพระยุพราชกุฉินารายณ์,รพช."/>
    <n v="143436365.86999997"/>
    <n v="32670945.239999998"/>
    <n v="10324822.560000001"/>
    <n v="20463187.169999998"/>
    <x v="5"/>
    <x v="5"/>
    <n v="138626710.36999997"/>
    <n v="177522302.21999997"/>
    <n v="38895591.849999994"/>
    <n v="80283322.594999984"/>
    <n v="235865689.99499995"/>
    <x v="0"/>
    <n v="29859776.649999999"/>
    <n v="48238164.909999996"/>
    <n v="18378388.259999998"/>
    <n v="2292194.2600000016"/>
    <n v="75805747.299999997"/>
    <x v="0"/>
    <n v="3206092.59"/>
    <n v="7078135.5899999999"/>
    <n v="3872043"/>
    <n v="-2601971.91"/>
    <n v="12886200.09"/>
    <x v="0"/>
    <n v="18267817.850000001"/>
    <n v="31832938.02"/>
    <n v="13565120.169999998"/>
    <n v="-2079862.4049999937"/>
    <n v="52180618.274999991"/>
    <x v="0"/>
  </r>
  <r>
    <n v="7"/>
    <s v="กาฬสินธุ์"/>
    <s v="28017"/>
    <s v="นาคู,รพช."/>
    <n v="29147365.32"/>
    <n v="5616319.4400000004"/>
    <n v="2449178.2999999998"/>
    <n v="1524749.51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7"/>
    <s v="กาฬสินธุ์"/>
    <s v="28789"/>
    <s v="ฆ้องชัย,รพช."/>
    <n v="19957425.379999999"/>
    <n v="3741516.93"/>
    <n v="465027.1"/>
    <n v="1137643.5"/>
    <x v="11"/>
    <x v="11"/>
    <n v="16008770.139999999"/>
    <n v="20309842.362500001"/>
    <n v="4301072.222500002"/>
    <n v="9557161.8062499948"/>
    <n v="26761450.696250003"/>
    <x v="0"/>
    <n v="2432056.8449999997"/>
    <n v="3363279.8925000001"/>
    <n v="931223.04750000034"/>
    <n v="1035222.2737499992"/>
    <n v="4760114.463750001"/>
    <x v="0"/>
    <n v="875387.67749999999"/>
    <n v="1806536.7524999999"/>
    <n v="931149.07499999995"/>
    <n v="-521335.93499999982"/>
    <n v="3203260.3649999998"/>
    <x v="0"/>
    <n v="723724.53249999997"/>
    <n v="1135014.865"/>
    <n v="411290.33250000002"/>
    <n v="106789.03374999994"/>
    <n v="1751950.36375"/>
    <x v="0"/>
  </r>
  <r>
    <n v="7"/>
    <s v="กาฬสินธุ์"/>
    <s v="28790"/>
    <s v="ดอนจาน,รพช."/>
    <n v="18374070.68"/>
    <n v="2125475.56"/>
    <n v="1497873.29"/>
    <n v="707409.48"/>
    <x v="11"/>
    <x v="11"/>
    <n v="16008770.139999999"/>
    <n v="20309842.362500001"/>
    <n v="4301072.222500002"/>
    <n v="9557161.8062499948"/>
    <n v="26761450.696250003"/>
    <x v="0"/>
    <n v="2432056.8449999997"/>
    <n v="3363279.8925000001"/>
    <n v="931223.04750000034"/>
    <n v="1035222.2737499992"/>
    <n v="4760114.463750001"/>
    <x v="0"/>
    <n v="875387.67749999999"/>
    <n v="1806536.7524999999"/>
    <n v="931149.07499999995"/>
    <n v="-521335.93499999982"/>
    <n v="3203260.3649999998"/>
    <x v="0"/>
    <n v="723724.53249999997"/>
    <n v="1135014.865"/>
    <n v="411290.33250000002"/>
    <n v="106789.03374999994"/>
    <n v="1751950.36375"/>
    <x v="0"/>
  </r>
  <r>
    <n v="7"/>
    <s v="กาฬสินธุ์"/>
    <s v="28791"/>
    <s v="สามชัย,รพช."/>
    <n v="24400437.010000002"/>
    <n v="4170331.47"/>
    <n v="2375545.37"/>
    <n v="822498.03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7"/>
    <s v="ขอนแก่น"/>
    <s v="10670"/>
    <s v="ขอนแก่น,รพศ."/>
    <n v="1100776107"/>
    <n v="575609952.52999997"/>
    <n v="105839913.92"/>
    <n v="257177554.22"/>
    <x v="12"/>
    <x v="12"/>
    <n v="905941526.63499999"/>
    <n v="1197103008.645"/>
    <n v="291161482.00999999"/>
    <n v="469199303.62"/>
    <n v="1633845231.6599998"/>
    <x v="0"/>
    <n v="474792372.02999997"/>
    <n v="626578916.99000001"/>
    <n v="151786544.96000004"/>
    <n v="247112554.58999991"/>
    <n v="854258734.43000007"/>
    <x v="0"/>
    <n v="13587929.879999999"/>
    <n v="96990129.395000011"/>
    <n v="83402199.515000015"/>
    <n v="-111515369.39250003"/>
    <n v="222093428.66750002"/>
    <x v="0"/>
    <n v="261881930.405"/>
    <n v="372519291.95499992"/>
    <n v="110637361.54999992"/>
    <n v="95925888.080000132"/>
    <n v="538475334.27999973"/>
    <x v="0"/>
  </r>
  <r>
    <n v="7"/>
    <s v="ขอนแก่น"/>
    <s v="10995"/>
    <s v="บ้านฝาง,รพช."/>
    <n v="43353287.06000001"/>
    <n v="7720702.6799999997"/>
    <n v="2411120.1800000002"/>
    <n v="2561927.6399999997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0"/>
  </r>
  <r>
    <n v="7"/>
    <s v="ขอนแก่น"/>
    <s v="10996"/>
    <s v="พระยืน,รพช."/>
    <n v="37211041.25"/>
    <n v="5396149.1100000003"/>
    <n v="2268053.33"/>
    <n v="1834864.7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7"/>
    <s v="ขอนแก่น"/>
    <s v="10997"/>
    <s v="หนองเรือ,รพช."/>
    <n v="71598741.030000001"/>
    <n v="10484126.359999999"/>
    <n v="5814587.8300000001"/>
    <n v="4829323.92"/>
    <x v="1"/>
    <x v="1"/>
    <n v="55511383.002499998"/>
    <n v="69645397.814999998"/>
    <n v="14134014.8125"/>
    <n v="34310360.783749998"/>
    <n v="90846420.033749998"/>
    <x v="0"/>
    <n v="10107547.702500001"/>
    <n v="15155366.682500001"/>
    <n v="5047818.9800000004"/>
    <n v="2535819.2324999999"/>
    <n v="22727095.152500004"/>
    <x v="0"/>
    <n v="2567098.34"/>
    <n v="5284998.4424999999"/>
    <n v="2717900.1025"/>
    <n v="-1509751.8137500002"/>
    <n v="9361848.5962499995"/>
    <x v="0"/>
    <n v="3202010.66"/>
    <n v="4896174.01"/>
    <n v="1694163.3499999996"/>
    <n v="660765.63500000071"/>
    <n v="7437419.0349999992"/>
    <x v="0"/>
  </r>
  <r>
    <n v="7"/>
    <s v="ขอนแก่น"/>
    <s v="10998"/>
    <s v="ชุมแพ,รพท."/>
    <n v="209601855.74000001"/>
    <n v="57730280.210000001"/>
    <n v="6291464.5099999998"/>
    <n v="45665731.699999996"/>
    <x v="10"/>
    <x v="10"/>
    <n v="202237035.05250007"/>
    <n v="246228016.66999996"/>
    <n v="43990981.617499888"/>
    <n v="136250562.62625024"/>
    <n v="312214489.09624982"/>
    <x v="0"/>
    <n v="53529366.907499999"/>
    <n v="81951998.332500011"/>
    <n v="28422631.425000012"/>
    <n v="10895419.769999981"/>
    <n v="124585945.47000003"/>
    <x v="0"/>
    <n v="4669945.1150000002"/>
    <n v="12350870.84"/>
    <n v="7680925.7249999996"/>
    <n v="-6851443.4724999983"/>
    <n v="23872259.427499998"/>
    <x v="0"/>
    <n v="27180948.702500001"/>
    <n v="40777818.969999999"/>
    <n v="13596870.267499998"/>
    <n v="6785643.3012500033"/>
    <n v="61173124.371249996"/>
    <x v="0"/>
  </r>
  <r>
    <n v="7"/>
    <s v="ขอนแก่น"/>
    <s v="10999"/>
    <s v="สีชมพู,รพช."/>
    <n v="58977777.510000005"/>
    <n v="9064121.7699999996"/>
    <n v="2175872"/>
    <n v="4186350.69"/>
    <x v="1"/>
    <x v="1"/>
    <n v="55511383.002499998"/>
    <n v="69645397.814999998"/>
    <n v="14134014.8125"/>
    <n v="34310360.783749998"/>
    <n v="90846420.033749998"/>
    <x v="0"/>
    <n v="10107547.702500001"/>
    <n v="15155366.682500001"/>
    <n v="5047818.9800000004"/>
    <n v="2535819.2324999999"/>
    <n v="22727095.152500004"/>
    <x v="0"/>
    <n v="2567098.34"/>
    <n v="5284998.4424999999"/>
    <n v="2717900.1025"/>
    <n v="-1509751.8137500002"/>
    <n v="9361848.5962499995"/>
    <x v="0"/>
    <n v="3202010.66"/>
    <n v="4896174.01"/>
    <n v="1694163.3499999996"/>
    <n v="660765.63500000071"/>
    <n v="7437419.0349999992"/>
    <x v="0"/>
  </r>
  <r>
    <n v="7"/>
    <s v="ขอนแก่น"/>
    <s v="11000"/>
    <s v="น้ำพอง,รพช."/>
    <n v="104036019.58000001"/>
    <n v="20099885.379999999"/>
    <n v="3911703.5"/>
    <n v="7996040.96"/>
    <x v="2"/>
    <x v="2"/>
    <n v="80289064.905000001"/>
    <n v="102737404.04499999"/>
    <n v="22448339.139999986"/>
    <n v="46616556.195000023"/>
    <n v="136409912.75499997"/>
    <x v="0"/>
    <n v="18083881.445"/>
    <n v="25311234.280000001"/>
    <n v="7227352.8350000009"/>
    <n v="7242852.192499999"/>
    <n v="36152263.532499999"/>
    <x v="0"/>
    <n v="3921086.3600000003"/>
    <n v="8819763.875"/>
    <n v="4898677.5149999997"/>
    <n v="-3426929.9124999987"/>
    <n v="16167780.147499999"/>
    <x v="0"/>
    <n v="6098110.8150000004"/>
    <n v="14320782.210000001"/>
    <n v="8222671.3950000005"/>
    <n v="-6235896.2775000008"/>
    <n v="26654789.302500002"/>
    <x v="0"/>
  </r>
  <r>
    <n v="7"/>
    <s v="ขอนแก่น"/>
    <s v="11001"/>
    <s v="อุบลรัตน์,รพช."/>
    <n v="45268405.359999999"/>
    <n v="4349417.16"/>
    <n v="1526024.37"/>
    <n v="1922647.21"/>
    <x v="4"/>
    <x v="4"/>
    <n v="44214452.677500002"/>
    <n v="55578290.410000004"/>
    <n v="11363837.732500002"/>
    <n v="27168696.078749999"/>
    <n v="72624047.008750007"/>
    <x v="0"/>
    <n v="6645829.6750000007"/>
    <n v="10928092.7925"/>
    <n v="4282263.1174999997"/>
    <n v="222434.99875000119"/>
    <n v="17351487.46875"/>
    <x v="0"/>
    <n v="1694291.2349999999"/>
    <n v="3749116.8624999998"/>
    <n v="2054825.6274999999"/>
    <n v="-1387947.2062500003"/>
    <n v="6831355.30375"/>
    <x v="0"/>
    <n v="2113220.8850000002"/>
    <n v="3455917.2824999997"/>
    <n v="1342696.3974999995"/>
    <n v="99176.288750000997"/>
    <n v="5469961.8787499992"/>
    <x v="0"/>
  </r>
  <r>
    <n v="7"/>
    <s v="ขอนแก่น"/>
    <s v="11002"/>
    <s v="บ้านไผ่,รพช."/>
    <n v="103367066.57999998"/>
    <n v="26114215.739999998"/>
    <n v="7803536.4699999997"/>
    <n v="11184724.699999999"/>
    <x v="2"/>
    <x v="2"/>
    <n v="80289064.905000001"/>
    <n v="102737404.04499999"/>
    <n v="22448339.139999986"/>
    <n v="46616556.195000023"/>
    <n v="136409912.75499997"/>
    <x v="0"/>
    <n v="18083881.445"/>
    <n v="25311234.280000001"/>
    <n v="7227352.8350000009"/>
    <n v="7242852.192499999"/>
    <n v="36152263.532499999"/>
    <x v="0"/>
    <n v="3921086.3600000003"/>
    <n v="8819763.875"/>
    <n v="4898677.5149999997"/>
    <n v="-3426929.9124999987"/>
    <n v="16167780.147499999"/>
    <x v="0"/>
    <n v="6098110.8150000004"/>
    <n v="14320782.210000001"/>
    <n v="8222671.3950000005"/>
    <n v="-6235896.2775000008"/>
    <n v="26654789.302500002"/>
    <x v="0"/>
  </r>
  <r>
    <n v="7"/>
    <s v="ขอนแก่น"/>
    <s v="11003"/>
    <s v="เปือยน้อย,รพช."/>
    <n v="29128113.629999999"/>
    <n v="3618920.44"/>
    <n v="1416809.45"/>
    <n v="1951291.21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7"/>
    <s v="ขอนแก่น"/>
    <s v="11004"/>
    <s v="พล,รพช."/>
    <n v="96177218.810000002"/>
    <n v="19000385.699999999"/>
    <n v="3930469.22"/>
    <n v="13177078.23"/>
    <x v="2"/>
    <x v="2"/>
    <n v="80289064.905000001"/>
    <n v="102737404.04499999"/>
    <n v="22448339.139999986"/>
    <n v="46616556.195000023"/>
    <n v="136409912.75499997"/>
    <x v="0"/>
    <n v="18083881.445"/>
    <n v="25311234.280000001"/>
    <n v="7227352.8350000009"/>
    <n v="7242852.192499999"/>
    <n v="36152263.532499999"/>
    <x v="0"/>
    <n v="3921086.3600000003"/>
    <n v="8819763.875"/>
    <n v="4898677.5149999997"/>
    <n v="-3426929.9124999987"/>
    <n v="16167780.147499999"/>
    <x v="0"/>
    <n v="6098110.8150000004"/>
    <n v="14320782.210000001"/>
    <n v="8222671.3950000005"/>
    <n v="-6235896.2775000008"/>
    <n v="26654789.302500002"/>
    <x v="0"/>
  </r>
  <r>
    <n v="7"/>
    <s v="ขอนแก่น"/>
    <s v="11005"/>
    <s v="แวงใหญ่,รพช."/>
    <n v="33730967.370000005"/>
    <n v="4745846.57"/>
    <n v="2155852.5099999998"/>
    <n v="3395488.95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1"/>
  </r>
  <r>
    <n v="7"/>
    <s v="ขอนแก่น"/>
    <s v="11006"/>
    <s v="แวงน้อย,รพช."/>
    <n v="32895015.219999999"/>
    <n v="6597559.2999999998"/>
    <n v="826190.45"/>
    <n v="2426049.67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7"/>
    <s v="ขอนแก่น"/>
    <s v="11007"/>
    <s v="หนองสองห้อง,รพช."/>
    <n v="55770561.099999987"/>
    <n v="8148473.5099999998"/>
    <n v="1992705.98"/>
    <n v="2535367.73"/>
    <x v="1"/>
    <x v="1"/>
    <n v="55511383.002499998"/>
    <n v="69645397.814999998"/>
    <n v="14134014.8125"/>
    <n v="34310360.783749998"/>
    <n v="90846420.033749998"/>
    <x v="0"/>
    <n v="10107547.702500001"/>
    <n v="15155366.682500001"/>
    <n v="5047818.9800000004"/>
    <n v="2535819.2324999999"/>
    <n v="22727095.152500004"/>
    <x v="0"/>
    <n v="2567098.34"/>
    <n v="5284998.4424999999"/>
    <n v="2717900.1025"/>
    <n v="-1509751.8137500002"/>
    <n v="9361848.5962499995"/>
    <x v="0"/>
    <n v="3202010.66"/>
    <n v="4896174.01"/>
    <n v="1694163.3499999996"/>
    <n v="660765.63500000071"/>
    <n v="7437419.0349999992"/>
    <x v="0"/>
  </r>
  <r>
    <n v="7"/>
    <s v="ขอนแก่น"/>
    <s v="11008"/>
    <s v="ภูเวียง,รพช."/>
    <n v="64887236.379999995"/>
    <n v="9832772.5800000001"/>
    <n v="4414399.78"/>
    <n v="3233009.71"/>
    <x v="1"/>
    <x v="1"/>
    <n v="55511383.002499998"/>
    <n v="69645397.814999998"/>
    <n v="14134014.8125"/>
    <n v="34310360.783749998"/>
    <n v="90846420.033749998"/>
    <x v="0"/>
    <n v="10107547.702500001"/>
    <n v="15155366.682500001"/>
    <n v="5047818.9800000004"/>
    <n v="2535819.2324999999"/>
    <n v="22727095.152500004"/>
    <x v="0"/>
    <n v="2567098.34"/>
    <n v="5284998.4424999999"/>
    <n v="2717900.1025"/>
    <n v="-1509751.8137500002"/>
    <n v="9361848.5962499995"/>
    <x v="0"/>
    <n v="3202010.66"/>
    <n v="4896174.01"/>
    <n v="1694163.3499999996"/>
    <n v="660765.63500000071"/>
    <n v="7437419.0349999992"/>
    <x v="0"/>
  </r>
  <r>
    <n v="7"/>
    <s v="ขอนแก่น"/>
    <s v="11009"/>
    <s v="มัญจาคีรี,รพช."/>
    <n v="63984482.859999992"/>
    <n v="10077977.25"/>
    <n v="3246525.65"/>
    <n v="2870116.18"/>
    <x v="4"/>
    <x v="4"/>
    <n v="44214452.677500002"/>
    <n v="55578290.410000004"/>
    <n v="11363837.732500002"/>
    <n v="27168696.078749999"/>
    <n v="72624047.008750007"/>
    <x v="0"/>
    <n v="6645829.6750000007"/>
    <n v="10928092.7925"/>
    <n v="4282263.1174999997"/>
    <n v="222434.99875000119"/>
    <n v="17351487.46875"/>
    <x v="0"/>
    <n v="1694291.2349999999"/>
    <n v="3749116.8624999998"/>
    <n v="2054825.6274999999"/>
    <n v="-1387947.2062500003"/>
    <n v="6831355.30375"/>
    <x v="0"/>
    <n v="2113220.8850000002"/>
    <n v="3455917.2824999997"/>
    <n v="1342696.3974999995"/>
    <n v="99176.288750000997"/>
    <n v="5469961.8787499992"/>
    <x v="0"/>
  </r>
  <r>
    <n v="7"/>
    <s v="ขอนแก่น"/>
    <s v="11010"/>
    <s v="ชนบท,รพช."/>
    <n v="39009613.480000004"/>
    <n v="5969809.9000000004"/>
    <n v="3235050.2"/>
    <n v="2615107.15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0"/>
  </r>
  <r>
    <n v="7"/>
    <s v="ขอนแก่น"/>
    <s v="11011"/>
    <s v="เขาสวนกวาง,รพช."/>
    <n v="38117630.68999999"/>
    <n v="4623607.3499999996"/>
    <n v="1793446.82"/>
    <n v="1536939.4100000001"/>
    <x v="4"/>
    <x v="4"/>
    <n v="44214452.677500002"/>
    <n v="55578290.410000004"/>
    <n v="11363837.732500002"/>
    <n v="27168696.078749999"/>
    <n v="72624047.008750007"/>
    <x v="0"/>
    <n v="6645829.6750000007"/>
    <n v="10928092.7925"/>
    <n v="4282263.1174999997"/>
    <n v="222434.99875000119"/>
    <n v="17351487.46875"/>
    <x v="0"/>
    <n v="1694291.2349999999"/>
    <n v="3749116.8624999998"/>
    <n v="2054825.6274999999"/>
    <n v="-1387947.2062500003"/>
    <n v="6831355.30375"/>
    <x v="0"/>
    <n v="2113220.8850000002"/>
    <n v="3455917.2824999997"/>
    <n v="1342696.3974999995"/>
    <n v="99176.288750000997"/>
    <n v="5469961.8787499992"/>
    <x v="0"/>
  </r>
  <r>
    <n v="7"/>
    <s v="ขอนแก่น"/>
    <s v="11012"/>
    <s v="ภูผาม่าน,รพช."/>
    <n v="29416304.48"/>
    <n v="2831470.36"/>
    <n v="1518235.5"/>
    <n v="1603450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7"/>
    <s v="ขอนแก่น"/>
    <s v="11445"/>
    <s v="สมเด็จพระยุพราชกระนวน,รพช."/>
    <n v="101997304.79000001"/>
    <n v="20867503.030000001"/>
    <n v="2588757.2999999998"/>
    <n v="16512097.629999999"/>
    <x v="2"/>
    <x v="2"/>
    <n v="80289064.905000001"/>
    <n v="102737404.04499999"/>
    <n v="22448339.139999986"/>
    <n v="46616556.195000023"/>
    <n v="136409912.75499997"/>
    <x v="0"/>
    <n v="18083881.445"/>
    <n v="25311234.280000001"/>
    <n v="7227352.8350000009"/>
    <n v="7242852.192499999"/>
    <n v="36152263.532499999"/>
    <x v="0"/>
    <n v="3921086.3600000003"/>
    <n v="8819763.875"/>
    <n v="4898677.5149999997"/>
    <n v="-3426929.9124999987"/>
    <n v="16167780.147499999"/>
    <x v="0"/>
    <n v="6098110.8150000004"/>
    <n v="14320782.210000001"/>
    <n v="8222671.3950000005"/>
    <n v="-6235896.2775000008"/>
    <n v="26654789.302500002"/>
    <x v="0"/>
  </r>
  <r>
    <n v="7"/>
    <s v="ขอนแก่น"/>
    <s v="12275"/>
    <s v="สิรินธร จังหวัดขอนแก่น,รพท."/>
    <n v="105490522.78999999"/>
    <n v="22399184.16"/>
    <n v="4239568.0999999996"/>
    <n v="24707247.709999997"/>
    <x v="5"/>
    <x v="5"/>
    <n v="138626710.36999997"/>
    <n v="177522302.21999997"/>
    <n v="38895591.849999994"/>
    <n v="80283322.594999984"/>
    <n v="235865689.99499995"/>
    <x v="0"/>
    <n v="29859776.649999999"/>
    <n v="48238164.909999996"/>
    <n v="18378388.259999998"/>
    <n v="2292194.2600000016"/>
    <n v="75805747.299999997"/>
    <x v="0"/>
    <n v="3206092.59"/>
    <n v="7078135.5899999999"/>
    <n v="3872043"/>
    <n v="-2601971.91"/>
    <n v="12886200.09"/>
    <x v="0"/>
    <n v="18267817.850000001"/>
    <n v="31832938.02"/>
    <n v="13565120.169999998"/>
    <n v="-2079862.4049999937"/>
    <n v="52180618.274999991"/>
    <x v="0"/>
  </r>
  <r>
    <n v="7"/>
    <s v="ขอนแก่น"/>
    <s v="14132"/>
    <s v="ซำสูง,รพช."/>
    <n v="32128909.399999999"/>
    <n v="3489211.89"/>
    <n v="924757.5"/>
    <n v="2013488.24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7"/>
    <s v="ขอนแก่น"/>
    <s v="77649"/>
    <s v="หนองนาคำ,รพช."/>
    <n v="14200869.090000002"/>
    <n v="2093679.32"/>
    <n v="1227967.1000000001"/>
    <n v="661795.93999999994"/>
    <x v="11"/>
    <x v="11"/>
    <n v="16008770.139999999"/>
    <n v="20309842.362500001"/>
    <n v="4301072.222500002"/>
    <n v="9557161.8062499948"/>
    <n v="26761450.696250003"/>
    <x v="0"/>
    <n v="2432056.8449999997"/>
    <n v="3363279.8925000001"/>
    <n v="931223.04750000034"/>
    <n v="1035222.2737499992"/>
    <n v="4760114.463750001"/>
    <x v="0"/>
    <n v="875387.67749999999"/>
    <n v="1806536.7524999999"/>
    <n v="931149.07499999995"/>
    <n v="-521335.93499999982"/>
    <n v="3203260.3649999998"/>
    <x v="0"/>
    <n v="723724.53249999997"/>
    <n v="1135014.865"/>
    <n v="411290.33250000002"/>
    <n v="106789.03374999994"/>
    <n v="1751950.36375"/>
    <x v="0"/>
  </r>
  <r>
    <n v="7"/>
    <s v="ขอนแก่น"/>
    <s v="77650"/>
    <s v="เวียงเก่า,รพช."/>
    <n v="16358762.820000002"/>
    <n v="2016163.42"/>
    <n v="964939.98"/>
    <n v="696951.89"/>
    <x v="8"/>
    <x v="8"/>
    <n v="14715302.33"/>
    <n v="23680923.704999998"/>
    <n v="8965621.3749999981"/>
    <n v="1266870.2675000038"/>
    <n v="37129355.767499998"/>
    <x v="0"/>
    <n v="1557062.915"/>
    <n v="2574399.7549999999"/>
    <n v="1017336.8399999999"/>
    <n v="31057.655000000261"/>
    <n v="4100405.0149999997"/>
    <x v="0"/>
    <n v="583849.30499999993"/>
    <n v="1267061.165"/>
    <n v="683211.8600000001"/>
    <n v="-440968.48500000022"/>
    <n v="2291878.9550000001"/>
    <x v="0"/>
    <n v="440481.15499999997"/>
    <n v="965411.89500000002"/>
    <n v="524930.74"/>
    <n v="-346914.95500000002"/>
    <n v="1752808.0049999999"/>
    <x v="0"/>
  </r>
  <r>
    <n v="7"/>
    <s v="ขอนแก่น"/>
    <s v="77651"/>
    <s v="โคกโพธิ์ไชย,รพช."/>
    <n v="15982113.649999999"/>
    <n v="2765452.53"/>
    <n v="1135465.6499999999"/>
    <n v="772669.69000000006"/>
    <x v="11"/>
    <x v="11"/>
    <n v="16008770.139999999"/>
    <n v="20309842.362500001"/>
    <n v="4301072.222500002"/>
    <n v="9557161.8062499948"/>
    <n v="26761450.696250003"/>
    <x v="0"/>
    <n v="2432056.8449999997"/>
    <n v="3363279.8925000001"/>
    <n v="931223.04750000034"/>
    <n v="1035222.2737499992"/>
    <n v="4760114.463750001"/>
    <x v="0"/>
    <n v="875387.67749999999"/>
    <n v="1806536.7524999999"/>
    <n v="931149.07499999995"/>
    <n v="-521335.93499999982"/>
    <n v="3203260.3649999998"/>
    <x v="0"/>
    <n v="723724.53249999997"/>
    <n v="1135014.865"/>
    <n v="411290.33250000002"/>
    <n v="106789.03374999994"/>
    <n v="1751950.36375"/>
    <x v="0"/>
  </r>
  <r>
    <n v="7"/>
    <s v="ขอนแก่น"/>
    <s v="77652"/>
    <s v="โนนศิลา,รพช."/>
    <n v="18212473.25"/>
    <n v="2550726.48"/>
    <n v="1525105.57"/>
    <n v="1127128.96"/>
    <x v="11"/>
    <x v="11"/>
    <n v="16008770.139999999"/>
    <n v="20309842.362500001"/>
    <n v="4301072.222500002"/>
    <n v="9557161.8062499948"/>
    <n v="26761450.696250003"/>
    <x v="0"/>
    <n v="2432056.8449999997"/>
    <n v="3363279.8925000001"/>
    <n v="931223.04750000034"/>
    <n v="1035222.2737499992"/>
    <n v="4760114.463750001"/>
    <x v="0"/>
    <n v="875387.67749999999"/>
    <n v="1806536.7524999999"/>
    <n v="931149.07499999995"/>
    <n v="-521335.93499999982"/>
    <n v="3203260.3649999998"/>
    <x v="0"/>
    <n v="723724.53249999997"/>
    <n v="1135014.865"/>
    <n v="411290.33250000002"/>
    <n v="106789.03374999994"/>
    <n v="1751950.36375"/>
    <x v="0"/>
  </r>
  <r>
    <n v="7"/>
    <s v="มหาสารคาม"/>
    <s v="10707"/>
    <s v="มหาสารคาม,รพท."/>
    <n v="529526844.24000001"/>
    <n v="142224148.75999999"/>
    <n v="7436909"/>
    <n v="55483666.689999998"/>
    <x v="9"/>
    <x v="9"/>
    <n v="306499797.03500003"/>
    <n v="401419086.34000003"/>
    <n v="94919289.305000007"/>
    <n v="164120863.07750002"/>
    <n v="543798020.29750001"/>
    <x v="0"/>
    <n v="103528553.00999999"/>
    <n v="140842301.25999999"/>
    <n v="37313748.25"/>
    <n v="47557930.63499999"/>
    <n v="196812923.63499999"/>
    <x v="0"/>
    <n v="6905136.04"/>
    <n v="19865887.875"/>
    <n v="12960751.835000001"/>
    <n v="-12535991.712500002"/>
    <n v="39307015.627499998"/>
    <x v="0"/>
    <n v="48794610.419999994"/>
    <n v="78390445.295000002"/>
    <n v="29595834.875000007"/>
    <n v="4400858.1074999794"/>
    <n v="122784197.60750002"/>
    <x v="0"/>
  </r>
  <r>
    <n v="7"/>
    <s v="มหาสารคาม"/>
    <s v="11051"/>
    <s v="แกดำ,รพช."/>
    <n v="31675874"/>
    <n v="3740373.47"/>
    <n v="1471883"/>
    <n v="1128831.17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7"/>
    <s v="มหาสารคาม"/>
    <s v="11052"/>
    <s v="โกสุมพิสัย,รพช."/>
    <n v="86877696.629999995"/>
    <n v="14503217.470000001"/>
    <n v="8846417.5500000007"/>
    <n v="6012334.3300000001"/>
    <x v="2"/>
    <x v="2"/>
    <n v="80289064.905000001"/>
    <n v="102737404.04499999"/>
    <n v="22448339.139999986"/>
    <n v="46616556.195000023"/>
    <n v="136409912.75499997"/>
    <x v="0"/>
    <n v="18083881.445"/>
    <n v="25311234.280000001"/>
    <n v="7227352.8350000009"/>
    <n v="7242852.192499999"/>
    <n v="36152263.532499999"/>
    <x v="0"/>
    <n v="3921086.3600000003"/>
    <n v="8819763.875"/>
    <n v="4898677.5149999997"/>
    <n v="-3426929.9124999987"/>
    <n v="16167780.147499999"/>
    <x v="0"/>
    <n v="6098110.8150000004"/>
    <n v="14320782.210000001"/>
    <n v="8222671.3950000005"/>
    <n v="-6235896.2775000008"/>
    <n v="26654789.302500002"/>
    <x v="0"/>
  </r>
  <r>
    <n v="7"/>
    <s v="มหาสารคาม"/>
    <s v="11053"/>
    <s v="กันทรวิชัย,รพช."/>
    <n v="50936709.230000004"/>
    <n v="5106943.17"/>
    <n v="3121671.98"/>
    <n v="2020740.56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0"/>
  </r>
  <r>
    <n v="7"/>
    <s v="มหาสารคาม"/>
    <s v="11054"/>
    <s v="เชียงยืน,รพช."/>
    <n v="51852752.409999996"/>
    <n v="9104753.5999999996"/>
    <n v="3737324.8"/>
    <n v="2665026.04"/>
    <x v="4"/>
    <x v="4"/>
    <n v="44214452.677500002"/>
    <n v="55578290.410000004"/>
    <n v="11363837.732500002"/>
    <n v="27168696.078749999"/>
    <n v="72624047.008750007"/>
    <x v="0"/>
    <n v="6645829.6750000007"/>
    <n v="10928092.7925"/>
    <n v="4282263.1174999997"/>
    <n v="222434.99875000119"/>
    <n v="17351487.46875"/>
    <x v="0"/>
    <n v="1694291.2349999999"/>
    <n v="3749116.8624999998"/>
    <n v="2054825.6274999999"/>
    <n v="-1387947.2062500003"/>
    <n v="6831355.30375"/>
    <x v="0"/>
    <n v="2113220.8850000002"/>
    <n v="3455917.2824999997"/>
    <n v="1342696.3974999995"/>
    <n v="99176.288750000997"/>
    <n v="5469961.8787499992"/>
    <x v="0"/>
  </r>
  <r>
    <n v="7"/>
    <s v="มหาสารคาม"/>
    <s v="11055"/>
    <s v="บรบือ,รพช."/>
    <n v="102107741.51000001"/>
    <n v="19556117.640000001"/>
    <n v="9729299.0700000003"/>
    <n v="14621920.41"/>
    <x v="2"/>
    <x v="2"/>
    <n v="80289064.905000001"/>
    <n v="102737404.04499999"/>
    <n v="22448339.139999986"/>
    <n v="46616556.195000023"/>
    <n v="136409912.75499997"/>
    <x v="0"/>
    <n v="18083881.445"/>
    <n v="25311234.280000001"/>
    <n v="7227352.8350000009"/>
    <n v="7242852.192499999"/>
    <n v="36152263.532499999"/>
    <x v="0"/>
    <n v="3921086.3600000003"/>
    <n v="8819763.875"/>
    <n v="4898677.5149999997"/>
    <n v="-3426929.9124999987"/>
    <n v="16167780.147499999"/>
    <x v="0"/>
    <n v="6098110.8150000004"/>
    <n v="14320782.210000001"/>
    <n v="8222671.3950000005"/>
    <n v="-6235896.2775000008"/>
    <n v="26654789.302500002"/>
    <x v="0"/>
  </r>
  <r>
    <n v="7"/>
    <s v="มหาสารคาม"/>
    <s v="11056"/>
    <s v="นาเชือก,รพช."/>
    <n v="39991050.489999995"/>
    <n v="4351642.4800000004"/>
    <n v="4238108.12"/>
    <n v="2225407.1800000002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0"/>
  </r>
  <r>
    <n v="7"/>
    <s v="มหาสารคาม"/>
    <s v="11057"/>
    <s v="พยัคฆภูมิพิสัย,รพช."/>
    <n v="87065756.459999993"/>
    <n v="15503456"/>
    <n v="1929642.75"/>
    <n v="9094535.0999999996"/>
    <x v="2"/>
    <x v="2"/>
    <n v="80289064.905000001"/>
    <n v="102737404.04499999"/>
    <n v="22448339.139999986"/>
    <n v="46616556.195000023"/>
    <n v="136409912.75499997"/>
    <x v="0"/>
    <n v="18083881.445"/>
    <n v="25311234.280000001"/>
    <n v="7227352.8350000009"/>
    <n v="7242852.192499999"/>
    <n v="36152263.532499999"/>
    <x v="0"/>
    <n v="3921086.3600000003"/>
    <n v="8819763.875"/>
    <n v="4898677.5149999997"/>
    <n v="-3426929.9124999987"/>
    <n v="16167780.147499999"/>
    <x v="0"/>
    <n v="6098110.8150000004"/>
    <n v="14320782.210000001"/>
    <n v="8222671.3950000005"/>
    <n v="-6235896.2775000008"/>
    <n v="26654789.302500002"/>
    <x v="0"/>
  </r>
  <r>
    <n v="7"/>
    <s v="มหาสารคาม"/>
    <s v="11058"/>
    <s v="วาปีปทุม,รพช."/>
    <n v="88134759.379999995"/>
    <n v="13740657.060000001"/>
    <n v="2370033.5"/>
    <n v="8931832.0500000007"/>
    <x v="2"/>
    <x v="2"/>
    <n v="80289064.905000001"/>
    <n v="102737404.04499999"/>
    <n v="22448339.139999986"/>
    <n v="46616556.195000023"/>
    <n v="136409912.75499997"/>
    <x v="0"/>
    <n v="18083881.445"/>
    <n v="25311234.280000001"/>
    <n v="7227352.8350000009"/>
    <n v="7242852.192499999"/>
    <n v="36152263.532499999"/>
    <x v="0"/>
    <n v="3921086.3600000003"/>
    <n v="8819763.875"/>
    <n v="4898677.5149999997"/>
    <n v="-3426929.9124999987"/>
    <n v="16167780.147499999"/>
    <x v="0"/>
    <n v="6098110.8150000004"/>
    <n v="14320782.210000001"/>
    <n v="8222671.3950000005"/>
    <n v="-6235896.2775000008"/>
    <n v="26654789.302500002"/>
    <x v="0"/>
  </r>
  <r>
    <n v="7"/>
    <s v="มหาสารคาม"/>
    <s v="11059"/>
    <s v="นาดูน,รพช."/>
    <n v="34409159.669999994"/>
    <n v="3253277.64"/>
    <n v="1544444.7"/>
    <n v="1451294.6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7"/>
    <s v="มหาสารคาม"/>
    <s v="11060"/>
    <s v="ยางสีสุราช,รพช."/>
    <n v="31399533.440000001"/>
    <n v="3549348.89"/>
    <n v="2318694.5"/>
    <n v="2045256.7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7"/>
    <s v="มหาสารคาม"/>
    <s v="24704"/>
    <s v="กุดรัง,รพช."/>
    <n v="21808477.920000002"/>
    <n v="2839178.37"/>
    <n v="1849955.6"/>
    <n v="1214116.53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7"/>
    <s v="มหาสารคาม"/>
    <s v="28843"/>
    <s v="ชื่นชม,รพช."/>
    <n v="19220717.790000003"/>
    <n v="2705614.07"/>
    <n v="1310461.24"/>
    <n v="753526.27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7"/>
    <s v="ร้อยเอ็ด"/>
    <s v="10708"/>
    <s v="ร้อยเอ็ด,รพศ."/>
    <n v="741349379.41999996"/>
    <n v="295037232.55000001"/>
    <n v="52329446.799999997"/>
    <n v="169779998.84999999"/>
    <x v="0"/>
    <x v="0"/>
    <n v="584740189.76999998"/>
    <n v="751242197.40999997"/>
    <n v="166502007.63999999"/>
    <n v="334987178.31"/>
    <n v="1000995208.8699999"/>
    <x v="0"/>
    <n v="295037232.55000001"/>
    <n v="408188978.11000001"/>
    <n v="113151745.56"/>
    <n v="125309614.21000001"/>
    <n v="577916596.45000005"/>
    <x v="0"/>
    <n v="14095114.77"/>
    <n v="42319815.75"/>
    <n v="28224700.98"/>
    <n v="-28241936.699999999"/>
    <n v="84656867.219999999"/>
    <x v="0"/>
    <n v="133899811.37"/>
    <n v="212335052.75"/>
    <n v="78435241.379999995"/>
    <n v="16246949.300000012"/>
    <n v="329987914.81999999"/>
    <x v="0"/>
  </r>
  <r>
    <n v="7"/>
    <s v="ร้อยเอ็ด"/>
    <s v="11061"/>
    <s v="เกษตรวิสัย,รพช."/>
    <n v="105792294.28"/>
    <n v="24938917.59"/>
    <n v="14040743.109999999"/>
    <n v="15897498.99"/>
    <x v="2"/>
    <x v="2"/>
    <n v="80289064.905000001"/>
    <n v="102737404.04499999"/>
    <n v="22448339.139999986"/>
    <n v="46616556.195000023"/>
    <n v="136409912.75499997"/>
    <x v="0"/>
    <n v="18083881.445"/>
    <n v="25311234.280000001"/>
    <n v="7227352.8350000009"/>
    <n v="7242852.192499999"/>
    <n v="36152263.532499999"/>
    <x v="0"/>
    <n v="3921086.3600000003"/>
    <n v="8819763.875"/>
    <n v="4898677.5149999997"/>
    <n v="-3426929.9124999987"/>
    <n v="16167780.147499999"/>
    <x v="0"/>
    <n v="6098110.8150000004"/>
    <n v="14320782.210000001"/>
    <n v="8222671.3950000005"/>
    <n v="-6235896.2775000008"/>
    <n v="26654789.302500002"/>
    <x v="0"/>
  </r>
  <r>
    <n v="7"/>
    <s v="ร้อยเอ็ด"/>
    <s v="11062"/>
    <s v="ปทุมรัตต์,รพช."/>
    <n v="40091421.770000003"/>
    <n v="8870527.0800000001"/>
    <n v="3945333.5"/>
    <n v="2352867.38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0"/>
  </r>
  <r>
    <n v="7"/>
    <s v="ร้อยเอ็ด"/>
    <s v="11063"/>
    <s v="จตุรพักตรพิมาน,รพช."/>
    <n v="56683505.670000002"/>
    <n v="11509306.75"/>
    <n v="4353553.5"/>
    <n v="3466565.9299999997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1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0"/>
  </r>
  <r>
    <n v="7"/>
    <s v="ร้อยเอ็ด"/>
    <s v="11064"/>
    <s v="ธวัชบุรี,รพช."/>
    <n v="47572731.449999988"/>
    <n v="7181672.4500000002"/>
    <n v="5230290.5"/>
    <n v="2722211.4200000004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0"/>
  </r>
  <r>
    <n v="7"/>
    <s v="ร้อยเอ็ด"/>
    <s v="11065"/>
    <s v="พนมไพร,รพช."/>
    <n v="58777942.95000001"/>
    <n v="11627688.039999999"/>
    <n v="7545768.0499999998"/>
    <n v="4721635.3900000006"/>
    <x v="4"/>
    <x v="4"/>
    <n v="44214452.677500002"/>
    <n v="55578290.410000004"/>
    <n v="11363837.732500002"/>
    <n v="27168696.078749999"/>
    <n v="72624047.008750007"/>
    <x v="0"/>
    <n v="6645829.6750000007"/>
    <n v="10928092.7925"/>
    <n v="4282263.1174999997"/>
    <n v="222434.99875000119"/>
    <n v="17351487.46875"/>
    <x v="0"/>
    <n v="1694291.2349999999"/>
    <n v="3749116.8624999998"/>
    <n v="2054825.6274999999"/>
    <n v="-1387947.2062500003"/>
    <n v="6831355.30375"/>
    <x v="1"/>
    <n v="2113220.8850000002"/>
    <n v="3455917.2824999997"/>
    <n v="1342696.3974999995"/>
    <n v="99176.288750000997"/>
    <n v="5469961.8787499992"/>
    <x v="0"/>
  </r>
  <r>
    <n v="7"/>
    <s v="ร้อยเอ็ด"/>
    <s v="11066"/>
    <s v="โพนทอง,รพช."/>
    <n v="100988683.13999999"/>
    <n v="38311191.460000001"/>
    <n v="10947511.630000001"/>
    <n v="14114858.16"/>
    <x v="2"/>
    <x v="2"/>
    <n v="80289064.905000001"/>
    <n v="102737404.04499999"/>
    <n v="22448339.139999986"/>
    <n v="46616556.195000023"/>
    <n v="136409912.75499997"/>
    <x v="0"/>
    <n v="18083881.445"/>
    <n v="25311234.280000001"/>
    <n v="7227352.8350000009"/>
    <n v="7242852.192499999"/>
    <n v="36152263.532499999"/>
    <x v="1"/>
    <n v="3921086.3600000003"/>
    <n v="8819763.875"/>
    <n v="4898677.5149999997"/>
    <n v="-3426929.9124999987"/>
    <n v="16167780.147499999"/>
    <x v="0"/>
    <n v="6098110.8150000004"/>
    <n v="14320782.210000001"/>
    <n v="8222671.3950000005"/>
    <n v="-6235896.2775000008"/>
    <n v="26654789.302500002"/>
    <x v="0"/>
  </r>
  <r>
    <n v="7"/>
    <s v="ร้อยเอ็ด"/>
    <s v="11067"/>
    <s v="โพธิ์ชัย,รพช."/>
    <n v="36527250.600000001"/>
    <n v="9212156.3000000007"/>
    <n v="3685328"/>
    <n v="2091456.72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0"/>
  </r>
  <r>
    <n v="7"/>
    <s v="ร้อยเอ็ด"/>
    <s v="11068"/>
    <s v="หนองพอก,รพช."/>
    <n v="49300750.359999999"/>
    <n v="9166001.7699999996"/>
    <n v="4729130.4400000004"/>
    <n v="3041603.76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0"/>
  </r>
  <r>
    <n v="7"/>
    <s v="ร้อยเอ็ด"/>
    <s v="11069"/>
    <s v="เสลภูมิ,รพช."/>
    <n v="99848348.589999989"/>
    <n v="30419346.59"/>
    <n v="13202292.85"/>
    <n v="17457795.580000002"/>
    <x v="2"/>
    <x v="2"/>
    <n v="80289064.905000001"/>
    <n v="102737404.04499999"/>
    <n v="22448339.139999986"/>
    <n v="46616556.195000023"/>
    <n v="136409912.75499997"/>
    <x v="0"/>
    <n v="18083881.445"/>
    <n v="25311234.280000001"/>
    <n v="7227352.8350000009"/>
    <n v="7242852.192499999"/>
    <n v="36152263.532499999"/>
    <x v="0"/>
    <n v="3921086.3600000003"/>
    <n v="8819763.875"/>
    <n v="4898677.5149999997"/>
    <n v="-3426929.9124999987"/>
    <n v="16167780.147499999"/>
    <x v="0"/>
    <n v="6098110.8150000004"/>
    <n v="14320782.210000001"/>
    <n v="8222671.3950000005"/>
    <n v="-6235896.2775000008"/>
    <n v="26654789.302500002"/>
    <x v="0"/>
  </r>
  <r>
    <n v="7"/>
    <s v="ร้อยเอ็ด"/>
    <s v="11070"/>
    <s v="สุวรรณภูมิ,รพช."/>
    <n v="109850957.05000001"/>
    <n v="33644139.359999999"/>
    <n v="13903649"/>
    <n v="22687790.829999998"/>
    <x v="2"/>
    <x v="2"/>
    <n v="80289064.905000001"/>
    <n v="102737404.04499999"/>
    <n v="22448339.139999986"/>
    <n v="46616556.195000023"/>
    <n v="136409912.75499997"/>
    <x v="0"/>
    <n v="18083881.445"/>
    <n v="25311234.280000001"/>
    <n v="7227352.8350000009"/>
    <n v="7242852.192499999"/>
    <n v="36152263.532499999"/>
    <x v="0"/>
    <n v="3921086.3600000003"/>
    <n v="8819763.875"/>
    <n v="4898677.5149999997"/>
    <n v="-3426929.9124999987"/>
    <n v="16167780.147499999"/>
    <x v="0"/>
    <n v="6098110.8150000004"/>
    <n v="14320782.210000001"/>
    <n v="8222671.3950000005"/>
    <n v="-6235896.2775000008"/>
    <n v="26654789.302500002"/>
    <x v="0"/>
  </r>
  <r>
    <n v="7"/>
    <s v="ร้อยเอ็ด"/>
    <s v="11071"/>
    <s v="เมืองสรวง,รพช."/>
    <n v="29490510.429999996"/>
    <n v="3132868.44"/>
    <n v="1574991.16"/>
    <n v="1400760.49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7"/>
    <s v="ร้อยเอ็ด"/>
    <s v="11072"/>
    <s v="โพนทราย,รพช."/>
    <n v="26124283.379999999"/>
    <n v="4309315.8899999997"/>
    <n v="1484585.25"/>
    <n v="1652527.6099999999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7"/>
    <s v="ร้อยเอ็ด"/>
    <s v="11073"/>
    <s v="อาจสามารถ,รพช."/>
    <n v="40507683.669999994"/>
    <n v="8871635.4000000004"/>
    <n v="4695165.9400000004"/>
    <n v="2239512.5299999998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0"/>
  </r>
  <r>
    <n v="7"/>
    <s v="ร้อยเอ็ด"/>
    <s v="11074"/>
    <s v="เมยวดี,รพช."/>
    <n v="28854422.270000003"/>
    <n v="3570059.57"/>
    <n v="2224465.4"/>
    <n v="1390273.38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7"/>
    <s v="ร้อยเอ็ด"/>
    <s v="11075"/>
    <s v="ศรีสมเด็จ,รพช."/>
    <n v="35993217.649999999"/>
    <n v="4132068.27"/>
    <n v="2207294.5"/>
    <n v="1485246.0799999998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7"/>
    <s v="ร้อยเอ็ด"/>
    <s v="11076"/>
    <s v="จังหาร,รพช."/>
    <n v="35383767.950000003"/>
    <n v="6314535.9100000001"/>
    <n v="3912255"/>
    <n v="2589953.27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0"/>
  </r>
  <r>
    <n v="7"/>
    <s v="ร้อยเอ็ด"/>
    <s v="27988"/>
    <s v="ทุ่งเขาหลวง,รพช."/>
    <n v="20427314.690000001"/>
    <n v="2717889.74"/>
    <n v="2082015"/>
    <n v="987660.02"/>
    <x v="11"/>
    <x v="11"/>
    <n v="16008770.139999999"/>
    <n v="20309842.362500001"/>
    <n v="4301072.222500002"/>
    <n v="9557161.8062499948"/>
    <n v="26761450.696250003"/>
    <x v="0"/>
    <n v="2432056.8449999997"/>
    <n v="3363279.8925000001"/>
    <n v="931223.04750000034"/>
    <n v="1035222.2737499992"/>
    <n v="4760114.463750001"/>
    <x v="0"/>
    <n v="875387.67749999999"/>
    <n v="1806536.7524999999"/>
    <n v="931149.07499999995"/>
    <n v="-521335.93499999982"/>
    <n v="3203260.3649999998"/>
    <x v="0"/>
    <n v="723724.53249999997"/>
    <n v="1135014.865"/>
    <n v="411290.33250000002"/>
    <n v="106789.03374999994"/>
    <n v="1751950.36375"/>
    <x v="0"/>
  </r>
  <r>
    <n v="7"/>
    <s v="ร้อยเอ็ด"/>
    <s v="27989"/>
    <s v="เชียงขวัญ,รพช."/>
    <n v="15013678.120000001"/>
    <n v="3099353.09"/>
    <n v="1271851.98"/>
    <n v="644883.66"/>
    <x v="11"/>
    <x v="11"/>
    <n v="16008770.139999999"/>
    <n v="20309842.362500001"/>
    <n v="4301072.222500002"/>
    <n v="9557161.8062499948"/>
    <n v="26761450.696250003"/>
    <x v="0"/>
    <n v="2432056.8449999997"/>
    <n v="3363279.8925000001"/>
    <n v="931223.04750000034"/>
    <n v="1035222.2737499992"/>
    <n v="4760114.463750001"/>
    <x v="0"/>
    <n v="875387.67749999999"/>
    <n v="1806536.7524999999"/>
    <n v="931149.07499999995"/>
    <n v="-521335.93499999982"/>
    <n v="3203260.3649999998"/>
    <x v="0"/>
    <n v="723724.53249999997"/>
    <n v="1135014.865"/>
    <n v="411290.33250000002"/>
    <n v="106789.03374999994"/>
    <n v="1751950.36375"/>
    <x v="0"/>
  </r>
  <r>
    <n v="7"/>
    <s v="ร้อยเอ็ด"/>
    <s v="27990"/>
    <s v="หนองฮี,รพช."/>
    <n v="22924589.949999999"/>
    <n v="3215481.05"/>
    <n v="1978013"/>
    <n v="1452427.82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8"/>
    <s v="นครพนม"/>
    <s v="10711"/>
    <s v="นครพนม,รพท."/>
    <n v="274843192.31999993"/>
    <n v="93051453.590000004"/>
    <n v="10303271.880000001"/>
    <n v="28782115.490000002"/>
    <x v="10"/>
    <x v="10"/>
    <n v="202237035.05250007"/>
    <n v="246228016.66999996"/>
    <n v="43990981.617499888"/>
    <n v="136250562.62625024"/>
    <n v="312214489.09624982"/>
    <x v="0"/>
    <n v="53529366.907499999"/>
    <n v="81951998.332500011"/>
    <n v="28422631.425000012"/>
    <n v="10895419.769999981"/>
    <n v="124585945.47000003"/>
    <x v="0"/>
    <n v="4669945.1150000002"/>
    <n v="12350870.84"/>
    <n v="7680925.7249999996"/>
    <n v="-6851443.4724999983"/>
    <n v="23872259.427499998"/>
    <x v="0"/>
    <n v="27180948.702500001"/>
    <n v="40777818.969999999"/>
    <n v="13596870.267499998"/>
    <n v="6785643.3012500033"/>
    <n v="61173124.371249996"/>
    <x v="0"/>
  </r>
  <r>
    <n v="8"/>
    <s v="นครพนม"/>
    <s v="11104"/>
    <s v="ปลาปาก,รพช."/>
    <n v="36950019.579999998"/>
    <n v="5911801.5300000003"/>
    <n v="2748327.66"/>
    <n v="3139183.37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0"/>
  </r>
  <r>
    <n v="8"/>
    <s v="นครพนม"/>
    <s v="11105"/>
    <s v="ท่าอุเทน,รพช."/>
    <n v="36361270.139999993"/>
    <n v="4794385.17"/>
    <n v="3912975.9"/>
    <n v="1824281.52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0"/>
  </r>
  <r>
    <n v="8"/>
    <s v="นครพนม"/>
    <s v="11106"/>
    <s v="บ้านแพง,รพช."/>
    <n v="38961228.579999998"/>
    <n v="5573883.2199999997"/>
    <n v="3470207.1"/>
    <n v="1731812.03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8"/>
    <s v="นครพนม"/>
    <s v="11107"/>
    <s v="นาทม,รพช."/>
    <n v="30098058.59"/>
    <n v="3333164.63"/>
    <n v="1055195"/>
    <n v="1438894.5399999998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8"/>
    <s v="นครพนม"/>
    <s v="11108"/>
    <s v="เรณูนคร,รพช."/>
    <n v="42288203.210000008"/>
    <n v="9170368.4600000009"/>
    <n v="3395315.3"/>
    <n v="6068660.4800000004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1"/>
  </r>
  <r>
    <n v="8"/>
    <s v="นครพนม"/>
    <s v="11109"/>
    <s v="นาแก,รพช."/>
    <n v="55411020.550000004"/>
    <n v="7734198.2999999998"/>
    <n v="4084244.9"/>
    <n v="2692757.6999999997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0"/>
  </r>
  <r>
    <n v="8"/>
    <s v="นครพนม"/>
    <s v="11110"/>
    <s v="ศรีสงคราม,รพช."/>
    <n v="68219935.070000008"/>
    <n v="15330702.140000001"/>
    <n v="5434940.75"/>
    <n v="4535044.45"/>
    <x v="2"/>
    <x v="2"/>
    <n v="80289064.905000001"/>
    <n v="102737404.04499999"/>
    <n v="22448339.139999986"/>
    <n v="46616556.195000023"/>
    <n v="136409912.75499997"/>
    <x v="0"/>
    <n v="18083881.445"/>
    <n v="25311234.280000001"/>
    <n v="7227352.8350000009"/>
    <n v="7242852.192499999"/>
    <n v="36152263.532499999"/>
    <x v="0"/>
    <n v="3921086.3600000003"/>
    <n v="8819763.875"/>
    <n v="4898677.5149999997"/>
    <n v="-3426929.9124999987"/>
    <n v="16167780.147499999"/>
    <x v="0"/>
    <n v="6098110.8150000004"/>
    <n v="14320782.210000001"/>
    <n v="8222671.3950000005"/>
    <n v="-6235896.2775000008"/>
    <n v="26654789.302500002"/>
    <x v="0"/>
  </r>
  <r>
    <n v="8"/>
    <s v="นครพนม"/>
    <s v="11111"/>
    <s v="นาหว้า,รพช."/>
    <n v="40204562.88000001"/>
    <n v="6505645.9400000004"/>
    <n v="3315918"/>
    <n v="1901356.8599999999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0"/>
  </r>
  <r>
    <n v="8"/>
    <s v="นครพนม"/>
    <s v="11112"/>
    <s v="โพนสวรรค์,รพช."/>
    <n v="46354897.040000007"/>
    <n v="6315978.4100000001"/>
    <n v="5770561.4900000002"/>
    <n v="1527940.76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0"/>
  </r>
  <r>
    <n v="8"/>
    <s v="นครพนม"/>
    <s v="11451"/>
    <s v="สมเด็จพระยุพราชธาตุพนม,รพช."/>
    <n v="93432206.050000012"/>
    <n v="20067229.52"/>
    <n v="8517205.5"/>
    <n v="11355269.149999999"/>
    <x v="2"/>
    <x v="2"/>
    <n v="80289064.905000001"/>
    <n v="102737404.04499999"/>
    <n v="22448339.139999986"/>
    <n v="46616556.195000023"/>
    <n v="136409912.75499997"/>
    <x v="0"/>
    <n v="18083881.445"/>
    <n v="25311234.280000001"/>
    <n v="7227352.8350000009"/>
    <n v="7242852.192499999"/>
    <n v="36152263.532499999"/>
    <x v="0"/>
    <n v="3921086.3600000003"/>
    <n v="8819763.875"/>
    <n v="4898677.5149999997"/>
    <n v="-3426929.9124999987"/>
    <n v="16167780.147499999"/>
    <x v="0"/>
    <n v="6098110.8150000004"/>
    <n v="14320782.210000001"/>
    <n v="8222671.3950000005"/>
    <n v="-6235896.2775000008"/>
    <n v="26654789.302500002"/>
    <x v="0"/>
  </r>
  <r>
    <n v="8"/>
    <s v="นครพนม"/>
    <s v="40840"/>
    <s v="วังยาง,รพช."/>
    <n v="16239865.960000001"/>
    <n v="2217063.4300000002"/>
    <n v="1535516.2"/>
    <n v="1458646.71"/>
    <x v="8"/>
    <x v="8"/>
    <n v="14715302.33"/>
    <n v="23680923.704999998"/>
    <n v="8965621.3749999981"/>
    <n v="1266870.2675000038"/>
    <n v="37129355.767499998"/>
    <x v="0"/>
    <n v="1557062.915"/>
    <n v="2574399.7549999999"/>
    <n v="1017336.8399999999"/>
    <n v="31057.655000000261"/>
    <n v="4100405.0149999997"/>
    <x v="0"/>
    <n v="583849.30499999993"/>
    <n v="1267061.165"/>
    <n v="683211.8600000001"/>
    <n v="-440968.48500000022"/>
    <n v="2291878.9550000001"/>
    <x v="0"/>
    <n v="440481.15499999997"/>
    <n v="965411.89500000002"/>
    <n v="524930.74"/>
    <n v="-346914.95500000002"/>
    <n v="1752808.0049999999"/>
    <x v="0"/>
  </r>
  <r>
    <n v="8"/>
    <s v="บึงกาฬ"/>
    <s v="11040"/>
    <s v="บึงกาฬ,รพท."/>
    <n v="177386367.91000003"/>
    <n v="51142615.32"/>
    <n v="15795231.539999999"/>
    <n v="37758053.640000001"/>
    <x v="10"/>
    <x v="10"/>
    <n v="202237035.05250007"/>
    <n v="246228016.66999996"/>
    <n v="43990981.617499888"/>
    <n v="136250562.62625024"/>
    <n v="312214489.09624982"/>
    <x v="0"/>
    <n v="53529366.907499999"/>
    <n v="81951998.332500011"/>
    <n v="28422631.425000012"/>
    <n v="10895419.769999981"/>
    <n v="124585945.47000003"/>
    <x v="0"/>
    <n v="4669945.1150000002"/>
    <n v="12350870.84"/>
    <n v="7680925.7249999996"/>
    <n v="-6851443.4724999983"/>
    <n v="23872259.427499998"/>
    <x v="0"/>
    <n v="27180948.702500001"/>
    <n v="40777818.969999999"/>
    <n v="13596870.267499998"/>
    <n v="6785643.3012500033"/>
    <n v="61173124.371249996"/>
    <x v="0"/>
  </r>
  <r>
    <n v="8"/>
    <s v="บึงกาฬ"/>
    <s v="11041"/>
    <s v="พรเจริญ,รพช."/>
    <n v="39253014.460000001"/>
    <n v="7212030.7800000003"/>
    <n v="2057851.01"/>
    <n v="3328829.71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0"/>
  </r>
  <r>
    <n v="8"/>
    <s v="บึงกาฬ"/>
    <s v="11043"/>
    <s v="โซ่พิสัย,รพช."/>
    <n v="49745639.480000012"/>
    <n v="8552476.2699999996"/>
    <n v="2857414"/>
    <n v="3637632.45"/>
    <x v="4"/>
    <x v="4"/>
    <n v="44214452.677500002"/>
    <n v="55578290.410000004"/>
    <n v="11363837.732500002"/>
    <n v="27168696.078749999"/>
    <n v="72624047.008750007"/>
    <x v="0"/>
    <n v="6645829.6750000007"/>
    <n v="10928092.7925"/>
    <n v="4282263.1174999997"/>
    <n v="222434.99875000119"/>
    <n v="17351487.46875"/>
    <x v="0"/>
    <n v="1694291.2349999999"/>
    <n v="3749116.8624999998"/>
    <n v="2054825.6274999999"/>
    <n v="-1387947.2062500003"/>
    <n v="6831355.30375"/>
    <x v="0"/>
    <n v="2113220.8850000002"/>
    <n v="3455917.2824999997"/>
    <n v="1342696.3974999995"/>
    <n v="99176.288750000997"/>
    <n v="5469961.8787499992"/>
    <x v="0"/>
  </r>
  <r>
    <n v="8"/>
    <s v="บึงกาฬ"/>
    <s v="11046"/>
    <s v="เซกา,รพช."/>
    <n v="70272545.720000044"/>
    <n v="18129642.75"/>
    <n v="850216"/>
    <n v="5031612.6000000006"/>
    <x v="2"/>
    <x v="2"/>
    <n v="80289064.905000001"/>
    <n v="102737404.04499999"/>
    <n v="22448339.139999986"/>
    <n v="46616556.195000023"/>
    <n v="136409912.75499997"/>
    <x v="0"/>
    <n v="18083881.445"/>
    <n v="25311234.280000001"/>
    <n v="7227352.8350000009"/>
    <n v="7242852.192499999"/>
    <n v="36152263.532499999"/>
    <x v="0"/>
    <n v="3921086.3600000003"/>
    <n v="8819763.875"/>
    <n v="4898677.5149999997"/>
    <n v="-3426929.9124999987"/>
    <n v="16167780.147499999"/>
    <x v="0"/>
    <n v="6098110.8150000004"/>
    <n v="14320782.210000001"/>
    <n v="8222671.3950000005"/>
    <n v="-6235896.2775000008"/>
    <n v="26654789.302500002"/>
    <x v="0"/>
  </r>
  <r>
    <n v="8"/>
    <s v="บึงกาฬ"/>
    <s v="11047"/>
    <s v="ปากคาด,รพช."/>
    <n v="37614372.93999999"/>
    <n v="5472075.5999999996"/>
    <n v="3028349.86"/>
    <n v="1914195.3399999999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0"/>
  </r>
  <r>
    <n v="8"/>
    <s v="บึงกาฬ"/>
    <s v="11048"/>
    <s v="บึงโขงหลง,รพช."/>
    <n v="37651000.969999991"/>
    <n v="6999868.6600000001"/>
    <n v="2367516"/>
    <n v="3017114.82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0"/>
  </r>
  <r>
    <n v="8"/>
    <s v="บึงกาฬ"/>
    <s v="11049"/>
    <s v="ศรีวิไล,รพช."/>
    <n v="37273271.389999993"/>
    <n v="5141595.43"/>
    <n v="2300058"/>
    <n v="1829594.98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0"/>
  </r>
  <r>
    <n v="8"/>
    <s v="บึงกาฬ"/>
    <s v="11050"/>
    <s v="บุ่งคล้า,รพช."/>
    <n v="24468178.869999994"/>
    <n v="2124745.5699999998"/>
    <n v="1413583.3"/>
    <n v="828091.65"/>
    <x v="8"/>
    <x v="8"/>
    <n v="14715302.33"/>
    <n v="23680923.704999998"/>
    <n v="8965621.3749999981"/>
    <n v="1266870.2675000038"/>
    <n v="37129355.767499998"/>
    <x v="0"/>
    <n v="1557062.915"/>
    <n v="2574399.7549999999"/>
    <n v="1017336.8399999999"/>
    <n v="31057.655000000261"/>
    <n v="4100405.0149999997"/>
    <x v="0"/>
    <n v="583849.30499999993"/>
    <n v="1267061.165"/>
    <n v="683211.8600000001"/>
    <n v="-440968.48500000022"/>
    <n v="2291878.9550000001"/>
    <x v="0"/>
    <n v="440481.15499999997"/>
    <n v="965411.89500000002"/>
    <n v="524930.74"/>
    <n v="-346914.95500000002"/>
    <n v="1752808.0049999999"/>
    <x v="0"/>
  </r>
  <r>
    <n v="8"/>
    <s v="เลย"/>
    <s v="10705"/>
    <s v="เลย,รพท."/>
    <n v="340690160.1699999"/>
    <n v="92128819.269999996"/>
    <n v="2002402"/>
    <n v="86755708.620000005"/>
    <x v="9"/>
    <x v="9"/>
    <n v="306499797.03500003"/>
    <n v="401419086.34000003"/>
    <n v="94919289.305000007"/>
    <n v="164120863.07750002"/>
    <n v="543798020.29750001"/>
    <x v="0"/>
    <n v="103528553.00999999"/>
    <n v="140842301.25999999"/>
    <n v="37313748.25"/>
    <n v="47557930.63499999"/>
    <n v="196812923.63499999"/>
    <x v="0"/>
    <n v="6905136.04"/>
    <n v="19865887.875"/>
    <n v="12960751.835000001"/>
    <n v="-12535991.712500002"/>
    <n v="39307015.627499998"/>
    <x v="0"/>
    <n v="48794610.419999994"/>
    <n v="78390445.295000002"/>
    <n v="29595834.875000007"/>
    <n v="4400858.1074999794"/>
    <n v="122784197.60750002"/>
    <x v="0"/>
  </r>
  <r>
    <n v="8"/>
    <s v="เลย"/>
    <s v="11030"/>
    <s v="นาด้วง,รพช."/>
    <n v="29348539.940000005"/>
    <n v="4228899.66"/>
    <n v="1944889.2"/>
    <n v="1531583.52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8"/>
    <s v="เลย"/>
    <s v="11031"/>
    <s v="เชียงคาน,รพช."/>
    <n v="49797233.160000004"/>
    <n v="8376431.2800000003"/>
    <n v="3274609.8"/>
    <n v="4002065.47"/>
    <x v="4"/>
    <x v="4"/>
    <n v="44214452.677500002"/>
    <n v="55578290.410000004"/>
    <n v="11363837.732500002"/>
    <n v="27168696.078749999"/>
    <n v="72624047.008750007"/>
    <x v="0"/>
    <n v="6645829.6750000007"/>
    <n v="10928092.7925"/>
    <n v="4282263.1174999997"/>
    <n v="222434.99875000119"/>
    <n v="17351487.46875"/>
    <x v="0"/>
    <n v="1694291.2349999999"/>
    <n v="3749116.8624999998"/>
    <n v="2054825.6274999999"/>
    <n v="-1387947.2062500003"/>
    <n v="6831355.30375"/>
    <x v="0"/>
    <n v="2113220.8850000002"/>
    <n v="3455917.2824999997"/>
    <n v="1342696.3974999995"/>
    <n v="99176.288750000997"/>
    <n v="5469961.8787499992"/>
    <x v="0"/>
  </r>
  <r>
    <n v="8"/>
    <s v="เลย"/>
    <s v="11032"/>
    <s v="ปากชม,รพช."/>
    <n v="40278119.979999997"/>
    <n v="5475246.7400000002"/>
    <n v="3045319.3"/>
    <n v="3016592.39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0"/>
  </r>
  <r>
    <n v="8"/>
    <s v="เลย"/>
    <s v="11033"/>
    <s v="นาแห้ว,รพช."/>
    <n v="24083961.760000002"/>
    <n v="2433424.34"/>
    <n v="2176191.2999999998"/>
    <n v="752433.89"/>
    <x v="8"/>
    <x v="8"/>
    <n v="14715302.33"/>
    <n v="23680923.704999998"/>
    <n v="8965621.3749999981"/>
    <n v="1266870.2675000038"/>
    <n v="37129355.767499998"/>
    <x v="0"/>
    <n v="1557062.915"/>
    <n v="2574399.7549999999"/>
    <n v="1017336.8399999999"/>
    <n v="31057.655000000261"/>
    <n v="4100405.0149999997"/>
    <x v="0"/>
    <n v="583849.30499999993"/>
    <n v="1267061.165"/>
    <n v="683211.8600000001"/>
    <n v="-440968.48500000022"/>
    <n v="2291878.9550000001"/>
    <x v="0"/>
    <n v="440481.15499999997"/>
    <n v="965411.89500000002"/>
    <n v="524930.74"/>
    <n v="-346914.95500000002"/>
    <n v="1752808.0049999999"/>
    <x v="0"/>
  </r>
  <r>
    <n v="8"/>
    <s v="เลย"/>
    <s v="11034"/>
    <s v="ภูเรือ,รพช."/>
    <n v="28365100.380000003"/>
    <n v="3433788.65"/>
    <n v="1540141.92"/>
    <n v="1366631.08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8"/>
    <s v="เลย"/>
    <s v="11035"/>
    <s v="ท่าลี่,รพช."/>
    <n v="33520146.27"/>
    <n v="4969192.82"/>
    <n v="2376507.8199999998"/>
    <n v="2081803.87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8"/>
    <s v="เลย"/>
    <s v="11036"/>
    <s v="วังสะพุง,รพช."/>
    <n v="96330270.020000011"/>
    <n v="20045057.859999999"/>
    <n v="10815333.039999999"/>
    <n v="7934955.8399999999"/>
    <x v="2"/>
    <x v="2"/>
    <n v="80289064.905000001"/>
    <n v="102737404.04499999"/>
    <n v="22448339.139999986"/>
    <n v="46616556.195000023"/>
    <n v="136409912.75499997"/>
    <x v="0"/>
    <n v="18083881.445"/>
    <n v="25311234.280000001"/>
    <n v="7227352.8350000009"/>
    <n v="7242852.192499999"/>
    <n v="36152263.532499999"/>
    <x v="0"/>
    <n v="3921086.3600000003"/>
    <n v="8819763.875"/>
    <n v="4898677.5149999997"/>
    <n v="-3426929.9124999987"/>
    <n v="16167780.147499999"/>
    <x v="0"/>
    <n v="6098110.8150000004"/>
    <n v="14320782.210000001"/>
    <n v="8222671.3950000005"/>
    <n v="-6235896.2775000008"/>
    <n v="26654789.302500002"/>
    <x v="0"/>
  </r>
  <r>
    <n v="8"/>
    <s v="เลย"/>
    <s v="11037"/>
    <s v="ภูกระดึง,รพช."/>
    <n v="33079293.250000007"/>
    <n v="3158178.98"/>
    <n v="1722530"/>
    <n v="1852770.2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8"/>
    <s v="เลย"/>
    <s v="11038"/>
    <s v="ภูหลวง,รพช."/>
    <n v="31003605.539999999"/>
    <n v="3975310.28"/>
    <n v="2136284.36"/>
    <n v="1762264.87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8"/>
    <s v="เลย"/>
    <s v="11039"/>
    <s v="ผาขาว,รพช."/>
    <n v="39999469.259999998"/>
    <n v="5405424.4800000004"/>
    <n v="4937358"/>
    <n v="2535924.48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0"/>
  </r>
  <r>
    <n v="8"/>
    <s v="เลย"/>
    <s v="11447"/>
    <s v="สมเด็จพระยุพราชด่านซ้าย,รพช."/>
    <n v="61113396.149999991"/>
    <n v="13274442.41"/>
    <n v="2133424.16"/>
    <n v="4668746.1399999997"/>
    <x v="7"/>
    <x v="7"/>
    <n v="69966249.329999998"/>
    <n v="84632630.410000011"/>
    <n v="14666381.080000013"/>
    <n v="47966677.709999979"/>
    <n v="106632202.03000003"/>
    <x v="0"/>
    <n v="14467965.560000001"/>
    <n v="19747513.829999998"/>
    <n v="5279548.2699999977"/>
    <n v="6548643.155000004"/>
    <n v="27666836.234999996"/>
    <x v="0"/>
    <n v="2558855.6"/>
    <n v="6048271.3600000003"/>
    <n v="3489415.7600000002"/>
    <n v="-2675268.0400000005"/>
    <n v="11282395"/>
    <x v="0"/>
    <n v="4385904.1099999994"/>
    <n v="10230980.310000001"/>
    <n v="5845076.2000000011"/>
    <n v="-4381710.1900000013"/>
    <n v="18998594.609999999"/>
    <x v="0"/>
  </r>
  <r>
    <n v="8"/>
    <s v="เลย"/>
    <s v="14133"/>
    <s v="เอราวัณ,รพช."/>
    <n v="32862665.759999998"/>
    <n v="5302155.8899999997"/>
    <n v="2582703.1"/>
    <n v="2516804.7400000002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0"/>
  </r>
  <r>
    <n v="8"/>
    <s v="เลย"/>
    <s v="28861"/>
    <s v="หนองหิน,รพช."/>
    <n v="26991316.82"/>
    <n v="3505202.53"/>
    <n v="3446657.2"/>
    <n v="1805688.1400000001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8"/>
    <s v="สกลนคร"/>
    <s v="10710"/>
    <s v="สกลนคร,รพศ."/>
    <n v="581936214.37999988"/>
    <n v="336458730.06999999"/>
    <n v="13946702.779999999"/>
    <n v="213699312.04000002"/>
    <x v="0"/>
    <x v="0"/>
    <n v="584740189.76999998"/>
    <n v="751242197.40999997"/>
    <n v="166502007.63999999"/>
    <n v="334987178.31"/>
    <n v="1000995208.8699999"/>
    <x v="0"/>
    <n v="295037232.55000001"/>
    <n v="408188978.11000001"/>
    <n v="113151745.56"/>
    <n v="125309614.21000001"/>
    <n v="577916596.45000005"/>
    <x v="0"/>
    <n v="14095114.77"/>
    <n v="42319815.75"/>
    <n v="28224700.98"/>
    <n v="-28241936.699999999"/>
    <n v="84656867.219999999"/>
    <x v="0"/>
    <n v="133899811.37"/>
    <n v="212335052.75"/>
    <n v="78435241.379999995"/>
    <n v="16246949.300000012"/>
    <n v="329987914.81999999"/>
    <x v="0"/>
  </r>
  <r>
    <n v="8"/>
    <s v="สกลนคร"/>
    <s v="11089"/>
    <s v="กุสุมาลย์,รพช."/>
    <n v="39520465.359999999"/>
    <n v="5561908.5499999998"/>
    <n v="1990736.25"/>
    <n v="4144460.6900000004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0"/>
  </r>
  <r>
    <n v="8"/>
    <s v="สกลนคร"/>
    <s v="11090"/>
    <s v="กุดบาก,รพช."/>
    <n v="31292755.859999999"/>
    <n v="2972832.5"/>
    <n v="2321218.4"/>
    <n v="1814172.68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8"/>
    <s v="สกลนคร"/>
    <s v="11091"/>
    <s v="พระอาจารย์ฝั้นอาจาโร,รพช."/>
    <n v="66650029.32"/>
    <n v="16178948.52"/>
    <n v="4294090.25"/>
    <n v="8177341.46"/>
    <x v="1"/>
    <x v="1"/>
    <n v="55511383.002499998"/>
    <n v="69645397.814999998"/>
    <n v="14134014.8125"/>
    <n v="34310360.783749998"/>
    <n v="90846420.033749998"/>
    <x v="0"/>
    <n v="10107547.702500001"/>
    <n v="15155366.682500001"/>
    <n v="5047818.9800000004"/>
    <n v="2535819.2324999999"/>
    <n v="22727095.152500004"/>
    <x v="0"/>
    <n v="2567098.34"/>
    <n v="5284998.4424999999"/>
    <n v="2717900.1025"/>
    <n v="-1509751.8137500002"/>
    <n v="9361848.5962499995"/>
    <x v="0"/>
    <n v="3202010.66"/>
    <n v="4896174.01"/>
    <n v="1694163.3499999996"/>
    <n v="660765.63500000071"/>
    <n v="7437419.0349999992"/>
    <x v="1"/>
  </r>
  <r>
    <n v="8"/>
    <s v="สกลนคร"/>
    <s v="11092"/>
    <s v="พังโคน,รพช."/>
    <n v="70076870.480000019"/>
    <n v="12422542.109999999"/>
    <n v="5796250.0099999998"/>
    <n v="5934368.5499999998"/>
    <x v="2"/>
    <x v="2"/>
    <n v="80289064.905000001"/>
    <n v="102737404.04499999"/>
    <n v="22448339.139999986"/>
    <n v="46616556.195000023"/>
    <n v="136409912.75499997"/>
    <x v="0"/>
    <n v="18083881.445"/>
    <n v="25311234.280000001"/>
    <n v="7227352.8350000009"/>
    <n v="7242852.192499999"/>
    <n v="36152263.532499999"/>
    <x v="0"/>
    <n v="3921086.3600000003"/>
    <n v="8819763.875"/>
    <n v="4898677.5149999997"/>
    <n v="-3426929.9124999987"/>
    <n v="16167780.147499999"/>
    <x v="0"/>
    <n v="6098110.8150000004"/>
    <n v="14320782.210000001"/>
    <n v="8222671.3950000005"/>
    <n v="-6235896.2775000008"/>
    <n v="26654789.302500002"/>
    <x v="0"/>
  </r>
  <r>
    <n v="8"/>
    <s v="สกลนคร"/>
    <s v="11093"/>
    <s v="วาริชภูมิ,รพช."/>
    <n v="39898632.610000007"/>
    <n v="6638590.3200000003"/>
    <n v="2665745.7200000002"/>
    <n v="2175729.64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0"/>
  </r>
  <r>
    <n v="8"/>
    <s v="สกลนคร"/>
    <s v="11094"/>
    <s v="นิคมน้ำอูน,รพช."/>
    <n v="21242669.379999999"/>
    <n v="1753026.22"/>
    <n v="1102378"/>
    <n v="845010.52"/>
    <x v="8"/>
    <x v="8"/>
    <n v="14715302.33"/>
    <n v="23680923.704999998"/>
    <n v="8965621.3749999981"/>
    <n v="1266870.2675000038"/>
    <n v="37129355.767499998"/>
    <x v="0"/>
    <n v="1557062.915"/>
    <n v="2574399.7549999999"/>
    <n v="1017336.8399999999"/>
    <n v="31057.655000000261"/>
    <n v="4100405.0149999997"/>
    <x v="0"/>
    <n v="583849.30499999993"/>
    <n v="1267061.165"/>
    <n v="683211.8600000001"/>
    <n v="-440968.48500000022"/>
    <n v="2291878.9550000001"/>
    <x v="0"/>
    <n v="440481.15499999997"/>
    <n v="965411.89500000002"/>
    <n v="524930.74"/>
    <n v="-346914.95500000002"/>
    <n v="1752808.0049999999"/>
    <x v="0"/>
  </r>
  <r>
    <n v="8"/>
    <s v="สกลนคร"/>
    <s v="11095"/>
    <s v="วานรนิวาส,รพท."/>
    <n v="147717991.28000003"/>
    <n v="52594390.189999998"/>
    <n v="12975492.34"/>
    <n v="27988065.309999999"/>
    <x v="5"/>
    <x v="5"/>
    <n v="138626710.36999997"/>
    <n v="177522302.21999997"/>
    <n v="38895591.849999994"/>
    <n v="80283322.594999984"/>
    <n v="235865689.99499995"/>
    <x v="0"/>
    <n v="29859776.649999999"/>
    <n v="48238164.909999996"/>
    <n v="18378388.259999998"/>
    <n v="2292194.2600000016"/>
    <n v="75805747.299999997"/>
    <x v="0"/>
    <n v="3206092.59"/>
    <n v="7078135.5899999999"/>
    <n v="3872043"/>
    <n v="-2601971.91"/>
    <n v="12886200.09"/>
    <x v="1"/>
    <n v="18267817.850000001"/>
    <n v="31832938.02"/>
    <n v="13565120.169999998"/>
    <n v="-2079862.4049999937"/>
    <n v="52180618.274999991"/>
    <x v="0"/>
  </r>
  <r>
    <n v="8"/>
    <s v="สกลนคร"/>
    <s v="11096"/>
    <s v="คำตากล้า,รพช."/>
    <n v="35066896.219999999"/>
    <n v="5498748.7999999998"/>
    <n v="3385117.7"/>
    <n v="2462346.15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0"/>
  </r>
  <r>
    <n v="8"/>
    <s v="สกลนคร"/>
    <s v="11097"/>
    <s v="พระอาจารย์มั่น ภูริทัตโต,รพช."/>
    <n v="60655320.649999999"/>
    <n v="11589140.49"/>
    <n v="4076887.4"/>
    <n v="6483707.2599999998"/>
    <x v="1"/>
    <x v="1"/>
    <n v="55511383.002499998"/>
    <n v="69645397.814999998"/>
    <n v="14134014.8125"/>
    <n v="34310360.783749998"/>
    <n v="90846420.033749998"/>
    <x v="0"/>
    <n v="10107547.702500001"/>
    <n v="15155366.682500001"/>
    <n v="5047818.9800000004"/>
    <n v="2535819.2324999999"/>
    <n v="22727095.152500004"/>
    <x v="0"/>
    <n v="2567098.34"/>
    <n v="5284998.4424999999"/>
    <n v="2717900.1025"/>
    <n v="-1509751.8137500002"/>
    <n v="9361848.5962499995"/>
    <x v="0"/>
    <n v="3202010.66"/>
    <n v="4896174.01"/>
    <n v="1694163.3499999996"/>
    <n v="660765.63500000071"/>
    <n v="7437419.0349999992"/>
    <x v="0"/>
  </r>
  <r>
    <n v="8"/>
    <s v="สกลนคร"/>
    <s v="11098"/>
    <s v="อากาศอำนวย,รพช."/>
    <n v="66588492.279999994"/>
    <n v="12012626.98"/>
    <n v="5731511.3499999996"/>
    <n v="6787498.6299999999"/>
    <x v="1"/>
    <x v="1"/>
    <n v="55511383.002499998"/>
    <n v="69645397.814999998"/>
    <n v="14134014.8125"/>
    <n v="34310360.783749998"/>
    <n v="90846420.033749998"/>
    <x v="0"/>
    <n v="10107547.702500001"/>
    <n v="15155366.682500001"/>
    <n v="5047818.9800000004"/>
    <n v="2535819.2324999999"/>
    <n v="22727095.152500004"/>
    <x v="0"/>
    <n v="2567098.34"/>
    <n v="5284998.4424999999"/>
    <n v="2717900.1025"/>
    <n v="-1509751.8137500002"/>
    <n v="9361848.5962499995"/>
    <x v="0"/>
    <n v="3202010.66"/>
    <n v="4896174.01"/>
    <n v="1694163.3499999996"/>
    <n v="660765.63500000071"/>
    <n v="7437419.0349999992"/>
    <x v="0"/>
  </r>
  <r>
    <n v="8"/>
    <s v="สกลนคร"/>
    <s v="11099"/>
    <s v="พระอาจารย์วัน อุตฺตโม,รพช."/>
    <n v="37496596.320000008"/>
    <n v="4762604.0999999996"/>
    <n v="2651382.5"/>
    <n v="2045801.87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8"/>
    <s v="สกลนคร"/>
    <s v="11100"/>
    <s v="เต่างอย,รพช."/>
    <n v="26981441.690000005"/>
    <n v="2743314.16"/>
    <n v="1733646.65"/>
    <n v="1374592.01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8"/>
    <s v="สกลนคร"/>
    <s v="11101"/>
    <s v="โคกศรีสุพรรณ,รพช."/>
    <n v="41836584.890000001"/>
    <n v="6080512.6399999997"/>
    <n v="3216794.13"/>
    <n v="1619977.54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8"/>
    <s v="สกลนคร"/>
    <s v="11102"/>
    <s v="เจริญศิลป์,รพช."/>
    <n v="36437168.289999992"/>
    <n v="6173576.6100000003"/>
    <n v="2733665.8"/>
    <n v="3004995.8400000003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0"/>
  </r>
  <r>
    <n v="8"/>
    <s v="สกลนคร"/>
    <s v="11103"/>
    <s v="โพนนาแก้ว,รพช."/>
    <n v="33717450.560000002"/>
    <n v="4933914.54"/>
    <n v="2227294.2000000002"/>
    <n v="2313345.09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8"/>
    <s v="สกลนคร"/>
    <s v="11450"/>
    <s v="สมเด็จพระยุพราชสว่างแดนดิน,รพท."/>
    <n v="159394176.42000002"/>
    <n v="65458135.759999998"/>
    <n v="10253355.220000001"/>
    <n v="16517723.27"/>
    <x v="10"/>
    <x v="10"/>
    <n v="202237035.05250007"/>
    <n v="246228016.66999996"/>
    <n v="43990981.617499888"/>
    <n v="136250562.62625024"/>
    <n v="312214489.09624982"/>
    <x v="0"/>
    <n v="53529366.907499999"/>
    <n v="81951998.332500011"/>
    <n v="28422631.425000012"/>
    <n v="10895419.769999981"/>
    <n v="124585945.47000003"/>
    <x v="0"/>
    <n v="4669945.1150000002"/>
    <n v="12350870.84"/>
    <n v="7680925.7249999996"/>
    <n v="-6851443.4724999983"/>
    <n v="23872259.427499998"/>
    <x v="0"/>
    <n v="27180948.702500001"/>
    <n v="40777818.969999999"/>
    <n v="13596870.267499998"/>
    <n v="6785643.3012500033"/>
    <n v="61173124.371249996"/>
    <x v="0"/>
  </r>
  <r>
    <n v="8"/>
    <s v="สกลนคร"/>
    <s v="21323"/>
    <s v="พระอาจารย์แบน ธนากโร,รพช."/>
    <n v="34186991.439999998"/>
    <n v="5297764.79"/>
    <n v="1922108"/>
    <n v="2358745.04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8"/>
    <s v="หนองคาย"/>
    <s v="10706"/>
    <s v="หนองคาย,รพท."/>
    <n v="324664103.36000001"/>
    <n v="148222024.63999999"/>
    <n v="4726627.6500000004"/>
    <n v="87869781.460000008"/>
    <x v="9"/>
    <x v="9"/>
    <n v="306499797.03500003"/>
    <n v="401419086.34000003"/>
    <n v="94919289.305000007"/>
    <n v="164120863.07750002"/>
    <n v="543798020.29750001"/>
    <x v="0"/>
    <n v="103528553.00999999"/>
    <n v="140842301.25999999"/>
    <n v="37313748.25"/>
    <n v="47557930.63499999"/>
    <n v="196812923.63499999"/>
    <x v="0"/>
    <n v="6905136.04"/>
    <n v="19865887.875"/>
    <n v="12960751.835000001"/>
    <n v="-12535991.712500002"/>
    <n v="39307015.627499998"/>
    <x v="0"/>
    <n v="48794610.419999994"/>
    <n v="78390445.295000002"/>
    <n v="29595834.875000007"/>
    <n v="4400858.1074999794"/>
    <n v="122784197.60750002"/>
    <x v="0"/>
  </r>
  <r>
    <n v="8"/>
    <s v="หนองคาย"/>
    <s v="11042"/>
    <s v="โพนพิสัย,รพช."/>
    <n v="95979571.210000038"/>
    <n v="17703478.960000001"/>
    <n v="6159755.4299999997"/>
    <n v="5242481.17"/>
    <x v="2"/>
    <x v="2"/>
    <n v="80289064.905000001"/>
    <n v="102737404.04499999"/>
    <n v="22448339.139999986"/>
    <n v="46616556.195000023"/>
    <n v="136409912.75499997"/>
    <x v="0"/>
    <n v="18083881.445"/>
    <n v="25311234.280000001"/>
    <n v="7227352.8350000009"/>
    <n v="7242852.192499999"/>
    <n v="36152263.532499999"/>
    <x v="0"/>
    <n v="3921086.3600000003"/>
    <n v="8819763.875"/>
    <n v="4898677.5149999997"/>
    <n v="-3426929.9124999987"/>
    <n v="16167780.147499999"/>
    <x v="0"/>
    <n v="6098110.8150000004"/>
    <n v="14320782.210000001"/>
    <n v="8222671.3950000005"/>
    <n v="-6235896.2775000008"/>
    <n v="26654789.302500002"/>
    <x v="0"/>
  </r>
  <r>
    <n v="8"/>
    <s v="หนองคาย"/>
    <s v="11044"/>
    <s v="ศรีเชียงใหม่,รพช."/>
    <n v="32953043.690000001"/>
    <n v="3714259.14"/>
    <n v="2374528.5"/>
    <n v="1309395.27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8"/>
    <s v="หนองคาย"/>
    <s v="11045"/>
    <s v="สังคม,รพช."/>
    <n v="38130704.239999987"/>
    <n v="4475533.25"/>
    <n v="2651359.71"/>
    <n v="2240514.5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8"/>
    <s v="หนองคาย"/>
    <s v="11448"/>
    <s v="สมเด็จพระยุพราชท่าบ่อ,รพท."/>
    <n v="188725260.84999996"/>
    <n v="49930720.359999999"/>
    <n v="4185148.59"/>
    <n v="40101927.480000004"/>
    <x v="5"/>
    <x v="5"/>
    <n v="138626710.36999997"/>
    <n v="177522302.21999997"/>
    <n v="38895591.849999994"/>
    <n v="80283322.594999984"/>
    <n v="235865689.99499995"/>
    <x v="0"/>
    <n v="29859776.649999999"/>
    <n v="48238164.909999996"/>
    <n v="18378388.259999998"/>
    <n v="2292194.2600000016"/>
    <n v="75805747.299999997"/>
    <x v="0"/>
    <n v="3206092.59"/>
    <n v="7078135.5899999999"/>
    <n v="3872043"/>
    <n v="-2601971.91"/>
    <n v="12886200.09"/>
    <x v="0"/>
    <n v="18267817.850000001"/>
    <n v="31832938.02"/>
    <n v="13565120.169999998"/>
    <n v="-2079862.4049999937"/>
    <n v="52180618.274999991"/>
    <x v="0"/>
  </r>
  <r>
    <n v="8"/>
    <s v="หนองคาย"/>
    <s v="21356"/>
    <s v="สระใคร,รพช."/>
    <n v="27972238.880000003"/>
    <n v="2978954.02"/>
    <n v="1664235.14"/>
    <n v="1307203.75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8"/>
    <s v="หนองคาย"/>
    <s v="28778"/>
    <s v="โพธิ์ตาก,รพช."/>
    <n v="20185128.590000004"/>
    <n v="1642444.31"/>
    <n v="1306546"/>
    <n v="995096.76"/>
    <x v="8"/>
    <x v="8"/>
    <n v="14715302.33"/>
    <n v="23680923.704999998"/>
    <n v="8965621.3749999981"/>
    <n v="1266870.2675000038"/>
    <n v="37129355.767499998"/>
    <x v="0"/>
    <n v="1557062.915"/>
    <n v="2574399.7549999999"/>
    <n v="1017336.8399999999"/>
    <n v="31057.655000000261"/>
    <n v="4100405.0149999997"/>
    <x v="0"/>
    <n v="583849.30499999993"/>
    <n v="1267061.165"/>
    <n v="683211.8600000001"/>
    <n v="-440968.48500000022"/>
    <n v="2291878.9550000001"/>
    <x v="0"/>
    <n v="440481.15499999997"/>
    <n v="965411.89500000002"/>
    <n v="524930.74"/>
    <n v="-346914.95500000002"/>
    <n v="1752808.0049999999"/>
    <x v="0"/>
  </r>
  <r>
    <n v="8"/>
    <s v="หนองคาย"/>
    <s v="28811"/>
    <s v="เฝ้าไร่,รพช."/>
    <n v="25839659.380000003"/>
    <n v="5440699.1600000001"/>
    <n v="2082576.2"/>
    <n v="1191676.77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0"/>
  </r>
  <r>
    <n v="8"/>
    <s v="หนองคาย"/>
    <s v="28815"/>
    <s v="รัตนวาปี,รพช."/>
    <n v="24102286.550000001"/>
    <n v="4889032.9400000004"/>
    <n v="2279803.15"/>
    <n v="2028223.3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8"/>
    <s v="หนองบัวลำภู"/>
    <s v="10704"/>
    <s v="หนองบัวลำภู,รพท."/>
    <n v="240183218.72999996"/>
    <n v="60231042.090000004"/>
    <n v="7830858.8499999996"/>
    <n v="43078414.760000005"/>
    <x v="10"/>
    <x v="10"/>
    <n v="202237035.05250007"/>
    <n v="246228016.66999996"/>
    <n v="43990981.617499888"/>
    <n v="136250562.62625024"/>
    <n v="312214489.09624982"/>
    <x v="0"/>
    <n v="53529366.907499999"/>
    <n v="81951998.332500011"/>
    <n v="28422631.425000012"/>
    <n v="10895419.769999981"/>
    <n v="124585945.47000003"/>
    <x v="0"/>
    <n v="4669945.1150000002"/>
    <n v="12350870.84"/>
    <n v="7680925.7249999996"/>
    <n v="-6851443.4724999983"/>
    <n v="23872259.427499998"/>
    <x v="0"/>
    <n v="27180948.702500001"/>
    <n v="40777818.969999999"/>
    <n v="13596870.267499998"/>
    <n v="6785643.3012500033"/>
    <n v="61173124.371249996"/>
    <x v="0"/>
  </r>
  <r>
    <n v="8"/>
    <s v="หนองบัวลำภู"/>
    <s v="10991"/>
    <s v="นากลาง,รพช."/>
    <n v="58120156.549999997"/>
    <n v="12766108.939999999"/>
    <n v="3277505.75"/>
    <n v="4117445.58"/>
    <x v="1"/>
    <x v="1"/>
    <n v="55511383.002499998"/>
    <n v="69645397.814999998"/>
    <n v="14134014.8125"/>
    <n v="34310360.783749998"/>
    <n v="90846420.033749998"/>
    <x v="0"/>
    <n v="10107547.702500001"/>
    <n v="15155366.682500001"/>
    <n v="5047818.9800000004"/>
    <n v="2535819.2324999999"/>
    <n v="22727095.152500004"/>
    <x v="0"/>
    <n v="2567098.34"/>
    <n v="5284998.4424999999"/>
    <n v="2717900.1025"/>
    <n v="-1509751.8137500002"/>
    <n v="9361848.5962499995"/>
    <x v="0"/>
    <n v="3202010.66"/>
    <n v="4896174.01"/>
    <n v="1694163.3499999996"/>
    <n v="660765.63500000071"/>
    <n v="7437419.0349999992"/>
    <x v="0"/>
  </r>
  <r>
    <n v="8"/>
    <s v="หนองบัวลำภู"/>
    <s v="10992"/>
    <s v="โนนสัง,รพช."/>
    <n v="44674073.560000002"/>
    <n v="8129783.25"/>
    <n v="3606713.11"/>
    <n v="3628972.12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0"/>
  </r>
  <r>
    <n v="8"/>
    <s v="หนองบัวลำภู"/>
    <s v="10993"/>
    <s v="ศรีบุญเรือง,รพช."/>
    <n v="66640514.910000004"/>
    <n v="13933435.779999999"/>
    <n v="5865019.5999999996"/>
    <n v="5654708.9499999993"/>
    <x v="7"/>
    <x v="7"/>
    <n v="69966249.329999998"/>
    <n v="84632630.410000011"/>
    <n v="14666381.080000013"/>
    <n v="47966677.709999979"/>
    <n v="106632202.03000003"/>
    <x v="0"/>
    <n v="14467965.560000001"/>
    <n v="19747513.829999998"/>
    <n v="5279548.2699999977"/>
    <n v="6548643.155000004"/>
    <n v="27666836.234999996"/>
    <x v="0"/>
    <n v="2558855.6"/>
    <n v="6048271.3600000003"/>
    <n v="3489415.7600000002"/>
    <n v="-2675268.0400000005"/>
    <n v="11282395"/>
    <x v="0"/>
    <n v="4385904.1099999994"/>
    <n v="10230980.310000001"/>
    <n v="5845076.2000000011"/>
    <n v="-4381710.1900000013"/>
    <n v="18998594.609999999"/>
    <x v="0"/>
  </r>
  <r>
    <n v="8"/>
    <s v="หนองบัวลำภู"/>
    <s v="10994"/>
    <s v="สุวรรณคูหา,รพช."/>
    <n v="46341170.720000014"/>
    <n v="8455479.6099999994"/>
    <n v="3792995.66"/>
    <n v="3186736.37"/>
    <x v="1"/>
    <x v="1"/>
    <n v="55511383.002499998"/>
    <n v="69645397.814999998"/>
    <n v="14134014.8125"/>
    <n v="34310360.783749998"/>
    <n v="90846420.033749998"/>
    <x v="0"/>
    <n v="10107547.702500001"/>
    <n v="15155366.682500001"/>
    <n v="5047818.9800000004"/>
    <n v="2535819.2324999999"/>
    <n v="22727095.152500004"/>
    <x v="0"/>
    <n v="2567098.34"/>
    <n v="5284998.4424999999"/>
    <n v="2717900.1025"/>
    <n v="-1509751.8137500002"/>
    <n v="9361848.5962499995"/>
    <x v="0"/>
    <n v="3202010.66"/>
    <n v="4896174.01"/>
    <n v="1694163.3499999996"/>
    <n v="660765.63500000071"/>
    <n v="7437419.0349999992"/>
    <x v="0"/>
  </r>
  <r>
    <n v="8"/>
    <s v="หนองบัวลำภู"/>
    <s v="23367"/>
    <s v="นาวังเฉลิมพระเกียรติ ๘๐ พรรษา,รพช."/>
    <n v="35549972.939999998"/>
    <n v="5610688.6600000001"/>
    <n v="4727159.72"/>
    <n v="2202048.56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1"/>
    <n v="1015467.7350000001"/>
    <n v="1806603.6375000002"/>
    <n v="791135.90250000008"/>
    <n v="-171236.11875000014"/>
    <n v="2993307.4912500004"/>
    <x v="0"/>
  </r>
  <r>
    <n v="8"/>
    <s v="อุดรธานี"/>
    <s v="10671"/>
    <s v="อุดรธานี,รพศ."/>
    <n v="943797882.90999985"/>
    <n v="531092567.38"/>
    <n v="9000971.7400000002"/>
    <n v="338896013.41999996"/>
    <x v="12"/>
    <x v="12"/>
    <n v="905941526.63499999"/>
    <n v="1197103008.645"/>
    <n v="291161482.00999999"/>
    <n v="469199303.62"/>
    <n v="1633845231.6599998"/>
    <x v="0"/>
    <n v="474792372.02999997"/>
    <n v="626578916.99000001"/>
    <n v="151786544.96000004"/>
    <n v="247112554.58999991"/>
    <n v="854258734.43000007"/>
    <x v="0"/>
    <n v="13587929.879999999"/>
    <n v="96990129.395000011"/>
    <n v="83402199.515000015"/>
    <n v="-111515369.39250003"/>
    <n v="222093428.66750002"/>
    <x v="0"/>
    <n v="261881930.405"/>
    <n v="372519291.95499992"/>
    <n v="110637361.54999992"/>
    <n v="95925888.080000132"/>
    <n v="538475334.27999973"/>
    <x v="0"/>
  </r>
  <r>
    <n v="8"/>
    <s v="อุดรธานี"/>
    <s v="11013"/>
    <s v="กุดจับ,รพช."/>
    <n v="48791895.450000003"/>
    <n v="7553072.1299999999"/>
    <n v="3118857"/>
    <n v="2442009.7800000003"/>
    <x v="1"/>
    <x v="1"/>
    <n v="55511383.002499998"/>
    <n v="69645397.814999998"/>
    <n v="14134014.8125"/>
    <n v="34310360.783749998"/>
    <n v="90846420.033749998"/>
    <x v="0"/>
    <n v="10107547.702500001"/>
    <n v="15155366.682500001"/>
    <n v="5047818.9800000004"/>
    <n v="2535819.2324999999"/>
    <n v="22727095.152500004"/>
    <x v="0"/>
    <n v="2567098.34"/>
    <n v="5284998.4424999999"/>
    <n v="2717900.1025"/>
    <n v="-1509751.8137500002"/>
    <n v="9361848.5962499995"/>
    <x v="0"/>
    <n v="3202010.66"/>
    <n v="4896174.01"/>
    <n v="1694163.3499999996"/>
    <n v="660765.63500000071"/>
    <n v="7437419.0349999992"/>
    <x v="0"/>
  </r>
  <r>
    <n v="8"/>
    <s v="อุดรธานี"/>
    <s v="11014"/>
    <s v="หนองวัวซอ,รพช."/>
    <n v="46038652.970000006"/>
    <n v="6273322.46"/>
    <n v="2909481.01"/>
    <n v="2512373.2800000003"/>
    <x v="4"/>
    <x v="4"/>
    <n v="44214452.677500002"/>
    <n v="55578290.410000004"/>
    <n v="11363837.732500002"/>
    <n v="27168696.078749999"/>
    <n v="72624047.008750007"/>
    <x v="0"/>
    <n v="6645829.6750000007"/>
    <n v="10928092.7925"/>
    <n v="4282263.1174999997"/>
    <n v="222434.99875000119"/>
    <n v="17351487.46875"/>
    <x v="0"/>
    <n v="1694291.2349999999"/>
    <n v="3749116.8624999998"/>
    <n v="2054825.6274999999"/>
    <n v="-1387947.2062500003"/>
    <n v="6831355.30375"/>
    <x v="0"/>
    <n v="2113220.8850000002"/>
    <n v="3455917.2824999997"/>
    <n v="1342696.3974999995"/>
    <n v="99176.288750000997"/>
    <n v="5469961.8787499992"/>
    <x v="0"/>
  </r>
  <r>
    <n v="8"/>
    <s v="อุดรธานี"/>
    <s v="11015"/>
    <s v="กุมภวาปี,รพท."/>
    <n v="175022423.95000002"/>
    <n v="46356283.649999999"/>
    <n v="7523088.0899999999"/>
    <n v="27201778.609999999"/>
    <x v="10"/>
    <x v="10"/>
    <n v="202237035.05250007"/>
    <n v="246228016.66999996"/>
    <n v="43990981.617499888"/>
    <n v="136250562.62625024"/>
    <n v="312214489.09624982"/>
    <x v="0"/>
    <n v="53529366.907499999"/>
    <n v="81951998.332500011"/>
    <n v="28422631.425000012"/>
    <n v="10895419.769999981"/>
    <n v="124585945.47000003"/>
    <x v="0"/>
    <n v="4669945.1150000002"/>
    <n v="12350870.84"/>
    <n v="7680925.7249999996"/>
    <n v="-6851443.4724999983"/>
    <n v="23872259.427499998"/>
    <x v="0"/>
    <n v="27180948.702500001"/>
    <n v="40777818.969999999"/>
    <n v="13596870.267499998"/>
    <n v="6785643.3012500033"/>
    <n v="61173124.371249996"/>
    <x v="0"/>
  </r>
  <r>
    <n v="8"/>
    <s v="อุดรธานี"/>
    <s v="11016"/>
    <s v="ห้วยเกิ้ง,รพช."/>
    <n v="14423668.02"/>
    <n v="2801363.77"/>
    <n v="8431.5"/>
    <n v="316600.74"/>
    <x v="8"/>
    <x v="8"/>
    <n v="14715302.33"/>
    <n v="23680923.704999998"/>
    <n v="8965621.3749999981"/>
    <n v="1266870.2675000038"/>
    <n v="37129355.767499998"/>
    <x v="0"/>
    <n v="1557062.915"/>
    <n v="2574399.7549999999"/>
    <n v="1017336.8399999999"/>
    <n v="31057.655000000261"/>
    <n v="4100405.0149999997"/>
    <x v="0"/>
    <n v="583849.30499999993"/>
    <n v="1267061.165"/>
    <n v="683211.8600000001"/>
    <n v="-440968.48500000022"/>
    <n v="2291878.9550000001"/>
    <x v="0"/>
    <n v="440481.15499999997"/>
    <n v="965411.89500000002"/>
    <n v="524930.74"/>
    <n v="-346914.95500000002"/>
    <n v="1752808.0049999999"/>
    <x v="0"/>
  </r>
  <r>
    <n v="8"/>
    <s v="อุดรธานี"/>
    <s v="11017"/>
    <s v="โนนสะอาด,รพช."/>
    <n v="40468709.380000003"/>
    <n v="5340711.62"/>
    <n v="2992513.13"/>
    <n v="2087579.17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0"/>
  </r>
  <r>
    <n v="8"/>
    <s v="อุดรธานี"/>
    <s v="11018"/>
    <s v="หนองหาน,รพช."/>
    <n v="101810379.63000001"/>
    <n v="25919848.620000001"/>
    <n v="8542077.1999999993"/>
    <n v="14356463.529999999"/>
    <x v="2"/>
    <x v="2"/>
    <n v="80289064.905000001"/>
    <n v="102737404.04499999"/>
    <n v="22448339.139999986"/>
    <n v="46616556.195000023"/>
    <n v="136409912.75499997"/>
    <x v="0"/>
    <n v="18083881.445"/>
    <n v="25311234.280000001"/>
    <n v="7227352.8350000009"/>
    <n v="7242852.192499999"/>
    <n v="36152263.532499999"/>
    <x v="0"/>
    <n v="3921086.3600000003"/>
    <n v="8819763.875"/>
    <n v="4898677.5149999997"/>
    <n v="-3426929.9124999987"/>
    <n v="16167780.147499999"/>
    <x v="0"/>
    <n v="6098110.8150000004"/>
    <n v="14320782.210000001"/>
    <n v="8222671.3950000005"/>
    <n v="-6235896.2775000008"/>
    <n v="26654789.302500002"/>
    <x v="0"/>
  </r>
  <r>
    <n v="8"/>
    <s v="อุดรธานี"/>
    <s v="11019"/>
    <s v="ทุ่งฝน,รพช."/>
    <n v="28594816.609999996"/>
    <n v="4160820.81"/>
    <n v="1535790.35"/>
    <n v="1467382.52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8"/>
    <s v="อุดรธานี"/>
    <s v="11020"/>
    <s v="ไชยวาน,รพช."/>
    <n v="31548769.879999999"/>
    <n v="3179162.81"/>
    <n v="3011548"/>
    <n v="1694363.18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8"/>
    <s v="อุดรธานี"/>
    <s v="11021"/>
    <s v="ศรีธาตุ,รพช."/>
    <n v="37981366.159999996"/>
    <n v="5825064.6200000001"/>
    <n v="3316648.21"/>
    <n v="2867237.88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0"/>
  </r>
  <r>
    <n v="8"/>
    <s v="อุดรธานี"/>
    <s v="11022"/>
    <s v="วังสามหมอ,รพช."/>
    <n v="46466785.140000001"/>
    <n v="8241085.6399999997"/>
    <n v="4575378"/>
    <n v="2459912.5300000003"/>
    <x v="4"/>
    <x v="4"/>
    <n v="44214452.677500002"/>
    <n v="55578290.410000004"/>
    <n v="11363837.732500002"/>
    <n v="27168696.078749999"/>
    <n v="72624047.008750007"/>
    <x v="0"/>
    <n v="6645829.6750000007"/>
    <n v="10928092.7925"/>
    <n v="4282263.1174999997"/>
    <n v="222434.99875000119"/>
    <n v="17351487.46875"/>
    <x v="0"/>
    <n v="1694291.2349999999"/>
    <n v="3749116.8624999998"/>
    <n v="2054825.6274999999"/>
    <n v="-1387947.2062500003"/>
    <n v="6831355.30375"/>
    <x v="0"/>
    <n v="2113220.8850000002"/>
    <n v="3455917.2824999997"/>
    <n v="1342696.3974999995"/>
    <n v="99176.288750000997"/>
    <n v="5469961.8787499992"/>
    <x v="0"/>
  </r>
  <r>
    <n v="8"/>
    <s v="อุดรธานี"/>
    <s v="11023"/>
    <s v="บ้านผือ,รพช."/>
    <n v="92598569.25"/>
    <n v="20133227.760000002"/>
    <n v="5918853"/>
    <n v="8210152.2000000002"/>
    <x v="2"/>
    <x v="2"/>
    <n v="80289064.905000001"/>
    <n v="102737404.04499999"/>
    <n v="22448339.139999986"/>
    <n v="46616556.195000023"/>
    <n v="136409912.75499997"/>
    <x v="0"/>
    <n v="18083881.445"/>
    <n v="25311234.280000001"/>
    <n v="7227352.8350000009"/>
    <n v="7242852.192499999"/>
    <n v="36152263.532499999"/>
    <x v="0"/>
    <n v="3921086.3600000003"/>
    <n v="8819763.875"/>
    <n v="4898677.5149999997"/>
    <n v="-3426929.9124999987"/>
    <n v="16167780.147499999"/>
    <x v="0"/>
    <n v="6098110.8150000004"/>
    <n v="14320782.210000001"/>
    <n v="8222671.3950000005"/>
    <n v="-6235896.2775000008"/>
    <n v="26654789.302500002"/>
    <x v="0"/>
  </r>
  <r>
    <n v="8"/>
    <s v="อุดรธานี"/>
    <s v="11024"/>
    <s v="น้ำโสม,รพช."/>
    <n v="49515561.790000014"/>
    <n v="7135725.9500000002"/>
    <n v="3056721.97"/>
    <n v="2506909.48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0"/>
  </r>
  <r>
    <n v="8"/>
    <s v="อุดรธานี"/>
    <s v="11025"/>
    <s v="เพ็ญ,รพช."/>
    <n v="78179866.88000001"/>
    <n v="19243437.149999999"/>
    <n v="4472100.75"/>
    <n v="6813058.8099999996"/>
    <x v="2"/>
    <x v="2"/>
    <n v="80289064.905000001"/>
    <n v="102737404.04499999"/>
    <n v="22448339.139999986"/>
    <n v="46616556.195000023"/>
    <n v="136409912.75499997"/>
    <x v="0"/>
    <n v="18083881.445"/>
    <n v="25311234.280000001"/>
    <n v="7227352.8350000009"/>
    <n v="7242852.192499999"/>
    <n v="36152263.532499999"/>
    <x v="0"/>
    <n v="3921086.3600000003"/>
    <n v="8819763.875"/>
    <n v="4898677.5149999997"/>
    <n v="-3426929.9124999987"/>
    <n v="16167780.147499999"/>
    <x v="0"/>
    <n v="6098110.8150000004"/>
    <n v="14320782.210000001"/>
    <n v="8222671.3950000005"/>
    <n v="-6235896.2775000008"/>
    <n v="26654789.302500002"/>
    <x v="0"/>
  </r>
  <r>
    <n v="8"/>
    <s v="อุดรธานี"/>
    <s v="11026"/>
    <s v="สร้างคอม,รพช."/>
    <n v="28526522.790000003"/>
    <n v="3293208.63"/>
    <n v="684160"/>
    <n v="2491737.14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8"/>
    <s v="อุดรธานี"/>
    <s v="11027"/>
    <s v="หนองแสง,รพช."/>
    <n v="28329855.220000003"/>
    <n v="2904362.36"/>
    <n v="1734782"/>
    <n v="898034.66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8"/>
    <s v="อุดรธานี"/>
    <s v="11028"/>
    <s v="นายูง,รพช."/>
    <n v="29812367.52"/>
    <n v="3815114.98"/>
    <n v="2588027"/>
    <n v="1245016.23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8"/>
    <s v="อุดรธานี"/>
    <s v="11029"/>
    <s v="พิบูลย์รักษ์,รพช."/>
    <n v="28369445.550000004"/>
    <n v="3297798.79"/>
    <n v="1814252.3"/>
    <n v="1499804.04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8"/>
    <s v="อุดรธานี"/>
    <s v="11446"/>
    <s v="สมเด็จพระยุพราชบ้านดุง,รพช."/>
    <n v="100027582.05999999"/>
    <n v="26182475.789999999"/>
    <n v="14255374.52"/>
    <n v="15204019.67"/>
    <x v="2"/>
    <x v="2"/>
    <n v="80289064.905000001"/>
    <n v="102737404.04499999"/>
    <n v="22448339.139999986"/>
    <n v="46616556.195000023"/>
    <n v="136409912.75499997"/>
    <x v="0"/>
    <n v="18083881.445"/>
    <n v="25311234.280000001"/>
    <n v="7227352.8350000009"/>
    <n v="7242852.192499999"/>
    <n v="36152263.532499999"/>
    <x v="0"/>
    <n v="3921086.3600000003"/>
    <n v="8819763.875"/>
    <n v="4898677.5149999997"/>
    <n v="-3426929.9124999987"/>
    <n v="16167780.147499999"/>
    <x v="0"/>
    <n v="6098110.8150000004"/>
    <n v="14320782.210000001"/>
    <n v="8222671.3950000005"/>
    <n v="-6235896.2775000008"/>
    <n v="26654789.302500002"/>
    <x v="0"/>
  </r>
  <r>
    <n v="8"/>
    <s v="อุดรธานี"/>
    <s v="25058"/>
    <s v="กู่แก้ว,รพช."/>
    <n v="22801890.270000003"/>
    <n v="2353976.42"/>
    <n v="1783312"/>
    <n v="1089577.1299999999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8"/>
    <s v="อุดรธานี"/>
    <s v="25059"/>
    <s v="ประจักษ์ศิลปาคม,รพช."/>
    <n v="19292476.16"/>
    <n v="2420873.46"/>
    <n v="1764690"/>
    <n v="1371455.93"/>
    <x v="11"/>
    <x v="11"/>
    <n v="16008770.139999999"/>
    <n v="20309842.362500001"/>
    <n v="4301072.222500002"/>
    <n v="9557161.8062499948"/>
    <n v="26761450.696250003"/>
    <x v="0"/>
    <n v="2432056.8449999997"/>
    <n v="3363279.8925000001"/>
    <n v="931223.04750000034"/>
    <n v="1035222.2737499992"/>
    <n v="4760114.463750001"/>
    <x v="0"/>
    <n v="875387.67749999999"/>
    <n v="1806536.7524999999"/>
    <n v="931149.07499999995"/>
    <n v="-521335.93499999982"/>
    <n v="3203260.3649999998"/>
    <x v="0"/>
    <n v="723724.53249999997"/>
    <n v="1135014.865"/>
    <n v="411290.33250000002"/>
    <n v="106789.03374999994"/>
    <n v="1751950.36375"/>
    <x v="0"/>
  </r>
  <r>
    <n v="9"/>
    <s v="ชัยภูมิ"/>
    <s v="04007"/>
    <s v="ซับใหญ่,รพช."/>
    <n v="18452500"/>
    <n v="2372191.13"/>
    <n v="1281161.8799999999"/>
    <n v="828634.55"/>
    <x v="8"/>
    <x v="8"/>
    <n v="14715302.33"/>
    <n v="23680923.704999998"/>
    <n v="8965621.3749999981"/>
    <n v="1266870.2675000038"/>
    <n v="37129355.767499998"/>
    <x v="0"/>
    <n v="1557062.915"/>
    <n v="2574399.7549999999"/>
    <n v="1017336.8399999999"/>
    <n v="31057.655000000261"/>
    <n v="4100405.0149999997"/>
    <x v="0"/>
    <n v="583849.30499999993"/>
    <n v="1267061.165"/>
    <n v="683211.8600000001"/>
    <n v="-440968.48500000022"/>
    <n v="2291878.9550000001"/>
    <x v="0"/>
    <n v="440481.15499999997"/>
    <n v="965411.89500000002"/>
    <n v="524930.74"/>
    <n v="-346914.95500000002"/>
    <n v="1752808.0049999999"/>
    <x v="0"/>
  </r>
  <r>
    <n v="9"/>
    <s v="ชัยภูมิ"/>
    <s v="10702"/>
    <s v="ชัยภูมิ,รพศ."/>
    <n v="464947561.09000009"/>
    <n v="197024929.27000001"/>
    <n v="8641435.5"/>
    <n v="118615524.79000001"/>
    <x v="0"/>
    <x v="0"/>
    <n v="584740189.76999998"/>
    <n v="751242197.40999997"/>
    <n v="166502007.63999999"/>
    <n v="334987178.31"/>
    <n v="1000995208.8699999"/>
    <x v="0"/>
    <n v="295037232.55000001"/>
    <n v="408188978.11000001"/>
    <n v="113151745.56"/>
    <n v="125309614.21000001"/>
    <n v="577916596.45000005"/>
    <x v="0"/>
    <n v="14095114.77"/>
    <n v="42319815.75"/>
    <n v="28224700.98"/>
    <n v="-28241936.699999999"/>
    <n v="84656867.219999999"/>
    <x v="0"/>
    <n v="133899811.37"/>
    <n v="212335052.75"/>
    <n v="78435241.379999995"/>
    <n v="16246949.300000012"/>
    <n v="329987914.81999999"/>
    <x v="0"/>
  </r>
  <r>
    <n v="9"/>
    <s v="ชัยภูมิ"/>
    <s v="10970"/>
    <s v="บ้านเขว้า,รพช."/>
    <n v="45832283.919999994"/>
    <n v="5738577.9299999997"/>
    <n v="1473125"/>
    <n v="1831998.43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0"/>
  </r>
  <r>
    <n v="9"/>
    <s v="ชัยภูมิ"/>
    <s v="10971"/>
    <s v="คอนสวรรค์,รพช."/>
    <n v="45399905.649999999"/>
    <n v="6226964.1100000003"/>
    <n v="1155648.7"/>
    <n v="1963647.46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0"/>
  </r>
  <r>
    <n v="9"/>
    <s v="ชัยภูมิ"/>
    <s v="10972"/>
    <s v="เกษตรสมบูรณ์,รพช."/>
    <n v="55521734.779999994"/>
    <n v="17021450.359999999"/>
    <n v="2851866"/>
    <n v="4352031.78"/>
    <x v="1"/>
    <x v="1"/>
    <n v="55511383.002499998"/>
    <n v="69645397.814999998"/>
    <n v="14134014.8125"/>
    <n v="34310360.783749998"/>
    <n v="90846420.033749998"/>
    <x v="0"/>
    <n v="10107547.702500001"/>
    <n v="15155366.682500001"/>
    <n v="5047818.9800000004"/>
    <n v="2535819.2324999999"/>
    <n v="22727095.152500004"/>
    <x v="0"/>
    <n v="2567098.34"/>
    <n v="5284998.4424999999"/>
    <n v="2717900.1025"/>
    <n v="-1509751.8137500002"/>
    <n v="9361848.5962499995"/>
    <x v="0"/>
    <n v="3202010.66"/>
    <n v="4896174.01"/>
    <n v="1694163.3499999996"/>
    <n v="660765.63500000071"/>
    <n v="7437419.0349999992"/>
    <x v="0"/>
  </r>
  <r>
    <n v="9"/>
    <s v="ชัยภูมิ"/>
    <s v="10973"/>
    <s v="หนองบัวแดง,รพช."/>
    <n v="77935828.75"/>
    <n v="27798297.149999999"/>
    <n v="9069612.5"/>
    <n v="17117044.359999999"/>
    <x v="2"/>
    <x v="2"/>
    <n v="80289064.905000001"/>
    <n v="102737404.04499999"/>
    <n v="22448339.139999986"/>
    <n v="46616556.195000023"/>
    <n v="136409912.75499997"/>
    <x v="0"/>
    <n v="18083881.445"/>
    <n v="25311234.280000001"/>
    <n v="7227352.8350000009"/>
    <n v="7242852.192499999"/>
    <n v="36152263.532499999"/>
    <x v="0"/>
    <n v="3921086.3600000003"/>
    <n v="8819763.875"/>
    <n v="4898677.5149999997"/>
    <n v="-3426929.9124999987"/>
    <n v="16167780.147499999"/>
    <x v="0"/>
    <n v="6098110.8150000004"/>
    <n v="14320782.210000001"/>
    <n v="8222671.3950000005"/>
    <n v="-6235896.2775000008"/>
    <n v="26654789.302500002"/>
    <x v="0"/>
  </r>
  <r>
    <n v="9"/>
    <s v="ชัยภูมิ"/>
    <s v="10974"/>
    <s v="จัตุรัส,รพช."/>
    <n v="68763298.919999987"/>
    <n v="16445896.85"/>
    <n v="6536322.0599999996"/>
    <n v="5165697.6399999997"/>
    <x v="7"/>
    <x v="7"/>
    <n v="69966249.329999998"/>
    <n v="84632630.410000011"/>
    <n v="14666381.080000013"/>
    <n v="47966677.709999979"/>
    <n v="106632202.03000003"/>
    <x v="0"/>
    <n v="14467965.560000001"/>
    <n v="19747513.829999998"/>
    <n v="5279548.2699999977"/>
    <n v="6548643.155000004"/>
    <n v="27666836.234999996"/>
    <x v="0"/>
    <n v="2558855.6"/>
    <n v="6048271.3600000003"/>
    <n v="3489415.7600000002"/>
    <n v="-2675268.0400000005"/>
    <n v="11282395"/>
    <x v="0"/>
    <n v="4385904.1099999994"/>
    <n v="10230980.310000001"/>
    <n v="5845076.2000000011"/>
    <n v="-4381710.1900000013"/>
    <n v="18998594.609999999"/>
    <x v="0"/>
  </r>
  <r>
    <n v="9"/>
    <s v="ชัยภูมิ"/>
    <s v="10975"/>
    <s v="บำเหน็จณรงค์,รพช."/>
    <n v="51783362.579999998"/>
    <n v="8189966.2999999998"/>
    <n v="977331.3"/>
    <n v="2840565.1599999997"/>
    <x v="4"/>
    <x v="4"/>
    <n v="44214452.677500002"/>
    <n v="55578290.410000004"/>
    <n v="11363837.732500002"/>
    <n v="27168696.078749999"/>
    <n v="72624047.008750007"/>
    <x v="0"/>
    <n v="6645829.6750000007"/>
    <n v="10928092.7925"/>
    <n v="4282263.1174999997"/>
    <n v="222434.99875000119"/>
    <n v="17351487.46875"/>
    <x v="0"/>
    <n v="1694291.2349999999"/>
    <n v="3749116.8624999998"/>
    <n v="2054825.6274999999"/>
    <n v="-1387947.2062500003"/>
    <n v="6831355.30375"/>
    <x v="0"/>
    <n v="2113220.8850000002"/>
    <n v="3455917.2824999997"/>
    <n v="1342696.3974999995"/>
    <n v="99176.288750000997"/>
    <n v="5469961.8787499992"/>
    <x v="0"/>
  </r>
  <r>
    <n v="9"/>
    <s v="ชัยภูมิ"/>
    <s v="10976"/>
    <s v="หนองบัวระเหว,รพช."/>
    <n v="41322278.849999994"/>
    <n v="5488004.2699999996"/>
    <n v="2977959.61"/>
    <n v="2860856.3699999996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9"/>
    <s v="ชัยภูมิ"/>
    <s v="10977"/>
    <s v="เทพสถิต,รพช."/>
    <n v="39110555.859999999"/>
    <n v="5930729.5899999999"/>
    <n v="1003418.2"/>
    <n v="1877335.2700000003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0"/>
  </r>
  <r>
    <n v="9"/>
    <s v="ชัยภูมิ"/>
    <s v="10978"/>
    <s v="ภูเขียวเฉลิมพระเกียรติ,รพท."/>
    <n v="155613058.94"/>
    <n v="53279692.049999997"/>
    <n v="5935131.7000000002"/>
    <n v="46914267.020000003"/>
    <x v="5"/>
    <x v="5"/>
    <n v="138626710.36999997"/>
    <n v="177522302.21999997"/>
    <n v="38895591.849999994"/>
    <n v="80283322.594999984"/>
    <n v="235865689.99499995"/>
    <x v="0"/>
    <n v="29859776.649999999"/>
    <n v="48238164.909999996"/>
    <n v="18378388.259999998"/>
    <n v="2292194.2600000016"/>
    <n v="75805747.299999997"/>
    <x v="0"/>
    <n v="3206092.59"/>
    <n v="7078135.5899999999"/>
    <n v="3872043"/>
    <n v="-2601971.91"/>
    <n v="12886200.09"/>
    <x v="0"/>
    <n v="18267817.850000001"/>
    <n v="31832938.02"/>
    <n v="13565120.169999998"/>
    <n v="-2079862.4049999937"/>
    <n v="52180618.274999991"/>
    <x v="0"/>
  </r>
  <r>
    <n v="9"/>
    <s v="ชัยภูมิ"/>
    <s v="10979"/>
    <s v="บ้านแท่น,รพช."/>
    <n v="38738347.809999995"/>
    <n v="5997497.1699999999"/>
    <n v="1487489.6"/>
    <n v="1983536.66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0"/>
  </r>
  <r>
    <n v="9"/>
    <s v="ชัยภูมิ"/>
    <s v="10980"/>
    <s v="แก้งคร้อ,รพช."/>
    <n v="69526436.649999991"/>
    <n v="20135341.379999999"/>
    <n v="7115441.9800000004"/>
    <n v="4533143.32"/>
    <x v="2"/>
    <x v="2"/>
    <n v="80289064.905000001"/>
    <n v="102737404.04499999"/>
    <n v="22448339.139999986"/>
    <n v="46616556.195000023"/>
    <n v="136409912.75499997"/>
    <x v="0"/>
    <n v="18083881.445"/>
    <n v="25311234.280000001"/>
    <n v="7227352.8350000009"/>
    <n v="7242852.192499999"/>
    <n v="36152263.532499999"/>
    <x v="0"/>
    <n v="3921086.3600000003"/>
    <n v="8819763.875"/>
    <n v="4898677.5149999997"/>
    <n v="-3426929.9124999987"/>
    <n v="16167780.147499999"/>
    <x v="0"/>
    <n v="6098110.8150000004"/>
    <n v="14320782.210000001"/>
    <n v="8222671.3950000005"/>
    <n v="-6235896.2775000008"/>
    <n v="26654789.302500002"/>
    <x v="0"/>
  </r>
  <r>
    <n v="9"/>
    <s v="ชัยภูมิ"/>
    <s v="10981"/>
    <s v="คอนสาร,รพช."/>
    <n v="39413297.160000004"/>
    <n v="8366490.3099999996"/>
    <n v="1790977.49"/>
    <n v="2784893.27"/>
    <x v="4"/>
    <x v="4"/>
    <n v="44214452.677500002"/>
    <n v="55578290.410000004"/>
    <n v="11363837.732500002"/>
    <n v="27168696.078749999"/>
    <n v="72624047.008750007"/>
    <x v="0"/>
    <n v="6645829.6750000007"/>
    <n v="10928092.7925"/>
    <n v="4282263.1174999997"/>
    <n v="222434.99875000119"/>
    <n v="17351487.46875"/>
    <x v="0"/>
    <n v="1694291.2349999999"/>
    <n v="3749116.8624999998"/>
    <n v="2054825.6274999999"/>
    <n v="-1387947.2062500003"/>
    <n v="6831355.30375"/>
    <x v="0"/>
    <n v="2113220.8850000002"/>
    <n v="3455917.2824999997"/>
    <n v="1342696.3974999995"/>
    <n v="99176.288750000997"/>
    <n v="5469961.8787499992"/>
    <x v="0"/>
  </r>
  <r>
    <n v="9"/>
    <s v="ชัยภูมิ"/>
    <s v="10982"/>
    <s v="ภักดีชุมพล,รพช."/>
    <n v="33846077.5"/>
    <n v="4680562.1399999997"/>
    <n v="2239335"/>
    <n v="2635937.4300000002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9"/>
    <s v="ชัยภูมิ"/>
    <s v="10983"/>
    <s v="เนินสง่า,รพช."/>
    <n v="32655225.469999991"/>
    <n v="3436959.37"/>
    <n v="2099485.5"/>
    <n v="1384056.3399999999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9"/>
    <s v="นครราชสีมา"/>
    <s v="10666"/>
    <s v="มหาราชนครราชสีมา,รพศ."/>
    <n v="1293429910.2900002"/>
    <n v="649786138.32000005"/>
    <n v="43319142.789999999"/>
    <n v="395460962.32999998"/>
    <x v="12"/>
    <x v="12"/>
    <n v="905941526.63499999"/>
    <n v="1197103008.645"/>
    <n v="291161482.00999999"/>
    <n v="469199303.62"/>
    <n v="1633845231.6599998"/>
    <x v="0"/>
    <n v="474792372.02999997"/>
    <n v="626578916.99000001"/>
    <n v="151786544.96000004"/>
    <n v="247112554.58999991"/>
    <n v="854258734.43000007"/>
    <x v="0"/>
    <n v="13587929.879999999"/>
    <n v="96990129.395000011"/>
    <n v="83402199.515000015"/>
    <n v="-111515369.39250003"/>
    <n v="222093428.66750002"/>
    <x v="0"/>
    <n v="261881930.405"/>
    <n v="372519291.95499992"/>
    <n v="110637361.54999992"/>
    <n v="95925888.080000132"/>
    <n v="538475334.27999973"/>
    <x v="0"/>
  </r>
  <r>
    <n v="9"/>
    <s v="นครราชสีมา"/>
    <s v="10871"/>
    <s v="ครบุรี,รพช."/>
    <n v="79762869.780000001"/>
    <n v="19949515.329999998"/>
    <n v="6891396.1200000001"/>
    <n v="8636109.4100000001"/>
    <x v="2"/>
    <x v="2"/>
    <n v="80289064.905000001"/>
    <n v="102737404.04499999"/>
    <n v="22448339.139999986"/>
    <n v="46616556.195000023"/>
    <n v="136409912.75499997"/>
    <x v="0"/>
    <n v="18083881.445"/>
    <n v="25311234.280000001"/>
    <n v="7227352.8350000009"/>
    <n v="7242852.192499999"/>
    <n v="36152263.532499999"/>
    <x v="0"/>
    <n v="3921086.3600000003"/>
    <n v="8819763.875"/>
    <n v="4898677.5149999997"/>
    <n v="-3426929.9124999987"/>
    <n v="16167780.147499999"/>
    <x v="0"/>
    <n v="6098110.8150000004"/>
    <n v="14320782.210000001"/>
    <n v="8222671.3950000005"/>
    <n v="-6235896.2775000008"/>
    <n v="26654789.302500002"/>
    <x v="0"/>
  </r>
  <r>
    <n v="9"/>
    <s v="นครราชสีมา"/>
    <s v="10872"/>
    <s v="เสิงสาง,รพช."/>
    <n v="53081432.649999991"/>
    <n v="11161619.279999999"/>
    <n v="3379286.05"/>
    <n v="3559129.8400000003"/>
    <x v="1"/>
    <x v="1"/>
    <n v="55511383.002499998"/>
    <n v="69645397.814999998"/>
    <n v="14134014.8125"/>
    <n v="34310360.783749998"/>
    <n v="90846420.033749998"/>
    <x v="0"/>
    <n v="10107547.702500001"/>
    <n v="15155366.682500001"/>
    <n v="5047818.9800000004"/>
    <n v="2535819.2324999999"/>
    <n v="22727095.152500004"/>
    <x v="0"/>
    <n v="2567098.34"/>
    <n v="5284998.4424999999"/>
    <n v="2717900.1025"/>
    <n v="-1509751.8137500002"/>
    <n v="9361848.5962499995"/>
    <x v="0"/>
    <n v="3202010.66"/>
    <n v="4896174.01"/>
    <n v="1694163.3499999996"/>
    <n v="660765.63500000071"/>
    <n v="7437419.0349999992"/>
    <x v="0"/>
  </r>
  <r>
    <n v="9"/>
    <s v="นครราชสีมา"/>
    <s v="10873"/>
    <s v="คง,รพช."/>
    <n v="46195264.089999989"/>
    <n v="6817883.46"/>
    <n v="1589443.5"/>
    <n v="1968001.0299999998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0"/>
  </r>
  <r>
    <n v="9"/>
    <s v="นครราชสีมา"/>
    <s v="10874"/>
    <s v="บ้านเหลื่อม,รพช."/>
    <n v="32689601.550000001"/>
    <n v="5369117.8899999997"/>
    <n v="688240"/>
    <n v="2065271.2200000002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9"/>
    <s v="นครราชสีมา"/>
    <s v="10875"/>
    <s v="จักราช,รพช."/>
    <n v="55819173.059999995"/>
    <n v="8711238.6300000008"/>
    <n v="4191078.5"/>
    <n v="3225860.4"/>
    <x v="1"/>
    <x v="1"/>
    <n v="55511383.002499998"/>
    <n v="69645397.814999998"/>
    <n v="14134014.8125"/>
    <n v="34310360.783749998"/>
    <n v="90846420.033749998"/>
    <x v="0"/>
    <n v="10107547.702500001"/>
    <n v="15155366.682500001"/>
    <n v="5047818.9800000004"/>
    <n v="2535819.2324999999"/>
    <n v="22727095.152500004"/>
    <x v="0"/>
    <n v="2567098.34"/>
    <n v="5284998.4424999999"/>
    <n v="2717900.1025"/>
    <n v="-1509751.8137500002"/>
    <n v="9361848.5962499995"/>
    <x v="0"/>
    <n v="3202010.66"/>
    <n v="4896174.01"/>
    <n v="1694163.3499999996"/>
    <n v="660765.63500000071"/>
    <n v="7437419.0349999992"/>
    <x v="0"/>
  </r>
  <r>
    <n v="9"/>
    <s v="นครราชสีมา"/>
    <s v="10876"/>
    <s v="โชคชัย,รพช."/>
    <n v="83549230.409999996"/>
    <n v="16254542.810000001"/>
    <n v="6582202.4100000001"/>
    <n v="8252643.5899999999"/>
    <x v="2"/>
    <x v="2"/>
    <n v="80289064.905000001"/>
    <n v="102737404.04499999"/>
    <n v="22448339.139999986"/>
    <n v="46616556.195000023"/>
    <n v="136409912.75499997"/>
    <x v="0"/>
    <n v="18083881.445"/>
    <n v="25311234.280000001"/>
    <n v="7227352.8350000009"/>
    <n v="7242852.192499999"/>
    <n v="36152263.532499999"/>
    <x v="0"/>
    <n v="3921086.3600000003"/>
    <n v="8819763.875"/>
    <n v="4898677.5149999997"/>
    <n v="-3426929.9124999987"/>
    <n v="16167780.147499999"/>
    <x v="0"/>
    <n v="6098110.8150000004"/>
    <n v="14320782.210000001"/>
    <n v="8222671.3950000005"/>
    <n v="-6235896.2775000008"/>
    <n v="26654789.302500002"/>
    <x v="0"/>
  </r>
  <r>
    <n v="9"/>
    <s v="นครราชสีมา"/>
    <s v="10877"/>
    <s v="ด่านขุนทด,รพช."/>
    <n v="86611125.700000003"/>
    <n v="24425241.510000002"/>
    <n v="2561770.5"/>
    <n v="9592939.4500000011"/>
    <x v="2"/>
    <x v="2"/>
    <n v="80289064.905000001"/>
    <n v="102737404.04499999"/>
    <n v="22448339.139999986"/>
    <n v="46616556.195000023"/>
    <n v="136409912.75499997"/>
    <x v="0"/>
    <n v="18083881.445"/>
    <n v="25311234.280000001"/>
    <n v="7227352.8350000009"/>
    <n v="7242852.192499999"/>
    <n v="36152263.532499999"/>
    <x v="0"/>
    <n v="3921086.3600000003"/>
    <n v="8819763.875"/>
    <n v="4898677.5149999997"/>
    <n v="-3426929.9124999987"/>
    <n v="16167780.147499999"/>
    <x v="0"/>
    <n v="6098110.8150000004"/>
    <n v="14320782.210000001"/>
    <n v="8222671.3950000005"/>
    <n v="-6235896.2775000008"/>
    <n v="26654789.302500002"/>
    <x v="0"/>
  </r>
  <r>
    <n v="9"/>
    <s v="นครราชสีมา"/>
    <s v="10878"/>
    <s v="โนนไทย,รพช."/>
    <n v="55255917.120000005"/>
    <n v="10715002.119999999"/>
    <n v="2129212.7000000002"/>
    <n v="4599765.49"/>
    <x v="1"/>
    <x v="1"/>
    <n v="55511383.002499998"/>
    <n v="69645397.814999998"/>
    <n v="14134014.8125"/>
    <n v="34310360.783749998"/>
    <n v="90846420.033749998"/>
    <x v="0"/>
    <n v="10107547.702500001"/>
    <n v="15155366.682500001"/>
    <n v="5047818.9800000004"/>
    <n v="2535819.2324999999"/>
    <n v="22727095.152500004"/>
    <x v="0"/>
    <n v="2567098.34"/>
    <n v="5284998.4424999999"/>
    <n v="2717900.1025"/>
    <n v="-1509751.8137500002"/>
    <n v="9361848.5962499995"/>
    <x v="0"/>
    <n v="3202010.66"/>
    <n v="4896174.01"/>
    <n v="1694163.3499999996"/>
    <n v="660765.63500000071"/>
    <n v="7437419.0349999992"/>
    <x v="0"/>
  </r>
  <r>
    <n v="9"/>
    <s v="นครราชสีมา"/>
    <s v="10879"/>
    <s v="โนนสูง,รพช."/>
    <n v="73121177.549999982"/>
    <n v="15925581.050000001"/>
    <n v="2103936.94"/>
    <n v="4385904.1099999994"/>
    <x v="7"/>
    <x v="7"/>
    <n v="69966249.329999998"/>
    <n v="84632630.410000011"/>
    <n v="14666381.080000013"/>
    <n v="47966677.709999979"/>
    <n v="106632202.03000003"/>
    <x v="0"/>
    <n v="14467965.560000001"/>
    <n v="19747513.829999998"/>
    <n v="5279548.2699999977"/>
    <n v="6548643.155000004"/>
    <n v="27666836.234999996"/>
    <x v="0"/>
    <n v="2558855.6"/>
    <n v="6048271.3600000003"/>
    <n v="3489415.7600000002"/>
    <n v="-2675268.0400000005"/>
    <n v="11282395"/>
    <x v="0"/>
    <n v="4385904.1099999994"/>
    <n v="10230980.310000001"/>
    <n v="5845076.2000000011"/>
    <n v="-4381710.1900000013"/>
    <n v="18998594.609999999"/>
    <x v="0"/>
  </r>
  <r>
    <n v="9"/>
    <s v="นครราชสีมา"/>
    <s v="10880"/>
    <s v="ขามสะแกแสง,รพช."/>
    <n v="43874132.699999988"/>
    <n v="8408388.4100000001"/>
    <n v="854076.75"/>
    <n v="2017986.33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0"/>
  </r>
  <r>
    <n v="9"/>
    <s v="นครราชสีมา"/>
    <s v="10881"/>
    <s v="บัวใหญ่,รพท."/>
    <n v="119129076.63000001"/>
    <n v="30854750.300000001"/>
    <n v="21148919.129999999"/>
    <n v="19656888.669999998"/>
    <x v="5"/>
    <x v="5"/>
    <n v="138626710.36999997"/>
    <n v="177522302.21999997"/>
    <n v="38895591.849999994"/>
    <n v="80283322.594999984"/>
    <n v="235865689.99499995"/>
    <x v="0"/>
    <n v="29859776.649999999"/>
    <n v="48238164.909999996"/>
    <n v="18378388.259999998"/>
    <n v="2292194.2600000016"/>
    <n v="75805747.299999997"/>
    <x v="0"/>
    <n v="3206092.59"/>
    <n v="7078135.5899999999"/>
    <n v="3872043"/>
    <n v="-2601971.91"/>
    <n v="12886200.09"/>
    <x v="1"/>
    <n v="18267817.850000001"/>
    <n v="31832938.02"/>
    <n v="13565120.169999998"/>
    <n v="-2079862.4049999937"/>
    <n v="52180618.274999991"/>
    <x v="0"/>
  </r>
  <r>
    <n v="9"/>
    <s v="นครราชสีมา"/>
    <s v="10882"/>
    <s v="ประทาย,รพช."/>
    <n v="55268297.300999999"/>
    <n v="9712709.4000000004"/>
    <n v="6390227.5999999996"/>
    <n v="3685407.8800000004"/>
    <x v="1"/>
    <x v="1"/>
    <n v="55511383.002499998"/>
    <n v="69645397.814999998"/>
    <n v="14134014.8125"/>
    <n v="34310360.783749998"/>
    <n v="90846420.033749998"/>
    <x v="0"/>
    <n v="10107547.702500001"/>
    <n v="15155366.682500001"/>
    <n v="5047818.9800000004"/>
    <n v="2535819.2324999999"/>
    <n v="22727095.152500004"/>
    <x v="0"/>
    <n v="2567098.34"/>
    <n v="5284998.4424999999"/>
    <n v="2717900.1025"/>
    <n v="-1509751.8137500002"/>
    <n v="9361848.5962499995"/>
    <x v="0"/>
    <n v="3202010.66"/>
    <n v="4896174.01"/>
    <n v="1694163.3499999996"/>
    <n v="660765.63500000071"/>
    <n v="7437419.0349999992"/>
    <x v="0"/>
  </r>
  <r>
    <n v="9"/>
    <s v="นครราชสีมา"/>
    <s v="10883"/>
    <s v="ปักธงชัย,รพช."/>
    <n v="77756868.689999998"/>
    <n v="18156871.039999999"/>
    <n v="6297613.3600000003"/>
    <n v="6140375.0600000005"/>
    <x v="2"/>
    <x v="2"/>
    <n v="80289064.905000001"/>
    <n v="102737404.04499999"/>
    <n v="22448339.139999986"/>
    <n v="46616556.195000023"/>
    <n v="136409912.75499997"/>
    <x v="0"/>
    <n v="18083881.445"/>
    <n v="25311234.280000001"/>
    <n v="7227352.8350000009"/>
    <n v="7242852.192499999"/>
    <n v="36152263.532499999"/>
    <x v="0"/>
    <n v="3921086.3600000003"/>
    <n v="8819763.875"/>
    <n v="4898677.5149999997"/>
    <n v="-3426929.9124999987"/>
    <n v="16167780.147499999"/>
    <x v="0"/>
    <n v="6098110.8150000004"/>
    <n v="14320782.210000001"/>
    <n v="8222671.3950000005"/>
    <n v="-6235896.2775000008"/>
    <n v="26654789.302500002"/>
    <x v="0"/>
  </r>
  <r>
    <n v="9"/>
    <s v="นครราชสีมา"/>
    <s v="10884"/>
    <s v="พิมาย,รพท."/>
    <n v="134012995"/>
    <n v="42782372.689999998"/>
    <n v="5804582.2999999998"/>
    <n v="19746019.91"/>
    <x v="5"/>
    <x v="5"/>
    <n v="138626710.36999997"/>
    <n v="177522302.21999997"/>
    <n v="38895591.849999994"/>
    <n v="80283322.594999984"/>
    <n v="235865689.99499995"/>
    <x v="0"/>
    <n v="29859776.649999999"/>
    <n v="48238164.909999996"/>
    <n v="18378388.259999998"/>
    <n v="2292194.2600000016"/>
    <n v="75805747.299999997"/>
    <x v="0"/>
    <n v="3206092.59"/>
    <n v="7078135.5899999999"/>
    <n v="3872043"/>
    <n v="-2601971.91"/>
    <n v="12886200.09"/>
    <x v="0"/>
    <n v="18267817.850000001"/>
    <n v="31832938.02"/>
    <n v="13565120.169999998"/>
    <n v="-2079862.4049999937"/>
    <n v="52180618.274999991"/>
    <x v="0"/>
  </r>
  <r>
    <n v="9"/>
    <s v="นครราชสีมา"/>
    <s v="10885"/>
    <s v="ห้วยแถลง,รพช."/>
    <n v="47566427.350000001"/>
    <n v="11480803.33"/>
    <n v="2229401.2000000002"/>
    <n v="2600650.58"/>
    <x v="1"/>
    <x v="1"/>
    <n v="55511383.002499998"/>
    <n v="69645397.814999998"/>
    <n v="14134014.8125"/>
    <n v="34310360.783749998"/>
    <n v="90846420.033749998"/>
    <x v="0"/>
    <n v="10107547.702500001"/>
    <n v="15155366.682500001"/>
    <n v="5047818.9800000004"/>
    <n v="2535819.2324999999"/>
    <n v="22727095.152500004"/>
    <x v="0"/>
    <n v="2567098.34"/>
    <n v="5284998.4424999999"/>
    <n v="2717900.1025"/>
    <n v="-1509751.8137500002"/>
    <n v="9361848.5962499995"/>
    <x v="0"/>
    <n v="3202010.66"/>
    <n v="4896174.01"/>
    <n v="1694163.3499999996"/>
    <n v="660765.63500000071"/>
    <n v="7437419.0349999992"/>
    <x v="0"/>
  </r>
  <r>
    <n v="9"/>
    <s v="นครราชสีมา"/>
    <s v="10886"/>
    <s v="ชุมพวง,รพช."/>
    <n v="57211144.939999998"/>
    <n v="14317617.73"/>
    <n v="1232853.51"/>
    <n v="5096724.2799999993"/>
    <x v="1"/>
    <x v="1"/>
    <n v="55511383.002499998"/>
    <n v="69645397.814999998"/>
    <n v="14134014.8125"/>
    <n v="34310360.783749998"/>
    <n v="90846420.033749998"/>
    <x v="0"/>
    <n v="10107547.702500001"/>
    <n v="15155366.682500001"/>
    <n v="5047818.9800000004"/>
    <n v="2535819.2324999999"/>
    <n v="22727095.152500004"/>
    <x v="0"/>
    <n v="2567098.34"/>
    <n v="5284998.4424999999"/>
    <n v="2717900.1025"/>
    <n v="-1509751.8137500002"/>
    <n v="9361848.5962499995"/>
    <x v="0"/>
    <n v="3202010.66"/>
    <n v="4896174.01"/>
    <n v="1694163.3499999996"/>
    <n v="660765.63500000071"/>
    <n v="7437419.0349999992"/>
    <x v="0"/>
  </r>
  <r>
    <n v="9"/>
    <s v="นครราชสีมา"/>
    <s v="10887"/>
    <s v="สูงเนิน,รพช."/>
    <n v="67193008.729999989"/>
    <n v="15186990.02"/>
    <n v="3045135.97"/>
    <n v="4438369.9800000004"/>
    <x v="1"/>
    <x v="1"/>
    <n v="55511383.002499998"/>
    <n v="69645397.814999998"/>
    <n v="14134014.8125"/>
    <n v="34310360.783749998"/>
    <n v="90846420.033749998"/>
    <x v="0"/>
    <n v="10107547.702500001"/>
    <n v="15155366.682500001"/>
    <n v="5047818.9800000004"/>
    <n v="2535819.2324999999"/>
    <n v="22727095.152500004"/>
    <x v="0"/>
    <n v="2567098.34"/>
    <n v="5284998.4424999999"/>
    <n v="2717900.1025"/>
    <n v="-1509751.8137500002"/>
    <n v="9361848.5962499995"/>
    <x v="0"/>
    <n v="3202010.66"/>
    <n v="4896174.01"/>
    <n v="1694163.3499999996"/>
    <n v="660765.63500000071"/>
    <n v="7437419.0349999992"/>
    <x v="0"/>
  </r>
  <r>
    <n v="9"/>
    <s v="นครราชสีมา"/>
    <s v="10888"/>
    <s v="ขามทะเลสอ,รพช."/>
    <n v="38493943.200000003"/>
    <n v="4861905.75"/>
    <n v="2798145.3"/>
    <n v="1830405.6800000002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9"/>
    <s v="นครราชสีมา"/>
    <s v="10889"/>
    <s v="สีคิ้ว,รพช."/>
    <n v="99766340.329999998"/>
    <n v="23423706.379999999"/>
    <n v="6797029.2999999998"/>
    <n v="9698832.5300000012"/>
    <x v="2"/>
    <x v="2"/>
    <n v="80289064.905000001"/>
    <n v="102737404.04499999"/>
    <n v="22448339.139999986"/>
    <n v="46616556.195000023"/>
    <n v="136409912.75499997"/>
    <x v="0"/>
    <n v="18083881.445"/>
    <n v="25311234.280000001"/>
    <n v="7227352.8350000009"/>
    <n v="7242852.192499999"/>
    <n v="36152263.532499999"/>
    <x v="0"/>
    <n v="3921086.3600000003"/>
    <n v="8819763.875"/>
    <n v="4898677.5149999997"/>
    <n v="-3426929.9124999987"/>
    <n v="16167780.147499999"/>
    <x v="0"/>
    <n v="6098110.8150000004"/>
    <n v="14320782.210000001"/>
    <n v="8222671.3950000005"/>
    <n v="-6235896.2775000008"/>
    <n v="26654789.302500002"/>
    <x v="0"/>
  </r>
  <r>
    <n v="9"/>
    <s v="นครราชสีมา"/>
    <s v="10890"/>
    <s v="ปากช่องนานา,รพท."/>
    <n v="212942876.34999993"/>
    <n v="61502971.840000004"/>
    <n v="4692637.0199999996"/>
    <n v="33383533.789999999"/>
    <x v="10"/>
    <x v="10"/>
    <n v="202237035.05250007"/>
    <n v="246228016.66999996"/>
    <n v="43990981.617499888"/>
    <n v="136250562.62625024"/>
    <n v="312214489.09624982"/>
    <x v="0"/>
    <n v="53529366.907499999"/>
    <n v="81951998.332500011"/>
    <n v="28422631.425000012"/>
    <n v="10895419.769999981"/>
    <n v="124585945.47000003"/>
    <x v="0"/>
    <n v="4669945.1150000002"/>
    <n v="12350870.84"/>
    <n v="7680925.7249999996"/>
    <n v="-6851443.4724999983"/>
    <n v="23872259.427499998"/>
    <x v="0"/>
    <n v="27180948.702500001"/>
    <n v="40777818.969999999"/>
    <n v="13596870.267499998"/>
    <n v="6785643.3012500033"/>
    <n v="61173124.371249996"/>
    <x v="0"/>
  </r>
  <r>
    <n v="9"/>
    <s v="นครราชสีมา"/>
    <s v="10891"/>
    <s v="หนองบุญมาก,รพช."/>
    <n v="46725385.089999996"/>
    <n v="8668130.9600000009"/>
    <n v="1268909.3600000001"/>
    <n v="2897425.4899999998"/>
    <x v="4"/>
    <x v="4"/>
    <n v="44214452.677500002"/>
    <n v="55578290.410000004"/>
    <n v="11363837.732500002"/>
    <n v="27168696.078749999"/>
    <n v="72624047.008750007"/>
    <x v="0"/>
    <n v="6645829.6750000007"/>
    <n v="10928092.7925"/>
    <n v="4282263.1174999997"/>
    <n v="222434.99875000119"/>
    <n v="17351487.46875"/>
    <x v="0"/>
    <n v="1694291.2349999999"/>
    <n v="3749116.8624999998"/>
    <n v="2054825.6274999999"/>
    <n v="-1387947.2062500003"/>
    <n v="6831355.30375"/>
    <x v="0"/>
    <n v="2113220.8850000002"/>
    <n v="3455917.2824999997"/>
    <n v="1342696.3974999995"/>
    <n v="99176.288750000997"/>
    <n v="5469961.8787499992"/>
    <x v="0"/>
  </r>
  <r>
    <n v="9"/>
    <s v="นครราชสีมา"/>
    <s v="10892"/>
    <s v="แก้งสนามนาง,รพช."/>
    <n v="34118586.010000005"/>
    <n v="4653748.5"/>
    <n v="1074582"/>
    <n v="1401230.4000000001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9"/>
    <s v="นครราชสีมา"/>
    <s v="10893"/>
    <s v="โนนแดง,รพช."/>
    <n v="30820472.579999998"/>
    <n v="5109370.2"/>
    <n v="1006830.66"/>
    <n v="2044984.65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9"/>
    <s v="นครราชสีมา"/>
    <s v="10894"/>
    <s v="วังน้ำเขียว,รพช."/>
    <n v="39800678.059999995"/>
    <n v="5476869.6500000004"/>
    <n v="534701.56999999995"/>
    <n v="1465200.19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0"/>
  </r>
  <r>
    <n v="9"/>
    <s v="นครราชสีมา"/>
    <s v="11602"/>
    <s v="เฉลิมพระเกียรติสมเด็จย่า ๑๐๐ ปี,รพช."/>
    <n v="30725911.329999998"/>
    <n v="3842695.73"/>
    <n v="310016"/>
    <n v="1909996.22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9"/>
    <s v="นครราชสีมา"/>
    <s v="11608"/>
    <s v="ลำทะเมนชัย,รพช."/>
    <n v="30365122.199999999"/>
    <n v="3859645.4"/>
    <n v="283372.68"/>
    <n v="1265733.43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9"/>
    <s v="นครราชสีมา"/>
    <s v="22456"/>
    <s v="พระทองคำเฉลิมพระเกียรติ ๘๐ พรรษา,รพช."/>
    <n v="35339264.509999998"/>
    <n v="6111267.3200000003"/>
    <n v="1733916.64"/>
    <n v="2074066.12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0"/>
  </r>
  <r>
    <n v="9"/>
    <s v="นครราชสีมา"/>
    <s v="23839"/>
    <s v="เทพรัตน์นครราชสีมา,รพท."/>
    <n v="173241128.56999999"/>
    <n v="36611032.149999999"/>
    <n v="2657401.17"/>
    <n v="43870924.800000004"/>
    <x v="5"/>
    <x v="5"/>
    <n v="138626710.36999997"/>
    <n v="177522302.21999997"/>
    <n v="38895591.849999994"/>
    <n v="80283322.594999984"/>
    <n v="235865689.99499995"/>
    <x v="0"/>
    <n v="29859776.649999999"/>
    <n v="48238164.909999996"/>
    <n v="18378388.259999998"/>
    <n v="2292194.2600000016"/>
    <n v="75805747.299999997"/>
    <x v="0"/>
    <n v="3206092.59"/>
    <n v="7078135.5899999999"/>
    <n v="3872043"/>
    <n v="-2601971.91"/>
    <n v="12886200.09"/>
    <x v="0"/>
    <n v="18267817.850000001"/>
    <n v="31832938.02"/>
    <n v="13565120.169999998"/>
    <n v="-2079862.4049999937"/>
    <n v="52180618.274999991"/>
    <x v="0"/>
  </r>
  <r>
    <n v="9"/>
    <s v="นครราชสีมา"/>
    <s v="24692"/>
    <s v="เฉลิมพระเกียรติ(นครราชสีมา),รพช."/>
    <n v="25999982.710000001"/>
    <n v="4731332.08"/>
    <n v="2302239.1"/>
    <n v="842151.3600000001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9"/>
    <s v="นครราชสีมา"/>
    <s v="27839"/>
    <s v="บัวลาย,รพช."/>
    <n v="16448301.299999999"/>
    <n v="2949167.64"/>
    <n v="448617.8"/>
    <n v="1065871.54"/>
    <x v="11"/>
    <x v="11"/>
    <n v="16008770.139999999"/>
    <n v="20309842.362500001"/>
    <n v="4301072.222500002"/>
    <n v="9557161.8062499948"/>
    <n v="26761450.696250003"/>
    <x v="0"/>
    <n v="2432056.8449999997"/>
    <n v="3363279.8925000001"/>
    <n v="931223.04750000034"/>
    <n v="1035222.2737499992"/>
    <n v="4760114.463750001"/>
    <x v="0"/>
    <n v="875387.67749999999"/>
    <n v="1806536.7524999999"/>
    <n v="931149.07499999995"/>
    <n v="-521335.93499999982"/>
    <n v="3203260.3649999998"/>
    <x v="0"/>
    <n v="723724.53249999997"/>
    <n v="1135014.865"/>
    <n v="411290.33250000002"/>
    <n v="106789.03374999994"/>
    <n v="1751950.36375"/>
    <x v="0"/>
  </r>
  <r>
    <n v="9"/>
    <s v="นครราชสีมา"/>
    <s v="27840"/>
    <s v="สีดา,รพช."/>
    <n v="18698547.789999999"/>
    <n v="2465607"/>
    <n v="204142.5"/>
    <n v="1061347.1800000002"/>
    <x v="11"/>
    <x v="11"/>
    <n v="16008770.139999999"/>
    <n v="20309842.362500001"/>
    <n v="4301072.222500002"/>
    <n v="9557161.8062499948"/>
    <n v="26761450.696250003"/>
    <x v="0"/>
    <n v="2432056.8449999997"/>
    <n v="3363279.8925000001"/>
    <n v="931223.04750000034"/>
    <n v="1035222.2737499992"/>
    <n v="4760114.463750001"/>
    <x v="0"/>
    <n v="875387.67749999999"/>
    <n v="1806536.7524999999"/>
    <n v="931149.07499999995"/>
    <n v="-521335.93499999982"/>
    <n v="3203260.3649999998"/>
    <x v="0"/>
    <n v="723724.53249999997"/>
    <n v="1135014.865"/>
    <n v="411290.33250000002"/>
    <n v="106789.03374999994"/>
    <n v="1751950.36375"/>
    <x v="0"/>
  </r>
  <r>
    <n v="9"/>
    <s v="นครราชสีมา"/>
    <s v="27841"/>
    <s v="เทพารักษ์,รพช."/>
    <n v="17244149.969999999"/>
    <n v="3586299.51"/>
    <n v="3465148.6"/>
    <n v="1056606.4099999999"/>
    <x v="11"/>
    <x v="11"/>
    <n v="16008770.139999999"/>
    <n v="20309842.362500001"/>
    <n v="4301072.222500002"/>
    <n v="9557161.8062499948"/>
    <n v="26761450.696250003"/>
    <x v="0"/>
    <n v="2432056.8449999997"/>
    <n v="3363279.8925000001"/>
    <n v="931223.04750000034"/>
    <n v="1035222.2737499992"/>
    <n v="4760114.463750001"/>
    <x v="0"/>
    <n v="875387.67749999999"/>
    <n v="1806536.7524999999"/>
    <n v="931149.07499999995"/>
    <n v="-521335.93499999982"/>
    <n v="3203260.3649999998"/>
    <x v="1"/>
    <n v="723724.53249999997"/>
    <n v="1135014.865"/>
    <n v="411290.33250000002"/>
    <n v="106789.03374999994"/>
    <n v="1751950.36375"/>
    <x v="0"/>
  </r>
  <r>
    <n v="9"/>
    <s v="นครราชสีมา"/>
    <s v="77498"/>
    <s v="มกุฏคีรีวัน,รพช."/>
    <n v="7895549.5800000001"/>
    <n v="1289251.95"/>
    <n v="1033840"/>
    <n v="949809.75"/>
    <x v="8"/>
    <x v="8"/>
    <n v="14715302.33"/>
    <n v="23680923.704999998"/>
    <n v="8965621.3749999981"/>
    <n v="1266870.2675000038"/>
    <n v="37129355.767499998"/>
    <x v="0"/>
    <n v="1557062.915"/>
    <n v="2574399.7549999999"/>
    <n v="1017336.8399999999"/>
    <n v="31057.655000000261"/>
    <n v="4100405.0149999997"/>
    <x v="0"/>
    <n v="583849.30499999993"/>
    <n v="1267061.165"/>
    <n v="683211.8600000001"/>
    <n v="-440968.48500000022"/>
    <n v="2291878.9550000001"/>
    <x v="0"/>
    <n v="440481.15499999997"/>
    <n v="965411.89500000002"/>
    <n v="524930.74"/>
    <n v="-346914.95500000002"/>
    <n v="1752808.0049999999"/>
    <x v="0"/>
  </r>
  <r>
    <n v="9"/>
    <s v="บุรีรัมย์"/>
    <s v="10667"/>
    <s v="บุรีรัมย์,รพศ."/>
    <n v="757344647.12"/>
    <n v="353867476.32999998"/>
    <n v="13088535.279999999"/>
    <n v="134147318.94"/>
    <x v="0"/>
    <x v="0"/>
    <n v="584740189.76999998"/>
    <n v="751242197.40999997"/>
    <n v="166502007.63999999"/>
    <n v="334987178.31"/>
    <n v="1000995208.8699999"/>
    <x v="0"/>
    <n v="295037232.55000001"/>
    <n v="408188978.11000001"/>
    <n v="113151745.56"/>
    <n v="125309614.21000001"/>
    <n v="577916596.45000005"/>
    <x v="0"/>
    <n v="14095114.77"/>
    <n v="42319815.75"/>
    <n v="28224700.98"/>
    <n v="-28241936.699999999"/>
    <n v="84656867.219999999"/>
    <x v="0"/>
    <n v="133899811.37"/>
    <n v="212335052.75"/>
    <n v="78435241.379999995"/>
    <n v="16246949.300000012"/>
    <n v="329987914.81999999"/>
    <x v="0"/>
  </r>
  <r>
    <n v="9"/>
    <s v="บุรีรัมย์"/>
    <s v="10895"/>
    <s v="คูเมือง,รพช."/>
    <n v="62851342.729999997"/>
    <n v="11742464.67"/>
    <n v="5249962.5999999996"/>
    <n v="3012468.0000000005"/>
    <x v="4"/>
    <x v="4"/>
    <n v="44214452.677500002"/>
    <n v="55578290.410000004"/>
    <n v="11363837.732500002"/>
    <n v="27168696.078749999"/>
    <n v="72624047.008750007"/>
    <x v="0"/>
    <n v="6645829.6750000007"/>
    <n v="10928092.7925"/>
    <n v="4282263.1174999997"/>
    <n v="222434.99875000119"/>
    <n v="17351487.46875"/>
    <x v="0"/>
    <n v="1694291.2349999999"/>
    <n v="3749116.8624999998"/>
    <n v="2054825.6274999999"/>
    <n v="-1387947.2062500003"/>
    <n v="6831355.30375"/>
    <x v="0"/>
    <n v="2113220.8850000002"/>
    <n v="3455917.2824999997"/>
    <n v="1342696.3974999995"/>
    <n v="99176.288750000997"/>
    <n v="5469961.8787499992"/>
    <x v="0"/>
  </r>
  <r>
    <n v="9"/>
    <s v="บุรีรัมย์"/>
    <s v="10896"/>
    <s v="กระสัง,รพช."/>
    <n v="68267206.840000004"/>
    <n v="11000080.689999999"/>
    <n v="4998737.9000000004"/>
    <n v="3751870.6100000003"/>
    <x v="1"/>
    <x v="1"/>
    <n v="55511383.002499998"/>
    <n v="69645397.814999998"/>
    <n v="14134014.8125"/>
    <n v="34310360.783749998"/>
    <n v="90846420.033749998"/>
    <x v="0"/>
    <n v="10107547.702500001"/>
    <n v="15155366.682500001"/>
    <n v="5047818.9800000004"/>
    <n v="2535819.2324999999"/>
    <n v="22727095.152500004"/>
    <x v="0"/>
    <n v="2567098.34"/>
    <n v="5284998.4424999999"/>
    <n v="2717900.1025"/>
    <n v="-1509751.8137500002"/>
    <n v="9361848.5962499995"/>
    <x v="0"/>
    <n v="3202010.66"/>
    <n v="4896174.01"/>
    <n v="1694163.3499999996"/>
    <n v="660765.63500000071"/>
    <n v="7437419.0349999992"/>
    <x v="0"/>
  </r>
  <r>
    <n v="9"/>
    <s v="บุรีรัมย์"/>
    <s v="10897"/>
    <s v="นางรอง,รพท."/>
    <n v="262202866.30000001"/>
    <n v="59845739.740000002"/>
    <n v="13926608.15"/>
    <n v="26923199.649999999"/>
    <x v="10"/>
    <x v="10"/>
    <n v="202237035.05250007"/>
    <n v="246228016.66999996"/>
    <n v="43990981.617499888"/>
    <n v="136250562.62625024"/>
    <n v="312214489.09624982"/>
    <x v="0"/>
    <n v="53529366.907499999"/>
    <n v="81951998.332500011"/>
    <n v="28422631.425000012"/>
    <n v="10895419.769999981"/>
    <n v="124585945.47000003"/>
    <x v="0"/>
    <n v="4669945.1150000002"/>
    <n v="12350870.84"/>
    <n v="7680925.7249999996"/>
    <n v="-6851443.4724999983"/>
    <n v="23872259.427499998"/>
    <x v="0"/>
    <n v="27180948.702500001"/>
    <n v="40777818.969999999"/>
    <n v="13596870.267499998"/>
    <n v="6785643.3012500033"/>
    <n v="61173124.371249996"/>
    <x v="0"/>
  </r>
  <r>
    <n v="9"/>
    <s v="บุรีรัมย์"/>
    <s v="10898"/>
    <s v="หนองกี่,รพช."/>
    <n v="58072270.150000006"/>
    <n v="12803321.310000001"/>
    <n v="5823139.4299999997"/>
    <n v="3566206.42"/>
    <x v="1"/>
    <x v="1"/>
    <n v="55511383.002499998"/>
    <n v="69645397.814999998"/>
    <n v="14134014.8125"/>
    <n v="34310360.783749998"/>
    <n v="90846420.033749998"/>
    <x v="0"/>
    <n v="10107547.702500001"/>
    <n v="15155366.682500001"/>
    <n v="5047818.9800000004"/>
    <n v="2535819.2324999999"/>
    <n v="22727095.152500004"/>
    <x v="0"/>
    <n v="2567098.34"/>
    <n v="5284998.4424999999"/>
    <n v="2717900.1025"/>
    <n v="-1509751.8137500002"/>
    <n v="9361848.5962499995"/>
    <x v="0"/>
    <n v="3202010.66"/>
    <n v="4896174.01"/>
    <n v="1694163.3499999996"/>
    <n v="660765.63500000071"/>
    <n v="7437419.0349999992"/>
    <x v="0"/>
  </r>
  <r>
    <n v="9"/>
    <s v="บุรีรัมย์"/>
    <s v="10899"/>
    <s v="ละหานทราย,รพช."/>
    <n v="68555202.359999999"/>
    <n v="15550338.57"/>
    <n v="7219341.25"/>
    <n v="4874434.0100000007"/>
    <x v="2"/>
    <x v="2"/>
    <n v="80289064.905000001"/>
    <n v="102737404.04499999"/>
    <n v="22448339.139999986"/>
    <n v="46616556.195000023"/>
    <n v="136409912.75499997"/>
    <x v="0"/>
    <n v="18083881.445"/>
    <n v="25311234.280000001"/>
    <n v="7227352.8350000009"/>
    <n v="7242852.192499999"/>
    <n v="36152263.532499999"/>
    <x v="0"/>
    <n v="3921086.3600000003"/>
    <n v="8819763.875"/>
    <n v="4898677.5149999997"/>
    <n v="-3426929.9124999987"/>
    <n v="16167780.147499999"/>
    <x v="0"/>
    <n v="6098110.8150000004"/>
    <n v="14320782.210000001"/>
    <n v="8222671.3950000005"/>
    <n v="-6235896.2775000008"/>
    <n v="26654789.302500002"/>
    <x v="0"/>
  </r>
  <r>
    <n v="9"/>
    <s v="บุรีรัมย์"/>
    <s v="10900"/>
    <s v="ประโคนชัย,รพช."/>
    <n v="104457236.56"/>
    <n v="21067611.59"/>
    <n v="6850642.5"/>
    <n v="11569575.84"/>
    <x v="2"/>
    <x v="2"/>
    <n v="80289064.905000001"/>
    <n v="102737404.04499999"/>
    <n v="22448339.139999986"/>
    <n v="46616556.195000023"/>
    <n v="136409912.75499997"/>
    <x v="0"/>
    <n v="18083881.445"/>
    <n v="25311234.280000001"/>
    <n v="7227352.8350000009"/>
    <n v="7242852.192499999"/>
    <n v="36152263.532499999"/>
    <x v="0"/>
    <n v="3921086.3600000003"/>
    <n v="8819763.875"/>
    <n v="4898677.5149999997"/>
    <n v="-3426929.9124999987"/>
    <n v="16167780.147499999"/>
    <x v="0"/>
    <n v="6098110.8150000004"/>
    <n v="14320782.210000001"/>
    <n v="8222671.3950000005"/>
    <n v="-6235896.2775000008"/>
    <n v="26654789.302500002"/>
    <x v="0"/>
  </r>
  <r>
    <n v="9"/>
    <s v="บุรีรัมย์"/>
    <s v="10901"/>
    <s v="บ้านกรวด,รพช."/>
    <n v="55539239.300000004"/>
    <n v="10008159.210000001"/>
    <n v="3476851"/>
    <n v="2487838.1800000002"/>
    <x v="1"/>
    <x v="1"/>
    <n v="55511383.002499998"/>
    <n v="69645397.814999998"/>
    <n v="14134014.8125"/>
    <n v="34310360.783749998"/>
    <n v="90846420.033749998"/>
    <x v="0"/>
    <n v="10107547.702500001"/>
    <n v="15155366.682500001"/>
    <n v="5047818.9800000004"/>
    <n v="2535819.2324999999"/>
    <n v="22727095.152500004"/>
    <x v="0"/>
    <n v="2567098.34"/>
    <n v="5284998.4424999999"/>
    <n v="2717900.1025"/>
    <n v="-1509751.8137500002"/>
    <n v="9361848.5962499995"/>
    <x v="0"/>
    <n v="3202010.66"/>
    <n v="4896174.01"/>
    <n v="1694163.3499999996"/>
    <n v="660765.63500000071"/>
    <n v="7437419.0349999992"/>
    <x v="0"/>
  </r>
  <r>
    <n v="9"/>
    <s v="บุรีรัมย์"/>
    <s v="10902"/>
    <s v="พุทไธสง,รพช."/>
    <n v="58213719.619999997"/>
    <n v="8870721.7100000009"/>
    <n v="3919862.44"/>
    <n v="2752920.76"/>
    <x v="4"/>
    <x v="4"/>
    <n v="44214452.677500002"/>
    <n v="55578290.410000004"/>
    <n v="11363837.732500002"/>
    <n v="27168696.078749999"/>
    <n v="72624047.008750007"/>
    <x v="0"/>
    <n v="6645829.6750000007"/>
    <n v="10928092.7925"/>
    <n v="4282263.1174999997"/>
    <n v="222434.99875000119"/>
    <n v="17351487.46875"/>
    <x v="0"/>
    <n v="1694291.2349999999"/>
    <n v="3749116.8624999998"/>
    <n v="2054825.6274999999"/>
    <n v="-1387947.2062500003"/>
    <n v="6831355.30375"/>
    <x v="0"/>
    <n v="2113220.8850000002"/>
    <n v="3455917.2824999997"/>
    <n v="1342696.3974999995"/>
    <n v="99176.288750000997"/>
    <n v="5469961.8787499992"/>
    <x v="0"/>
  </r>
  <r>
    <n v="9"/>
    <s v="บุรีรัมย์"/>
    <s v="10904"/>
    <s v="ลำปลายมาศ,รพช."/>
    <n v="106817422.47000001"/>
    <n v="24670584.629999999"/>
    <n v="8873777.0299999993"/>
    <n v="8062519.1900000004"/>
    <x v="2"/>
    <x v="2"/>
    <n v="80289064.905000001"/>
    <n v="102737404.04499999"/>
    <n v="22448339.139999986"/>
    <n v="46616556.195000023"/>
    <n v="136409912.75499997"/>
    <x v="0"/>
    <n v="18083881.445"/>
    <n v="25311234.280000001"/>
    <n v="7227352.8350000009"/>
    <n v="7242852.192499999"/>
    <n v="36152263.532499999"/>
    <x v="0"/>
    <n v="3921086.3600000003"/>
    <n v="8819763.875"/>
    <n v="4898677.5149999997"/>
    <n v="-3426929.9124999987"/>
    <n v="16167780.147499999"/>
    <x v="0"/>
    <n v="6098110.8150000004"/>
    <n v="14320782.210000001"/>
    <n v="8222671.3950000005"/>
    <n v="-6235896.2775000008"/>
    <n v="26654789.302500002"/>
    <x v="0"/>
  </r>
  <r>
    <n v="9"/>
    <s v="บุรีรัมย์"/>
    <s v="10905"/>
    <s v="สตึก,รพช."/>
    <n v="80125564.520000011"/>
    <n v="18795064.289999999"/>
    <n v="5150283.25"/>
    <n v="7077313.6800000006"/>
    <x v="2"/>
    <x v="2"/>
    <n v="80289064.905000001"/>
    <n v="102737404.04499999"/>
    <n v="22448339.139999986"/>
    <n v="46616556.195000023"/>
    <n v="136409912.75499997"/>
    <x v="0"/>
    <n v="18083881.445"/>
    <n v="25311234.280000001"/>
    <n v="7227352.8350000009"/>
    <n v="7242852.192499999"/>
    <n v="36152263.532499999"/>
    <x v="0"/>
    <n v="3921086.3600000003"/>
    <n v="8819763.875"/>
    <n v="4898677.5149999997"/>
    <n v="-3426929.9124999987"/>
    <n v="16167780.147499999"/>
    <x v="0"/>
    <n v="6098110.8150000004"/>
    <n v="14320782.210000001"/>
    <n v="8222671.3950000005"/>
    <n v="-6235896.2775000008"/>
    <n v="26654789.302500002"/>
    <x v="0"/>
  </r>
  <r>
    <n v="9"/>
    <s v="บุรีรัมย์"/>
    <s v="10906"/>
    <s v="ปะคำ,รพช."/>
    <n v="37184646.940000005"/>
    <n v="5193202.93"/>
    <n v="1619799.15"/>
    <n v="1536603.4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0"/>
  </r>
  <r>
    <n v="9"/>
    <s v="บุรีรัมย์"/>
    <s v="10907"/>
    <s v="นาโพธิ์,รพช."/>
    <n v="38908109.109999992"/>
    <n v="4634204.6100000003"/>
    <n v="2823263.5"/>
    <n v="2373147.35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9"/>
    <s v="บุรีรัมย์"/>
    <s v="10908"/>
    <s v="หนองหงส์,รพช."/>
    <n v="43797994.75999999"/>
    <n v="7347450"/>
    <n v="5095270"/>
    <n v="1968524.75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0"/>
  </r>
  <r>
    <n v="9"/>
    <s v="บุรีรัมย์"/>
    <s v="10909"/>
    <s v="พลับพลาชัย,รพช."/>
    <n v="39546553.989999987"/>
    <n v="6490973.7199999997"/>
    <n v="2375969.7000000002"/>
    <n v="2105878.0099999998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0"/>
  </r>
  <r>
    <n v="9"/>
    <s v="บุรีรัมย์"/>
    <s v="10910"/>
    <s v="ห้วยราช,รพช."/>
    <n v="39084393.169999994"/>
    <n v="4715005.83"/>
    <n v="1643635.4"/>
    <n v="3034725.66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1"/>
  </r>
  <r>
    <n v="9"/>
    <s v="บุรีรัมย์"/>
    <s v="10911"/>
    <s v="โนนสุวรรณ,รพช."/>
    <n v="28769076.840000004"/>
    <n v="3955761.92"/>
    <n v="1400695.8"/>
    <n v="1269249.3999999999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9"/>
    <s v="บุรีรัมย์"/>
    <s v="10912"/>
    <s v="ชำนิ,รพช."/>
    <n v="32287712.049999997"/>
    <n v="4387306.28"/>
    <n v="2767108.54"/>
    <n v="1881247.21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9"/>
    <s v="บุรีรัมย์"/>
    <s v="10913"/>
    <s v="บ้านใหม่ไชยพจน์,รพช."/>
    <n v="33064260.919999998"/>
    <n v="3658586.5"/>
    <n v="1774377.7"/>
    <n v="1303067.04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9"/>
    <s v="บุรีรัมย์"/>
    <s v="10914"/>
    <s v="โนนดินแดง,รพช."/>
    <n v="32450136.199999996"/>
    <n v="4855914.22"/>
    <n v="1726902.5"/>
    <n v="1601982.21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9"/>
    <s v="บุรีรัมย์"/>
    <s v="11619"/>
    <s v="เฉลิมพระเกียรติ(บุรีรัมย์),รพช."/>
    <n v="29863739.639999997"/>
    <n v="5637176.2800000003"/>
    <n v="2318717.88"/>
    <n v="1713130.98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9"/>
    <s v="บุรีรัมย์"/>
    <s v="23578"/>
    <s v="แคนดง,รพช."/>
    <n v="26516065.439999994"/>
    <n v="3973800.94"/>
    <n v="1596170"/>
    <n v="1415732.75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9"/>
    <s v="บุรีรัมย์"/>
    <s v="28020"/>
    <s v="บ้านด่าน,รพช."/>
    <n v="31760804.010000002"/>
    <n v="3942758.11"/>
    <n v="2783151.5"/>
    <n v="1521699.7400000002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9"/>
    <s v="สุรินทร์"/>
    <s v="10668"/>
    <s v="สุรินทร์,รพศ."/>
    <n v="729178172.56999981"/>
    <n v="323272040.79000002"/>
    <n v="29905038.420000002"/>
    <n v="205268959.30999997"/>
    <x v="0"/>
    <x v="0"/>
    <n v="584740189.76999998"/>
    <n v="751242197.40999997"/>
    <n v="166502007.63999999"/>
    <n v="334987178.31"/>
    <n v="1000995208.8699999"/>
    <x v="0"/>
    <n v="295037232.55000001"/>
    <n v="408188978.11000001"/>
    <n v="113151745.56"/>
    <n v="125309614.21000001"/>
    <n v="577916596.45000005"/>
    <x v="0"/>
    <n v="14095114.77"/>
    <n v="42319815.75"/>
    <n v="28224700.98"/>
    <n v="-28241936.699999999"/>
    <n v="84656867.219999999"/>
    <x v="0"/>
    <n v="133899811.37"/>
    <n v="212335052.75"/>
    <n v="78435241.379999995"/>
    <n v="16246949.300000012"/>
    <n v="329987914.81999999"/>
    <x v="0"/>
  </r>
  <r>
    <n v="9"/>
    <s v="สุรินทร์"/>
    <s v="10915"/>
    <s v="ชุมพลบุรี,รพช."/>
    <n v="48373191.399999991"/>
    <n v="8254225.3399999999"/>
    <n v="4210513.05"/>
    <n v="1750676.9600000002"/>
    <x v="4"/>
    <x v="4"/>
    <n v="44214452.677500002"/>
    <n v="55578290.410000004"/>
    <n v="11363837.732500002"/>
    <n v="27168696.078749999"/>
    <n v="72624047.008750007"/>
    <x v="0"/>
    <n v="6645829.6750000007"/>
    <n v="10928092.7925"/>
    <n v="4282263.1174999997"/>
    <n v="222434.99875000119"/>
    <n v="17351487.46875"/>
    <x v="0"/>
    <n v="1694291.2349999999"/>
    <n v="3749116.8624999998"/>
    <n v="2054825.6274999999"/>
    <n v="-1387947.2062500003"/>
    <n v="6831355.30375"/>
    <x v="0"/>
    <n v="2113220.8850000002"/>
    <n v="3455917.2824999997"/>
    <n v="1342696.3974999995"/>
    <n v="99176.288750000997"/>
    <n v="5469961.8787499992"/>
    <x v="0"/>
  </r>
  <r>
    <n v="9"/>
    <s v="สุรินทร์"/>
    <s v="10916"/>
    <s v="ท่าตูม,รพช."/>
    <n v="91042400.179999992"/>
    <n v="21214503.34"/>
    <n v="10094531.92"/>
    <n v="7579305.7599999998"/>
    <x v="2"/>
    <x v="2"/>
    <n v="80289064.905000001"/>
    <n v="102737404.04499999"/>
    <n v="22448339.139999986"/>
    <n v="46616556.195000023"/>
    <n v="136409912.75499997"/>
    <x v="0"/>
    <n v="18083881.445"/>
    <n v="25311234.280000001"/>
    <n v="7227352.8350000009"/>
    <n v="7242852.192499999"/>
    <n v="36152263.532499999"/>
    <x v="0"/>
    <n v="3921086.3600000003"/>
    <n v="8819763.875"/>
    <n v="4898677.5149999997"/>
    <n v="-3426929.9124999987"/>
    <n v="16167780.147499999"/>
    <x v="0"/>
    <n v="6098110.8150000004"/>
    <n v="14320782.210000001"/>
    <n v="8222671.3950000005"/>
    <n v="-6235896.2775000008"/>
    <n v="26654789.302500002"/>
    <x v="0"/>
  </r>
  <r>
    <n v="9"/>
    <s v="สุรินทร์"/>
    <s v="10917"/>
    <s v="จอมพระ,รพช."/>
    <n v="43297905.939999998"/>
    <n v="7408304.9800000004"/>
    <n v="2505706"/>
    <n v="2279773.14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0"/>
  </r>
  <r>
    <n v="9"/>
    <s v="สุรินทร์"/>
    <s v="10918"/>
    <s v="ปราสาท,รพท."/>
    <n v="177522302.21999997"/>
    <n v="48238164.909999996"/>
    <n v="6008790.9100000001"/>
    <n v="20829772.859999999"/>
    <x v="5"/>
    <x v="5"/>
    <n v="138626710.36999997"/>
    <n v="177522302.21999997"/>
    <n v="38895591.849999994"/>
    <n v="80283322.594999984"/>
    <n v="235865689.99499995"/>
    <x v="0"/>
    <n v="29859776.649999999"/>
    <n v="48238164.909999996"/>
    <n v="18378388.259999998"/>
    <n v="2292194.2600000016"/>
    <n v="75805747.299999997"/>
    <x v="0"/>
    <n v="3206092.59"/>
    <n v="7078135.5899999999"/>
    <n v="3872043"/>
    <n v="-2601971.91"/>
    <n v="12886200.09"/>
    <x v="0"/>
    <n v="18267817.850000001"/>
    <n v="31832938.02"/>
    <n v="13565120.169999998"/>
    <n v="-2079862.4049999937"/>
    <n v="52180618.274999991"/>
    <x v="0"/>
  </r>
  <r>
    <n v="9"/>
    <s v="สุรินทร์"/>
    <s v="10919"/>
    <s v="กาบเชิง,รพช."/>
    <n v="53458327.579999998"/>
    <n v="6789150.1100000003"/>
    <n v="2769537.25"/>
    <n v="2302745.1"/>
    <x v="4"/>
    <x v="4"/>
    <n v="44214452.677500002"/>
    <n v="55578290.410000004"/>
    <n v="11363837.732500002"/>
    <n v="27168696.078749999"/>
    <n v="72624047.008750007"/>
    <x v="0"/>
    <n v="6645829.6750000007"/>
    <n v="10928092.7925"/>
    <n v="4282263.1174999997"/>
    <n v="222434.99875000119"/>
    <n v="17351487.46875"/>
    <x v="0"/>
    <n v="1694291.2349999999"/>
    <n v="3749116.8624999998"/>
    <n v="2054825.6274999999"/>
    <n v="-1387947.2062500003"/>
    <n v="6831355.30375"/>
    <x v="0"/>
    <n v="2113220.8850000002"/>
    <n v="3455917.2824999997"/>
    <n v="1342696.3974999995"/>
    <n v="99176.288750000997"/>
    <n v="5469961.8787499992"/>
    <x v="0"/>
  </r>
  <r>
    <n v="9"/>
    <s v="สุรินทร์"/>
    <s v="10920"/>
    <s v="รัตนบุรี,รพช."/>
    <n v="90019114.109999999"/>
    <n v="18813784.710000001"/>
    <n v="7171631"/>
    <n v="6583587.4600000009"/>
    <x v="2"/>
    <x v="2"/>
    <n v="80289064.905000001"/>
    <n v="102737404.04499999"/>
    <n v="22448339.139999986"/>
    <n v="46616556.195000023"/>
    <n v="136409912.75499997"/>
    <x v="0"/>
    <n v="18083881.445"/>
    <n v="25311234.280000001"/>
    <n v="7227352.8350000009"/>
    <n v="7242852.192499999"/>
    <n v="36152263.532499999"/>
    <x v="0"/>
    <n v="3921086.3600000003"/>
    <n v="8819763.875"/>
    <n v="4898677.5149999997"/>
    <n v="-3426929.9124999987"/>
    <n v="16167780.147499999"/>
    <x v="0"/>
    <n v="6098110.8150000004"/>
    <n v="14320782.210000001"/>
    <n v="8222671.3950000005"/>
    <n v="-6235896.2775000008"/>
    <n v="26654789.302500002"/>
    <x v="0"/>
  </r>
  <r>
    <n v="9"/>
    <s v="สุรินทร์"/>
    <s v="10921"/>
    <s v="สนม,รพช."/>
    <n v="33418814.57"/>
    <n v="3746569.48"/>
    <n v="2278624.5"/>
    <n v="1213024.6800000002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9"/>
    <s v="สุรินทร์"/>
    <s v="10922"/>
    <s v="ศีขรภูมิ,รพท."/>
    <n v="145103146.22000006"/>
    <n v="10293052.16"/>
    <n v="7005069.25"/>
    <n v="14435613.84"/>
    <x v="5"/>
    <x v="5"/>
    <n v="138626710.36999997"/>
    <n v="177522302.21999997"/>
    <n v="38895591.849999994"/>
    <n v="80283322.594999984"/>
    <n v="235865689.99499995"/>
    <x v="0"/>
    <n v="29859776.649999999"/>
    <n v="48238164.909999996"/>
    <n v="18378388.259999998"/>
    <n v="2292194.2600000016"/>
    <n v="75805747.299999997"/>
    <x v="0"/>
    <n v="3206092.59"/>
    <n v="7078135.5899999999"/>
    <n v="3872043"/>
    <n v="-2601971.91"/>
    <n v="12886200.09"/>
    <x v="0"/>
    <n v="18267817.850000001"/>
    <n v="31832938.02"/>
    <n v="13565120.169999998"/>
    <n v="-2079862.4049999937"/>
    <n v="52180618.274999991"/>
    <x v="0"/>
  </r>
  <r>
    <n v="9"/>
    <s v="สุรินทร์"/>
    <s v="10923"/>
    <s v="สังขะ,รพช."/>
    <n v="108218746.72999999"/>
    <n v="24512109.420000002"/>
    <n v="13441562.310000001"/>
    <n v="12694494.069999998"/>
    <x v="2"/>
    <x v="2"/>
    <n v="80289064.905000001"/>
    <n v="102737404.04499999"/>
    <n v="22448339.139999986"/>
    <n v="46616556.195000023"/>
    <n v="136409912.75499997"/>
    <x v="0"/>
    <n v="18083881.445"/>
    <n v="25311234.280000001"/>
    <n v="7227352.8350000009"/>
    <n v="7242852.192499999"/>
    <n v="36152263.532499999"/>
    <x v="0"/>
    <n v="3921086.3600000003"/>
    <n v="8819763.875"/>
    <n v="4898677.5149999997"/>
    <n v="-3426929.9124999987"/>
    <n v="16167780.147499999"/>
    <x v="0"/>
    <n v="6098110.8150000004"/>
    <n v="14320782.210000001"/>
    <n v="8222671.3950000005"/>
    <n v="-6235896.2775000008"/>
    <n v="26654789.302500002"/>
    <x v="0"/>
  </r>
  <r>
    <n v="9"/>
    <s v="สุรินทร์"/>
    <s v="10924"/>
    <s v="ลำดวน,รพช."/>
    <n v="61965711.300000004"/>
    <n v="11669792.99"/>
    <n v="3433219.86"/>
    <n v="3861953.02"/>
    <x v="4"/>
    <x v="4"/>
    <n v="44214452.677500002"/>
    <n v="55578290.410000004"/>
    <n v="11363837.732500002"/>
    <n v="27168696.078749999"/>
    <n v="72624047.008750007"/>
    <x v="0"/>
    <n v="6645829.6750000007"/>
    <n v="10928092.7925"/>
    <n v="4282263.1174999997"/>
    <n v="222434.99875000119"/>
    <n v="17351487.46875"/>
    <x v="0"/>
    <n v="1694291.2349999999"/>
    <n v="3749116.8624999998"/>
    <n v="2054825.6274999999"/>
    <n v="-1387947.2062500003"/>
    <n v="6831355.30375"/>
    <x v="0"/>
    <n v="2113220.8850000002"/>
    <n v="3455917.2824999997"/>
    <n v="1342696.3974999995"/>
    <n v="99176.288750000997"/>
    <n v="5469961.8787499992"/>
    <x v="0"/>
  </r>
  <r>
    <n v="9"/>
    <s v="สุรินทร์"/>
    <s v="10925"/>
    <s v="สำโรงทาบ,รพช."/>
    <n v="44333895.54999999"/>
    <n v="5837690.4299999997"/>
    <n v="2860182.25"/>
    <n v="2358677.6399999997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0"/>
  </r>
  <r>
    <n v="9"/>
    <s v="สุรินทร์"/>
    <s v="10926"/>
    <s v="บัวเชด,รพช."/>
    <n v="33447293.890000004"/>
    <n v="4639590.13"/>
    <n v="1488915.3"/>
    <n v="2446452.73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0"/>
  </r>
  <r>
    <n v="9"/>
    <s v="สุรินทร์"/>
    <s v="22302"/>
    <s v="พนมดงรักเฉลิมพระเกียรติ ๘๐ พรรษา,รพช."/>
    <n v="32012922.479999997"/>
    <n v="4697640.6399999997"/>
    <n v="2052832"/>
    <n v="1615708.84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9"/>
    <s v="สุรินทร์"/>
    <s v="27842"/>
    <s v="เขวาสินรินทร์,รพช."/>
    <n v="22859006.220000003"/>
    <n v="4391564.1500000004"/>
    <n v="1691906.61"/>
    <n v="2008241.5399999998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9"/>
    <s v="สุรินทร์"/>
    <s v="27843"/>
    <s v="ศรีณรงค์,รพช."/>
    <n v="22923607.989999998"/>
    <n v="4168766.37"/>
    <n v="3822290"/>
    <n v="2178980.2000000002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9"/>
    <s v="สุรินทร์"/>
    <s v="27844"/>
    <s v="โนนนารายณ์,รพช."/>
    <n v="23130020.819999993"/>
    <n v="4152622.73"/>
    <n v="2323214.48"/>
    <n v="1205452.9400000002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10"/>
    <s v="มุกดาหาร"/>
    <s v="10712"/>
    <s v="มุกดาหาร,รพท."/>
    <n v="269198799.53999996"/>
    <n v="103485414.95999999"/>
    <n v="12824316.619999999"/>
    <n v="46380161.869999997"/>
    <x v="9"/>
    <x v="9"/>
    <n v="306499797.03500003"/>
    <n v="401419086.34000003"/>
    <n v="94919289.305000007"/>
    <n v="164120863.07750002"/>
    <n v="543798020.29750001"/>
    <x v="0"/>
    <n v="103528553.00999999"/>
    <n v="140842301.25999999"/>
    <n v="37313748.25"/>
    <n v="47557930.63499999"/>
    <n v="196812923.63499999"/>
    <x v="0"/>
    <n v="6905136.04"/>
    <n v="19865887.875"/>
    <n v="12960751.835000001"/>
    <n v="-12535991.712500002"/>
    <n v="39307015.627499998"/>
    <x v="0"/>
    <n v="48794610.419999994"/>
    <n v="78390445.295000002"/>
    <n v="29595834.875000007"/>
    <n v="4400858.1074999794"/>
    <n v="122784197.60750002"/>
    <x v="0"/>
  </r>
  <r>
    <n v="10"/>
    <s v="มุกดาหาร"/>
    <s v="11113"/>
    <s v="นิคมคำสร้อย,รพช."/>
    <n v="44149162.160000004"/>
    <n v="6363508.8600000003"/>
    <n v="2315401.2000000002"/>
    <n v="1715648.7300000002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0"/>
  </r>
  <r>
    <n v="10"/>
    <s v="มุกดาหาร"/>
    <s v="11114"/>
    <s v="ดอนตาล,รพช."/>
    <n v="38375493.880000003"/>
    <n v="4758428.87"/>
    <n v="807083.8"/>
    <n v="929195.22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0"/>
  </r>
  <r>
    <n v="10"/>
    <s v="มุกดาหาร"/>
    <s v="11115"/>
    <s v="ดงหลวง,รพช."/>
    <n v="34121620.129999995"/>
    <n v="4459022.4000000004"/>
    <n v="1953576.4"/>
    <n v="714712.7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0"/>
  </r>
  <r>
    <n v="10"/>
    <s v="มุกดาหาร"/>
    <s v="11116"/>
    <s v="คำชะอี,รพช."/>
    <n v="38344071.980000004"/>
    <n v="6131383.0300000003"/>
    <n v="4109429.78"/>
    <n v="2924945.17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0"/>
  </r>
  <r>
    <n v="10"/>
    <s v="มุกดาหาร"/>
    <s v="11117"/>
    <s v="หว้านใหญ่,รพช."/>
    <n v="29536550.290000003"/>
    <n v="2017835.15"/>
    <n v="1732087.3"/>
    <n v="754439.27999999991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10"/>
    <s v="มุกดาหาร"/>
    <s v="11118"/>
    <s v="หนองสูง,รพช."/>
    <n v="33023181.140000001"/>
    <n v="3064359.04"/>
    <n v="2444889.84"/>
    <n v="1237111.75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10"/>
    <s v="ยโสธร"/>
    <s v="10701"/>
    <s v="ยโสธร,รพท."/>
    <n v="309331053.91000003"/>
    <n v="103571691.06"/>
    <n v="36489512.219999999"/>
    <n v="51209058.969999991"/>
    <x v="9"/>
    <x v="9"/>
    <n v="306499797.03500003"/>
    <n v="401419086.34000003"/>
    <n v="94919289.305000007"/>
    <n v="164120863.07750002"/>
    <n v="543798020.29750001"/>
    <x v="0"/>
    <n v="103528553.00999999"/>
    <n v="140842301.25999999"/>
    <n v="37313748.25"/>
    <n v="47557930.63499999"/>
    <n v="196812923.63499999"/>
    <x v="0"/>
    <n v="6905136.04"/>
    <n v="19865887.875"/>
    <n v="12960751.835000001"/>
    <n v="-12535991.712500002"/>
    <n v="39307015.627499998"/>
    <x v="0"/>
    <n v="48794610.419999994"/>
    <n v="78390445.295000002"/>
    <n v="29595834.875000007"/>
    <n v="4400858.1074999794"/>
    <n v="122784197.60750002"/>
    <x v="0"/>
  </r>
  <r>
    <n v="10"/>
    <s v="ยโสธร"/>
    <s v="10963"/>
    <s v="ทรายมูล,รพช."/>
    <n v="32596792.98"/>
    <n v="3763245.64"/>
    <n v="1430711"/>
    <n v="2436952.77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10"/>
    <s v="ยโสธร"/>
    <s v="10964"/>
    <s v="กุดชุม,รพช."/>
    <n v="52061734.149999999"/>
    <n v="7157468.2999999998"/>
    <n v="2453244.5"/>
    <n v="2218002.5299999998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0"/>
  </r>
  <r>
    <n v="10"/>
    <s v="ยโสธร"/>
    <s v="10965"/>
    <s v="คำเขื่อนแก้ว,รพช."/>
    <n v="53967553.460000016"/>
    <n v="7724246.5199999996"/>
    <n v="2373717.85"/>
    <n v="2348832.2600000002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0"/>
  </r>
  <r>
    <n v="10"/>
    <s v="ยโสธร"/>
    <s v="10966"/>
    <s v="ป่าติ้ว,รพช."/>
    <n v="31649944.93"/>
    <n v="4918023.58"/>
    <n v="1787040"/>
    <n v="1616298.54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10"/>
    <s v="ยโสธร"/>
    <s v="10967"/>
    <s v="มหาชนะชัย,รพช."/>
    <n v="42825014.499999993"/>
    <n v="6290737.0800000001"/>
    <n v="3359574.8"/>
    <n v="1323637.27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0"/>
  </r>
  <r>
    <n v="10"/>
    <s v="ยโสธร"/>
    <s v="10968"/>
    <s v="ค้อวัง,รพช."/>
    <n v="28525791.620000001"/>
    <n v="2841011.48"/>
    <n v="1481337"/>
    <n v="998388.79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10"/>
    <s v="ยโสธร"/>
    <s v="10969"/>
    <s v="ไทยเจริญ,รพช."/>
    <n v="26488516.889999997"/>
    <n v="4267211.6399999997"/>
    <n v="1643760.92"/>
    <n v="1097149.3900000001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10"/>
    <s v="ยโสธร"/>
    <s v="11444"/>
    <s v="สมเด็จพระยุพราชเลิงนกทา,รพช."/>
    <n v="101197855.65000001"/>
    <n v="31039828.41"/>
    <n v="5353955.5999999996"/>
    <n v="7397308.7299999995"/>
    <x v="2"/>
    <x v="2"/>
    <n v="80289064.905000001"/>
    <n v="102737404.04499999"/>
    <n v="22448339.139999986"/>
    <n v="46616556.195000023"/>
    <n v="136409912.75499997"/>
    <x v="0"/>
    <n v="18083881.445"/>
    <n v="25311234.280000001"/>
    <n v="7227352.8350000009"/>
    <n v="7242852.192499999"/>
    <n v="36152263.532499999"/>
    <x v="0"/>
    <n v="3921086.3600000003"/>
    <n v="8819763.875"/>
    <n v="4898677.5149999997"/>
    <n v="-3426929.9124999987"/>
    <n v="16167780.147499999"/>
    <x v="0"/>
    <n v="6098110.8150000004"/>
    <n v="14320782.210000001"/>
    <n v="8222671.3950000005"/>
    <n v="-6235896.2775000008"/>
    <n v="26654789.302500002"/>
    <x v="0"/>
  </r>
  <r>
    <n v="10"/>
    <s v="ศรีสะเกษ"/>
    <s v="10700"/>
    <s v="ศรีสะเกษ,รพศ."/>
    <n v="584740189.76999998"/>
    <n v="266230558.59999999"/>
    <n v="21055955.82"/>
    <n v="125304857.01000001"/>
    <x v="0"/>
    <x v="0"/>
    <n v="584740189.76999998"/>
    <n v="751242197.40999997"/>
    <n v="166502007.63999999"/>
    <n v="334987178.31"/>
    <n v="1000995208.8699999"/>
    <x v="0"/>
    <n v="295037232.55000001"/>
    <n v="408188978.11000001"/>
    <n v="113151745.56"/>
    <n v="125309614.21000001"/>
    <n v="577916596.45000005"/>
    <x v="0"/>
    <n v="14095114.77"/>
    <n v="42319815.75"/>
    <n v="28224700.98"/>
    <n v="-28241936.699999999"/>
    <n v="84656867.219999999"/>
    <x v="0"/>
    <n v="133899811.37"/>
    <n v="212335052.75"/>
    <n v="78435241.379999995"/>
    <n v="16246949.300000012"/>
    <n v="329987914.81999999"/>
    <x v="0"/>
  </r>
  <r>
    <n v="10"/>
    <s v="ศรีสะเกษ"/>
    <s v="10927"/>
    <s v="ยางชุมน้อย,รพช."/>
    <n v="29801274.549999997"/>
    <n v="5744066.3799999999"/>
    <n v="647873.73"/>
    <n v="3326826.5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1"/>
  </r>
  <r>
    <n v="10"/>
    <s v="ศรีสะเกษ"/>
    <s v="10928"/>
    <s v="กันทรารมย์,รพช."/>
    <n v="77975813.840000004"/>
    <n v="18993298.010000002"/>
    <n v="3974233.8"/>
    <n v="6055846.5700000003"/>
    <x v="2"/>
    <x v="2"/>
    <n v="80289064.905000001"/>
    <n v="102737404.04499999"/>
    <n v="22448339.139999986"/>
    <n v="46616556.195000023"/>
    <n v="136409912.75499997"/>
    <x v="0"/>
    <n v="18083881.445"/>
    <n v="25311234.280000001"/>
    <n v="7227352.8350000009"/>
    <n v="7242852.192499999"/>
    <n v="36152263.532499999"/>
    <x v="0"/>
    <n v="3921086.3600000003"/>
    <n v="8819763.875"/>
    <n v="4898677.5149999997"/>
    <n v="-3426929.9124999987"/>
    <n v="16167780.147499999"/>
    <x v="0"/>
    <n v="6098110.8150000004"/>
    <n v="14320782.210000001"/>
    <n v="8222671.3950000005"/>
    <n v="-6235896.2775000008"/>
    <n v="26654789.302500002"/>
    <x v="0"/>
  </r>
  <r>
    <n v="10"/>
    <s v="ศรีสะเกษ"/>
    <s v="10929"/>
    <s v="กันทรลักษ์,รพท."/>
    <n v="171282585.89000002"/>
    <n v="52414815.200000003"/>
    <n v="10229730.25"/>
    <n v="31832938.02"/>
    <x v="5"/>
    <x v="5"/>
    <n v="138626710.36999997"/>
    <n v="177522302.21999997"/>
    <n v="38895591.849999994"/>
    <n v="80283322.594999984"/>
    <n v="235865689.99499995"/>
    <x v="0"/>
    <n v="29859776.649999999"/>
    <n v="48238164.909999996"/>
    <n v="18378388.259999998"/>
    <n v="2292194.2600000016"/>
    <n v="75805747.299999997"/>
    <x v="0"/>
    <n v="3206092.59"/>
    <n v="7078135.5899999999"/>
    <n v="3872043"/>
    <n v="-2601971.91"/>
    <n v="12886200.09"/>
    <x v="0"/>
    <n v="18267817.850000001"/>
    <n v="31832938.02"/>
    <n v="13565120.169999998"/>
    <n v="-2079862.4049999937"/>
    <n v="52180618.274999991"/>
    <x v="0"/>
  </r>
  <r>
    <n v="10"/>
    <s v="ศรีสะเกษ"/>
    <s v="10930"/>
    <s v="ขุขันธ์,รพช."/>
    <n v="101101024.06999996"/>
    <n v="23386611.82"/>
    <n v="5954039.1200000001"/>
    <n v="6920249.0499999998"/>
    <x v="2"/>
    <x v="2"/>
    <n v="80289064.905000001"/>
    <n v="102737404.04499999"/>
    <n v="22448339.139999986"/>
    <n v="46616556.195000023"/>
    <n v="136409912.75499997"/>
    <x v="0"/>
    <n v="18083881.445"/>
    <n v="25311234.280000001"/>
    <n v="7227352.8350000009"/>
    <n v="7242852.192499999"/>
    <n v="36152263.532499999"/>
    <x v="0"/>
    <n v="3921086.3600000003"/>
    <n v="8819763.875"/>
    <n v="4898677.5149999997"/>
    <n v="-3426929.9124999987"/>
    <n v="16167780.147499999"/>
    <x v="0"/>
    <n v="6098110.8150000004"/>
    <n v="14320782.210000001"/>
    <n v="8222671.3950000005"/>
    <n v="-6235896.2775000008"/>
    <n v="26654789.302500002"/>
    <x v="0"/>
  </r>
  <r>
    <n v="10"/>
    <s v="ศรีสะเกษ"/>
    <s v="10931"/>
    <s v="ไพรบึง,รพช."/>
    <n v="42078725.439999998"/>
    <n v="5972286.4500000002"/>
    <n v="679515.2"/>
    <n v="1603700.73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0"/>
  </r>
  <r>
    <n v="10"/>
    <s v="ศรีสะเกษ"/>
    <s v="10932"/>
    <s v="ปรางค์กู่,รพช."/>
    <n v="45424992.620000005"/>
    <n v="7642683.8700000001"/>
    <n v="4254260.0599999996"/>
    <n v="3228383.31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0"/>
  </r>
  <r>
    <n v="10"/>
    <s v="ศรีสะเกษ"/>
    <s v="10933"/>
    <s v="ขุนหาญ,รพช."/>
    <n v="81268459.500000015"/>
    <n v="16438978.050000001"/>
    <n v="3698465.76"/>
    <n v="3509696.85"/>
    <x v="7"/>
    <x v="7"/>
    <n v="69966249.329999998"/>
    <n v="84632630.410000011"/>
    <n v="14666381.080000013"/>
    <n v="47966677.709999979"/>
    <n v="106632202.03000003"/>
    <x v="0"/>
    <n v="14467965.560000001"/>
    <n v="19747513.829999998"/>
    <n v="5279548.2699999977"/>
    <n v="6548643.155000004"/>
    <n v="27666836.234999996"/>
    <x v="0"/>
    <n v="2558855.6"/>
    <n v="6048271.3600000003"/>
    <n v="3489415.7600000002"/>
    <n v="-2675268.0400000005"/>
    <n v="11282395"/>
    <x v="0"/>
    <n v="4385904.1099999994"/>
    <n v="10230980.310000001"/>
    <n v="5845076.2000000011"/>
    <n v="-4381710.1900000013"/>
    <n v="18998594.609999999"/>
    <x v="0"/>
  </r>
  <r>
    <n v="10"/>
    <s v="ศรีสะเกษ"/>
    <s v="10934"/>
    <s v="ราษีไศล,รพช."/>
    <n v="80350636.49000001"/>
    <n v="20232091.41"/>
    <n v="1387849.64"/>
    <n v="5595500.1500000004"/>
    <x v="7"/>
    <x v="7"/>
    <n v="69966249.329999998"/>
    <n v="84632630.410000011"/>
    <n v="14666381.080000013"/>
    <n v="47966677.709999979"/>
    <n v="106632202.03000003"/>
    <x v="0"/>
    <n v="14467965.560000001"/>
    <n v="19747513.829999998"/>
    <n v="5279548.2699999977"/>
    <n v="6548643.155000004"/>
    <n v="27666836.234999996"/>
    <x v="0"/>
    <n v="2558855.6"/>
    <n v="6048271.3600000003"/>
    <n v="3489415.7600000002"/>
    <n v="-2675268.0400000005"/>
    <n v="11282395"/>
    <x v="0"/>
    <n v="4385904.1099999994"/>
    <n v="10230980.310000001"/>
    <n v="5845076.2000000011"/>
    <n v="-4381710.1900000013"/>
    <n v="18998594.609999999"/>
    <x v="0"/>
  </r>
  <r>
    <n v="10"/>
    <s v="ศรีสะเกษ"/>
    <s v="10935"/>
    <s v="อุทุมพรพิสัย,รพช."/>
    <n v="107434922.63000001"/>
    <n v="19860606.420000002"/>
    <n v="4588984.88"/>
    <n v="11279698.369999999"/>
    <x v="2"/>
    <x v="2"/>
    <n v="80289064.905000001"/>
    <n v="102737404.04499999"/>
    <n v="22448339.139999986"/>
    <n v="46616556.195000023"/>
    <n v="136409912.75499997"/>
    <x v="0"/>
    <n v="18083881.445"/>
    <n v="25311234.280000001"/>
    <n v="7227352.8350000009"/>
    <n v="7242852.192499999"/>
    <n v="36152263.532499999"/>
    <x v="0"/>
    <n v="3921086.3600000003"/>
    <n v="8819763.875"/>
    <n v="4898677.5149999997"/>
    <n v="-3426929.9124999987"/>
    <n v="16167780.147499999"/>
    <x v="0"/>
    <n v="6098110.8150000004"/>
    <n v="14320782.210000001"/>
    <n v="8222671.3950000005"/>
    <n v="-6235896.2775000008"/>
    <n v="26654789.302500002"/>
    <x v="0"/>
  </r>
  <r>
    <n v="10"/>
    <s v="ศรีสะเกษ"/>
    <s v="10936"/>
    <s v="บึงบูรพ์,รพช."/>
    <n v="28232529.809999999"/>
    <n v="2623240.3199999998"/>
    <n v="379920.5"/>
    <n v="1068278.68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10"/>
    <s v="ศรีสะเกษ"/>
    <s v="10937"/>
    <s v="ห้วยทับทัน,รพช."/>
    <n v="32936632.509999998"/>
    <n v="6491771.8300000001"/>
    <n v="601283.15"/>
    <n v="1438534.7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0"/>
  </r>
  <r>
    <n v="10"/>
    <s v="ศรีสะเกษ"/>
    <s v="10938"/>
    <s v="โนนคูณ,รพช."/>
    <n v="33620906.420000002"/>
    <n v="5405619.3700000001"/>
    <n v="503212"/>
    <n v="1714480.85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10"/>
    <s v="ศรีสะเกษ"/>
    <s v="10939"/>
    <s v="ศรีรัตนะ,รพช."/>
    <n v="46091773.810000002"/>
    <n v="7904568.3399999999"/>
    <n v="1526297.9"/>
    <n v="3167781.2800000003"/>
    <x v="4"/>
    <x v="4"/>
    <n v="44214452.677500002"/>
    <n v="55578290.410000004"/>
    <n v="11363837.732500002"/>
    <n v="27168696.078749999"/>
    <n v="72624047.008750007"/>
    <x v="0"/>
    <n v="6645829.6750000007"/>
    <n v="10928092.7925"/>
    <n v="4282263.1174999997"/>
    <n v="222434.99875000119"/>
    <n v="17351487.46875"/>
    <x v="0"/>
    <n v="1694291.2349999999"/>
    <n v="3749116.8624999998"/>
    <n v="2054825.6274999999"/>
    <n v="-1387947.2062500003"/>
    <n v="6831355.30375"/>
    <x v="0"/>
    <n v="2113220.8850000002"/>
    <n v="3455917.2824999997"/>
    <n v="1342696.3974999995"/>
    <n v="99176.288750000997"/>
    <n v="5469961.8787499992"/>
    <x v="0"/>
  </r>
  <r>
    <n v="10"/>
    <s v="ศรีสะเกษ"/>
    <s v="10940"/>
    <s v="วังหิน,รพช."/>
    <n v="38207127.559999987"/>
    <n v="5384812.75"/>
    <n v="761924"/>
    <n v="1573113.92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0"/>
  </r>
  <r>
    <n v="10"/>
    <s v="ศรีสะเกษ"/>
    <s v="10941"/>
    <s v="น้ำเกลี้ยง,รพช."/>
    <n v="35471445.850000001"/>
    <n v="6434120.8399999999"/>
    <n v="705135.15"/>
    <n v="1952728.4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0"/>
  </r>
  <r>
    <n v="10"/>
    <s v="ศรีสะเกษ"/>
    <s v="10942"/>
    <s v="ภูสิงห์,รพช."/>
    <n v="40276393.769999988"/>
    <n v="7469883.7599999998"/>
    <n v="978308.92"/>
    <n v="1535882.4999999998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0"/>
  </r>
  <r>
    <n v="10"/>
    <s v="ศรีสะเกษ"/>
    <s v="10943"/>
    <s v="เมืองจันทร์,รพช."/>
    <n v="26816329.919999998"/>
    <n v="2665579.1"/>
    <n v="298173.65000000002"/>
    <n v="907141.42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10"/>
    <s v="ศรีสะเกษ"/>
    <s v="23125"/>
    <s v="เบญจลักษ์เฉลิมพระเกียรติ ๘๐ พรรษา,รพช."/>
    <n v="26666116.550000001"/>
    <n v="6811726.3600000003"/>
    <n v="555074.56000000006"/>
    <n v="2246720.7400000002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10"/>
    <s v="ศรีสะเกษ"/>
    <s v="28014"/>
    <s v="พยุห์,รพช."/>
    <n v="25682720.300000004"/>
    <n v="4246896.2"/>
    <n v="921059.35"/>
    <n v="1358297.71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10"/>
    <s v="ศรีสะเกษ"/>
    <s v="28015"/>
    <s v="โพธิ์ศรีสุวรรณ,รพช."/>
    <n v="24381548.240000002"/>
    <n v="3905828.33"/>
    <n v="505362.75"/>
    <n v="1599748.6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10"/>
    <s v="ศรีสะเกษ"/>
    <s v="28016"/>
    <s v="ศิลาลาด,รพช."/>
    <n v="18242068.879999995"/>
    <n v="2600661.4500000002"/>
    <n v="351669"/>
    <n v="1078821"/>
    <x v="8"/>
    <x v="8"/>
    <n v="14715302.33"/>
    <n v="23680923.704999998"/>
    <n v="8965621.3749999981"/>
    <n v="1266870.2675000038"/>
    <n v="37129355.767499998"/>
    <x v="0"/>
    <n v="1557062.915"/>
    <n v="2574399.7549999999"/>
    <n v="1017336.8399999999"/>
    <n v="31057.655000000261"/>
    <n v="4100405.0149999997"/>
    <x v="0"/>
    <n v="583849.30499999993"/>
    <n v="1267061.165"/>
    <n v="683211.8600000001"/>
    <n v="-440968.48500000022"/>
    <n v="2291878.9550000001"/>
    <x v="0"/>
    <n v="440481.15499999997"/>
    <n v="965411.89500000002"/>
    <n v="524930.74"/>
    <n v="-346914.95500000002"/>
    <n v="1752808.0049999999"/>
    <x v="0"/>
  </r>
  <r>
    <n v="10"/>
    <s v="อำนาจเจริญ"/>
    <s v="10703"/>
    <s v="อำนาจเจริญ,รพท."/>
    <n v="254687489.50999996"/>
    <n v="83582111.709999993"/>
    <n v="3579997.23"/>
    <n v="26801465.129999999"/>
    <x v="9"/>
    <x v="9"/>
    <n v="306499797.03500003"/>
    <n v="401419086.34000003"/>
    <n v="94919289.305000007"/>
    <n v="164120863.07750002"/>
    <n v="543798020.29750001"/>
    <x v="0"/>
    <n v="103528553.00999999"/>
    <n v="140842301.25999999"/>
    <n v="37313748.25"/>
    <n v="47557930.63499999"/>
    <n v="196812923.63499999"/>
    <x v="0"/>
    <n v="6905136.04"/>
    <n v="19865887.875"/>
    <n v="12960751.835000001"/>
    <n v="-12535991.712500002"/>
    <n v="39307015.627499998"/>
    <x v="0"/>
    <n v="48794610.419999994"/>
    <n v="78390445.295000002"/>
    <n v="29595834.875000007"/>
    <n v="4400858.1074999794"/>
    <n v="122784197.60750002"/>
    <x v="0"/>
  </r>
  <r>
    <n v="10"/>
    <s v="อำนาจเจริญ"/>
    <s v="10985"/>
    <s v="ชานุมาน,รพช."/>
    <n v="36251509.18"/>
    <n v="5072561.7699999996"/>
    <n v="2204479.5"/>
    <n v="1586277.5499999998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0"/>
  </r>
  <r>
    <n v="10"/>
    <s v="อำนาจเจริญ"/>
    <s v="10986"/>
    <s v="ปทุมราชวงศา,รพช."/>
    <n v="39863515.75"/>
    <n v="6854181.6799999997"/>
    <n v="3518476.9"/>
    <n v="2073458.47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0"/>
  </r>
  <r>
    <n v="10"/>
    <s v="อำนาจเจริญ"/>
    <s v="10987"/>
    <s v="พนา,รพช."/>
    <n v="35947061.68"/>
    <n v="4687940.59"/>
    <n v="3247974"/>
    <n v="1664346.91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10"/>
    <s v="อำนาจเจริญ"/>
    <s v="10988"/>
    <s v="เสนางคนิคม,รพช."/>
    <n v="33840814.860000007"/>
    <n v="5192139.97"/>
    <n v="1808057.3"/>
    <n v="1508967.33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10"/>
    <s v="อำนาจเจริญ"/>
    <s v="10989"/>
    <s v="หัวตะพาน,รพช."/>
    <n v="49100312.779999994"/>
    <n v="10982260.289999999"/>
    <n v="6094308.6900000004"/>
    <n v="4452634.43"/>
    <x v="4"/>
    <x v="4"/>
    <n v="44214452.677500002"/>
    <n v="55578290.410000004"/>
    <n v="11363837.732500002"/>
    <n v="27168696.078749999"/>
    <n v="72624047.008750007"/>
    <x v="0"/>
    <n v="6645829.6750000007"/>
    <n v="10928092.7925"/>
    <n v="4282263.1174999997"/>
    <n v="222434.99875000119"/>
    <n v="17351487.46875"/>
    <x v="0"/>
    <n v="1694291.2349999999"/>
    <n v="3749116.8624999998"/>
    <n v="2054825.6274999999"/>
    <n v="-1387947.2062500003"/>
    <n v="6831355.30375"/>
    <x v="0"/>
    <n v="2113220.8850000002"/>
    <n v="3455917.2824999997"/>
    <n v="1342696.3974999995"/>
    <n v="99176.288750000997"/>
    <n v="5469961.8787499992"/>
    <x v="0"/>
  </r>
  <r>
    <n v="10"/>
    <s v="อำนาจเจริญ"/>
    <s v="10990"/>
    <s v="ลืออำนาจ,รพช."/>
    <n v="34192764.519999996"/>
    <n v="4694255.7699999996"/>
    <n v="2474155"/>
    <n v="2126694.69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10"/>
    <s v="อุบลราชธานี"/>
    <s v="10669"/>
    <s v="สรรพสิทธิประสงค์,รพศ."/>
    <n v="1024824641.5799999"/>
    <n v="603371695.65999997"/>
    <n v="88140344.870000005"/>
    <n v="349577621.57999992"/>
    <x v="12"/>
    <x v="12"/>
    <n v="905941526.63499999"/>
    <n v="1197103008.645"/>
    <n v="291161482.00999999"/>
    <n v="469199303.62"/>
    <n v="1633845231.6599998"/>
    <x v="0"/>
    <n v="474792372.02999997"/>
    <n v="626578916.99000001"/>
    <n v="151786544.96000004"/>
    <n v="247112554.58999991"/>
    <n v="854258734.43000007"/>
    <x v="0"/>
    <n v="13587929.879999999"/>
    <n v="96990129.395000011"/>
    <n v="83402199.515000015"/>
    <n v="-111515369.39250003"/>
    <n v="222093428.66750002"/>
    <x v="0"/>
    <n v="261881930.405"/>
    <n v="372519291.95499992"/>
    <n v="110637361.54999992"/>
    <n v="95925888.080000132"/>
    <n v="538475334.27999973"/>
    <x v="0"/>
  </r>
  <r>
    <n v="10"/>
    <s v="อุบลราชธานี"/>
    <s v="10944"/>
    <s v="ศรีเมืองใหม่,รพช."/>
    <n v="52510850.159999996"/>
    <n v="9528528.6799999997"/>
    <n v="1779465.1"/>
    <n v="3785931.45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0"/>
  </r>
  <r>
    <n v="10"/>
    <s v="อุบลราชธานี"/>
    <s v="10945"/>
    <s v="โขงเจียม,รพช."/>
    <n v="36170402.980000004"/>
    <n v="4228934.41"/>
    <n v="1753910.3"/>
    <n v="2446477.6899999995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10"/>
    <s v="อุบลราชธานี"/>
    <s v="10946"/>
    <s v="เขื่องใน,รพช."/>
    <n v="83288677.599999994"/>
    <n v="18598403.510000002"/>
    <n v="5411219.2199999997"/>
    <n v="6097599.5800000001"/>
    <x v="1"/>
    <x v="1"/>
    <n v="55511383.002499998"/>
    <n v="69645397.814999998"/>
    <n v="14134014.8125"/>
    <n v="34310360.783749998"/>
    <n v="90846420.033749998"/>
    <x v="0"/>
    <n v="10107547.702500001"/>
    <n v="15155366.682500001"/>
    <n v="5047818.9800000004"/>
    <n v="2535819.2324999999"/>
    <n v="22727095.152500004"/>
    <x v="0"/>
    <n v="2567098.34"/>
    <n v="5284998.4424999999"/>
    <n v="2717900.1025"/>
    <n v="-1509751.8137500002"/>
    <n v="9361848.5962499995"/>
    <x v="0"/>
    <n v="3202010.66"/>
    <n v="4896174.01"/>
    <n v="1694163.3499999996"/>
    <n v="660765.63500000071"/>
    <n v="7437419.0349999992"/>
    <x v="0"/>
  </r>
  <r>
    <n v="10"/>
    <s v="อุบลราชธานี"/>
    <s v="10947"/>
    <s v="เขมราฐ,รพช."/>
    <n v="55473276.339999996"/>
    <n v="12104590.369999999"/>
    <n v="2102073.9"/>
    <n v="3131427.23"/>
    <x v="1"/>
    <x v="1"/>
    <n v="55511383.002499998"/>
    <n v="69645397.814999998"/>
    <n v="14134014.8125"/>
    <n v="34310360.783749998"/>
    <n v="90846420.033749998"/>
    <x v="0"/>
    <n v="10107547.702500001"/>
    <n v="15155366.682500001"/>
    <n v="5047818.9800000004"/>
    <n v="2535819.2324999999"/>
    <n v="22727095.152500004"/>
    <x v="0"/>
    <n v="2567098.34"/>
    <n v="5284998.4424999999"/>
    <n v="2717900.1025"/>
    <n v="-1509751.8137500002"/>
    <n v="9361848.5962499995"/>
    <x v="0"/>
    <n v="3202010.66"/>
    <n v="4896174.01"/>
    <n v="1694163.3499999996"/>
    <n v="660765.63500000071"/>
    <n v="7437419.0349999992"/>
    <x v="0"/>
  </r>
  <r>
    <n v="10"/>
    <s v="อุบลราชธานี"/>
    <s v="10948"/>
    <s v="นาจะหลวย,รพช."/>
    <n v="44636061.609999992"/>
    <n v="6702829.3399999999"/>
    <n v="3893898.59"/>
    <n v="1733901.4099999997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0"/>
  </r>
  <r>
    <n v="10"/>
    <s v="อุบลราชธานี"/>
    <s v="10949"/>
    <s v="น้ำยืน,รพช."/>
    <n v="53374548.260000005"/>
    <n v="10732210.189999999"/>
    <n v="1505113.34"/>
    <n v="4295042.9800000004"/>
    <x v="1"/>
    <x v="1"/>
    <n v="55511383.002499998"/>
    <n v="69645397.814999998"/>
    <n v="14134014.8125"/>
    <n v="34310360.783749998"/>
    <n v="90846420.033749998"/>
    <x v="0"/>
    <n v="10107547.702500001"/>
    <n v="15155366.682500001"/>
    <n v="5047818.9800000004"/>
    <n v="2535819.2324999999"/>
    <n v="22727095.152500004"/>
    <x v="0"/>
    <n v="2567098.34"/>
    <n v="5284998.4424999999"/>
    <n v="2717900.1025"/>
    <n v="-1509751.8137500002"/>
    <n v="9361848.5962499995"/>
    <x v="0"/>
    <n v="3202010.66"/>
    <n v="4896174.01"/>
    <n v="1694163.3499999996"/>
    <n v="660765.63500000071"/>
    <n v="7437419.0349999992"/>
    <x v="0"/>
  </r>
  <r>
    <n v="10"/>
    <s v="อุบลราชธานี"/>
    <s v="10950"/>
    <s v="บุณฑริก,รพช."/>
    <n v="62681474.200000018"/>
    <n v="13581539.91"/>
    <n v="8830333.9700000007"/>
    <n v="7135556.3999999994"/>
    <x v="1"/>
    <x v="1"/>
    <n v="55511383.002499998"/>
    <n v="69645397.814999998"/>
    <n v="14134014.8125"/>
    <n v="34310360.783749998"/>
    <n v="90846420.033749998"/>
    <x v="0"/>
    <n v="10107547.702500001"/>
    <n v="15155366.682500001"/>
    <n v="5047818.9800000004"/>
    <n v="2535819.2324999999"/>
    <n v="22727095.152500004"/>
    <x v="0"/>
    <n v="2567098.34"/>
    <n v="5284998.4424999999"/>
    <n v="2717900.1025"/>
    <n v="-1509751.8137500002"/>
    <n v="9361848.5962499995"/>
    <x v="0"/>
    <n v="3202010.66"/>
    <n v="4896174.01"/>
    <n v="1694163.3499999996"/>
    <n v="660765.63500000071"/>
    <n v="7437419.0349999992"/>
    <x v="0"/>
  </r>
  <r>
    <n v="10"/>
    <s v="อุบลราชธานี"/>
    <s v="10951"/>
    <s v="ตระการพืชผล,รพท."/>
    <n v="111770431.37"/>
    <n v="22527216.02"/>
    <n v="6306616.25"/>
    <n v="17665840.16"/>
    <x v="5"/>
    <x v="5"/>
    <n v="138626710.36999997"/>
    <n v="177522302.21999997"/>
    <n v="38895591.849999994"/>
    <n v="80283322.594999984"/>
    <n v="235865689.99499995"/>
    <x v="0"/>
    <n v="29859776.649999999"/>
    <n v="48238164.909999996"/>
    <n v="18378388.259999998"/>
    <n v="2292194.2600000016"/>
    <n v="75805747.299999997"/>
    <x v="0"/>
    <n v="3206092.59"/>
    <n v="7078135.5899999999"/>
    <n v="3872043"/>
    <n v="-2601971.91"/>
    <n v="12886200.09"/>
    <x v="0"/>
    <n v="18267817.850000001"/>
    <n v="31832938.02"/>
    <n v="13565120.169999998"/>
    <n v="-2079862.4049999937"/>
    <n v="52180618.274999991"/>
    <x v="0"/>
  </r>
  <r>
    <n v="10"/>
    <s v="อุบลราชธานี"/>
    <s v="10952"/>
    <s v="กุดข้าวปุ้น,รพช."/>
    <n v="37892903.780000016"/>
    <n v="4718621.51"/>
    <n v="1284228.17"/>
    <n v="2526670.31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10"/>
    <s v="อุบลราชธานี"/>
    <s v="10953"/>
    <s v="ม่วงสามสิบ,รพช."/>
    <n v="63396947.620000005"/>
    <n v="10947657"/>
    <n v="1709568.11"/>
    <n v="4611450.09"/>
    <x v="1"/>
    <x v="1"/>
    <n v="55511383.002499998"/>
    <n v="69645397.814999998"/>
    <n v="14134014.8125"/>
    <n v="34310360.783749998"/>
    <n v="90846420.033749998"/>
    <x v="0"/>
    <n v="10107547.702500001"/>
    <n v="15155366.682500001"/>
    <n v="5047818.9800000004"/>
    <n v="2535819.2324999999"/>
    <n v="22727095.152500004"/>
    <x v="0"/>
    <n v="2567098.34"/>
    <n v="5284998.4424999999"/>
    <n v="2717900.1025"/>
    <n v="-1509751.8137500002"/>
    <n v="9361848.5962499995"/>
    <x v="0"/>
    <n v="3202010.66"/>
    <n v="4896174.01"/>
    <n v="1694163.3499999996"/>
    <n v="660765.63500000071"/>
    <n v="7437419.0349999992"/>
    <x v="0"/>
  </r>
  <r>
    <n v="10"/>
    <s v="อุบลราชธานี"/>
    <s v="10954"/>
    <s v="วารินชำราบ,รพท."/>
    <n v="203407346.04000002"/>
    <n v="61205957.840000004"/>
    <n v="11048993.27"/>
    <n v="59443931.310000002"/>
    <x v="5"/>
    <x v="5"/>
    <n v="138626710.36999997"/>
    <n v="177522302.21999997"/>
    <n v="38895591.849999994"/>
    <n v="80283322.594999984"/>
    <n v="235865689.99499995"/>
    <x v="0"/>
    <n v="29859776.649999999"/>
    <n v="48238164.909999996"/>
    <n v="18378388.259999998"/>
    <n v="2292194.2600000016"/>
    <n v="75805747.299999997"/>
    <x v="0"/>
    <n v="3206092.59"/>
    <n v="7078135.5899999999"/>
    <n v="3872043"/>
    <n v="-2601971.91"/>
    <n v="12886200.09"/>
    <x v="0"/>
    <n v="18267817.850000001"/>
    <n v="31832938.02"/>
    <n v="13565120.169999998"/>
    <n v="-2079862.4049999937"/>
    <n v="52180618.274999991"/>
    <x v="1"/>
  </r>
  <r>
    <n v="10"/>
    <s v="อุบลราชธานี"/>
    <s v="10956"/>
    <s v="พิบูลมังสาหาร,รพช."/>
    <n v="111290426.82999998"/>
    <n v="34855301.049999997"/>
    <n v="7847830.3099999996"/>
    <n v="14394714.340000002"/>
    <x v="2"/>
    <x v="2"/>
    <n v="80289064.905000001"/>
    <n v="102737404.04499999"/>
    <n v="22448339.139999986"/>
    <n v="46616556.195000023"/>
    <n v="136409912.75499997"/>
    <x v="0"/>
    <n v="18083881.445"/>
    <n v="25311234.280000001"/>
    <n v="7227352.8350000009"/>
    <n v="7242852.192499999"/>
    <n v="36152263.532499999"/>
    <x v="0"/>
    <n v="3921086.3600000003"/>
    <n v="8819763.875"/>
    <n v="4898677.5149999997"/>
    <n v="-3426929.9124999987"/>
    <n v="16167780.147499999"/>
    <x v="0"/>
    <n v="6098110.8150000004"/>
    <n v="14320782.210000001"/>
    <n v="8222671.3950000005"/>
    <n v="-6235896.2775000008"/>
    <n v="26654789.302500002"/>
    <x v="0"/>
  </r>
  <r>
    <n v="10"/>
    <s v="อุบลราชธานี"/>
    <s v="10957"/>
    <s v="ตาลสุม,รพช."/>
    <n v="29917615.740000006"/>
    <n v="3333025.95"/>
    <n v="845785.5"/>
    <n v="926601.04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10"/>
    <s v="อุบลราชธานี"/>
    <s v="10958"/>
    <s v="โพธิ์ไทร,รพช."/>
    <n v="36276215.61999999"/>
    <n v="5911577.9000000004"/>
    <n v="1588054.9"/>
    <n v="2908913.7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0"/>
  </r>
  <r>
    <n v="10"/>
    <s v="อุบลราชธานี"/>
    <s v="10959"/>
    <s v="สำโรง,รพช."/>
    <n v="41012068.609999999"/>
    <n v="6512009.4100000001"/>
    <n v="1701296"/>
    <n v="2491377.12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0"/>
  </r>
  <r>
    <n v="10"/>
    <s v="อุบลราชธานี"/>
    <s v="10960"/>
    <s v="ดอนมดแดง,รพช."/>
    <n v="29512063.100000001"/>
    <n v="4126343.67"/>
    <n v="810288.07"/>
    <n v="1809350.13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10"/>
    <s v="อุบลราชธานี"/>
    <s v="10961"/>
    <s v="สิรินธร,รพช."/>
    <n v="41491630.280000001"/>
    <n v="5765398.4500000002"/>
    <n v="929929.16"/>
    <n v="1808483.71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0"/>
  </r>
  <r>
    <n v="10"/>
    <s v="อุบลราชธานี"/>
    <s v="10962"/>
    <s v="ทุ่งศรีอุดม,รพช."/>
    <n v="29768249.109999996"/>
    <n v="3960876.91"/>
    <n v="971743"/>
    <n v="2801847.0999999996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10"/>
    <s v="อุบลราชธานี"/>
    <s v="11443"/>
    <s v="สมเด็จพระยุพราชเดชอุดม,รพท."/>
    <n v="244644205.37999997"/>
    <n v="60285795.799999997"/>
    <n v="14314318.300000001"/>
    <n v="37472569.760000005"/>
    <x v="10"/>
    <x v="10"/>
    <n v="202237035.05250007"/>
    <n v="246228016.66999996"/>
    <n v="43990981.617499888"/>
    <n v="136250562.62625024"/>
    <n v="312214489.09624982"/>
    <x v="0"/>
    <n v="53529366.907499999"/>
    <n v="81951998.332500011"/>
    <n v="28422631.425000012"/>
    <n v="10895419.769999981"/>
    <n v="124585945.47000003"/>
    <x v="0"/>
    <n v="4669945.1150000002"/>
    <n v="12350870.84"/>
    <n v="7680925.7249999996"/>
    <n v="-6851443.4724999983"/>
    <n v="23872259.427499998"/>
    <x v="0"/>
    <n v="27180948.702500001"/>
    <n v="40777818.969999999"/>
    <n v="13596870.267499998"/>
    <n v="6785643.3012500033"/>
    <n v="61173124.371249996"/>
    <x v="0"/>
  </r>
  <r>
    <n v="10"/>
    <s v="อุบลราชธานี"/>
    <s v="21984"/>
    <s v="๕๐ พรรษา มหาวชิราลงกรณ,รพท."/>
    <n v="187522519.97999996"/>
    <n v="51118649.140000001"/>
    <n v="10534214.58"/>
    <n v="38635472.780000001"/>
    <x v="10"/>
    <x v="10"/>
    <n v="202237035.05250007"/>
    <n v="246228016.66999996"/>
    <n v="43990981.617499888"/>
    <n v="136250562.62625024"/>
    <n v="312214489.09624982"/>
    <x v="0"/>
    <n v="53529366.907499999"/>
    <n v="81951998.332500011"/>
    <n v="28422631.425000012"/>
    <n v="10895419.769999981"/>
    <n v="124585945.47000003"/>
    <x v="0"/>
    <n v="4669945.1150000002"/>
    <n v="12350870.84"/>
    <n v="7680925.7249999996"/>
    <n v="-6851443.4724999983"/>
    <n v="23872259.427499998"/>
    <x v="0"/>
    <n v="27180948.702500001"/>
    <n v="40777818.969999999"/>
    <n v="13596870.267499998"/>
    <n v="6785643.3012500033"/>
    <n v="61173124.371249996"/>
    <x v="0"/>
  </r>
  <r>
    <n v="10"/>
    <s v="อุบลราชธานี"/>
    <s v="24032"/>
    <s v="นาตาล,รพช."/>
    <n v="32193901.410000004"/>
    <n v="5634112.6600000001"/>
    <n v="2963433"/>
    <n v="3271342.48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1"/>
  </r>
  <r>
    <n v="10"/>
    <s v="อุบลราชธานี"/>
    <s v="24821"/>
    <s v="นาเยีย,รพช."/>
    <n v="27760579.460000001"/>
    <n v="4343326.59"/>
    <n v="1346624.3"/>
    <n v="2563414.19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10"/>
    <s v="อุบลราชธานี"/>
    <s v="27967"/>
    <s v="สว่างวีระวงศ์,รพช."/>
    <n v="25266392.329999998"/>
    <n v="2468866.44"/>
    <n v="239802.5"/>
    <n v="784958.56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10"/>
    <s v="อุบลราชธานี"/>
    <s v="27968"/>
    <s v="น้ำขุ่น,รพช."/>
    <n v="22967751.530000001"/>
    <n v="3307673.77"/>
    <n v="944313.85"/>
    <n v="1763217.96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10"/>
    <s v="อุบลราชธานี"/>
    <s v="27976"/>
    <s v="เหล่าเสือโก้ก,รพช."/>
    <n v="20999123.919999998"/>
    <n v="2572668.2000000002"/>
    <n v="309980.3"/>
    <n v="2173655.19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11"/>
    <s v="กระบี่"/>
    <s v="10738"/>
    <s v="กระบี่,รพท."/>
    <n v="309643965.73999995"/>
    <n v="133388717.86"/>
    <n v="13589667.66"/>
    <n v="64383436.910000004"/>
    <x v="9"/>
    <x v="9"/>
    <n v="306499797.03500003"/>
    <n v="401419086.34000003"/>
    <n v="94919289.305000007"/>
    <n v="164120863.07750002"/>
    <n v="543798020.29750001"/>
    <x v="0"/>
    <n v="103528553.00999999"/>
    <n v="140842301.25999999"/>
    <n v="37313748.25"/>
    <n v="47557930.63499999"/>
    <n v="196812923.63499999"/>
    <x v="0"/>
    <n v="6905136.04"/>
    <n v="19865887.875"/>
    <n v="12960751.835000001"/>
    <n v="-12535991.712500002"/>
    <n v="39307015.627499998"/>
    <x v="0"/>
    <n v="48794610.419999994"/>
    <n v="78390445.295000002"/>
    <n v="29595834.875000007"/>
    <n v="4400858.1074999794"/>
    <n v="122784197.60750002"/>
    <x v="0"/>
  </r>
  <r>
    <n v="11"/>
    <s v="กระบี่"/>
    <s v="11340"/>
    <s v="เขาพนม,รพช."/>
    <n v="47527111.929999992"/>
    <n v="9653108.4299999997"/>
    <n v="4403735.25"/>
    <n v="2490886.9900000002"/>
    <x v="1"/>
    <x v="1"/>
    <n v="55511383.002499998"/>
    <n v="69645397.814999998"/>
    <n v="14134014.8125"/>
    <n v="34310360.783749998"/>
    <n v="90846420.033749998"/>
    <x v="0"/>
    <n v="10107547.702500001"/>
    <n v="15155366.682500001"/>
    <n v="5047818.9800000004"/>
    <n v="2535819.2324999999"/>
    <n v="22727095.152500004"/>
    <x v="0"/>
    <n v="2567098.34"/>
    <n v="5284998.4424999999"/>
    <n v="2717900.1025"/>
    <n v="-1509751.8137500002"/>
    <n v="9361848.5962499995"/>
    <x v="0"/>
    <n v="3202010.66"/>
    <n v="4896174.01"/>
    <n v="1694163.3499999996"/>
    <n v="660765.63500000071"/>
    <n v="7437419.0349999992"/>
    <x v="0"/>
  </r>
  <r>
    <n v="11"/>
    <s v="กระบี่"/>
    <s v="11341"/>
    <s v="เกาะลันตา,รพช."/>
    <n v="36734009.490000002"/>
    <n v="5667557.9199999999"/>
    <n v="3534526.65"/>
    <n v="1169813.57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11"/>
    <s v="กระบี่"/>
    <s v="11342"/>
    <s v="คลองท่อม,รพช."/>
    <n v="62658396.940000005"/>
    <n v="13391205.800000001"/>
    <n v="3736551.33"/>
    <n v="2178312.04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1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0"/>
  </r>
  <r>
    <n v="11"/>
    <s v="กระบี่"/>
    <s v="11343"/>
    <s v="อ่าวลึก,รพช."/>
    <n v="58523611.420000002"/>
    <n v="6652379.5"/>
    <n v="7253288.0999999996"/>
    <n v="3206030.9299999997"/>
    <x v="4"/>
    <x v="4"/>
    <n v="44214452.677500002"/>
    <n v="55578290.410000004"/>
    <n v="11363837.732500002"/>
    <n v="27168696.078749999"/>
    <n v="72624047.008750007"/>
    <x v="0"/>
    <n v="6645829.6750000007"/>
    <n v="10928092.7925"/>
    <n v="4282263.1174999997"/>
    <n v="222434.99875000119"/>
    <n v="17351487.46875"/>
    <x v="0"/>
    <n v="1694291.2349999999"/>
    <n v="3749116.8624999998"/>
    <n v="2054825.6274999999"/>
    <n v="-1387947.2062500003"/>
    <n v="6831355.30375"/>
    <x v="1"/>
    <n v="2113220.8850000002"/>
    <n v="3455917.2824999997"/>
    <n v="1342696.3974999995"/>
    <n v="99176.288750000997"/>
    <n v="5469961.8787499992"/>
    <x v="0"/>
  </r>
  <r>
    <n v="11"/>
    <s v="กระบี่"/>
    <s v="11344"/>
    <s v="ปลายพระยา,รพช."/>
    <n v="44312760.509999998"/>
    <n v="8000572.4199999999"/>
    <n v="1848179.8"/>
    <n v="3337834.81"/>
    <x v="4"/>
    <x v="4"/>
    <n v="44214452.677500002"/>
    <n v="55578290.410000004"/>
    <n v="11363837.732500002"/>
    <n v="27168696.078749999"/>
    <n v="72624047.008750007"/>
    <x v="0"/>
    <n v="6645829.6750000007"/>
    <n v="10928092.7925"/>
    <n v="4282263.1174999997"/>
    <n v="222434.99875000119"/>
    <n v="17351487.46875"/>
    <x v="0"/>
    <n v="1694291.2349999999"/>
    <n v="3749116.8624999998"/>
    <n v="2054825.6274999999"/>
    <n v="-1387947.2062500003"/>
    <n v="6831355.30375"/>
    <x v="0"/>
    <n v="2113220.8850000002"/>
    <n v="3455917.2824999997"/>
    <n v="1342696.3974999995"/>
    <n v="99176.288750000997"/>
    <n v="5469961.8787499992"/>
    <x v="0"/>
  </r>
  <r>
    <n v="11"/>
    <s v="กระบี่"/>
    <s v="11345"/>
    <s v="ลำทับ,รพช."/>
    <n v="40336391.239999995"/>
    <n v="5978686.4299999997"/>
    <n v="1740300.15"/>
    <n v="1365760.12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11"/>
    <s v="กระบี่"/>
    <s v="11346"/>
    <s v="เหนือคลอง,รพช."/>
    <n v="46896208.749999985"/>
    <n v="9420573.3900000006"/>
    <n v="2887866.25"/>
    <n v="2184774.08"/>
    <x v="4"/>
    <x v="4"/>
    <n v="44214452.677500002"/>
    <n v="55578290.410000004"/>
    <n v="11363837.732500002"/>
    <n v="27168696.078749999"/>
    <n v="72624047.008750007"/>
    <x v="0"/>
    <n v="6645829.6750000007"/>
    <n v="10928092.7925"/>
    <n v="4282263.1174999997"/>
    <n v="222434.99875000119"/>
    <n v="17351487.46875"/>
    <x v="0"/>
    <n v="1694291.2349999999"/>
    <n v="3749116.8624999998"/>
    <n v="2054825.6274999999"/>
    <n v="-1387947.2062500003"/>
    <n v="6831355.30375"/>
    <x v="0"/>
    <n v="2113220.8850000002"/>
    <n v="3455917.2824999997"/>
    <n v="1342696.3974999995"/>
    <n v="99176.288750000997"/>
    <n v="5469961.8787499992"/>
    <x v="0"/>
  </r>
  <r>
    <n v="11"/>
    <s v="กระบี่"/>
    <s v="77753"/>
    <s v="เกาะพีพี,รพช."/>
    <n v="13996496.220000001"/>
    <n v="861834.98"/>
    <n v="1252960.45"/>
    <n v="483086.51"/>
    <x v="8"/>
    <x v="8"/>
    <n v="14715302.33"/>
    <n v="23680923.704999998"/>
    <n v="8965621.3749999981"/>
    <n v="1266870.2675000038"/>
    <n v="37129355.767499998"/>
    <x v="0"/>
    <n v="1557062.915"/>
    <n v="2574399.7549999999"/>
    <n v="1017336.8399999999"/>
    <n v="31057.655000000261"/>
    <n v="4100405.0149999997"/>
    <x v="0"/>
    <n v="583849.30499999993"/>
    <n v="1267061.165"/>
    <n v="683211.8600000001"/>
    <n v="-440968.48500000022"/>
    <n v="2291878.9550000001"/>
    <x v="0"/>
    <n v="440481.15499999997"/>
    <n v="965411.89500000002"/>
    <n v="524930.74"/>
    <n v="-346914.95500000002"/>
    <n v="1752808.0049999999"/>
    <x v="0"/>
  </r>
  <r>
    <n v="11"/>
    <s v="ชุมพร"/>
    <s v="10744"/>
    <s v="ชุมพรเขตรอุดมศักดิ์,รพท."/>
    <n v="378228619.78999996"/>
    <n v="108499954.43000001"/>
    <n v="31152443.100000001"/>
    <n v="68654669.890000001"/>
    <x v="9"/>
    <x v="9"/>
    <n v="306499797.03500003"/>
    <n v="401419086.34000003"/>
    <n v="94919289.305000007"/>
    <n v="164120863.07750002"/>
    <n v="543798020.29750001"/>
    <x v="0"/>
    <n v="103528553.00999999"/>
    <n v="140842301.25999999"/>
    <n v="37313748.25"/>
    <n v="47557930.63499999"/>
    <n v="196812923.63499999"/>
    <x v="0"/>
    <n v="6905136.04"/>
    <n v="19865887.875"/>
    <n v="12960751.835000001"/>
    <n v="-12535991.712500002"/>
    <n v="39307015.627499998"/>
    <x v="0"/>
    <n v="48794610.419999994"/>
    <n v="78390445.295000002"/>
    <n v="29595834.875000007"/>
    <n v="4400858.1074999794"/>
    <n v="122784197.60750002"/>
    <x v="0"/>
  </r>
  <r>
    <n v="11"/>
    <s v="ชุมพร"/>
    <s v="11375"/>
    <s v="ปากน้ำชุมพร,รพช."/>
    <n v="27572421.149999999"/>
    <n v="2485214.91"/>
    <n v="1656819.44"/>
    <n v="1593121.5"/>
    <x v="8"/>
    <x v="8"/>
    <n v="14715302.33"/>
    <n v="23680923.704999998"/>
    <n v="8965621.3749999981"/>
    <n v="1266870.2675000038"/>
    <n v="37129355.767499998"/>
    <x v="0"/>
    <n v="1557062.915"/>
    <n v="2574399.7549999999"/>
    <n v="1017336.8399999999"/>
    <n v="31057.655000000261"/>
    <n v="4100405.0149999997"/>
    <x v="0"/>
    <n v="583849.30499999993"/>
    <n v="1267061.165"/>
    <n v="683211.8600000001"/>
    <n v="-440968.48500000022"/>
    <n v="2291878.9550000001"/>
    <x v="0"/>
    <n v="440481.15499999997"/>
    <n v="965411.89500000002"/>
    <n v="524930.74"/>
    <n v="-346914.95500000002"/>
    <n v="1752808.0049999999"/>
    <x v="0"/>
  </r>
  <r>
    <n v="11"/>
    <s v="ชุมพร"/>
    <s v="11376"/>
    <s v="ท่าแซะ,รพช."/>
    <n v="56033902.980000004"/>
    <n v="17347843.129999999"/>
    <n v="7471134.8200000003"/>
    <n v="9378512.1799999997"/>
    <x v="1"/>
    <x v="1"/>
    <n v="55511383.002499998"/>
    <n v="69645397.814999998"/>
    <n v="14134014.8125"/>
    <n v="34310360.783749998"/>
    <n v="90846420.033749998"/>
    <x v="0"/>
    <n v="10107547.702500001"/>
    <n v="15155366.682500001"/>
    <n v="5047818.9800000004"/>
    <n v="2535819.2324999999"/>
    <n v="22727095.152500004"/>
    <x v="0"/>
    <n v="2567098.34"/>
    <n v="5284998.4424999999"/>
    <n v="2717900.1025"/>
    <n v="-1509751.8137500002"/>
    <n v="9361848.5962499995"/>
    <x v="0"/>
    <n v="3202010.66"/>
    <n v="4896174.01"/>
    <n v="1694163.3499999996"/>
    <n v="660765.63500000071"/>
    <n v="7437419.0349999992"/>
    <x v="1"/>
  </r>
  <r>
    <n v="11"/>
    <s v="ชุมพร"/>
    <s v="11377"/>
    <s v="ปะทิว,รพช."/>
    <n v="30707206.179999996"/>
    <n v="2909121.71"/>
    <n v="1641615.9"/>
    <n v="1236510.6299999999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11"/>
    <s v="ชุมพร"/>
    <s v="11378"/>
    <s v="มาบอำมฤต,รพช."/>
    <n v="29847012.18"/>
    <n v="3113143.62"/>
    <n v="1985363.4"/>
    <n v="1415545.96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11"/>
    <s v="ชุมพร"/>
    <s v="11379"/>
    <s v="หลังสวน,รพช."/>
    <n v="99982090.099999964"/>
    <n v="25653612.809999999"/>
    <n v="2969069.3"/>
    <n v="15848241.170000002"/>
    <x v="2"/>
    <x v="2"/>
    <n v="80289064.905000001"/>
    <n v="102737404.04499999"/>
    <n v="22448339.139999986"/>
    <n v="46616556.195000023"/>
    <n v="136409912.75499997"/>
    <x v="0"/>
    <n v="18083881.445"/>
    <n v="25311234.280000001"/>
    <n v="7227352.8350000009"/>
    <n v="7242852.192499999"/>
    <n v="36152263.532499999"/>
    <x v="0"/>
    <n v="3921086.3600000003"/>
    <n v="8819763.875"/>
    <n v="4898677.5149999997"/>
    <n v="-3426929.9124999987"/>
    <n v="16167780.147499999"/>
    <x v="0"/>
    <n v="6098110.8150000004"/>
    <n v="14320782.210000001"/>
    <n v="8222671.3950000005"/>
    <n v="-6235896.2775000008"/>
    <n v="26654789.302500002"/>
    <x v="0"/>
  </r>
  <r>
    <n v="11"/>
    <s v="ชุมพร"/>
    <s v="11380"/>
    <s v="ปากน้ำหลังสวน,รพช."/>
    <n v="27170981.810000002"/>
    <n v="2908154.07"/>
    <n v="1171569"/>
    <n v="1723837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11"/>
    <s v="ชุมพร"/>
    <s v="11381"/>
    <s v="ละแม,รพช."/>
    <n v="39103263.360000007"/>
    <n v="4420842.95"/>
    <n v="773822.85"/>
    <n v="1757419.1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11"/>
    <s v="ชุมพร"/>
    <s v="11382"/>
    <s v="พะโต๊ะ,รพช."/>
    <n v="33244293.160000004"/>
    <n v="3229153.34"/>
    <n v="2321230.6"/>
    <n v="1642262.1500000001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11"/>
    <s v="ชุมพร"/>
    <s v="11383"/>
    <s v="สวี,รพช."/>
    <n v="36067184.269999996"/>
    <n v="13760260.539999999"/>
    <n v="4667321.5"/>
    <n v="3494480.59"/>
    <x v="1"/>
    <x v="1"/>
    <n v="55511383.002499998"/>
    <n v="69645397.814999998"/>
    <n v="14134014.8125"/>
    <n v="34310360.783749998"/>
    <n v="90846420.033749998"/>
    <x v="0"/>
    <n v="10107547.702500001"/>
    <n v="15155366.682500001"/>
    <n v="5047818.9800000004"/>
    <n v="2535819.2324999999"/>
    <n v="22727095.152500004"/>
    <x v="0"/>
    <n v="2567098.34"/>
    <n v="5284998.4424999999"/>
    <n v="2717900.1025"/>
    <n v="-1509751.8137500002"/>
    <n v="9361848.5962499995"/>
    <x v="0"/>
    <n v="3202010.66"/>
    <n v="4896174.01"/>
    <n v="1694163.3499999996"/>
    <n v="660765.63500000071"/>
    <n v="7437419.0349999992"/>
    <x v="0"/>
  </r>
  <r>
    <n v="11"/>
    <s v="ชุมพร"/>
    <s v="11385"/>
    <s v="ทุ่งตะโก,รพช."/>
    <n v="26074291.400000002"/>
    <n v="2483501.9"/>
    <n v="1543852.45"/>
    <n v="1375187.1300000001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11"/>
    <s v="นครศรีธรรมราช"/>
    <s v="10680"/>
    <s v="มหาราชนครศรีธรรมราช,รพศ."/>
    <n v="751242197.40999997"/>
    <n v="361240022.58999997"/>
    <n v="39776402.659999996"/>
    <n v="168828354.27000001"/>
    <x v="0"/>
    <x v="0"/>
    <n v="584740189.76999998"/>
    <n v="751242197.40999997"/>
    <n v="166502007.63999999"/>
    <n v="334987178.31"/>
    <n v="1000995208.8699999"/>
    <x v="0"/>
    <n v="295037232.55000001"/>
    <n v="408188978.11000001"/>
    <n v="113151745.56"/>
    <n v="125309614.21000001"/>
    <n v="577916596.45000005"/>
    <x v="0"/>
    <n v="14095114.77"/>
    <n v="42319815.75"/>
    <n v="28224700.98"/>
    <n v="-28241936.699999999"/>
    <n v="84656867.219999999"/>
    <x v="0"/>
    <n v="133899811.37"/>
    <n v="212335052.75"/>
    <n v="78435241.379999995"/>
    <n v="16246949.300000012"/>
    <n v="329987914.81999999"/>
    <x v="0"/>
  </r>
  <r>
    <n v="11"/>
    <s v="นครศรีธรรมราช"/>
    <s v="11322"/>
    <s v="พรหมคีรี,รพช."/>
    <n v="33192355.039999999"/>
    <n v="5469613.7300000004"/>
    <n v="1452134.88"/>
    <n v="1927900.96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11"/>
    <s v="นครศรีธรรมราช"/>
    <s v="11324"/>
    <s v="ลานสกา,รพช."/>
    <n v="46998458.07"/>
    <n v="8297433.8300000001"/>
    <n v="4464936.28"/>
    <n v="2058234.8199999998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0"/>
  </r>
  <r>
    <n v="11"/>
    <s v="นครศรีธรรมราช"/>
    <s v="11325"/>
    <s v="สมเด็จพระยุพราชฉวาง,รพช."/>
    <n v="68857975.340000004"/>
    <n v="14031693.279999999"/>
    <n v="1365589"/>
    <n v="3732142.33"/>
    <x v="2"/>
    <x v="2"/>
    <n v="80289064.905000001"/>
    <n v="102737404.04499999"/>
    <n v="22448339.139999986"/>
    <n v="46616556.195000023"/>
    <n v="136409912.75499997"/>
    <x v="0"/>
    <n v="18083881.445"/>
    <n v="25311234.280000001"/>
    <n v="7227352.8350000009"/>
    <n v="7242852.192499999"/>
    <n v="36152263.532499999"/>
    <x v="0"/>
    <n v="3921086.3600000003"/>
    <n v="8819763.875"/>
    <n v="4898677.5149999997"/>
    <n v="-3426929.9124999987"/>
    <n v="16167780.147499999"/>
    <x v="0"/>
    <n v="6098110.8150000004"/>
    <n v="14320782.210000001"/>
    <n v="8222671.3950000005"/>
    <n v="-6235896.2775000008"/>
    <n v="26654789.302500002"/>
    <x v="0"/>
  </r>
  <r>
    <n v="11"/>
    <s v="นครศรีธรรมราช"/>
    <s v="11326"/>
    <s v="พิปูน,รพช."/>
    <n v="31357967.690000001"/>
    <n v="3361381.09"/>
    <n v="1456767"/>
    <n v="1016781.0700000001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11"/>
    <s v="นครศรีธรรมราช"/>
    <s v="11327"/>
    <s v="เชียรใหญ่,รพช."/>
    <n v="41997555.100000009"/>
    <n v="7220728.0999999996"/>
    <n v="1738224"/>
    <n v="2701803.1399999997"/>
    <x v="4"/>
    <x v="4"/>
    <n v="44214452.677500002"/>
    <n v="55578290.410000004"/>
    <n v="11363837.732500002"/>
    <n v="27168696.078749999"/>
    <n v="72624047.008750007"/>
    <x v="0"/>
    <n v="6645829.6750000007"/>
    <n v="10928092.7925"/>
    <n v="4282263.1174999997"/>
    <n v="222434.99875000119"/>
    <n v="17351487.46875"/>
    <x v="0"/>
    <n v="1694291.2349999999"/>
    <n v="3749116.8624999998"/>
    <n v="2054825.6274999999"/>
    <n v="-1387947.2062500003"/>
    <n v="6831355.30375"/>
    <x v="0"/>
    <n v="2113220.8850000002"/>
    <n v="3455917.2824999997"/>
    <n v="1342696.3974999995"/>
    <n v="99176.288750000997"/>
    <n v="5469961.8787499992"/>
    <x v="0"/>
  </r>
  <r>
    <n v="11"/>
    <s v="นครศรีธรรมราช"/>
    <s v="11328"/>
    <s v="ชะอวด,รพช."/>
    <n v="64918293.989999995"/>
    <n v="12637693.630000001"/>
    <n v="3889031.3"/>
    <n v="2941612.58"/>
    <x v="1"/>
    <x v="1"/>
    <n v="55511383.002499998"/>
    <n v="69645397.814999998"/>
    <n v="14134014.8125"/>
    <n v="34310360.783749998"/>
    <n v="90846420.033749998"/>
    <x v="0"/>
    <n v="10107547.702500001"/>
    <n v="15155366.682500001"/>
    <n v="5047818.9800000004"/>
    <n v="2535819.2324999999"/>
    <n v="22727095.152500004"/>
    <x v="0"/>
    <n v="2567098.34"/>
    <n v="5284998.4424999999"/>
    <n v="2717900.1025"/>
    <n v="-1509751.8137500002"/>
    <n v="9361848.5962499995"/>
    <x v="0"/>
    <n v="3202010.66"/>
    <n v="4896174.01"/>
    <n v="1694163.3499999996"/>
    <n v="660765.63500000071"/>
    <n v="7437419.0349999992"/>
    <x v="0"/>
  </r>
  <r>
    <n v="11"/>
    <s v="นครศรีธรรมราช"/>
    <s v="11329"/>
    <s v="ท่าศาลา,รพท."/>
    <n v="172083115.78"/>
    <n v="44489622.369999997"/>
    <n v="3246187.85"/>
    <n v="26824291.609999999"/>
    <x v="5"/>
    <x v="5"/>
    <n v="138626710.36999997"/>
    <n v="177522302.21999997"/>
    <n v="38895591.849999994"/>
    <n v="80283322.594999984"/>
    <n v="235865689.99499995"/>
    <x v="0"/>
    <n v="29859776.649999999"/>
    <n v="48238164.909999996"/>
    <n v="18378388.259999998"/>
    <n v="2292194.2600000016"/>
    <n v="75805747.299999997"/>
    <x v="0"/>
    <n v="3206092.59"/>
    <n v="7078135.5899999999"/>
    <n v="3872043"/>
    <n v="-2601971.91"/>
    <n v="12886200.09"/>
    <x v="0"/>
    <n v="18267817.850000001"/>
    <n v="31832938.02"/>
    <n v="13565120.169999998"/>
    <n v="-2079862.4049999937"/>
    <n v="52180618.274999991"/>
    <x v="0"/>
  </r>
  <r>
    <n v="11"/>
    <s v="นครศรีธรรมราช"/>
    <s v="11330"/>
    <s v="ทุ่งสง,รพท."/>
    <n v="218840601.63000003"/>
    <n v="65540561.75"/>
    <n v="1678872.2"/>
    <n v="32410777.909999996"/>
    <x v="10"/>
    <x v="10"/>
    <n v="202237035.05250007"/>
    <n v="246228016.66999996"/>
    <n v="43990981.617499888"/>
    <n v="136250562.62625024"/>
    <n v="312214489.09624982"/>
    <x v="0"/>
    <n v="53529366.907499999"/>
    <n v="81951998.332500011"/>
    <n v="28422631.425000012"/>
    <n v="10895419.769999981"/>
    <n v="124585945.47000003"/>
    <x v="0"/>
    <n v="4669945.1150000002"/>
    <n v="12350870.84"/>
    <n v="7680925.7249999996"/>
    <n v="-6851443.4724999983"/>
    <n v="23872259.427499998"/>
    <x v="0"/>
    <n v="27180948.702500001"/>
    <n v="40777818.969999999"/>
    <n v="13596870.267499998"/>
    <n v="6785643.3012500033"/>
    <n v="61173124.371249996"/>
    <x v="0"/>
  </r>
  <r>
    <n v="11"/>
    <s v="นครศรีธรรมราช"/>
    <s v="11331"/>
    <s v="นาบอน,รพช."/>
    <n v="42463626.559999987"/>
    <n v="3779136.79"/>
    <n v="2333690.5"/>
    <n v="1540579.93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11"/>
    <s v="นครศรีธรรมราช"/>
    <s v="11332"/>
    <s v="ทุ่งใหญ่,รพช."/>
    <n v="54523816.350000016"/>
    <n v="11834745.27"/>
    <n v="6332726.5999999996"/>
    <n v="3535648.84"/>
    <x v="1"/>
    <x v="1"/>
    <n v="55511383.002499998"/>
    <n v="69645397.814999998"/>
    <n v="14134014.8125"/>
    <n v="34310360.783749998"/>
    <n v="90846420.033749998"/>
    <x v="0"/>
    <n v="10107547.702500001"/>
    <n v="15155366.682500001"/>
    <n v="5047818.9800000004"/>
    <n v="2535819.2324999999"/>
    <n v="22727095.152500004"/>
    <x v="0"/>
    <n v="2567098.34"/>
    <n v="5284998.4424999999"/>
    <n v="2717900.1025"/>
    <n v="-1509751.8137500002"/>
    <n v="9361848.5962499995"/>
    <x v="0"/>
    <n v="3202010.66"/>
    <n v="4896174.01"/>
    <n v="1694163.3499999996"/>
    <n v="660765.63500000071"/>
    <n v="7437419.0349999992"/>
    <x v="0"/>
  </r>
  <r>
    <n v="11"/>
    <s v="นครศรีธรรมราช"/>
    <s v="11333"/>
    <s v="ปากพนัง,รพช."/>
    <n v="64675699.350000001"/>
    <n v="15369903.82"/>
    <n v="4676893"/>
    <n v="5008237.46"/>
    <x v="2"/>
    <x v="2"/>
    <n v="80289064.905000001"/>
    <n v="102737404.04499999"/>
    <n v="22448339.139999986"/>
    <n v="46616556.195000023"/>
    <n v="136409912.75499997"/>
    <x v="0"/>
    <n v="18083881.445"/>
    <n v="25311234.280000001"/>
    <n v="7227352.8350000009"/>
    <n v="7242852.192499999"/>
    <n v="36152263.532499999"/>
    <x v="0"/>
    <n v="3921086.3600000003"/>
    <n v="8819763.875"/>
    <n v="4898677.5149999997"/>
    <n v="-3426929.9124999987"/>
    <n v="16167780.147499999"/>
    <x v="0"/>
    <n v="6098110.8150000004"/>
    <n v="14320782.210000001"/>
    <n v="8222671.3950000005"/>
    <n v="-6235896.2775000008"/>
    <n v="26654789.302500002"/>
    <x v="0"/>
  </r>
  <r>
    <n v="11"/>
    <s v="นครศรีธรรมราช"/>
    <s v="11334"/>
    <s v="ร่อนพิบูลย์,รพช."/>
    <n v="53701843.390000001"/>
    <n v="12728253.199999999"/>
    <n v="3069305"/>
    <n v="5411620.7699999996"/>
    <x v="1"/>
    <x v="1"/>
    <n v="55511383.002499998"/>
    <n v="69645397.814999998"/>
    <n v="14134014.8125"/>
    <n v="34310360.783749998"/>
    <n v="90846420.033749998"/>
    <x v="0"/>
    <n v="10107547.702500001"/>
    <n v="15155366.682500001"/>
    <n v="5047818.9800000004"/>
    <n v="2535819.2324999999"/>
    <n v="22727095.152500004"/>
    <x v="0"/>
    <n v="2567098.34"/>
    <n v="5284998.4424999999"/>
    <n v="2717900.1025"/>
    <n v="-1509751.8137500002"/>
    <n v="9361848.5962499995"/>
    <x v="0"/>
    <n v="3202010.66"/>
    <n v="4896174.01"/>
    <n v="1694163.3499999996"/>
    <n v="660765.63500000071"/>
    <n v="7437419.0349999992"/>
    <x v="0"/>
  </r>
  <r>
    <n v="11"/>
    <s v="นครศรีธรรมราช"/>
    <s v="11335"/>
    <s v="สิชล,รพท."/>
    <n v="170480435.56"/>
    <n v="44869942.310000002"/>
    <n v="10282830.4"/>
    <n v="29478172.23"/>
    <x v="10"/>
    <x v="10"/>
    <n v="202237035.05250007"/>
    <n v="246228016.66999996"/>
    <n v="43990981.617499888"/>
    <n v="136250562.62625024"/>
    <n v="312214489.09624982"/>
    <x v="0"/>
    <n v="53529366.907499999"/>
    <n v="81951998.332500011"/>
    <n v="28422631.425000012"/>
    <n v="10895419.769999981"/>
    <n v="124585945.47000003"/>
    <x v="0"/>
    <n v="4669945.1150000002"/>
    <n v="12350870.84"/>
    <n v="7680925.7249999996"/>
    <n v="-6851443.4724999983"/>
    <n v="23872259.427499998"/>
    <x v="0"/>
    <n v="27180948.702500001"/>
    <n v="40777818.969999999"/>
    <n v="13596870.267499998"/>
    <n v="6785643.3012500033"/>
    <n v="61173124.371249996"/>
    <x v="0"/>
  </r>
  <r>
    <n v="11"/>
    <s v="นครศรีธรรมราช"/>
    <s v="11336"/>
    <s v="ขนอม,รพช."/>
    <n v="37685187.390000008"/>
    <n v="6949334.0899999999"/>
    <n v="3469286.3"/>
    <n v="1993371.48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11"/>
    <s v="นครศรีธรรมราช"/>
    <s v="11337"/>
    <s v="หัวไทร,รพช."/>
    <n v="51891768.429999985"/>
    <n v="7571079.0999999996"/>
    <n v="4320240.1399999997"/>
    <n v="2544389.2799999998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0"/>
  </r>
  <r>
    <n v="11"/>
    <s v="นครศรีธรรมราช"/>
    <s v="11338"/>
    <s v="บางขัน,รพช."/>
    <n v="35312008.609999992"/>
    <n v="10662532.289999999"/>
    <n v="1891011"/>
    <n v="2316638.11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0"/>
  </r>
  <r>
    <n v="11"/>
    <s v="นครศรีธรรมราช"/>
    <s v="11339"/>
    <s v="ถ้ำพรรณรา,รพช."/>
    <n v="25032518.370000001"/>
    <n v="2323570.89"/>
    <n v="2336101.58"/>
    <n v="687117.84000000008"/>
    <x v="11"/>
    <x v="11"/>
    <n v="16008770.139999999"/>
    <n v="20309842.362500001"/>
    <n v="4301072.222500002"/>
    <n v="9557161.8062499948"/>
    <n v="26761450.696250003"/>
    <x v="0"/>
    <n v="2432056.8449999997"/>
    <n v="3363279.8925000001"/>
    <n v="931223.04750000034"/>
    <n v="1035222.2737499992"/>
    <n v="4760114.463750001"/>
    <x v="0"/>
    <n v="875387.67749999999"/>
    <n v="1806536.7524999999"/>
    <n v="931149.07499999995"/>
    <n v="-521335.93499999982"/>
    <n v="3203260.3649999998"/>
    <x v="0"/>
    <n v="723724.53249999997"/>
    <n v="1135014.865"/>
    <n v="411290.33250000002"/>
    <n v="106789.03374999994"/>
    <n v="1751950.36375"/>
    <x v="0"/>
  </r>
  <r>
    <n v="11"/>
    <s v="นครศรีธรรมราช"/>
    <s v="11660"/>
    <s v="จุฬาภรณ์,รพช."/>
    <n v="29745463.27"/>
    <n v="4551592.43"/>
    <n v="2016546.61"/>
    <n v="905801.74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11"/>
    <s v="นครศรีธรรมราช"/>
    <s v="40491"/>
    <s v="เฉลิมพระเกียรติ(นครศรีธรรมราช),รพช."/>
    <n v="31404948.18"/>
    <n v="3402237.99"/>
    <n v="1225783.46"/>
    <n v="1030132.23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11"/>
    <s v="นครศรีธรรมราช"/>
    <s v="40492"/>
    <s v="พ่อท่านคล้ายวาจาสิทธิ์,รพช."/>
    <n v="24755998.43"/>
    <n v="2725642.88"/>
    <n v="874269.7"/>
    <n v="1296722.06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11"/>
    <s v="นครศรีธรรมราช"/>
    <s v="40742"/>
    <s v="นบพิตำ,รพช."/>
    <n v="18772552.150000006"/>
    <n v="2763610"/>
    <n v="1698680.2"/>
    <n v="1084199.8400000001"/>
    <x v="11"/>
    <x v="11"/>
    <n v="16008770.139999999"/>
    <n v="20309842.362500001"/>
    <n v="4301072.222500002"/>
    <n v="9557161.8062499948"/>
    <n v="26761450.696250003"/>
    <x v="0"/>
    <n v="2432056.8449999997"/>
    <n v="3363279.8925000001"/>
    <n v="931223.04750000034"/>
    <n v="1035222.2737499992"/>
    <n v="4760114.463750001"/>
    <x v="0"/>
    <n v="875387.67749999999"/>
    <n v="1806536.7524999999"/>
    <n v="931149.07499999995"/>
    <n v="-521335.93499999982"/>
    <n v="3203260.3649999998"/>
    <x v="0"/>
    <n v="723724.53249999997"/>
    <n v="1135014.865"/>
    <n v="411290.33250000002"/>
    <n v="106789.03374999994"/>
    <n v="1751950.36375"/>
    <x v="0"/>
  </r>
  <r>
    <n v="11"/>
    <s v="นครศรีธรรมราช"/>
    <s v="40743"/>
    <s v="พระพรหม,รพช."/>
    <n v="30295045.129999995"/>
    <n v="5966718.4000000004"/>
    <n v="5058021.3600000003"/>
    <n v="1900240.39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0"/>
  </r>
  <r>
    <n v="11"/>
    <s v="พังงา"/>
    <s v="10739"/>
    <s v="พังงา,รพท."/>
    <n v="175319623.31999999"/>
    <n v="45551721.020000003"/>
    <n v="11781233.5"/>
    <n v="17174903.890000001"/>
    <x v="10"/>
    <x v="10"/>
    <n v="202237035.05250007"/>
    <n v="246228016.66999996"/>
    <n v="43990981.617499888"/>
    <n v="136250562.62625024"/>
    <n v="312214489.09624982"/>
    <x v="0"/>
    <n v="53529366.907499999"/>
    <n v="81951998.332500011"/>
    <n v="28422631.425000012"/>
    <n v="10895419.769999981"/>
    <n v="124585945.47000003"/>
    <x v="0"/>
    <n v="4669945.1150000002"/>
    <n v="12350870.84"/>
    <n v="7680925.7249999996"/>
    <n v="-6851443.4724999983"/>
    <n v="23872259.427499998"/>
    <x v="0"/>
    <n v="27180948.702500001"/>
    <n v="40777818.969999999"/>
    <n v="13596870.267499998"/>
    <n v="6785643.3012500033"/>
    <n v="61173124.371249996"/>
    <x v="0"/>
  </r>
  <r>
    <n v="11"/>
    <s v="พังงา"/>
    <s v="10740"/>
    <s v="ตะกั่วป่า,รพท."/>
    <n v="142082747.98000002"/>
    <n v="32240975.440000001"/>
    <n v="2316641"/>
    <n v="15914769.810000001"/>
    <x v="5"/>
    <x v="5"/>
    <n v="138626710.36999997"/>
    <n v="177522302.21999997"/>
    <n v="38895591.849999994"/>
    <n v="80283322.594999984"/>
    <n v="235865689.99499995"/>
    <x v="0"/>
    <n v="29859776.649999999"/>
    <n v="48238164.909999996"/>
    <n v="18378388.259999998"/>
    <n v="2292194.2600000016"/>
    <n v="75805747.299999997"/>
    <x v="0"/>
    <n v="3206092.59"/>
    <n v="7078135.5899999999"/>
    <n v="3872043"/>
    <n v="-2601971.91"/>
    <n v="12886200.09"/>
    <x v="0"/>
    <n v="18267817.850000001"/>
    <n v="31832938.02"/>
    <n v="13565120.169999998"/>
    <n v="-2079862.4049999937"/>
    <n v="52180618.274999991"/>
    <x v="0"/>
  </r>
  <r>
    <n v="11"/>
    <s v="พังงา"/>
    <s v="11347"/>
    <s v="เกาะยาวชัยพัฒน์,รพช."/>
    <n v="25755576.509999998"/>
    <n v="973998.48"/>
    <n v="254005.76000000001"/>
    <n v="674878.21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11"/>
    <s v="พังงา"/>
    <s v="11348"/>
    <s v="กะปงชัยพัฒน์,รพช."/>
    <n v="24713785.359999999"/>
    <n v="1108514.02"/>
    <n v="1000924.47"/>
    <n v="841520.51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11"/>
    <s v="พังงา"/>
    <s v="11349"/>
    <s v="ตะกั่วทุ่ง,รพช."/>
    <n v="34547905.620000005"/>
    <n v="5026814.4400000004"/>
    <n v="1928682.09"/>
    <n v="1699475.03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0"/>
  </r>
  <r>
    <n v="11"/>
    <s v="พังงา"/>
    <s v="11350"/>
    <s v="บางไทร(พังงา),รพช."/>
    <n v="18350076.420000002"/>
    <n v="898338.09"/>
    <n v="30210"/>
    <n v="417468.47"/>
    <x v="8"/>
    <x v="8"/>
    <n v="14715302.33"/>
    <n v="23680923.704999998"/>
    <n v="8965621.3749999981"/>
    <n v="1266870.2675000038"/>
    <n v="37129355.767499998"/>
    <x v="0"/>
    <n v="1557062.915"/>
    <n v="2574399.7549999999"/>
    <n v="1017336.8399999999"/>
    <n v="31057.655000000261"/>
    <n v="4100405.0149999997"/>
    <x v="0"/>
    <n v="583849.30499999993"/>
    <n v="1267061.165"/>
    <n v="683211.8600000001"/>
    <n v="-440968.48500000022"/>
    <n v="2291878.9550000001"/>
    <x v="0"/>
    <n v="440481.15499999997"/>
    <n v="965411.89500000002"/>
    <n v="524930.74"/>
    <n v="-346914.95500000002"/>
    <n v="1752808.0049999999"/>
    <x v="0"/>
  </r>
  <r>
    <n v="11"/>
    <s v="พังงา"/>
    <s v="11352"/>
    <s v="คุระบุรีชัยพัฒน์,รพช."/>
    <n v="33627971.570000008"/>
    <n v="4641061.83"/>
    <n v="1624249.55"/>
    <n v="1347041.94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11"/>
    <s v="พังงา"/>
    <s v="11353"/>
    <s v="ทับปุด,รพช."/>
    <n v="28375976.009999998"/>
    <n v="3821944.22"/>
    <n v="2073870.23"/>
    <n v="965523.92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11"/>
    <s v="พังงา"/>
    <s v="11354"/>
    <s v="ท้ายเหมืองชัยพัฒน์,รพช."/>
    <n v="35621369.199999996"/>
    <n v="4713401.68"/>
    <n v="2397014.2599999998"/>
    <n v="1337352.23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0"/>
  </r>
  <r>
    <n v="11"/>
    <s v="ภูเก็ต"/>
    <s v="10741"/>
    <s v="วชิระภูเก็ต,รพศ."/>
    <n v="660778776.50999987"/>
    <n v="266407295.25"/>
    <n v="51780635.409999996"/>
    <n v="172231044.32999998"/>
    <x v="13"/>
    <x v="13"/>
    <n v="457057853.37249994"/>
    <n v="555460446.09500003"/>
    <n v="98402592.722500086"/>
    <n v="309453964.28874981"/>
    <n v="703064335.17875016"/>
    <x v="0"/>
    <n v="176302394.43000001"/>
    <n v="263576241.22"/>
    <n v="87273846.789999992"/>
    <n v="45391624.24500002"/>
    <n v="394487011.40499997"/>
    <x v="0"/>
    <n v="11405983.3925"/>
    <n v="31331400.317500003"/>
    <n v="19925416.925000004"/>
    <n v="-18482141.995000005"/>
    <n v="61219525.705000013"/>
    <x v="0"/>
    <n v="83715055.787500009"/>
    <n v="146100877.6875"/>
    <n v="62385821.899999991"/>
    <n v="-9863677.0624999851"/>
    <n v="239679610.53749999"/>
    <x v="0"/>
  </r>
  <r>
    <n v="11"/>
    <s v="ภูเก็ต"/>
    <s v="11355"/>
    <s v="ป่าตอง,รพช."/>
    <n v="88484701.710000008"/>
    <n v="13381325.619999999"/>
    <n v="8305354.6200000001"/>
    <n v="10230980.310000001"/>
    <x v="7"/>
    <x v="7"/>
    <n v="69966249.329999998"/>
    <n v="84632630.410000011"/>
    <n v="14666381.080000013"/>
    <n v="47966677.709999979"/>
    <n v="106632202.03000003"/>
    <x v="0"/>
    <n v="14467965.560000001"/>
    <n v="19747513.829999998"/>
    <n v="5279548.2699999977"/>
    <n v="6548643.155000004"/>
    <n v="27666836.234999996"/>
    <x v="0"/>
    <n v="2558855.6"/>
    <n v="6048271.3600000003"/>
    <n v="3489415.7600000002"/>
    <n v="-2675268.0400000005"/>
    <n v="11282395"/>
    <x v="0"/>
    <n v="4385904.1099999994"/>
    <n v="10230980.310000001"/>
    <n v="5845076.2000000011"/>
    <n v="-4381710.1900000013"/>
    <n v="18998594.609999999"/>
    <x v="0"/>
  </r>
  <r>
    <n v="11"/>
    <s v="ภูเก็ต"/>
    <s v="11356"/>
    <s v="ถลาง,รพช."/>
    <n v="87153487.600000024"/>
    <n v="18261905.98"/>
    <n v="4057176.6"/>
    <n v="8685065.2100000009"/>
    <x v="1"/>
    <x v="1"/>
    <n v="55511383.002499998"/>
    <n v="69645397.814999998"/>
    <n v="14134014.8125"/>
    <n v="34310360.783749998"/>
    <n v="90846420.033749998"/>
    <x v="0"/>
    <n v="10107547.702500001"/>
    <n v="15155366.682500001"/>
    <n v="5047818.9800000004"/>
    <n v="2535819.2324999999"/>
    <n v="22727095.152500004"/>
    <x v="0"/>
    <n v="2567098.34"/>
    <n v="5284998.4424999999"/>
    <n v="2717900.1025"/>
    <n v="-1509751.8137500002"/>
    <n v="9361848.5962499995"/>
    <x v="0"/>
    <n v="3202010.66"/>
    <n v="4896174.01"/>
    <n v="1694163.3499999996"/>
    <n v="660765.63500000071"/>
    <n v="7437419.0349999992"/>
    <x v="1"/>
  </r>
  <r>
    <n v="11"/>
    <s v="ภูเก็ต"/>
    <s v="41436"/>
    <s v="ฉลอง,รพช."/>
    <n v="43603044.850000001"/>
    <n v="5157385.62"/>
    <n v="3037934.3"/>
    <n v="3457736.27"/>
    <x v="4"/>
    <x v="4"/>
    <n v="44214452.677500002"/>
    <n v="55578290.410000004"/>
    <n v="11363837.732500002"/>
    <n v="27168696.078749999"/>
    <n v="72624047.008750007"/>
    <x v="0"/>
    <n v="6645829.6750000007"/>
    <n v="10928092.7925"/>
    <n v="4282263.1174999997"/>
    <n v="222434.99875000119"/>
    <n v="17351487.46875"/>
    <x v="0"/>
    <n v="1694291.2349999999"/>
    <n v="3749116.8624999998"/>
    <n v="2054825.6274999999"/>
    <n v="-1387947.2062500003"/>
    <n v="6831355.30375"/>
    <x v="0"/>
    <n v="2113220.8850000002"/>
    <n v="3455917.2824999997"/>
    <n v="1342696.3974999995"/>
    <n v="99176.288750000997"/>
    <n v="5469961.8787499992"/>
    <x v="0"/>
  </r>
  <r>
    <n v="11"/>
    <s v="ระนอง"/>
    <s v="10743"/>
    <s v="ระนอง,รพท."/>
    <n v="219056003.51999995"/>
    <n v="52670609.969999999"/>
    <n v="15127251.130000001"/>
    <n v="23727195.290000003"/>
    <x v="10"/>
    <x v="10"/>
    <n v="202237035.05250007"/>
    <n v="246228016.66999996"/>
    <n v="43990981.617499888"/>
    <n v="136250562.62625024"/>
    <n v="312214489.09624982"/>
    <x v="0"/>
    <n v="53529366.907499999"/>
    <n v="81951998.332500011"/>
    <n v="28422631.425000012"/>
    <n v="10895419.769999981"/>
    <n v="124585945.47000003"/>
    <x v="0"/>
    <n v="4669945.1150000002"/>
    <n v="12350870.84"/>
    <n v="7680925.7249999996"/>
    <n v="-6851443.4724999983"/>
    <n v="23872259.427499998"/>
    <x v="0"/>
    <n v="27180948.702500001"/>
    <n v="40777818.969999999"/>
    <n v="13596870.267499998"/>
    <n v="6785643.3012500033"/>
    <n v="61173124.371249996"/>
    <x v="0"/>
  </r>
  <r>
    <n v="11"/>
    <s v="ระนอง"/>
    <s v="11323"/>
    <s v="ละอุ่น,รพช."/>
    <n v="24697946.869999994"/>
    <n v="1523212.77"/>
    <n v="829536.5"/>
    <n v="327527.77"/>
    <x v="8"/>
    <x v="8"/>
    <n v="14715302.33"/>
    <n v="23680923.704999998"/>
    <n v="8965621.3749999981"/>
    <n v="1266870.2675000038"/>
    <n v="37129355.767499998"/>
    <x v="0"/>
    <n v="1557062.915"/>
    <n v="2574399.7549999999"/>
    <n v="1017336.8399999999"/>
    <n v="31057.655000000261"/>
    <n v="4100405.0149999997"/>
    <x v="0"/>
    <n v="583849.30499999993"/>
    <n v="1267061.165"/>
    <n v="683211.8600000001"/>
    <n v="-440968.48500000022"/>
    <n v="2291878.9550000001"/>
    <x v="0"/>
    <n v="440481.15499999997"/>
    <n v="965411.89500000002"/>
    <n v="524930.74"/>
    <n v="-346914.95500000002"/>
    <n v="1752808.0049999999"/>
    <x v="0"/>
  </r>
  <r>
    <n v="11"/>
    <s v="ระนอง"/>
    <s v="11372"/>
    <s v="กะเปอร์,รพช."/>
    <n v="26120953.140000001"/>
    <n v="2599502.52"/>
    <n v="1201555.3700000001"/>
    <n v="671140.99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11"/>
    <s v="ระนอง"/>
    <s v="11373"/>
    <s v="กระบุรี,รพช."/>
    <n v="45831469.409999996"/>
    <n v="4811519.8499999996"/>
    <n v="1113862.8999999999"/>
    <n v="2032824.9300000002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0"/>
  </r>
  <r>
    <n v="11"/>
    <s v="ระนอง"/>
    <s v="11374"/>
    <s v="สุขสำราญ,รพช."/>
    <n v="23829468.769999996"/>
    <n v="1944822.88"/>
    <n v="1235665.9199999999"/>
    <n v="902724.01"/>
    <x v="8"/>
    <x v="8"/>
    <n v="14715302.33"/>
    <n v="23680923.704999998"/>
    <n v="8965621.3749999981"/>
    <n v="1266870.2675000038"/>
    <n v="37129355.767499998"/>
    <x v="0"/>
    <n v="1557062.915"/>
    <n v="2574399.7549999999"/>
    <n v="1017336.8399999999"/>
    <n v="31057.655000000261"/>
    <n v="4100405.0149999997"/>
    <x v="0"/>
    <n v="583849.30499999993"/>
    <n v="1267061.165"/>
    <n v="683211.8600000001"/>
    <n v="-440968.48500000022"/>
    <n v="2291878.9550000001"/>
    <x v="0"/>
    <n v="440481.15499999997"/>
    <n v="965411.89500000002"/>
    <n v="524930.74"/>
    <n v="-346914.95500000002"/>
    <n v="1752808.0049999999"/>
    <x v="0"/>
  </r>
  <r>
    <n v="11"/>
    <s v="สุราษฎร์ธานี"/>
    <s v="09192"/>
    <s v="เกาะเต่า,รพช."/>
    <n v="13592991.780000003"/>
    <n v="1468824.36"/>
    <n v="466898"/>
    <n v="1372793.7699999998"/>
    <x v="8"/>
    <x v="8"/>
    <n v="14715302.33"/>
    <n v="23680923.704999998"/>
    <n v="8965621.3749999981"/>
    <n v="1266870.2675000038"/>
    <n v="37129355.767499998"/>
    <x v="0"/>
    <n v="1557062.915"/>
    <n v="2574399.7549999999"/>
    <n v="1017336.8399999999"/>
    <n v="31057.655000000261"/>
    <n v="4100405.0149999997"/>
    <x v="0"/>
    <n v="583849.30499999993"/>
    <n v="1267061.165"/>
    <n v="683211.8600000001"/>
    <n v="-440968.48500000022"/>
    <n v="2291878.9550000001"/>
    <x v="0"/>
    <n v="440481.15499999997"/>
    <n v="965411.89500000002"/>
    <n v="524930.74"/>
    <n v="-346914.95500000002"/>
    <n v="1752808.0049999999"/>
    <x v="0"/>
  </r>
  <r>
    <n v="11"/>
    <s v="สุราษฎร์ธานี"/>
    <s v="10681"/>
    <s v="สุราษฎร์ธานี,รพศ."/>
    <n v="713000368.08999979"/>
    <n v="440651179.88999999"/>
    <n v="41623196.859999999"/>
    <n v="100092981.91"/>
    <x v="0"/>
    <x v="0"/>
    <n v="584740189.76999998"/>
    <n v="751242197.40999997"/>
    <n v="166502007.63999999"/>
    <n v="334987178.31"/>
    <n v="1000995208.8699999"/>
    <x v="0"/>
    <n v="295037232.55000001"/>
    <n v="408188978.11000001"/>
    <n v="113151745.56"/>
    <n v="125309614.21000001"/>
    <n v="577916596.45000005"/>
    <x v="0"/>
    <n v="14095114.77"/>
    <n v="42319815.75"/>
    <n v="28224700.98"/>
    <n v="-28241936.699999999"/>
    <n v="84656867.219999999"/>
    <x v="0"/>
    <n v="133899811.37"/>
    <n v="212335052.75"/>
    <n v="78435241.379999995"/>
    <n v="16246949.300000012"/>
    <n v="329987914.81999999"/>
    <x v="0"/>
  </r>
  <r>
    <n v="11"/>
    <s v="สุราษฎร์ธานี"/>
    <s v="10742"/>
    <s v="เกาะสมุย,รพท."/>
    <n v="144222968.63000003"/>
    <n v="34432433.369999997"/>
    <n v="9027585.5399999991"/>
    <n v="17052737.439999998"/>
    <x v="5"/>
    <x v="5"/>
    <n v="138626710.36999997"/>
    <n v="177522302.21999997"/>
    <n v="38895591.849999994"/>
    <n v="80283322.594999984"/>
    <n v="235865689.99499995"/>
    <x v="0"/>
    <n v="29859776.649999999"/>
    <n v="48238164.909999996"/>
    <n v="18378388.259999998"/>
    <n v="2292194.2600000016"/>
    <n v="75805747.299999997"/>
    <x v="0"/>
    <n v="3206092.59"/>
    <n v="7078135.5899999999"/>
    <n v="3872043"/>
    <n v="-2601971.91"/>
    <n v="12886200.09"/>
    <x v="0"/>
    <n v="18267817.850000001"/>
    <n v="31832938.02"/>
    <n v="13565120.169999998"/>
    <n v="-2079862.4049999937"/>
    <n v="52180618.274999991"/>
    <x v="0"/>
  </r>
  <r>
    <n v="11"/>
    <s v="สุราษฎร์ธานี"/>
    <s v="11357"/>
    <s v="กาญจนดิษฐ์,รพช."/>
    <n v="127677546.05000001"/>
    <n v="24683157.079999998"/>
    <n v="8793110.1999999993"/>
    <n v="17133852.259999998"/>
    <x v="2"/>
    <x v="2"/>
    <n v="80289064.905000001"/>
    <n v="102737404.04499999"/>
    <n v="22448339.139999986"/>
    <n v="46616556.195000023"/>
    <n v="136409912.75499997"/>
    <x v="0"/>
    <n v="18083881.445"/>
    <n v="25311234.280000001"/>
    <n v="7227352.8350000009"/>
    <n v="7242852.192499999"/>
    <n v="36152263.532499999"/>
    <x v="0"/>
    <n v="3921086.3600000003"/>
    <n v="8819763.875"/>
    <n v="4898677.5149999997"/>
    <n v="-3426929.9124999987"/>
    <n v="16167780.147499999"/>
    <x v="0"/>
    <n v="6098110.8150000004"/>
    <n v="14320782.210000001"/>
    <n v="8222671.3950000005"/>
    <n v="-6235896.2775000008"/>
    <n v="26654789.302500002"/>
    <x v="0"/>
  </r>
  <r>
    <n v="11"/>
    <s v="สุราษฎร์ธานี"/>
    <s v="11358"/>
    <s v="ดอนสัก,รพช."/>
    <n v="37922655.24000001"/>
    <n v="5333402.08"/>
    <n v="2109410.1"/>
    <n v="1470746.1099999999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11"/>
    <s v="สุราษฎร์ธานี"/>
    <s v="11359"/>
    <s v="เกาะพงัน,รพช."/>
    <n v="47714030.179999992"/>
    <n v="6270078.1900000004"/>
    <n v="3898849.94"/>
    <n v="3663973.73"/>
    <x v="4"/>
    <x v="4"/>
    <n v="44214452.677500002"/>
    <n v="55578290.410000004"/>
    <n v="11363837.732500002"/>
    <n v="27168696.078749999"/>
    <n v="72624047.008750007"/>
    <x v="0"/>
    <n v="6645829.6750000007"/>
    <n v="10928092.7925"/>
    <n v="4282263.1174999997"/>
    <n v="222434.99875000119"/>
    <n v="17351487.46875"/>
    <x v="0"/>
    <n v="1694291.2349999999"/>
    <n v="3749116.8624999998"/>
    <n v="2054825.6274999999"/>
    <n v="-1387947.2062500003"/>
    <n v="6831355.30375"/>
    <x v="0"/>
    <n v="2113220.8850000002"/>
    <n v="3455917.2824999997"/>
    <n v="1342696.3974999995"/>
    <n v="99176.288750000997"/>
    <n v="5469961.8787499992"/>
    <x v="0"/>
  </r>
  <r>
    <n v="11"/>
    <s v="สุราษฎร์ธานี"/>
    <s v="11360"/>
    <s v="ไชยา,รพช."/>
    <n v="70424100.340000018"/>
    <n v="15113653.82"/>
    <n v="3847830.91"/>
    <n v="5854978.96"/>
    <x v="7"/>
    <x v="7"/>
    <n v="69966249.329999998"/>
    <n v="84632630.410000011"/>
    <n v="14666381.080000013"/>
    <n v="47966677.709999979"/>
    <n v="106632202.03000003"/>
    <x v="0"/>
    <n v="14467965.560000001"/>
    <n v="19747513.829999998"/>
    <n v="5279548.2699999977"/>
    <n v="6548643.155000004"/>
    <n v="27666836.234999996"/>
    <x v="0"/>
    <n v="2558855.6"/>
    <n v="6048271.3600000003"/>
    <n v="3489415.7600000002"/>
    <n v="-2675268.0400000005"/>
    <n v="11282395"/>
    <x v="0"/>
    <n v="4385904.1099999994"/>
    <n v="10230980.310000001"/>
    <n v="5845076.2000000011"/>
    <n v="-4381710.1900000013"/>
    <n v="18998594.609999999"/>
    <x v="0"/>
  </r>
  <r>
    <n v="11"/>
    <s v="สุราษฎร์ธานี"/>
    <s v="11361"/>
    <s v="ท่าชนะ,รพช."/>
    <n v="45524431.269999996"/>
    <n v="6572952.7999999998"/>
    <n v="2319802.5"/>
    <n v="1693087.56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0"/>
  </r>
  <r>
    <n v="11"/>
    <s v="สุราษฎร์ธานี"/>
    <s v="11362"/>
    <s v="คีรีรัฐนิคม,รพช."/>
    <n v="48503306.669999994"/>
    <n v="6337157.2199999997"/>
    <n v="2611294.3199999998"/>
    <n v="1936270.91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0"/>
  </r>
  <r>
    <n v="11"/>
    <s v="สุราษฎร์ธานี"/>
    <s v="11363"/>
    <s v="บ้านตาขุน,รพช."/>
    <n v="37864392.899999991"/>
    <n v="3394058.99"/>
    <n v="1992715.99"/>
    <n v="1738129.19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11"/>
    <s v="สุราษฎร์ธานี"/>
    <s v="11364"/>
    <s v="พนม,รพช."/>
    <n v="37242943.039999999"/>
    <n v="5705482.2400000002"/>
    <n v="2348411.36"/>
    <n v="1275304.94"/>
    <x v="4"/>
    <x v="4"/>
    <n v="44214452.677500002"/>
    <n v="55578290.410000004"/>
    <n v="11363837.732500002"/>
    <n v="27168696.078749999"/>
    <n v="72624047.008750007"/>
    <x v="0"/>
    <n v="6645829.6750000007"/>
    <n v="10928092.7925"/>
    <n v="4282263.1174999997"/>
    <n v="222434.99875000119"/>
    <n v="17351487.46875"/>
    <x v="0"/>
    <n v="1694291.2349999999"/>
    <n v="3749116.8624999998"/>
    <n v="2054825.6274999999"/>
    <n v="-1387947.2062500003"/>
    <n v="6831355.30375"/>
    <x v="0"/>
    <n v="2113220.8850000002"/>
    <n v="3455917.2824999997"/>
    <n v="1342696.3974999995"/>
    <n v="99176.288750000997"/>
    <n v="5469961.8787499992"/>
    <x v="0"/>
  </r>
  <r>
    <n v="11"/>
    <s v="สุราษฎร์ธานี"/>
    <s v="11365"/>
    <s v="ท่าฉาง,รพช."/>
    <n v="45305663.689999998"/>
    <n v="5493573.5499999998"/>
    <n v="2151507.75"/>
    <n v="3611824.05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1"/>
  </r>
  <r>
    <n v="11"/>
    <s v="สุราษฎร์ธานี"/>
    <s v="11366"/>
    <s v="บ้านนาสาร,รพช."/>
    <n v="69966249.329999998"/>
    <n v="17452981.219999999"/>
    <n v="8751217.5"/>
    <n v="3084527.25"/>
    <x v="7"/>
    <x v="7"/>
    <n v="69966249.329999998"/>
    <n v="84632630.410000011"/>
    <n v="14666381.080000013"/>
    <n v="47966677.709999979"/>
    <n v="106632202.03000003"/>
    <x v="0"/>
    <n v="14467965.560000001"/>
    <n v="19747513.829999998"/>
    <n v="5279548.2699999977"/>
    <n v="6548643.155000004"/>
    <n v="27666836.234999996"/>
    <x v="0"/>
    <n v="2558855.6"/>
    <n v="6048271.3600000003"/>
    <n v="3489415.7600000002"/>
    <n v="-2675268.0400000005"/>
    <n v="11282395"/>
    <x v="0"/>
    <n v="4385904.1099999994"/>
    <n v="10230980.310000001"/>
    <n v="5845076.2000000011"/>
    <n v="-4381710.1900000013"/>
    <n v="18998594.609999999"/>
    <x v="0"/>
  </r>
  <r>
    <n v="11"/>
    <s v="สุราษฎร์ธานี"/>
    <s v="11367"/>
    <s v="บ้านนาเดิม,รพช."/>
    <n v="39721816.829999998"/>
    <n v="4602179.3"/>
    <n v="838997.25"/>
    <n v="2100636.81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11"/>
    <s v="สุราษฎร์ธานี"/>
    <s v="11368"/>
    <s v="เคียนซา,รพช."/>
    <n v="46692009.859999999"/>
    <n v="6392807.1200000001"/>
    <n v="4109934.96"/>
    <n v="1775625.16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0"/>
  </r>
  <r>
    <n v="11"/>
    <s v="สุราษฎร์ธานี"/>
    <s v="11369"/>
    <s v="พระแสง,รพช."/>
    <n v="62166162.130000003"/>
    <n v="10349788.34"/>
    <n v="4769302.45"/>
    <n v="4074128.5700000003"/>
    <x v="1"/>
    <x v="1"/>
    <n v="55511383.002499998"/>
    <n v="69645397.814999998"/>
    <n v="14134014.8125"/>
    <n v="34310360.783749998"/>
    <n v="90846420.033749998"/>
    <x v="0"/>
    <n v="10107547.702500001"/>
    <n v="15155366.682500001"/>
    <n v="5047818.9800000004"/>
    <n v="2535819.2324999999"/>
    <n v="22727095.152500004"/>
    <x v="0"/>
    <n v="2567098.34"/>
    <n v="5284998.4424999999"/>
    <n v="2717900.1025"/>
    <n v="-1509751.8137500002"/>
    <n v="9361848.5962499995"/>
    <x v="0"/>
    <n v="3202010.66"/>
    <n v="4896174.01"/>
    <n v="1694163.3499999996"/>
    <n v="660765.63500000071"/>
    <n v="7437419.0349999992"/>
    <x v="0"/>
  </r>
  <r>
    <n v="11"/>
    <s v="สุราษฎร์ธานี"/>
    <s v="11370"/>
    <s v="พุนพิน,รพช."/>
    <n v="54319451.559999987"/>
    <n v="9914623.9800000004"/>
    <n v="4474146.4000000004"/>
    <n v="2317966.4300000002"/>
    <x v="4"/>
    <x v="4"/>
    <n v="44214452.677500002"/>
    <n v="55578290.410000004"/>
    <n v="11363837.732500002"/>
    <n v="27168696.078749999"/>
    <n v="72624047.008750007"/>
    <x v="0"/>
    <n v="6645829.6750000007"/>
    <n v="10928092.7925"/>
    <n v="4282263.1174999997"/>
    <n v="222434.99875000119"/>
    <n v="17351487.46875"/>
    <x v="0"/>
    <n v="1694291.2349999999"/>
    <n v="3749116.8624999998"/>
    <n v="2054825.6274999999"/>
    <n v="-1387947.2062500003"/>
    <n v="6831355.30375"/>
    <x v="0"/>
    <n v="2113220.8850000002"/>
    <n v="3455917.2824999997"/>
    <n v="1342696.3974999995"/>
    <n v="99176.288750000997"/>
    <n v="5469961.8787499992"/>
    <x v="0"/>
  </r>
  <r>
    <n v="11"/>
    <s v="สุราษฎร์ธานี"/>
    <s v="11371"/>
    <s v="ชัยบุรี,รพช."/>
    <n v="40899727.75"/>
    <n v="3770815.28"/>
    <n v="1431423.91"/>
    <n v="939129.92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11"/>
    <s v="สุราษฎร์ธานี"/>
    <s v="11459"/>
    <s v="สมเด็จพระยุพราชเวียงสระ,รพช."/>
    <n v="92172647.640000001"/>
    <n v="18852831.550000001"/>
    <n v="8519507.6799999997"/>
    <n v="8955006.8000000007"/>
    <x v="7"/>
    <x v="7"/>
    <n v="69966249.329999998"/>
    <n v="84632630.410000011"/>
    <n v="14666381.080000013"/>
    <n v="47966677.709999979"/>
    <n v="106632202.03000003"/>
    <x v="0"/>
    <n v="14467965.560000001"/>
    <n v="19747513.829999998"/>
    <n v="5279548.2699999977"/>
    <n v="6548643.155000004"/>
    <n v="27666836.234999996"/>
    <x v="0"/>
    <n v="2558855.6"/>
    <n v="6048271.3600000003"/>
    <n v="3489415.7600000002"/>
    <n v="-2675268.0400000005"/>
    <n v="11282395"/>
    <x v="0"/>
    <n v="4385904.1099999994"/>
    <n v="10230980.310000001"/>
    <n v="5845076.2000000011"/>
    <n v="-4381710.1900000013"/>
    <n v="18998594.609999999"/>
    <x v="0"/>
  </r>
  <r>
    <n v="11"/>
    <s v="สุราษฎร์ธานี"/>
    <s v="11654"/>
    <s v="วิภาวดี,รพช."/>
    <n v="31162237.850000005"/>
    <n v="2579752.2999999998"/>
    <n v="1216909.44"/>
    <n v="944135.33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11"/>
    <s v="สุราษฎร์ธานี"/>
    <s v="14138"/>
    <s v="ท่าโรงช้าง,รพช."/>
    <n v="92004799.830000013"/>
    <n v="16123826.890000001"/>
    <n v="4727936.8899999997"/>
    <n v="10841788.35"/>
    <x v="2"/>
    <x v="2"/>
    <n v="80289064.905000001"/>
    <n v="102737404.04499999"/>
    <n v="22448339.139999986"/>
    <n v="46616556.195000023"/>
    <n v="136409912.75499997"/>
    <x v="0"/>
    <n v="18083881.445"/>
    <n v="25311234.280000001"/>
    <n v="7227352.8350000009"/>
    <n v="7242852.192499999"/>
    <n v="36152263.532499999"/>
    <x v="0"/>
    <n v="3921086.3600000003"/>
    <n v="8819763.875"/>
    <n v="4898677.5149999997"/>
    <n v="-3426929.9124999987"/>
    <n v="16167780.147499999"/>
    <x v="0"/>
    <n v="6098110.8150000004"/>
    <n v="14320782.210000001"/>
    <n v="8222671.3950000005"/>
    <n v="-6235896.2775000008"/>
    <n v="26654789.302500002"/>
    <x v="0"/>
  </r>
  <r>
    <n v="12"/>
    <s v="ตรัง"/>
    <s v="10683"/>
    <s v="ตรัง,รพศ."/>
    <n v="502959747.63000005"/>
    <n v="179582764.36000001"/>
    <n v="25336853.809999999"/>
    <n v="117894115.86"/>
    <x v="13"/>
    <x v="13"/>
    <n v="457057853.37249994"/>
    <n v="555460446.09500003"/>
    <n v="98402592.722500086"/>
    <n v="309453964.28874981"/>
    <n v="703064335.17875016"/>
    <x v="0"/>
    <n v="176302394.43000001"/>
    <n v="263576241.22"/>
    <n v="87273846.789999992"/>
    <n v="45391624.24500002"/>
    <n v="394487011.40499997"/>
    <x v="0"/>
    <n v="11405983.3925"/>
    <n v="31331400.317500003"/>
    <n v="19925416.925000004"/>
    <n v="-18482141.995000005"/>
    <n v="61219525.705000013"/>
    <x v="0"/>
    <n v="83715055.787500009"/>
    <n v="146100877.6875"/>
    <n v="62385821.899999991"/>
    <n v="-9863677.0624999851"/>
    <n v="239679610.53749999"/>
    <x v="0"/>
  </r>
  <r>
    <n v="12"/>
    <s v="ตรัง"/>
    <s v="11407"/>
    <s v="กันตัง,รพช."/>
    <n v="73082922.140000001"/>
    <n v="19484573.879999999"/>
    <n v="6822169.0999999996"/>
    <n v="4255395.87"/>
    <x v="1"/>
    <x v="1"/>
    <n v="55511383.002499998"/>
    <n v="69645397.814999998"/>
    <n v="14134014.8125"/>
    <n v="34310360.783749998"/>
    <n v="90846420.033749998"/>
    <x v="0"/>
    <n v="10107547.702500001"/>
    <n v="15155366.682500001"/>
    <n v="5047818.9800000004"/>
    <n v="2535819.2324999999"/>
    <n v="22727095.152500004"/>
    <x v="0"/>
    <n v="2567098.34"/>
    <n v="5284998.4424999999"/>
    <n v="2717900.1025"/>
    <n v="-1509751.8137500002"/>
    <n v="9361848.5962499995"/>
    <x v="0"/>
    <n v="3202010.66"/>
    <n v="4896174.01"/>
    <n v="1694163.3499999996"/>
    <n v="660765.63500000071"/>
    <n v="7437419.0349999992"/>
    <x v="0"/>
  </r>
  <r>
    <n v="12"/>
    <s v="ตรัง"/>
    <s v="11408"/>
    <s v="ย่านตาขาว,รพช."/>
    <n v="69080373.449999988"/>
    <n v="14034509.449999999"/>
    <n v="5292457.4800000004"/>
    <n v="3943537.13"/>
    <x v="4"/>
    <x v="4"/>
    <n v="44214452.677500002"/>
    <n v="55578290.410000004"/>
    <n v="11363837.732500002"/>
    <n v="27168696.078749999"/>
    <n v="72624047.008750007"/>
    <x v="0"/>
    <n v="6645829.6750000007"/>
    <n v="10928092.7925"/>
    <n v="4282263.1174999997"/>
    <n v="222434.99875000119"/>
    <n v="17351487.46875"/>
    <x v="0"/>
    <n v="1694291.2349999999"/>
    <n v="3749116.8624999998"/>
    <n v="2054825.6274999999"/>
    <n v="-1387947.2062500003"/>
    <n v="6831355.30375"/>
    <x v="0"/>
    <n v="2113220.8850000002"/>
    <n v="3455917.2824999997"/>
    <n v="1342696.3974999995"/>
    <n v="99176.288750000997"/>
    <n v="5469961.8787499992"/>
    <x v="0"/>
  </r>
  <r>
    <n v="12"/>
    <s v="ตรัง"/>
    <s v="11409"/>
    <s v="ปะเหลียน,รพช."/>
    <n v="44747370.260000005"/>
    <n v="8171338.6200000001"/>
    <n v="3939124.25"/>
    <n v="3550821.42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0"/>
  </r>
  <r>
    <n v="12"/>
    <s v="ตรัง"/>
    <s v="11410"/>
    <s v="สิเกา,รพช."/>
    <n v="40032700.49000001"/>
    <n v="7771402.0599999996"/>
    <n v="4150769.23"/>
    <n v="2662221.13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0"/>
  </r>
  <r>
    <n v="12"/>
    <s v="ตรัง"/>
    <s v="11411"/>
    <s v="ห้วยยอด,รพช."/>
    <n v="98879698.260000005"/>
    <n v="20494387.350000001"/>
    <n v="7129929.1399999997"/>
    <n v="8506839.5500000007"/>
    <x v="2"/>
    <x v="2"/>
    <n v="80289064.905000001"/>
    <n v="102737404.04499999"/>
    <n v="22448339.139999986"/>
    <n v="46616556.195000023"/>
    <n v="136409912.75499997"/>
    <x v="0"/>
    <n v="18083881.445"/>
    <n v="25311234.280000001"/>
    <n v="7227352.8350000009"/>
    <n v="7242852.192499999"/>
    <n v="36152263.532499999"/>
    <x v="0"/>
    <n v="3921086.3600000003"/>
    <n v="8819763.875"/>
    <n v="4898677.5149999997"/>
    <n v="-3426929.9124999987"/>
    <n v="16167780.147499999"/>
    <x v="0"/>
    <n v="6098110.8150000004"/>
    <n v="14320782.210000001"/>
    <n v="8222671.3950000005"/>
    <n v="-6235896.2775000008"/>
    <n v="26654789.302500002"/>
    <x v="0"/>
  </r>
  <r>
    <n v="12"/>
    <s v="ตรัง"/>
    <s v="11412"/>
    <s v="วังวิเศษ,รพช."/>
    <n v="43572116.649999999"/>
    <n v="7087865.6600000001"/>
    <n v="2627547.0499999998"/>
    <n v="2499907.2800000003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0"/>
  </r>
  <r>
    <n v="12"/>
    <s v="ตรัง"/>
    <s v="11413"/>
    <s v="นาโยง,รพช."/>
    <n v="50426649.580000006"/>
    <n v="8375380.5199999996"/>
    <n v="3382164"/>
    <n v="5801520.2400000002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1"/>
  </r>
  <r>
    <n v="12"/>
    <s v="ตรัง"/>
    <s v="14139"/>
    <s v="รัษฎา,รพช."/>
    <n v="36832597.07"/>
    <n v="6112805.6100000003"/>
    <n v="1992682.19"/>
    <n v="791277.06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12"/>
    <s v="ตรัง"/>
    <s v="28817"/>
    <s v="หาดสำราญเฉลิมพระเกียรติ ๘๐ พรรษา,รพช."/>
    <n v="22092475.529999997"/>
    <n v="2801203.24"/>
    <n v="225250.5"/>
    <n v="672596.70000000007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12"/>
    <s v="นราธิวาส"/>
    <s v="10750"/>
    <s v="นราธิวาสราชนครินทร์,รพท."/>
    <n v="374246779.22999996"/>
    <n v="83851725.219999999"/>
    <n v="19761775.859999999"/>
    <n v="43737633.719999999"/>
    <x v="9"/>
    <x v="9"/>
    <n v="306499797.03500003"/>
    <n v="401419086.34000003"/>
    <n v="94919289.305000007"/>
    <n v="164120863.07750002"/>
    <n v="543798020.29750001"/>
    <x v="0"/>
    <n v="103528553.00999999"/>
    <n v="140842301.25999999"/>
    <n v="37313748.25"/>
    <n v="47557930.63499999"/>
    <n v="196812923.63499999"/>
    <x v="0"/>
    <n v="6905136.04"/>
    <n v="19865887.875"/>
    <n v="12960751.835000001"/>
    <n v="-12535991.712500002"/>
    <n v="39307015.627499998"/>
    <x v="0"/>
    <n v="48794610.419999994"/>
    <n v="78390445.295000002"/>
    <n v="29595834.875000007"/>
    <n v="4400858.1074999794"/>
    <n v="122784197.60750002"/>
    <x v="0"/>
  </r>
  <r>
    <n v="12"/>
    <s v="นราธิวาส"/>
    <s v="10751"/>
    <s v="สุไหงโก-ลก,รพท."/>
    <n v="211830645.32999998"/>
    <n v="44670339.850000001"/>
    <n v="4037212.06"/>
    <n v="17503701.879999999"/>
    <x v="5"/>
    <x v="5"/>
    <n v="138626710.36999997"/>
    <n v="177522302.21999997"/>
    <n v="38895591.849999994"/>
    <n v="80283322.594999984"/>
    <n v="235865689.99499995"/>
    <x v="0"/>
    <n v="29859776.649999999"/>
    <n v="48238164.909999996"/>
    <n v="18378388.259999998"/>
    <n v="2292194.2600000016"/>
    <n v="75805747.299999997"/>
    <x v="0"/>
    <n v="3206092.59"/>
    <n v="7078135.5899999999"/>
    <n v="3872043"/>
    <n v="-2601971.91"/>
    <n v="12886200.09"/>
    <x v="0"/>
    <n v="18267817.850000001"/>
    <n v="31832938.02"/>
    <n v="13565120.169999998"/>
    <n v="-2079862.4049999937"/>
    <n v="52180618.274999991"/>
    <x v="0"/>
  </r>
  <r>
    <n v="12"/>
    <s v="นราธิวาส"/>
    <s v="11435"/>
    <s v="ตากใบ,รพช."/>
    <n v="81597818.519999981"/>
    <n v="11535446.59"/>
    <n v="3061615.5"/>
    <n v="4190388.37"/>
    <x v="1"/>
    <x v="1"/>
    <n v="55511383.002499998"/>
    <n v="69645397.814999998"/>
    <n v="14134014.8125"/>
    <n v="34310360.783749998"/>
    <n v="90846420.033749998"/>
    <x v="0"/>
    <n v="10107547.702500001"/>
    <n v="15155366.682500001"/>
    <n v="5047818.9800000004"/>
    <n v="2535819.2324999999"/>
    <n v="22727095.152500004"/>
    <x v="0"/>
    <n v="2567098.34"/>
    <n v="5284998.4424999999"/>
    <n v="2717900.1025"/>
    <n v="-1509751.8137500002"/>
    <n v="9361848.5962499995"/>
    <x v="0"/>
    <n v="3202010.66"/>
    <n v="4896174.01"/>
    <n v="1694163.3499999996"/>
    <n v="660765.63500000071"/>
    <n v="7437419.0349999992"/>
    <x v="0"/>
  </r>
  <r>
    <n v="12"/>
    <s v="นราธิวาส"/>
    <s v="11436"/>
    <s v="บาเจาะ,รพช."/>
    <n v="63855034.899999999"/>
    <n v="7241387.4400000004"/>
    <n v="4075981.35"/>
    <n v="2409825.84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0"/>
  </r>
  <r>
    <n v="12"/>
    <s v="นราธิวาส"/>
    <s v="11437"/>
    <s v="ระแงะ,รพช."/>
    <n v="93261522.01000002"/>
    <n v="9182893.7599999998"/>
    <n v="7850288.6500000004"/>
    <n v="8348920.4500000002"/>
    <x v="1"/>
    <x v="1"/>
    <n v="55511383.002499998"/>
    <n v="69645397.814999998"/>
    <n v="14134014.8125"/>
    <n v="34310360.783749998"/>
    <n v="90846420.033749998"/>
    <x v="1"/>
    <n v="10107547.702500001"/>
    <n v="15155366.682500001"/>
    <n v="5047818.9800000004"/>
    <n v="2535819.2324999999"/>
    <n v="22727095.152500004"/>
    <x v="0"/>
    <n v="2567098.34"/>
    <n v="5284998.4424999999"/>
    <n v="2717900.1025"/>
    <n v="-1509751.8137500002"/>
    <n v="9361848.5962499995"/>
    <x v="0"/>
    <n v="3202010.66"/>
    <n v="4896174.01"/>
    <n v="1694163.3499999996"/>
    <n v="660765.63500000071"/>
    <n v="7437419.0349999992"/>
    <x v="1"/>
  </r>
  <r>
    <n v="12"/>
    <s v="นราธิวาส"/>
    <s v="11438"/>
    <s v="รือเสาะ,รพช."/>
    <n v="78909511.390000001"/>
    <n v="7522140.5300000003"/>
    <n v="4192916.4"/>
    <n v="1547011.63"/>
    <x v="1"/>
    <x v="1"/>
    <n v="55511383.002499998"/>
    <n v="69645397.814999998"/>
    <n v="14134014.8125"/>
    <n v="34310360.783749998"/>
    <n v="90846420.033749998"/>
    <x v="0"/>
    <n v="10107547.702500001"/>
    <n v="15155366.682500001"/>
    <n v="5047818.9800000004"/>
    <n v="2535819.2324999999"/>
    <n v="22727095.152500004"/>
    <x v="0"/>
    <n v="2567098.34"/>
    <n v="5284998.4424999999"/>
    <n v="2717900.1025"/>
    <n v="-1509751.8137500002"/>
    <n v="9361848.5962499995"/>
    <x v="0"/>
    <n v="3202010.66"/>
    <n v="4896174.01"/>
    <n v="1694163.3499999996"/>
    <n v="660765.63500000071"/>
    <n v="7437419.0349999992"/>
    <x v="0"/>
  </r>
  <r>
    <n v="12"/>
    <s v="นราธิวาส"/>
    <s v="11439"/>
    <s v="ศรีสาคร,รพช."/>
    <n v="57453530.549999982"/>
    <n v="4802599.04"/>
    <n v="3278231.98"/>
    <n v="1547623.37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0"/>
  </r>
  <r>
    <n v="12"/>
    <s v="นราธิวาส"/>
    <s v="11440"/>
    <s v="แว้ง,รพช."/>
    <n v="55557741.620000005"/>
    <n v="6286790.8600000003"/>
    <n v="4049586.55"/>
    <n v="2053531.12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0"/>
  </r>
  <r>
    <n v="12"/>
    <s v="นราธิวาส"/>
    <s v="11441"/>
    <s v="สุคิริน,รพช."/>
    <n v="41854987.279999994"/>
    <n v="3555999.39"/>
    <n v="2514572.5"/>
    <n v="1214356.73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12"/>
    <s v="นราธิวาส"/>
    <s v="11442"/>
    <s v="สุไหงปาดี,รพช."/>
    <n v="64098455.129999995"/>
    <n v="4541834.68"/>
    <n v="4170819.5"/>
    <n v="1489225.3599999999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0"/>
  </r>
  <r>
    <n v="12"/>
    <s v="นราธิวาส"/>
    <s v="13818"/>
    <s v="จะแนะ,รพช."/>
    <n v="58385948.810000002"/>
    <n v="4212972.33"/>
    <n v="2918535"/>
    <n v="1845539.73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0"/>
  </r>
  <r>
    <n v="12"/>
    <s v="นราธิวาส"/>
    <s v="15010"/>
    <s v="เจาะไอร้อง,รพช."/>
    <n v="50821992.630000003"/>
    <n v="4283645.16"/>
    <n v="2397781.6"/>
    <n v="1996936.4100000001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0"/>
  </r>
  <r>
    <n v="12"/>
    <s v="นราธิวาส"/>
    <s v="23771"/>
    <s v="ยี่งอเฉลิมพระเกียรติ ๘๐ พรรษา,รพช."/>
    <n v="60408377.139999993"/>
    <n v="3995351.41"/>
    <n v="4057060.5"/>
    <n v="2159247.25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0"/>
  </r>
  <r>
    <n v="12"/>
    <s v="ปัตตานี"/>
    <s v="10748"/>
    <s v="ปัตตานี,รพท."/>
    <n v="397128372.08000004"/>
    <n v="99966824.260000005"/>
    <n v="18895772.800000001"/>
    <n v="37899829.229999997"/>
    <x v="9"/>
    <x v="9"/>
    <n v="306499797.03500003"/>
    <n v="401419086.34000003"/>
    <n v="94919289.305000007"/>
    <n v="164120863.07750002"/>
    <n v="543798020.29750001"/>
    <x v="0"/>
    <n v="103528553.00999999"/>
    <n v="140842301.25999999"/>
    <n v="37313748.25"/>
    <n v="47557930.63499999"/>
    <n v="196812923.63499999"/>
    <x v="0"/>
    <n v="6905136.04"/>
    <n v="19865887.875"/>
    <n v="12960751.835000001"/>
    <n v="-12535991.712500002"/>
    <n v="39307015.627499998"/>
    <x v="0"/>
    <n v="48794610.419999994"/>
    <n v="78390445.295000002"/>
    <n v="29595834.875000007"/>
    <n v="4400858.1074999794"/>
    <n v="122784197.60750002"/>
    <x v="0"/>
  </r>
  <r>
    <n v="12"/>
    <s v="ปัตตานี"/>
    <s v="11423"/>
    <s v="โคกโพธิ์,รพช."/>
    <n v="104191583.53999998"/>
    <n v="10250594.91"/>
    <n v="6590993.7199999997"/>
    <n v="4509563.84"/>
    <x v="1"/>
    <x v="1"/>
    <n v="55511383.002499998"/>
    <n v="69645397.814999998"/>
    <n v="14134014.8125"/>
    <n v="34310360.783749998"/>
    <n v="90846420.033749998"/>
    <x v="1"/>
    <n v="10107547.702500001"/>
    <n v="15155366.682500001"/>
    <n v="5047818.9800000004"/>
    <n v="2535819.2324999999"/>
    <n v="22727095.152500004"/>
    <x v="0"/>
    <n v="2567098.34"/>
    <n v="5284998.4424999999"/>
    <n v="2717900.1025"/>
    <n v="-1509751.8137500002"/>
    <n v="9361848.5962499995"/>
    <x v="0"/>
    <n v="3202010.66"/>
    <n v="4896174.01"/>
    <n v="1694163.3499999996"/>
    <n v="660765.63500000071"/>
    <n v="7437419.0349999992"/>
    <x v="0"/>
  </r>
  <r>
    <n v="12"/>
    <s v="ปัตตานี"/>
    <s v="11424"/>
    <s v="หนองจิก,รพช."/>
    <n v="64999382.789999999"/>
    <n v="6321357.2000000002"/>
    <n v="764062.1"/>
    <n v="3286683.03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0"/>
  </r>
  <r>
    <n v="12"/>
    <s v="ปัตตานี"/>
    <s v="11425"/>
    <s v="ปะนาเระ,รพช."/>
    <n v="60914807.729999989"/>
    <n v="4355998.33"/>
    <n v="2192663.08"/>
    <n v="1427629.98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0"/>
  </r>
  <r>
    <n v="12"/>
    <s v="ปัตตานี"/>
    <s v="11426"/>
    <s v="มายอ,รพช."/>
    <n v="64535588.989999995"/>
    <n v="4510468.66"/>
    <n v="3311558.36"/>
    <n v="2262274.2800000003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0"/>
  </r>
  <r>
    <n v="12"/>
    <s v="ปัตตานี"/>
    <s v="11427"/>
    <s v="ทุ่งยางแดง,รพช."/>
    <n v="51558841.019999996"/>
    <n v="2718162.7"/>
    <n v="1427048.83"/>
    <n v="1262128.45"/>
    <x v="3"/>
    <x v="3"/>
    <n v="28356289.090000004"/>
    <n v="36334737.485000007"/>
    <n v="7978448.3950000033"/>
    <n v="16388616.497499999"/>
    <n v="48302410.077500015"/>
    <x v="1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12"/>
    <s v="ปัตตานี"/>
    <s v="11428"/>
    <s v="ไม้แก่น,รพช."/>
    <n v="39633296.119999997"/>
    <n v="2113803.63"/>
    <n v="2000048"/>
    <n v="1010103.1699999999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12"/>
    <s v="ปัตตานี"/>
    <s v="11429"/>
    <s v="ยะหริ่ง,รพช."/>
    <n v="83552508.310000002"/>
    <n v="6389445.9100000001"/>
    <n v="4391157"/>
    <n v="3421701.92"/>
    <x v="6"/>
    <x v="6"/>
    <n v="38061714.790000014"/>
    <n v="49300750.359999999"/>
    <n v="11239035.569999985"/>
    <n v="21203161.435000036"/>
    <n v="66159303.714999974"/>
    <x v="1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0"/>
  </r>
  <r>
    <n v="12"/>
    <s v="ปัตตานี"/>
    <s v="11430"/>
    <s v="ยะรัง,รพช."/>
    <n v="72655326.650000006"/>
    <n v="5420181.2199999997"/>
    <n v="4569666"/>
    <n v="2726399.8899999997"/>
    <x v="6"/>
    <x v="6"/>
    <n v="38061714.790000014"/>
    <n v="49300750.359999999"/>
    <n v="11239035.569999985"/>
    <n v="21203161.435000036"/>
    <n v="66159303.714999974"/>
    <x v="1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0"/>
  </r>
  <r>
    <n v="12"/>
    <s v="ปัตตานี"/>
    <s v="11431"/>
    <s v="แม่ลาน,รพช."/>
    <n v="42540032.82"/>
    <n v="3144749.48"/>
    <n v="556111"/>
    <n v="1024392.01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12"/>
    <s v="ปัตตานี"/>
    <s v="11460"/>
    <s v="สมเด็จพระยุพราชสายบุรี,รพช."/>
    <n v="90384333.659999996"/>
    <n v="14903858.98"/>
    <n v="5369994.4100000001"/>
    <n v="6850973.0600000005"/>
    <x v="7"/>
    <x v="7"/>
    <n v="69966249.329999998"/>
    <n v="84632630.410000011"/>
    <n v="14666381.080000013"/>
    <n v="47966677.709999979"/>
    <n v="106632202.03000003"/>
    <x v="0"/>
    <n v="14467965.560000001"/>
    <n v="19747513.829999998"/>
    <n v="5279548.2699999977"/>
    <n v="6548643.155000004"/>
    <n v="27666836.234999996"/>
    <x v="0"/>
    <n v="2558855.6"/>
    <n v="6048271.3600000003"/>
    <n v="3489415.7600000002"/>
    <n v="-2675268.0400000005"/>
    <n v="11282395"/>
    <x v="0"/>
    <n v="4385904.1099999994"/>
    <n v="10230980.310000001"/>
    <n v="5845076.2000000011"/>
    <n v="-4381710.1900000013"/>
    <n v="18998594.609999999"/>
    <x v="0"/>
  </r>
  <r>
    <n v="12"/>
    <s v="ปัตตานี"/>
    <s v="11464"/>
    <s v="กะพ้อ,รพช."/>
    <n v="42341124.739999995"/>
    <n v="2502642.61"/>
    <n v="2217986.2000000002"/>
    <n v="1033559.68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12"/>
    <s v="พัทลุง"/>
    <s v="10747"/>
    <s v="พัทลุง,รพท."/>
    <n v="412533011.75000006"/>
    <n v="180529012.84"/>
    <n v="7906317.8600000003"/>
    <n v="52634843.560000002"/>
    <x v="9"/>
    <x v="9"/>
    <n v="306499797.03500003"/>
    <n v="401419086.34000003"/>
    <n v="94919289.305000007"/>
    <n v="164120863.07750002"/>
    <n v="543798020.29750001"/>
    <x v="0"/>
    <n v="103528553.00999999"/>
    <n v="140842301.25999999"/>
    <n v="37313748.25"/>
    <n v="47557930.63499999"/>
    <n v="196812923.63499999"/>
    <x v="0"/>
    <n v="6905136.04"/>
    <n v="19865887.875"/>
    <n v="12960751.835000001"/>
    <n v="-12535991.712500002"/>
    <n v="39307015.627499998"/>
    <x v="0"/>
    <n v="48794610.419999994"/>
    <n v="78390445.295000002"/>
    <n v="29595834.875000007"/>
    <n v="4400858.1074999794"/>
    <n v="122784197.60750002"/>
    <x v="0"/>
  </r>
  <r>
    <n v="12"/>
    <s v="พัทลุง"/>
    <s v="11414"/>
    <s v="กงหรา,รพช."/>
    <n v="38045617.239999995"/>
    <n v="3674147.48"/>
    <n v="646061.9"/>
    <n v="1268504.8500000001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12"/>
    <s v="พัทลุง"/>
    <s v="11415"/>
    <s v="เขาชัยสน,รพช."/>
    <n v="36896032.899999991"/>
    <n v="5722333.2699999996"/>
    <n v="2397037.5"/>
    <n v="1572085.6600000001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0"/>
  </r>
  <r>
    <n v="12"/>
    <s v="พัทลุง"/>
    <s v="11416"/>
    <s v="ตะโหมด,รพช."/>
    <n v="42918877.359999992"/>
    <n v="6152307.0999999996"/>
    <n v="1172023.25"/>
    <n v="1495309.1500000001"/>
    <x v="4"/>
    <x v="4"/>
    <n v="44214452.677500002"/>
    <n v="55578290.410000004"/>
    <n v="11363837.732500002"/>
    <n v="27168696.078749999"/>
    <n v="72624047.008750007"/>
    <x v="0"/>
    <n v="6645829.6750000007"/>
    <n v="10928092.7925"/>
    <n v="4282263.1174999997"/>
    <n v="222434.99875000119"/>
    <n v="17351487.46875"/>
    <x v="0"/>
    <n v="1694291.2349999999"/>
    <n v="3749116.8624999998"/>
    <n v="2054825.6274999999"/>
    <n v="-1387947.2062500003"/>
    <n v="6831355.30375"/>
    <x v="0"/>
    <n v="2113220.8850000002"/>
    <n v="3455917.2824999997"/>
    <n v="1342696.3974999995"/>
    <n v="99176.288750000997"/>
    <n v="5469961.8787499992"/>
    <x v="0"/>
  </r>
  <r>
    <n v="12"/>
    <s v="พัทลุง"/>
    <s v="11417"/>
    <s v="ควนขนุน,รพช."/>
    <n v="87560460.069999993"/>
    <n v="27280644.52"/>
    <n v="1947211.91"/>
    <n v="7338608.4699999997"/>
    <x v="7"/>
    <x v="7"/>
    <n v="69966249.329999998"/>
    <n v="84632630.410000011"/>
    <n v="14666381.080000013"/>
    <n v="47966677.709999979"/>
    <n v="106632202.03000003"/>
    <x v="0"/>
    <n v="14467965.560000001"/>
    <n v="19747513.829999998"/>
    <n v="5279548.2699999977"/>
    <n v="6548643.155000004"/>
    <n v="27666836.234999996"/>
    <x v="0"/>
    <n v="2558855.6"/>
    <n v="6048271.3600000003"/>
    <n v="3489415.7600000002"/>
    <n v="-2675268.0400000005"/>
    <n v="11282395"/>
    <x v="0"/>
    <n v="4385904.1099999994"/>
    <n v="10230980.310000001"/>
    <n v="5845076.2000000011"/>
    <n v="-4381710.1900000013"/>
    <n v="18998594.609999999"/>
    <x v="0"/>
  </r>
  <r>
    <n v="12"/>
    <s v="พัทลุง"/>
    <s v="11418"/>
    <s v="ปากพะยูน,รพช."/>
    <n v="49537922.920000002"/>
    <n v="5942647.2599999998"/>
    <n v="1319574.8999999999"/>
    <n v="1542503.2800000003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0"/>
  </r>
  <r>
    <n v="12"/>
    <s v="พัทลุง"/>
    <s v="11419"/>
    <s v="ศรีบรรพต,รพช."/>
    <n v="32652021.350000001"/>
    <n v="2836048.34"/>
    <n v="379061.05"/>
    <n v="1022990.8099999999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12"/>
    <s v="พัทลุง"/>
    <s v="11420"/>
    <s v="ป่าบอน,รพช."/>
    <n v="40393401.749999993"/>
    <n v="4520401.34"/>
    <n v="913748.28"/>
    <n v="1408422.87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0"/>
  </r>
  <r>
    <n v="12"/>
    <s v="พัทลุง"/>
    <s v="11421"/>
    <s v="บางแก้ว,รพช."/>
    <n v="34042584.509999998"/>
    <n v="2722518.61"/>
    <n v="1279795.45"/>
    <n v="1116581.0900000001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12"/>
    <s v="พัทลุง"/>
    <s v="11422"/>
    <s v="ป่าพะยอม,รพช."/>
    <n v="44286683.580000006"/>
    <n v="6230538.5099999998"/>
    <n v="937312.49"/>
    <n v="1552107.2999999998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12"/>
    <s v="พัทลุง"/>
    <s v="24673"/>
    <s v="ศรีนครินทร์(ปัญญานันทภิกขุ),รพช."/>
    <n v="29217830.220000006"/>
    <n v="3587197.51"/>
    <n v="427625.5"/>
    <n v="1407225.4"/>
    <x v="11"/>
    <x v="11"/>
    <n v="16008770.139999999"/>
    <n v="20309842.362500001"/>
    <n v="4301072.222500002"/>
    <n v="9557161.8062499948"/>
    <n v="26761450.696250003"/>
    <x v="1"/>
    <n v="2432056.8449999997"/>
    <n v="3363279.8925000001"/>
    <n v="931223.04750000034"/>
    <n v="1035222.2737499992"/>
    <n v="4760114.463750001"/>
    <x v="0"/>
    <n v="875387.67749999999"/>
    <n v="1806536.7524999999"/>
    <n v="931149.07499999995"/>
    <n v="-521335.93499999982"/>
    <n v="3203260.3649999998"/>
    <x v="0"/>
    <n v="723724.53249999997"/>
    <n v="1135014.865"/>
    <n v="411290.33250000002"/>
    <n v="106789.03374999994"/>
    <n v="1751950.36375"/>
    <x v="0"/>
  </r>
  <r>
    <n v="12"/>
    <s v="ยะลา"/>
    <s v="10684"/>
    <s v="ยะลา,รพศ."/>
    <n v="564373308.89999998"/>
    <n v="176713773.87"/>
    <n v="9794994"/>
    <n v="138289066.11000001"/>
    <x v="13"/>
    <x v="13"/>
    <n v="457057853.37249994"/>
    <n v="555460446.09500003"/>
    <n v="98402592.722500086"/>
    <n v="309453964.28874981"/>
    <n v="703064335.17875016"/>
    <x v="0"/>
    <n v="176302394.43000001"/>
    <n v="263576241.22"/>
    <n v="87273846.789999992"/>
    <n v="45391624.24500002"/>
    <n v="394487011.40499997"/>
    <x v="0"/>
    <n v="11405983.3925"/>
    <n v="31331400.317500003"/>
    <n v="19925416.925000004"/>
    <n v="-18482141.995000005"/>
    <n v="61219525.705000013"/>
    <x v="0"/>
    <n v="83715055.787500009"/>
    <n v="146100877.6875"/>
    <n v="62385821.899999991"/>
    <n v="-9863677.0624999851"/>
    <n v="239679610.53749999"/>
    <x v="0"/>
  </r>
  <r>
    <n v="12"/>
    <s v="ยะลา"/>
    <s v="10749"/>
    <s v="เบตง,รพท."/>
    <n v="138626710.36999997"/>
    <n v="17483608.52"/>
    <n v="2751737.01"/>
    <n v="8916095.9199999999"/>
    <x v="5"/>
    <x v="5"/>
    <n v="138626710.36999997"/>
    <n v="177522302.21999997"/>
    <n v="38895591.849999994"/>
    <n v="80283322.594999984"/>
    <n v="235865689.99499995"/>
    <x v="0"/>
    <n v="29859776.649999999"/>
    <n v="48238164.909999996"/>
    <n v="18378388.259999998"/>
    <n v="2292194.2600000016"/>
    <n v="75805747.299999997"/>
    <x v="0"/>
    <n v="3206092.59"/>
    <n v="7078135.5899999999"/>
    <n v="3872043"/>
    <n v="-2601971.91"/>
    <n v="12886200.09"/>
    <x v="0"/>
    <n v="18267817.850000001"/>
    <n v="31832938.02"/>
    <n v="13565120.169999998"/>
    <n v="-2079862.4049999937"/>
    <n v="52180618.274999991"/>
    <x v="0"/>
  </r>
  <r>
    <n v="12"/>
    <s v="ยะลา"/>
    <s v="11432"/>
    <s v="บันนังสตา,รพช."/>
    <n v="72147609.710000008"/>
    <n v="7322502.21"/>
    <n v="4717269.25"/>
    <n v="4653297.57"/>
    <x v="6"/>
    <x v="6"/>
    <n v="38061714.790000014"/>
    <n v="49300750.359999999"/>
    <n v="11239035.569999985"/>
    <n v="21203161.435000036"/>
    <n v="66159303.714999974"/>
    <x v="1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1"/>
  </r>
  <r>
    <n v="12"/>
    <s v="ยะลา"/>
    <s v="11433"/>
    <s v="ธารโต,รพช."/>
    <n v="44673229.81000001"/>
    <n v="2758991.84"/>
    <n v="1636338.14"/>
    <n v="1487462.19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12"/>
    <s v="ยะลา"/>
    <s v="11434"/>
    <s v="รามัน,รพช."/>
    <n v="91035541.539999992"/>
    <n v="10782607.1"/>
    <n v="8575262.6899999995"/>
    <n v="4441240.08"/>
    <x v="1"/>
    <x v="1"/>
    <n v="55511383.002499998"/>
    <n v="69645397.814999998"/>
    <n v="14134014.8125"/>
    <n v="34310360.783749998"/>
    <n v="90846420.033749998"/>
    <x v="1"/>
    <n v="10107547.702500001"/>
    <n v="15155366.682500001"/>
    <n v="5047818.9800000004"/>
    <n v="2535819.2324999999"/>
    <n v="22727095.152500004"/>
    <x v="0"/>
    <n v="2567098.34"/>
    <n v="5284998.4424999999"/>
    <n v="2717900.1025"/>
    <n v="-1509751.8137500002"/>
    <n v="9361848.5962499995"/>
    <x v="0"/>
    <n v="3202010.66"/>
    <n v="4896174.01"/>
    <n v="1694163.3499999996"/>
    <n v="660765.63500000071"/>
    <n v="7437419.0349999992"/>
    <x v="0"/>
  </r>
  <r>
    <n v="12"/>
    <s v="ยะลา"/>
    <s v="11461"/>
    <s v="สมเด็จพระยุพราชยะหา,รพช."/>
    <n v="75554312.039999992"/>
    <n v="6302510.6100000003"/>
    <n v="4040108.8"/>
    <n v="3417317.5"/>
    <x v="1"/>
    <x v="1"/>
    <n v="55511383.002499998"/>
    <n v="69645397.814999998"/>
    <n v="14134014.8125"/>
    <n v="34310360.783749998"/>
    <n v="90846420.033749998"/>
    <x v="0"/>
    <n v="10107547.702500001"/>
    <n v="15155366.682500001"/>
    <n v="5047818.9800000004"/>
    <n v="2535819.2324999999"/>
    <n v="22727095.152500004"/>
    <x v="0"/>
    <n v="2567098.34"/>
    <n v="5284998.4424999999"/>
    <n v="2717900.1025"/>
    <n v="-1509751.8137500002"/>
    <n v="9361848.5962499995"/>
    <x v="0"/>
    <n v="3202010.66"/>
    <n v="4896174.01"/>
    <n v="1694163.3499999996"/>
    <n v="660765.63500000071"/>
    <n v="7437419.0349999992"/>
    <x v="0"/>
  </r>
  <r>
    <n v="12"/>
    <s v="ยะลา"/>
    <s v="13806"/>
    <s v="กาบัง,รพช."/>
    <n v="38097348.109999992"/>
    <n v="2884676.66"/>
    <n v="1577773.21"/>
    <n v="1045459.5700000001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12"/>
    <s v="ยะลา"/>
    <s v="24689"/>
    <s v="กรงปินัง,รพช."/>
    <n v="39911526.669999994"/>
    <n v="2864460.56"/>
    <n v="1569648"/>
    <n v="1433395.6199999999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12"/>
    <s v="สงขลา"/>
    <s v="10682"/>
    <s v="หาดใหญ่,รพศ."/>
    <n v="783702541.56999981"/>
    <n v="330042651.69"/>
    <n v="24802518.879999999"/>
    <n v="259892251.63999999"/>
    <x v="0"/>
    <x v="0"/>
    <n v="584740189.76999998"/>
    <n v="751242197.40999997"/>
    <n v="166502007.63999999"/>
    <n v="334987178.31"/>
    <n v="1000995208.8699999"/>
    <x v="0"/>
    <n v="295037232.55000001"/>
    <n v="408188978.11000001"/>
    <n v="113151745.56"/>
    <n v="125309614.21000001"/>
    <n v="577916596.45000005"/>
    <x v="0"/>
    <n v="14095114.77"/>
    <n v="42319815.75"/>
    <n v="28224700.98"/>
    <n v="-28241936.699999999"/>
    <n v="84656867.219999999"/>
    <x v="0"/>
    <n v="133899811.37"/>
    <n v="212335052.75"/>
    <n v="78435241.379999995"/>
    <n v="16246949.300000012"/>
    <n v="329987914.81999999"/>
    <x v="0"/>
  </r>
  <r>
    <n v="12"/>
    <s v="สงขลา"/>
    <s v="10745"/>
    <s v="สงขลา,รพท."/>
    <n v="460081079.54000002"/>
    <n v="173529007.02000001"/>
    <n v="15087153.1"/>
    <n v="74137774.950000003"/>
    <x v="9"/>
    <x v="9"/>
    <n v="306499797.03500003"/>
    <n v="401419086.34000003"/>
    <n v="94919289.305000007"/>
    <n v="164120863.07750002"/>
    <n v="543798020.29750001"/>
    <x v="0"/>
    <n v="103528553.00999999"/>
    <n v="140842301.25999999"/>
    <n v="37313748.25"/>
    <n v="47557930.63499999"/>
    <n v="196812923.63499999"/>
    <x v="0"/>
    <n v="6905136.04"/>
    <n v="19865887.875"/>
    <n v="12960751.835000001"/>
    <n v="-12535991.712500002"/>
    <n v="39307015.627499998"/>
    <x v="0"/>
    <n v="48794610.419999994"/>
    <n v="78390445.295000002"/>
    <n v="29595834.875000007"/>
    <n v="4400858.1074999794"/>
    <n v="122784197.60750002"/>
    <x v="0"/>
  </r>
  <r>
    <n v="12"/>
    <s v="สงขลา"/>
    <s v="11386"/>
    <s v="สทิงพระ,รพช."/>
    <n v="46954626.659999996"/>
    <n v="5680787.7599999998"/>
    <n v="956157.75"/>
    <n v="1444918.5999999999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0"/>
  </r>
  <r>
    <n v="12"/>
    <s v="สงขลา"/>
    <s v="11387"/>
    <s v="จะนะ,รพช."/>
    <n v="107677296.61000001"/>
    <n v="16008117.050000001"/>
    <n v="4378058.32"/>
    <n v="2796522.71"/>
    <x v="1"/>
    <x v="1"/>
    <n v="55511383.002499998"/>
    <n v="69645397.814999998"/>
    <n v="14134014.8125"/>
    <n v="34310360.783749998"/>
    <n v="90846420.033749998"/>
    <x v="1"/>
    <n v="10107547.702500001"/>
    <n v="15155366.682500001"/>
    <n v="5047818.9800000004"/>
    <n v="2535819.2324999999"/>
    <n v="22727095.152500004"/>
    <x v="0"/>
    <n v="2567098.34"/>
    <n v="5284998.4424999999"/>
    <n v="2717900.1025"/>
    <n v="-1509751.8137500002"/>
    <n v="9361848.5962499995"/>
    <x v="0"/>
    <n v="3202010.66"/>
    <n v="4896174.01"/>
    <n v="1694163.3499999996"/>
    <n v="660765.63500000071"/>
    <n v="7437419.0349999992"/>
    <x v="0"/>
  </r>
  <r>
    <n v="12"/>
    <s v="สงขลา"/>
    <s v="11388"/>
    <s v="สมเด็จพระบรมราชินีนาถ ณ อำเภอนาทวี,รพช."/>
    <n v="130471368.97"/>
    <n v="19782521.5"/>
    <n v="4289608.7"/>
    <n v="16828314.52"/>
    <x v="2"/>
    <x v="2"/>
    <n v="80289064.905000001"/>
    <n v="102737404.04499999"/>
    <n v="22448339.139999986"/>
    <n v="46616556.195000023"/>
    <n v="136409912.75499997"/>
    <x v="0"/>
    <n v="18083881.445"/>
    <n v="25311234.280000001"/>
    <n v="7227352.8350000009"/>
    <n v="7242852.192499999"/>
    <n v="36152263.532499999"/>
    <x v="0"/>
    <n v="3921086.3600000003"/>
    <n v="8819763.875"/>
    <n v="4898677.5149999997"/>
    <n v="-3426929.9124999987"/>
    <n v="16167780.147499999"/>
    <x v="0"/>
    <n v="6098110.8150000004"/>
    <n v="14320782.210000001"/>
    <n v="8222671.3950000005"/>
    <n v="-6235896.2775000008"/>
    <n v="26654789.302500002"/>
    <x v="0"/>
  </r>
  <r>
    <n v="12"/>
    <s v="สงขลา"/>
    <s v="11390"/>
    <s v="เทพา,รพช."/>
    <n v="96667603.510000005"/>
    <n v="11589972.039999999"/>
    <n v="2573213.92"/>
    <n v="5159672.76"/>
    <x v="1"/>
    <x v="1"/>
    <n v="55511383.002499998"/>
    <n v="69645397.814999998"/>
    <n v="14134014.8125"/>
    <n v="34310360.783749998"/>
    <n v="90846420.033749998"/>
    <x v="1"/>
    <n v="10107547.702500001"/>
    <n v="15155366.682500001"/>
    <n v="5047818.9800000004"/>
    <n v="2535819.2324999999"/>
    <n v="22727095.152500004"/>
    <x v="0"/>
    <n v="2567098.34"/>
    <n v="5284998.4424999999"/>
    <n v="2717900.1025"/>
    <n v="-1509751.8137500002"/>
    <n v="9361848.5962499995"/>
    <x v="0"/>
    <n v="3202010.66"/>
    <n v="4896174.01"/>
    <n v="1694163.3499999996"/>
    <n v="660765.63500000071"/>
    <n v="7437419.0349999992"/>
    <x v="0"/>
  </r>
  <r>
    <n v="12"/>
    <s v="สงขลา"/>
    <s v="11391"/>
    <s v="สะบ้าย้อย,รพช."/>
    <n v="80358210.420000002"/>
    <n v="7761829.5499999998"/>
    <n v="2898232.5"/>
    <n v="2965638.04"/>
    <x v="6"/>
    <x v="6"/>
    <n v="38061714.790000014"/>
    <n v="49300750.359999999"/>
    <n v="11239035.569999985"/>
    <n v="21203161.435000036"/>
    <n v="66159303.714999974"/>
    <x v="1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0"/>
  </r>
  <r>
    <n v="12"/>
    <s v="สงขลา"/>
    <s v="11392"/>
    <s v="ระโนด,รพช."/>
    <n v="63197506.79999999"/>
    <n v="14005472.73"/>
    <n v="2666358.52"/>
    <n v="3484013.68"/>
    <x v="4"/>
    <x v="4"/>
    <n v="44214452.677500002"/>
    <n v="55578290.410000004"/>
    <n v="11363837.732500002"/>
    <n v="27168696.078749999"/>
    <n v="72624047.008750007"/>
    <x v="0"/>
    <n v="6645829.6750000007"/>
    <n v="10928092.7925"/>
    <n v="4282263.1174999997"/>
    <n v="222434.99875000119"/>
    <n v="17351487.46875"/>
    <x v="0"/>
    <n v="1694291.2349999999"/>
    <n v="3749116.8624999998"/>
    <n v="2054825.6274999999"/>
    <n v="-1387947.2062500003"/>
    <n v="6831355.30375"/>
    <x v="0"/>
    <n v="2113220.8850000002"/>
    <n v="3455917.2824999997"/>
    <n v="1342696.3974999995"/>
    <n v="99176.288750000997"/>
    <n v="5469961.8787499992"/>
    <x v="0"/>
  </r>
  <r>
    <n v="12"/>
    <s v="สงขลา"/>
    <s v="11393"/>
    <s v="กระแสสินธุ์,รพช."/>
    <n v="28658106.209999997"/>
    <n v="2000340"/>
    <n v="824244.72"/>
    <n v="655093.44999999995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12"/>
    <s v="สงขลา"/>
    <s v="11394"/>
    <s v="รัตภูมิ,รพช."/>
    <n v="53150334.440000005"/>
    <n v="7098693.6799999997"/>
    <n v="922610.87"/>
    <n v="3006479.2600000002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0"/>
  </r>
  <r>
    <n v="12"/>
    <s v="สงขลา"/>
    <s v="11395"/>
    <s v="สะเดา,รพช."/>
    <n v="67978970.650000006"/>
    <n v="15144825.57"/>
    <n v="2518244.12"/>
    <n v="4324782.8000000007"/>
    <x v="1"/>
    <x v="1"/>
    <n v="55511383.002499998"/>
    <n v="69645397.814999998"/>
    <n v="14134014.8125"/>
    <n v="34310360.783749998"/>
    <n v="90846420.033749998"/>
    <x v="0"/>
    <n v="10107547.702500001"/>
    <n v="15155366.682500001"/>
    <n v="5047818.9800000004"/>
    <n v="2535819.2324999999"/>
    <n v="22727095.152500004"/>
    <x v="0"/>
    <n v="2567098.34"/>
    <n v="5284998.4424999999"/>
    <n v="2717900.1025"/>
    <n v="-1509751.8137500002"/>
    <n v="9361848.5962499995"/>
    <x v="0"/>
    <n v="3202010.66"/>
    <n v="4896174.01"/>
    <n v="1694163.3499999996"/>
    <n v="660765.63500000071"/>
    <n v="7437419.0349999992"/>
    <x v="0"/>
  </r>
  <r>
    <n v="12"/>
    <s v="สงขลา"/>
    <s v="11396"/>
    <s v="นาหม่อม,รพช."/>
    <n v="20228560.300000004"/>
    <n v="2764085.92"/>
    <n v="1097725.02"/>
    <n v="1612717.3699999999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12"/>
    <s v="สงขลา"/>
    <s v="11397"/>
    <s v="ควนเนียง,รพช."/>
    <n v="37296357.170000009"/>
    <n v="3907292.7"/>
    <n v="1066457.19"/>
    <n v="1331326.3799999999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12"/>
    <s v="สงขลา"/>
    <s v="11398"/>
    <s v="ปาดังเบซาร์,รพช."/>
    <n v="37829559.360000007"/>
    <n v="3974336.89"/>
    <n v="854243.25"/>
    <n v="2011892.8499999999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0"/>
  </r>
  <r>
    <n v="12"/>
    <s v="สงขลา"/>
    <s v="11399"/>
    <s v="บางกล่ำ,รพช."/>
    <n v="38450228.090000004"/>
    <n v="1979686.27"/>
    <n v="729085.46"/>
    <n v="1015708.9500000001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12"/>
    <s v="สงขลา"/>
    <s v="11400"/>
    <s v="สิงหนคร,รพช."/>
    <n v="43572352.480000004"/>
    <n v="5528665.0499999998"/>
    <n v="2641609.7999999998"/>
    <n v="1569491.06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0"/>
  </r>
  <r>
    <n v="12"/>
    <s v="สงขลา"/>
    <s v="11401"/>
    <s v="คลองหอยโข่ง,รพช."/>
    <n v="34403596.560000002"/>
    <n v="2975064.7"/>
    <n v="892096.01"/>
    <n v="1054724.77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12"/>
    <s v="สตูล"/>
    <s v="10746"/>
    <s v="สตูล,รพท."/>
    <n v="234376952.08999988"/>
    <n v="83675348.159999996"/>
    <n v="2462561"/>
    <n v="32191684.27"/>
    <x v="10"/>
    <x v="10"/>
    <n v="202237035.05250007"/>
    <n v="246228016.66999996"/>
    <n v="43990981.617499888"/>
    <n v="136250562.62625024"/>
    <n v="312214489.09624982"/>
    <x v="0"/>
    <n v="53529366.907499999"/>
    <n v="81951998.332500011"/>
    <n v="28422631.425000012"/>
    <n v="10895419.769999981"/>
    <n v="124585945.47000003"/>
    <x v="0"/>
    <n v="4669945.1150000002"/>
    <n v="12350870.84"/>
    <n v="7680925.7249999996"/>
    <n v="-6851443.4724999983"/>
    <n v="23872259.427499998"/>
    <x v="0"/>
    <n v="27180948.702500001"/>
    <n v="40777818.969999999"/>
    <n v="13596870.267499998"/>
    <n v="6785643.3012500033"/>
    <n v="61173124.371249996"/>
    <x v="0"/>
  </r>
  <r>
    <n v="12"/>
    <s v="สตูล"/>
    <s v="11402"/>
    <s v="ควนโดน,รพช."/>
    <n v="41943532.219999999"/>
    <n v="3772411.69"/>
    <n v="2271546.25"/>
    <n v="2240250.35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12"/>
    <s v="สตูล"/>
    <s v="11403"/>
    <s v="ควนกาหลง,รพช."/>
    <n v="47322179.68"/>
    <n v="4645203.46"/>
    <n v="2224895.75"/>
    <n v="1377373.02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12"/>
    <s v="สตูล"/>
    <s v="11404"/>
    <s v="ท่าแพ,รพช."/>
    <n v="46732711.420000009"/>
    <n v="3671968.4"/>
    <n v="3102486.9"/>
    <n v="2124812.38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12"/>
    <s v="สตูล"/>
    <s v="11405"/>
    <s v="ละงู,รพช."/>
    <n v="84632630.410000011"/>
    <n v="16345216.289999999"/>
    <n v="3986907.95"/>
    <n v="8617801.0899999999"/>
    <x v="7"/>
    <x v="7"/>
    <n v="69966249.329999998"/>
    <n v="84632630.410000011"/>
    <n v="14666381.080000013"/>
    <n v="47966677.709999979"/>
    <n v="106632202.03000003"/>
    <x v="0"/>
    <n v="14467965.560000001"/>
    <n v="19747513.829999998"/>
    <n v="5279548.2699999977"/>
    <n v="6548643.155000004"/>
    <n v="27666836.234999996"/>
    <x v="0"/>
    <n v="2558855.6"/>
    <n v="6048271.3600000003"/>
    <n v="3489415.7600000002"/>
    <n v="-2675268.0400000005"/>
    <n v="11282395"/>
    <x v="0"/>
    <n v="4385904.1099999994"/>
    <n v="10230980.310000001"/>
    <n v="5845076.2000000011"/>
    <n v="-4381710.1900000013"/>
    <n v="18998594.609999999"/>
    <x v="0"/>
  </r>
  <r>
    <n v="12"/>
    <s v="สตูล"/>
    <s v="11406"/>
    <s v="ทุ่งหว้า,รพช."/>
    <n v="41004948.240000002"/>
    <n v="3637044.7"/>
    <n v="654329.69999999995"/>
    <n v="1334978.6500000001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12"/>
    <s v="สตูล"/>
    <s v="28786"/>
    <s v="มะนัง,รพช."/>
    <n v="24393003.200000003"/>
    <n v="2935680.99"/>
    <n v="1677428.38"/>
    <n v="1002488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158A628-CF0B-4172-B2D2-5C1177DE354D}" name="PivotTable9" cacheId="7" applyNumberFormats="0" applyBorderFormats="0" applyFontFormats="0" applyPatternFormats="0" applyAlignmentFormats="0" applyWidthHeightFormats="1" dataCaption="ค่า" grandTotalCaption="รวม" updatedVersion="8" minRefreshableVersion="3" itemPrintTitles="1" createdVersion="8" indent="0" compact="0" compactData="0" gridDropZones="1" multipleFieldFilters="0">
  <location ref="AD5:AG21" firstHeaderRow="1" firstDataRow="2" firstDataCol="2"/>
  <pivotFields count="34">
    <pivotField compact="0" outline="0" showAll="0"/>
    <pivotField compact="0" outline="0" showAll="0"/>
    <pivotField dataField="1" compact="0" outline="0" showAll="0"/>
    <pivotField compact="0" outline="0" showAll="0"/>
    <pivotField compact="0" numFmtId="188" outline="0" showAll="0"/>
    <pivotField compact="0" numFmtId="188" outline="0" showAll="0"/>
    <pivotField compact="0" numFmtId="188" outline="0" showAll="0"/>
    <pivotField dataField="1" compact="0" numFmtId="188" outline="0" showAll="0"/>
    <pivotField axis="axisRow" compact="0" numFmtId="190" outline="0" showAll="0" defaultSubtotal="0">
      <items count="17">
        <item x="8"/>
        <item x="11"/>
        <item m="1" x="16"/>
        <item x="3"/>
        <item x="6"/>
        <item m="1" x="15"/>
        <item x="4"/>
        <item x="1"/>
        <item x="7"/>
        <item x="2"/>
        <item m="1" x="14"/>
        <item x="5"/>
        <item x="10"/>
        <item x="9"/>
        <item x="13"/>
        <item x="0"/>
        <item x="12"/>
      </items>
    </pivotField>
    <pivotField axis="axisRow" compact="0" outline="0" showAll="0">
      <items count="18">
        <item x="4"/>
        <item x="1"/>
        <item x="3"/>
        <item x="6"/>
        <item m="1" x="14"/>
        <item x="8"/>
        <item m="1" x="15"/>
        <item x="11"/>
        <item x="7"/>
        <item x="2"/>
        <item m="1" x="16"/>
        <item x="5"/>
        <item x="10"/>
        <item x="9"/>
        <item x="13"/>
        <item x="12"/>
        <item x="0"/>
        <item t="default"/>
      </items>
    </pivotField>
    <pivotField compact="0" numFmtId="188" outline="0" showAll="0"/>
    <pivotField compact="0" numFmtId="188" outline="0" showAll="0"/>
    <pivotField compact="0" numFmtId="188" outline="0" showAll="0"/>
    <pivotField compact="0" numFmtId="188" outline="0" showAll="0"/>
    <pivotField compact="0" numFmtId="188" outline="0" showAll="0"/>
    <pivotField compact="0" outline="0" showAll="0"/>
    <pivotField compact="0" numFmtId="188" outline="0" showAll="0"/>
    <pivotField compact="0" numFmtId="188" outline="0" showAll="0"/>
    <pivotField compact="0" numFmtId="188" outline="0" showAll="0"/>
    <pivotField compact="0" numFmtId="188" outline="0" showAll="0"/>
    <pivotField compact="0" numFmtId="188" outline="0" showAll="0"/>
    <pivotField compact="0" outline="0" showAll="0"/>
    <pivotField compact="0" numFmtId="188" outline="0" showAll="0"/>
    <pivotField compact="0" numFmtId="188" outline="0" showAll="0"/>
    <pivotField compact="0" numFmtId="188" outline="0" showAll="0"/>
    <pivotField compact="0" numFmtId="188" outline="0" showAll="0"/>
    <pivotField compact="0" numFmtId="188" outline="0" showAll="0"/>
    <pivotField compact="0" outline="0" showAll="0"/>
    <pivotField compact="0" numFmtId="188" outline="0" showAll="0"/>
    <pivotField compact="0" numFmtId="188" outline="0" showAll="0"/>
    <pivotField compact="0" numFmtId="188" outline="0" showAll="0"/>
    <pivotField compact="0" numFmtId="188" outline="0" showAll="0"/>
    <pivotField compact="0" numFmtId="188" outline="0" showAll="0"/>
    <pivotField compact="0" outline="0" showAll="0">
      <items count="3">
        <item x="0"/>
        <item h="1" x="1"/>
        <item t="default"/>
      </items>
    </pivotField>
  </pivotFields>
  <rowFields count="2">
    <field x="8"/>
    <field x="9"/>
  </rowFields>
  <rowItems count="15">
    <i>
      <x/>
      <x v="5"/>
    </i>
    <i>
      <x v="1"/>
      <x v="7"/>
    </i>
    <i>
      <x v="3"/>
      <x v="2"/>
    </i>
    <i>
      <x v="4"/>
      <x v="3"/>
    </i>
    <i>
      <x v="6"/>
      <x/>
    </i>
    <i>
      <x v="7"/>
      <x v="1"/>
    </i>
    <i>
      <x v="8"/>
      <x v="8"/>
    </i>
    <i>
      <x v="9"/>
      <x v="9"/>
    </i>
    <i>
      <x v="11"/>
      <x v="11"/>
    </i>
    <i>
      <x v="12"/>
      <x v="12"/>
    </i>
    <i>
      <x v="13"/>
      <x v="13"/>
    </i>
    <i>
      <x v="14"/>
      <x v="14"/>
    </i>
    <i>
      <x v="15"/>
      <x v="16"/>
    </i>
    <i>
      <x v="16"/>
      <x v="15"/>
    </i>
    <i t="grand">
      <x/>
    </i>
  </rowItems>
  <colFields count="1">
    <field x="-2"/>
  </colFields>
  <colItems count="2">
    <i>
      <x/>
    </i>
    <i i="1">
      <x v="1"/>
    </i>
  </colItems>
  <dataFields count="2">
    <dataField name="ค่าเฉลี่ย ของ ค่าเวชภัณฑ์มิใช่ยาและวัสดุการแพทย์" fld="7" subtotal="average" baseField="0" baseItem="1928724480" numFmtId="188"/>
    <dataField name="แห่ง" fld="2" subtotal="count" baseField="0" baseItem="0"/>
  </dataFields>
  <pivotTableStyleInfo name="PivotStyleMedium7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C39F14E-A9B0-4B2A-B4C6-304E02AF9F2C}" name="PivotTable8" cacheId="7" applyNumberFormats="0" applyBorderFormats="0" applyFontFormats="0" applyPatternFormats="0" applyAlignmentFormats="0" applyWidthHeightFormats="1" dataCaption="ค่า" grandTotalCaption="รวม" updatedVersion="8" minRefreshableVersion="3" itemPrintTitles="1" createdVersion="8" indent="0" compact="0" compactData="0" gridDropZones="1" multipleFieldFilters="0">
  <location ref="X5:AA21" firstHeaderRow="1" firstDataRow="2" firstDataCol="2"/>
  <pivotFields count="34">
    <pivotField compact="0" outline="0" showAll="0"/>
    <pivotField compact="0" outline="0" showAll="0"/>
    <pivotField dataField="1" compact="0" outline="0" showAll="0"/>
    <pivotField compact="0" outline="0" showAll="0"/>
    <pivotField compact="0" numFmtId="188" outline="0" showAll="0"/>
    <pivotField compact="0" numFmtId="188" outline="0" showAll="0"/>
    <pivotField dataField="1" compact="0" numFmtId="188" outline="0" showAll="0"/>
    <pivotField compact="0" numFmtId="188" outline="0" showAll="0"/>
    <pivotField axis="axisRow" compact="0" numFmtId="190" outline="0" showAll="0" defaultSubtotal="0">
      <items count="17">
        <item x="8"/>
        <item x="11"/>
        <item m="1" x="16"/>
        <item x="3"/>
        <item x="6"/>
        <item m="1" x="15"/>
        <item x="4"/>
        <item x="1"/>
        <item x="7"/>
        <item x="2"/>
        <item m="1" x="14"/>
        <item x="5"/>
        <item x="10"/>
        <item x="9"/>
        <item x="13"/>
        <item x="0"/>
        <item x="12"/>
      </items>
    </pivotField>
    <pivotField axis="axisRow" compact="0" outline="0" showAll="0">
      <items count="18">
        <item x="4"/>
        <item x="1"/>
        <item x="3"/>
        <item x="6"/>
        <item m="1" x="14"/>
        <item x="8"/>
        <item m="1" x="15"/>
        <item x="11"/>
        <item x="7"/>
        <item x="2"/>
        <item m="1" x="16"/>
        <item x="5"/>
        <item x="10"/>
        <item x="9"/>
        <item x="13"/>
        <item x="12"/>
        <item x="0"/>
        <item t="default"/>
      </items>
    </pivotField>
    <pivotField compact="0" numFmtId="188" outline="0" showAll="0"/>
    <pivotField compact="0" numFmtId="188" outline="0" showAll="0"/>
    <pivotField compact="0" numFmtId="188" outline="0" showAll="0"/>
    <pivotField compact="0" numFmtId="188" outline="0" showAll="0"/>
    <pivotField compact="0" numFmtId="188" outline="0" showAll="0"/>
    <pivotField compact="0" outline="0" showAll="0"/>
    <pivotField compact="0" numFmtId="188" outline="0" showAll="0"/>
    <pivotField compact="0" numFmtId="188" outline="0" showAll="0"/>
    <pivotField compact="0" numFmtId="188" outline="0" showAll="0"/>
    <pivotField compact="0" numFmtId="188" outline="0" showAll="0"/>
    <pivotField compact="0" numFmtId="188" outline="0" showAll="0"/>
    <pivotField compact="0" outline="0" showAll="0"/>
    <pivotField compact="0" numFmtId="188" outline="0" showAll="0"/>
    <pivotField compact="0" numFmtId="188" outline="0" showAll="0"/>
    <pivotField compact="0" numFmtId="188" outline="0" showAll="0"/>
    <pivotField compact="0" numFmtId="188" outline="0" showAll="0"/>
    <pivotField compact="0" numFmtId="188" outline="0" showAll="0"/>
    <pivotField compact="0" outline="0" showAll="0">
      <items count="3">
        <item x="0"/>
        <item h="1" x="1"/>
        <item t="default"/>
      </items>
    </pivotField>
    <pivotField compact="0" numFmtId="188" outline="0" showAll="0"/>
    <pivotField compact="0" numFmtId="188" outline="0" showAll="0"/>
    <pivotField compact="0" numFmtId="188" outline="0" showAll="0"/>
    <pivotField compact="0" numFmtId="188" outline="0" showAll="0"/>
    <pivotField compact="0" numFmtId="188" outline="0" showAll="0"/>
    <pivotField compact="0" outline="0" showAll="0"/>
  </pivotFields>
  <rowFields count="2">
    <field x="8"/>
    <field x="9"/>
  </rowFields>
  <rowItems count="15">
    <i>
      <x/>
      <x v="5"/>
    </i>
    <i>
      <x v="1"/>
      <x v="7"/>
    </i>
    <i>
      <x v="3"/>
      <x v="2"/>
    </i>
    <i>
      <x v="4"/>
      <x v="3"/>
    </i>
    <i>
      <x v="6"/>
      <x/>
    </i>
    <i>
      <x v="7"/>
      <x v="1"/>
    </i>
    <i>
      <x v="8"/>
      <x v="8"/>
    </i>
    <i>
      <x v="9"/>
      <x v="9"/>
    </i>
    <i>
      <x v="11"/>
      <x v="11"/>
    </i>
    <i>
      <x v="12"/>
      <x v="12"/>
    </i>
    <i>
      <x v="13"/>
      <x v="13"/>
    </i>
    <i>
      <x v="14"/>
      <x v="14"/>
    </i>
    <i>
      <x v="15"/>
      <x v="16"/>
    </i>
    <i>
      <x v="16"/>
      <x v="15"/>
    </i>
    <i t="grand">
      <x/>
    </i>
  </rowItems>
  <colFields count="1">
    <field x="-2"/>
  </colFields>
  <colItems count="2">
    <i>
      <x/>
    </i>
    <i i="1">
      <x v="1"/>
    </i>
  </colItems>
  <dataFields count="2">
    <dataField name="ค่าเฉลี่ย ของ ค่าวัสดุวิทยาศาสตร์และการแพทย์" fld="6" subtotal="average" baseField="0" baseItem="1928724480" numFmtId="188"/>
    <dataField name="แห่ง" fld="2" subtotal="count" baseField="0" baseItem="0"/>
  </dataField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EE641BA-BD0C-469C-A185-6BAEFE80D617}" name="PivotTable7" cacheId="7" applyNumberFormats="0" applyBorderFormats="0" applyFontFormats="0" applyPatternFormats="0" applyAlignmentFormats="0" applyWidthHeightFormats="1" dataCaption="ค่า" grandTotalCaption="รวม" updatedVersion="8" minRefreshableVersion="3" useAutoFormatting="1" itemPrintTitles="1" createdVersion="8" indent="0" compact="0" compactData="0" gridDropZones="1" multipleFieldFilters="0">
  <location ref="R5:U21" firstHeaderRow="1" firstDataRow="2" firstDataCol="2"/>
  <pivotFields count="34">
    <pivotField compact="0" outline="0" showAll="0"/>
    <pivotField compact="0" outline="0" showAll="0"/>
    <pivotField dataField="1" compact="0" outline="0" showAll="0"/>
    <pivotField compact="0" outline="0" showAll="0"/>
    <pivotField compact="0" numFmtId="188" outline="0" showAll="0"/>
    <pivotField dataField="1" compact="0" numFmtId="188" outline="0" showAll="0"/>
    <pivotField compact="0" numFmtId="188" outline="0" showAll="0"/>
    <pivotField compact="0" numFmtId="188" outline="0" showAll="0"/>
    <pivotField axis="axisRow" compact="0" numFmtId="190" outline="0" showAll="0" defaultSubtotal="0">
      <items count="17">
        <item x="8"/>
        <item x="11"/>
        <item m="1" x="16"/>
        <item x="3"/>
        <item x="6"/>
        <item m="1" x="15"/>
        <item x="4"/>
        <item x="1"/>
        <item x="7"/>
        <item x="2"/>
        <item m="1" x="14"/>
        <item x="5"/>
        <item x="10"/>
        <item x="9"/>
        <item x="13"/>
        <item x="0"/>
        <item x="12"/>
      </items>
    </pivotField>
    <pivotField axis="axisRow" compact="0" outline="0" showAll="0">
      <items count="18">
        <item x="4"/>
        <item x="1"/>
        <item x="3"/>
        <item x="6"/>
        <item m="1" x="14"/>
        <item x="8"/>
        <item m="1" x="15"/>
        <item x="11"/>
        <item x="7"/>
        <item x="2"/>
        <item m="1" x="16"/>
        <item x="5"/>
        <item x="10"/>
        <item x="9"/>
        <item x="13"/>
        <item x="12"/>
        <item x="0"/>
        <item t="default"/>
      </items>
    </pivotField>
    <pivotField compact="0" numFmtId="188" outline="0" showAll="0"/>
    <pivotField compact="0" numFmtId="188" outline="0" showAll="0"/>
    <pivotField compact="0" numFmtId="188" outline="0" showAll="0"/>
    <pivotField compact="0" numFmtId="188" outline="0" showAll="0"/>
    <pivotField compact="0" numFmtId="188" outline="0" showAll="0"/>
    <pivotField compact="0" outline="0" showAll="0"/>
    <pivotField compact="0" numFmtId="188" outline="0" showAll="0"/>
    <pivotField compact="0" numFmtId="188" outline="0" showAll="0"/>
    <pivotField compact="0" numFmtId="188" outline="0" showAll="0"/>
    <pivotField compact="0" numFmtId="188" outline="0" showAll="0"/>
    <pivotField compact="0" numFmtId="188" outline="0" showAll="0"/>
    <pivotField compact="0" outline="0" showAll="0">
      <items count="3">
        <item x="0"/>
        <item h="1" x="1"/>
        <item t="default"/>
      </items>
    </pivotField>
    <pivotField compact="0" numFmtId="188" outline="0" showAll="0"/>
    <pivotField compact="0" numFmtId="188" outline="0" showAll="0"/>
    <pivotField compact="0" numFmtId="188" outline="0" showAll="0"/>
    <pivotField compact="0" numFmtId="188" outline="0" showAll="0"/>
    <pivotField compact="0" numFmtId="188" outline="0" showAll="0"/>
    <pivotField compact="0" outline="0" showAll="0"/>
    <pivotField compact="0" numFmtId="188" outline="0" showAll="0"/>
    <pivotField compact="0" numFmtId="188" outline="0" showAll="0"/>
    <pivotField compact="0" numFmtId="188" outline="0" showAll="0"/>
    <pivotField compact="0" numFmtId="188" outline="0" showAll="0"/>
    <pivotField compact="0" numFmtId="188" outline="0" showAll="0"/>
    <pivotField compact="0" outline="0" showAll="0"/>
  </pivotFields>
  <rowFields count="2">
    <field x="8"/>
    <field x="9"/>
  </rowFields>
  <rowItems count="15">
    <i>
      <x/>
      <x v="5"/>
    </i>
    <i>
      <x v="1"/>
      <x v="7"/>
    </i>
    <i>
      <x v="3"/>
      <x v="2"/>
    </i>
    <i>
      <x v="4"/>
      <x v="3"/>
    </i>
    <i>
      <x v="6"/>
      <x/>
    </i>
    <i>
      <x v="7"/>
      <x v="1"/>
    </i>
    <i>
      <x v="8"/>
      <x v="8"/>
    </i>
    <i>
      <x v="9"/>
      <x v="9"/>
    </i>
    <i>
      <x v="11"/>
      <x v="11"/>
    </i>
    <i>
      <x v="12"/>
      <x v="12"/>
    </i>
    <i>
      <x v="13"/>
      <x v="13"/>
    </i>
    <i>
      <x v="14"/>
      <x v="14"/>
    </i>
    <i>
      <x v="15"/>
      <x v="16"/>
    </i>
    <i>
      <x v="16"/>
      <x v="15"/>
    </i>
    <i t="grand">
      <x/>
    </i>
  </rowItems>
  <colFields count="1">
    <field x="-2"/>
  </colFields>
  <colItems count="2">
    <i>
      <x/>
    </i>
    <i i="1">
      <x v="1"/>
    </i>
  </colItems>
  <dataFields count="2">
    <dataField name="Avg ยา" fld="5" subtotal="average" baseField="0" baseItem="1928724480" numFmtId="188"/>
    <dataField name="แห่ง" fld="2" subtotal="count" baseField="0" baseItem="0"/>
  </dataFields>
  <formats count="54">
    <format dxfId="66">
      <pivotArea type="all" dataOnly="0" outline="0" fieldPosition="0"/>
    </format>
    <format dxfId="65">
      <pivotArea outline="0" collapsedLevelsAreSubtotals="1" fieldPosition="0"/>
    </format>
    <format dxfId="64">
      <pivotArea type="origin" dataOnly="0" labelOnly="1" outline="0" fieldPosition="0"/>
    </format>
    <format dxfId="63">
      <pivotArea field="-2" type="button" dataOnly="0" labelOnly="1" outline="0" axis="axisCol" fieldPosition="0"/>
    </format>
    <format dxfId="62">
      <pivotArea type="topRight" dataOnly="0" labelOnly="1" outline="0" fieldPosition="0"/>
    </format>
    <format dxfId="61">
      <pivotArea field="8" type="button" dataOnly="0" labelOnly="1" outline="0" axis="axisRow" fieldPosition="0"/>
    </format>
    <format dxfId="60">
      <pivotArea field="9" type="button" dataOnly="0" labelOnly="1" outline="0" axis="axisRow" fieldPosition="1"/>
    </format>
    <format dxfId="59">
      <pivotArea dataOnly="0" labelOnly="1" outline="0" fieldPosition="0">
        <references count="1">
          <reference field="8" count="0"/>
        </references>
      </pivotArea>
    </format>
    <format dxfId="58">
      <pivotArea dataOnly="0" labelOnly="1" outline="0" fieldPosition="0">
        <references count="2">
          <reference field="8" count="1" selected="0">
            <x v="0"/>
          </reference>
          <reference field="9" count="1">
            <x v="5"/>
          </reference>
        </references>
      </pivotArea>
    </format>
    <format dxfId="57">
      <pivotArea dataOnly="0" labelOnly="1" outline="0" fieldPosition="0">
        <references count="2">
          <reference field="8" count="1" selected="0">
            <x v="1"/>
          </reference>
          <reference field="9" count="1">
            <x v="7"/>
          </reference>
        </references>
      </pivotArea>
    </format>
    <format dxfId="56">
      <pivotArea dataOnly="0" labelOnly="1" outline="0" fieldPosition="0">
        <references count="2">
          <reference field="8" count="1" selected="0">
            <x v="2"/>
          </reference>
          <reference field="9" count="1">
            <x v="6"/>
          </reference>
        </references>
      </pivotArea>
    </format>
    <format dxfId="55">
      <pivotArea dataOnly="0" labelOnly="1" outline="0" fieldPosition="0">
        <references count="2">
          <reference field="8" count="1" selected="0">
            <x v="3"/>
          </reference>
          <reference field="9" count="1">
            <x v="2"/>
          </reference>
        </references>
      </pivotArea>
    </format>
    <format dxfId="54">
      <pivotArea dataOnly="0" labelOnly="1" outline="0" fieldPosition="0">
        <references count="2">
          <reference field="8" count="1" selected="0">
            <x v="4"/>
          </reference>
          <reference field="9" count="1">
            <x v="3"/>
          </reference>
        </references>
      </pivotArea>
    </format>
    <format dxfId="53">
      <pivotArea dataOnly="0" labelOnly="1" outline="0" fieldPosition="0">
        <references count="2">
          <reference field="8" count="1" selected="0">
            <x v="5"/>
          </reference>
          <reference field="9" count="1">
            <x v="4"/>
          </reference>
        </references>
      </pivotArea>
    </format>
    <format dxfId="52">
      <pivotArea dataOnly="0" labelOnly="1" outline="0" fieldPosition="0">
        <references count="2">
          <reference field="8" count="1" selected="0">
            <x v="6"/>
          </reference>
          <reference field="9" count="1">
            <x v="0"/>
          </reference>
        </references>
      </pivotArea>
    </format>
    <format dxfId="51">
      <pivotArea dataOnly="0" labelOnly="1" outline="0" fieldPosition="0">
        <references count="2">
          <reference field="8" count="1" selected="0">
            <x v="7"/>
          </reference>
          <reference field="9" count="1">
            <x v="1"/>
          </reference>
        </references>
      </pivotArea>
    </format>
    <format dxfId="50">
      <pivotArea dataOnly="0" labelOnly="1" outline="0" fieldPosition="0">
        <references count="2">
          <reference field="8" count="1" selected="0">
            <x v="8"/>
          </reference>
          <reference field="9" count="1">
            <x v="8"/>
          </reference>
        </references>
      </pivotArea>
    </format>
    <format dxfId="49">
      <pivotArea dataOnly="0" labelOnly="1" outline="0" fieldPosition="0">
        <references count="2">
          <reference field="8" count="1" selected="0">
            <x v="9"/>
          </reference>
          <reference field="9" count="1">
            <x v="9"/>
          </reference>
        </references>
      </pivotArea>
    </format>
    <format dxfId="48">
      <pivotArea dataOnly="0" labelOnly="1" outline="0" fieldPosition="0">
        <references count="2">
          <reference field="8" count="1" selected="0">
            <x v="10"/>
          </reference>
          <reference field="9" count="1">
            <x v="10"/>
          </reference>
        </references>
      </pivotArea>
    </format>
    <format dxfId="47">
      <pivotArea dataOnly="0" labelOnly="1" outline="0" fieldPosition="0">
        <references count="2">
          <reference field="8" count="1" selected="0">
            <x v="11"/>
          </reference>
          <reference field="9" count="1">
            <x v="11"/>
          </reference>
        </references>
      </pivotArea>
    </format>
    <format dxfId="46">
      <pivotArea dataOnly="0" labelOnly="1" outline="0" fieldPosition="0">
        <references count="2">
          <reference field="8" count="1" selected="0">
            <x v="12"/>
          </reference>
          <reference field="9" count="1">
            <x v="12"/>
          </reference>
        </references>
      </pivotArea>
    </format>
    <format dxfId="45">
      <pivotArea dataOnly="0" labelOnly="1" outline="0" fieldPosition="0">
        <references count="2">
          <reference field="8" count="1" selected="0">
            <x v="13"/>
          </reference>
          <reference field="9" count="1">
            <x v="13"/>
          </reference>
        </references>
      </pivotArea>
    </format>
    <format dxfId="44">
      <pivotArea dataOnly="0" labelOnly="1" outline="0" fieldPosition="0">
        <references count="2">
          <reference field="8" count="1" selected="0">
            <x v="14"/>
          </reference>
          <reference field="9" count="1">
            <x v="14"/>
          </reference>
        </references>
      </pivotArea>
    </format>
    <format dxfId="43">
      <pivotArea dataOnly="0" labelOnly="1" outline="0" fieldPosition="0">
        <references count="2">
          <reference field="8" count="1" selected="0">
            <x v="15"/>
          </reference>
          <reference field="9" count="1">
            <x v="16"/>
          </reference>
        </references>
      </pivotArea>
    </format>
    <format dxfId="42">
      <pivotArea dataOnly="0" labelOnly="1" outline="0" fieldPosition="0">
        <references count="2">
          <reference field="8" count="1" selected="0">
            <x v="16"/>
          </reference>
          <reference field="9" count="1">
            <x v="15"/>
          </reference>
        </references>
      </pivotArea>
    </format>
    <format dxfId="41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40">
      <pivotArea type="all" dataOnly="0" outline="0" fieldPosition="0"/>
    </format>
    <format dxfId="39">
      <pivotArea outline="0" collapsedLevelsAreSubtotals="1" fieldPosition="0"/>
    </format>
    <format dxfId="38">
      <pivotArea type="origin" dataOnly="0" labelOnly="1" outline="0" fieldPosition="0"/>
    </format>
    <format dxfId="37">
      <pivotArea field="-2" type="button" dataOnly="0" labelOnly="1" outline="0" axis="axisCol" fieldPosition="0"/>
    </format>
    <format dxfId="36">
      <pivotArea type="topRight" dataOnly="0" labelOnly="1" outline="0" fieldPosition="0"/>
    </format>
    <format dxfId="35">
      <pivotArea field="8" type="button" dataOnly="0" labelOnly="1" outline="0" axis="axisRow" fieldPosition="0"/>
    </format>
    <format dxfId="34">
      <pivotArea field="9" type="button" dataOnly="0" labelOnly="1" outline="0" axis="axisRow" fieldPosition="1"/>
    </format>
    <format dxfId="33">
      <pivotArea dataOnly="0" labelOnly="1" outline="0" fieldPosition="0">
        <references count="1">
          <reference field="8" count="0"/>
        </references>
      </pivotArea>
    </format>
    <format dxfId="32">
      <pivotArea dataOnly="0" labelOnly="1" outline="0" fieldPosition="0">
        <references count="2">
          <reference field="8" count="1" selected="0">
            <x v="0"/>
          </reference>
          <reference field="9" count="1">
            <x v="5"/>
          </reference>
        </references>
      </pivotArea>
    </format>
    <format dxfId="31">
      <pivotArea dataOnly="0" labelOnly="1" outline="0" fieldPosition="0">
        <references count="2">
          <reference field="8" count="1" selected="0">
            <x v="1"/>
          </reference>
          <reference field="9" count="1">
            <x v="7"/>
          </reference>
        </references>
      </pivotArea>
    </format>
    <format dxfId="30">
      <pivotArea dataOnly="0" labelOnly="1" outline="0" fieldPosition="0">
        <references count="2">
          <reference field="8" count="1" selected="0">
            <x v="2"/>
          </reference>
          <reference field="9" count="1">
            <x v="6"/>
          </reference>
        </references>
      </pivotArea>
    </format>
    <format dxfId="29">
      <pivotArea dataOnly="0" labelOnly="1" outline="0" fieldPosition="0">
        <references count="2">
          <reference field="8" count="1" selected="0">
            <x v="3"/>
          </reference>
          <reference field="9" count="1">
            <x v="2"/>
          </reference>
        </references>
      </pivotArea>
    </format>
    <format dxfId="28">
      <pivotArea dataOnly="0" labelOnly="1" outline="0" fieldPosition="0">
        <references count="2">
          <reference field="8" count="1" selected="0">
            <x v="4"/>
          </reference>
          <reference field="9" count="1">
            <x v="3"/>
          </reference>
        </references>
      </pivotArea>
    </format>
    <format dxfId="27">
      <pivotArea dataOnly="0" labelOnly="1" outline="0" fieldPosition="0">
        <references count="2">
          <reference field="8" count="1" selected="0">
            <x v="5"/>
          </reference>
          <reference field="9" count="1">
            <x v="4"/>
          </reference>
        </references>
      </pivotArea>
    </format>
    <format dxfId="26">
      <pivotArea dataOnly="0" labelOnly="1" outline="0" fieldPosition="0">
        <references count="2">
          <reference field="8" count="1" selected="0">
            <x v="6"/>
          </reference>
          <reference field="9" count="1">
            <x v="0"/>
          </reference>
        </references>
      </pivotArea>
    </format>
    <format dxfId="25">
      <pivotArea dataOnly="0" labelOnly="1" outline="0" fieldPosition="0">
        <references count="2">
          <reference field="8" count="1" selected="0">
            <x v="7"/>
          </reference>
          <reference field="9" count="1">
            <x v="1"/>
          </reference>
        </references>
      </pivotArea>
    </format>
    <format dxfId="24">
      <pivotArea dataOnly="0" labelOnly="1" outline="0" fieldPosition="0">
        <references count="2">
          <reference field="8" count="1" selected="0">
            <x v="8"/>
          </reference>
          <reference field="9" count="1">
            <x v="8"/>
          </reference>
        </references>
      </pivotArea>
    </format>
    <format dxfId="23">
      <pivotArea dataOnly="0" labelOnly="1" outline="0" fieldPosition="0">
        <references count="2">
          <reference field="8" count="1" selected="0">
            <x v="9"/>
          </reference>
          <reference field="9" count="1">
            <x v="9"/>
          </reference>
        </references>
      </pivotArea>
    </format>
    <format dxfId="22">
      <pivotArea dataOnly="0" labelOnly="1" outline="0" fieldPosition="0">
        <references count="2">
          <reference field="8" count="1" selected="0">
            <x v="10"/>
          </reference>
          <reference field="9" count="1">
            <x v="10"/>
          </reference>
        </references>
      </pivotArea>
    </format>
    <format dxfId="21">
      <pivotArea dataOnly="0" labelOnly="1" outline="0" fieldPosition="0">
        <references count="2">
          <reference field="8" count="1" selected="0">
            <x v="11"/>
          </reference>
          <reference field="9" count="1">
            <x v="11"/>
          </reference>
        </references>
      </pivotArea>
    </format>
    <format dxfId="20">
      <pivotArea dataOnly="0" labelOnly="1" outline="0" fieldPosition="0">
        <references count="2">
          <reference field="8" count="1" selected="0">
            <x v="12"/>
          </reference>
          <reference field="9" count="1">
            <x v="12"/>
          </reference>
        </references>
      </pivotArea>
    </format>
    <format dxfId="19">
      <pivotArea dataOnly="0" labelOnly="1" outline="0" fieldPosition="0">
        <references count="2">
          <reference field="8" count="1" selected="0">
            <x v="13"/>
          </reference>
          <reference field="9" count="1">
            <x v="13"/>
          </reference>
        </references>
      </pivotArea>
    </format>
    <format dxfId="18">
      <pivotArea dataOnly="0" labelOnly="1" outline="0" fieldPosition="0">
        <references count="2">
          <reference field="8" count="1" selected="0">
            <x v="14"/>
          </reference>
          <reference field="9" count="1">
            <x v="14"/>
          </reference>
        </references>
      </pivotArea>
    </format>
    <format dxfId="17">
      <pivotArea dataOnly="0" labelOnly="1" outline="0" fieldPosition="0">
        <references count="2">
          <reference field="8" count="1" selected="0">
            <x v="15"/>
          </reference>
          <reference field="9" count="1">
            <x v="16"/>
          </reference>
        </references>
      </pivotArea>
    </format>
    <format dxfId="16">
      <pivotArea dataOnly="0" labelOnly="1" outline="0" fieldPosition="0">
        <references count="2">
          <reference field="8" count="1" selected="0">
            <x v="16"/>
          </reference>
          <reference field="9" count="1">
            <x v="15"/>
          </reference>
        </references>
      </pivotArea>
    </format>
    <format dxfId="15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4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3">
      <pivotArea dataOnly="0" labelOnly="1" outline="0" fieldPosition="0">
        <references count="1">
          <reference field="4294967294" count="1">
            <x v="0"/>
          </reference>
        </references>
      </pivotArea>
    </format>
  </formats>
  <pivotTableStyleInfo name="PivotStyleMedium3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0A9E3CE-5877-4608-8F83-2D5527D02C20}" name="PivotTable3" cacheId="7" applyNumberFormats="0" applyBorderFormats="0" applyFontFormats="0" applyPatternFormats="0" applyAlignmentFormats="0" applyWidthHeightFormats="1" dataCaption="ค่า" grandTotalCaption="รวม" updatedVersion="8" minRefreshableVersion="3" useAutoFormatting="1" itemPrintTitles="1" createdVersion="8" indent="0" compact="0" compactData="0" gridDropZones="1" multipleFieldFilters="0">
  <location ref="L5:O21" firstHeaderRow="1" firstDataRow="2" firstDataCol="2"/>
  <pivotFields count="34">
    <pivotField compact="0" outline="0" showAll="0"/>
    <pivotField compact="0" outline="0" showAll="0"/>
    <pivotField dataField="1" compact="0" outline="0" showAll="0"/>
    <pivotField compact="0" outline="0" showAll="0"/>
    <pivotField dataField="1" compact="0" numFmtId="188" outline="0" showAll="0"/>
    <pivotField compact="0" numFmtId="188" outline="0" showAll="0"/>
    <pivotField compact="0" numFmtId="188" outline="0" showAll="0"/>
    <pivotField compact="0" numFmtId="188" outline="0" showAll="0"/>
    <pivotField axis="axisRow" compact="0" numFmtId="190" outline="0" showAll="0" defaultSubtotal="0">
      <items count="17">
        <item x="8"/>
        <item x="11"/>
        <item m="1" x="16"/>
        <item x="3"/>
        <item x="6"/>
        <item m="1" x="15"/>
        <item x="4"/>
        <item x="1"/>
        <item x="7"/>
        <item x="2"/>
        <item m="1" x="14"/>
        <item x="5"/>
        <item x="10"/>
        <item x="9"/>
        <item x="13"/>
        <item x="0"/>
        <item x="12"/>
      </items>
    </pivotField>
    <pivotField axis="axisRow" compact="0" outline="0" showAll="0">
      <items count="18">
        <item x="4"/>
        <item x="1"/>
        <item x="3"/>
        <item x="6"/>
        <item m="1" x="14"/>
        <item x="8"/>
        <item m="1" x="15"/>
        <item x="11"/>
        <item x="7"/>
        <item x="2"/>
        <item m="1" x="16"/>
        <item x="5"/>
        <item x="10"/>
        <item x="9"/>
        <item x="13"/>
        <item x="12"/>
        <item x="0"/>
        <item t="default"/>
      </items>
    </pivotField>
    <pivotField compact="0" numFmtId="188" outline="0" showAll="0"/>
    <pivotField compact="0" numFmtId="188" outline="0" showAll="0"/>
    <pivotField compact="0" numFmtId="188" outline="0" showAll="0"/>
    <pivotField compact="0" numFmtId="188" outline="0" showAll="0"/>
    <pivotField compact="0" numFmtId="188" outline="0" showAll="0"/>
    <pivotField compact="0" outline="0" showAll="0">
      <items count="3">
        <item x="0"/>
        <item h="1" x="1"/>
        <item t="default"/>
      </items>
    </pivotField>
    <pivotField compact="0" numFmtId="188" outline="0" showAll="0"/>
    <pivotField compact="0" numFmtId="188" outline="0" showAll="0"/>
    <pivotField compact="0" numFmtId="188" outline="0" showAll="0"/>
    <pivotField compact="0" numFmtId="188" outline="0" showAll="0"/>
    <pivotField compact="0" numFmtId="188" outline="0" showAll="0"/>
    <pivotField compact="0" outline="0" showAll="0"/>
    <pivotField compact="0" numFmtId="188" outline="0" showAll="0"/>
    <pivotField compact="0" numFmtId="188" outline="0" showAll="0"/>
    <pivotField compact="0" numFmtId="188" outline="0" showAll="0"/>
    <pivotField compact="0" numFmtId="188" outline="0" showAll="0"/>
    <pivotField compact="0" numFmtId="188" outline="0" showAll="0"/>
    <pivotField compact="0" outline="0" showAll="0"/>
    <pivotField compact="0" numFmtId="188" outline="0" showAll="0"/>
    <pivotField compact="0" numFmtId="188" outline="0" showAll="0"/>
    <pivotField compact="0" numFmtId="188" outline="0" showAll="0"/>
    <pivotField compact="0" numFmtId="188" outline="0" showAll="0"/>
    <pivotField compact="0" numFmtId="188" outline="0" showAll="0"/>
    <pivotField compact="0" outline="0" showAll="0"/>
  </pivotFields>
  <rowFields count="2">
    <field x="8"/>
    <field x="9"/>
  </rowFields>
  <rowItems count="15">
    <i>
      <x/>
      <x v="5"/>
    </i>
    <i>
      <x v="1"/>
      <x v="7"/>
    </i>
    <i>
      <x v="3"/>
      <x v="2"/>
    </i>
    <i>
      <x v="4"/>
      <x v="3"/>
    </i>
    <i>
      <x v="6"/>
      <x/>
    </i>
    <i>
      <x v="7"/>
      <x v="1"/>
    </i>
    <i>
      <x v="8"/>
      <x v="8"/>
    </i>
    <i>
      <x v="9"/>
      <x v="9"/>
    </i>
    <i>
      <x v="11"/>
      <x v="11"/>
    </i>
    <i>
      <x v="12"/>
      <x v="12"/>
    </i>
    <i>
      <x v="13"/>
      <x v="13"/>
    </i>
    <i>
      <x v="14"/>
      <x v="14"/>
    </i>
    <i>
      <x v="15"/>
      <x v="16"/>
    </i>
    <i>
      <x v="16"/>
      <x v="15"/>
    </i>
    <i t="grand">
      <x/>
    </i>
  </rowItems>
  <colFields count="1">
    <field x="-2"/>
  </colFields>
  <colItems count="2">
    <i>
      <x/>
    </i>
    <i i="1">
      <x v="1"/>
    </i>
  </colItems>
  <dataFields count="2">
    <dataField name="Avg LC" fld="4" subtotal="average" baseField="9" baseItem="5" numFmtId="188"/>
    <dataField name="แห่ง" fld="2" subtotal="count" baseField="0" baseItem="0"/>
  </dataFields>
  <formats count="54">
    <format dxfId="120">
      <pivotArea type="all" dataOnly="0" outline="0" fieldPosition="0"/>
    </format>
    <format dxfId="119">
      <pivotArea outline="0" collapsedLevelsAreSubtotals="1" fieldPosition="0"/>
    </format>
    <format dxfId="118">
      <pivotArea type="origin" dataOnly="0" labelOnly="1" outline="0" fieldPosition="0"/>
    </format>
    <format dxfId="117">
      <pivotArea field="-2" type="button" dataOnly="0" labelOnly="1" outline="0" axis="axisCol" fieldPosition="0"/>
    </format>
    <format dxfId="116">
      <pivotArea type="topRight" dataOnly="0" labelOnly="1" outline="0" fieldPosition="0"/>
    </format>
    <format dxfId="115">
      <pivotArea field="8" type="button" dataOnly="0" labelOnly="1" outline="0" axis="axisRow" fieldPosition="0"/>
    </format>
    <format dxfId="114">
      <pivotArea field="9" type="button" dataOnly="0" labelOnly="1" outline="0" axis="axisRow" fieldPosition="1"/>
    </format>
    <format dxfId="113">
      <pivotArea dataOnly="0" labelOnly="1" outline="0" fieldPosition="0">
        <references count="1">
          <reference field="8" count="0"/>
        </references>
      </pivotArea>
    </format>
    <format dxfId="112">
      <pivotArea dataOnly="0" labelOnly="1" outline="0" fieldPosition="0">
        <references count="2">
          <reference field="8" count="1" selected="0">
            <x v="0"/>
          </reference>
          <reference field="9" count="1">
            <x v="5"/>
          </reference>
        </references>
      </pivotArea>
    </format>
    <format dxfId="111">
      <pivotArea dataOnly="0" labelOnly="1" outline="0" fieldPosition="0">
        <references count="2">
          <reference field="8" count="1" selected="0">
            <x v="1"/>
          </reference>
          <reference field="9" count="1">
            <x v="7"/>
          </reference>
        </references>
      </pivotArea>
    </format>
    <format dxfId="110">
      <pivotArea dataOnly="0" labelOnly="1" outline="0" fieldPosition="0">
        <references count="2">
          <reference field="8" count="1" selected="0">
            <x v="2"/>
          </reference>
          <reference field="9" count="1">
            <x v="6"/>
          </reference>
        </references>
      </pivotArea>
    </format>
    <format dxfId="109">
      <pivotArea dataOnly="0" labelOnly="1" outline="0" fieldPosition="0">
        <references count="2">
          <reference field="8" count="1" selected="0">
            <x v="3"/>
          </reference>
          <reference field="9" count="1">
            <x v="2"/>
          </reference>
        </references>
      </pivotArea>
    </format>
    <format dxfId="108">
      <pivotArea dataOnly="0" labelOnly="1" outline="0" fieldPosition="0">
        <references count="2">
          <reference field="8" count="1" selected="0">
            <x v="4"/>
          </reference>
          <reference field="9" count="1">
            <x v="3"/>
          </reference>
        </references>
      </pivotArea>
    </format>
    <format dxfId="107">
      <pivotArea dataOnly="0" labelOnly="1" outline="0" fieldPosition="0">
        <references count="2">
          <reference field="8" count="1" selected="0">
            <x v="5"/>
          </reference>
          <reference field="9" count="1">
            <x v="4"/>
          </reference>
        </references>
      </pivotArea>
    </format>
    <format dxfId="106">
      <pivotArea dataOnly="0" labelOnly="1" outline="0" fieldPosition="0">
        <references count="2">
          <reference field="8" count="1" selected="0">
            <x v="6"/>
          </reference>
          <reference field="9" count="1">
            <x v="0"/>
          </reference>
        </references>
      </pivotArea>
    </format>
    <format dxfId="105">
      <pivotArea dataOnly="0" labelOnly="1" outline="0" fieldPosition="0">
        <references count="2">
          <reference field="8" count="1" selected="0">
            <x v="7"/>
          </reference>
          <reference field="9" count="1">
            <x v="1"/>
          </reference>
        </references>
      </pivotArea>
    </format>
    <format dxfId="104">
      <pivotArea dataOnly="0" labelOnly="1" outline="0" fieldPosition="0">
        <references count="2">
          <reference field="8" count="1" selected="0">
            <x v="8"/>
          </reference>
          <reference field="9" count="1">
            <x v="8"/>
          </reference>
        </references>
      </pivotArea>
    </format>
    <format dxfId="103">
      <pivotArea dataOnly="0" labelOnly="1" outline="0" fieldPosition="0">
        <references count="2">
          <reference field="8" count="1" selected="0">
            <x v="9"/>
          </reference>
          <reference field="9" count="1">
            <x v="9"/>
          </reference>
        </references>
      </pivotArea>
    </format>
    <format dxfId="102">
      <pivotArea dataOnly="0" labelOnly="1" outline="0" fieldPosition="0">
        <references count="2">
          <reference field="8" count="1" selected="0">
            <x v="10"/>
          </reference>
          <reference field="9" count="1">
            <x v="10"/>
          </reference>
        </references>
      </pivotArea>
    </format>
    <format dxfId="101">
      <pivotArea dataOnly="0" labelOnly="1" outline="0" fieldPosition="0">
        <references count="2">
          <reference field="8" count="1" selected="0">
            <x v="11"/>
          </reference>
          <reference field="9" count="1">
            <x v="11"/>
          </reference>
        </references>
      </pivotArea>
    </format>
    <format dxfId="100">
      <pivotArea dataOnly="0" labelOnly="1" outline="0" fieldPosition="0">
        <references count="2">
          <reference field="8" count="1" selected="0">
            <x v="12"/>
          </reference>
          <reference field="9" count="1">
            <x v="12"/>
          </reference>
        </references>
      </pivotArea>
    </format>
    <format dxfId="99">
      <pivotArea dataOnly="0" labelOnly="1" outline="0" fieldPosition="0">
        <references count="2">
          <reference field="8" count="1" selected="0">
            <x v="13"/>
          </reference>
          <reference field="9" count="1">
            <x v="13"/>
          </reference>
        </references>
      </pivotArea>
    </format>
    <format dxfId="98">
      <pivotArea dataOnly="0" labelOnly="1" outline="0" fieldPosition="0">
        <references count="2">
          <reference field="8" count="1" selected="0">
            <x v="14"/>
          </reference>
          <reference field="9" count="1">
            <x v="14"/>
          </reference>
        </references>
      </pivotArea>
    </format>
    <format dxfId="97">
      <pivotArea dataOnly="0" labelOnly="1" outline="0" fieldPosition="0">
        <references count="2">
          <reference field="8" count="1" selected="0">
            <x v="15"/>
          </reference>
          <reference field="9" count="1">
            <x v="16"/>
          </reference>
        </references>
      </pivotArea>
    </format>
    <format dxfId="96">
      <pivotArea dataOnly="0" labelOnly="1" outline="0" fieldPosition="0">
        <references count="2">
          <reference field="8" count="1" selected="0">
            <x v="16"/>
          </reference>
          <reference field="9" count="1">
            <x v="15"/>
          </reference>
        </references>
      </pivotArea>
    </format>
    <format dxfId="95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94">
      <pivotArea type="all" dataOnly="0" outline="0" fieldPosition="0"/>
    </format>
    <format dxfId="93">
      <pivotArea outline="0" collapsedLevelsAreSubtotals="1" fieldPosition="0"/>
    </format>
    <format dxfId="92">
      <pivotArea type="origin" dataOnly="0" labelOnly="1" outline="0" fieldPosition="0"/>
    </format>
    <format dxfId="91">
      <pivotArea field="-2" type="button" dataOnly="0" labelOnly="1" outline="0" axis="axisCol" fieldPosition="0"/>
    </format>
    <format dxfId="90">
      <pivotArea type="topRight" dataOnly="0" labelOnly="1" outline="0" fieldPosition="0"/>
    </format>
    <format dxfId="89">
      <pivotArea field="8" type="button" dataOnly="0" labelOnly="1" outline="0" axis="axisRow" fieldPosition="0"/>
    </format>
    <format dxfId="88">
      <pivotArea field="9" type="button" dataOnly="0" labelOnly="1" outline="0" axis="axisRow" fieldPosition="1"/>
    </format>
    <format dxfId="87">
      <pivotArea dataOnly="0" labelOnly="1" outline="0" fieldPosition="0">
        <references count="1">
          <reference field="8" count="0"/>
        </references>
      </pivotArea>
    </format>
    <format dxfId="86">
      <pivotArea dataOnly="0" labelOnly="1" outline="0" fieldPosition="0">
        <references count="2">
          <reference field="8" count="1" selected="0">
            <x v="0"/>
          </reference>
          <reference field="9" count="1">
            <x v="5"/>
          </reference>
        </references>
      </pivotArea>
    </format>
    <format dxfId="85">
      <pivotArea dataOnly="0" labelOnly="1" outline="0" fieldPosition="0">
        <references count="2">
          <reference field="8" count="1" selected="0">
            <x v="1"/>
          </reference>
          <reference field="9" count="1">
            <x v="7"/>
          </reference>
        </references>
      </pivotArea>
    </format>
    <format dxfId="84">
      <pivotArea dataOnly="0" labelOnly="1" outline="0" fieldPosition="0">
        <references count="2">
          <reference field="8" count="1" selected="0">
            <x v="2"/>
          </reference>
          <reference field="9" count="1">
            <x v="6"/>
          </reference>
        </references>
      </pivotArea>
    </format>
    <format dxfId="83">
      <pivotArea dataOnly="0" labelOnly="1" outline="0" fieldPosition="0">
        <references count="2">
          <reference field="8" count="1" selected="0">
            <x v="3"/>
          </reference>
          <reference field="9" count="1">
            <x v="2"/>
          </reference>
        </references>
      </pivotArea>
    </format>
    <format dxfId="82">
      <pivotArea dataOnly="0" labelOnly="1" outline="0" fieldPosition="0">
        <references count="2">
          <reference field="8" count="1" selected="0">
            <x v="4"/>
          </reference>
          <reference field="9" count="1">
            <x v="3"/>
          </reference>
        </references>
      </pivotArea>
    </format>
    <format dxfId="81">
      <pivotArea dataOnly="0" labelOnly="1" outline="0" fieldPosition="0">
        <references count="2">
          <reference field="8" count="1" selected="0">
            <x v="5"/>
          </reference>
          <reference field="9" count="1">
            <x v="4"/>
          </reference>
        </references>
      </pivotArea>
    </format>
    <format dxfId="80">
      <pivotArea dataOnly="0" labelOnly="1" outline="0" fieldPosition="0">
        <references count="2">
          <reference field="8" count="1" selected="0">
            <x v="6"/>
          </reference>
          <reference field="9" count="1">
            <x v="0"/>
          </reference>
        </references>
      </pivotArea>
    </format>
    <format dxfId="79">
      <pivotArea dataOnly="0" labelOnly="1" outline="0" fieldPosition="0">
        <references count="2">
          <reference field="8" count="1" selected="0">
            <x v="7"/>
          </reference>
          <reference field="9" count="1">
            <x v="1"/>
          </reference>
        </references>
      </pivotArea>
    </format>
    <format dxfId="78">
      <pivotArea dataOnly="0" labelOnly="1" outline="0" fieldPosition="0">
        <references count="2">
          <reference field="8" count="1" selected="0">
            <x v="8"/>
          </reference>
          <reference field="9" count="1">
            <x v="8"/>
          </reference>
        </references>
      </pivotArea>
    </format>
    <format dxfId="77">
      <pivotArea dataOnly="0" labelOnly="1" outline="0" fieldPosition="0">
        <references count="2">
          <reference field="8" count="1" selected="0">
            <x v="9"/>
          </reference>
          <reference field="9" count="1">
            <x v="9"/>
          </reference>
        </references>
      </pivotArea>
    </format>
    <format dxfId="76">
      <pivotArea dataOnly="0" labelOnly="1" outline="0" fieldPosition="0">
        <references count="2">
          <reference field="8" count="1" selected="0">
            <x v="10"/>
          </reference>
          <reference field="9" count="1">
            <x v="10"/>
          </reference>
        </references>
      </pivotArea>
    </format>
    <format dxfId="75">
      <pivotArea dataOnly="0" labelOnly="1" outline="0" fieldPosition="0">
        <references count="2">
          <reference field="8" count="1" selected="0">
            <x v="11"/>
          </reference>
          <reference field="9" count="1">
            <x v="11"/>
          </reference>
        </references>
      </pivotArea>
    </format>
    <format dxfId="74">
      <pivotArea dataOnly="0" labelOnly="1" outline="0" fieldPosition="0">
        <references count="2">
          <reference field="8" count="1" selected="0">
            <x v="12"/>
          </reference>
          <reference field="9" count="1">
            <x v="12"/>
          </reference>
        </references>
      </pivotArea>
    </format>
    <format dxfId="73">
      <pivotArea dataOnly="0" labelOnly="1" outline="0" fieldPosition="0">
        <references count="2">
          <reference field="8" count="1" selected="0">
            <x v="13"/>
          </reference>
          <reference field="9" count="1">
            <x v="13"/>
          </reference>
        </references>
      </pivotArea>
    </format>
    <format dxfId="72">
      <pivotArea dataOnly="0" labelOnly="1" outline="0" fieldPosition="0">
        <references count="2">
          <reference field="8" count="1" selected="0">
            <x v="14"/>
          </reference>
          <reference field="9" count="1">
            <x v="14"/>
          </reference>
        </references>
      </pivotArea>
    </format>
    <format dxfId="71">
      <pivotArea dataOnly="0" labelOnly="1" outline="0" fieldPosition="0">
        <references count="2">
          <reference field="8" count="1" selected="0">
            <x v="15"/>
          </reference>
          <reference field="9" count="1">
            <x v="16"/>
          </reference>
        </references>
      </pivotArea>
    </format>
    <format dxfId="70">
      <pivotArea dataOnly="0" labelOnly="1" outline="0" fieldPosition="0">
        <references count="2">
          <reference field="8" count="1" selected="0">
            <x v="16"/>
          </reference>
          <reference field="9" count="1">
            <x v="15"/>
          </reference>
        </references>
      </pivotArea>
    </format>
    <format dxfId="69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68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67">
      <pivotArea dataOnly="0" labelOnly="1" outline="0" fieldPosition="0">
        <references count="1">
          <reference field="4294967294" count="1">
            <x v="0"/>
          </reference>
        </references>
      </pivotArea>
    </format>
  </formats>
  <pivotTableStyleInfo name="PivotStyleMedium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E00-000000000000}" name="PivotTable2" cacheId="6" applyNumberFormats="0" applyBorderFormats="0" applyFontFormats="0" applyPatternFormats="0" applyAlignmentFormats="0" applyWidthHeightFormats="1" dataCaption="ค่า" updatedVersion="8" minRefreshableVersion="3" itemPrintTitles="1" createdVersion="6" indent="0" compact="0" compactData="0" gridDropZones="1" multipleFieldFilters="0">
  <location ref="B48:H67" firstHeaderRow="1" firstDataRow="2" firstDataCol="2"/>
  <pivotFields count="14">
    <pivotField compact="0" outline="0" showAll="0"/>
    <pivotField compact="0" outline="0" showAll="0"/>
    <pivotField dataField="1"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numFmtId="190" outline="0" showAll="0"/>
    <pivotField axis="axisRow" compact="0" numFmtId="190" outline="0" showAll="0" defaultSubtotal="0">
      <items count="17">
        <item x="7"/>
        <item x="11"/>
        <item x="14"/>
        <item x="3"/>
        <item x="4"/>
        <item x="5"/>
        <item x="6"/>
        <item x="1"/>
        <item x="13"/>
        <item x="2"/>
        <item x="8"/>
        <item x="9"/>
        <item x="12"/>
        <item x="10"/>
        <item x="15"/>
        <item x="0"/>
        <item x="16"/>
      </items>
    </pivotField>
    <pivotField axis="axisRow" compact="0" outline="0" showAll="0">
      <items count="36">
        <item m="1" x="26"/>
        <item m="1" x="25"/>
        <item m="1" x="22"/>
        <item m="1" x="27"/>
        <item m="1" x="21"/>
        <item m="1" x="19"/>
        <item m="1" x="24"/>
        <item m="1" x="29"/>
        <item m="1" x="23"/>
        <item m="1" x="33"/>
        <item m="1" x="18"/>
        <item m="1" x="34"/>
        <item m="1" x="31"/>
        <item m="1" x="28"/>
        <item m="1" x="20"/>
        <item m="1" x="30"/>
        <item m="1" x="32"/>
        <item x="0"/>
        <item x="8"/>
        <item x="4"/>
        <item x="1"/>
        <item x="3"/>
        <item x="9"/>
        <item x="2"/>
        <item x="6"/>
        <item x="7"/>
        <item x="5"/>
        <item x="10"/>
        <item x="12"/>
        <item x="11"/>
        <item x="13"/>
        <item x="14"/>
        <item x="15"/>
        <item x="16"/>
        <item m="1" x="17"/>
        <item t="default"/>
      </items>
    </pivotField>
    <pivotField dataField="1" compact="0" numFmtId="4" outline="0" showAll="0"/>
    <pivotField dataField="1" compact="0" numFmtId="4" outline="0" showAll="0"/>
    <pivotField dataField="1" compact="0" numFmtId="4" outline="0" showAll="0"/>
    <pivotField dataField="1" compact="0" numFmtId="4" outline="0" showAll="0"/>
  </pivotFields>
  <rowFields count="2">
    <field x="8"/>
    <field x="9"/>
  </rowFields>
  <rowItems count="18">
    <i>
      <x/>
      <x v="25"/>
    </i>
    <i>
      <x v="1"/>
      <x v="29"/>
    </i>
    <i>
      <x v="2"/>
      <x v="31"/>
    </i>
    <i>
      <x v="3"/>
      <x v="21"/>
    </i>
    <i>
      <x v="4"/>
      <x v="19"/>
    </i>
    <i>
      <x v="5"/>
      <x v="26"/>
    </i>
    <i>
      <x v="6"/>
      <x v="24"/>
    </i>
    <i>
      <x v="7"/>
      <x v="20"/>
    </i>
    <i>
      <x v="8"/>
      <x v="30"/>
    </i>
    <i>
      <x v="9"/>
      <x v="23"/>
    </i>
    <i>
      <x v="10"/>
      <x v="18"/>
    </i>
    <i>
      <x v="11"/>
      <x v="22"/>
    </i>
    <i>
      <x v="12"/>
      <x v="28"/>
    </i>
    <i>
      <x v="13"/>
      <x v="27"/>
    </i>
    <i>
      <x v="14"/>
      <x v="32"/>
    </i>
    <i>
      <x v="15"/>
      <x v="17"/>
    </i>
    <i>
      <x v="16"/>
      <x v="33"/>
    </i>
    <i t="grand">
      <x/>
    </i>
  </rowItems>
  <colFields count="1">
    <field x="-2"/>
  </colFields>
  <colItems count="5">
    <i>
      <x/>
    </i>
    <i i="1">
      <x v="1"/>
    </i>
    <i i="2">
      <x v="2"/>
    </i>
    <i i="3">
      <x v="3"/>
    </i>
    <i i="4">
      <x v="4"/>
    </i>
  </colItems>
  <dataFields count="5">
    <dataField name="Mean LC" fld="10" subtotal="average" baseField="9" baseItem="9" numFmtId="188"/>
    <dataField name="Mean ยา" fld="11" subtotal="average" baseField="9" baseItem="7" numFmtId="188"/>
    <dataField name="Mean ค่าวัสดุวิทยาศาสตร์และการแพทย์" fld="12" subtotal="average" baseField="9" baseItem="7" numFmtId="188"/>
    <dataField name="Mean ค่าเวชภัณฑ์มิใช่ยาและวัสดุการแพทย์" fld="13" subtotal="average" baseField="9" baseItem="7" numFmtId="188"/>
    <dataField name="แห่ง" fld="2" subtotal="count" baseField="0" baseItem="0"/>
  </dataFields>
  <formats count="54">
    <format dxfId="174">
      <pivotArea type="all" dataOnly="0" outline="0" fieldPosition="0"/>
    </format>
    <format dxfId="173">
      <pivotArea outline="0" collapsedLevelsAreSubtotals="1" fieldPosition="0"/>
    </format>
    <format dxfId="172">
      <pivotArea type="origin" dataOnly="0" labelOnly="1" outline="0" fieldPosition="0"/>
    </format>
    <format dxfId="171">
      <pivotArea field="-2" type="button" dataOnly="0" labelOnly="1" outline="0" axis="axisCol" fieldPosition="0"/>
    </format>
    <format dxfId="170">
      <pivotArea type="topRight" dataOnly="0" labelOnly="1" outline="0" fieldPosition="0"/>
    </format>
    <format dxfId="169">
      <pivotArea field="8" type="button" dataOnly="0" labelOnly="1" outline="0" axis="axisRow" fieldPosition="0"/>
    </format>
    <format dxfId="168">
      <pivotArea field="9" type="button" dataOnly="0" labelOnly="1" outline="0" axis="axisRow" fieldPosition="1"/>
    </format>
    <format dxfId="167">
      <pivotArea dataOnly="0" labelOnly="1" outline="0" fieldPosition="0">
        <references count="1">
          <reference field="8" count="0"/>
        </references>
      </pivotArea>
    </format>
    <format dxfId="166">
      <pivotArea dataOnly="0" labelOnly="1" grandRow="1" outline="0" fieldPosition="0"/>
    </format>
    <format dxfId="165">
      <pivotArea dataOnly="0" labelOnly="1" outline="0" fieldPosition="0">
        <references count="2">
          <reference field="8" count="1" selected="0">
            <x v="0"/>
          </reference>
          <reference field="9" count="1">
            <x v="25"/>
          </reference>
        </references>
      </pivotArea>
    </format>
    <format dxfId="164">
      <pivotArea dataOnly="0" labelOnly="1" outline="0" fieldPosition="0">
        <references count="2">
          <reference field="8" count="1" selected="0">
            <x v="1"/>
          </reference>
          <reference field="9" count="1">
            <x v="29"/>
          </reference>
        </references>
      </pivotArea>
    </format>
    <format dxfId="163">
      <pivotArea dataOnly="0" labelOnly="1" outline="0" fieldPosition="0">
        <references count="2">
          <reference field="8" count="1" selected="0">
            <x v="2"/>
          </reference>
          <reference field="9" count="1">
            <x v="31"/>
          </reference>
        </references>
      </pivotArea>
    </format>
    <format dxfId="162">
      <pivotArea dataOnly="0" labelOnly="1" outline="0" fieldPosition="0">
        <references count="2">
          <reference field="8" count="1" selected="0">
            <x v="3"/>
          </reference>
          <reference field="9" count="1">
            <x v="21"/>
          </reference>
        </references>
      </pivotArea>
    </format>
    <format dxfId="161">
      <pivotArea dataOnly="0" labelOnly="1" outline="0" fieldPosition="0">
        <references count="2">
          <reference field="8" count="1" selected="0">
            <x v="4"/>
          </reference>
          <reference field="9" count="1">
            <x v="19"/>
          </reference>
        </references>
      </pivotArea>
    </format>
    <format dxfId="160">
      <pivotArea dataOnly="0" labelOnly="1" outline="0" fieldPosition="0">
        <references count="2">
          <reference field="8" count="1" selected="0">
            <x v="5"/>
          </reference>
          <reference field="9" count="1">
            <x v="26"/>
          </reference>
        </references>
      </pivotArea>
    </format>
    <format dxfId="159">
      <pivotArea dataOnly="0" labelOnly="1" outline="0" fieldPosition="0">
        <references count="2">
          <reference field="8" count="1" selected="0">
            <x v="6"/>
          </reference>
          <reference field="9" count="1">
            <x v="24"/>
          </reference>
        </references>
      </pivotArea>
    </format>
    <format dxfId="158">
      <pivotArea dataOnly="0" labelOnly="1" outline="0" fieldPosition="0">
        <references count="2">
          <reference field="8" count="1" selected="0">
            <x v="7"/>
          </reference>
          <reference field="9" count="1">
            <x v="20"/>
          </reference>
        </references>
      </pivotArea>
    </format>
    <format dxfId="157">
      <pivotArea dataOnly="0" labelOnly="1" outline="0" fieldPosition="0">
        <references count="2">
          <reference field="8" count="1" selected="0">
            <x v="8"/>
          </reference>
          <reference field="9" count="1">
            <x v="30"/>
          </reference>
        </references>
      </pivotArea>
    </format>
    <format dxfId="156">
      <pivotArea dataOnly="0" labelOnly="1" outline="0" fieldPosition="0">
        <references count="2">
          <reference field="8" count="1" selected="0">
            <x v="9"/>
          </reference>
          <reference field="9" count="1">
            <x v="23"/>
          </reference>
        </references>
      </pivotArea>
    </format>
    <format dxfId="155">
      <pivotArea dataOnly="0" labelOnly="1" outline="0" fieldPosition="0">
        <references count="2">
          <reference field="8" count="1" selected="0">
            <x v="10"/>
          </reference>
          <reference field="9" count="1">
            <x v="18"/>
          </reference>
        </references>
      </pivotArea>
    </format>
    <format dxfId="154">
      <pivotArea dataOnly="0" labelOnly="1" outline="0" fieldPosition="0">
        <references count="2">
          <reference field="8" count="1" selected="0">
            <x v="11"/>
          </reference>
          <reference field="9" count="1">
            <x v="22"/>
          </reference>
        </references>
      </pivotArea>
    </format>
    <format dxfId="153">
      <pivotArea dataOnly="0" labelOnly="1" outline="0" fieldPosition="0">
        <references count="2">
          <reference field="8" count="1" selected="0">
            <x v="12"/>
          </reference>
          <reference field="9" count="1">
            <x v="28"/>
          </reference>
        </references>
      </pivotArea>
    </format>
    <format dxfId="152">
      <pivotArea dataOnly="0" labelOnly="1" outline="0" fieldPosition="0">
        <references count="2">
          <reference field="8" count="1" selected="0">
            <x v="13"/>
          </reference>
          <reference field="9" count="1">
            <x v="27"/>
          </reference>
        </references>
      </pivotArea>
    </format>
    <format dxfId="151">
      <pivotArea dataOnly="0" labelOnly="1" outline="0" fieldPosition="0">
        <references count="2">
          <reference field="8" count="1" selected="0">
            <x v="14"/>
          </reference>
          <reference field="9" count="1">
            <x v="32"/>
          </reference>
        </references>
      </pivotArea>
    </format>
    <format dxfId="150">
      <pivotArea dataOnly="0" labelOnly="1" outline="0" fieldPosition="0">
        <references count="2">
          <reference field="8" count="1" selected="0">
            <x v="15"/>
          </reference>
          <reference field="9" count="1">
            <x v="17"/>
          </reference>
        </references>
      </pivotArea>
    </format>
    <format dxfId="149">
      <pivotArea dataOnly="0" labelOnly="1" outline="0" fieldPosition="0">
        <references count="2">
          <reference field="8" count="1" selected="0">
            <x v="16"/>
          </reference>
          <reference field="9" count="1">
            <x v="33"/>
          </reference>
        </references>
      </pivotArea>
    </format>
    <format dxfId="148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  <format dxfId="147">
      <pivotArea type="all" dataOnly="0" outline="0" fieldPosition="0"/>
    </format>
    <format dxfId="146">
      <pivotArea outline="0" collapsedLevelsAreSubtotals="1" fieldPosition="0"/>
    </format>
    <format dxfId="145">
      <pivotArea type="origin" dataOnly="0" labelOnly="1" outline="0" fieldPosition="0"/>
    </format>
    <format dxfId="144">
      <pivotArea field="-2" type="button" dataOnly="0" labelOnly="1" outline="0" axis="axisCol" fieldPosition="0"/>
    </format>
    <format dxfId="143">
      <pivotArea type="topRight" dataOnly="0" labelOnly="1" outline="0" fieldPosition="0"/>
    </format>
    <format dxfId="142">
      <pivotArea field="8" type="button" dataOnly="0" labelOnly="1" outline="0" axis="axisRow" fieldPosition="0"/>
    </format>
    <format dxfId="141">
      <pivotArea field="9" type="button" dataOnly="0" labelOnly="1" outline="0" axis="axisRow" fieldPosition="1"/>
    </format>
    <format dxfId="140">
      <pivotArea dataOnly="0" labelOnly="1" outline="0" fieldPosition="0">
        <references count="1">
          <reference field="8" count="0"/>
        </references>
      </pivotArea>
    </format>
    <format dxfId="139">
      <pivotArea dataOnly="0" labelOnly="1" grandRow="1" outline="0" fieldPosition="0"/>
    </format>
    <format dxfId="138">
      <pivotArea dataOnly="0" labelOnly="1" outline="0" fieldPosition="0">
        <references count="2">
          <reference field="8" count="1" selected="0">
            <x v="0"/>
          </reference>
          <reference field="9" count="1">
            <x v="25"/>
          </reference>
        </references>
      </pivotArea>
    </format>
    <format dxfId="137">
      <pivotArea dataOnly="0" labelOnly="1" outline="0" fieldPosition="0">
        <references count="2">
          <reference field="8" count="1" selected="0">
            <x v="1"/>
          </reference>
          <reference field="9" count="1">
            <x v="29"/>
          </reference>
        </references>
      </pivotArea>
    </format>
    <format dxfId="136">
      <pivotArea dataOnly="0" labelOnly="1" outline="0" fieldPosition="0">
        <references count="2">
          <reference field="8" count="1" selected="0">
            <x v="2"/>
          </reference>
          <reference field="9" count="1">
            <x v="31"/>
          </reference>
        </references>
      </pivotArea>
    </format>
    <format dxfId="135">
      <pivotArea dataOnly="0" labelOnly="1" outline="0" fieldPosition="0">
        <references count="2">
          <reference field="8" count="1" selected="0">
            <x v="3"/>
          </reference>
          <reference field="9" count="1">
            <x v="21"/>
          </reference>
        </references>
      </pivotArea>
    </format>
    <format dxfId="134">
      <pivotArea dataOnly="0" labelOnly="1" outline="0" fieldPosition="0">
        <references count="2">
          <reference field="8" count="1" selected="0">
            <x v="4"/>
          </reference>
          <reference field="9" count="1">
            <x v="19"/>
          </reference>
        </references>
      </pivotArea>
    </format>
    <format dxfId="133">
      <pivotArea dataOnly="0" labelOnly="1" outline="0" fieldPosition="0">
        <references count="2">
          <reference field="8" count="1" selected="0">
            <x v="5"/>
          </reference>
          <reference field="9" count="1">
            <x v="26"/>
          </reference>
        </references>
      </pivotArea>
    </format>
    <format dxfId="132">
      <pivotArea dataOnly="0" labelOnly="1" outline="0" fieldPosition="0">
        <references count="2">
          <reference field="8" count="1" selected="0">
            <x v="6"/>
          </reference>
          <reference field="9" count="1">
            <x v="24"/>
          </reference>
        </references>
      </pivotArea>
    </format>
    <format dxfId="131">
      <pivotArea dataOnly="0" labelOnly="1" outline="0" fieldPosition="0">
        <references count="2">
          <reference field="8" count="1" selected="0">
            <x v="7"/>
          </reference>
          <reference field="9" count="1">
            <x v="20"/>
          </reference>
        </references>
      </pivotArea>
    </format>
    <format dxfId="130">
      <pivotArea dataOnly="0" labelOnly="1" outline="0" fieldPosition="0">
        <references count="2">
          <reference field="8" count="1" selected="0">
            <x v="8"/>
          </reference>
          <reference field="9" count="1">
            <x v="30"/>
          </reference>
        </references>
      </pivotArea>
    </format>
    <format dxfId="129">
      <pivotArea dataOnly="0" labelOnly="1" outline="0" fieldPosition="0">
        <references count="2">
          <reference field="8" count="1" selected="0">
            <x v="9"/>
          </reference>
          <reference field="9" count="1">
            <x v="23"/>
          </reference>
        </references>
      </pivotArea>
    </format>
    <format dxfId="128">
      <pivotArea dataOnly="0" labelOnly="1" outline="0" fieldPosition="0">
        <references count="2">
          <reference field="8" count="1" selected="0">
            <x v="10"/>
          </reference>
          <reference field="9" count="1">
            <x v="18"/>
          </reference>
        </references>
      </pivotArea>
    </format>
    <format dxfId="127">
      <pivotArea dataOnly="0" labelOnly="1" outline="0" fieldPosition="0">
        <references count="2">
          <reference field="8" count="1" selected="0">
            <x v="11"/>
          </reference>
          <reference field="9" count="1">
            <x v="22"/>
          </reference>
        </references>
      </pivotArea>
    </format>
    <format dxfId="126">
      <pivotArea dataOnly="0" labelOnly="1" outline="0" fieldPosition="0">
        <references count="2">
          <reference field="8" count="1" selected="0">
            <x v="12"/>
          </reference>
          <reference field="9" count="1">
            <x v="28"/>
          </reference>
        </references>
      </pivotArea>
    </format>
    <format dxfId="125">
      <pivotArea dataOnly="0" labelOnly="1" outline="0" fieldPosition="0">
        <references count="2">
          <reference field="8" count="1" selected="0">
            <x v="13"/>
          </reference>
          <reference field="9" count="1">
            <x v="27"/>
          </reference>
        </references>
      </pivotArea>
    </format>
    <format dxfId="124">
      <pivotArea dataOnly="0" labelOnly="1" outline="0" fieldPosition="0">
        <references count="2">
          <reference field="8" count="1" selected="0">
            <x v="14"/>
          </reference>
          <reference field="9" count="1">
            <x v="32"/>
          </reference>
        </references>
      </pivotArea>
    </format>
    <format dxfId="123">
      <pivotArea dataOnly="0" labelOnly="1" outline="0" fieldPosition="0">
        <references count="2">
          <reference field="8" count="1" selected="0">
            <x v="15"/>
          </reference>
          <reference field="9" count="1">
            <x v="17"/>
          </reference>
        </references>
      </pivotArea>
    </format>
    <format dxfId="122">
      <pivotArea dataOnly="0" labelOnly="1" outline="0" fieldPosition="0">
        <references count="2">
          <reference field="8" count="1" selected="0">
            <x v="16"/>
          </reference>
          <reference field="9" count="1">
            <x v="33"/>
          </reference>
        </references>
      </pivotArea>
    </format>
    <format dxfId="121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ตัวแบ่งส่วนข้อมูล_lc_outlier" xr10:uid="{071EC26C-6FC1-4CEA-BF47-9546976629D3}" sourceName="lc_outlier">
  <pivotTables>
    <pivotTable tabId="56" name="PivotTable3"/>
  </pivotTables>
  <data>
    <tabular pivotCacheId="645190953">
      <items count="2">
        <i x="0" s="1"/>
        <i x="1"/>
      </items>
    </tabular>
  </data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ตัวแบ่งส่วนข้อมูล_co2_outlier" xr10:uid="{FE0A3D07-5C03-4CEE-ABF4-C3C5F72296A8}" sourceName="co2_outlier">
  <pivotTables>
    <pivotTable tabId="56" name="PivotTable7"/>
  </pivotTables>
  <data>
    <tabular pivotCacheId="645190953">
      <items count="2">
        <i x="0" s="1"/>
        <i x="1"/>
      </items>
    </tabular>
  </data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ตัวแบ่งส่วนข้อมูล_c03_outlier" xr10:uid="{2C5EAAB5-E35B-4E7C-979A-CD740C418B6F}" sourceName="c03_outlier">
  <pivotTables>
    <pivotTable tabId="56" name="PivotTable8"/>
  </pivotTables>
  <data>
    <tabular pivotCacheId="645190953">
      <items count="2">
        <i x="0" s="1"/>
        <i x="1"/>
      </items>
    </tabular>
  </data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ตัวแบ่งส่วนข้อมูล_c04_outlier" xr10:uid="{E683962D-C45B-480B-A7A8-A9F0D9A97DAF}" sourceName="c04_outlier">
  <pivotTables>
    <pivotTable tabId="56" name="PivotTable9"/>
  </pivotTables>
  <data>
    <tabular pivotCacheId="645190953">
      <items count="2">
        <i x="0" s="1"/>
        <i x="1"/>
      </items>
    </tabular>
  </data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lc_outlier" xr10:uid="{77C5B0BA-79C2-4E44-85D4-3EB6B4F43980}" cache="ตัวแบ่งส่วนข้อมูล_lc_outlier" caption="lc_outlier" style="SlicerStyleDark1" rowHeight="216000"/>
  <slicer name="co2_outlier" xr10:uid="{CD25AB69-F8B0-4CC6-BCC3-438ED4C30518}" cache="ตัวแบ่งส่วนข้อมูล_co2_outlier" caption="co2_outlier" style="SlicerStyleDark2" rowHeight="234950"/>
  <slicer name="c03_outlier" xr10:uid="{97CC6889-FF20-4615-AFD3-E25137E86B66}" cache="ตัวแบ่งส่วนข้อมูล_c03_outlier" caption="c03_outlier" style="SlicerStyleLight3" rowHeight="234950"/>
  <slicer name="c04_outlier" xr10:uid="{844D673D-2E57-4F27-9817-2D2BB7CB05D7}" cache="ตัวแบ่งส่วนข้อมูล_c04_outlier" caption="c04_outlier" style="SlicerStyleDark6" rowHeight="234950"/>
</slicer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3.xml"/><Relationship Id="rId7" Type="http://schemas.microsoft.com/office/2007/relationships/slicer" Target="../slicers/slicer1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6" Type="http://schemas.openxmlformats.org/officeDocument/2006/relationships/drawing" Target="../drawings/drawing3.xml"/><Relationship Id="rId5" Type="http://schemas.openxmlformats.org/officeDocument/2006/relationships/pivotTable" Target="../pivotTables/pivotTable5.xml"/><Relationship Id="rId4" Type="http://schemas.openxmlformats.org/officeDocument/2006/relationships/pivotTable" Target="../pivotTables/pivotTable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77A14A-C6D6-4A17-96C0-245B1BB78620}">
  <dimension ref="B1:I18"/>
  <sheetViews>
    <sheetView workbookViewId="0">
      <selection activeCell="K1" sqref="K1:K1048576"/>
    </sheetView>
  </sheetViews>
  <sheetFormatPr defaultColWidth="8.796875" defaultRowHeight="21" x14ac:dyDescent="0.4"/>
  <cols>
    <col min="1" max="2" width="8.796875" style="124"/>
    <col min="3" max="3" width="13.3984375" style="124" customWidth="1"/>
    <col min="4" max="4" width="8.796875" style="124"/>
    <col min="5" max="5" width="10.3984375" style="124" customWidth="1"/>
    <col min="6" max="6" width="11.59765625" style="124" customWidth="1"/>
    <col min="7" max="7" width="12.296875" style="124" customWidth="1"/>
    <col min="8" max="8" width="10.69921875" style="124" customWidth="1"/>
    <col min="9" max="9" width="73.3984375" style="124" customWidth="1"/>
    <col min="10" max="16384" width="8.796875" style="124"/>
  </cols>
  <sheetData>
    <row r="1" spans="2:9" ht="21.6" thickBot="1" x14ac:dyDescent="0.45"/>
    <row r="2" spans="2:9" x14ac:dyDescent="0.4">
      <c r="B2" s="189" t="s">
        <v>508</v>
      </c>
      <c r="C2" s="190"/>
      <c r="D2" s="190"/>
      <c r="E2" s="190"/>
      <c r="F2" s="190"/>
      <c r="G2" s="190"/>
      <c r="H2" s="190"/>
      <c r="I2" s="191"/>
    </row>
    <row r="3" spans="2:9" x14ac:dyDescent="0.4">
      <c r="B3" s="192" t="s">
        <v>493</v>
      </c>
      <c r="C3" s="193"/>
      <c r="D3" s="193"/>
      <c r="E3" s="193"/>
      <c r="F3" s="193"/>
      <c r="G3" s="193"/>
      <c r="H3" s="193"/>
      <c r="I3" s="194"/>
    </row>
    <row r="4" spans="2:9" x14ac:dyDescent="0.4">
      <c r="B4" s="195" t="s">
        <v>99</v>
      </c>
      <c r="C4" s="196" t="s">
        <v>1</v>
      </c>
      <c r="D4" s="196" t="s">
        <v>488</v>
      </c>
      <c r="E4" s="197" t="s">
        <v>492</v>
      </c>
      <c r="F4" s="197"/>
      <c r="G4" s="197"/>
      <c r="H4" s="197"/>
      <c r="I4" s="198" t="s">
        <v>489</v>
      </c>
    </row>
    <row r="5" spans="2:9" x14ac:dyDescent="0.4">
      <c r="B5" s="195"/>
      <c r="C5" s="196"/>
      <c r="D5" s="196"/>
      <c r="E5" s="126" t="s">
        <v>490</v>
      </c>
      <c r="F5" s="125" t="s">
        <v>119</v>
      </c>
      <c r="G5" s="128" t="s">
        <v>491</v>
      </c>
      <c r="H5" s="129" t="s">
        <v>119</v>
      </c>
      <c r="I5" s="198"/>
    </row>
    <row r="6" spans="2:9" x14ac:dyDescent="0.4">
      <c r="B6" s="447">
        <v>1</v>
      </c>
      <c r="C6" s="448" t="s">
        <v>112</v>
      </c>
      <c r="D6" s="449">
        <v>12</v>
      </c>
      <c r="E6" s="449">
        <v>2</v>
      </c>
      <c r="F6" s="450">
        <f t="shared" ref="F6:F13" si="0">E6*100/D6</f>
        <v>16.666666666666668</v>
      </c>
      <c r="G6" s="449">
        <f>D6-E6</f>
        <v>10</v>
      </c>
      <c r="H6" s="450">
        <f t="shared" ref="H6:H13" si="1">G6*100/D6</f>
        <v>83.333333333333329</v>
      </c>
      <c r="I6" s="451" t="s">
        <v>522</v>
      </c>
    </row>
    <row r="7" spans="2:9" x14ac:dyDescent="0.4">
      <c r="B7" s="447">
        <v>2</v>
      </c>
      <c r="C7" s="448" t="s">
        <v>113</v>
      </c>
      <c r="D7" s="449">
        <v>8</v>
      </c>
      <c r="E7" s="449">
        <v>6</v>
      </c>
      <c r="F7" s="450">
        <f t="shared" si="0"/>
        <v>75</v>
      </c>
      <c r="G7" s="449">
        <f t="shared" ref="G7:G12" si="2">D7-E7</f>
        <v>2</v>
      </c>
      <c r="H7" s="450">
        <f t="shared" si="1"/>
        <v>25</v>
      </c>
      <c r="I7" s="451" t="s">
        <v>523</v>
      </c>
    </row>
    <row r="8" spans="2:9" x14ac:dyDescent="0.4">
      <c r="B8" s="447">
        <v>3</v>
      </c>
      <c r="C8" s="448" t="s">
        <v>114</v>
      </c>
      <c r="D8" s="449">
        <v>14</v>
      </c>
      <c r="E8" s="449">
        <v>9</v>
      </c>
      <c r="F8" s="450">
        <f t="shared" si="0"/>
        <v>64.285714285714292</v>
      </c>
      <c r="G8" s="449">
        <f t="shared" si="2"/>
        <v>5</v>
      </c>
      <c r="H8" s="450">
        <f t="shared" si="1"/>
        <v>35.714285714285715</v>
      </c>
      <c r="I8" s="451" t="s">
        <v>524</v>
      </c>
    </row>
    <row r="9" spans="2:9" x14ac:dyDescent="0.4">
      <c r="B9" s="447">
        <v>4</v>
      </c>
      <c r="C9" s="448" t="s">
        <v>115</v>
      </c>
      <c r="D9" s="449">
        <v>18</v>
      </c>
      <c r="E9" s="449">
        <v>10</v>
      </c>
      <c r="F9" s="450">
        <f t="shared" si="0"/>
        <v>55.555555555555557</v>
      </c>
      <c r="G9" s="449">
        <f t="shared" si="2"/>
        <v>8</v>
      </c>
      <c r="H9" s="450">
        <f t="shared" si="1"/>
        <v>44.444444444444443</v>
      </c>
      <c r="I9" s="451" t="s">
        <v>525</v>
      </c>
    </row>
    <row r="10" spans="2:9" x14ac:dyDescent="0.4">
      <c r="B10" s="447">
        <v>5</v>
      </c>
      <c r="C10" s="448" t="s">
        <v>116</v>
      </c>
      <c r="D10" s="449">
        <v>9</v>
      </c>
      <c r="E10" s="449">
        <v>5</v>
      </c>
      <c r="F10" s="450">
        <f t="shared" si="0"/>
        <v>55.555555555555557</v>
      </c>
      <c r="G10" s="449">
        <f t="shared" si="2"/>
        <v>4</v>
      </c>
      <c r="H10" s="450">
        <f t="shared" si="1"/>
        <v>44.444444444444443</v>
      </c>
      <c r="I10" s="451" t="s">
        <v>526</v>
      </c>
    </row>
    <row r="11" spans="2:9" x14ac:dyDescent="0.4">
      <c r="B11" s="447">
        <v>6</v>
      </c>
      <c r="C11" s="448" t="s">
        <v>117</v>
      </c>
      <c r="D11" s="449">
        <v>6</v>
      </c>
      <c r="E11" s="449">
        <v>4</v>
      </c>
      <c r="F11" s="450">
        <f t="shared" si="0"/>
        <v>66.666666666666671</v>
      </c>
      <c r="G11" s="449">
        <f t="shared" si="2"/>
        <v>2</v>
      </c>
      <c r="H11" s="450">
        <f t="shared" si="1"/>
        <v>33.333333333333336</v>
      </c>
      <c r="I11" s="451" t="s">
        <v>527</v>
      </c>
    </row>
    <row r="12" spans="2:9" ht="21.6" thickBot="1" x14ac:dyDescent="0.45">
      <c r="B12" s="452">
        <v>7</v>
      </c>
      <c r="C12" s="453" t="s">
        <v>118</v>
      </c>
      <c r="D12" s="454">
        <v>21</v>
      </c>
      <c r="E12" s="454">
        <v>17</v>
      </c>
      <c r="F12" s="455">
        <f t="shared" si="0"/>
        <v>80.952380952380949</v>
      </c>
      <c r="G12" s="449">
        <f t="shared" si="2"/>
        <v>4</v>
      </c>
      <c r="H12" s="455">
        <f t="shared" si="1"/>
        <v>19.047619047619047</v>
      </c>
      <c r="I12" s="456" t="s">
        <v>528</v>
      </c>
    </row>
    <row r="13" spans="2:9" ht="21.6" thickBot="1" x14ac:dyDescent="0.45">
      <c r="B13" s="199" t="s">
        <v>395</v>
      </c>
      <c r="C13" s="200"/>
      <c r="D13" s="130">
        <f>SUM(D6:D12)</f>
        <v>88</v>
      </c>
      <c r="E13" s="130">
        <f>SUM(E6:E12)</f>
        <v>53</v>
      </c>
      <c r="F13" s="131">
        <f t="shared" si="0"/>
        <v>60.227272727272727</v>
      </c>
      <c r="G13" s="132">
        <f>SUM(G6:G12)</f>
        <v>35</v>
      </c>
      <c r="H13" s="133">
        <f t="shared" si="1"/>
        <v>39.772727272727273</v>
      </c>
      <c r="I13" s="134"/>
    </row>
    <row r="15" spans="2:9" x14ac:dyDescent="0.4">
      <c r="B15" s="127" t="s">
        <v>352</v>
      </c>
      <c r="C15" s="188" t="s">
        <v>494</v>
      </c>
      <c r="D15" s="188"/>
      <c r="E15" s="188"/>
      <c r="F15" s="188"/>
      <c r="G15" s="188"/>
      <c r="H15" s="188"/>
      <c r="I15" s="188"/>
    </row>
    <row r="16" spans="2:9" x14ac:dyDescent="0.4">
      <c r="B16" s="127"/>
      <c r="C16" s="188" t="s">
        <v>515</v>
      </c>
      <c r="D16" s="188"/>
      <c r="E16" s="188"/>
      <c r="F16" s="188"/>
      <c r="G16" s="188"/>
      <c r="H16" s="188"/>
      <c r="I16" s="188"/>
    </row>
    <row r="17" spans="2:9" x14ac:dyDescent="0.4">
      <c r="B17" s="127"/>
      <c r="C17" s="188" t="s">
        <v>495</v>
      </c>
      <c r="D17" s="188"/>
      <c r="E17" s="188"/>
      <c r="F17" s="188"/>
      <c r="G17" s="188"/>
      <c r="H17" s="188"/>
      <c r="I17" s="188"/>
    </row>
    <row r="18" spans="2:9" x14ac:dyDescent="0.4">
      <c r="B18" s="127"/>
      <c r="C18" s="188" t="s">
        <v>516</v>
      </c>
      <c r="D18" s="188"/>
      <c r="E18" s="188"/>
      <c r="F18" s="188"/>
      <c r="G18" s="188"/>
      <c r="H18" s="188"/>
      <c r="I18" s="188"/>
    </row>
  </sheetData>
  <mergeCells count="12">
    <mergeCell ref="C18:I18"/>
    <mergeCell ref="B2:I2"/>
    <mergeCell ref="B3:I3"/>
    <mergeCell ref="C15:I15"/>
    <mergeCell ref="C16:I16"/>
    <mergeCell ref="C17:I17"/>
    <mergeCell ref="B4:B5"/>
    <mergeCell ref="C4:C5"/>
    <mergeCell ref="D4:D5"/>
    <mergeCell ref="E4:H4"/>
    <mergeCell ref="I4:I5"/>
    <mergeCell ref="B13:C13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00FF00"/>
  </sheetPr>
  <dimension ref="B1:M70"/>
  <sheetViews>
    <sheetView showGridLines="0" tabSelected="1" topLeftCell="A34" zoomScale="90" zoomScaleNormal="90" zoomScaleSheetLayoutView="100" workbookViewId="0">
      <selection activeCell="H48" sqref="H48"/>
    </sheetView>
  </sheetViews>
  <sheetFormatPr defaultColWidth="8.8984375" defaultRowHeight="24.6" x14ac:dyDescent="0.25"/>
  <cols>
    <col min="1" max="1" width="3.19921875" style="12" customWidth="1"/>
    <col min="2" max="2" width="6.69921875" style="12" customWidth="1"/>
    <col min="3" max="3" width="25.69921875" style="12" customWidth="1"/>
    <col min="4" max="4" width="48" style="46" customWidth="1"/>
    <col min="5" max="5" width="12.796875" style="53" customWidth="1"/>
    <col min="6" max="6" width="12.796875" style="46" customWidth="1"/>
    <col min="7" max="7" width="2.69921875" style="46" customWidth="1"/>
    <col min="8" max="8" width="29.296875" style="176" bestFit="1" customWidth="1"/>
    <col min="9" max="9" width="35" style="176" customWidth="1"/>
    <col min="10" max="11" width="8.8984375" style="75" hidden="1" customWidth="1"/>
    <col min="12" max="13" width="8.8984375" style="75"/>
    <col min="14" max="16384" width="8.8984375" style="12"/>
  </cols>
  <sheetData>
    <row r="1" spans="2:13" ht="35.4" customHeight="1" x14ac:dyDescent="0.25">
      <c r="B1" s="232" t="s">
        <v>508</v>
      </c>
      <c r="C1" s="232"/>
      <c r="D1" s="232"/>
      <c r="E1" s="232"/>
      <c r="F1" s="232"/>
    </row>
    <row r="2" spans="2:13" ht="34.5" customHeight="1" thickBot="1" x14ac:dyDescent="0.3">
      <c r="B2" s="13"/>
      <c r="C2" s="13"/>
      <c r="D2" s="84" t="str">
        <f>IFERROR(INDEX(ตารางคะแนนV3!$E:$E,MATCH(TPS_V3!$E$2,ตารางคะแนนV3!$D:$D,0)),"-No-")</f>
        <v>รพ.อุดรธานี</v>
      </c>
      <c r="E2" s="85" t="s">
        <v>76</v>
      </c>
      <c r="F2" s="47" t="s">
        <v>295</v>
      </c>
    </row>
    <row r="3" spans="2:13" s="16" customFormat="1" ht="30.6" thickBot="1" x14ac:dyDescent="0.3">
      <c r="B3" s="14" t="s">
        <v>517</v>
      </c>
      <c r="C3" s="15"/>
      <c r="D3" s="49"/>
      <c r="E3" s="50"/>
      <c r="F3" s="51"/>
      <c r="G3" s="48"/>
      <c r="H3" s="177" t="s">
        <v>334</v>
      </c>
      <c r="I3" s="178" t="s">
        <v>335</v>
      </c>
      <c r="J3" s="76"/>
      <c r="K3" s="76"/>
      <c r="L3" s="76"/>
      <c r="M3" s="76"/>
    </row>
    <row r="4" spans="2:13" ht="22.2" customHeight="1" x14ac:dyDescent="0.25">
      <c r="B4" s="17">
        <v>1.1000000000000001</v>
      </c>
      <c r="C4" s="18" t="s">
        <v>4</v>
      </c>
      <c r="D4" s="48"/>
      <c r="E4" s="86"/>
      <c r="F4" s="87">
        <f>IFERROR(INDEX(ตารางคะแนนV3!$P:$P,MATCH(TPS_V3!$E$2,ตารางคะแนนV3!$D:$D,0)),"-N-")</f>
        <v>0</v>
      </c>
      <c r="H4" s="179"/>
      <c r="I4" s="180"/>
    </row>
    <row r="5" spans="2:13" x14ac:dyDescent="0.25">
      <c r="B5" s="17">
        <v>1.2</v>
      </c>
      <c r="C5" s="19" t="s">
        <v>215</v>
      </c>
      <c r="D5" s="48"/>
      <c r="E5" s="201">
        <f>IFERROR(INDEX(ตารางคะแนนV3!$L:$L,MATCH(TPS_V3!$E$2,ตารางคะแนนV3!$D:$D,0)),"-N-")</f>
        <v>1394259258.6199999</v>
      </c>
      <c r="F5" s="202">
        <f>IFERROR(INDEX(ตารางคะแนนV3!$P:$P,MATCH(TPS_V3!$E$2,ตารางคะแนนV3!$D:$D,0)),"-N-")</f>
        <v>0</v>
      </c>
      <c r="H5" s="179"/>
      <c r="I5" s="180"/>
    </row>
    <row r="6" spans="2:13" ht="24" customHeight="1" x14ac:dyDescent="0.5">
      <c r="B6" s="17">
        <v>1.3</v>
      </c>
      <c r="C6" s="18" t="s">
        <v>356</v>
      </c>
      <c r="D6" s="54"/>
      <c r="E6" s="201">
        <f>IFERROR(INDEX(ตารางคะแนนV3!$M:$M,MATCH(TPS_V3!$E$2,ตารางคะแนนV3!$D:$D,0)),"-N-")</f>
        <v>272933423.42999983</v>
      </c>
      <c r="F6" s="202">
        <f>IFERROR(INDEX(ตารางคะแนนV3!$P:$P,MATCH(TPS_V3!$E$2,ตารางคะแนนV3!$D:$D,0)),"-N-")</f>
        <v>0</v>
      </c>
      <c r="G6" s="55"/>
      <c r="H6" s="179"/>
      <c r="I6" s="180"/>
    </row>
    <row r="7" spans="2:13" x14ac:dyDescent="0.25">
      <c r="B7" s="17">
        <v>1.4</v>
      </c>
      <c r="C7" s="203" t="s">
        <v>216</v>
      </c>
      <c r="D7" s="203"/>
      <c r="E7" s="201">
        <f>IFERROR(INDEX(ตารางคะแนนV3!$N:$N,MATCH(TPS_V3!$E$2,ตารางคะแนนV3!$D:$D,0)),"-N-")</f>
        <v>318504283.27999997</v>
      </c>
      <c r="F7" s="202">
        <f>IFERROR(INDEX(ตารางคะแนนV3!$P:$P,MATCH(TPS_V3!$E$2,ตารางคะแนนV3!$D:$D,0)),"-N-")</f>
        <v>0</v>
      </c>
      <c r="H7" s="179"/>
      <c r="I7" s="180"/>
    </row>
    <row r="8" spans="2:13" s="21" customFormat="1" ht="25.2" thickBot="1" x14ac:dyDescent="0.3">
      <c r="B8" s="20">
        <v>1.5</v>
      </c>
      <c r="C8" s="204" t="s">
        <v>217</v>
      </c>
      <c r="D8" s="204"/>
      <c r="E8" s="205">
        <f>IFERROR(INDEX(ตารางคะแนนV3!$O:$O,MATCH(TPS_V3!$E$2,ตารางคะแนนV3!$D:$D,0)),"-N-")</f>
        <v>131706023.29000001</v>
      </c>
      <c r="F8" s="206">
        <f>IFERROR(INDEX(ตารางคะแนนV3!$P:$P,MATCH(TPS_V3!$E$2,ตารางคะแนนV3!$D:$D,0)),"-N-")</f>
        <v>0</v>
      </c>
      <c r="G8" s="46"/>
      <c r="H8" s="181"/>
      <c r="I8" s="182"/>
      <c r="J8" s="77"/>
      <c r="K8" s="77"/>
      <c r="L8" s="77"/>
      <c r="M8" s="77"/>
    </row>
    <row r="9" spans="2:13" ht="18.600000000000001" customHeight="1" thickBot="1" x14ac:dyDescent="0.3">
      <c r="H9" s="179"/>
      <c r="I9" s="180"/>
    </row>
    <row r="10" spans="2:13" s="40" customFormat="1" ht="27" x14ac:dyDescent="0.25">
      <c r="B10" s="38" t="s">
        <v>509</v>
      </c>
      <c r="C10" s="39"/>
      <c r="D10" s="56"/>
      <c r="E10" s="57"/>
      <c r="F10" s="58"/>
      <c r="G10" s="59"/>
      <c r="H10" s="179"/>
      <c r="I10" s="180"/>
      <c r="J10" s="78"/>
      <c r="K10" s="78"/>
      <c r="L10" s="78"/>
      <c r="M10" s="78"/>
    </row>
    <row r="11" spans="2:13" ht="25.95" customHeight="1" x14ac:dyDescent="0.25">
      <c r="B11" s="22"/>
      <c r="C11" s="222" t="s">
        <v>241</v>
      </c>
      <c r="D11" s="222"/>
      <c r="E11" s="88">
        <f>IFERROR(INDEX(ตารางคะแนนV3!$BA:$BA,MATCH(TPS_V3!$E$2,ตารางคะแนนV3!$D:$D,0)),"-N-")</f>
        <v>14.5</v>
      </c>
      <c r="F11" s="89"/>
      <c r="G11" s="90"/>
      <c r="H11" s="179"/>
      <c r="I11" s="180"/>
    </row>
    <row r="12" spans="2:13" ht="30.6" thickBot="1" x14ac:dyDescent="0.3">
      <c r="B12" s="23"/>
      <c r="C12" s="24" t="s">
        <v>219</v>
      </c>
      <c r="D12" s="60" t="s">
        <v>224</v>
      </c>
      <c r="E12" s="91" t="str">
        <f>IFERROR(INDEX(ตารางคะแนนV3!$BB:$BB,MATCH(TPS_V3!$E$2,ตารางคะแนนV3!$D:$D,0)),"-N-")</f>
        <v>A</v>
      </c>
      <c r="F12" s="92"/>
      <c r="G12" s="90"/>
      <c r="H12" s="179"/>
      <c r="I12" s="180"/>
      <c r="J12" s="79" t="s">
        <v>103</v>
      </c>
      <c r="K12" s="80" t="s">
        <v>220</v>
      </c>
    </row>
    <row r="13" spans="2:13" ht="18.600000000000001" customHeight="1" thickBot="1" x14ac:dyDescent="0.3">
      <c r="E13" s="93"/>
      <c r="F13" s="90"/>
      <c r="G13" s="90"/>
      <c r="H13" s="179"/>
      <c r="I13" s="180"/>
      <c r="J13" s="79" t="s">
        <v>206</v>
      </c>
      <c r="K13" s="80" t="s">
        <v>221</v>
      </c>
    </row>
    <row r="14" spans="2:13" ht="27" x14ac:dyDescent="0.25">
      <c r="B14" s="223" t="s">
        <v>218</v>
      </c>
      <c r="C14" s="224"/>
      <c r="D14" s="224"/>
      <c r="E14" s="94" t="s">
        <v>212</v>
      </c>
      <c r="F14" s="95" t="s">
        <v>213</v>
      </c>
      <c r="G14" s="90"/>
      <c r="H14" s="179"/>
      <c r="I14" s="180"/>
      <c r="J14" s="79" t="s">
        <v>207</v>
      </c>
      <c r="K14" s="80" t="s">
        <v>222</v>
      </c>
    </row>
    <row r="15" spans="2:13" ht="22.95" customHeight="1" thickBot="1" x14ac:dyDescent="0.3">
      <c r="B15" s="236" t="s">
        <v>214</v>
      </c>
      <c r="C15" s="237"/>
      <c r="D15" s="237"/>
      <c r="E15" s="96">
        <f>E18+E19+E26+E21+E22+E23+E24+E33+E35+E36+E40+E41+E44+E42+E45</f>
        <v>15</v>
      </c>
      <c r="F15" s="97">
        <f>F17+F20+F25+F38</f>
        <v>14.5</v>
      </c>
      <c r="G15" s="90"/>
      <c r="H15" s="179"/>
      <c r="I15" s="180"/>
    </row>
    <row r="16" spans="2:13" x14ac:dyDescent="0.25">
      <c r="B16" s="225" t="s">
        <v>242</v>
      </c>
      <c r="C16" s="226"/>
      <c r="D16" s="226"/>
      <c r="E16" s="98"/>
      <c r="F16" s="99"/>
      <c r="G16" s="90"/>
      <c r="H16" s="179"/>
      <c r="I16" s="180"/>
      <c r="J16" s="79" t="s">
        <v>209</v>
      </c>
      <c r="K16" s="80" t="s">
        <v>223</v>
      </c>
    </row>
    <row r="17" spans="2:13" s="25" customFormat="1" x14ac:dyDescent="0.25">
      <c r="B17" s="227" t="s">
        <v>398</v>
      </c>
      <c r="C17" s="228"/>
      <c r="D17" s="229"/>
      <c r="E17" s="100">
        <f>SUM(E18:E19)</f>
        <v>2</v>
      </c>
      <c r="F17" s="101">
        <f>F18+F19</f>
        <v>2</v>
      </c>
      <c r="G17" s="102"/>
      <c r="H17" s="183"/>
      <c r="I17" s="184"/>
      <c r="J17" s="82"/>
      <c r="K17" s="82"/>
      <c r="L17" s="81"/>
      <c r="M17" s="81"/>
    </row>
    <row r="18" spans="2:13" ht="24" customHeight="1" x14ac:dyDescent="0.25">
      <c r="B18" s="209" t="s">
        <v>401</v>
      </c>
      <c r="C18" s="210"/>
      <c r="D18" s="210"/>
      <c r="E18" s="103">
        <v>1</v>
      </c>
      <c r="F18" s="104">
        <f>IFERROR(INDEX(ตารางคะแนนV3!$Q:$Q,MATCH(TPS_V3!$E$2,ตารางคะแนนV3!$D:$D,0)),"-N-")</f>
        <v>1</v>
      </c>
      <c r="G18" s="90"/>
      <c r="H18" s="179" t="s">
        <v>336</v>
      </c>
      <c r="I18" s="180" t="s">
        <v>337</v>
      </c>
    </row>
    <row r="19" spans="2:13" ht="24" customHeight="1" x14ac:dyDescent="0.25">
      <c r="B19" s="209" t="s">
        <v>402</v>
      </c>
      <c r="C19" s="210"/>
      <c r="D19" s="210"/>
      <c r="E19" s="103">
        <v>1</v>
      </c>
      <c r="F19" s="104">
        <f>IFERROR(INDEX(ตารางคะแนนV3!$R:$R,MATCH(TPS_V3!$E$2,ตารางคะแนนV3!$D:$D,0)),"-N-")</f>
        <v>1</v>
      </c>
      <c r="G19" s="90"/>
      <c r="H19" s="179" t="s">
        <v>336</v>
      </c>
      <c r="I19" s="180" t="s">
        <v>337</v>
      </c>
    </row>
    <row r="20" spans="2:13" x14ac:dyDescent="0.25">
      <c r="B20" s="238" t="s">
        <v>305</v>
      </c>
      <c r="C20" s="239"/>
      <c r="D20" s="240"/>
      <c r="E20" s="105">
        <f>SUM(E21:E24)</f>
        <v>3</v>
      </c>
      <c r="F20" s="106">
        <f>F21+F22+F23+F24</f>
        <v>2.5</v>
      </c>
      <c r="G20" s="90"/>
      <c r="H20" s="179"/>
      <c r="I20" s="180"/>
    </row>
    <row r="21" spans="2:13" ht="21" customHeight="1" x14ac:dyDescent="0.25">
      <c r="B21" s="211" t="s">
        <v>389</v>
      </c>
      <c r="C21" s="212"/>
      <c r="D21" s="213"/>
      <c r="E21" s="103">
        <v>1</v>
      </c>
      <c r="F21" s="104">
        <f>IFERROR(INDEX(ตารางคะแนนV3!$U:$U,MATCH(TPS_V3!$E$2,ตารางคะแนนV3!$D:$D,0)),"-N-")</f>
        <v>1</v>
      </c>
      <c r="G21" s="90"/>
      <c r="H21" s="179" t="s">
        <v>338</v>
      </c>
      <c r="I21" s="180" t="s">
        <v>339</v>
      </c>
    </row>
    <row r="22" spans="2:13" ht="21" customHeight="1" x14ac:dyDescent="0.25">
      <c r="B22" s="211" t="s">
        <v>252</v>
      </c>
      <c r="C22" s="212"/>
      <c r="D22" s="213"/>
      <c r="E22" s="103">
        <v>0.5</v>
      </c>
      <c r="F22" s="104">
        <f>IFERROR(INDEX(ตารางคะแนนV3!$X:$X,MATCH(TPS_V3!$E$2,ตารางคะแนนV3!$D:$D,0)),"-N-")</f>
        <v>0</v>
      </c>
      <c r="G22" s="90"/>
      <c r="H22" s="179" t="s">
        <v>338</v>
      </c>
      <c r="I22" s="180" t="s">
        <v>340</v>
      </c>
    </row>
    <row r="23" spans="2:13" ht="21" customHeight="1" x14ac:dyDescent="0.25">
      <c r="B23" s="211" t="s">
        <v>253</v>
      </c>
      <c r="C23" s="212"/>
      <c r="D23" s="213"/>
      <c r="E23" s="103">
        <v>0.5</v>
      </c>
      <c r="F23" s="104">
        <f>IFERROR(INDEX(ตารางคะแนนV3!$AA:$AA,MATCH(TPS_V3!$E$2,ตารางคะแนนV3!$D:$D,0)),"-N-")</f>
        <v>0.5</v>
      </c>
      <c r="G23" s="90"/>
      <c r="H23" s="179" t="s">
        <v>338</v>
      </c>
      <c r="I23" s="180" t="s">
        <v>341</v>
      </c>
    </row>
    <row r="24" spans="2:13" s="25" customFormat="1" x14ac:dyDescent="0.25">
      <c r="B24" s="241" t="s">
        <v>268</v>
      </c>
      <c r="C24" s="242"/>
      <c r="D24" s="243"/>
      <c r="E24" s="107">
        <v>1</v>
      </c>
      <c r="F24" s="108" t="str">
        <f>IFERROR(INDEX(ตารางคะแนนV3!$AC:$AC,MATCH(TPS_V3!$E$2,ตารางคะแนนV3!$D:$D,0)),"-N-")</f>
        <v>1</v>
      </c>
      <c r="G24" s="102"/>
      <c r="H24" s="183" t="s">
        <v>338</v>
      </c>
      <c r="I24" s="184" t="s">
        <v>340</v>
      </c>
      <c r="J24" s="81"/>
      <c r="K24" s="81"/>
      <c r="L24" s="81"/>
      <c r="M24" s="81"/>
    </row>
    <row r="25" spans="2:13" ht="22.5" customHeight="1" x14ac:dyDescent="0.25">
      <c r="B25" s="238" t="s">
        <v>274</v>
      </c>
      <c r="C25" s="239"/>
      <c r="D25" s="240"/>
      <c r="E25" s="105">
        <f>SUM(E26,E33,E34)</f>
        <v>5</v>
      </c>
      <c r="F25" s="109">
        <f>SUM(F26,F33,F34)</f>
        <v>5</v>
      </c>
      <c r="G25" s="90"/>
      <c r="H25" s="179"/>
      <c r="I25" s="180"/>
    </row>
    <row r="26" spans="2:13" s="21" customFormat="1" x14ac:dyDescent="0.25">
      <c r="B26" s="26" t="s">
        <v>276</v>
      </c>
      <c r="C26" s="27"/>
      <c r="D26" s="61"/>
      <c r="E26" s="110">
        <v>2</v>
      </c>
      <c r="F26" s="111">
        <f>IFERROR(INDEX(ตารางคะแนนV3!$AL:$AL,MATCH(TPS_V3!$E$2,ตารางคะแนนV3!$D:$D,0)),"-N-")</f>
        <v>2</v>
      </c>
      <c r="G26" s="90"/>
      <c r="H26" s="181"/>
      <c r="I26" s="182"/>
      <c r="J26" s="77"/>
      <c r="K26" s="77"/>
      <c r="L26" s="77"/>
      <c r="M26" s="77"/>
    </row>
    <row r="27" spans="2:13" ht="22.5" customHeight="1" x14ac:dyDescent="0.25">
      <c r="B27" s="209" t="s">
        <v>254</v>
      </c>
      <c r="C27" s="210"/>
      <c r="D27" s="210"/>
      <c r="E27" s="103">
        <v>1</v>
      </c>
      <c r="F27" s="104">
        <f>IFERROR(INDEX(ตารางคะแนนV3!$AE:$AE,MATCH(TPS_V3!$E$2,ตารางคะแนนV3!$D:$D,0)),"-N-")</f>
        <v>1</v>
      </c>
      <c r="G27" s="90"/>
      <c r="H27" s="179" t="s">
        <v>342</v>
      </c>
      <c r="I27" s="180" t="s">
        <v>343</v>
      </c>
    </row>
    <row r="28" spans="2:13" ht="22.5" customHeight="1" x14ac:dyDescent="0.25">
      <c r="B28" s="230" t="s">
        <v>258</v>
      </c>
      <c r="C28" s="231"/>
      <c r="D28" s="231"/>
      <c r="E28" s="103">
        <v>1</v>
      </c>
      <c r="F28" s="104">
        <f>IFERROR(INDEX(ตารางคะแนนV3!$AF:$AF,MATCH(TPS_V3!$E$2,ตารางคะแนนV3!$D:$D,0)),"-N-")</f>
        <v>1</v>
      </c>
      <c r="G28" s="90"/>
      <c r="H28" s="179" t="s">
        <v>342</v>
      </c>
      <c r="I28" s="180" t="s">
        <v>343</v>
      </c>
    </row>
    <row r="29" spans="2:13" ht="22.5" customHeight="1" x14ac:dyDescent="0.25">
      <c r="B29" s="209" t="s">
        <v>257</v>
      </c>
      <c r="C29" s="210"/>
      <c r="D29" s="210"/>
      <c r="E29" s="103">
        <v>0.5</v>
      </c>
      <c r="F29" s="104">
        <f>IFERROR(INDEX(ตารางคะแนนV3!$AG:$AG,MATCH(TPS_V3!$E$2,ตารางคะแนนV3!$D:$D,0)),"-N-")</f>
        <v>0.5</v>
      </c>
      <c r="G29" s="90"/>
      <c r="H29" s="179" t="s">
        <v>344</v>
      </c>
      <c r="I29" s="180" t="s">
        <v>343</v>
      </c>
    </row>
    <row r="30" spans="2:13" ht="22.5" customHeight="1" x14ac:dyDescent="0.25">
      <c r="B30" s="209" t="s">
        <v>256</v>
      </c>
      <c r="C30" s="210"/>
      <c r="D30" s="210"/>
      <c r="E30" s="103">
        <v>0.5</v>
      </c>
      <c r="F30" s="104">
        <f>IFERROR(INDEX(ตารางคะแนนV3!$AH:$AH,MATCH(TPS_V3!$E$2,ตารางคะแนนV3!$D:$D,0)),"-N-")</f>
        <v>0.5</v>
      </c>
      <c r="G30" s="90"/>
      <c r="H30" s="179" t="s">
        <v>344</v>
      </c>
      <c r="I30" s="180" t="s">
        <v>343</v>
      </c>
    </row>
    <row r="31" spans="2:13" ht="22.5" customHeight="1" x14ac:dyDescent="0.25">
      <c r="B31" s="209" t="s">
        <v>255</v>
      </c>
      <c r="C31" s="210"/>
      <c r="D31" s="210"/>
      <c r="E31" s="103">
        <v>0.5</v>
      </c>
      <c r="F31" s="104">
        <f>IFERROR(INDEX(ตารางคะแนนV3!$AI:$AI,MATCH(TPS_V3!$E$2,ตารางคะแนนV3!$D:$D,0)),"-N-")</f>
        <v>0.5</v>
      </c>
      <c r="G31" s="90"/>
      <c r="H31" s="179" t="s">
        <v>344</v>
      </c>
      <c r="I31" s="180" t="s">
        <v>343</v>
      </c>
    </row>
    <row r="32" spans="2:13" ht="22.5" customHeight="1" x14ac:dyDescent="0.25">
      <c r="B32" s="209" t="s">
        <v>259</v>
      </c>
      <c r="C32" s="210"/>
      <c r="D32" s="210"/>
      <c r="E32" s="103">
        <v>0.5</v>
      </c>
      <c r="F32" s="104">
        <f>IFERROR(INDEX(ตารางคะแนนV3!$AJ:$AJ,MATCH(TPS_V3!$E$2,ตารางคะแนนV3!$D:$D,0)),"-N-")</f>
        <v>0.5</v>
      </c>
      <c r="G32" s="90"/>
      <c r="H32" s="179" t="s">
        <v>344</v>
      </c>
      <c r="I32" s="180" t="s">
        <v>343</v>
      </c>
    </row>
    <row r="33" spans="2:13" ht="21" customHeight="1" x14ac:dyDescent="0.25">
      <c r="B33" s="219" t="s">
        <v>260</v>
      </c>
      <c r="C33" s="220"/>
      <c r="D33" s="221"/>
      <c r="E33" s="112">
        <v>1</v>
      </c>
      <c r="F33" s="111">
        <f>IFERROR(INDEX(ตารางคะแนนV3!$AM:$AM,MATCH(TPS_V3!$E$2,ตารางคะแนนV3!$D:$D,0)),"-N-")</f>
        <v>1</v>
      </c>
      <c r="G33" s="90"/>
      <c r="H33" s="179" t="s">
        <v>345</v>
      </c>
      <c r="I33" s="180"/>
    </row>
    <row r="34" spans="2:13" s="21" customFormat="1" ht="21.75" customHeight="1" x14ac:dyDescent="0.25">
      <c r="B34" s="207" t="s">
        <v>390</v>
      </c>
      <c r="C34" s="208"/>
      <c r="D34" s="208"/>
      <c r="E34" s="113">
        <f>SUM(E35:E36)</f>
        <v>2</v>
      </c>
      <c r="F34" s="114">
        <f>SUM(F35:F36)</f>
        <v>2</v>
      </c>
      <c r="G34" s="90"/>
      <c r="H34" s="181"/>
      <c r="I34" s="182"/>
      <c r="J34" s="77"/>
      <c r="K34" s="77"/>
      <c r="L34" s="77"/>
      <c r="M34" s="77"/>
    </row>
    <row r="35" spans="2:13" ht="21.75" customHeight="1" x14ac:dyDescent="0.25">
      <c r="B35" s="209" t="s">
        <v>399</v>
      </c>
      <c r="C35" s="210"/>
      <c r="D35" s="210"/>
      <c r="E35" s="103">
        <v>1</v>
      </c>
      <c r="F35" s="104">
        <f>IFERROR(INDEX(ตารางคะแนนV3!$AN:$AN,MATCH(TPS_V3!$E$2,ตารางคะแนนV3!$D:$D,0)),"-N-")</f>
        <v>1</v>
      </c>
      <c r="G35" s="90"/>
      <c r="H35" s="179" t="s">
        <v>346</v>
      </c>
      <c r="I35" s="180" t="s">
        <v>304</v>
      </c>
    </row>
    <row r="36" spans="2:13" ht="21.75" customHeight="1" x14ac:dyDescent="0.25">
      <c r="B36" s="211" t="s">
        <v>400</v>
      </c>
      <c r="C36" s="212"/>
      <c r="D36" s="213"/>
      <c r="E36" s="103">
        <v>1</v>
      </c>
      <c r="F36" s="104">
        <f>IFERROR(INDEX(ตารางคะแนนV3!$AO:$AO,MATCH(TPS_V3!$E$2,ตารางคะแนนV3!$D:$D,0)),"-N-")</f>
        <v>1</v>
      </c>
      <c r="G36" s="90"/>
      <c r="H36" s="179" t="s">
        <v>346</v>
      </c>
      <c r="I36" s="180" t="s">
        <v>347</v>
      </c>
    </row>
    <row r="37" spans="2:13" ht="21.75" customHeight="1" x14ac:dyDescent="0.25">
      <c r="B37" s="28"/>
      <c r="C37" s="45"/>
      <c r="D37" s="62"/>
      <c r="E37" s="103"/>
      <c r="F37" s="104"/>
      <c r="G37" s="90"/>
      <c r="H37" s="179"/>
      <c r="I37" s="180"/>
    </row>
    <row r="38" spans="2:13" s="21" customFormat="1" ht="24" customHeight="1" x14ac:dyDescent="0.25">
      <c r="B38" s="214" t="s">
        <v>243</v>
      </c>
      <c r="C38" s="215"/>
      <c r="D38" s="215"/>
      <c r="E38" s="115">
        <f>SUM(E43,E39)</f>
        <v>5</v>
      </c>
      <c r="F38" s="116">
        <f>SUM(F43,F39)</f>
        <v>5</v>
      </c>
      <c r="G38" s="90"/>
      <c r="H38" s="181"/>
      <c r="I38" s="182"/>
      <c r="J38" s="77"/>
      <c r="K38" s="77"/>
      <c r="L38" s="77"/>
      <c r="M38" s="77"/>
    </row>
    <row r="39" spans="2:13" s="21" customFormat="1" ht="21.75" customHeight="1" x14ac:dyDescent="0.25">
      <c r="B39" s="244" t="s">
        <v>261</v>
      </c>
      <c r="C39" s="245"/>
      <c r="D39" s="246"/>
      <c r="E39" s="115">
        <f>SUM(E40:E42)</f>
        <v>3</v>
      </c>
      <c r="F39" s="116">
        <f>SUM(F40:F42)</f>
        <v>3</v>
      </c>
      <c r="G39" s="90"/>
      <c r="H39" s="181"/>
      <c r="I39" s="182"/>
      <c r="J39" s="77"/>
      <c r="K39" s="77"/>
      <c r="L39" s="77"/>
      <c r="M39" s="77"/>
    </row>
    <row r="40" spans="2:13" s="21" customFormat="1" ht="23.25" customHeight="1" x14ac:dyDescent="0.25">
      <c r="B40" s="216" t="s">
        <v>262</v>
      </c>
      <c r="C40" s="217"/>
      <c r="D40" s="218"/>
      <c r="E40" s="103">
        <v>1</v>
      </c>
      <c r="F40" s="104">
        <f>IFERROR(INDEX(ตารางคะแนนV3!$AS:$AS,MATCH(TPS_V3!$E$2,ตารางคะแนนV3!$D:$D,0)),"-N-")</f>
        <v>1</v>
      </c>
      <c r="G40" s="90"/>
      <c r="H40" s="179" t="s">
        <v>338</v>
      </c>
      <c r="I40" s="180" t="s">
        <v>343</v>
      </c>
      <c r="J40" s="77"/>
      <c r="K40" s="77"/>
      <c r="L40" s="77"/>
      <c r="M40" s="77"/>
    </row>
    <row r="41" spans="2:13" s="21" customFormat="1" ht="23.25" customHeight="1" x14ac:dyDescent="0.25">
      <c r="B41" s="216" t="s">
        <v>263</v>
      </c>
      <c r="C41" s="217"/>
      <c r="D41" s="218"/>
      <c r="E41" s="103">
        <v>1</v>
      </c>
      <c r="F41" s="104">
        <f>IFERROR(INDEX(ตารางคะแนนV3!$AT:$AT,MATCH(TPS_V3!$E$2,ตารางคะแนนV3!$D:$D,0)),"-N-")</f>
        <v>1</v>
      </c>
      <c r="G41" s="90"/>
      <c r="H41" s="179" t="s">
        <v>338</v>
      </c>
      <c r="I41" s="180" t="s">
        <v>343</v>
      </c>
      <c r="J41" s="77"/>
      <c r="K41" s="77"/>
      <c r="L41" s="77"/>
      <c r="M41" s="77"/>
    </row>
    <row r="42" spans="2:13" s="21" customFormat="1" ht="23.25" customHeight="1" x14ac:dyDescent="0.25">
      <c r="B42" s="216" t="s">
        <v>264</v>
      </c>
      <c r="C42" s="217"/>
      <c r="D42" s="218"/>
      <c r="E42" s="103">
        <v>1</v>
      </c>
      <c r="F42" s="104">
        <f>IFERROR(INDEX(ตารางคะแนนV3!$AU:$AU,MATCH(TPS_V3!$E$2,ตารางคะแนนV3!$D:$D,0)),"-N-")</f>
        <v>1</v>
      </c>
      <c r="G42" s="90"/>
      <c r="H42" s="179" t="s">
        <v>348</v>
      </c>
      <c r="I42" s="180" t="s">
        <v>349</v>
      </c>
      <c r="J42" s="77"/>
      <c r="K42" s="77"/>
      <c r="L42" s="77"/>
      <c r="M42" s="77"/>
    </row>
    <row r="43" spans="2:13" s="21" customFormat="1" ht="21.75" customHeight="1" x14ac:dyDescent="0.25">
      <c r="B43" s="244" t="s">
        <v>265</v>
      </c>
      <c r="C43" s="245"/>
      <c r="D43" s="246"/>
      <c r="E43" s="115">
        <f>SUM(E44:E45)</f>
        <v>2</v>
      </c>
      <c r="F43" s="115">
        <f>SUM(F44:F45)</f>
        <v>2</v>
      </c>
      <c r="G43" s="90"/>
      <c r="H43" s="179"/>
      <c r="I43" s="180"/>
      <c r="J43" s="77"/>
      <c r="K43" s="77"/>
      <c r="L43" s="77"/>
      <c r="M43" s="77"/>
    </row>
    <row r="44" spans="2:13" s="21" customFormat="1" ht="25.5" customHeight="1" x14ac:dyDescent="0.25">
      <c r="B44" s="216" t="s">
        <v>266</v>
      </c>
      <c r="C44" s="217"/>
      <c r="D44" s="218"/>
      <c r="E44" s="103">
        <v>1</v>
      </c>
      <c r="F44" s="104">
        <f>IFERROR(INDEX(ตารางคะแนนV3!$AW:$AW,MATCH(TPS_V3!$E$2,ตารางคะแนนV3!$D:$D,0)),"-N-")</f>
        <v>1</v>
      </c>
      <c r="G44" s="90"/>
      <c r="H44" s="179" t="s">
        <v>350</v>
      </c>
      <c r="I44" s="180" t="s">
        <v>349</v>
      </c>
      <c r="J44" s="77"/>
      <c r="K44" s="77"/>
      <c r="L44" s="77"/>
      <c r="M44" s="77"/>
    </row>
    <row r="45" spans="2:13" s="21" customFormat="1" ht="25.5" customHeight="1" thickBot="1" x14ac:dyDescent="0.3">
      <c r="B45" s="233" t="s">
        <v>267</v>
      </c>
      <c r="C45" s="234"/>
      <c r="D45" s="235"/>
      <c r="E45" s="117">
        <v>1</v>
      </c>
      <c r="F45" s="118">
        <f>IFERROR(INDEX(ตารางคะแนนV3!$AX:$AX,MATCH(TPS_V3!$E$2,ตารางคะแนนV3!$D:$D,0)),"-N-")</f>
        <v>1</v>
      </c>
      <c r="G45" s="90"/>
      <c r="H45" s="185" t="s">
        <v>350</v>
      </c>
      <c r="I45" s="186" t="s">
        <v>351</v>
      </c>
      <c r="J45" s="77"/>
      <c r="K45" s="77"/>
      <c r="L45" s="77"/>
      <c r="M45" s="77"/>
    </row>
    <row r="46" spans="2:13" x14ac:dyDescent="0.25">
      <c r="E46" s="93"/>
      <c r="F46" s="90"/>
      <c r="G46" s="90"/>
    </row>
    <row r="47" spans="2:13" s="13" customFormat="1" ht="30" x14ac:dyDescent="0.25">
      <c r="B47" s="29"/>
      <c r="C47" s="29" t="s">
        <v>510</v>
      </c>
      <c r="D47" s="63"/>
      <c r="E47" s="64"/>
      <c r="F47" s="63"/>
      <c r="G47" s="65"/>
      <c r="H47" s="176"/>
      <c r="I47" s="176"/>
      <c r="J47" s="83"/>
      <c r="K47" s="83"/>
      <c r="L47" s="83"/>
      <c r="M47" s="83"/>
    </row>
    <row r="48" spans="2:13" s="13" customFormat="1" ht="30" x14ac:dyDescent="0.25">
      <c r="B48" s="29"/>
      <c r="C48" s="29" t="s">
        <v>226</v>
      </c>
      <c r="D48" s="119" t="str">
        <f>D2</f>
        <v>รพ.อุดรธานี</v>
      </c>
      <c r="E48" s="64"/>
      <c r="F48" s="63"/>
      <c r="G48" s="65"/>
      <c r="H48" s="176"/>
      <c r="I48" s="176"/>
      <c r="J48" s="83"/>
      <c r="K48" s="83"/>
      <c r="L48" s="83"/>
      <c r="M48" s="83"/>
    </row>
    <row r="52" spans="3:5" x14ac:dyDescent="0.25">
      <c r="C52" s="12">
        <v>2</v>
      </c>
      <c r="D52" s="46" t="s">
        <v>227</v>
      </c>
      <c r="E52" s="66">
        <f>F18+F19</f>
        <v>2</v>
      </c>
    </row>
    <row r="53" spans="3:5" x14ac:dyDescent="0.25">
      <c r="C53" s="12">
        <v>2</v>
      </c>
      <c r="D53" s="46" t="s">
        <v>244</v>
      </c>
      <c r="E53" s="66">
        <f>F26</f>
        <v>2</v>
      </c>
    </row>
    <row r="54" spans="3:5" x14ac:dyDescent="0.25">
      <c r="C54" s="12">
        <v>1</v>
      </c>
      <c r="D54" s="46" t="s">
        <v>291</v>
      </c>
      <c r="E54" s="66">
        <f>F33</f>
        <v>1</v>
      </c>
    </row>
    <row r="55" spans="3:5" x14ac:dyDescent="0.25">
      <c r="C55" s="12">
        <v>3</v>
      </c>
      <c r="D55" s="46" t="s">
        <v>292</v>
      </c>
      <c r="E55" s="66">
        <f>F21+F22+F23+F24</f>
        <v>2.5</v>
      </c>
    </row>
    <row r="56" spans="3:5" x14ac:dyDescent="0.25">
      <c r="C56" s="12">
        <v>1</v>
      </c>
      <c r="D56" s="46" t="s">
        <v>245</v>
      </c>
      <c r="E56" s="66">
        <f>F40</f>
        <v>1</v>
      </c>
    </row>
    <row r="57" spans="3:5" x14ac:dyDescent="0.25">
      <c r="C57" s="12">
        <v>1</v>
      </c>
      <c r="D57" s="46" t="s">
        <v>246</v>
      </c>
      <c r="E57" s="66">
        <f>F41</f>
        <v>1</v>
      </c>
    </row>
    <row r="58" spans="3:5" x14ac:dyDescent="0.25">
      <c r="C58" s="12">
        <v>1</v>
      </c>
      <c r="D58" s="46" t="s">
        <v>247</v>
      </c>
      <c r="E58" s="67">
        <f>F44</f>
        <v>1</v>
      </c>
    </row>
    <row r="59" spans="3:5" x14ac:dyDescent="0.25">
      <c r="C59" s="12">
        <v>1</v>
      </c>
      <c r="D59" s="46" t="s">
        <v>248</v>
      </c>
      <c r="E59" s="67">
        <f>F42</f>
        <v>1</v>
      </c>
    </row>
    <row r="60" spans="3:5" x14ac:dyDescent="0.25">
      <c r="C60" s="12">
        <v>1</v>
      </c>
      <c r="D60" s="46" t="s">
        <v>249</v>
      </c>
      <c r="E60" s="67">
        <f>F45</f>
        <v>1</v>
      </c>
    </row>
    <row r="61" spans="3:5" x14ac:dyDescent="0.25">
      <c r="C61" s="30">
        <f>SUM(C52:C60)</f>
        <v>13</v>
      </c>
    </row>
    <row r="63" spans="3:5" x14ac:dyDescent="0.25">
      <c r="C63" s="31" t="s">
        <v>202</v>
      </c>
      <c r="D63" s="68" t="s">
        <v>225</v>
      </c>
      <c r="E63" s="52"/>
    </row>
    <row r="64" spans="3:5" x14ac:dyDescent="0.25">
      <c r="C64" s="32" t="s">
        <v>391</v>
      </c>
      <c r="D64" s="69" t="s">
        <v>293</v>
      </c>
    </row>
    <row r="65" spans="3:6" x14ac:dyDescent="0.25">
      <c r="C65" s="33" t="s">
        <v>392</v>
      </c>
      <c r="D65" s="70" t="s">
        <v>283</v>
      </c>
      <c r="E65" s="71"/>
    </row>
    <row r="66" spans="3:6" x14ac:dyDescent="0.25">
      <c r="C66" s="34" t="s">
        <v>393</v>
      </c>
      <c r="D66" s="72" t="s">
        <v>284</v>
      </c>
    </row>
    <row r="67" spans="3:6" x14ac:dyDescent="0.25">
      <c r="C67" s="35" t="s">
        <v>394</v>
      </c>
      <c r="D67" s="73" t="s">
        <v>285</v>
      </c>
    </row>
    <row r="68" spans="3:6" x14ac:dyDescent="0.25">
      <c r="C68" s="36" t="s">
        <v>250</v>
      </c>
      <c r="D68" s="74" t="s">
        <v>286</v>
      </c>
    </row>
    <row r="69" spans="3:6" ht="27" x14ac:dyDescent="0.25">
      <c r="C69" s="37" t="s">
        <v>228</v>
      </c>
    </row>
    <row r="70" spans="3:6" x14ac:dyDescent="0.25">
      <c r="D70" s="123"/>
      <c r="E70" s="120"/>
      <c r="F70" s="121" t="s">
        <v>294</v>
      </c>
    </row>
  </sheetData>
  <mergeCells count="38">
    <mergeCell ref="B1:F1"/>
    <mergeCell ref="B44:D44"/>
    <mergeCell ref="B42:D42"/>
    <mergeCell ref="B45:D45"/>
    <mergeCell ref="B15:D15"/>
    <mergeCell ref="B20:D20"/>
    <mergeCell ref="B21:D21"/>
    <mergeCell ref="B22:D22"/>
    <mergeCell ref="B23:D23"/>
    <mergeCell ref="B24:D24"/>
    <mergeCell ref="B19:D19"/>
    <mergeCell ref="B31:D31"/>
    <mergeCell ref="B25:D25"/>
    <mergeCell ref="B39:D39"/>
    <mergeCell ref="B43:D43"/>
    <mergeCell ref="B41:D41"/>
    <mergeCell ref="B33:D33"/>
    <mergeCell ref="C11:D11"/>
    <mergeCell ref="B14:D14"/>
    <mergeCell ref="B16:D16"/>
    <mergeCell ref="B17:D17"/>
    <mergeCell ref="B18:D18"/>
    <mergeCell ref="B32:D32"/>
    <mergeCell ref="B27:D27"/>
    <mergeCell ref="B28:D28"/>
    <mergeCell ref="B29:D29"/>
    <mergeCell ref="B30:D30"/>
    <mergeCell ref="B34:D34"/>
    <mergeCell ref="B35:D35"/>
    <mergeCell ref="B36:D36"/>
    <mergeCell ref="B38:D38"/>
    <mergeCell ref="B40:D40"/>
    <mergeCell ref="E5:F5"/>
    <mergeCell ref="E6:F6"/>
    <mergeCell ref="C7:D7"/>
    <mergeCell ref="E7:F7"/>
    <mergeCell ref="C8:D8"/>
    <mergeCell ref="E8:F8"/>
  </mergeCells>
  <conditionalFormatting sqref="E11:E12">
    <cfRule type="containsText" dxfId="12" priority="2" operator="containsText" text="F">
      <formula>NOT(ISERROR(SEARCH("F",E11)))</formula>
    </cfRule>
    <cfRule type="containsText" dxfId="11" priority="3" operator="containsText" text="D">
      <formula>NOT(ISERROR(SEARCH("D",E11)))</formula>
    </cfRule>
    <cfRule type="containsText" dxfId="10" priority="4" operator="containsText" text="C">
      <formula>NOT(ISERROR(SEARCH("C",E11)))</formula>
    </cfRule>
    <cfRule type="containsText" dxfId="9" priority="5" operator="containsText" text="B">
      <formula>NOT(ISERROR(SEARCH("B",E11)))</formula>
    </cfRule>
    <cfRule type="containsText" dxfId="8" priority="6" operator="containsText" text="A">
      <formula>NOT(ISERROR(SEARCH("A",E11)))</formula>
    </cfRule>
  </conditionalFormatting>
  <pageMargins left="0.46" right="0.17" top="0.39370078740157483" bottom="0.27559055118110237" header="0.23622047244094491" footer="0.43307086614173229"/>
  <pageSetup paperSize="9" scale="90" orientation="portrait" horizontalDpi="1200" verticalDpi="12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B4"/>
  <sheetViews>
    <sheetView workbookViewId="0">
      <selection activeCell="D5" sqref="D5"/>
    </sheetView>
  </sheetViews>
  <sheetFormatPr defaultColWidth="8.69921875" defaultRowHeight="28.8" x14ac:dyDescent="0.55000000000000004"/>
  <cols>
    <col min="1" max="1" width="25.59765625" style="3" customWidth="1"/>
    <col min="2" max="2" width="14.19921875" style="3" customWidth="1"/>
    <col min="3" max="16384" width="8.69921875" style="3"/>
  </cols>
  <sheetData>
    <row r="1" spans="1:2" x14ac:dyDescent="0.55000000000000004">
      <c r="A1" s="3" t="s">
        <v>287</v>
      </c>
    </row>
    <row r="2" spans="1:2" x14ac:dyDescent="0.55000000000000004">
      <c r="A2" s="3" t="s">
        <v>288</v>
      </c>
      <c r="B2" s="4">
        <v>2</v>
      </c>
    </row>
    <row r="3" spans="1:2" x14ac:dyDescent="0.55000000000000004">
      <c r="A3" s="3" t="s">
        <v>289</v>
      </c>
      <c r="B3" s="4">
        <v>2568</v>
      </c>
    </row>
    <row r="4" spans="1:2" x14ac:dyDescent="0.55000000000000004">
      <c r="A4" s="3" t="s">
        <v>290</v>
      </c>
      <c r="B4" s="4" t="str">
        <f>B2&amp;"/"&amp;B3</f>
        <v>2/2568</v>
      </c>
    </row>
  </sheetData>
  <pageMargins left="0.7" right="0.7" top="0.75" bottom="0.75" header="0.3" footer="0.3"/>
  <pageSetup paperSize="9" orientation="portrait" horizontalDpi="0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filterMode="1">
    <tabColor rgb="FF00FF00"/>
  </sheetPr>
  <dimension ref="A1:BC611"/>
  <sheetViews>
    <sheetView zoomScale="60" zoomScaleNormal="60" workbookViewId="0">
      <pane xSplit="6" ySplit="6" topLeftCell="AB7" activePane="bottomRight" state="frozen"/>
      <selection pane="topRight" activeCell="G1" sqref="G1"/>
      <selection pane="bottomLeft" activeCell="A8" sqref="A8"/>
      <selection pane="bottomRight" activeCell="BC8" sqref="BC8:BC91"/>
    </sheetView>
  </sheetViews>
  <sheetFormatPr defaultColWidth="8.69921875" defaultRowHeight="24.6" x14ac:dyDescent="0.25"/>
  <cols>
    <col min="1" max="1" width="6" style="90" customWidth="1"/>
    <col min="2" max="2" width="5.69921875" style="93" customWidth="1"/>
    <col min="3" max="3" width="9.3984375" style="90" customWidth="1"/>
    <col min="4" max="4" width="6.8984375" style="93" customWidth="1"/>
    <col min="5" max="5" width="21.69921875" style="90" customWidth="1"/>
    <col min="6" max="6" width="6.8984375" style="93" customWidth="1"/>
    <col min="7" max="7" width="11" style="93" customWidth="1"/>
    <col min="8" max="8" width="7.296875" style="93" customWidth="1"/>
    <col min="9" max="9" width="23.09765625" style="256" bestFit="1" customWidth="1"/>
    <col min="10" max="10" width="12.796875" style="256" bestFit="1" customWidth="1"/>
    <col min="11" max="11" width="9.296875" style="93" customWidth="1"/>
    <col min="12" max="12" width="20.59765625" style="256" bestFit="1" customWidth="1"/>
    <col min="13" max="13" width="23.09765625" style="256" bestFit="1" customWidth="1"/>
    <col min="14" max="14" width="19.3984375" style="256" bestFit="1" customWidth="1"/>
    <col min="15" max="15" width="20.296875" style="256" customWidth="1"/>
    <col min="16" max="16" width="5.8984375" style="256" bestFit="1" customWidth="1"/>
    <col min="17" max="18" width="7.8984375" style="257" customWidth="1"/>
    <col min="19" max="19" width="7.3984375" style="257" customWidth="1"/>
    <col min="20" max="21" width="7.296875" style="257" customWidth="1"/>
    <col min="22" max="22" width="8.3984375" style="257" customWidth="1"/>
    <col min="23" max="23" width="9" style="257" customWidth="1"/>
    <col min="24" max="24" width="6" style="257" bestFit="1" customWidth="1"/>
    <col min="25" max="26" width="8" style="257" customWidth="1"/>
    <col min="27" max="27" width="6.69921875" style="257" customWidth="1"/>
    <col min="28" max="28" width="5.59765625" style="257" customWidth="1"/>
    <col min="29" max="29" width="6" style="257" customWidth="1"/>
    <col min="30" max="30" width="7.09765625" style="257" customWidth="1"/>
    <col min="31" max="31" width="6.59765625" style="257" customWidth="1"/>
    <col min="32" max="32" width="6.8984375" style="257" customWidth="1"/>
    <col min="33" max="34" width="7" style="257" customWidth="1"/>
    <col min="35" max="35" width="13" style="257" customWidth="1"/>
    <col min="36" max="36" width="12.09765625" style="257" customWidth="1"/>
    <col min="37" max="37" width="5.8984375" style="258" customWidth="1"/>
    <col min="38" max="38" width="8.796875" style="257" customWidth="1"/>
    <col min="39" max="39" width="9.09765625" style="257" customWidth="1"/>
    <col min="40" max="40" width="8.796875" style="259" customWidth="1"/>
    <col min="41" max="41" width="8.796875" style="260" customWidth="1"/>
    <col min="42" max="43" width="8.3984375" style="257" customWidth="1"/>
    <col min="44" max="44" width="12.8984375" style="261" customWidth="1"/>
    <col min="45" max="45" width="10.09765625" style="257" customWidth="1"/>
    <col min="46" max="46" width="9.19921875" style="257" customWidth="1"/>
    <col min="47" max="47" width="8" style="257" customWidth="1"/>
    <col min="48" max="48" width="9.09765625" style="258" customWidth="1"/>
    <col min="49" max="49" width="9.69921875" style="257" customWidth="1"/>
    <col min="50" max="50" width="6.3984375" style="257" customWidth="1"/>
    <col min="51" max="51" width="8.796875" style="257" customWidth="1"/>
    <col min="52" max="52" width="11.5" style="446" customWidth="1"/>
    <col min="53" max="53" width="11.5" style="263" customWidth="1"/>
    <col min="54" max="54" width="10.19921875" style="264" customWidth="1"/>
    <col min="55" max="55" width="10" style="265" customWidth="1"/>
    <col min="56" max="16384" width="8.69921875" style="90"/>
  </cols>
  <sheetData>
    <row r="1" spans="1:55" s="90" customFormat="1" ht="26.4" customHeight="1" x14ac:dyDescent="0.25">
      <c r="B1" s="93"/>
      <c r="C1" s="255" t="s">
        <v>511</v>
      </c>
      <c r="D1" s="93"/>
      <c r="F1" s="93"/>
      <c r="G1" s="93"/>
      <c r="H1" s="93"/>
      <c r="I1" s="256"/>
      <c r="J1" s="256"/>
      <c r="K1" s="93"/>
      <c r="L1" s="256"/>
      <c r="M1" s="256"/>
      <c r="N1" s="256"/>
      <c r="O1" s="256"/>
      <c r="P1" s="256"/>
      <c r="Q1" s="257"/>
      <c r="R1" s="257"/>
      <c r="S1" s="257"/>
      <c r="T1" s="257"/>
      <c r="U1" s="257"/>
      <c r="V1" s="257"/>
      <c r="W1" s="257"/>
      <c r="X1" s="257"/>
      <c r="Y1" s="257"/>
      <c r="Z1" s="257"/>
      <c r="AA1" s="257"/>
      <c r="AB1" s="257"/>
      <c r="AC1" s="257"/>
      <c r="AD1" s="257"/>
      <c r="AE1" s="257"/>
      <c r="AF1" s="257"/>
      <c r="AG1" s="257"/>
      <c r="AH1" s="257"/>
      <c r="AI1" s="257"/>
      <c r="AJ1" s="257"/>
      <c r="AK1" s="258"/>
      <c r="AL1" s="257"/>
      <c r="AM1" s="257"/>
      <c r="AN1" s="259"/>
      <c r="AO1" s="260"/>
      <c r="AP1" s="257"/>
      <c r="AQ1" s="257"/>
      <c r="AR1" s="261"/>
      <c r="AS1" s="257"/>
      <c r="AT1" s="257"/>
      <c r="AU1" s="257"/>
      <c r="AV1" s="258"/>
      <c r="AW1" s="257"/>
      <c r="AX1" s="257"/>
      <c r="AY1" s="257"/>
      <c r="AZ1" s="262" t="s">
        <v>202</v>
      </c>
      <c r="BA1" s="263"/>
      <c r="BB1" s="264"/>
      <c r="BC1" s="265"/>
    </row>
    <row r="2" spans="1:55" s="266" customFormat="1" ht="9" customHeight="1" thickBot="1" x14ac:dyDescent="0.3">
      <c r="B2" s="267"/>
      <c r="D2" s="267"/>
      <c r="F2" s="267"/>
      <c r="G2" s="267"/>
      <c r="H2" s="267"/>
      <c r="I2" s="268"/>
      <c r="J2" s="268"/>
      <c r="K2" s="267"/>
      <c r="L2" s="268"/>
      <c r="M2" s="268"/>
      <c r="N2" s="268"/>
      <c r="O2" s="268"/>
      <c r="P2" s="268"/>
      <c r="Q2" s="269"/>
      <c r="R2" s="269"/>
      <c r="S2" s="269"/>
      <c r="T2" s="269"/>
      <c r="U2" s="269"/>
      <c r="V2" s="269"/>
      <c r="W2" s="269"/>
      <c r="X2" s="269"/>
      <c r="Y2" s="269"/>
      <c r="Z2" s="269"/>
      <c r="AA2" s="269"/>
      <c r="AB2" s="269"/>
      <c r="AC2" s="269"/>
      <c r="AD2" s="269"/>
      <c r="AE2" s="269"/>
      <c r="AF2" s="269"/>
      <c r="AG2" s="269"/>
      <c r="AH2" s="269"/>
      <c r="AI2" s="269"/>
      <c r="AJ2" s="269"/>
      <c r="AK2" s="270"/>
      <c r="AL2" s="269"/>
      <c r="AM2" s="269"/>
      <c r="AN2" s="271"/>
      <c r="AO2" s="272"/>
      <c r="AP2" s="273"/>
      <c r="AQ2" s="273"/>
      <c r="AR2" s="274"/>
      <c r="AS2" s="275"/>
      <c r="AT2" s="276"/>
      <c r="AU2" s="276"/>
      <c r="AV2" s="277"/>
      <c r="AW2" s="276"/>
      <c r="AX2" s="278"/>
      <c r="AY2" s="278"/>
      <c r="AZ2" s="279"/>
      <c r="BA2" s="280" t="s">
        <v>251</v>
      </c>
      <c r="BB2" s="281"/>
      <c r="BC2" s="282"/>
    </row>
    <row r="3" spans="1:55" s="283" customFormat="1" ht="24.75" customHeight="1" thickTop="1" x14ac:dyDescent="0.25">
      <c r="B3" s="284" t="s">
        <v>365</v>
      </c>
      <c r="C3" s="285"/>
      <c r="D3" s="285"/>
      <c r="E3" s="285"/>
      <c r="F3" s="285"/>
      <c r="G3" s="285"/>
      <c r="H3" s="285"/>
      <c r="I3" s="285"/>
      <c r="J3" s="286"/>
      <c r="K3" s="287" t="s">
        <v>519</v>
      </c>
      <c r="L3" s="287"/>
      <c r="M3" s="287"/>
      <c r="N3" s="287"/>
      <c r="O3" s="287"/>
      <c r="P3" s="287"/>
      <c r="Q3" s="288" t="s">
        <v>381</v>
      </c>
      <c r="R3" s="289"/>
      <c r="S3" s="289"/>
      <c r="T3" s="290"/>
      <c r="U3" s="289"/>
      <c r="V3" s="289"/>
      <c r="W3" s="289"/>
      <c r="X3" s="289"/>
      <c r="Y3" s="289"/>
      <c r="Z3" s="289"/>
      <c r="AA3" s="289"/>
      <c r="AB3" s="289"/>
      <c r="AC3" s="289"/>
      <c r="AD3" s="289"/>
      <c r="AE3" s="289"/>
      <c r="AF3" s="289"/>
      <c r="AG3" s="289"/>
      <c r="AH3" s="289"/>
      <c r="AI3" s="289"/>
      <c r="AJ3" s="289"/>
      <c r="AK3" s="289"/>
      <c r="AL3" s="289"/>
      <c r="AM3" s="289"/>
      <c r="AN3" s="289"/>
      <c r="AO3" s="289"/>
      <c r="AP3" s="289"/>
      <c r="AQ3" s="289"/>
      <c r="AR3" s="291" t="s">
        <v>382</v>
      </c>
      <c r="AS3" s="292" t="s">
        <v>279</v>
      </c>
      <c r="AT3" s="293"/>
      <c r="AU3" s="293"/>
      <c r="AV3" s="293"/>
      <c r="AW3" s="293"/>
      <c r="AX3" s="293"/>
      <c r="AY3" s="294"/>
      <c r="AZ3" s="295" t="s">
        <v>385</v>
      </c>
      <c r="BA3" s="296" t="s">
        <v>386</v>
      </c>
      <c r="BB3" s="297" t="s">
        <v>387</v>
      </c>
      <c r="BC3" s="282"/>
    </row>
    <row r="4" spans="1:55" s="283" customFormat="1" ht="26.25" customHeight="1" x14ac:dyDescent="0.25">
      <c r="B4" s="298"/>
      <c r="C4" s="299"/>
      <c r="D4" s="299"/>
      <c r="E4" s="299"/>
      <c r="F4" s="299"/>
      <c r="G4" s="299"/>
      <c r="H4" s="299"/>
      <c r="I4" s="299"/>
      <c r="J4" s="300"/>
      <c r="K4" s="287"/>
      <c r="L4" s="287"/>
      <c r="M4" s="287"/>
      <c r="N4" s="287"/>
      <c r="O4" s="287"/>
      <c r="P4" s="287"/>
      <c r="Q4" s="301" t="s">
        <v>366</v>
      </c>
      <c r="R4" s="302"/>
      <c r="S4" s="303"/>
      <c r="T4" s="304" t="s">
        <v>269</v>
      </c>
      <c r="U4" s="305"/>
      <c r="V4" s="305"/>
      <c r="W4" s="305"/>
      <c r="X4" s="305"/>
      <c r="Y4" s="305"/>
      <c r="Z4" s="305"/>
      <c r="AA4" s="305"/>
      <c r="AB4" s="305"/>
      <c r="AC4" s="305"/>
      <c r="AD4" s="306"/>
      <c r="AE4" s="307" t="s">
        <v>273</v>
      </c>
      <c r="AF4" s="308"/>
      <c r="AG4" s="308"/>
      <c r="AH4" s="308"/>
      <c r="AI4" s="308"/>
      <c r="AJ4" s="308"/>
      <c r="AK4" s="308"/>
      <c r="AL4" s="308"/>
      <c r="AM4" s="309"/>
      <c r="AN4" s="309"/>
      <c r="AO4" s="309"/>
      <c r="AP4" s="309"/>
      <c r="AQ4" s="310"/>
      <c r="AR4" s="311"/>
      <c r="AS4" s="312" t="s">
        <v>280</v>
      </c>
      <c r="AT4" s="312"/>
      <c r="AU4" s="312"/>
      <c r="AV4" s="313" t="s">
        <v>383</v>
      </c>
      <c r="AW4" s="312" t="s">
        <v>281</v>
      </c>
      <c r="AX4" s="312"/>
      <c r="AY4" s="313" t="s">
        <v>384</v>
      </c>
      <c r="AZ4" s="295"/>
      <c r="BA4" s="296"/>
      <c r="BB4" s="297"/>
      <c r="BC4" s="282"/>
    </row>
    <row r="5" spans="1:55" s="264" customFormat="1" ht="48" customHeight="1" x14ac:dyDescent="0.25">
      <c r="B5" s="314"/>
      <c r="C5" s="315"/>
      <c r="D5" s="315"/>
      <c r="E5" s="315"/>
      <c r="F5" s="315"/>
      <c r="G5" s="315"/>
      <c r="H5" s="315"/>
      <c r="I5" s="315"/>
      <c r="J5" s="316"/>
      <c r="K5" s="287"/>
      <c r="L5" s="287"/>
      <c r="M5" s="287"/>
      <c r="N5" s="287"/>
      <c r="O5" s="287"/>
      <c r="P5" s="287"/>
      <c r="Q5" s="317"/>
      <c r="R5" s="318"/>
      <c r="S5" s="319"/>
      <c r="T5" s="320"/>
      <c r="U5" s="321"/>
      <c r="V5" s="321"/>
      <c r="W5" s="321"/>
      <c r="X5" s="321"/>
      <c r="Y5" s="321"/>
      <c r="Z5" s="321"/>
      <c r="AA5" s="321"/>
      <c r="AB5" s="321"/>
      <c r="AC5" s="321"/>
      <c r="AD5" s="322"/>
      <c r="AE5" s="323" t="s">
        <v>275</v>
      </c>
      <c r="AF5" s="324"/>
      <c r="AG5" s="324"/>
      <c r="AH5" s="324"/>
      <c r="AI5" s="324"/>
      <c r="AJ5" s="324"/>
      <c r="AK5" s="325" t="s">
        <v>214</v>
      </c>
      <c r="AL5" s="326" t="s">
        <v>377</v>
      </c>
      <c r="AM5" s="327" t="s">
        <v>520</v>
      </c>
      <c r="AN5" s="328" t="s">
        <v>277</v>
      </c>
      <c r="AO5" s="329"/>
      <c r="AP5" s="330"/>
      <c r="AQ5" s="331" t="s">
        <v>380</v>
      </c>
      <c r="AR5" s="311"/>
      <c r="AS5" s="332" t="s">
        <v>353</v>
      </c>
      <c r="AT5" s="332" t="s">
        <v>354</v>
      </c>
      <c r="AU5" s="332" t="s">
        <v>6</v>
      </c>
      <c r="AV5" s="313"/>
      <c r="AW5" s="332" t="s">
        <v>5</v>
      </c>
      <c r="AX5" s="332" t="s">
        <v>388</v>
      </c>
      <c r="AY5" s="313"/>
      <c r="AZ5" s="295"/>
      <c r="BA5" s="296"/>
      <c r="BB5" s="297"/>
      <c r="BC5" s="282"/>
    </row>
    <row r="6" spans="1:55" s="357" customFormat="1" ht="63" x14ac:dyDescent="0.25">
      <c r="A6" s="333" t="s">
        <v>99</v>
      </c>
      <c r="B6" s="334" t="s">
        <v>0</v>
      </c>
      <c r="C6" s="333" t="s">
        <v>1</v>
      </c>
      <c r="D6" s="334" t="s">
        <v>2</v>
      </c>
      <c r="E6" s="333" t="s">
        <v>3</v>
      </c>
      <c r="F6" s="334" t="s">
        <v>98</v>
      </c>
      <c r="G6" s="335" t="s">
        <v>521</v>
      </c>
      <c r="H6" s="336" t="s">
        <v>230</v>
      </c>
      <c r="I6" s="337" t="s">
        <v>7</v>
      </c>
      <c r="J6" s="338" t="s">
        <v>486</v>
      </c>
      <c r="K6" s="339" t="s">
        <v>355</v>
      </c>
      <c r="L6" s="340" t="s">
        <v>236</v>
      </c>
      <c r="M6" s="341" t="s">
        <v>356</v>
      </c>
      <c r="N6" s="342" t="s">
        <v>6</v>
      </c>
      <c r="O6" s="343" t="s">
        <v>237</v>
      </c>
      <c r="P6" s="344" t="s">
        <v>396</v>
      </c>
      <c r="Q6" s="345" t="s">
        <v>210</v>
      </c>
      <c r="R6" s="346" t="s">
        <v>211</v>
      </c>
      <c r="S6" s="346" t="s">
        <v>367</v>
      </c>
      <c r="T6" s="347" t="s">
        <v>368</v>
      </c>
      <c r="U6" s="346" t="s">
        <v>369</v>
      </c>
      <c r="V6" s="348" t="s">
        <v>270</v>
      </c>
      <c r="W6" s="347" t="s">
        <v>370</v>
      </c>
      <c r="X6" s="345" t="s">
        <v>372</v>
      </c>
      <c r="Y6" s="348" t="s">
        <v>271</v>
      </c>
      <c r="Z6" s="347" t="s">
        <v>370</v>
      </c>
      <c r="AA6" s="349" t="s">
        <v>371</v>
      </c>
      <c r="AB6" s="348" t="s">
        <v>272</v>
      </c>
      <c r="AC6" s="346" t="s">
        <v>373</v>
      </c>
      <c r="AD6" s="346" t="s">
        <v>374</v>
      </c>
      <c r="AE6" s="350" t="s">
        <v>375</v>
      </c>
      <c r="AF6" s="351" t="s">
        <v>376</v>
      </c>
      <c r="AG6" s="345" t="s">
        <v>121</v>
      </c>
      <c r="AH6" s="345" t="s">
        <v>203</v>
      </c>
      <c r="AI6" s="346" t="s">
        <v>204</v>
      </c>
      <c r="AJ6" s="346" t="s">
        <v>205</v>
      </c>
      <c r="AK6" s="352" t="s">
        <v>378</v>
      </c>
      <c r="AL6" s="353"/>
      <c r="AM6" s="354"/>
      <c r="AN6" s="346" t="s">
        <v>278</v>
      </c>
      <c r="AO6" s="355" t="s">
        <v>120</v>
      </c>
      <c r="AP6" s="345" t="s">
        <v>379</v>
      </c>
      <c r="AQ6" s="356"/>
      <c r="AR6" s="311"/>
      <c r="AS6" s="332"/>
      <c r="AT6" s="332"/>
      <c r="AU6" s="332"/>
      <c r="AV6" s="313"/>
      <c r="AW6" s="332"/>
      <c r="AX6" s="332"/>
      <c r="AY6" s="313"/>
      <c r="AZ6" s="295"/>
      <c r="BA6" s="296"/>
      <c r="BB6" s="297"/>
      <c r="BC6" s="282"/>
    </row>
    <row r="7" spans="1:55" s="90" customFormat="1" hidden="1" x14ac:dyDescent="0.7">
      <c r="A7" s="358">
        <f>IF(ISBLANK(D7),"",COUNTA($D$7:D7))</f>
        <v>1</v>
      </c>
      <c r="B7" s="359">
        <v>8</v>
      </c>
      <c r="C7" s="360" t="s">
        <v>112</v>
      </c>
      <c r="D7" s="359" t="s">
        <v>9</v>
      </c>
      <c r="E7" s="360" t="s">
        <v>122</v>
      </c>
      <c r="F7" s="359" t="s">
        <v>109</v>
      </c>
      <c r="G7" s="359">
        <v>392</v>
      </c>
      <c r="H7" s="359">
        <v>16</v>
      </c>
      <c r="I7" s="361" t="s">
        <v>323</v>
      </c>
      <c r="J7" s="362">
        <v>106007</v>
      </c>
      <c r="K7" s="363">
        <v>0.54320600658353124</v>
      </c>
      <c r="L7" s="364">
        <v>147691432.31999999</v>
      </c>
      <c r="M7" s="364">
        <v>-102815727.59000005</v>
      </c>
      <c r="N7" s="364">
        <v>110457908.06999999</v>
      </c>
      <c r="O7" s="364">
        <v>58971307.619999997</v>
      </c>
      <c r="P7" s="365">
        <v>1</v>
      </c>
      <c r="Q7" s="366">
        <v>1</v>
      </c>
      <c r="R7" s="366">
        <v>1</v>
      </c>
      <c r="S7" s="367">
        <f t="shared" ref="S7:S27" si="0">SUM(Q7+R7)</f>
        <v>2</v>
      </c>
      <c r="T7" s="368">
        <v>58</v>
      </c>
      <c r="U7" s="369">
        <f>IF(OR(AND(K7&lt;0.8, T7&lt;=180), AND(K7&gt;=0.8, T7&lt;=90)), 1, 0)</f>
        <v>1</v>
      </c>
      <c r="V7" s="368">
        <v>102</v>
      </c>
      <c r="W7" s="370" t="str">
        <f>IF(V7&lt;=60,"1","0")</f>
        <v>0</v>
      </c>
      <c r="X7" s="371">
        <f>IF(V7&lt;60,0.5,0)</f>
        <v>0</v>
      </c>
      <c r="Y7" s="368">
        <v>60</v>
      </c>
      <c r="Z7" s="366" t="str">
        <f>IF(Y7&lt;=60,"1","0")</f>
        <v>1</v>
      </c>
      <c r="AA7" s="371">
        <f>IF(Y7&lt;60,0.5,0)</f>
        <v>0</v>
      </c>
      <c r="AB7" s="368">
        <v>49</v>
      </c>
      <c r="AC7" s="367" t="str">
        <f>IF(AB7&lt;=60,"1","0")</f>
        <v>1</v>
      </c>
      <c r="AD7" s="371">
        <f>U7+X7+AA7+AC7</f>
        <v>2</v>
      </c>
      <c r="AE7" s="366">
        <v>1</v>
      </c>
      <c r="AF7" s="366">
        <v>1</v>
      </c>
      <c r="AG7" s="366">
        <v>0</v>
      </c>
      <c r="AH7" s="366">
        <v>0</v>
      </c>
      <c r="AI7" s="366">
        <v>0</v>
      </c>
      <c r="AJ7" s="366">
        <v>0</v>
      </c>
      <c r="AK7" s="372">
        <f t="shared" ref="AK7:AK27" si="1">SUM(AE7+AF7+AG7+AH7+AI7+AJ7)</f>
        <v>2</v>
      </c>
      <c r="AL7" s="367">
        <f t="shared" ref="AL7:AL27" si="2">IF(AK7&gt;=2,2,AK7)</f>
        <v>2</v>
      </c>
      <c r="AM7" s="367">
        <v>1</v>
      </c>
      <c r="AN7" s="358">
        <v>1</v>
      </c>
      <c r="AO7" s="373">
        <v>1</v>
      </c>
      <c r="AP7" s="374">
        <f t="shared" ref="AP7:AP27" si="3">AN7+AO7</f>
        <v>2</v>
      </c>
      <c r="AQ7" s="374">
        <f>AL7+AM7+AP7</f>
        <v>5</v>
      </c>
      <c r="AR7" s="375">
        <f>(S7+AD7+AQ7)</f>
        <v>9</v>
      </c>
      <c r="AS7" s="359">
        <v>1</v>
      </c>
      <c r="AT7" s="359">
        <v>1</v>
      </c>
      <c r="AU7" s="376">
        <f>IF(N7&lt;0,0,1)</f>
        <v>1</v>
      </c>
      <c r="AV7" s="377">
        <f>SUM(AS7:AU7)</f>
        <v>3</v>
      </c>
      <c r="AW7" s="376">
        <f>IF(L7&lt;0,0,1)</f>
        <v>1</v>
      </c>
      <c r="AX7" s="376">
        <f>IF(K7&lt;0.8,0,1)</f>
        <v>0</v>
      </c>
      <c r="AY7" s="378">
        <f t="shared" ref="AY7:AY27" si="4">SUM(AW7:AX7)</f>
        <v>1</v>
      </c>
      <c r="AZ7" s="379">
        <f t="shared" ref="AZ7:AZ27" si="5">SUM(AY7,AV7)</f>
        <v>4</v>
      </c>
      <c r="BA7" s="380">
        <f>SUM(AR7,AZ7)</f>
        <v>13</v>
      </c>
      <c r="BB7" s="359" t="str">
        <f t="shared" ref="BB7:BB27" si="6">IF(BA7&lt;7.5,"F",IF(BA7&lt;9,"D",IF(BA7&lt;10.5,"C",IF(BA7&lt;12,"B","A"))))</f>
        <v>A</v>
      </c>
      <c r="BC7" s="256" t="s">
        <v>403</v>
      </c>
    </row>
    <row r="8" spans="1:55" s="90" customFormat="1" x14ac:dyDescent="0.7">
      <c r="A8" s="358">
        <f>IF(ISBLANK(D8),"",COUNTA($D$7:D8))</f>
        <v>2</v>
      </c>
      <c r="B8" s="359">
        <v>8</v>
      </c>
      <c r="C8" s="360" t="s">
        <v>112</v>
      </c>
      <c r="D8" s="359" t="s">
        <v>10</v>
      </c>
      <c r="E8" s="360" t="s">
        <v>123</v>
      </c>
      <c r="F8" s="359" t="s">
        <v>104</v>
      </c>
      <c r="G8" s="359">
        <v>60</v>
      </c>
      <c r="H8" s="359">
        <v>6</v>
      </c>
      <c r="I8" s="361" t="s">
        <v>314</v>
      </c>
      <c r="J8" s="362">
        <v>39082</v>
      </c>
      <c r="K8" s="381">
        <v>1.2041020757280616</v>
      </c>
      <c r="L8" s="364">
        <v>14692071.550000001</v>
      </c>
      <c r="M8" s="364">
        <v>2861208.8000000007</v>
      </c>
      <c r="N8" s="364">
        <v>-9724019.5700000003</v>
      </c>
      <c r="O8" s="364">
        <v>-15148486.23</v>
      </c>
      <c r="P8" s="365">
        <v>1</v>
      </c>
      <c r="Q8" s="366">
        <v>0</v>
      </c>
      <c r="R8" s="366">
        <v>0</v>
      </c>
      <c r="S8" s="367">
        <f t="shared" si="0"/>
        <v>0</v>
      </c>
      <c r="T8" s="368">
        <v>77</v>
      </c>
      <c r="U8" s="369">
        <f t="shared" ref="U8:U71" si="7">IF(OR(AND(K8&lt;0.8, T8&lt;=180), AND(K8&gt;=0.8, T8&lt;=90)), 1, 0)</f>
        <v>1</v>
      </c>
      <c r="V8" s="368">
        <v>64</v>
      </c>
      <c r="W8" s="370" t="str">
        <f t="shared" ref="W8:W71" si="8">IF(V8&lt;=60,"1","0")</f>
        <v>0</v>
      </c>
      <c r="X8" s="371">
        <f t="shared" ref="X8:X71" si="9">IF(V8&lt;60,0.5,0)</f>
        <v>0</v>
      </c>
      <c r="Y8" s="368">
        <v>40</v>
      </c>
      <c r="Z8" s="366" t="str">
        <f t="shared" ref="Z8:Z71" si="10">IF(Y8&lt;=60,"1","0")</f>
        <v>1</v>
      </c>
      <c r="AA8" s="371">
        <f t="shared" ref="AA8:AA71" si="11">IF(Y8&lt;60,0.5,0)</f>
        <v>0.5</v>
      </c>
      <c r="AB8" s="368">
        <v>36</v>
      </c>
      <c r="AC8" s="367" t="str">
        <f t="shared" ref="AC8:AC71" si="12">IF(AB8&lt;=60,"1","0")</f>
        <v>1</v>
      </c>
      <c r="AD8" s="371">
        <f t="shared" ref="AD8:AD71" si="13">U8+X8+AA8+AC8</f>
        <v>2.5</v>
      </c>
      <c r="AE8" s="366">
        <v>1</v>
      </c>
      <c r="AF8" s="366">
        <v>1</v>
      </c>
      <c r="AG8" s="366">
        <v>0.5</v>
      </c>
      <c r="AH8" s="366">
        <v>0.5</v>
      </c>
      <c r="AI8" s="366">
        <v>0</v>
      </c>
      <c r="AJ8" s="366">
        <v>0</v>
      </c>
      <c r="AK8" s="372">
        <f t="shared" si="1"/>
        <v>3</v>
      </c>
      <c r="AL8" s="367">
        <f t="shared" si="2"/>
        <v>2</v>
      </c>
      <c r="AM8" s="367">
        <v>1</v>
      </c>
      <c r="AN8" s="358">
        <v>0</v>
      </c>
      <c r="AO8" s="373">
        <v>0</v>
      </c>
      <c r="AP8" s="374">
        <f t="shared" si="3"/>
        <v>0</v>
      </c>
      <c r="AQ8" s="374">
        <f t="shared" ref="AQ8:AQ71" si="14">AL8+AM8+AP8</f>
        <v>3</v>
      </c>
      <c r="AR8" s="375">
        <f t="shared" ref="AR8:AR71" si="15">(S8+AD8+AQ8)</f>
        <v>5.5</v>
      </c>
      <c r="AS8" s="359">
        <v>0</v>
      </c>
      <c r="AT8" s="359">
        <v>0</v>
      </c>
      <c r="AU8" s="376">
        <f t="shared" ref="AU8:AU71" si="16">IF(N8&lt;0,0,1)</f>
        <v>0</v>
      </c>
      <c r="AV8" s="377">
        <f t="shared" ref="AV8:AV27" si="17">SUM(AS8:AU8)</f>
        <v>0</v>
      </c>
      <c r="AW8" s="376">
        <f t="shared" ref="AW8:AW71" si="18">IF(L8&lt;0,0,1)</f>
        <v>1</v>
      </c>
      <c r="AX8" s="376">
        <f t="shared" ref="AX8:AX71" si="19">IF(K8&lt;0.8,0,1)</f>
        <v>1</v>
      </c>
      <c r="AY8" s="378">
        <f t="shared" si="4"/>
        <v>2</v>
      </c>
      <c r="AZ8" s="379">
        <f t="shared" si="5"/>
        <v>2</v>
      </c>
      <c r="BA8" s="380">
        <f t="shared" ref="BA8:BA27" si="20">SUM(AR8,AZ8)</f>
        <v>7.5</v>
      </c>
      <c r="BB8" s="359" t="str">
        <f t="shared" si="6"/>
        <v>D</v>
      </c>
      <c r="BC8" s="256" t="s">
        <v>404</v>
      </c>
    </row>
    <row r="9" spans="1:55" s="90" customFormat="1" x14ac:dyDescent="0.7">
      <c r="A9" s="358">
        <f>IF(ISBLANK(D9),"",COUNTA($D$7:D9))</f>
        <v>3</v>
      </c>
      <c r="B9" s="359">
        <v>8</v>
      </c>
      <c r="C9" s="360" t="s">
        <v>112</v>
      </c>
      <c r="D9" s="359" t="s">
        <v>11</v>
      </c>
      <c r="E9" s="360" t="s">
        <v>124</v>
      </c>
      <c r="F9" s="359" t="s">
        <v>104</v>
      </c>
      <c r="G9" s="359">
        <v>55</v>
      </c>
      <c r="H9" s="359">
        <v>6</v>
      </c>
      <c r="I9" s="361" t="s">
        <v>314</v>
      </c>
      <c r="J9" s="362">
        <v>44083</v>
      </c>
      <c r="K9" s="381">
        <v>1.529551020010647</v>
      </c>
      <c r="L9" s="364">
        <v>22476499.100000001</v>
      </c>
      <c r="M9" s="364">
        <v>5748359.6100000013</v>
      </c>
      <c r="N9" s="364">
        <v>-6198204.6399999997</v>
      </c>
      <c r="O9" s="364">
        <v>-8624065.5299999993</v>
      </c>
      <c r="P9" s="365">
        <v>1</v>
      </c>
      <c r="Q9" s="366">
        <v>0</v>
      </c>
      <c r="R9" s="366">
        <v>1</v>
      </c>
      <c r="S9" s="367">
        <f t="shared" si="0"/>
        <v>1</v>
      </c>
      <c r="T9" s="368">
        <v>71</v>
      </c>
      <c r="U9" s="369">
        <f t="shared" si="7"/>
        <v>1</v>
      </c>
      <c r="V9" s="368">
        <v>66</v>
      </c>
      <c r="W9" s="370" t="str">
        <f t="shared" si="8"/>
        <v>0</v>
      </c>
      <c r="X9" s="371">
        <f t="shared" si="9"/>
        <v>0</v>
      </c>
      <c r="Y9" s="368">
        <v>46</v>
      </c>
      <c r="Z9" s="366" t="str">
        <f t="shared" si="10"/>
        <v>1</v>
      </c>
      <c r="AA9" s="371">
        <f t="shared" si="11"/>
        <v>0.5</v>
      </c>
      <c r="AB9" s="368">
        <v>54</v>
      </c>
      <c r="AC9" s="367" t="str">
        <f t="shared" si="12"/>
        <v>1</v>
      </c>
      <c r="AD9" s="371">
        <f t="shared" si="13"/>
        <v>2.5</v>
      </c>
      <c r="AE9" s="366">
        <v>1</v>
      </c>
      <c r="AF9" s="366">
        <v>1</v>
      </c>
      <c r="AG9" s="366">
        <v>0.5</v>
      </c>
      <c r="AH9" s="366">
        <v>0.5</v>
      </c>
      <c r="AI9" s="366">
        <v>0</v>
      </c>
      <c r="AJ9" s="366">
        <v>0.5</v>
      </c>
      <c r="AK9" s="372">
        <f t="shared" si="1"/>
        <v>3.5</v>
      </c>
      <c r="AL9" s="367">
        <f t="shared" si="2"/>
        <v>2</v>
      </c>
      <c r="AM9" s="367">
        <v>1</v>
      </c>
      <c r="AN9" s="358">
        <v>0</v>
      </c>
      <c r="AO9" s="373">
        <v>0</v>
      </c>
      <c r="AP9" s="374">
        <f t="shared" si="3"/>
        <v>0</v>
      </c>
      <c r="AQ9" s="374">
        <f t="shared" si="14"/>
        <v>3</v>
      </c>
      <c r="AR9" s="375">
        <f t="shared" si="15"/>
        <v>6.5</v>
      </c>
      <c r="AS9" s="359">
        <v>0</v>
      </c>
      <c r="AT9" s="359">
        <v>0</v>
      </c>
      <c r="AU9" s="376">
        <f t="shared" si="16"/>
        <v>0</v>
      </c>
      <c r="AV9" s="377">
        <f t="shared" si="17"/>
        <v>0</v>
      </c>
      <c r="AW9" s="376">
        <f t="shared" si="18"/>
        <v>1</v>
      </c>
      <c r="AX9" s="376">
        <f t="shared" si="19"/>
        <v>1</v>
      </c>
      <c r="AY9" s="378">
        <f t="shared" si="4"/>
        <v>2</v>
      </c>
      <c r="AZ9" s="379">
        <f t="shared" si="5"/>
        <v>2</v>
      </c>
      <c r="BA9" s="380">
        <f t="shared" si="20"/>
        <v>8.5</v>
      </c>
      <c r="BB9" s="359" t="str">
        <f t="shared" si="6"/>
        <v>D</v>
      </c>
      <c r="BC9" s="256" t="s">
        <v>405</v>
      </c>
    </row>
    <row r="10" spans="1:55" s="90" customFormat="1" x14ac:dyDescent="0.7">
      <c r="A10" s="358">
        <f>IF(ISBLANK(D10),"",COUNTA($D$7:D10))</f>
        <v>4</v>
      </c>
      <c r="B10" s="359">
        <v>8</v>
      </c>
      <c r="C10" s="360" t="s">
        <v>112</v>
      </c>
      <c r="D10" s="359" t="s">
        <v>12</v>
      </c>
      <c r="E10" s="360" t="s">
        <v>125</v>
      </c>
      <c r="F10" s="359" t="s">
        <v>104</v>
      </c>
      <c r="G10" s="359">
        <v>65</v>
      </c>
      <c r="H10" s="359">
        <v>5</v>
      </c>
      <c r="I10" s="361" t="s">
        <v>316</v>
      </c>
      <c r="J10" s="362">
        <v>26804</v>
      </c>
      <c r="K10" s="363">
        <v>0.73155286422398635</v>
      </c>
      <c r="L10" s="364">
        <v>10816534.76</v>
      </c>
      <c r="M10" s="364">
        <v>-3244047.5600000005</v>
      </c>
      <c r="N10" s="364">
        <v>-658322.78</v>
      </c>
      <c r="O10" s="364">
        <v>-6602368.3499999996</v>
      </c>
      <c r="P10" s="365">
        <v>2</v>
      </c>
      <c r="Q10" s="366">
        <v>1</v>
      </c>
      <c r="R10" s="366">
        <v>0</v>
      </c>
      <c r="S10" s="367">
        <f t="shared" si="0"/>
        <v>1</v>
      </c>
      <c r="T10" s="368">
        <v>80</v>
      </c>
      <c r="U10" s="369">
        <f t="shared" si="7"/>
        <v>1</v>
      </c>
      <c r="V10" s="368">
        <v>63</v>
      </c>
      <c r="W10" s="370" t="str">
        <f t="shared" si="8"/>
        <v>0</v>
      </c>
      <c r="X10" s="371">
        <f t="shared" si="9"/>
        <v>0</v>
      </c>
      <c r="Y10" s="368">
        <v>47</v>
      </c>
      <c r="Z10" s="366" t="str">
        <f t="shared" si="10"/>
        <v>1</v>
      </c>
      <c r="AA10" s="371">
        <f t="shared" si="11"/>
        <v>0.5</v>
      </c>
      <c r="AB10" s="368">
        <v>56</v>
      </c>
      <c r="AC10" s="367" t="str">
        <f t="shared" si="12"/>
        <v>1</v>
      </c>
      <c r="AD10" s="371">
        <f t="shared" si="13"/>
        <v>2.5</v>
      </c>
      <c r="AE10" s="366">
        <v>1</v>
      </c>
      <c r="AF10" s="366">
        <v>1</v>
      </c>
      <c r="AG10" s="366">
        <v>0</v>
      </c>
      <c r="AH10" s="366">
        <v>0</v>
      </c>
      <c r="AI10" s="366">
        <v>0</v>
      </c>
      <c r="AJ10" s="366">
        <v>0</v>
      </c>
      <c r="AK10" s="372">
        <f t="shared" si="1"/>
        <v>2</v>
      </c>
      <c r="AL10" s="367">
        <f t="shared" si="2"/>
        <v>2</v>
      </c>
      <c r="AM10" s="367">
        <v>1</v>
      </c>
      <c r="AN10" s="358">
        <v>0</v>
      </c>
      <c r="AO10" s="373">
        <v>1</v>
      </c>
      <c r="AP10" s="374">
        <f t="shared" si="3"/>
        <v>1</v>
      </c>
      <c r="AQ10" s="374">
        <f t="shared" si="14"/>
        <v>4</v>
      </c>
      <c r="AR10" s="375">
        <f t="shared" si="15"/>
        <v>7.5</v>
      </c>
      <c r="AS10" s="359">
        <v>0</v>
      </c>
      <c r="AT10" s="359">
        <v>0</v>
      </c>
      <c r="AU10" s="376">
        <f t="shared" si="16"/>
        <v>0</v>
      </c>
      <c r="AV10" s="377">
        <f t="shared" si="17"/>
        <v>0</v>
      </c>
      <c r="AW10" s="376">
        <f t="shared" si="18"/>
        <v>1</v>
      </c>
      <c r="AX10" s="376">
        <f t="shared" si="19"/>
        <v>0</v>
      </c>
      <c r="AY10" s="378">
        <f t="shared" si="4"/>
        <v>1</v>
      </c>
      <c r="AZ10" s="379">
        <f t="shared" si="5"/>
        <v>1</v>
      </c>
      <c r="BA10" s="380">
        <f t="shared" si="20"/>
        <v>8.5</v>
      </c>
      <c r="BB10" s="359" t="str">
        <f t="shared" si="6"/>
        <v>D</v>
      </c>
      <c r="BC10" s="256" t="s">
        <v>406</v>
      </c>
    </row>
    <row r="11" spans="1:55" s="90" customFormat="1" x14ac:dyDescent="0.7">
      <c r="A11" s="358">
        <f>IF(ISBLANK(D11),"",COUNTA($D$7:D11))</f>
        <v>5</v>
      </c>
      <c r="B11" s="359">
        <v>8</v>
      </c>
      <c r="C11" s="360" t="s">
        <v>112</v>
      </c>
      <c r="D11" s="359" t="s">
        <v>13</v>
      </c>
      <c r="E11" s="360" t="s">
        <v>126</v>
      </c>
      <c r="F11" s="359" t="s">
        <v>104</v>
      </c>
      <c r="G11" s="359">
        <v>36</v>
      </c>
      <c r="H11" s="359">
        <v>5</v>
      </c>
      <c r="I11" s="361" t="s">
        <v>316</v>
      </c>
      <c r="J11" s="362">
        <v>17443</v>
      </c>
      <c r="K11" s="381">
        <v>1.3902645143291708</v>
      </c>
      <c r="L11" s="364">
        <v>11941728.130000001</v>
      </c>
      <c r="M11" s="364">
        <v>3468935.3099999987</v>
      </c>
      <c r="N11" s="364">
        <v>814758.61</v>
      </c>
      <c r="O11" s="364">
        <v>-2646441.85</v>
      </c>
      <c r="P11" s="365">
        <v>1</v>
      </c>
      <c r="Q11" s="366">
        <v>1</v>
      </c>
      <c r="R11" s="366">
        <v>1</v>
      </c>
      <c r="S11" s="367">
        <f t="shared" si="0"/>
        <v>2</v>
      </c>
      <c r="T11" s="368">
        <v>165</v>
      </c>
      <c r="U11" s="369">
        <f t="shared" si="7"/>
        <v>0</v>
      </c>
      <c r="V11" s="368">
        <v>62</v>
      </c>
      <c r="W11" s="370" t="str">
        <f t="shared" si="8"/>
        <v>0</v>
      </c>
      <c r="X11" s="371">
        <f t="shared" si="9"/>
        <v>0</v>
      </c>
      <c r="Y11" s="368">
        <v>46</v>
      </c>
      <c r="Z11" s="366" t="str">
        <f t="shared" si="10"/>
        <v>1</v>
      </c>
      <c r="AA11" s="371">
        <f t="shared" si="11"/>
        <v>0.5</v>
      </c>
      <c r="AB11" s="368">
        <v>53</v>
      </c>
      <c r="AC11" s="367" t="str">
        <f t="shared" si="12"/>
        <v>1</v>
      </c>
      <c r="AD11" s="371">
        <f t="shared" si="13"/>
        <v>1.5</v>
      </c>
      <c r="AE11" s="366">
        <v>0</v>
      </c>
      <c r="AF11" s="366">
        <v>1</v>
      </c>
      <c r="AG11" s="366">
        <v>0.5</v>
      </c>
      <c r="AH11" s="366">
        <v>0.5</v>
      </c>
      <c r="AI11" s="366">
        <v>0.5</v>
      </c>
      <c r="AJ11" s="366">
        <v>0</v>
      </c>
      <c r="AK11" s="372">
        <f t="shared" si="1"/>
        <v>2.5</v>
      </c>
      <c r="AL11" s="367">
        <f t="shared" si="2"/>
        <v>2</v>
      </c>
      <c r="AM11" s="367">
        <v>1</v>
      </c>
      <c r="AN11" s="358">
        <v>0</v>
      </c>
      <c r="AO11" s="373">
        <v>0</v>
      </c>
      <c r="AP11" s="374">
        <f t="shared" si="3"/>
        <v>0</v>
      </c>
      <c r="AQ11" s="374">
        <f t="shared" si="14"/>
        <v>3</v>
      </c>
      <c r="AR11" s="375">
        <f t="shared" si="15"/>
        <v>6.5</v>
      </c>
      <c r="AS11" s="359">
        <v>0</v>
      </c>
      <c r="AT11" s="359">
        <v>0</v>
      </c>
      <c r="AU11" s="376">
        <f t="shared" si="16"/>
        <v>1</v>
      </c>
      <c r="AV11" s="377">
        <f t="shared" si="17"/>
        <v>1</v>
      </c>
      <c r="AW11" s="376">
        <f t="shared" si="18"/>
        <v>1</v>
      </c>
      <c r="AX11" s="376">
        <f t="shared" si="19"/>
        <v>1</v>
      </c>
      <c r="AY11" s="378">
        <f t="shared" si="4"/>
        <v>2</v>
      </c>
      <c r="AZ11" s="379">
        <f t="shared" si="5"/>
        <v>3</v>
      </c>
      <c r="BA11" s="380">
        <f t="shared" si="20"/>
        <v>9.5</v>
      </c>
      <c r="BB11" s="359" t="str">
        <f t="shared" si="6"/>
        <v>C</v>
      </c>
      <c r="BC11" s="256" t="s">
        <v>407</v>
      </c>
    </row>
    <row r="12" spans="1:55" s="90" customFormat="1" x14ac:dyDescent="0.7">
      <c r="A12" s="358">
        <f>IF(ISBLANK(D12),"",COUNTA($D$7:D12))</f>
        <v>6</v>
      </c>
      <c r="B12" s="359">
        <v>8</v>
      </c>
      <c r="C12" s="360" t="s">
        <v>112</v>
      </c>
      <c r="D12" s="359" t="s">
        <v>14</v>
      </c>
      <c r="E12" s="360" t="s">
        <v>127</v>
      </c>
      <c r="F12" s="359" t="s">
        <v>104</v>
      </c>
      <c r="G12" s="359">
        <v>39</v>
      </c>
      <c r="H12" s="359">
        <v>6</v>
      </c>
      <c r="I12" s="361" t="s">
        <v>314</v>
      </c>
      <c r="J12" s="362">
        <v>32404</v>
      </c>
      <c r="K12" s="363">
        <v>0.28204916788694784</v>
      </c>
      <c r="L12" s="364">
        <v>1717611.29</v>
      </c>
      <c r="M12" s="364">
        <v>-14869811.929999996</v>
      </c>
      <c r="N12" s="364">
        <v>-6178703.3200000003</v>
      </c>
      <c r="O12" s="364">
        <v>-7715274.7999999998</v>
      </c>
      <c r="P12" s="365">
        <v>6</v>
      </c>
      <c r="Q12" s="366">
        <v>0</v>
      </c>
      <c r="R12" s="366">
        <v>0</v>
      </c>
      <c r="S12" s="367">
        <f t="shared" si="0"/>
        <v>0</v>
      </c>
      <c r="T12" s="368">
        <v>159</v>
      </c>
      <c r="U12" s="369">
        <f t="shared" si="7"/>
        <v>1</v>
      </c>
      <c r="V12" s="368">
        <v>57</v>
      </c>
      <c r="W12" s="370" t="str">
        <f t="shared" si="8"/>
        <v>1</v>
      </c>
      <c r="X12" s="371">
        <f t="shared" si="9"/>
        <v>0.5</v>
      </c>
      <c r="Y12" s="368">
        <v>39</v>
      </c>
      <c r="Z12" s="366" t="str">
        <f t="shared" si="10"/>
        <v>1</v>
      </c>
      <c r="AA12" s="371">
        <f t="shared" si="11"/>
        <v>0.5</v>
      </c>
      <c r="AB12" s="368">
        <v>43</v>
      </c>
      <c r="AC12" s="367" t="str">
        <f t="shared" si="12"/>
        <v>1</v>
      </c>
      <c r="AD12" s="371">
        <f t="shared" si="13"/>
        <v>3</v>
      </c>
      <c r="AE12" s="366">
        <v>1</v>
      </c>
      <c r="AF12" s="366">
        <v>1</v>
      </c>
      <c r="AG12" s="366">
        <v>0</v>
      </c>
      <c r="AH12" s="366">
        <v>0</v>
      </c>
      <c r="AI12" s="366">
        <v>0</v>
      </c>
      <c r="AJ12" s="366">
        <v>0</v>
      </c>
      <c r="AK12" s="372">
        <f t="shared" si="1"/>
        <v>2</v>
      </c>
      <c r="AL12" s="367">
        <f t="shared" si="2"/>
        <v>2</v>
      </c>
      <c r="AM12" s="367">
        <v>1</v>
      </c>
      <c r="AN12" s="358">
        <v>1</v>
      </c>
      <c r="AO12" s="373">
        <v>1</v>
      </c>
      <c r="AP12" s="374">
        <f t="shared" si="3"/>
        <v>2</v>
      </c>
      <c r="AQ12" s="374">
        <f t="shared" si="14"/>
        <v>5</v>
      </c>
      <c r="AR12" s="375">
        <f t="shared" si="15"/>
        <v>8</v>
      </c>
      <c r="AS12" s="359">
        <v>0</v>
      </c>
      <c r="AT12" s="359">
        <v>0</v>
      </c>
      <c r="AU12" s="376">
        <f t="shared" si="16"/>
        <v>0</v>
      </c>
      <c r="AV12" s="377">
        <f t="shared" si="17"/>
        <v>0</v>
      </c>
      <c r="AW12" s="376">
        <f t="shared" si="18"/>
        <v>1</v>
      </c>
      <c r="AX12" s="376">
        <f t="shared" si="19"/>
        <v>0</v>
      </c>
      <c r="AY12" s="378">
        <f t="shared" si="4"/>
        <v>1</v>
      </c>
      <c r="AZ12" s="379">
        <f t="shared" si="5"/>
        <v>1</v>
      </c>
      <c r="BA12" s="380">
        <f t="shared" si="20"/>
        <v>9</v>
      </c>
      <c r="BB12" s="359" t="str">
        <f t="shared" si="6"/>
        <v>C</v>
      </c>
      <c r="BC12" s="256" t="s">
        <v>408</v>
      </c>
    </row>
    <row r="13" spans="1:55" s="90" customFormat="1" x14ac:dyDescent="0.7">
      <c r="A13" s="358">
        <f>IF(ISBLANK(D13),"",COUNTA($D$7:D13))</f>
        <v>7</v>
      </c>
      <c r="B13" s="359">
        <v>8</v>
      </c>
      <c r="C13" s="360" t="s">
        <v>112</v>
      </c>
      <c r="D13" s="359" t="s">
        <v>15</v>
      </c>
      <c r="E13" s="360" t="s">
        <v>128</v>
      </c>
      <c r="F13" s="359" t="s">
        <v>104</v>
      </c>
      <c r="G13" s="359">
        <v>60</v>
      </c>
      <c r="H13" s="359">
        <v>6</v>
      </c>
      <c r="I13" s="361" t="s">
        <v>314</v>
      </c>
      <c r="J13" s="362">
        <v>53811</v>
      </c>
      <c r="K13" s="363">
        <v>0.55516824563512912</v>
      </c>
      <c r="L13" s="364">
        <v>8279398.7800000003</v>
      </c>
      <c r="M13" s="364">
        <v>-14643739.710000001</v>
      </c>
      <c r="N13" s="364">
        <v>-8677657.2899999991</v>
      </c>
      <c r="O13" s="364">
        <v>-10544215.550000001</v>
      </c>
      <c r="P13" s="365">
        <v>3</v>
      </c>
      <c r="Q13" s="366">
        <v>1</v>
      </c>
      <c r="R13" s="366">
        <v>1</v>
      </c>
      <c r="S13" s="367">
        <f t="shared" si="0"/>
        <v>2</v>
      </c>
      <c r="T13" s="368">
        <v>205</v>
      </c>
      <c r="U13" s="369">
        <f t="shared" si="7"/>
        <v>0</v>
      </c>
      <c r="V13" s="368">
        <v>63</v>
      </c>
      <c r="W13" s="370" t="str">
        <f t="shared" si="8"/>
        <v>0</v>
      </c>
      <c r="X13" s="371">
        <f t="shared" si="9"/>
        <v>0</v>
      </c>
      <c r="Y13" s="368">
        <v>81</v>
      </c>
      <c r="Z13" s="366" t="str">
        <f t="shared" si="10"/>
        <v>0</v>
      </c>
      <c r="AA13" s="371">
        <f t="shared" si="11"/>
        <v>0</v>
      </c>
      <c r="AB13" s="368">
        <v>93</v>
      </c>
      <c r="AC13" s="367" t="str">
        <f t="shared" si="12"/>
        <v>0</v>
      </c>
      <c r="AD13" s="371">
        <f t="shared" si="13"/>
        <v>0</v>
      </c>
      <c r="AE13" s="366">
        <v>1</v>
      </c>
      <c r="AF13" s="366">
        <v>1</v>
      </c>
      <c r="AG13" s="366">
        <v>0</v>
      </c>
      <c r="AH13" s="366">
        <v>0</v>
      </c>
      <c r="AI13" s="366">
        <v>0</v>
      </c>
      <c r="AJ13" s="366">
        <v>0</v>
      </c>
      <c r="AK13" s="372">
        <f t="shared" si="1"/>
        <v>2</v>
      </c>
      <c r="AL13" s="367">
        <f t="shared" si="2"/>
        <v>2</v>
      </c>
      <c r="AM13" s="367">
        <v>1</v>
      </c>
      <c r="AN13" s="358">
        <v>1</v>
      </c>
      <c r="AO13" s="373">
        <v>1</v>
      </c>
      <c r="AP13" s="374">
        <f t="shared" si="3"/>
        <v>2</v>
      </c>
      <c r="AQ13" s="374">
        <f t="shared" si="14"/>
        <v>5</v>
      </c>
      <c r="AR13" s="375">
        <f t="shared" si="15"/>
        <v>7</v>
      </c>
      <c r="AS13" s="359">
        <v>0</v>
      </c>
      <c r="AT13" s="359">
        <v>0</v>
      </c>
      <c r="AU13" s="376">
        <f t="shared" si="16"/>
        <v>0</v>
      </c>
      <c r="AV13" s="377">
        <f t="shared" si="17"/>
        <v>0</v>
      </c>
      <c r="AW13" s="376">
        <f t="shared" si="18"/>
        <v>1</v>
      </c>
      <c r="AX13" s="376">
        <f t="shared" si="19"/>
        <v>0</v>
      </c>
      <c r="AY13" s="378">
        <f t="shared" si="4"/>
        <v>1</v>
      </c>
      <c r="AZ13" s="379">
        <f t="shared" si="5"/>
        <v>1</v>
      </c>
      <c r="BA13" s="380">
        <f t="shared" si="20"/>
        <v>8</v>
      </c>
      <c r="BB13" s="359" t="str">
        <f t="shared" si="6"/>
        <v>D</v>
      </c>
      <c r="BC13" s="256" t="s">
        <v>409</v>
      </c>
    </row>
    <row r="14" spans="1:55" s="90" customFormat="1" x14ac:dyDescent="0.7">
      <c r="A14" s="358">
        <f>IF(ISBLANK(D14),"",COUNTA($D$7:D14))</f>
        <v>8</v>
      </c>
      <c r="B14" s="359">
        <v>8</v>
      </c>
      <c r="C14" s="360" t="s">
        <v>112</v>
      </c>
      <c r="D14" s="359" t="s">
        <v>16</v>
      </c>
      <c r="E14" s="360" t="s">
        <v>129</v>
      </c>
      <c r="F14" s="359" t="s">
        <v>104</v>
      </c>
      <c r="G14" s="359">
        <v>114</v>
      </c>
      <c r="H14" s="359">
        <v>13</v>
      </c>
      <c r="I14" s="361" t="s">
        <v>318</v>
      </c>
      <c r="J14" s="362">
        <v>52906</v>
      </c>
      <c r="K14" s="363">
        <v>0.23921415683486122</v>
      </c>
      <c r="L14" s="364">
        <v>6042263.5700000003</v>
      </c>
      <c r="M14" s="364">
        <v>-34736750.75</v>
      </c>
      <c r="N14" s="364">
        <v>-3172256.67</v>
      </c>
      <c r="O14" s="364">
        <v>-14165403.640000001</v>
      </c>
      <c r="P14" s="365">
        <v>5</v>
      </c>
      <c r="Q14" s="366">
        <v>1</v>
      </c>
      <c r="R14" s="366">
        <v>1</v>
      </c>
      <c r="S14" s="367">
        <f t="shared" si="0"/>
        <v>2</v>
      </c>
      <c r="T14" s="368">
        <v>170</v>
      </c>
      <c r="U14" s="369">
        <f t="shared" si="7"/>
        <v>1</v>
      </c>
      <c r="V14" s="368">
        <v>48</v>
      </c>
      <c r="W14" s="370" t="str">
        <f t="shared" si="8"/>
        <v>1</v>
      </c>
      <c r="X14" s="371">
        <f t="shared" si="9"/>
        <v>0.5</v>
      </c>
      <c r="Y14" s="368">
        <v>48</v>
      </c>
      <c r="Z14" s="366" t="str">
        <f t="shared" si="10"/>
        <v>1</v>
      </c>
      <c r="AA14" s="371">
        <f t="shared" si="11"/>
        <v>0.5</v>
      </c>
      <c r="AB14" s="368">
        <v>72</v>
      </c>
      <c r="AC14" s="367" t="str">
        <f t="shared" si="12"/>
        <v>0</v>
      </c>
      <c r="AD14" s="371">
        <f t="shared" si="13"/>
        <v>2</v>
      </c>
      <c r="AE14" s="366">
        <v>1</v>
      </c>
      <c r="AF14" s="366">
        <v>1</v>
      </c>
      <c r="AG14" s="366">
        <v>0.5</v>
      </c>
      <c r="AH14" s="366">
        <v>0.5</v>
      </c>
      <c r="AI14" s="366">
        <v>0.5</v>
      </c>
      <c r="AJ14" s="366">
        <v>0.5</v>
      </c>
      <c r="AK14" s="372">
        <f t="shared" si="1"/>
        <v>4</v>
      </c>
      <c r="AL14" s="367">
        <f t="shared" si="2"/>
        <v>2</v>
      </c>
      <c r="AM14" s="367">
        <v>1</v>
      </c>
      <c r="AN14" s="358">
        <v>0</v>
      </c>
      <c r="AO14" s="373">
        <v>1</v>
      </c>
      <c r="AP14" s="374">
        <f t="shared" si="3"/>
        <v>1</v>
      </c>
      <c r="AQ14" s="374">
        <f t="shared" si="14"/>
        <v>4</v>
      </c>
      <c r="AR14" s="375">
        <f t="shared" si="15"/>
        <v>8</v>
      </c>
      <c r="AS14" s="359">
        <v>0</v>
      </c>
      <c r="AT14" s="359">
        <v>0</v>
      </c>
      <c r="AU14" s="376">
        <f t="shared" si="16"/>
        <v>0</v>
      </c>
      <c r="AV14" s="377">
        <f t="shared" si="17"/>
        <v>0</v>
      </c>
      <c r="AW14" s="376">
        <f t="shared" si="18"/>
        <v>1</v>
      </c>
      <c r="AX14" s="376">
        <f t="shared" si="19"/>
        <v>0</v>
      </c>
      <c r="AY14" s="378">
        <f t="shared" si="4"/>
        <v>1</v>
      </c>
      <c r="AZ14" s="379">
        <f t="shared" si="5"/>
        <v>1</v>
      </c>
      <c r="BA14" s="380">
        <f t="shared" si="20"/>
        <v>9</v>
      </c>
      <c r="BB14" s="359" t="str">
        <f t="shared" si="6"/>
        <v>C</v>
      </c>
      <c r="BC14" s="256" t="s">
        <v>410</v>
      </c>
    </row>
    <row r="15" spans="1:55" s="90" customFormat="1" x14ac:dyDescent="0.7">
      <c r="A15" s="358">
        <f>IF(ISBLANK(D15),"",COUNTA($D$7:D15))</f>
        <v>9</v>
      </c>
      <c r="B15" s="359">
        <v>8</v>
      </c>
      <c r="C15" s="360" t="s">
        <v>112</v>
      </c>
      <c r="D15" s="359" t="s">
        <v>17</v>
      </c>
      <c r="E15" s="360" t="s">
        <v>130</v>
      </c>
      <c r="F15" s="359" t="s">
        <v>104</v>
      </c>
      <c r="G15" s="359">
        <v>48</v>
      </c>
      <c r="H15" s="359">
        <v>6</v>
      </c>
      <c r="I15" s="361" t="s">
        <v>314</v>
      </c>
      <c r="J15" s="362">
        <v>37353</v>
      </c>
      <c r="K15" s="363">
        <v>0.26350231690505199</v>
      </c>
      <c r="L15" s="364">
        <v>-1648525.66</v>
      </c>
      <c r="M15" s="364">
        <v>-11674530.899999999</v>
      </c>
      <c r="N15" s="364">
        <v>-5930843.0899999999</v>
      </c>
      <c r="O15" s="364">
        <v>-13284030.789999999</v>
      </c>
      <c r="P15" s="365">
        <v>7</v>
      </c>
      <c r="Q15" s="366">
        <v>1</v>
      </c>
      <c r="R15" s="366">
        <v>1</v>
      </c>
      <c r="S15" s="367">
        <f t="shared" si="0"/>
        <v>2</v>
      </c>
      <c r="T15" s="368">
        <v>101</v>
      </c>
      <c r="U15" s="369">
        <f t="shared" si="7"/>
        <v>1</v>
      </c>
      <c r="V15" s="368">
        <v>66</v>
      </c>
      <c r="W15" s="370" t="str">
        <f t="shared" si="8"/>
        <v>0</v>
      </c>
      <c r="X15" s="371">
        <f t="shared" si="9"/>
        <v>0</v>
      </c>
      <c r="Y15" s="368">
        <v>59</v>
      </c>
      <c r="Z15" s="366" t="str">
        <f t="shared" si="10"/>
        <v>1</v>
      </c>
      <c r="AA15" s="371">
        <f t="shared" si="11"/>
        <v>0.5</v>
      </c>
      <c r="AB15" s="368">
        <v>58</v>
      </c>
      <c r="AC15" s="367" t="str">
        <f t="shared" si="12"/>
        <v>1</v>
      </c>
      <c r="AD15" s="371">
        <f t="shared" si="13"/>
        <v>2.5</v>
      </c>
      <c r="AE15" s="366">
        <v>1</v>
      </c>
      <c r="AF15" s="366">
        <v>1</v>
      </c>
      <c r="AG15" s="366">
        <v>0.5</v>
      </c>
      <c r="AH15" s="366">
        <v>0.5</v>
      </c>
      <c r="AI15" s="366">
        <v>0</v>
      </c>
      <c r="AJ15" s="366">
        <v>0.5</v>
      </c>
      <c r="AK15" s="372">
        <f t="shared" si="1"/>
        <v>3.5</v>
      </c>
      <c r="AL15" s="367">
        <f t="shared" si="2"/>
        <v>2</v>
      </c>
      <c r="AM15" s="367">
        <v>1</v>
      </c>
      <c r="AN15" s="358">
        <v>0</v>
      </c>
      <c r="AO15" s="373">
        <v>0</v>
      </c>
      <c r="AP15" s="374">
        <f t="shared" si="3"/>
        <v>0</v>
      </c>
      <c r="AQ15" s="374">
        <f t="shared" si="14"/>
        <v>3</v>
      </c>
      <c r="AR15" s="375">
        <f t="shared" si="15"/>
        <v>7.5</v>
      </c>
      <c r="AS15" s="359">
        <v>0</v>
      </c>
      <c r="AT15" s="359">
        <v>0</v>
      </c>
      <c r="AU15" s="376">
        <f t="shared" si="16"/>
        <v>0</v>
      </c>
      <c r="AV15" s="377">
        <f t="shared" si="17"/>
        <v>0</v>
      </c>
      <c r="AW15" s="376">
        <f t="shared" si="18"/>
        <v>0</v>
      </c>
      <c r="AX15" s="376">
        <f t="shared" si="19"/>
        <v>0</v>
      </c>
      <c r="AY15" s="378">
        <f t="shared" si="4"/>
        <v>0</v>
      </c>
      <c r="AZ15" s="379">
        <f t="shared" si="5"/>
        <v>0</v>
      </c>
      <c r="BA15" s="380">
        <f t="shared" si="20"/>
        <v>7.5</v>
      </c>
      <c r="BB15" s="359" t="str">
        <f t="shared" si="6"/>
        <v>D</v>
      </c>
      <c r="BC15" s="256" t="s">
        <v>411</v>
      </c>
    </row>
    <row r="16" spans="1:55" s="90" customFormat="1" x14ac:dyDescent="0.7">
      <c r="A16" s="358">
        <f>IF(ISBLANK(D16),"",COUNTA($D$7:D16))</f>
        <v>10</v>
      </c>
      <c r="B16" s="359">
        <v>8</v>
      </c>
      <c r="C16" s="360" t="s">
        <v>112</v>
      </c>
      <c r="D16" s="359" t="s">
        <v>18</v>
      </c>
      <c r="E16" s="360" t="s">
        <v>131</v>
      </c>
      <c r="F16" s="359" t="s">
        <v>104</v>
      </c>
      <c r="G16" s="359">
        <v>50</v>
      </c>
      <c r="H16" s="359">
        <v>6</v>
      </c>
      <c r="I16" s="361" t="s">
        <v>314</v>
      </c>
      <c r="J16" s="362">
        <v>43331</v>
      </c>
      <c r="K16" s="363">
        <v>0.14244137930043174</v>
      </c>
      <c r="L16" s="364">
        <v>-8950678.5</v>
      </c>
      <c r="M16" s="364">
        <v>-23809190.320000004</v>
      </c>
      <c r="N16" s="364">
        <v>-6480917.3899999997</v>
      </c>
      <c r="O16" s="364">
        <v>-14317491.52</v>
      </c>
      <c r="P16" s="365">
        <v>7</v>
      </c>
      <c r="Q16" s="366">
        <v>0</v>
      </c>
      <c r="R16" s="366">
        <v>1</v>
      </c>
      <c r="S16" s="367">
        <f t="shared" si="0"/>
        <v>1</v>
      </c>
      <c r="T16" s="368">
        <v>169</v>
      </c>
      <c r="U16" s="369">
        <f t="shared" si="7"/>
        <v>1</v>
      </c>
      <c r="V16" s="368">
        <v>56</v>
      </c>
      <c r="W16" s="370" t="str">
        <f t="shared" si="8"/>
        <v>1</v>
      </c>
      <c r="X16" s="371">
        <f t="shared" si="9"/>
        <v>0.5</v>
      </c>
      <c r="Y16" s="368">
        <v>48</v>
      </c>
      <c r="Z16" s="366" t="str">
        <f t="shared" si="10"/>
        <v>1</v>
      </c>
      <c r="AA16" s="371">
        <f t="shared" si="11"/>
        <v>0.5</v>
      </c>
      <c r="AB16" s="368">
        <v>57</v>
      </c>
      <c r="AC16" s="367" t="str">
        <f t="shared" si="12"/>
        <v>1</v>
      </c>
      <c r="AD16" s="371">
        <f t="shared" si="13"/>
        <v>3</v>
      </c>
      <c r="AE16" s="366">
        <v>1</v>
      </c>
      <c r="AF16" s="366">
        <v>1</v>
      </c>
      <c r="AG16" s="366">
        <v>0</v>
      </c>
      <c r="AH16" s="366">
        <v>0.5</v>
      </c>
      <c r="AI16" s="366">
        <v>0</v>
      </c>
      <c r="AJ16" s="366">
        <v>0.5</v>
      </c>
      <c r="AK16" s="372">
        <f t="shared" si="1"/>
        <v>3</v>
      </c>
      <c r="AL16" s="367">
        <f t="shared" si="2"/>
        <v>2</v>
      </c>
      <c r="AM16" s="367">
        <v>1</v>
      </c>
      <c r="AN16" s="358">
        <v>1</v>
      </c>
      <c r="AO16" s="373">
        <v>1</v>
      </c>
      <c r="AP16" s="374">
        <f t="shared" si="3"/>
        <v>2</v>
      </c>
      <c r="AQ16" s="374">
        <f t="shared" si="14"/>
        <v>5</v>
      </c>
      <c r="AR16" s="375">
        <f t="shared" si="15"/>
        <v>9</v>
      </c>
      <c r="AS16" s="359">
        <v>0</v>
      </c>
      <c r="AT16" s="359">
        <v>0</v>
      </c>
      <c r="AU16" s="376">
        <f t="shared" si="16"/>
        <v>0</v>
      </c>
      <c r="AV16" s="377">
        <f t="shared" si="17"/>
        <v>0</v>
      </c>
      <c r="AW16" s="376">
        <f t="shared" si="18"/>
        <v>0</v>
      </c>
      <c r="AX16" s="376">
        <f t="shared" si="19"/>
        <v>0</v>
      </c>
      <c r="AY16" s="378">
        <f t="shared" si="4"/>
        <v>0</v>
      </c>
      <c r="AZ16" s="379">
        <f t="shared" si="5"/>
        <v>0</v>
      </c>
      <c r="BA16" s="380">
        <f t="shared" si="20"/>
        <v>9</v>
      </c>
      <c r="BB16" s="359" t="str">
        <f t="shared" si="6"/>
        <v>C</v>
      </c>
      <c r="BC16" s="256" t="s">
        <v>412</v>
      </c>
    </row>
    <row r="17" spans="1:55" s="90" customFormat="1" hidden="1" x14ac:dyDescent="0.7">
      <c r="A17" s="358">
        <f>IF(ISBLANK(D17),"",COUNTA($D$7:D17))</f>
        <v>11</v>
      </c>
      <c r="B17" s="359">
        <v>8</v>
      </c>
      <c r="C17" s="360" t="s">
        <v>112</v>
      </c>
      <c r="D17" s="359" t="s">
        <v>19</v>
      </c>
      <c r="E17" s="360" t="s">
        <v>311</v>
      </c>
      <c r="F17" s="359" t="s">
        <v>104</v>
      </c>
      <c r="G17" s="359">
        <v>197</v>
      </c>
      <c r="H17" s="359">
        <v>13</v>
      </c>
      <c r="I17" s="361" t="s">
        <v>318</v>
      </c>
      <c r="J17" s="362">
        <v>59978</v>
      </c>
      <c r="K17" s="363">
        <v>0.20464178237282457</v>
      </c>
      <c r="L17" s="364">
        <v>-22363033.48</v>
      </c>
      <c r="M17" s="364">
        <v>-72372863.139999986</v>
      </c>
      <c r="N17" s="364">
        <v>5786202.8799999999</v>
      </c>
      <c r="O17" s="364">
        <v>49271090.469999999</v>
      </c>
      <c r="P17" s="365">
        <v>5</v>
      </c>
      <c r="Q17" s="366">
        <v>1</v>
      </c>
      <c r="R17" s="366">
        <v>1</v>
      </c>
      <c r="S17" s="367">
        <f t="shared" si="0"/>
        <v>2</v>
      </c>
      <c r="T17" s="368">
        <v>221</v>
      </c>
      <c r="U17" s="369">
        <f t="shared" si="7"/>
        <v>0</v>
      </c>
      <c r="V17" s="368">
        <v>55</v>
      </c>
      <c r="W17" s="370" t="str">
        <f t="shared" si="8"/>
        <v>1</v>
      </c>
      <c r="X17" s="371">
        <f t="shared" si="9"/>
        <v>0.5</v>
      </c>
      <c r="Y17" s="368">
        <v>50</v>
      </c>
      <c r="Z17" s="366" t="str">
        <f t="shared" si="10"/>
        <v>1</v>
      </c>
      <c r="AA17" s="371">
        <f t="shared" si="11"/>
        <v>0.5</v>
      </c>
      <c r="AB17" s="368">
        <v>50</v>
      </c>
      <c r="AC17" s="367" t="str">
        <f t="shared" si="12"/>
        <v>1</v>
      </c>
      <c r="AD17" s="371">
        <f t="shared" si="13"/>
        <v>2</v>
      </c>
      <c r="AE17" s="366">
        <v>1</v>
      </c>
      <c r="AF17" s="366">
        <v>1</v>
      </c>
      <c r="AG17" s="366">
        <v>0</v>
      </c>
      <c r="AH17" s="366">
        <v>0.5</v>
      </c>
      <c r="AI17" s="366">
        <v>0</v>
      </c>
      <c r="AJ17" s="366">
        <v>0</v>
      </c>
      <c r="AK17" s="372">
        <f t="shared" si="1"/>
        <v>2.5</v>
      </c>
      <c r="AL17" s="367">
        <f t="shared" si="2"/>
        <v>2</v>
      </c>
      <c r="AM17" s="367">
        <v>1</v>
      </c>
      <c r="AN17" s="358">
        <v>1</v>
      </c>
      <c r="AO17" s="373">
        <v>1</v>
      </c>
      <c r="AP17" s="374">
        <f t="shared" si="3"/>
        <v>2</v>
      </c>
      <c r="AQ17" s="374">
        <f t="shared" si="14"/>
        <v>5</v>
      </c>
      <c r="AR17" s="375">
        <f t="shared" si="15"/>
        <v>9</v>
      </c>
      <c r="AS17" s="359">
        <v>0</v>
      </c>
      <c r="AT17" s="359">
        <v>1</v>
      </c>
      <c r="AU17" s="376">
        <f t="shared" si="16"/>
        <v>1</v>
      </c>
      <c r="AV17" s="377">
        <f t="shared" si="17"/>
        <v>2</v>
      </c>
      <c r="AW17" s="376">
        <f t="shared" si="18"/>
        <v>0</v>
      </c>
      <c r="AX17" s="376">
        <f t="shared" si="19"/>
        <v>0</v>
      </c>
      <c r="AY17" s="378">
        <f t="shared" si="4"/>
        <v>0</v>
      </c>
      <c r="AZ17" s="379">
        <f t="shared" si="5"/>
        <v>2</v>
      </c>
      <c r="BA17" s="380">
        <f t="shared" si="20"/>
        <v>11</v>
      </c>
      <c r="BB17" s="359" t="str">
        <f t="shared" si="6"/>
        <v>B</v>
      </c>
      <c r="BC17" s="256" t="s">
        <v>413</v>
      </c>
    </row>
    <row r="18" spans="1:55" s="90" customFormat="1" x14ac:dyDescent="0.7">
      <c r="A18" s="358">
        <f>IF(ISBLANK(D18),"",COUNTA($D$7:D18))</f>
        <v>12</v>
      </c>
      <c r="B18" s="359">
        <v>8</v>
      </c>
      <c r="C18" s="360" t="s">
        <v>112</v>
      </c>
      <c r="D18" s="359" t="s">
        <v>20</v>
      </c>
      <c r="E18" s="360" t="s">
        <v>132</v>
      </c>
      <c r="F18" s="359" t="s">
        <v>104</v>
      </c>
      <c r="G18" s="359">
        <v>20</v>
      </c>
      <c r="H18" s="359">
        <v>2</v>
      </c>
      <c r="I18" s="361" t="s">
        <v>320</v>
      </c>
      <c r="J18" s="362">
        <v>11725</v>
      </c>
      <c r="K18" s="363">
        <v>0.32715267707943635</v>
      </c>
      <c r="L18" s="364">
        <v>-4605329.37</v>
      </c>
      <c r="M18" s="364">
        <v>-8936778.9899999984</v>
      </c>
      <c r="N18" s="364">
        <v>-134946.06</v>
      </c>
      <c r="O18" s="364">
        <v>-2994561.58</v>
      </c>
      <c r="P18" s="365">
        <v>7</v>
      </c>
      <c r="Q18" s="366">
        <v>0</v>
      </c>
      <c r="R18" s="366">
        <v>1</v>
      </c>
      <c r="S18" s="367">
        <f t="shared" si="0"/>
        <v>1</v>
      </c>
      <c r="T18" s="368">
        <v>320</v>
      </c>
      <c r="U18" s="369">
        <f t="shared" si="7"/>
        <v>0</v>
      </c>
      <c r="V18" s="368">
        <v>44</v>
      </c>
      <c r="W18" s="370" t="str">
        <f t="shared" si="8"/>
        <v>1</v>
      </c>
      <c r="X18" s="371">
        <f t="shared" si="9"/>
        <v>0.5</v>
      </c>
      <c r="Y18" s="368">
        <v>45</v>
      </c>
      <c r="Z18" s="366" t="str">
        <f t="shared" si="10"/>
        <v>1</v>
      </c>
      <c r="AA18" s="371">
        <f t="shared" si="11"/>
        <v>0.5</v>
      </c>
      <c r="AB18" s="368">
        <v>63</v>
      </c>
      <c r="AC18" s="367" t="str">
        <f t="shared" si="12"/>
        <v>0</v>
      </c>
      <c r="AD18" s="371">
        <f t="shared" si="13"/>
        <v>1</v>
      </c>
      <c r="AE18" s="366">
        <v>1</v>
      </c>
      <c r="AF18" s="366">
        <v>1</v>
      </c>
      <c r="AG18" s="366">
        <v>0.5</v>
      </c>
      <c r="AH18" s="366">
        <v>0</v>
      </c>
      <c r="AI18" s="366">
        <v>0</v>
      </c>
      <c r="AJ18" s="366">
        <v>0</v>
      </c>
      <c r="AK18" s="372">
        <f t="shared" si="1"/>
        <v>2.5</v>
      </c>
      <c r="AL18" s="367">
        <f t="shared" si="2"/>
        <v>2</v>
      </c>
      <c r="AM18" s="367">
        <v>1</v>
      </c>
      <c r="AN18" s="358">
        <v>0</v>
      </c>
      <c r="AO18" s="373">
        <v>1</v>
      </c>
      <c r="AP18" s="374">
        <f t="shared" si="3"/>
        <v>1</v>
      </c>
      <c r="AQ18" s="374">
        <f t="shared" si="14"/>
        <v>4</v>
      </c>
      <c r="AR18" s="375">
        <f t="shared" si="15"/>
        <v>6</v>
      </c>
      <c r="AS18" s="359">
        <v>0</v>
      </c>
      <c r="AT18" s="359">
        <v>0</v>
      </c>
      <c r="AU18" s="376">
        <f t="shared" si="16"/>
        <v>0</v>
      </c>
      <c r="AV18" s="377">
        <f t="shared" si="17"/>
        <v>0</v>
      </c>
      <c r="AW18" s="376">
        <f t="shared" si="18"/>
        <v>0</v>
      </c>
      <c r="AX18" s="376">
        <f t="shared" si="19"/>
        <v>0</v>
      </c>
      <c r="AY18" s="378">
        <f t="shared" si="4"/>
        <v>0</v>
      </c>
      <c r="AZ18" s="379">
        <f t="shared" si="5"/>
        <v>0</v>
      </c>
      <c r="BA18" s="380">
        <f t="shared" si="20"/>
        <v>6</v>
      </c>
      <c r="BB18" s="359" t="str">
        <f t="shared" si="6"/>
        <v>F</v>
      </c>
      <c r="BC18" s="256" t="s">
        <v>414</v>
      </c>
    </row>
    <row r="19" spans="1:55" s="90" customFormat="1" hidden="1" x14ac:dyDescent="0.7">
      <c r="A19" s="358">
        <f>IF(ISBLANK(D19),"",COUNTA($D$7:D19))</f>
        <v>13</v>
      </c>
      <c r="B19" s="359">
        <v>8</v>
      </c>
      <c r="C19" s="360" t="s">
        <v>113</v>
      </c>
      <c r="D19" s="359" t="s">
        <v>21</v>
      </c>
      <c r="E19" s="360" t="s">
        <v>133</v>
      </c>
      <c r="F19" s="359" t="s">
        <v>109</v>
      </c>
      <c r="G19" s="359">
        <v>272</v>
      </c>
      <c r="H19" s="359">
        <v>16</v>
      </c>
      <c r="I19" s="361" t="s">
        <v>323</v>
      </c>
      <c r="J19" s="362">
        <v>75286</v>
      </c>
      <c r="K19" s="363">
        <v>0.61151482265042101</v>
      </c>
      <c r="L19" s="364">
        <v>70317821.109999999</v>
      </c>
      <c r="M19" s="364">
        <v>-34055297.909999967</v>
      </c>
      <c r="N19" s="364">
        <v>44438220.969999999</v>
      </c>
      <c r="O19" s="364">
        <v>131762772.54000001</v>
      </c>
      <c r="P19" s="365">
        <v>2</v>
      </c>
      <c r="Q19" s="366">
        <v>0</v>
      </c>
      <c r="R19" s="366">
        <v>1</v>
      </c>
      <c r="S19" s="367">
        <f t="shared" si="0"/>
        <v>1</v>
      </c>
      <c r="T19" s="368">
        <v>97</v>
      </c>
      <c r="U19" s="369">
        <f t="shared" si="7"/>
        <v>1</v>
      </c>
      <c r="V19" s="368">
        <v>66</v>
      </c>
      <c r="W19" s="370" t="str">
        <f t="shared" si="8"/>
        <v>0</v>
      </c>
      <c r="X19" s="371">
        <f t="shared" si="9"/>
        <v>0</v>
      </c>
      <c r="Y19" s="368">
        <v>52</v>
      </c>
      <c r="Z19" s="366" t="str">
        <f t="shared" si="10"/>
        <v>1</v>
      </c>
      <c r="AA19" s="371">
        <f t="shared" si="11"/>
        <v>0.5</v>
      </c>
      <c r="AB19" s="368">
        <v>61</v>
      </c>
      <c r="AC19" s="367" t="str">
        <f t="shared" si="12"/>
        <v>0</v>
      </c>
      <c r="AD19" s="371">
        <f t="shared" si="13"/>
        <v>1.5</v>
      </c>
      <c r="AE19" s="366">
        <v>0</v>
      </c>
      <c r="AF19" s="366">
        <v>1</v>
      </c>
      <c r="AG19" s="366">
        <v>0.5</v>
      </c>
      <c r="AH19" s="366">
        <v>0.5</v>
      </c>
      <c r="AI19" s="366">
        <v>0</v>
      </c>
      <c r="AJ19" s="366">
        <v>0</v>
      </c>
      <c r="AK19" s="372">
        <f t="shared" si="1"/>
        <v>2</v>
      </c>
      <c r="AL19" s="367">
        <f t="shared" si="2"/>
        <v>2</v>
      </c>
      <c r="AM19" s="367">
        <v>1</v>
      </c>
      <c r="AN19" s="358">
        <v>1</v>
      </c>
      <c r="AO19" s="373">
        <v>1</v>
      </c>
      <c r="AP19" s="374">
        <f t="shared" si="3"/>
        <v>2</v>
      </c>
      <c r="AQ19" s="374">
        <f t="shared" si="14"/>
        <v>5</v>
      </c>
      <c r="AR19" s="375">
        <f t="shared" si="15"/>
        <v>7.5</v>
      </c>
      <c r="AS19" s="359">
        <v>1</v>
      </c>
      <c r="AT19" s="359">
        <v>1</v>
      </c>
      <c r="AU19" s="376">
        <f t="shared" si="16"/>
        <v>1</v>
      </c>
      <c r="AV19" s="377">
        <f t="shared" si="17"/>
        <v>3</v>
      </c>
      <c r="AW19" s="376">
        <f t="shared" si="18"/>
        <v>1</v>
      </c>
      <c r="AX19" s="376">
        <f t="shared" si="19"/>
        <v>0</v>
      </c>
      <c r="AY19" s="378">
        <f t="shared" si="4"/>
        <v>1</v>
      </c>
      <c r="AZ19" s="379">
        <f t="shared" si="5"/>
        <v>4</v>
      </c>
      <c r="BA19" s="380">
        <f t="shared" si="20"/>
        <v>11.5</v>
      </c>
      <c r="BB19" s="359" t="str">
        <f t="shared" si="6"/>
        <v>B</v>
      </c>
      <c r="BC19" s="256" t="s">
        <v>113</v>
      </c>
    </row>
    <row r="20" spans="1:55" s="90" customFormat="1" hidden="1" x14ac:dyDescent="0.7">
      <c r="A20" s="358">
        <f>IF(ISBLANK(D20),"",COUNTA($D$7:D20))</f>
        <v>14</v>
      </c>
      <c r="B20" s="359">
        <v>8</v>
      </c>
      <c r="C20" s="360" t="s">
        <v>113</v>
      </c>
      <c r="D20" s="359" t="s">
        <v>22</v>
      </c>
      <c r="E20" s="360" t="s">
        <v>134</v>
      </c>
      <c r="F20" s="359" t="s">
        <v>104</v>
      </c>
      <c r="G20" s="359">
        <v>37</v>
      </c>
      <c r="H20" s="359">
        <v>6</v>
      </c>
      <c r="I20" s="361" t="s">
        <v>314</v>
      </c>
      <c r="J20" s="362">
        <v>41251</v>
      </c>
      <c r="K20" s="381">
        <v>1.4736053665358366</v>
      </c>
      <c r="L20" s="364">
        <v>19610725.609999999</v>
      </c>
      <c r="M20" s="364">
        <v>8456492.6900000013</v>
      </c>
      <c r="N20" s="364">
        <v>862059.34</v>
      </c>
      <c r="O20" s="364">
        <v>-2652797.4500000002</v>
      </c>
      <c r="P20" s="365">
        <v>1</v>
      </c>
      <c r="Q20" s="366">
        <v>0</v>
      </c>
      <c r="R20" s="366">
        <v>0</v>
      </c>
      <c r="S20" s="367">
        <f t="shared" si="0"/>
        <v>0</v>
      </c>
      <c r="T20" s="368">
        <v>68</v>
      </c>
      <c r="U20" s="369">
        <f t="shared" si="7"/>
        <v>1</v>
      </c>
      <c r="V20" s="368">
        <v>46</v>
      </c>
      <c r="W20" s="370" t="str">
        <f t="shared" si="8"/>
        <v>1</v>
      </c>
      <c r="X20" s="371">
        <f t="shared" si="9"/>
        <v>0.5</v>
      </c>
      <c r="Y20" s="368">
        <v>46</v>
      </c>
      <c r="Z20" s="366" t="str">
        <f t="shared" si="10"/>
        <v>1</v>
      </c>
      <c r="AA20" s="371">
        <f t="shared" si="11"/>
        <v>0.5</v>
      </c>
      <c r="AB20" s="368">
        <v>44</v>
      </c>
      <c r="AC20" s="367" t="str">
        <f t="shared" si="12"/>
        <v>1</v>
      </c>
      <c r="AD20" s="371">
        <f t="shared" si="13"/>
        <v>3</v>
      </c>
      <c r="AE20" s="366">
        <v>1</v>
      </c>
      <c r="AF20" s="366">
        <v>1</v>
      </c>
      <c r="AG20" s="366">
        <v>0.5</v>
      </c>
      <c r="AH20" s="366">
        <v>0</v>
      </c>
      <c r="AI20" s="366">
        <v>0.5</v>
      </c>
      <c r="AJ20" s="366">
        <v>0</v>
      </c>
      <c r="AK20" s="372">
        <f t="shared" si="1"/>
        <v>3</v>
      </c>
      <c r="AL20" s="367">
        <f t="shared" si="2"/>
        <v>2</v>
      </c>
      <c r="AM20" s="367">
        <v>1</v>
      </c>
      <c r="AN20" s="358">
        <v>1</v>
      </c>
      <c r="AO20" s="373">
        <v>1</v>
      </c>
      <c r="AP20" s="374">
        <f t="shared" si="3"/>
        <v>2</v>
      </c>
      <c r="AQ20" s="374">
        <f t="shared" si="14"/>
        <v>5</v>
      </c>
      <c r="AR20" s="375">
        <f t="shared" si="15"/>
        <v>8</v>
      </c>
      <c r="AS20" s="359">
        <v>0</v>
      </c>
      <c r="AT20" s="359">
        <v>0</v>
      </c>
      <c r="AU20" s="376">
        <f t="shared" si="16"/>
        <v>1</v>
      </c>
      <c r="AV20" s="377">
        <f t="shared" si="17"/>
        <v>1</v>
      </c>
      <c r="AW20" s="376">
        <f t="shared" si="18"/>
        <v>1</v>
      </c>
      <c r="AX20" s="376">
        <f t="shared" si="19"/>
        <v>1</v>
      </c>
      <c r="AY20" s="378">
        <f t="shared" si="4"/>
        <v>2</v>
      </c>
      <c r="AZ20" s="379">
        <f t="shared" si="5"/>
        <v>3</v>
      </c>
      <c r="BA20" s="380">
        <f t="shared" si="20"/>
        <v>11</v>
      </c>
      <c r="BB20" s="359" t="str">
        <f t="shared" si="6"/>
        <v>B</v>
      </c>
      <c r="BC20" s="256" t="s">
        <v>415</v>
      </c>
    </row>
    <row r="21" spans="1:55" s="90" customFormat="1" hidden="1" x14ac:dyDescent="0.7">
      <c r="A21" s="358">
        <f>IF(ISBLANK(D21),"",COUNTA($D$7:D21))</f>
        <v>15</v>
      </c>
      <c r="B21" s="359">
        <v>8</v>
      </c>
      <c r="C21" s="360" t="s">
        <v>113</v>
      </c>
      <c r="D21" s="359" t="s">
        <v>23</v>
      </c>
      <c r="E21" s="360" t="s">
        <v>135</v>
      </c>
      <c r="F21" s="359" t="s">
        <v>104</v>
      </c>
      <c r="G21" s="359">
        <v>73</v>
      </c>
      <c r="H21" s="359">
        <v>9</v>
      </c>
      <c r="I21" s="361" t="s">
        <v>319</v>
      </c>
      <c r="J21" s="362">
        <v>48522</v>
      </c>
      <c r="K21" s="363">
        <v>0.35321661176955521</v>
      </c>
      <c r="L21" s="364">
        <v>-1950720.83</v>
      </c>
      <c r="M21" s="364">
        <v>-25809038.109999996</v>
      </c>
      <c r="N21" s="364">
        <v>24968718.5</v>
      </c>
      <c r="O21" s="364">
        <v>23526230.68</v>
      </c>
      <c r="P21" s="365">
        <v>4</v>
      </c>
      <c r="Q21" s="366">
        <v>0</v>
      </c>
      <c r="R21" s="366">
        <v>1</v>
      </c>
      <c r="S21" s="367">
        <f t="shared" si="0"/>
        <v>1</v>
      </c>
      <c r="T21" s="368">
        <v>155</v>
      </c>
      <c r="U21" s="369">
        <f t="shared" si="7"/>
        <v>1</v>
      </c>
      <c r="V21" s="368">
        <v>60</v>
      </c>
      <c r="W21" s="370" t="str">
        <f t="shared" si="8"/>
        <v>1</v>
      </c>
      <c r="X21" s="371">
        <f t="shared" si="9"/>
        <v>0</v>
      </c>
      <c r="Y21" s="368">
        <v>35</v>
      </c>
      <c r="Z21" s="366" t="str">
        <f t="shared" si="10"/>
        <v>1</v>
      </c>
      <c r="AA21" s="371">
        <f t="shared" si="11"/>
        <v>0.5</v>
      </c>
      <c r="AB21" s="368">
        <v>58</v>
      </c>
      <c r="AC21" s="367" t="str">
        <f t="shared" si="12"/>
        <v>1</v>
      </c>
      <c r="AD21" s="371">
        <f t="shared" si="13"/>
        <v>2.5</v>
      </c>
      <c r="AE21" s="366">
        <v>1</v>
      </c>
      <c r="AF21" s="366">
        <v>1</v>
      </c>
      <c r="AG21" s="366">
        <v>0.5</v>
      </c>
      <c r="AH21" s="366">
        <v>0.5</v>
      </c>
      <c r="AI21" s="366">
        <v>0</v>
      </c>
      <c r="AJ21" s="366">
        <v>0</v>
      </c>
      <c r="AK21" s="372">
        <f t="shared" si="1"/>
        <v>3</v>
      </c>
      <c r="AL21" s="367">
        <f t="shared" si="2"/>
        <v>2</v>
      </c>
      <c r="AM21" s="367">
        <v>1</v>
      </c>
      <c r="AN21" s="358">
        <v>1</v>
      </c>
      <c r="AO21" s="373">
        <v>1</v>
      </c>
      <c r="AP21" s="374">
        <f t="shared" si="3"/>
        <v>2</v>
      </c>
      <c r="AQ21" s="374">
        <f t="shared" si="14"/>
        <v>5</v>
      </c>
      <c r="AR21" s="375">
        <f t="shared" si="15"/>
        <v>8.5</v>
      </c>
      <c r="AS21" s="359">
        <v>1</v>
      </c>
      <c r="AT21" s="359">
        <v>1</v>
      </c>
      <c r="AU21" s="376">
        <f t="shared" si="16"/>
        <v>1</v>
      </c>
      <c r="AV21" s="377">
        <f t="shared" si="17"/>
        <v>3</v>
      </c>
      <c r="AW21" s="376">
        <f t="shared" si="18"/>
        <v>0</v>
      </c>
      <c r="AX21" s="376">
        <f t="shared" si="19"/>
        <v>0</v>
      </c>
      <c r="AY21" s="378">
        <f t="shared" si="4"/>
        <v>0</v>
      </c>
      <c r="AZ21" s="379">
        <f t="shared" si="5"/>
        <v>3</v>
      </c>
      <c r="BA21" s="380">
        <f t="shared" si="20"/>
        <v>11.5</v>
      </c>
      <c r="BB21" s="359" t="str">
        <f t="shared" si="6"/>
        <v>B</v>
      </c>
      <c r="BC21" s="256" t="s">
        <v>416</v>
      </c>
    </row>
    <row r="22" spans="1:55" s="90" customFormat="1" hidden="1" x14ac:dyDescent="0.7">
      <c r="A22" s="358">
        <f>IF(ISBLANK(D22),"",COUNTA($D$7:D22))</f>
        <v>16</v>
      </c>
      <c r="B22" s="359">
        <v>8</v>
      </c>
      <c r="C22" s="360" t="s">
        <v>113</v>
      </c>
      <c r="D22" s="359" t="s">
        <v>24</v>
      </c>
      <c r="E22" s="360" t="s">
        <v>136</v>
      </c>
      <c r="F22" s="359" t="s">
        <v>104</v>
      </c>
      <c r="G22" s="359">
        <v>157</v>
      </c>
      <c r="H22" s="359">
        <v>13</v>
      </c>
      <c r="I22" s="361" t="s">
        <v>318</v>
      </c>
      <c r="J22" s="362">
        <v>52869</v>
      </c>
      <c r="K22" s="381">
        <v>0.83361601447120626</v>
      </c>
      <c r="L22" s="364">
        <v>35701313.829999998</v>
      </c>
      <c r="M22" s="364">
        <v>-5739802.570000004</v>
      </c>
      <c r="N22" s="364">
        <v>19248796.280000001</v>
      </c>
      <c r="O22" s="364">
        <v>4425070.1500000004</v>
      </c>
      <c r="P22" s="365">
        <v>0</v>
      </c>
      <c r="Q22" s="366">
        <v>0</v>
      </c>
      <c r="R22" s="366">
        <v>1</v>
      </c>
      <c r="S22" s="367">
        <f t="shared" si="0"/>
        <v>1</v>
      </c>
      <c r="T22" s="368">
        <v>160</v>
      </c>
      <c r="U22" s="369">
        <f t="shared" si="7"/>
        <v>0</v>
      </c>
      <c r="V22" s="368">
        <v>69</v>
      </c>
      <c r="W22" s="370" t="str">
        <f t="shared" si="8"/>
        <v>0</v>
      </c>
      <c r="X22" s="371">
        <f t="shared" si="9"/>
        <v>0</v>
      </c>
      <c r="Y22" s="368">
        <v>105</v>
      </c>
      <c r="Z22" s="366" t="str">
        <f t="shared" si="10"/>
        <v>0</v>
      </c>
      <c r="AA22" s="371">
        <f t="shared" si="11"/>
        <v>0</v>
      </c>
      <c r="AB22" s="368">
        <v>54</v>
      </c>
      <c r="AC22" s="367" t="str">
        <f t="shared" si="12"/>
        <v>1</v>
      </c>
      <c r="AD22" s="371">
        <f t="shared" si="13"/>
        <v>1</v>
      </c>
      <c r="AE22" s="366">
        <v>0</v>
      </c>
      <c r="AF22" s="366">
        <v>0</v>
      </c>
      <c r="AG22" s="366">
        <v>0.5</v>
      </c>
      <c r="AH22" s="366">
        <v>0.5</v>
      </c>
      <c r="AI22" s="366">
        <v>0.5</v>
      </c>
      <c r="AJ22" s="366">
        <v>0.5</v>
      </c>
      <c r="AK22" s="372">
        <f t="shared" si="1"/>
        <v>2</v>
      </c>
      <c r="AL22" s="367">
        <f t="shared" si="2"/>
        <v>2</v>
      </c>
      <c r="AM22" s="367">
        <v>1</v>
      </c>
      <c r="AN22" s="358">
        <v>0</v>
      </c>
      <c r="AO22" s="373">
        <v>1</v>
      </c>
      <c r="AP22" s="374">
        <f t="shared" si="3"/>
        <v>1</v>
      </c>
      <c r="AQ22" s="374">
        <f t="shared" si="14"/>
        <v>4</v>
      </c>
      <c r="AR22" s="375">
        <f t="shared" si="15"/>
        <v>6</v>
      </c>
      <c r="AS22" s="359">
        <v>1</v>
      </c>
      <c r="AT22" s="359">
        <v>1</v>
      </c>
      <c r="AU22" s="376">
        <f t="shared" si="16"/>
        <v>1</v>
      </c>
      <c r="AV22" s="377">
        <f t="shared" si="17"/>
        <v>3</v>
      </c>
      <c r="AW22" s="376">
        <f t="shared" si="18"/>
        <v>1</v>
      </c>
      <c r="AX22" s="376">
        <f t="shared" si="19"/>
        <v>1</v>
      </c>
      <c r="AY22" s="378">
        <f t="shared" si="4"/>
        <v>2</v>
      </c>
      <c r="AZ22" s="379">
        <f t="shared" si="5"/>
        <v>5</v>
      </c>
      <c r="BA22" s="380">
        <f t="shared" si="20"/>
        <v>11</v>
      </c>
      <c r="BB22" s="359" t="str">
        <f t="shared" si="6"/>
        <v>B</v>
      </c>
      <c r="BC22" s="256" t="s">
        <v>417</v>
      </c>
    </row>
    <row r="23" spans="1:55" s="90" customFormat="1" hidden="1" x14ac:dyDescent="0.7">
      <c r="A23" s="358">
        <f>IF(ISBLANK(D23),"",COUNTA($D$7:D23))</f>
        <v>17</v>
      </c>
      <c r="B23" s="359">
        <v>8</v>
      </c>
      <c r="C23" s="360" t="s">
        <v>113</v>
      </c>
      <c r="D23" s="359" t="s">
        <v>25</v>
      </c>
      <c r="E23" s="360" t="s">
        <v>137</v>
      </c>
      <c r="F23" s="359" t="s">
        <v>104</v>
      </c>
      <c r="G23" s="359">
        <v>41</v>
      </c>
      <c r="H23" s="359">
        <v>6</v>
      </c>
      <c r="I23" s="361" t="s">
        <v>314</v>
      </c>
      <c r="J23" s="362">
        <v>30357</v>
      </c>
      <c r="K23" s="381">
        <v>1.1792933010863729</v>
      </c>
      <c r="L23" s="364">
        <v>19203530.829999998</v>
      </c>
      <c r="M23" s="364">
        <v>2235275.2200000007</v>
      </c>
      <c r="N23" s="364">
        <v>1667700.44</v>
      </c>
      <c r="O23" s="364">
        <v>-2648546.81</v>
      </c>
      <c r="P23" s="365">
        <v>1</v>
      </c>
      <c r="Q23" s="366">
        <v>1</v>
      </c>
      <c r="R23" s="366">
        <v>1</v>
      </c>
      <c r="S23" s="367">
        <f t="shared" si="0"/>
        <v>2</v>
      </c>
      <c r="T23" s="368">
        <v>107</v>
      </c>
      <c r="U23" s="369">
        <f t="shared" si="7"/>
        <v>0</v>
      </c>
      <c r="V23" s="368">
        <v>64</v>
      </c>
      <c r="W23" s="370" t="str">
        <f t="shared" si="8"/>
        <v>0</v>
      </c>
      <c r="X23" s="371">
        <f t="shared" si="9"/>
        <v>0</v>
      </c>
      <c r="Y23" s="368">
        <v>63</v>
      </c>
      <c r="Z23" s="366" t="str">
        <f t="shared" si="10"/>
        <v>0</v>
      </c>
      <c r="AA23" s="371">
        <f t="shared" si="11"/>
        <v>0</v>
      </c>
      <c r="AB23" s="368">
        <v>51</v>
      </c>
      <c r="AC23" s="367" t="str">
        <f t="shared" si="12"/>
        <v>1</v>
      </c>
      <c r="AD23" s="371">
        <f t="shared" si="13"/>
        <v>1</v>
      </c>
      <c r="AE23" s="366">
        <v>1</v>
      </c>
      <c r="AF23" s="366">
        <v>1</v>
      </c>
      <c r="AG23" s="366">
        <v>0.5</v>
      </c>
      <c r="AH23" s="366">
        <v>0.5</v>
      </c>
      <c r="AI23" s="366">
        <v>0</v>
      </c>
      <c r="AJ23" s="366">
        <v>0.5</v>
      </c>
      <c r="AK23" s="372">
        <f t="shared" si="1"/>
        <v>3.5</v>
      </c>
      <c r="AL23" s="367">
        <f t="shared" si="2"/>
        <v>2</v>
      </c>
      <c r="AM23" s="367">
        <v>1</v>
      </c>
      <c r="AN23" s="358">
        <v>1</v>
      </c>
      <c r="AO23" s="373">
        <v>1</v>
      </c>
      <c r="AP23" s="374">
        <f t="shared" si="3"/>
        <v>2</v>
      </c>
      <c r="AQ23" s="374">
        <f t="shared" si="14"/>
        <v>5</v>
      </c>
      <c r="AR23" s="375">
        <f t="shared" si="15"/>
        <v>8</v>
      </c>
      <c r="AS23" s="359">
        <v>0</v>
      </c>
      <c r="AT23" s="359">
        <v>0</v>
      </c>
      <c r="AU23" s="376">
        <f t="shared" si="16"/>
        <v>1</v>
      </c>
      <c r="AV23" s="377">
        <f t="shared" si="17"/>
        <v>1</v>
      </c>
      <c r="AW23" s="376">
        <f t="shared" si="18"/>
        <v>1</v>
      </c>
      <c r="AX23" s="376">
        <f t="shared" si="19"/>
        <v>1</v>
      </c>
      <c r="AY23" s="378">
        <f t="shared" si="4"/>
        <v>2</v>
      </c>
      <c r="AZ23" s="379">
        <f t="shared" si="5"/>
        <v>3</v>
      </c>
      <c r="BA23" s="380">
        <f t="shared" si="20"/>
        <v>11</v>
      </c>
      <c r="BB23" s="359" t="str">
        <f t="shared" si="6"/>
        <v>B</v>
      </c>
      <c r="BC23" s="256" t="s">
        <v>418</v>
      </c>
    </row>
    <row r="24" spans="1:55" s="90" customFormat="1" x14ac:dyDescent="0.7">
      <c r="A24" s="358">
        <f>IF(ISBLANK(D24),"",COUNTA($D$7:D24))</f>
        <v>18</v>
      </c>
      <c r="B24" s="359">
        <v>8</v>
      </c>
      <c r="C24" s="360" t="s">
        <v>113</v>
      </c>
      <c r="D24" s="359" t="s">
        <v>26</v>
      </c>
      <c r="E24" s="360" t="s">
        <v>138</v>
      </c>
      <c r="F24" s="359" t="s">
        <v>104</v>
      </c>
      <c r="G24" s="359">
        <v>45</v>
      </c>
      <c r="H24" s="359">
        <v>6</v>
      </c>
      <c r="I24" s="361" t="s">
        <v>314</v>
      </c>
      <c r="J24" s="362">
        <v>30863</v>
      </c>
      <c r="K24" s="381">
        <v>1.4773889454814642</v>
      </c>
      <c r="L24" s="364">
        <v>21525295.600000001</v>
      </c>
      <c r="M24" s="364">
        <v>6295031.2599999979</v>
      </c>
      <c r="N24" s="364">
        <v>2676161.61</v>
      </c>
      <c r="O24" s="364">
        <v>-2758391.86</v>
      </c>
      <c r="P24" s="365">
        <v>1</v>
      </c>
      <c r="Q24" s="366">
        <v>1</v>
      </c>
      <c r="R24" s="366">
        <v>1</v>
      </c>
      <c r="S24" s="367">
        <f t="shared" si="0"/>
        <v>2</v>
      </c>
      <c r="T24" s="368">
        <v>58</v>
      </c>
      <c r="U24" s="369">
        <f t="shared" si="7"/>
        <v>1</v>
      </c>
      <c r="V24" s="368">
        <v>65</v>
      </c>
      <c r="W24" s="370" t="str">
        <f t="shared" si="8"/>
        <v>0</v>
      </c>
      <c r="X24" s="371">
        <f t="shared" si="9"/>
        <v>0</v>
      </c>
      <c r="Y24" s="368">
        <v>68</v>
      </c>
      <c r="Z24" s="366" t="str">
        <f t="shared" si="10"/>
        <v>0</v>
      </c>
      <c r="AA24" s="371">
        <f t="shared" si="11"/>
        <v>0</v>
      </c>
      <c r="AB24" s="368">
        <v>73</v>
      </c>
      <c r="AC24" s="367" t="str">
        <f t="shared" si="12"/>
        <v>0</v>
      </c>
      <c r="AD24" s="371">
        <f t="shared" si="13"/>
        <v>1</v>
      </c>
      <c r="AE24" s="366">
        <v>0</v>
      </c>
      <c r="AF24" s="366">
        <v>1</v>
      </c>
      <c r="AG24" s="366">
        <v>0.5</v>
      </c>
      <c r="AH24" s="366">
        <v>0</v>
      </c>
      <c r="AI24" s="366">
        <v>0.5</v>
      </c>
      <c r="AJ24" s="366">
        <v>0</v>
      </c>
      <c r="AK24" s="372">
        <f t="shared" si="1"/>
        <v>2</v>
      </c>
      <c r="AL24" s="367">
        <f t="shared" si="2"/>
        <v>2</v>
      </c>
      <c r="AM24" s="367">
        <v>1</v>
      </c>
      <c r="AN24" s="358">
        <v>0</v>
      </c>
      <c r="AO24" s="373">
        <v>0</v>
      </c>
      <c r="AP24" s="374">
        <f t="shared" si="3"/>
        <v>0</v>
      </c>
      <c r="AQ24" s="374">
        <f t="shared" si="14"/>
        <v>3</v>
      </c>
      <c r="AR24" s="375">
        <f t="shared" si="15"/>
        <v>6</v>
      </c>
      <c r="AS24" s="359">
        <v>0</v>
      </c>
      <c r="AT24" s="359">
        <v>0</v>
      </c>
      <c r="AU24" s="376">
        <f t="shared" si="16"/>
        <v>1</v>
      </c>
      <c r="AV24" s="377">
        <f t="shared" si="17"/>
        <v>1</v>
      </c>
      <c r="AW24" s="376">
        <f t="shared" si="18"/>
        <v>1</v>
      </c>
      <c r="AX24" s="376">
        <f t="shared" si="19"/>
        <v>1</v>
      </c>
      <c r="AY24" s="378">
        <f t="shared" si="4"/>
        <v>2</v>
      </c>
      <c r="AZ24" s="379">
        <f t="shared" si="5"/>
        <v>3</v>
      </c>
      <c r="BA24" s="380">
        <f t="shared" si="20"/>
        <v>9</v>
      </c>
      <c r="BB24" s="359" t="str">
        <f t="shared" si="6"/>
        <v>C</v>
      </c>
      <c r="BC24" s="256" t="s">
        <v>419</v>
      </c>
    </row>
    <row r="25" spans="1:55" s="90" customFormat="1" hidden="1" x14ac:dyDescent="0.7">
      <c r="A25" s="358">
        <f>IF(ISBLANK(D25),"",COUNTA($D$7:D25))</f>
        <v>19</v>
      </c>
      <c r="B25" s="359">
        <v>8</v>
      </c>
      <c r="C25" s="360" t="s">
        <v>113</v>
      </c>
      <c r="D25" s="359" t="s">
        <v>27</v>
      </c>
      <c r="E25" s="360" t="s">
        <v>139</v>
      </c>
      <c r="F25" s="359" t="s">
        <v>104</v>
      </c>
      <c r="G25" s="359">
        <v>38</v>
      </c>
      <c r="H25" s="359">
        <v>6</v>
      </c>
      <c r="I25" s="361" t="s">
        <v>314</v>
      </c>
      <c r="J25" s="362">
        <v>31290</v>
      </c>
      <c r="K25" s="381">
        <v>0.98632082777863062</v>
      </c>
      <c r="L25" s="364">
        <v>12350261.4</v>
      </c>
      <c r="M25" s="364">
        <v>-273171.26000000164</v>
      </c>
      <c r="N25" s="364">
        <v>5874140.2999999998</v>
      </c>
      <c r="O25" s="364">
        <v>3700123.33</v>
      </c>
      <c r="P25" s="365">
        <v>0</v>
      </c>
      <c r="Q25" s="366">
        <v>1</v>
      </c>
      <c r="R25" s="366">
        <v>1</v>
      </c>
      <c r="S25" s="367">
        <f t="shared" si="0"/>
        <v>2</v>
      </c>
      <c r="T25" s="368">
        <v>81</v>
      </c>
      <c r="U25" s="369">
        <f t="shared" si="7"/>
        <v>1</v>
      </c>
      <c r="V25" s="368">
        <v>69</v>
      </c>
      <c r="W25" s="370" t="str">
        <f t="shared" si="8"/>
        <v>0</v>
      </c>
      <c r="X25" s="371">
        <f t="shared" si="9"/>
        <v>0</v>
      </c>
      <c r="Y25" s="368">
        <v>54</v>
      </c>
      <c r="Z25" s="366" t="str">
        <f t="shared" si="10"/>
        <v>1</v>
      </c>
      <c r="AA25" s="371">
        <f t="shared" si="11"/>
        <v>0.5</v>
      </c>
      <c r="AB25" s="368">
        <v>63</v>
      </c>
      <c r="AC25" s="367" t="str">
        <f t="shared" si="12"/>
        <v>0</v>
      </c>
      <c r="AD25" s="371">
        <f t="shared" si="13"/>
        <v>1.5</v>
      </c>
      <c r="AE25" s="366">
        <v>1</v>
      </c>
      <c r="AF25" s="366">
        <v>1</v>
      </c>
      <c r="AG25" s="366">
        <v>0.5</v>
      </c>
      <c r="AH25" s="366">
        <v>0.5</v>
      </c>
      <c r="AI25" s="366">
        <v>0.5</v>
      </c>
      <c r="AJ25" s="366">
        <v>0.5</v>
      </c>
      <c r="AK25" s="372">
        <f t="shared" si="1"/>
        <v>4</v>
      </c>
      <c r="AL25" s="367">
        <f t="shared" si="2"/>
        <v>2</v>
      </c>
      <c r="AM25" s="367">
        <v>1</v>
      </c>
      <c r="AN25" s="358">
        <v>0</v>
      </c>
      <c r="AO25" s="373">
        <v>1</v>
      </c>
      <c r="AP25" s="374">
        <f t="shared" si="3"/>
        <v>1</v>
      </c>
      <c r="AQ25" s="374">
        <f t="shared" si="14"/>
        <v>4</v>
      </c>
      <c r="AR25" s="375">
        <f t="shared" si="15"/>
        <v>7.5</v>
      </c>
      <c r="AS25" s="359">
        <v>1</v>
      </c>
      <c r="AT25" s="359">
        <v>1</v>
      </c>
      <c r="AU25" s="376">
        <f t="shared" si="16"/>
        <v>1</v>
      </c>
      <c r="AV25" s="377">
        <f t="shared" si="17"/>
        <v>3</v>
      </c>
      <c r="AW25" s="376">
        <f t="shared" si="18"/>
        <v>1</v>
      </c>
      <c r="AX25" s="376">
        <f t="shared" si="19"/>
        <v>1</v>
      </c>
      <c r="AY25" s="378">
        <f t="shared" si="4"/>
        <v>2</v>
      </c>
      <c r="AZ25" s="379">
        <f t="shared" si="5"/>
        <v>5</v>
      </c>
      <c r="BA25" s="380">
        <f t="shared" si="20"/>
        <v>12.5</v>
      </c>
      <c r="BB25" s="359" t="str">
        <f t="shared" si="6"/>
        <v>A</v>
      </c>
      <c r="BC25" s="256" t="s">
        <v>420</v>
      </c>
    </row>
    <row r="26" spans="1:55" s="90" customFormat="1" x14ac:dyDescent="0.7">
      <c r="A26" s="358">
        <f>IF(ISBLANK(D26),"",COUNTA($D$7:D26))</f>
        <v>20</v>
      </c>
      <c r="B26" s="359">
        <v>8</v>
      </c>
      <c r="C26" s="360" t="s">
        <v>113</v>
      </c>
      <c r="D26" s="359" t="s">
        <v>28</v>
      </c>
      <c r="E26" s="360" t="s">
        <v>140</v>
      </c>
      <c r="F26" s="359" t="s">
        <v>104</v>
      </c>
      <c r="G26" s="359">
        <v>32</v>
      </c>
      <c r="H26" s="359">
        <v>2</v>
      </c>
      <c r="I26" s="361" t="s">
        <v>320</v>
      </c>
      <c r="J26" s="362">
        <v>11249</v>
      </c>
      <c r="K26" s="363">
        <v>0.17525853772789088</v>
      </c>
      <c r="L26" s="364">
        <v>-6138111.7400000002</v>
      </c>
      <c r="M26" s="364">
        <v>-10704915.430000003</v>
      </c>
      <c r="N26" s="364">
        <v>-3228143.98</v>
      </c>
      <c r="O26" s="364">
        <v>-5174389.1399999997</v>
      </c>
      <c r="P26" s="365">
        <v>7</v>
      </c>
      <c r="Q26" s="366">
        <v>1</v>
      </c>
      <c r="R26" s="366">
        <v>1</v>
      </c>
      <c r="S26" s="367">
        <f t="shared" si="0"/>
        <v>2</v>
      </c>
      <c r="T26" s="368">
        <v>307</v>
      </c>
      <c r="U26" s="369">
        <f t="shared" si="7"/>
        <v>0</v>
      </c>
      <c r="V26" s="368">
        <v>45</v>
      </c>
      <c r="W26" s="370" t="str">
        <f t="shared" si="8"/>
        <v>1</v>
      </c>
      <c r="X26" s="371">
        <f t="shared" si="9"/>
        <v>0.5</v>
      </c>
      <c r="Y26" s="368">
        <v>42</v>
      </c>
      <c r="Z26" s="366" t="str">
        <f t="shared" si="10"/>
        <v>1</v>
      </c>
      <c r="AA26" s="371">
        <f t="shared" si="11"/>
        <v>0.5</v>
      </c>
      <c r="AB26" s="368">
        <v>63</v>
      </c>
      <c r="AC26" s="367" t="str">
        <f t="shared" si="12"/>
        <v>0</v>
      </c>
      <c r="AD26" s="371">
        <f t="shared" si="13"/>
        <v>1</v>
      </c>
      <c r="AE26" s="366">
        <v>0</v>
      </c>
      <c r="AF26" s="366">
        <v>1</v>
      </c>
      <c r="AG26" s="366">
        <v>0</v>
      </c>
      <c r="AH26" s="366">
        <v>0.5</v>
      </c>
      <c r="AI26" s="366">
        <v>0</v>
      </c>
      <c r="AJ26" s="366">
        <v>0.5</v>
      </c>
      <c r="AK26" s="372">
        <f t="shared" si="1"/>
        <v>2</v>
      </c>
      <c r="AL26" s="367">
        <f t="shared" si="2"/>
        <v>2</v>
      </c>
      <c r="AM26" s="367">
        <v>1</v>
      </c>
      <c r="AN26" s="358">
        <v>0</v>
      </c>
      <c r="AO26" s="373">
        <v>0</v>
      </c>
      <c r="AP26" s="374">
        <f t="shared" si="3"/>
        <v>0</v>
      </c>
      <c r="AQ26" s="374">
        <f t="shared" si="14"/>
        <v>3</v>
      </c>
      <c r="AR26" s="375">
        <f t="shared" si="15"/>
        <v>6</v>
      </c>
      <c r="AS26" s="359">
        <v>0</v>
      </c>
      <c r="AT26" s="359">
        <v>0</v>
      </c>
      <c r="AU26" s="376">
        <f t="shared" si="16"/>
        <v>0</v>
      </c>
      <c r="AV26" s="377">
        <f t="shared" si="17"/>
        <v>0</v>
      </c>
      <c r="AW26" s="376">
        <f t="shared" si="18"/>
        <v>0</v>
      </c>
      <c r="AX26" s="376">
        <f t="shared" si="19"/>
        <v>0</v>
      </c>
      <c r="AY26" s="378">
        <f t="shared" si="4"/>
        <v>0</v>
      </c>
      <c r="AZ26" s="379">
        <f t="shared" si="5"/>
        <v>0</v>
      </c>
      <c r="BA26" s="380">
        <f t="shared" si="20"/>
        <v>6</v>
      </c>
      <c r="BB26" s="359" t="str">
        <f t="shared" si="6"/>
        <v>F</v>
      </c>
      <c r="BC26" s="256" t="s">
        <v>421</v>
      </c>
    </row>
    <row r="27" spans="1:55" s="90" customFormat="1" hidden="1" x14ac:dyDescent="0.7">
      <c r="A27" s="358">
        <f>IF(ISBLANK(D27),"",COUNTA($D$7:D27))</f>
        <v>21</v>
      </c>
      <c r="B27" s="359">
        <v>8</v>
      </c>
      <c r="C27" s="360" t="s">
        <v>114</v>
      </c>
      <c r="D27" s="359" t="s">
        <v>29</v>
      </c>
      <c r="E27" s="360" t="s">
        <v>141</v>
      </c>
      <c r="F27" s="359" t="s">
        <v>109</v>
      </c>
      <c r="G27" s="359">
        <v>548</v>
      </c>
      <c r="H27" s="359">
        <v>17</v>
      </c>
      <c r="I27" s="361" t="s">
        <v>322</v>
      </c>
      <c r="J27" s="362">
        <v>91973</v>
      </c>
      <c r="K27" s="363">
        <v>0.68816832449580956</v>
      </c>
      <c r="L27" s="364">
        <v>264063716.46000001</v>
      </c>
      <c r="M27" s="364">
        <v>-75312309.99999997</v>
      </c>
      <c r="N27" s="364">
        <v>91645576.129999995</v>
      </c>
      <c r="O27" s="364">
        <v>-19391188.149999999</v>
      </c>
      <c r="P27" s="365">
        <v>2</v>
      </c>
      <c r="Q27" s="366">
        <v>0</v>
      </c>
      <c r="R27" s="366">
        <v>1</v>
      </c>
      <c r="S27" s="367">
        <f t="shared" si="0"/>
        <v>1</v>
      </c>
      <c r="T27" s="368">
        <v>136</v>
      </c>
      <c r="U27" s="369">
        <f t="shared" si="7"/>
        <v>1</v>
      </c>
      <c r="V27" s="368">
        <v>93</v>
      </c>
      <c r="W27" s="370" t="str">
        <f t="shared" si="8"/>
        <v>0</v>
      </c>
      <c r="X27" s="371">
        <f t="shared" si="9"/>
        <v>0</v>
      </c>
      <c r="Y27" s="368">
        <v>44</v>
      </c>
      <c r="Z27" s="366" t="str">
        <f t="shared" si="10"/>
        <v>1</v>
      </c>
      <c r="AA27" s="371">
        <f t="shared" si="11"/>
        <v>0.5</v>
      </c>
      <c r="AB27" s="368">
        <v>46</v>
      </c>
      <c r="AC27" s="367" t="str">
        <f t="shared" si="12"/>
        <v>1</v>
      </c>
      <c r="AD27" s="371">
        <f t="shared" si="13"/>
        <v>2.5</v>
      </c>
      <c r="AE27" s="366">
        <v>0</v>
      </c>
      <c r="AF27" s="366">
        <v>1</v>
      </c>
      <c r="AG27" s="366">
        <v>0.5</v>
      </c>
      <c r="AH27" s="366">
        <v>0.5</v>
      </c>
      <c r="AI27" s="366">
        <v>0.5</v>
      </c>
      <c r="AJ27" s="366">
        <v>0</v>
      </c>
      <c r="AK27" s="372">
        <f t="shared" si="1"/>
        <v>2.5</v>
      </c>
      <c r="AL27" s="367">
        <f t="shared" si="2"/>
        <v>2</v>
      </c>
      <c r="AM27" s="367">
        <v>1</v>
      </c>
      <c r="AN27" s="358">
        <v>0</v>
      </c>
      <c r="AO27" s="373">
        <v>1</v>
      </c>
      <c r="AP27" s="374">
        <f t="shared" si="3"/>
        <v>1</v>
      </c>
      <c r="AQ27" s="374">
        <f t="shared" si="14"/>
        <v>4</v>
      </c>
      <c r="AR27" s="375">
        <f t="shared" si="15"/>
        <v>7.5</v>
      </c>
      <c r="AS27" s="359">
        <v>1</v>
      </c>
      <c r="AT27" s="359">
        <v>0</v>
      </c>
      <c r="AU27" s="376">
        <f t="shared" si="16"/>
        <v>1</v>
      </c>
      <c r="AV27" s="377">
        <f t="shared" si="17"/>
        <v>2</v>
      </c>
      <c r="AW27" s="376">
        <f t="shared" si="18"/>
        <v>1</v>
      </c>
      <c r="AX27" s="376">
        <f t="shared" si="19"/>
        <v>0</v>
      </c>
      <c r="AY27" s="378">
        <f t="shared" si="4"/>
        <v>1</v>
      </c>
      <c r="AZ27" s="379">
        <f t="shared" si="5"/>
        <v>3</v>
      </c>
      <c r="BA27" s="380">
        <f t="shared" si="20"/>
        <v>10.5</v>
      </c>
      <c r="BB27" s="359" t="str">
        <f t="shared" si="6"/>
        <v>B</v>
      </c>
      <c r="BC27" s="256" t="s">
        <v>114</v>
      </c>
    </row>
    <row r="28" spans="1:55" s="90" customFormat="1" hidden="1" x14ac:dyDescent="0.7">
      <c r="A28" s="358">
        <f>IF(ISBLANK(D28),"",COUNTA($D$7:D28))</f>
        <v>22</v>
      </c>
      <c r="B28" s="359">
        <v>8</v>
      </c>
      <c r="C28" s="360" t="s">
        <v>114</v>
      </c>
      <c r="D28" s="359" t="s">
        <v>30</v>
      </c>
      <c r="E28" s="360" t="s">
        <v>142</v>
      </c>
      <c r="F28" s="359" t="s">
        <v>104</v>
      </c>
      <c r="G28" s="359">
        <v>30</v>
      </c>
      <c r="H28" s="359">
        <v>5</v>
      </c>
      <c r="I28" s="361" t="s">
        <v>316</v>
      </c>
      <c r="J28" s="362">
        <v>21702</v>
      </c>
      <c r="K28" s="381">
        <v>3.1990718364532875</v>
      </c>
      <c r="L28" s="364">
        <v>36214118.219999999</v>
      </c>
      <c r="M28" s="364">
        <v>23723851.519999996</v>
      </c>
      <c r="N28" s="364">
        <v>11746222.42</v>
      </c>
      <c r="O28" s="364">
        <v>4074264.09</v>
      </c>
      <c r="P28" s="365">
        <v>0</v>
      </c>
      <c r="Q28" s="366">
        <v>1</v>
      </c>
      <c r="R28" s="366">
        <v>1</v>
      </c>
      <c r="S28" s="367">
        <f t="shared" ref="S28:S91" si="21">SUM(Q28+R28)</f>
        <v>2</v>
      </c>
      <c r="T28" s="368">
        <v>123</v>
      </c>
      <c r="U28" s="369">
        <f t="shared" si="7"/>
        <v>0</v>
      </c>
      <c r="V28" s="368">
        <v>24</v>
      </c>
      <c r="W28" s="370" t="str">
        <f t="shared" si="8"/>
        <v>1</v>
      </c>
      <c r="X28" s="371">
        <f t="shared" si="9"/>
        <v>0.5</v>
      </c>
      <c r="Y28" s="368">
        <v>54</v>
      </c>
      <c r="Z28" s="366" t="str">
        <f t="shared" si="10"/>
        <v>1</v>
      </c>
      <c r="AA28" s="371">
        <f t="shared" si="11"/>
        <v>0.5</v>
      </c>
      <c r="AB28" s="368">
        <v>43</v>
      </c>
      <c r="AC28" s="367" t="str">
        <f t="shared" si="12"/>
        <v>1</v>
      </c>
      <c r="AD28" s="371">
        <f t="shared" si="13"/>
        <v>2</v>
      </c>
      <c r="AE28" s="366">
        <v>1</v>
      </c>
      <c r="AF28" s="366">
        <v>1</v>
      </c>
      <c r="AG28" s="366">
        <v>0.5</v>
      </c>
      <c r="AH28" s="366">
        <v>0</v>
      </c>
      <c r="AI28" s="366">
        <v>0</v>
      </c>
      <c r="AJ28" s="366">
        <v>0</v>
      </c>
      <c r="AK28" s="372">
        <f t="shared" ref="AK28:AK59" si="22">SUM(AE28+AF28+AG28+AH28+AI28+AJ28)</f>
        <v>2.5</v>
      </c>
      <c r="AL28" s="367">
        <f t="shared" ref="AL28:AL91" si="23">IF(AK28&gt;=2,2,AK28)</f>
        <v>2</v>
      </c>
      <c r="AM28" s="367">
        <v>1</v>
      </c>
      <c r="AN28" s="358">
        <v>1</v>
      </c>
      <c r="AO28" s="373">
        <v>1</v>
      </c>
      <c r="AP28" s="374">
        <f t="shared" ref="AP28:AP91" si="24">AN28+AO28</f>
        <v>2</v>
      </c>
      <c r="AQ28" s="374">
        <f t="shared" si="14"/>
        <v>5</v>
      </c>
      <c r="AR28" s="375">
        <f t="shared" si="15"/>
        <v>9</v>
      </c>
      <c r="AS28" s="359">
        <v>1</v>
      </c>
      <c r="AT28" s="359">
        <v>1</v>
      </c>
      <c r="AU28" s="376">
        <f t="shared" si="16"/>
        <v>1</v>
      </c>
      <c r="AV28" s="377">
        <f t="shared" ref="AV28:AV91" si="25">SUM(AS28:AU28)</f>
        <v>3</v>
      </c>
      <c r="AW28" s="376">
        <f t="shared" si="18"/>
        <v>1</v>
      </c>
      <c r="AX28" s="376">
        <f t="shared" si="19"/>
        <v>1</v>
      </c>
      <c r="AY28" s="378">
        <f t="shared" ref="AY28:AY91" si="26">SUM(AW28:AX28)</f>
        <v>2</v>
      </c>
      <c r="AZ28" s="379">
        <f t="shared" ref="AZ28:AZ91" si="27">SUM(AY28,AV28)</f>
        <v>5</v>
      </c>
      <c r="BA28" s="380">
        <f t="shared" ref="BA28:BA91" si="28">SUM(AR28,AZ28)</f>
        <v>14</v>
      </c>
      <c r="BB28" s="359" t="str">
        <f t="shared" ref="BB28:BB91" si="29">IF(BA28&lt;7.5,"F",IF(BA28&lt;9,"D",IF(BA28&lt;10.5,"C",IF(BA28&lt;12,"B","A"))))</f>
        <v>A</v>
      </c>
      <c r="BC28" s="256" t="s">
        <v>422</v>
      </c>
    </row>
    <row r="29" spans="1:55" s="90" customFormat="1" hidden="1" x14ac:dyDescent="0.7">
      <c r="A29" s="358">
        <f>IF(ISBLANK(D29),"",COUNTA($D$7:D29))</f>
        <v>23</v>
      </c>
      <c r="B29" s="359">
        <v>8</v>
      </c>
      <c r="C29" s="360" t="s">
        <v>114</v>
      </c>
      <c r="D29" s="359" t="s">
        <v>31</v>
      </c>
      <c r="E29" s="360" t="s">
        <v>143</v>
      </c>
      <c r="F29" s="359" t="s">
        <v>104</v>
      </c>
      <c r="G29" s="359">
        <v>59</v>
      </c>
      <c r="H29" s="359">
        <v>9</v>
      </c>
      <c r="I29" s="361" t="s">
        <v>319</v>
      </c>
      <c r="J29" s="362">
        <v>47311</v>
      </c>
      <c r="K29" s="363">
        <v>0.31185110180047526</v>
      </c>
      <c r="L29" s="364">
        <v>3863623.09</v>
      </c>
      <c r="M29" s="364">
        <v>-29751734.659999993</v>
      </c>
      <c r="N29" s="364">
        <v>20284790.199999999</v>
      </c>
      <c r="O29" s="364">
        <v>10962728</v>
      </c>
      <c r="P29" s="365">
        <v>3</v>
      </c>
      <c r="Q29" s="366">
        <v>0</v>
      </c>
      <c r="R29" s="366">
        <v>1</v>
      </c>
      <c r="S29" s="367">
        <f t="shared" si="21"/>
        <v>1</v>
      </c>
      <c r="T29" s="368">
        <v>301</v>
      </c>
      <c r="U29" s="369">
        <f t="shared" si="7"/>
        <v>0</v>
      </c>
      <c r="V29" s="368">
        <v>52</v>
      </c>
      <c r="W29" s="370" t="str">
        <f t="shared" si="8"/>
        <v>1</v>
      </c>
      <c r="X29" s="371">
        <f t="shared" si="9"/>
        <v>0.5</v>
      </c>
      <c r="Y29" s="368">
        <v>47</v>
      </c>
      <c r="Z29" s="366" t="str">
        <f t="shared" si="10"/>
        <v>1</v>
      </c>
      <c r="AA29" s="371">
        <f t="shared" si="11"/>
        <v>0.5</v>
      </c>
      <c r="AB29" s="368">
        <v>54</v>
      </c>
      <c r="AC29" s="367" t="str">
        <f t="shared" si="12"/>
        <v>1</v>
      </c>
      <c r="AD29" s="371">
        <f t="shared" si="13"/>
        <v>2</v>
      </c>
      <c r="AE29" s="366">
        <v>1</v>
      </c>
      <c r="AF29" s="366">
        <v>1</v>
      </c>
      <c r="AG29" s="366">
        <v>0.5</v>
      </c>
      <c r="AH29" s="366">
        <v>0.5</v>
      </c>
      <c r="AI29" s="366">
        <v>0</v>
      </c>
      <c r="AJ29" s="366">
        <v>0</v>
      </c>
      <c r="AK29" s="372">
        <f t="shared" si="22"/>
        <v>3</v>
      </c>
      <c r="AL29" s="367">
        <f t="shared" si="23"/>
        <v>2</v>
      </c>
      <c r="AM29" s="367">
        <v>1</v>
      </c>
      <c r="AN29" s="358">
        <v>1</v>
      </c>
      <c r="AO29" s="373">
        <v>1</v>
      </c>
      <c r="AP29" s="374">
        <f t="shared" si="24"/>
        <v>2</v>
      </c>
      <c r="AQ29" s="374">
        <f t="shared" si="14"/>
        <v>5</v>
      </c>
      <c r="AR29" s="375">
        <f t="shared" si="15"/>
        <v>8</v>
      </c>
      <c r="AS29" s="359">
        <v>1</v>
      </c>
      <c r="AT29" s="359">
        <v>1</v>
      </c>
      <c r="AU29" s="376">
        <f t="shared" si="16"/>
        <v>1</v>
      </c>
      <c r="AV29" s="377">
        <f t="shared" si="25"/>
        <v>3</v>
      </c>
      <c r="AW29" s="376">
        <f t="shared" si="18"/>
        <v>1</v>
      </c>
      <c r="AX29" s="376">
        <f t="shared" si="19"/>
        <v>0</v>
      </c>
      <c r="AY29" s="378">
        <f t="shared" si="26"/>
        <v>1</v>
      </c>
      <c r="AZ29" s="379">
        <f t="shared" si="27"/>
        <v>4</v>
      </c>
      <c r="BA29" s="380">
        <f t="shared" si="28"/>
        <v>12</v>
      </c>
      <c r="BB29" s="359" t="str">
        <f t="shared" si="29"/>
        <v>A</v>
      </c>
      <c r="BC29" s="256" t="s">
        <v>423</v>
      </c>
    </row>
    <row r="30" spans="1:55" s="90" customFormat="1" hidden="1" x14ac:dyDescent="0.7">
      <c r="A30" s="358">
        <f>IF(ISBLANK(D30),"",COUNTA($D$7:D30))</f>
        <v>24</v>
      </c>
      <c r="B30" s="359">
        <v>8</v>
      </c>
      <c r="C30" s="360" t="s">
        <v>114</v>
      </c>
      <c r="D30" s="359" t="s">
        <v>32</v>
      </c>
      <c r="E30" s="360" t="s">
        <v>144</v>
      </c>
      <c r="F30" s="359" t="s">
        <v>104</v>
      </c>
      <c r="G30" s="359">
        <v>34</v>
      </c>
      <c r="H30" s="359">
        <v>6</v>
      </c>
      <c r="I30" s="361" t="s">
        <v>314</v>
      </c>
      <c r="J30" s="362">
        <v>34991</v>
      </c>
      <c r="K30" s="363">
        <v>0.75165697793448438</v>
      </c>
      <c r="L30" s="364">
        <v>16090404.01</v>
      </c>
      <c r="M30" s="364">
        <v>-4568715.160000002</v>
      </c>
      <c r="N30" s="364">
        <v>11876735.949999999</v>
      </c>
      <c r="O30" s="364">
        <v>5836511.8600000003</v>
      </c>
      <c r="P30" s="365">
        <v>1</v>
      </c>
      <c r="Q30" s="366">
        <v>1</v>
      </c>
      <c r="R30" s="366">
        <v>1</v>
      </c>
      <c r="S30" s="367">
        <f t="shared" si="21"/>
        <v>2</v>
      </c>
      <c r="T30" s="368">
        <v>129</v>
      </c>
      <c r="U30" s="369">
        <f t="shared" si="7"/>
        <v>1</v>
      </c>
      <c r="V30" s="368">
        <v>35</v>
      </c>
      <c r="W30" s="370" t="str">
        <f t="shared" si="8"/>
        <v>1</v>
      </c>
      <c r="X30" s="371">
        <f t="shared" si="9"/>
        <v>0.5</v>
      </c>
      <c r="Y30" s="368">
        <v>75</v>
      </c>
      <c r="Z30" s="366" t="str">
        <f t="shared" si="10"/>
        <v>0</v>
      </c>
      <c r="AA30" s="371">
        <f t="shared" si="11"/>
        <v>0</v>
      </c>
      <c r="AB30" s="368">
        <v>69</v>
      </c>
      <c r="AC30" s="367" t="str">
        <f t="shared" si="12"/>
        <v>0</v>
      </c>
      <c r="AD30" s="371">
        <f t="shared" si="13"/>
        <v>1.5</v>
      </c>
      <c r="AE30" s="366">
        <v>1</v>
      </c>
      <c r="AF30" s="366">
        <v>1</v>
      </c>
      <c r="AG30" s="366">
        <v>0.5</v>
      </c>
      <c r="AH30" s="366">
        <v>0.5</v>
      </c>
      <c r="AI30" s="366">
        <v>0</v>
      </c>
      <c r="AJ30" s="366">
        <v>0</v>
      </c>
      <c r="AK30" s="372">
        <f t="shared" si="22"/>
        <v>3</v>
      </c>
      <c r="AL30" s="367">
        <f t="shared" si="23"/>
        <v>2</v>
      </c>
      <c r="AM30" s="367">
        <v>1</v>
      </c>
      <c r="AN30" s="358">
        <v>1</v>
      </c>
      <c r="AO30" s="373">
        <v>1</v>
      </c>
      <c r="AP30" s="374">
        <f t="shared" si="24"/>
        <v>2</v>
      </c>
      <c r="AQ30" s="374">
        <f t="shared" si="14"/>
        <v>5</v>
      </c>
      <c r="AR30" s="375">
        <f t="shared" si="15"/>
        <v>8.5</v>
      </c>
      <c r="AS30" s="359">
        <v>1</v>
      </c>
      <c r="AT30" s="359">
        <v>1</v>
      </c>
      <c r="AU30" s="376">
        <f t="shared" si="16"/>
        <v>1</v>
      </c>
      <c r="AV30" s="377">
        <f t="shared" si="25"/>
        <v>3</v>
      </c>
      <c r="AW30" s="376">
        <f t="shared" si="18"/>
        <v>1</v>
      </c>
      <c r="AX30" s="376">
        <f t="shared" si="19"/>
        <v>0</v>
      </c>
      <c r="AY30" s="378">
        <f t="shared" si="26"/>
        <v>1</v>
      </c>
      <c r="AZ30" s="379">
        <f t="shared" si="27"/>
        <v>4</v>
      </c>
      <c r="BA30" s="380">
        <f t="shared" si="28"/>
        <v>12.5</v>
      </c>
      <c r="BB30" s="359" t="str">
        <f t="shared" si="29"/>
        <v>A</v>
      </c>
      <c r="BC30" s="256" t="s">
        <v>424</v>
      </c>
    </row>
    <row r="31" spans="1:55" s="90" customFormat="1" x14ac:dyDescent="0.7">
      <c r="A31" s="358">
        <f>IF(ISBLANK(D31),"",COUNTA($D$7:D31))</f>
        <v>25</v>
      </c>
      <c r="B31" s="359">
        <v>8</v>
      </c>
      <c r="C31" s="360" t="s">
        <v>114</v>
      </c>
      <c r="D31" s="359" t="s">
        <v>33</v>
      </c>
      <c r="E31" s="360" t="s">
        <v>145</v>
      </c>
      <c r="F31" s="359" t="s">
        <v>104</v>
      </c>
      <c r="G31" s="359">
        <v>20</v>
      </c>
      <c r="H31" s="359">
        <v>2</v>
      </c>
      <c r="I31" s="361" t="s">
        <v>320</v>
      </c>
      <c r="J31" s="362">
        <v>8712</v>
      </c>
      <c r="K31" s="363">
        <v>7.1514603413775177E-2</v>
      </c>
      <c r="L31" s="364">
        <v>2808594.39</v>
      </c>
      <c r="M31" s="364">
        <v>-13165360.410000002</v>
      </c>
      <c r="N31" s="364">
        <v>7697604.6299999999</v>
      </c>
      <c r="O31" s="364">
        <v>4204006.2</v>
      </c>
      <c r="P31" s="365">
        <v>2</v>
      </c>
      <c r="Q31" s="366">
        <v>0</v>
      </c>
      <c r="R31" s="366">
        <v>1</v>
      </c>
      <c r="S31" s="367">
        <f t="shared" si="21"/>
        <v>1</v>
      </c>
      <c r="T31" s="368">
        <v>292</v>
      </c>
      <c r="U31" s="369">
        <f t="shared" si="7"/>
        <v>0</v>
      </c>
      <c r="V31" s="368">
        <v>35</v>
      </c>
      <c r="W31" s="370" t="str">
        <f t="shared" si="8"/>
        <v>1</v>
      </c>
      <c r="X31" s="371">
        <f t="shared" si="9"/>
        <v>0.5</v>
      </c>
      <c r="Y31" s="368">
        <v>45</v>
      </c>
      <c r="Z31" s="366" t="str">
        <f t="shared" si="10"/>
        <v>1</v>
      </c>
      <c r="AA31" s="371">
        <f t="shared" si="11"/>
        <v>0.5</v>
      </c>
      <c r="AB31" s="368">
        <v>59</v>
      </c>
      <c r="AC31" s="367" t="str">
        <f t="shared" si="12"/>
        <v>1</v>
      </c>
      <c r="AD31" s="371">
        <f t="shared" si="13"/>
        <v>2</v>
      </c>
      <c r="AE31" s="366">
        <v>0</v>
      </c>
      <c r="AF31" s="366">
        <v>1</v>
      </c>
      <c r="AG31" s="366">
        <v>0</v>
      </c>
      <c r="AH31" s="366">
        <v>0</v>
      </c>
      <c r="AI31" s="366">
        <v>0</v>
      </c>
      <c r="AJ31" s="366">
        <v>0</v>
      </c>
      <c r="AK31" s="372">
        <f t="shared" si="22"/>
        <v>1</v>
      </c>
      <c r="AL31" s="367">
        <f t="shared" si="23"/>
        <v>1</v>
      </c>
      <c r="AM31" s="367">
        <v>1</v>
      </c>
      <c r="AN31" s="358">
        <v>0</v>
      </c>
      <c r="AO31" s="373">
        <v>1</v>
      </c>
      <c r="AP31" s="374">
        <f t="shared" si="24"/>
        <v>1</v>
      </c>
      <c r="AQ31" s="374">
        <f t="shared" si="14"/>
        <v>3</v>
      </c>
      <c r="AR31" s="375">
        <f t="shared" si="15"/>
        <v>6</v>
      </c>
      <c r="AS31" s="359">
        <v>1</v>
      </c>
      <c r="AT31" s="359">
        <v>1</v>
      </c>
      <c r="AU31" s="376">
        <f t="shared" si="16"/>
        <v>1</v>
      </c>
      <c r="AV31" s="377">
        <f t="shared" si="25"/>
        <v>3</v>
      </c>
      <c r="AW31" s="376">
        <f t="shared" si="18"/>
        <v>1</v>
      </c>
      <c r="AX31" s="376">
        <f t="shared" si="19"/>
        <v>0</v>
      </c>
      <c r="AY31" s="378">
        <f t="shared" si="26"/>
        <v>1</v>
      </c>
      <c r="AZ31" s="379">
        <f t="shared" si="27"/>
        <v>4</v>
      </c>
      <c r="BA31" s="380">
        <f t="shared" si="28"/>
        <v>10</v>
      </c>
      <c r="BB31" s="359" t="str">
        <f t="shared" si="29"/>
        <v>C</v>
      </c>
      <c r="BC31" s="256" t="s">
        <v>425</v>
      </c>
    </row>
    <row r="32" spans="1:55" s="90" customFormat="1" hidden="1" x14ac:dyDescent="0.7">
      <c r="A32" s="358">
        <f>IF(ISBLANK(D32),"",COUNTA($D$7:D32))</f>
        <v>26</v>
      </c>
      <c r="B32" s="359">
        <v>8</v>
      </c>
      <c r="C32" s="360" t="s">
        <v>114</v>
      </c>
      <c r="D32" s="359" t="s">
        <v>34</v>
      </c>
      <c r="E32" s="360" t="s">
        <v>146</v>
      </c>
      <c r="F32" s="359" t="s">
        <v>104</v>
      </c>
      <c r="G32" s="359">
        <v>30</v>
      </c>
      <c r="H32" s="359">
        <v>5</v>
      </c>
      <c r="I32" s="361" t="s">
        <v>316</v>
      </c>
      <c r="J32" s="362">
        <v>17905</v>
      </c>
      <c r="K32" s="381">
        <v>0.82623390707586597</v>
      </c>
      <c r="L32" s="364">
        <v>11943219.82</v>
      </c>
      <c r="M32" s="364">
        <v>-1823681.3399999999</v>
      </c>
      <c r="N32" s="364">
        <v>4611145.72</v>
      </c>
      <c r="O32" s="364">
        <v>2769804.28</v>
      </c>
      <c r="P32" s="365">
        <v>0</v>
      </c>
      <c r="Q32" s="366">
        <v>0</v>
      </c>
      <c r="R32" s="366">
        <v>1</v>
      </c>
      <c r="S32" s="367">
        <f t="shared" si="21"/>
        <v>1</v>
      </c>
      <c r="T32" s="368">
        <v>123</v>
      </c>
      <c r="U32" s="369">
        <f t="shared" si="7"/>
        <v>0</v>
      </c>
      <c r="V32" s="368">
        <v>22</v>
      </c>
      <c r="W32" s="370" t="str">
        <f t="shared" si="8"/>
        <v>1</v>
      </c>
      <c r="X32" s="371">
        <f t="shared" si="9"/>
        <v>0.5</v>
      </c>
      <c r="Y32" s="368">
        <v>42</v>
      </c>
      <c r="Z32" s="366" t="str">
        <f t="shared" si="10"/>
        <v>1</v>
      </c>
      <c r="AA32" s="371">
        <f t="shared" si="11"/>
        <v>0.5</v>
      </c>
      <c r="AB32" s="368">
        <v>60</v>
      </c>
      <c r="AC32" s="367" t="str">
        <f t="shared" si="12"/>
        <v>1</v>
      </c>
      <c r="AD32" s="371">
        <f t="shared" si="13"/>
        <v>2</v>
      </c>
      <c r="AE32" s="366">
        <v>1</v>
      </c>
      <c r="AF32" s="366">
        <v>1</v>
      </c>
      <c r="AG32" s="366">
        <v>0.5</v>
      </c>
      <c r="AH32" s="366">
        <v>0.5</v>
      </c>
      <c r="AI32" s="366">
        <v>0.5</v>
      </c>
      <c r="AJ32" s="366">
        <v>0.5</v>
      </c>
      <c r="AK32" s="372">
        <f t="shared" si="22"/>
        <v>4</v>
      </c>
      <c r="AL32" s="367">
        <f t="shared" si="23"/>
        <v>2</v>
      </c>
      <c r="AM32" s="367">
        <v>1</v>
      </c>
      <c r="AN32" s="358">
        <v>0</v>
      </c>
      <c r="AO32" s="373">
        <v>1</v>
      </c>
      <c r="AP32" s="374">
        <f t="shared" si="24"/>
        <v>1</v>
      </c>
      <c r="AQ32" s="374">
        <f t="shared" si="14"/>
        <v>4</v>
      </c>
      <c r="AR32" s="375">
        <f t="shared" si="15"/>
        <v>7</v>
      </c>
      <c r="AS32" s="359">
        <v>1</v>
      </c>
      <c r="AT32" s="359">
        <v>1</v>
      </c>
      <c r="AU32" s="376">
        <f t="shared" si="16"/>
        <v>1</v>
      </c>
      <c r="AV32" s="377">
        <f t="shared" si="25"/>
        <v>3</v>
      </c>
      <c r="AW32" s="376">
        <f t="shared" si="18"/>
        <v>1</v>
      </c>
      <c r="AX32" s="376">
        <f t="shared" si="19"/>
        <v>1</v>
      </c>
      <c r="AY32" s="378">
        <f t="shared" si="26"/>
        <v>2</v>
      </c>
      <c r="AZ32" s="379">
        <f t="shared" si="27"/>
        <v>5</v>
      </c>
      <c r="BA32" s="380">
        <f t="shared" si="28"/>
        <v>12</v>
      </c>
      <c r="BB32" s="359" t="str">
        <f t="shared" si="29"/>
        <v>A</v>
      </c>
      <c r="BC32" s="256" t="s">
        <v>426</v>
      </c>
    </row>
    <row r="33" spans="1:55" s="90" customFormat="1" x14ac:dyDescent="0.7">
      <c r="A33" s="358">
        <f>IF(ISBLANK(D33),"",COUNTA($D$7:D33))</f>
        <v>27</v>
      </c>
      <c r="B33" s="359">
        <v>8</v>
      </c>
      <c r="C33" s="360" t="s">
        <v>114</v>
      </c>
      <c r="D33" s="359" t="s">
        <v>35</v>
      </c>
      <c r="E33" s="360" t="s">
        <v>147</v>
      </c>
      <c r="F33" s="359" t="s">
        <v>104</v>
      </c>
      <c r="G33" s="359">
        <v>35</v>
      </c>
      <c r="H33" s="359">
        <v>5</v>
      </c>
      <c r="I33" s="361" t="s">
        <v>316</v>
      </c>
      <c r="J33" s="362">
        <v>20551</v>
      </c>
      <c r="K33" s="363">
        <v>0.51833842333220559</v>
      </c>
      <c r="L33" s="364">
        <v>5999921.6900000004</v>
      </c>
      <c r="M33" s="364">
        <v>-7385310.3900000025</v>
      </c>
      <c r="N33" s="364">
        <v>-4155522.91</v>
      </c>
      <c r="O33" s="364">
        <v>-9696128.4600000009</v>
      </c>
      <c r="P33" s="365">
        <v>3</v>
      </c>
      <c r="Q33" s="366">
        <v>0</v>
      </c>
      <c r="R33" s="366">
        <v>0</v>
      </c>
      <c r="S33" s="367">
        <f t="shared" si="21"/>
        <v>0</v>
      </c>
      <c r="T33" s="368">
        <v>170</v>
      </c>
      <c r="U33" s="369">
        <f t="shared" si="7"/>
        <v>1</v>
      </c>
      <c r="V33" s="368">
        <v>31</v>
      </c>
      <c r="W33" s="370" t="str">
        <f t="shared" si="8"/>
        <v>1</v>
      </c>
      <c r="X33" s="371">
        <f t="shared" si="9"/>
        <v>0.5</v>
      </c>
      <c r="Y33" s="368">
        <v>60</v>
      </c>
      <c r="Z33" s="366" t="str">
        <f t="shared" si="10"/>
        <v>1</v>
      </c>
      <c r="AA33" s="371">
        <f t="shared" si="11"/>
        <v>0</v>
      </c>
      <c r="AB33" s="368">
        <v>54</v>
      </c>
      <c r="AC33" s="367" t="str">
        <f t="shared" si="12"/>
        <v>1</v>
      </c>
      <c r="AD33" s="371">
        <f t="shared" si="13"/>
        <v>2.5</v>
      </c>
      <c r="AE33" s="366">
        <v>1</v>
      </c>
      <c r="AF33" s="366">
        <v>1</v>
      </c>
      <c r="AG33" s="366">
        <v>0</v>
      </c>
      <c r="AH33" s="366">
        <v>0</v>
      </c>
      <c r="AI33" s="366">
        <v>0</v>
      </c>
      <c r="AJ33" s="366">
        <v>0</v>
      </c>
      <c r="AK33" s="372">
        <f t="shared" si="22"/>
        <v>2</v>
      </c>
      <c r="AL33" s="367">
        <f t="shared" si="23"/>
        <v>2</v>
      </c>
      <c r="AM33" s="367">
        <v>1</v>
      </c>
      <c r="AN33" s="358">
        <v>1</v>
      </c>
      <c r="AO33" s="373">
        <v>1</v>
      </c>
      <c r="AP33" s="374">
        <f t="shared" si="24"/>
        <v>2</v>
      </c>
      <c r="AQ33" s="374">
        <f t="shared" si="14"/>
        <v>5</v>
      </c>
      <c r="AR33" s="375">
        <f t="shared" si="15"/>
        <v>7.5</v>
      </c>
      <c r="AS33" s="359">
        <v>0</v>
      </c>
      <c r="AT33" s="359">
        <v>0</v>
      </c>
      <c r="AU33" s="376">
        <f t="shared" si="16"/>
        <v>0</v>
      </c>
      <c r="AV33" s="377">
        <f t="shared" si="25"/>
        <v>0</v>
      </c>
      <c r="AW33" s="376">
        <f t="shared" si="18"/>
        <v>1</v>
      </c>
      <c r="AX33" s="376">
        <f t="shared" si="19"/>
        <v>0</v>
      </c>
      <c r="AY33" s="378">
        <f t="shared" si="26"/>
        <v>1</v>
      </c>
      <c r="AZ33" s="379">
        <f t="shared" si="27"/>
        <v>1</v>
      </c>
      <c r="BA33" s="380">
        <f t="shared" si="28"/>
        <v>8.5</v>
      </c>
      <c r="BB33" s="359" t="str">
        <f t="shared" si="29"/>
        <v>D</v>
      </c>
      <c r="BC33" s="256" t="s">
        <v>427</v>
      </c>
    </row>
    <row r="34" spans="1:55" s="90" customFormat="1" x14ac:dyDescent="0.7">
      <c r="A34" s="358">
        <f>IF(ISBLANK(D34),"",COUNTA($D$7:D34))</f>
        <v>28</v>
      </c>
      <c r="B34" s="359">
        <v>8</v>
      </c>
      <c r="C34" s="360" t="s">
        <v>114</v>
      </c>
      <c r="D34" s="359" t="s">
        <v>36</v>
      </c>
      <c r="E34" s="360" t="s">
        <v>148</v>
      </c>
      <c r="F34" s="359" t="s">
        <v>104</v>
      </c>
      <c r="G34" s="359">
        <v>120</v>
      </c>
      <c r="H34" s="359">
        <v>13</v>
      </c>
      <c r="I34" s="361" t="s">
        <v>318</v>
      </c>
      <c r="J34" s="362">
        <v>84991</v>
      </c>
      <c r="K34" s="363">
        <v>0.28420105039959465</v>
      </c>
      <c r="L34" s="364">
        <v>-19363972.879999999</v>
      </c>
      <c r="M34" s="364">
        <v>-70907581.040000007</v>
      </c>
      <c r="N34" s="364">
        <v>-14429231.1</v>
      </c>
      <c r="O34" s="364">
        <v>-7632250.1500000004</v>
      </c>
      <c r="P34" s="365">
        <v>7</v>
      </c>
      <c r="Q34" s="366">
        <v>1</v>
      </c>
      <c r="R34" s="366">
        <v>1</v>
      </c>
      <c r="S34" s="367">
        <f t="shared" si="21"/>
        <v>2</v>
      </c>
      <c r="T34" s="368">
        <v>315</v>
      </c>
      <c r="U34" s="369">
        <f t="shared" si="7"/>
        <v>0</v>
      </c>
      <c r="V34" s="368">
        <v>56</v>
      </c>
      <c r="W34" s="370" t="str">
        <f t="shared" si="8"/>
        <v>1</v>
      </c>
      <c r="X34" s="371">
        <f t="shared" si="9"/>
        <v>0.5</v>
      </c>
      <c r="Y34" s="368">
        <v>55</v>
      </c>
      <c r="Z34" s="366" t="str">
        <f t="shared" si="10"/>
        <v>1</v>
      </c>
      <c r="AA34" s="371">
        <f t="shared" si="11"/>
        <v>0.5</v>
      </c>
      <c r="AB34" s="368">
        <v>51</v>
      </c>
      <c r="AC34" s="367" t="str">
        <f t="shared" si="12"/>
        <v>1</v>
      </c>
      <c r="AD34" s="371">
        <f t="shared" si="13"/>
        <v>2</v>
      </c>
      <c r="AE34" s="366">
        <v>1</v>
      </c>
      <c r="AF34" s="366">
        <v>1</v>
      </c>
      <c r="AG34" s="366">
        <v>0</v>
      </c>
      <c r="AH34" s="366">
        <v>0.5</v>
      </c>
      <c r="AI34" s="366">
        <v>0</v>
      </c>
      <c r="AJ34" s="366">
        <v>0.5</v>
      </c>
      <c r="AK34" s="372">
        <f t="shared" si="22"/>
        <v>3</v>
      </c>
      <c r="AL34" s="367">
        <f t="shared" si="23"/>
        <v>2</v>
      </c>
      <c r="AM34" s="367">
        <v>1</v>
      </c>
      <c r="AN34" s="358">
        <v>1</v>
      </c>
      <c r="AO34" s="373">
        <v>1</v>
      </c>
      <c r="AP34" s="374">
        <f t="shared" si="24"/>
        <v>2</v>
      </c>
      <c r="AQ34" s="374">
        <f t="shared" si="14"/>
        <v>5</v>
      </c>
      <c r="AR34" s="375">
        <f t="shared" si="15"/>
        <v>9</v>
      </c>
      <c r="AS34" s="359">
        <v>0</v>
      </c>
      <c r="AT34" s="359">
        <v>0</v>
      </c>
      <c r="AU34" s="376">
        <f t="shared" si="16"/>
        <v>0</v>
      </c>
      <c r="AV34" s="377">
        <f t="shared" si="25"/>
        <v>0</v>
      </c>
      <c r="AW34" s="376">
        <f t="shared" si="18"/>
        <v>0</v>
      </c>
      <c r="AX34" s="376">
        <f t="shared" si="19"/>
        <v>0</v>
      </c>
      <c r="AY34" s="378">
        <f t="shared" si="26"/>
        <v>0</v>
      </c>
      <c r="AZ34" s="379">
        <f t="shared" si="27"/>
        <v>0</v>
      </c>
      <c r="BA34" s="380">
        <f t="shared" si="28"/>
        <v>9</v>
      </c>
      <c r="BB34" s="359" t="str">
        <f t="shared" si="29"/>
        <v>C</v>
      </c>
      <c r="BC34" s="256" t="s">
        <v>428</v>
      </c>
    </row>
    <row r="35" spans="1:55" s="90" customFormat="1" hidden="1" x14ac:dyDescent="0.7">
      <c r="A35" s="358">
        <f>IF(ISBLANK(D35),"",COUNTA($D$7:D35))</f>
        <v>29</v>
      </c>
      <c r="B35" s="359">
        <v>8</v>
      </c>
      <c r="C35" s="360" t="s">
        <v>114</v>
      </c>
      <c r="D35" s="359" t="s">
        <v>37</v>
      </c>
      <c r="E35" s="360" t="s">
        <v>149</v>
      </c>
      <c r="F35" s="359" t="s">
        <v>104</v>
      </c>
      <c r="G35" s="359">
        <v>32</v>
      </c>
      <c r="H35" s="359">
        <v>5</v>
      </c>
      <c r="I35" s="361" t="s">
        <v>316</v>
      </c>
      <c r="J35" s="362">
        <v>26550</v>
      </c>
      <c r="K35" s="363">
        <v>0.65626932127144066</v>
      </c>
      <c r="L35" s="364">
        <v>6825572.2999999998</v>
      </c>
      <c r="M35" s="364">
        <v>-7925955.4399999958</v>
      </c>
      <c r="N35" s="364">
        <v>8173359.1699999999</v>
      </c>
      <c r="O35" s="364">
        <v>1749447.98</v>
      </c>
      <c r="P35" s="365">
        <v>2</v>
      </c>
      <c r="Q35" s="366">
        <v>0</v>
      </c>
      <c r="R35" s="366">
        <v>1</v>
      </c>
      <c r="S35" s="367">
        <f t="shared" si="21"/>
        <v>1</v>
      </c>
      <c r="T35" s="368">
        <v>361</v>
      </c>
      <c r="U35" s="369">
        <f t="shared" si="7"/>
        <v>0</v>
      </c>
      <c r="V35" s="368">
        <v>41</v>
      </c>
      <c r="W35" s="370" t="str">
        <f t="shared" si="8"/>
        <v>1</v>
      </c>
      <c r="X35" s="371">
        <f t="shared" si="9"/>
        <v>0.5</v>
      </c>
      <c r="Y35" s="368">
        <v>59</v>
      </c>
      <c r="Z35" s="366" t="str">
        <f t="shared" si="10"/>
        <v>1</v>
      </c>
      <c r="AA35" s="371">
        <f t="shared" si="11"/>
        <v>0.5</v>
      </c>
      <c r="AB35" s="368">
        <v>59</v>
      </c>
      <c r="AC35" s="367" t="str">
        <f t="shared" si="12"/>
        <v>1</v>
      </c>
      <c r="AD35" s="371">
        <f t="shared" si="13"/>
        <v>2</v>
      </c>
      <c r="AE35" s="366">
        <v>1</v>
      </c>
      <c r="AF35" s="366">
        <v>1</v>
      </c>
      <c r="AG35" s="366">
        <v>0</v>
      </c>
      <c r="AH35" s="366">
        <v>0.5</v>
      </c>
      <c r="AI35" s="366">
        <v>0</v>
      </c>
      <c r="AJ35" s="366">
        <v>0</v>
      </c>
      <c r="AK35" s="372">
        <f t="shared" si="22"/>
        <v>2.5</v>
      </c>
      <c r="AL35" s="367">
        <f t="shared" si="23"/>
        <v>2</v>
      </c>
      <c r="AM35" s="367">
        <v>1</v>
      </c>
      <c r="AN35" s="358">
        <v>1</v>
      </c>
      <c r="AO35" s="373">
        <v>1</v>
      </c>
      <c r="AP35" s="374">
        <f t="shared" si="24"/>
        <v>2</v>
      </c>
      <c r="AQ35" s="374">
        <f t="shared" si="14"/>
        <v>5</v>
      </c>
      <c r="AR35" s="375">
        <f t="shared" si="15"/>
        <v>8</v>
      </c>
      <c r="AS35" s="359">
        <v>1</v>
      </c>
      <c r="AT35" s="359">
        <v>1</v>
      </c>
      <c r="AU35" s="376">
        <f t="shared" si="16"/>
        <v>1</v>
      </c>
      <c r="AV35" s="377">
        <f t="shared" si="25"/>
        <v>3</v>
      </c>
      <c r="AW35" s="376">
        <f t="shared" si="18"/>
        <v>1</v>
      </c>
      <c r="AX35" s="376">
        <f t="shared" si="19"/>
        <v>0</v>
      </c>
      <c r="AY35" s="378">
        <f t="shared" si="26"/>
        <v>1</v>
      </c>
      <c r="AZ35" s="379">
        <f t="shared" si="27"/>
        <v>4</v>
      </c>
      <c r="BA35" s="380">
        <f t="shared" si="28"/>
        <v>12</v>
      </c>
      <c r="BB35" s="359" t="str">
        <f t="shared" si="29"/>
        <v>A</v>
      </c>
      <c r="BC35" s="256" t="s">
        <v>429</v>
      </c>
    </row>
    <row r="36" spans="1:55" s="90" customFormat="1" hidden="1" x14ac:dyDescent="0.7">
      <c r="A36" s="358">
        <f>IF(ISBLANK(D36),"",COUNTA($D$7:D36))</f>
        <v>30</v>
      </c>
      <c r="B36" s="359">
        <v>8</v>
      </c>
      <c r="C36" s="360" t="s">
        <v>114</v>
      </c>
      <c r="D36" s="359" t="s">
        <v>38</v>
      </c>
      <c r="E36" s="360" t="s">
        <v>150</v>
      </c>
      <c r="F36" s="359" t="s">
        <v>104</v>
      </c>
      <c r="G36" s="359">
        <v>40</v>
      </c>
      <c r="H36" s="359">
        <v>5</v>
      </c>
      <c r="I36" s="361" t="s">
        <v>316</v>
      </c>
      <c r="J36" s="362">
        <v>20198</v>
      </c>
      <c r="K36" s="363">
        <v>0.54356161141961168</v>
      </c>
      <c r="L36" s="364">
        <v>4691352.0999999996</v>
      </c>
      <c r="M36" s="364">
        <v>-9815871.2800000031</v>
      </c>
      <c r="N36" s="364">
        <v>5345730.53</v>
      </c>
      <c r="O36" s="364">
        <v>173949.01</v>
      </c>
      <c r="P36" s="365">
        <v>2</v>
      </c>
      <c r="Q36" s="366">
        <v>1</v>
      </c>
      <c r="R36" s="366">
        <v>0</v>
      </c>
      <c r="S36" s="367">
        <f t="shared" si="21"/>
        <v>1</v>
      </c>
      <c r="T36" s="368">
        <v>275</v>
      </c>
      <c r="U36" s="369">
        <f t="shared" si="7"/>
        <v>0</v>
      </c>
      <c r="V36" s="368">
        <v>34</v>
      </c>
      <c r="W36" s="370" t="str">
        <f t="shared" si="8"/>
        <v>1</v>
      </c>
      <c r="X36" s="371">
        <f t="shared" si="9"/>
        <v>0.5</v>
      </c>
      <c r="Y36" s="368">
        <v>45</v>
      </c>
      <c r="Z36" s="366" t="str">
        <f t="shared" si="10"/>
        <v>1</v>
      </c>
      <c r="AA36" s="371">
        <f t="shared" si="11"/>
        <v>0.5</v>
      </c>
      <c r="AB36" s="368">
        <v>52</v>
      </c>
      <c r="AC36" s="367" t="str">
        <f t="shared" si="12"/>
        <v>1</v>
      </c>
      <c r="AD36" s="371">
        <f>U36+X36+AA36+AC36</f>
        <v>2</v>
      </c>
      <c r="AE36" s="366">
        <v>1</v>
      </c>
      <c r="AF36" s="366">
        <v>1</v>
      </c>
      <c r="AG36" s="366">
        <v>0</v>
      </c>
      <c r="AH36" s="366">
        <v>0.5</v>
      </c>
      <c r="AI36" s="366">
        <v>0</v>
      </c>
      <c r="AJ36" s="366">
        <v>0</v>
      </c>
      <c r="AK36" s="372">
        <f t="shared" si="22"/>
        <v>2.5</v>
      </c>
      <c r="AL36" s="367">
        <f t="shared" si="23"/>
        <v>2</v>
      </c>
      <c r="AM36" s="367">
        <v>1</v>
      </c>
      <c r="AN36" s="358">
        <v>1</v>
      </c>
      <c r="AO36" s="373">
        <v>1</v>
      </c>
      <c r="AP36" s="374">
        <f t="shared" si="24"/>
        <v>2</v>
      </c>
      <c r="AQ36" s="374">
        <f t="shared" si="14"/>
        <v>5</v>
      </c>
      <c r="AR36" s="375">
        <f t="shared" si="15"/>
        <v>8</v>
      </c>
      <c r="AS36" s="359">
        <v>1</v>
      </c>
      <c r="AT36" s="359">
        <v>1</v>
      </c>
      <c r="AU36" s="376">
        <f t="shared" si="16"/>
        <v>1</v>
      </c>
      <c r="AV36" s="377">
        <f t="shared" si="25"/>
        <v>3</v>
      </c>
      <c r="AW36" s="376">
        <f t="shared" si="18"/>
        <v>1</v>
      </c>
      <c r="AX36" s="376">
        <f t="shared" si="19"/>
        <v>0</v>
      </c>
      <c r="AY36" s="378">
        <f t="shared" si="26"/>
        <v>1</v>
      </c>
      <c r="AZ36" s="379">
        <f t="shared" si="27"/>
        <v>4</v>
      </c>
      <c r="BA36" s="380">
        <f t="shared" si="28"/>
        <v>12</v>
      </c>
      <c r="BB36" s="359" t="str">
        <f t="shared" si="29"/>
        <v>A</v>
      </c>
      <c r="BC36" s="256" t="s">
        <v>430</v>
      </c>
    </row>
    <row r="37" spans="1:55" s="90" customFormat="1" x14ac:dyDescent="0.7">
      <c r="A37" s="358">
        <f>IF(ISBLANK(D37),"",COUNTA($D$7:D37))</f>
        <v>31</v>
      </c>
      <c r="B37" s="359">
        <v>8</v>
      </c>
      <c r="C37" s="360" t="s">
        <v>114</v>
      </c>
      <c r="D37" s="359" t="s">
        <v>39</v>
      </c>
      <c r="E37" s="360" t="s">
        <v>151</v>
      </c>
      <c r="F37" s="359" t="s">
        <v>104</v>
      </c>
      <c r="G37" s="359">
        <v>40</v>
      </c>
      <c r="H37" s="359">
        <v>6</v>
      </c>
      <c r="I37" s="361" t="s">
        <v>314</v>
      </c>
      <c r="J37" s="362">
        <v>31626</v>
      </c>
      <c r="K37" s="363">
        <v>0.49901064088040259</v>
      </c>
      <c r="L37" s="364">
        <v>-3347741.18</v>
      </c>
      <c r="M37" s="364">
        <v>-17274587.859999992</v>
      </c>
      <c r="N37" s="364">
        <v>1786838.57</v>
      </c>
      <c r="O37" s="364">
        <v>-1948389.87</v>
      </c>
      <c r="P37" s="365">
        <v>7</v>
      </c>
      <c r="Q37" s="366">
        <v>1</v>
      </c>
      <c r="R37" s="366">
        <v>1</v>
      </c>
      <c r="S37" s="367">
        <f t="shared" si="21"/>
        <v>2</v>
      </c>
      <c r="T37" s="368">
        <v>323</v>
      </c>
      <c r="U37" s="369">
        <f t="shared" si="7"/>
        <v>0</v>
      </c>
      <c r="V37" s="368">
        <v>28</v>
      </c>
      <c r="W37" s="370" t="str">
        <f t="shared" si="8"/>
        <v>1</v>
      </c>
      <c r="X37" s="371">
        <f t="shared" si="9"/>
        <v>0.5</v>
      </c>
      <c r="Y37" s="368">
        <v>57</v>
      </c>
      <c r="Z37" s="366" t="str">
        <f t="shared" si="10"/>
        <v>1</v>
      </c>
      <c r="AA37" s="371">
        <f t="shared" si="11"/>
        <v>0.5</v>
      </c>
      <c r="AB37" s="368">
        <v>48</v>
      </c>
      <c r="AC37" s="367" t="str">
        <f t="shared" si="12"/>
        <v>1</v>
      </c>
      <c r="AD37" s="371">
        <f t="shared" si="13"/>
        <v>2</v>
      </c>
      <c r="AE37" s="366">
        <v>1</v>
      </c>
      <c r="AF37" s="366">
        <v>1</v>
      </c>
      <c r="AG37" s="366">
        <v>0.5</v>
      </c>
      <c r="AH37" s="366">
        <v>0.5</v>
      </c>
      <c r="AI37" s="366">
        <v>0</v>
      </c>
      <c r="AJ37" s="366">
        <v>0</v>
      </c>
      <c r="AK37" s="372">
        <f t="shared" si="22"/>
        <v>3</v>
      </c>
      <c r="AL37" s="367">
        <f t="shared" si="23"/>
        <v>2</v>
      </c>
      <c r="AM37" s="367">
        <v>1</v>
      </c>
      <c r="AN37" s="358">
        <v>1</v>
      </c>
      <c r="AO37" s="373">
        <v>1</v>
      </c>
      <c r="AP37" s="374">
        <f t="shared" si="24"/>
        <v>2</v>
      </c>
      <c r="AQ37" s="374">
        <f t="shared" si="14"/>
        <v>5</v>
      </c>
      <c r="AR37" s="375">
        <f t="shared" si="15"/>
        <v>9</v>
      </c>
      <c r="AS37" s="359">
        <v>0</v>
      </c>
      <c r="AT37" s="359">
        <v>0</v>
      </c>
      <c r="AU37" s="376">
        <f t="shared" si="16"/>
        <v>1</v>
      </c>
      <c r="AV37" s="377">
        <f t="shared" si="25"/>
        <v>1</v>
      </c>
      <c r="AW37" s="376">
        <f t="shared" si="18"/>
        <v>0</v>
      </c>
      <c r="AX37" s="376">
        <f t="shared" si="19"/>
        <v>0</v>
      </c>
      <c r="AY37" s="378">
        <f t="shared" si="26"/>
        <v>0</v>
      </c>
      <c r="AZ37" s="379">
        <f t="shared" si="27"/>
        <v>1</v>
      </c>
      <c r="BA37" s="380">
        <f t="shared" si="28"/>
        <v>10</v>
      </c>
      <c r="BB37" s="359" t="str">
        <f t="shared" si="29"/>
        <v>C</v>
      </c>
      <c r="BC37" s="256" t="s">
        <v>431</v>
      </c>
    </row>
    <row r="38" spans="1:55" s="90" customFormat="1" hidden="1" x14ac:dyDescent="0.7">
      <c r="A38" s="358">
        <f>IF(ISBLANK(D38),"",COUNTA($D$7:D38))</f>
        <v>32</v>
      </c>
      <c r="B38" s="359">
        <v>8</v>
      </c>
      <c r="C38" s="360" t="s">
        <v>114</v>
      </c>
      <c r="D38" s="359" t="s">
        <v>40</v>
      </c>
      <c r="E38" s="360" t="s">
        <v>308</v>
      </c>
      <c r="F38" s="359" t="s">
        <v>104</v>
      </c>
      <c r="G38" s="359">
        <v>60</v>
      </c>
      <c r="H38" s="359">
        <v>12</v>
      </c>
      <c r="I38" s="361" t="s">
        <v>325</v>
      </c>
      <c r="J38" s="362">
        <v>41696</v>
      </c>
      <c r="K38" s="363">
        <v>0.41231602921713634</v>
      </c>
      <c r="L38" s="364">
        <v>4890406.25</v>
      </c>
      <c r="M38" s="364">
        <v>-26730094.859999999</v>
      </c>
      <c r="N38" s="364">
        <v>13027607.09</v>
      </c>
      <c r="O38" s="364">
        <v>4077096.85</v>
      </c>
      <c r="P38" s="365">
        <v>3</v>
      </c>
      <c r="Q38" s="366">
        <v>1</v>
      </c>
      <c r="R38" s="366">
        <v>1</v>
      </c>
      <c r="S38" s="367">
        <f t="shared" si="21"/>
        <v>2</v>
      </c>
      <c r="T38" s="368">
        <v>261</v>
      </c>
      <c r="U38" s="369">
        <f t="shared" si="7"/>
        <v>0</v>
      </c>
      <c r="V38" s="368">
        <v>43</v>
      </c>
      <c r="W38" s="370" t="str">
        <f t="shared" si="8"/>
        <v>1</v>
      </c>
      <c r="X38" s="371">
        <f t="shared" si="9"/>
        <v>0.5</v>
      </c>
      <c r="Y38" s="368">
        <v>65</v>
      </c>
      <c r="Z38" s="366" t="str">
        <f t="shared" si="10"/>
        <v>0</v>
      </c>
      <c r="AA38" s="371">
        <f t="shared" si="11"/>
        <v>0</v>
      </c>
      <c r="AB38" s="368">
        <v>56</v>
      </c>
      <c r="AC38" s="367" t="str">
        <f t="shared" si="12"/>
        <v>1</v>
      </c>
      <c r="AD38" s="371">
        <f t="shared" si="13"/>
        <v>1.5</v>
      </c>
      <c r="AE38" s="366">
        <v>1</v>
      </c>
      <c r="AF38" s="366">
        <v>1</v>
      </c>
      <c r="AG38" s="366">
        <v>0.5</v>
      </c>
      <c r="AH38" s="366">
        <v>0.5</v>
      </c>
      <c r="AI38" s="366">
        <v>0.5</v>
      </c>
      <c r="AJ38" s="366">
        <v>0.5</v>
      </c>
      <c r="AK38" s="372">
        <f t="shared" si="22"/>
        <v>4</v>
      </c>
      <c r="AL38" s="367">
        <f t="shared" si="23"/>
        <v>2</v>
      </c>
      <c r="AM38" s="367">
        <v>1</v>
      </c>
      <c r="AN38" s="358">
        <v>0</v>
      </c>
      <c r="AO38" s="373">
        <v>0</v>
      </c>
      <c r="AP38" s="374">
        <f t="shared" si="24"/>
        <v>0</v>
      </c>
      <c r="AQ38" s="374">
        <f t="shared" si="14"/>
        <v>3</v>
      </c>
      <c r="AR38" s="375">
        <f t="shared" si="15"/>
        <v>6.5</v>
      </c>
      <c r="AS38" s="359">
        <v>1</v>
      </c>
      <c r="AT38" s="359">
        <v>1</v>
      </c>
      <c r="AU38" s="376">
        <f t="shared" si="16"/>
        <v>1</v>
      </c>
      <c r="AV38" s="377">
        <f t="shared" si="25"/>
        <v>3</v>
      </c>
      <c r="AW38" s="376">
        <f t="shared" si="18"/>
        <v>1</v>
      </c>
      <c r="AX38" s="376">
        <f t="shared" si="19"/>
        <v>0</v>
      </c>
      <c r="AY38" s="378">
        <f t="shared" si="26"/>
        <v>1</v>
      </c>
      <c r="AZ38" s="379">
        <f t="shared" si="27"/>
        <v>4</v>
      </c>
      <c r="BA38" s="380">
        <f t="shared" si="28"/>
        <v>10.5</v>
      </c>
      <c r="BB38" s="359" t="str">
        <f t="shared" si="29"/>
        <v>B</v>
      </c>
      <c r="BC38" s="256" t="s">
        <v>432</v>
      </c>
    </row>
    <row r="39" spans="1:55" s="90" customFormat="1" hidden="1" x14ac:dyDescent="0.7">
      <c r="A39" s="358">
        <f>IF(ISBLANK(D39),"",COUNTA($D$7:D39))</f>
        <v>33</v>
      </c>
      <c r="B39" s="359">
        <v>8</v>
      </c>
      <c r="C39" s="360" t="s">
        <v>114</v>
      </c>
      <c r="D39" s="359" t="s">
        <v>41</v>
      </c>
      <c r="E39" s="360" t="s">
        <v>152</v>
      </c>
      <c r="F39" s="359" t="s">
        <v>104</v>
      </c>
      <c r="G39" s="359">
        <v>32</v>
      </c>
      <c r="H39" s="359">
        <v>6</v>
      </c>
      <c r="I39" s="361" t="s">
        <v>314</v>
      </c>
      <c r="J39" s="362">
        <v>30645</v>
      </c>
      <c r="K39" s="381">
        <v>1.1694857481863146</v>
      </c>
      <c r="L39" s="364">
        <v>17528760.030000001</v>
      </c>
      <c r="M39" s="364">
        <v>1708586.0800000019</v>
      </c>
      <c r="N39" s="364">
        <v>10483499.32</v>
      </c>
      <c r="O39" s="364">
        <v>3948933.96</v>
      </c>
      <c r="P39" s="365">
        <v>0</v>
      </c>
      <c r="Q39" s="366">
        <v>0</v>
      </c>
      <c r="R39" s="366">
        <v>0</v>
      </c>
      <c r="S39" s="367">
        <f t="shared" si="21"/>
        <v>0</v>
      </c>
      <c r="T39" s="368">
        <v>102</v>
      </c>
      <c r="U39" s="369">
        <f t="shared" si="7"/>
        <v>0</v>
      </c>
      <c r="V39" s="368">
        <v>50</v>
      </c>
      <c r="W39" s="370" t="str">
        <f t="shared" si="8"/>
        <v>1</v>
      </c>
      <c r="X39" s="371">
        <f t="shared" si="9"/>
        <v>0.5</v>
      </c>
      <c r="Y39" s="368">
        <v>66</v>
      </c>
      <c r="Z39" s="366" t="str">
        <f t="shared" si="10"/>
        <v>0</v>
      </c>
      <c r="AA39" s="371">
        <f t="shared" si="11"/>
        <v>0</v>
      </c>
      <c r="AB39" s="368">
        <v>55</v>
      </c>
      <c r="AC39" s="367" t="str">
        <f t="shared" si="12"/>
        <v>1</v>
      </c>
      <c r="AD39" s="371">
        <f t="shared" si="13"/>
        <v>1.5</v>
      </c>
      <c r="AE39" s="366">
        <v>1</v>
      </c>
      <c r="AF39" s="366">
        <v>1</v>
      </c>
      <c r="AG39" s="366">
        <v>0.5</v>
      </c>
      <c r="AH39" s="366">
        <v>0.5</v>
      </c>
      <c r="AI39" s="366">
        <v>0.5</v>
      </c>
      <c r="AJ39" s="366">
        <v>0</v>
      </c>
      <c r="AK39" s="372">
        <f t="shared" si="22"/>
        <v>3.5</v>
      </c>
      <c r="AL39" s="367">
        <f t="shared" si="23"/>
        <v>2</v>
      </c>
      <c r="AM39" s="367">
        <v>1</v>
      </c>
      <c r="AN39" s="358">
        <v>1</v>
      </c>
      <c r="AO39" s="373">
        <v>0</v>
      </c>
      <c r="AP39" s="374">
        <f t="shared" si="24"/>
        <v>1</v>
      </c>
      <c r="AQ39" s="374">
        <f t="shared" si="14"/>
        <v>4</v>
      </c>
      <c r="AR39" s="375">
        <f t="shared" si="15"/>
        <v>5.5</v>
      </c>
      <c r="AS39" s="359">
        <v>1</v>
      </c>
      <c r="AT39" s="359">
        <v>1</v>
      </c>
      <c r="AU39" s="376">
        <f t="shared" si="16"/>
        <v>1</v>
      </c>
      <c r="AV39" s="377">
        <f t="shared" si="25"/>
        <v>3</v>
      </c>
      <c r="AW39" s="376">
        <f t="shared" si="18"/>
        <v>1</v>
      </c>
      <c r="AX39" s="376">
        <f t="shared" si="19"/>
        <v>1</v>
      </c>
      <c r="AY39" s="378">
        <f t="shared" si="26"/>
        <v>2</v>
      </c>
      <c r="AZ39" s="379">
        <f t="shared" si="27"/>
        <v>5</v>
      </c>
      <c r="BA39" s="380">
        <f t="shared" si="28"/>
        <v>10.5</v>
      </c>
      <c r="BB39" s="359" t="str">
        <f t="shared" si="29"/>
        <v>B</v>
      </c>
      <c r="BC39" s="256" t="s">
        <v>433</v>
      </c>
    </row>
    <row r="40" spans="1:55" s="90" customFormat="1" x14ac:dyDescent="0.7">
      <c r="A40" s="358">
        <f>IF(ISBLANK(D40),"",COUNTA($D$7:D40))</f>
        <v>34</v>
      </c>
      <c r="B40" s="359">
        <v>8</v>
      </c>
      <c r="C40" s="360" t="s">
        <v>114</v>
      </c>
      <c r="D40" s="359" t="s">
        <v>42</v>
      </c>
      <c r="E40" s="360" t="s">
        <v>153</v>
      </c>
      <c r="F40" s="359" t="s">
        <v>104</v>
      </c>
      <c r="G40" s="359">
        <v>30</v>
      </c>
      <c r="H40" s="359">
        <v>5</v>
      </c>
      <c r="I40" s="361" t="s">
        <v>316</v>
      </c>
      <c r="J40" s="362">
        <v>19546</v>
      </c>
      <c r="K40" s="363">
        <v>0.22093075544792559</v>
      </c>
      <c r="L40" s="364">
        <v>-2143324.52</v>
      </c>
      <c r="M40" s="364">
        <v>-22848424.969999999</v>
      </c>
      <c r="N40" s="364">
        <v>11284031.18</v>
      </c>
      <c r="O40" s="364">
        <v>6520754.2699999996</v>
      </c>
      <c r="P40" s="365">
        <v>5</v>
      </c>
      <c r="Q40" s="366">
        <v>1</v>
      </c>
      <c r="R40" s="366">
        <v>0</v>
      </c>
      <c r="S40" s="367">
        <f t="shared" si="21"/>
        <v>1</v>
      </c>
      <c r="T40" s="368">
        <v>246</v>
      </c>
      <c r="U40" s="369">
        <f t="shared" si="7"/>
        <v>0</v>
      </c>
      <c r="V40" s="368">
        <v>36</v>
      </c>
      <c r="W40" s="370" t="str">
        <f t="shared" si="8"/>
        <v>1</v>
      </c>
      <c r="X40" s="371">
        <f t="shared" si="9"/>
        <v>0.5</v>
      </c>
      <c r="Y40" s="368">
        <v>64</v>
      </c>
      <c r="Z40" s="366" t="str">
        <f t="shared" si="10"/>
        <v>0</v>
      </c>
      <c r="AA40" s="371">
        <f t="shared" si="11"/>
        <v>0</v>
      </c>
      <c r="AB40" s="368">
        <v>65</v>
      </c>
      <c r="AC40" s="367" t="str">
        <f t="shared" si="12"/>
        <v>0</v>
      </c>
      <c r="AD40" s="371">
        <f t="shared" si="13"/>
        <v>0.5</v>
      </c>
      <c r="AE40" s="366">
        <v>1</v>
      </c>
      <c r="AF40" s="366">
        <v>1</v>
      </c>
      <c r="AG40" s="366">
        <v>0.5</v>
      </c>
      <c r="AH40" s="366">
        <v>0.5</v>
      </c>
      <c r="AI40" s="366">
        <v>0</v>
      </c>
      <c r="AJ40" s="366">
        <v>0</v>
      </c>
      <c r="AK40" s="372">
        <f t="shared" si="22"/>
        <v>3</v>
      </c>
      <c r="AL40" s="367">
        <f t="shared" si="23"/>
        <v>2</v>
      </c>
      <c r="AM40" s="367">
        <v>1</v>
      </c>
      <c r="AN40" s="358">
        <v>1</v>
      </c>
      <c r="AO40" s="373">
        <v>1</v>
      </c>
      <c r="AP40" s="374">
        <f t="shared" si="24"/>
        <v>2</v>
      </c>
      <c r="AQ40" s="374">
        <f t="shared" si="14"/>
        <v>5</v>
      </c>
      <c r="AR40" s="375">
        <f t="shared" si="15"/>
        <v>6.5</v>
      </c>
      <c r="AS40" s="359">
        <v>1</v>
      </c>
      <c r="AT40" s="359">
        <v>1</v>
      </c>
      <c r="AU40" s="376">
        <f t="shared" si="16"/>
        <v>1</v>
      </c>
      <c r="AV40" s="377">
        <f t="shared" si="25"/>
        <v>3</v>
      </c>
      <c r="AW40" s="376">
        <f t="shared" si="18"/>
        <v>0</v>
      </c>
      <c r="AX40" s="376">
        <f t="shared" si="19"/>
        <v>0</v>
      </c>
      <c r="AY40" s="378">
        <f t="shared" si="26"/>
        <v>0</v>
      </c>
      <c r="AZ40" s="379">
        <f t="shared" si="27"/>
        <v>3</v>
      </c>
      <c r="BA40" s="380">
        <f t="shared" si="28"/>
        <v>9.5</v>
      </c>
      <c r="BB40" s="359" t="str">
        <f t="shared" si="29"/>
        <v>C</v>
      </c>
      <c r="BC40" s="256" t="s">
        <v>434</v>
      </c>
    </row>
    <row r="41" spans="1:55" s="90" customFormat="1" hidden="1" x14ac:dyDescent="0.7">
      <c r="A41" s="358">
        <f>IF(ISBLANK(D41),"",COUNTA($D$7:D41))</f>
        <v>35</v>
      </c>
      <c r="B41" s="359">
        <v>8</v>
      </c>
      <c r="C41" s="360" t="s">
        <v>115</v>
      </c>
      <c r="D41" s="359" t="s">
        <v>43</v>
      </c>
      <c r="E41" s="360" t="s">
        <v>154</v>
      </c>
      <c r="F41" s="359" t="s">
        <v>102</v>
      </c>
      <c r="G41" s="359">
        <v>907</v>
      </c>
      <c r="H41" s="359">
        <v>19</v>
      </c>
      <c r="I41" s="361" t="s">
        <v>312</v>
      </c>
      <c r="J41" s="362">
        <v>143786</v>
      </c>
      <c r="K41" s="381">
        <v>1.0454777210918438</v>
      </c>
      <c r="L41" s="364">
        <v>722857225.21000004</v>
      </c>
      <c r="M41" s="364">
        <v>12570300.970000029</v>
      </c>
      <c r="N41" s="364">
        <v>206463530.16</v>
      </c>
      <c r="O41" s="364">
        <v>192374370.66999999</v>
      </c>
      <c r="P41" s="365">
        <v>0</v>
      </c>
      <c r="Q41" s="366">
        <v>1</v>
      </c>
      <c r="R41" s="366">
        <v>1</v>
      </c>
      <c r="S41" s="367">
        <f t="shared" si="21"/>
        <v>2</v>
      </c>
      <c r="T41" s="368">
        <v>43</v>
      </c>
      <c r="U41" s="369">
        <f t="shared" si="7"/>
        <v>1</v>
      </c>
      <c r="V41" s="368">
        <v>108</v>
      </c>
      <c r="W41" s="370" t="str">
        <f t="shared" si="8"/>
        <v>0</v>
      </c>
      <c r="X41" s="371">
        <f t="shared" si="9"/>
        <v>0</v>
      </c>
      <c r="Y41" s="368">
        <v>70</v>
      </c>
      <c r="Z41" s="366" t="str">
        <f t="shared" si="10"/>
        <v>0</v>
      </c>
      <c r="AA41" s="371">
        <f t="shared" si="11"/>
        <v>0</v>
      </c>
      <c r="AB41" s="368">
        <v>51</v>
      </c>
      <c r="AC41" s="367" t="str">
        <f t="shared" si="12"/>
        <v>1</v>
      </c>
      <c r="AD41" s="371">
        <f t="shared" si="13"/>
        <v>2</v>
      </c>
      <c r="AE41" s="366">
        <v>1</v>
      </c>
      <c r="AF41" s="366">
        <v>1</v>
      </c>
      <c r="AG41" s="366">
        <v>0.5</v>
      </c>
      <c r="AH41" s="366">
        <v>0.5</v>
      </c>
      <c r="AI41" s="366">
        <v>0.5</v>
      </c>
      <c r="AJ41" s="366">
        <v>0</v>
      </c>
      <c r="AK41" s="372">
        <f t="shared" si="22"/>
        <v>3.5</v>
      </c>
      <c r="AL41" s="367">
        <f t="shared" si="23"/>
        <v>2</v>
      </c>
      <c r="AM41" s="367">
        <v>1</v>
      </c>
      <c r="AN41" s="358">
        <v>1</v>
      </c>
      <c r="AO41" s="373">
        <v>1</v>
      </c>
      <c r="AP41" s="374">
        <f t="shared" si="24"/>
        <v>2</v>
      </c>
      <c r="AQ41" s="374">
        <f t="shared" si="14"/>
        <v>5</v>
      </c>
      <c r="AR41" s="375">
        <f t="shared" si="15"/>
        <v>9</v>
      </c>
      <c r="AS41" s="359">
        <v>1</v>
      </c>
      <c r="AT41" s="359">
        <v>1</v>
      </c>
      <c r="AU41" s="376">
        <f t="shared" si="16"/>
        <v>1</v>
      </c>
      <c r="AV41" s="377">
        <f t="shared" si="25"/>
        <v>3</v>
      </c>
      <c r="AW41" s="376">
        <f t="shared" si="18"/>
        <v>1</v>
      </c>
      <c r="AX41" s="376">
        <f t="shared" si="19"/>
        <v>1</v>
      </c>
      <c r="AY41" s="378">
        <f t="shared" si="26"/>
        <v>2</v>
      </c>
      <c r="AZ41" s="379">
        <f t="shared" si="27"/>
        <v>5</v>
      </c>
      <c r="BA41" s="380">
        <f t="shared" si="28"/>
        <v>14</v>
      </c>
      <c r="BB41" s="359" t="str">
        <f t="shared" si="29"/>
        <v>A</v>
      </c>
      <c r="BC41" s="256" t="s">
        <v>115</v>
      </c>
    </row>
    <row r="42" spans="1:55" s="90" customFormat="1" hidden="1" x14ac:dyDescent="0.7">
      <c r="A42" s="358">
        <f>IF(ISBLANK(D42),"",COUNTA($D$7:D42))</f>
        <v>36</v>
      </c>
      <c r="B42" s="359">
        <v>8</v>
      </c>
      <c r="C42" s="360" t="s">
        <v>115</v>
      </c>
      <c r="D42" s="359" t="s">
        <v>44</v>
      </c>
      <c r="E42" s="360" t="s">
        <v>155</v>
      </c>
      <c r="F42" s="359" t="s">
        <v>104</v>
      </c>
      <c r="G42" s="359">
        <v>60</v>
      </c>
      <c r="H42" s="359">
        <v>6</v>
      </c>
      <c r="I42" s="361" t="s">
        <v>314</v>
      </c>
      <c r="J42" s="362">
        <v>35641</v>
      </c>
      <c r="K42" s="381">
        <v>4.0926574556068864</v>
      </c>
      <c r="L42" s="364">
        <v>43964008.549999997</v>
      </c>
      <c r="M42" s="364">
        <v>30449257.329999998</v>
      </c>
      <c r="N42" s="364">
        <v>-1412331.22</v>
      </c>
      <c r="O42" s="364">
        <v>-2643228.12</v>
      </c>
      <c r="P42" s="365">
        <v>1</v>
      </c>
      <c r="Q42" s="366">
        <v>1</v>
      </c>
      <c r="R42" s="366">
        <v>1</v>
      </c>
      <c r="S42" s="367">
        <f t="shared" si="21"/>
        <v>2</v>
      </c>
      <c r="T42" s="368">
        <v>60</v>
      </c>
      <c r="U42" s="369">
        <f t="shared" si="7"/>
        <v>1</v>
      </c>
      <c r="V42" s="368">
        <v>84</v>
      </c>
      <c r="W42" s="370" t="str">
        <f t="shared" si="8"/>
        <v>0</v>
      </c>
      <c r="X42" s="371">
        <f t="shared" si="9"/>
        <v>0</v>
      </c>
      <c r="Y42" s="368">
        <v>54</v>
      </c>
      <c r="Z42" s="366" t="str">
        <f t="shared" si="10"/>
        <v>1</v>
      </c>
      <c r="AA42" s="371">
        <f t="shared" si="11"/>
        <v>0.5</v>
      </c>
      <c r="AB42" s="368">
        <v>40</v>
      </c>
      <c r="AC42" s="367" t="str">
        <f t="shared" si="12"/>
        <v>1</v>
      </c>
      <c r="AD42" s="371">
        <f t="shared" si="13"/>
        <v>2.5</v>
      </c>
      <c r="AE42" s="366">
        <v>1</v>
      </c>
      <c r="AF42" s="366">
        <v>1</v>
      </c>
      <c r="AG42" s="366">
        <v>0.5</v>
      </c>
      <c r="AH42" s="366">
        <v>0.5</v>
      </c>
      <c r="AI42" s="366">
        <v>0.5</v>
      </c>
      <c r="AJ42" s="366">
        <v>0</v>
      </c>
      <c r="AK42" s="372">
        <f t="shared" si="22"/>
        <v>3.5</v>
      </c>
      <c r="AL42" s="367">
        <f t="shared" si="23"/>
        <v>2</v>
      </c>
      <c r="AM42" s="367">
        <v>1</v>
      </c>
      <c r="AN42" s="358">
        <v>0</v>
      </c>
      <c r="AO42" s="373">
        <v>1</v>
      </c>
      <c r="AP42" s="374">
        <f t="shared" si="24"/>
        <v>1</v>
      </c>
      <c r="AQ42" s="374">
        <f t="shared" si="14"/>
        <v>4</v>
      </c>
      <c r="AR42" s="375">
        <f t="shared" si="15"/>
        <v>8.5</v>
      </c>
      <c r="AS42" s="359">
        <v>0</v>
      </c>
      <c r="AT42" s="359">
        <v>0</v>
      </c>
      <c r="AU42" s="376">
        <f t="shared" si="16"/>
        <v>0</v>
      </c>
      <c r="AV42" s="377">
        <f t="shared" si="25"/>
        <v>0</v>
      </c>
      <c r="AW42" s="376">
        <f t="shared" si="18"/>
        <v>1</v>
      </c>
      <c r="AX42" s="376">
        <f t="shared" si="19"/>
        <v>1</v>
      </c>
      <c r="AY42" s="378">
        <f t="shared" si="26"/>
        <v>2</v>
      </c>
      <c r="AZ42" s="379">
        <f t="shared" si="27"/>
        <v>2</v>
      </c>
      <c r="BA42" s="380">
        <f t="shared" si="28"/>
        <v>10.5</v>
      </c>
      <c r="BB42" s="359" t="str">
        <f t="shared" si="29"/>
        <v>B</v>
      </c>
      <c r="BC42" s="256" t="s">
        <v>435</v>
      </c>
    </row>
    <row r="43" spans="1:55" s="90" customFormat="1" x14ac:dyDescent="0.7">
      <c r="A43" s="358">
        <f>IF(ISBLANK(D43),"",COUNTA($D$7:D43))</f>
        <v>37</v>
      </c>
      <c r="B43" s="359">
        <v>8</v>
      </c>
      <c r="C43" s="360" t="s">
        <v>115</v>
      </c>
      <c r="D43" s="359" t="s">
        <v>45</v>
      </c>
      <c r="E43" s="360" t="s">
        <v>156</v>
      </c>
      <c r="F43" s="359" t="s">
        <v>104</v>
      </c>
      <c r="G43" s="359">
        <v>39</v>
      </c>
      <c r="H43" s="359">
        <v>5</v>
      </c>
      <c r="I43" s="361" t="s">
        <v>316</v>
      </c>
      <c r="J43" s="362">
        <v>23666</v>
      </c>
      <c r="K43" s="381">
        <v>2.1200020269957616</v>
      </c>
      <c r="L43" s="364">
        <v>20194125.739999998</v>
      </c>
      <c r="M43" s="364">
        <v>12130304.839999998</v>
      </c>
      <c r="N43" s="364">
        <v>-3324877.49</v>
      </c>
      <c r="O43" s="364">
        <v>-6757295.6500000004</v>
      </c>
      <c r="P43" s="365">
        <v>1</v>
      </c>
      <c r="Q43" s="366">
        <v>0</v>
      </c>
      <c r="R43" s="366">
        <v>0</v>
      </c>
      <c r="S43" s="367">
        <f t="shared" si="21"/>
        <v>0</v>
      </c>
      <c r="T43" s="368">
        <v>95</v>
      </c>
      <c r="U43" s="369">
        <f t="shared" si="7"/>
        <v>0</v>
      </c>
      <c r="V43" s="368">
        <v>30</v>
      </c>
      <c r="W43" s="370" t="str">
        <f t="shared" si="8"/>
        <v>1</v>
      </c>
      <c r="X43" s="371">
        <f t="shared" si="9"/>
        <v>0.5</v>
      </c>
      <c r="Y43" s="368">
        <v>61</v>
      </c>
      <c r="Z43" s="366" t="str">
        <f t="shared" si="10"/>
        <v>0</v>
      </c>
      <c r="AA43" s="371">
        <f t="shared" si="11"/>
        <v>0</v>
      </c>
      <c r="AB43" s="368">
        <v>45</v>
      </c>
      <c r="AC43" s="367" t="str">
        <f t="shared" si="12"/>
        <v>1</v>
      </c>
      <c r="AD43" s="371">
        <f t="shared" si="13"/>
        <v>1.5</v>
      </c>
      <c r="AE43" s="366">
        <v>1</v>
      </c>
      <c r="AF43" s="366">
        <v>1</v>
      </c>
      <c r="AG43" s="366">
        <v>0.5</v>
      </c>
      <c r="AH43" s="366">
        <v>0.5</v>
      </c>
      <c r="AI43" s="366">
        <v>0</v>
      </c>
      <c r="AJ43" s="366">
        <v>0</v>
      </c>
      <c r="AK43" s="372">
        <f t="shared" si="22"/>
        <v>3</v>
      </c>
      <c r="AL43" s="367">
        <f t="shared" si="23"/>
        <v>2</v>
      </c>
      <c r="AM43" s="367">
        <v>1</v>
      </c>
      <c r="AN43" s="358">
        <v>0</v>
      </c>
      <c r="AO43" s="373">
        <v>1</v>
      </c>
      <c r="AP43" s="374">
        <f t="shared" si="24"/>
        <v>1</v>
      </c>
      <c r="AQ43" s="374">
        <f t="shared" si="14"/>
        <v>4</v>
      </c>
      <c r="AR43" s="375">
        <f t="shared" si="15"/>
        <v>5.5</v>
      </c>
      <c r="AS43" s="359">
        <v>0</v>
      </c>
      <c r="AT43" s="359">
        <v>0</v>
      </c>
      <c r="AU43" s="376">
        <f t="shared" si="16"/>
        <v>0</v>
      </c>
      <c r="AV43" s="377">
        <f t="shared" si="25"/>
        <v>0</v>
      </c>
      <c r="AW43" s="376">
        <f t="shared" si="18"/>
        <v>1</v>
      </c>
      <c r="AX43" s="376">
        <f t="shared" si="19"/>
        <v>1</v>
      </c>
      <c r="AY43" s="378">
        <f t="shared" si="26"/>
        <v>2</v>
      </c>
      <c r="AZ43" s="379">
        <f t="shared" si="27"/>
        <v>2</v>
      </c>
      <c r="BA43" s="380">
        <f t="shared" si="28"/>
        <v>7.5</v>
      </c>
      <c r="BB43" s="359" t="str">
        <f t="shared" si="29"/>
        <v>D</v>
      </c>
      <c r="BC43" s="256" t="s">
        <v>436</v>
      </c>
    </row>
    <row r="44" spans="1:55" s="90" customFormat="1" hidden="1" x14ac:dyDescent="0.7">
      <c r="A44" s="358">
        <f>IF(ISBLANK(D44),"",COUNTA($D$7:D44))</f>
        <v>38</v>
      </c>
      <c r="B44" s="359">
        <v>8</v>
      </c>
      <c r="C44" s="360" t="s">
        <v>115</v>
      </c>
      <c r="D44" s="359" t="s">
        <v>46</v>
      </c>
      <c r="E44" s="360" t="s">
        <v>157</v>
      </c>
      <c r="F44" s="359" t="s">
        <v>104</v>
      </c>
      <c r="G44" s="359">
        <v>90</v>
      </c>
      <c r="H44" s="359">
        <v>10</v>
      </c>
      <c r="I44" s="361" t="s">
        <v>315</v>
      </c>
      <c r="J44" s="362">
        <v>53904</v>
      </c>
      <c r="K44" s="363">
        <v>0.64924326361762519</v>
      </c>
      <c r="L44" s="364">
        <v>47654832.270000003</v>
      </c>
      <c r="M44" s="364">
        <v>-18037038.98</v>
      </c>
      <c r="N44" s="364">
        <v>22316660.5</v>
      </c>
      <c r="O44" s="364">
        <v>14887493.369999999</v>
      </c>
      <c r="P44" s="365">
        <v>1</v>
      </c>
      <c r="Q44" s="366">
        <v>1</v>
      </c>
      <c r="R44" s="366">
        <v>1</v>
      </c>
      <c r="S44" s="367">
        <f t="shared" si="21"/>
        <v>2</v>
      </c>
      <c r="T44" s="368">
        <v>210</v>
      </c>
      <c r="U44" s="369">
        <f t="shared" si="7"/>
        <v>0</v>
      </c>
      <c r="V44" s="368">
        <v>55</v>
      </c>
      <c r="W44" s="370" t="str">
        <f t="shared" si="8"/>
        <v>1</v>
      </c>
      <c r="X44" s="371">
        <f t="shared" si="9"/>
        <v>0.5</v>
      </c>
      <c r="Y44" s="368">
        <v>55</v>
      </c>
      <c r="Z44" s="366" t="str">
        <f t="shared" si="10"/>
        <v>1</v>
      </c>
      <c r="AA44" s="371">
        <f t="shared" si="11"/>
        <v>0.5</v>
      </c>
      <c r="AB44" s="368">
        <v>54</v>
      </c>
      <c r="AC44" s="367" t="str">
        <f t="shared" si="12"/>
        <v>1</v>
      </c>
      <c r="AD44" s="371">
        <f t="shared" si="13"/>
        <v>2</v>
      </c>
      <c r="AE44" s="366">
        <v>1</v>
      </c>
      <c r="AF44" s="366">
        <v>1</v>
      </c>
      <c r="AG44" s="366">
        <v>0</v>
      </c>
      <c r="AH44" s="366">
        <v>0</v>
      </c>
      <c r="AI44" s="366">
        <v>0</v>
      </c>
      <c r="AJ44" s="366">
        <v>0</v>
      </c>
      <c r="AK44" s="372">
        <f t="shared" si="22"/>
        <v>2</v>
      </c>
      <c r="AL44" s="367">
        <f t="shared" si="23"/>
        <v>2</v>
      </c>
      <c r="AM44" s="367">
        <v>1</v>
      </c>
      <c r="AN44" s="358">
        <v>0</v>
      </c>
      <c r="AO44" s="373">
        <v>1</v>
      </c>
      <c r="AP44" s="374">
        <f t="shared" si="24"/>
        <v>1</v>
      </c>
      <c r="AQ44" s="374">
        <f t="shared" si="14"/>
        <v>4</v>
      </c>
      <c r="AR44" s="375">
        <f t="shared" si="15"/>
        <v>8</v>
      </c>
      <c r="AS44" s="359">
        <v>1</v>
      </c>
      <c r="AT44" s="359">
        <v>1</v>
      </c>
      <c r="AU44" s="376">
        <f t="shared" si="16"/>
        <v>1</v>
      </c>
      <c r="AV44" s="377">
        <f t="shared" si="25"/>
        <v>3</v>
      </c>
      <c r="AW44" s="376">
        <f t="shared" si="18"/>
        <v>1</v>
      </c>
      <c r="AX44" s="376">
        <f t="shared" si="19"/>
        <v>0</v>
      </c>
      <c r="AY44" s="378">
        <f t="shared" si="26"/>
        <v>1</v>
      </c>
      <c r="AZ44" s="379">
        <f t="shared" si="27"/>
        <v>4</v>
      </c>
      <c r="BA44" s="380">
        <f t="shared" si="28"/>
        <v>12</v>
      </c>
      <c r="BB44" s="359" t="str">
        <f t="shared" si="29"/>
        <v>A</v>
      </c>
      <c r="BC44" s="256" t="s">
        <v>437</v>
      </c>
    </row>
    <row r="45" spans="1:55" s="90" customFormat="1" x14ac:dyDescent="0.7">
      <c r="A45" s="358">
        <f>IF(ISBLANK(D45),"",COUNTA($D$7:D45))</f>
        <v>39</v>
      </c>
      <c r="B45" s="359">
        <v>8</v>
      </c>
      <c r="C45" s="360" t="s">
        <v>115</v>
      </c>
      <c r="D45" s="359" t="s">
        <v>47</v>
      </c>
      <c r="E45" s="360" t="s">
        <v>158</v>
      </c>
      <c r="F45" s="359" t="s">
        <v>104</v>
      </c>
      <c r="G45" s="359">
        <v>120</v>
      </c>
      <c r="H45" s="359">
        <v>13</v>
      </c>
      <c r="I45" s="361" t="s">
        <v>318</v>
      </c>
      <c r="J45" s="362">
        <v>37937</v>
      </c>
      <c r="K45" s="363">
        <v>0.39086906930597098</v>
      </c>
      <c r="L45" s="364">
        <v>2987621.34</v>
      </c>
      <c r="M45" s="364">
        <v>-26037975.910000004</v>
      </c>
      <c r="N45" s="364">
        <v>-10192084.220000001</v>
      </c>
      <c r="O45" s="364">
        <v>-11443192.029999999</v>
      </c>
      <c r="P45" s="365">
        <v>6</v>
      </c>
      <c r="Q45" s="366">
        <v>1</v>
      </c>
      <c r="R45" s="366">
        <v>0</v>
      </c>
      <c r="S45" s="367">
        <f t="shared" si="21"/>
        <v>1</v>
      </c>
      <c r="T45" s="368">
        <v>173</v>
      </c>
      <c r="U45" s="369">
        <f t="shared" si="7"/>
        <v>1</v>
      </c>
      <c r="V45" s="368">
        <v>50</v>
      </c>
      <c r="W45" s="370" t="str">
        <f t="shared" si="8"/>
        <v>1</v>
      </c>
      <c r="X45" s="371">
        <f t="shared" si="9"/>
        <v>0.5</v>
      </c>
      <c r="Y45" s="368">
        <v>54</v>
      </c>
      <c r="Z45" s="366" t="str">
        <f t="shared" si="10"/>
        <v>1</v>
      </c>
      <c r="AA45" s="371">
        <f t="shared" si="11"/>
        <v>0.5</v>
      </c>
      <c r="AB45" s="368">
        <v>47</v>
      </c>
      <c r="AC45" s="367" t="str">
        <f t="shared" si="12"/>
        <v>1</v>
      </c>
      <c r="AD45" s="371">
        <f t="shared" si="13"/>
        <v>3</v>
      </c>
      <c r="AE45" s="366">
        <v>1</v>
      </c>
      <c r="AF45" s="366">
        <v>1</v>
      </c>
      <c r="AG45" s="366">
        <v>0.5</v>
      </c>
      <c r="AH45" s="366">
        <v>0.5</v>
      </c>
      <c r="AI45" s="366">
        <v>0.5</v>
      </c>
      <c r="AJ45" s="366">
        <v>0.5</v>
      </c>
      <c r="AK45" s="372">
        <f t="shared" si="22"/>
        <v>4</v>
      </c>
      <c r="AL45" s="367">
        <f t="shared" si="23"/>
        <v>2</v>
      </c>
      <c r="AM45" s="367">
        <v>1</v>
      </c>
      <c r="AN45" s="358">
        <v>1</v>
      </c>
      <c r="AO45" s="373">
        <v>1</v>
      </c>
      <c r="AP45" s="374">
        <f t="shared" si="24"/>
        <v>2</v>
      </c>
      <c r="AQ45" s="374">
        <f t="shared" si="14"/>
        <v>5</v>
      </c>
      <c r="AR45" s="375">
        <f t="shared" si="15"/>
        <v>9</v>
      </c>
      <c r="AS45" s="359">
        <v>0</v>
      </c>
      <c r="AT45" s="359">
        <v>0</v>
      </c>
      <c r="AU45" s="376">
        <f t="shared" si="16"/>
        <v>0</v>
      </c>
      <c r="AV45" s="377">
        <f t="shared" si="25"/>
        <v>0</v>
      </c>
      <c r="AW45" s="376">
        <f t="shared" si="18"/>
        <v>1</v>
      </c>
      <c r="AX45" s="376">
        <f t="shared" si="19"/>
        <v>0</v>
      </c>
      <c r="AY45" s="378">
        <f t="shared" si="26"/>
        <v>1</v>
      </c>
      <c r="AZ45" s="379">
        <f t="shared" si="27"/>
        <v>1</v>
      </c>
      <c r="BA45" s="380">
        <f t="shared" si="28"/>
        <v>10</v>
      </c>
      <c r="BB45" s="359" t="str">
        <f t="shared" si="29"/>
        <v>C</v>
      </c>
      <c r="BC45" s="256" t="s">
        <v>438</v>
      </c>
    </row>
    <row r="46" spans="1:55" s="90" customFormat="1" hidden="1" x14ac:dyDescent="0.7">
      <c r="A46" s="358">
        <f>IF(ISBLANK(D46),"",COUNTA($D$7:D46))</f>
        <v>40</v>
      </c>
      <c r="B46" s="359">
        <v>8</v>
      </c>
      <c r="C46" s="360" t="s">
        <v>115</v>
      </c>
      <c r="D46" s="359" t="s">
        <v>48</v>
      </c>
      <c r="E46" s="360" t="s">
        <v>159</v>
      </c>
      <c r="F46" s="359" t="s">
        <v>104</v>
      </c>
      <c r="G46" s="359">
        <v>36</v>
      </c>
      <c r="H46" s="359">
        <v>6</v>
      </c>
      <c r="I46" s="361" t="s">
        <v>314</v>
      </c>
      <c r="J46" s="362">
        <v>37338</v>
      </c>
      <c r="K46" s="381">
        <v>1.3155979405597589</v>
      </c>
      <c r="L46" s="364">
        <v>13496605.32</v>
      </c>
      <c r="M46" s="364">
        <v>2476839.7599999998</v>
      </c>
      <c r="N46" s="364">
        <v>5773618.1200000001</v>
      </c>
      <c r="O46" s="364">
        <v>659956.84</v>
      </c>
      <c r="P46" s="365">
        <v>0</v>
      </c>
      <c r="Q46" s="366">
        <v>0</v>
      </c>
      <c r="R46" s="366">
        <v>1</v>
      </c>
      <c r="S46" s="367">
        <f t="shared" si="21"/>
        <v>1</v>
      </c>
      <c r="T46" s="368">
        <v>74</v>
      </c>
      <c r="U46" s="369">
        <f t="shared" si="7"/>
        <v>1</v>
      </c>
      <c r="V46" s="368">
        <v>35</v>
      </c>
      <c r="W46" s="370" t="str">
        <f t="shared" si="8"/>
        <v>1</v>
      </c>
      <c r="X46" s="371">
        <f t="shared" si="9"/>
        <v>0.5</v>
      </c>
      <c r="Y46" s="368">
        <v>43</v>
      </c>
      <c r="Z46" s="366" t="str">
        <f t="shared" si="10"/>
        <v>1</v>
      </c>
      <c r="AA46" s="371">
        <f t="shared" si="11"/>
        <v>0.5</v>
      </c>
      <c r="AB46" s="368">
        <v>51</v>
      </c>
      <c r="AC46" s="367" t="str">
        <f t="shared" si="12"/>
        <v>1</v>
      </c>
      <c r="AD46" s="371">
        <f t="shared" si="13"/>
        <v>3</v>
      </c>
      <c r="AE46" s="366">
        <v>1</v>
      </c>
      <c r="AF46" s="366">
        <v>1</v>
      </c>
      <c r="AG46" s="366">
        <v>0.5</v>
      </c>
      <c r="AH46" s="366">
        <v>0.5</v>
      </c>
      <c r="AI46" s="366">
        <v>0.5</v>
      </c>
      <c r="AJ46" s="366">
        <v>0.5</v>
      </c>
      <c r="AK46" s="372">
        <f t="shared" si="22"/>
        <v>4</v>
      </c>
      <c r="AL46" s="367">
        <f t="shared" si="23"/>
        <v>2</v>
      </c>
      <c r="AM46" s="367">
        <v>1</v>
      </c>
      <c r="AN46" s="358">
        <v>1</v>
      </c>
      <c r="AO46" s="373">
        <v>0</v>
      </c>
      <c r="AP46" s="374">
        <f t="shared" si="24"/>
        <v>1</v>
      </c>
      <c r="AQ46" s="374">
        <f t="shared" si="14"/>
        <v>4</v>
      </c>
      <c r="AR46" s="375">
        <f t="shared" si="15"/>
        <v>8</v>
      </c>
      <c r="AS46" s="359">
        <v>1</v>
      </c>
      <c r="AT46" s="359">
        <v>1</v>
      </c>
      <c r="AU46" s="376">
        <f t="shared" si="16"/>
        <v>1</v>
      </c>
      <c r="AV46" s="377">
        <f t="shared" si="25"/>
        <v>3</v>
      </c>
      <c r="AW46" s="376">
        <f t="shared" si="18"/>
        <v>1</v>
      </c>
      <c r="AX46" s="376">
        <f t="shared" si="19"/>
        <v>1</v>
      </c>
      <c r="AY46" s="378">
        <f t="shared" si="26"/>
        <v>2</v>
      </c>
      <c r="AZ46" s="379">
        <f t="shared" si="27"/>
        <v>5</v>
      </c>
      <c r="BA46" s="380">
        <f t="shared" si="28"/>
        <v>13</v>
      </c>
      <c r="BB46" s="359" t="str">
        <f t="shared" si="29"/>
        <v>A</v>
      </c>
      <c r="BC46" s="256" t="s">
        <v>439</v>
      </c>
    </row>
    <row r="47" spans="1:55" s="90" customFormat="1" x14ac:dyDescent="0.7">
      <c r="A47" s="358">
        <f>IF(ISBLANK(D47),"",COUNTA($D$7:D47))</f>
        <v>41</v>
      </c>
      <c r="B47" s="359">
        <v>8</v>
      </c>
      <c r="C47" s="360" t="s">
        <v>115</v>
      </c>
      <c r="D47" s="359" t="s">
        <v>49</v>
      </c>
      <c r="E47" s="360" t="s">
        <v>160</v>
      </c>
      <c r="F47" s="359" t="s">
        <v>104</v>
      </c>
      <c r="G47" s="359">
        <v>15</v>
      </c>
      <c r="H47" s="359">
        <v>2</v>
      </c>
      <c r="I47" s="361" t="s">
        <v>320</v>
      </c>
      <c r="J47" s="362">
        <v>10746</v>
      </c>
      <c r="K47" s="363">
        <v>0.77384039851663267</v>
      </c>
      <c r="L47" s="364">
        <v>3497450.8</v>
      </c>
      <c r="M47" s="364">
        <v>-1539457.330000001</v>
      </c>
      <c r="N47" s="364">
        <v>-3690672.62</v>
      </c>
      <c r="O47" s="364">
        <v>-4342930.32</v>
      </c>
      <c r="P47" s="365">
        <v>2</v>
      </c>
      <c r="Q47" s="366">
        <v>1</v>
      </c>
      <c r="R47" s="366">
        <v>0</v>
      </c>
      <c r="S47" s="367">
        <f t="shared" si="21"/>
        <v>1</v>
      </c>
      <c r="T47" s="368">
        <v>134</v>
      </c>
      <c r="U47" s="369">
        <f t="shared" si="7"/>
        <v>1</v>
      </c>
      <c r="V47" s="368">
        <v>32</v>
      </c>
      <c r="W47" s="370" t="str">
        <f t="shared" si="8"/>
        <v>1</v>
      </c>
      <c r="X47" s="371">
        <f t="shared" si="9"/>
        <v>0.5</v>
      </c>
      <c r="Y47" s="368">
        <v>52</v>
      </c>
      <c r="Z47" s="366" t="str">
        <f t="shared" si="10"/>
        <v>1</v>
      </c>
      <c r="AA47" s="371">
        <f t="shared" si="11"/>
        <v>0.5</v>
      </c>
      <c r="AB47" s="368">
        <v>46</v>
      </c>
      <c r="AC47" s="367" t="str">
        <f t="shared" si="12"/>
        <v>1</v>
      </c>
      <c r="AD47" s="371">
        <f t="shared" si="13"/>
        <v>3</v>
      </c>
      <c r="AE47" s="366">
        <v>1</v>
      </c>
      <c r="AF47" s="366">
        <v>1</v>
      </c>
      <c r="AG47" s="366">
        <v>0</v>
      </c>
      <c r="AH47" s="366">
        <v>0.5</v>
      </c>
      <c r="AI47" s="366">
        <v>0</v>
      </c>
      <c r="AJ47" s="366">
        <v>0</v>
      </c>
      <c r="AK47" s="372">
        <f t="shared" si="22"/>
        <v>2.5</v>
      </c>
      <c r="AL47" s="367">
        <f t="shared" si="23"/>
        <v>2</v>
      </c>
      <c r="AM47" s="367">
        <v>1</v>
      </c>
      <c r="AN47" s="358">
        <v>1</v>
      </c>
      <c r="AO47" s="373">
        <v>1</v>
      </c>
      <c r="AP47" s="374">
        <f t="shared" si="24"/>
        <v>2</v>
      </c>
      <c r="AQ47" s="374">
        <f t="shared" si="14"/>
        <v>5</v>
      </c>
      <c r="AR47" s="375">
        <f t="shared" si="15"/>
        <v>9</v>
      </c>
      <c r="AS47" s="359">
        <v>0</v>
      </c>
      <c r="AT47" s="359">
        <v>0</v>
      </c>
      <c r="AU47" s="376">
        <f t="shared" si="16"/>
        <v>0</v>
      </c>
      <c r="AV47" s="377">
        <f t="shared" si="25"/>
        <v>0</v>
      </c>
      <c r="AW47" s="376">
        <f t="shared" si="18"/>
        <v>1</v>
      </c>
      <c r="AX47" s="376">
        <f t="shared" si="19"/>
        <v>0</v>
      </c>
      <c r="AY47" s="378">
        <f t="shared" si="26"/>
        <v>1</v>
      </c>
      <c r="AZ47" s="379">
        <f t="shared" si="27"/>
        <v>1</v>
      </c>
      <c r="BA47" s="380">
        <f t="shared" si="28"/>
        <v>10</v>
      </c>
      <c r="BB47" s="359" t="str">
        <f t="shared" si="29"/>
        <v>C</v>
      </c>
      <c r="BC47" s="256" t="s">
        <v>440</v>
      </c>
    </row>
    <row r="48" spans="1:55" s="90" customFormat="1" hidden="1" x14ac:dyDescent="0.7">
      <c r="A48" s="358">
        <f>IF(ISBLANK(D48),"",COUNTA($D$7:D48))</f>
        <v>42</v>
      </c>
      <c r="B48" s="359">
        <v>8</v>
      </c>
      <c r="C48" s="360" t="s">
        <v>115</v>
      </c>
      <c r="D48" s="359" t="s">
        <v>50</v>
      </c>
      <c r="E48" s="360" t="s">
        <v>161</v>
      </c>
      <c r="F48" s="359" t="s">
        <v>109</v>
      </c>
      <c r="G48" s="359">
        <v>264</v>
      </c>
      <c r="H48" s="359">
        <v>15</v>
      </c>
      <c r="I48" s="361" t="s">
        <v>317</v>
      </c>
      <c r="J48" s="362">
        <v>91702</v>
      </c>
      <c r="K48" s="363">
        <v>0.50442626573094362</v>
      </c>
      <c r="L48" s="364">
        <v>62528304.789999999</v>
      </c>
      <c r="M48" s="364">
        <v>-48231666.969999962</v>
      </c>
      <c r="N48" s="364">
        <v>14331686.83</v>
      </c>
      <c r="O48" s="364">
        <v>-10966251.539999999</v>
      </c>
      <c r="P48" s="365">
        <v>2</v>
      </c>
      <c r="Q48" s="366">
        <v>1</v>
      </c>
      <c r="R48" s="366">
        <v>1</v>
      </c>
      <c r="S48" s="367">
        <f t="shared" si="21"/>
        <v>2</v>
      </c>
      <c r="T48" s="368">
        <v>89</v>
      </c>
      <c r="U48" s="369">
        <f t="shared" si="7"/>
        <v>1</v>
      </c>
      <c r="V48" s="368">
        <v>60</v>
      </c>
      <c r="W48" s="370" t="str">
        <f t="shared" si="8"/>
        <v>1</v>
      </c>
      <c r="X48" s="371">
        <f t="shared" si="9"/>
        <v>0</v>
      </c>
      <c r="Y48" s="368">
        <v>57</v>
      </c>
      <c r="Z48" s="366" t="str">
        <f t="shared" si="10"/>
        <v>1</v>
      </c>
      <c r="AA48" s="371">
        <f t="shared" si="11"/>
        <v>0.5</v>
      </c>
      <c r="AB48" s="368">
        <v>32</v>
      </c>
      <c r="AC48" s="367" t="str">
        <f t="shared" si="12"/>
        <v>1</v>
      </c>
      <c r="AD48" s="371">
        <f t="shared" si="13"/>
        <v>2.5</v>
      </c>
      <c r="AE48" s="366">
        <v>1</v>
      </c>
      <c r="AF48" s="366">
        <v>1</v>
      </c>
      <c r="AG48" s="366">
        <v>0.5</v>
      </c>
      <c r="AH48" s="366">
        <v>0</v>
      </c>
      <c r="AI48" s="366">
        <v>0</v>
      </c>
      <c r="AJ48" s="366">
        <v>0</v>
      </c>
      <c r="AK48" s="372">
        <f t="shared" si="22"/>
        <v>2.5</v>
      </c>
      <c r="AL48" s="367">
        <f t="shared" si="23"/>
        <v>2</v>
      </c>
      <c r="AM48" s="367">
        <v>1</v>
      </c>
      <c r="AN48" s="358">
        <v>0</v>
      </c>
      <c r="AO48" s="373">
        <v>1</v>
      </c>
      <c r="AP48" s="374">
        <f t="shared" si="24"/>
        <v>1</v>
      </c>
      <c r="AQ48" s="374">
        <f t="shared" si="14"/>
        <v>4</v>
      </c>
      <c r="AR48" s="375">
        <f t="shared" si="15"/>
        <v>8.5</v>
      </c>
      <c r="AS48" s="359">
        <v>0</v>
      </c>
      <c r="AT48" s="359">
        <v>0</v>
      </c>
      <c r="AU48" s="376">
        <f t="shared" si="16"/>
        <v>1</v>
      </c>
      <c r="AV48" s="377">
        <f t="shared" si="25"/>
        <v>1</v>
      </c>
      <c r="AW48" s="376">
        <f t="shared" si="18"/>
        <v>1</v>
      </c>
      <c r="AX48" s="376">
        <f t="shared" si="19"/>
        <v>0</v>
      </c>
      <c r="AY48" s="378">
        <f t="shared" si="26"/>
        <v>1</v>
      </c>
      <c r="AZ48" s="379">
        <f t="shared" si="27"/>
        <v>2</v>
      </c>
      <c r="BA48" s="380">
        <f t="shared" si="28"/>
        <v>10.5</v>
      </c>
      <c r="BB48" s="359" t="str">
        <f t="shared" si="29"/>
        <v>B</v>
      </c>
      <c r="BC48" s="256" t="s">
        <v>441</v>
      </c>
    </row>
    <row r="49" spans="1:55" s="90" customFormat="1" x14ac:dyDescent="0.7">
      <c r="A49" s="358">
        <f>IF(ISBLANK(D49),"",COUNTA($D$7:D49))</f>
        <v>43</v>
      </c>
      <c r="B49" s="359">
        <v>8</v>
      </c>
      <c r="C49" s="360" t="s">
        <v>115</v>
      </c>
      <c r="D49" s="359" t="s">
        <v>51</v>
      </c>
      <c r="E49" s="360" t="s">
        <v>162</v>
      </c>
      <c r="F49" s="359" t="s">
        <v>104</v>
      </c>
      <c r="G49" s="359">
        <v>40</v>
      </c>
      <c r="H49" s="359">
        <v>6</v>
      </c>
      <c r="I49" s="361" t="s">
        <v>314</v>
      </c>
      <c r="J49" s="362">
        <v>30224</v>
      </c>
      <c r="K49" s="381">
        <v>1.2475291500345089</v>
      </c>
      <c r="L49" s="364">
        <v>17823052.289999999</v>
      </c>
      <c r="M49" s="364">
        <v>3220441.74</v>
      </c>
      <c r="N49" s="364">
        <v>-1263950.55</v>
      </c>
      <c r="O49" s="364">
        <v>-10224208.34</v>
      </c>
      <c r="P49" s="365">
        <v>1</v>
      </c>
      <c r="Q49" s="366">
        <v>1</v>
      </c>
      <c r="R49" s="366">
        <v>0</v>
      </c>
      <c r="S49" s="367">
        <f t="shared" si="21"/>
        <v>1</v>
      </c>
      <c r="T49" s="368">
        <v>99</v>
      </c>
      <c r="U49" s="369">
        <f t="shared" si="7"/>
        <v>0</v>
      </c>
      <c r="V49" s="368">
        <v>52</v>
      </c>
      <c r="W49" s="370" t="str">
        <f t="shared" si="8"/>
        <v>1</v>
      </c>
      <c r="X49" s="371">
        <f t="shared" si="9"/>
        <v>0.5</v>
      </c>
      <c r="Y49" s="368">
        <v>60</v>
      </c>
      <c r="Z49" s="366" t="str">
        <f t="shared" si="10"/>
        <v>1</v>
      </c>
      <c r="AA49" s="371">
        <f t="shared" si="11"/>
        <v>0</v>
      </c>
      <c r="AB49" s="368">
        <v>49</v>
      </c>
      <c r="AC49" s="367" t="str">
        <f t="shared" si="12"/>
        <v>1</v>
      </c>
      <c r="AD49" s="371">
        <f t="shared" si="13"/>
        <v>1.5</v>
      </c>
      <c r="AE49" s="366">
        <v>1</v>
      </c>
      <c r="AF49" s="366">
        <v>1</v>
      </c>
      <c r="AG49" s="366">
        <v>0.5</v>
      </c>
      <c r="AH49" s="366">
        <v>0.5</v>
      </c>
      <c r="AI49" s="366">
        <v>0</v>
      </c>
      <c r="AJ49" s="366">
        <v>0</v>
      </c>
      <c r="AK49" s="372">
        <f t="shared" si="22"/>
        <v>3</v>
      </c>
      <c r="AL49" s="367">
        <f t="shared" si="23"/>
        <v>2</v>
      </c>
      <c r="AM49" s="367">
        <v>1</v>
      </c>
      <c r="AN49" s="358">
        <v>1</v>
      </c>
      <c r="AO49" s="373">
        <v>1</v>
      </c>
      <c r="AP49" s="374">
        <f t="shared" si="24"/>
        <v>2</v>
      </c>
      <c r="AQ49" s="374">
        <f t="shared" si="14"/>
        <v>5</v>
      </c>
      <c r="AR49" s="375">
        <f t="shared" si="15"/>
        <v>7.5</v>
      </c>
      <c r="AS49" s="359">
        <v>0</v>
      </c>
      <c r="AT49" s="359">
        <v>0</v>
      </c>
      <c r="AU49" s="376">
        <f t="shared" si="16"/>
        <v>0</v>
      </c>
      <c r="AV49" s="377">
        <f t="shared" si="25"/>
        <v>0</v>
      </c>
      <c r="AW49" s="376">
        <f t="shared" si="18"/>
        <v>1</v>
      </c>
      <c r="AX49" s="376">
        <f t="shared" si="19"/>
        <v>1</v>
      </c>
      <c r="AY49" s="378">
        <f t="shared" si="26"/>
        <v>2</v>
      </c>
      <c r="AZ49" s="379">
        <f t="shared" si="27"/>
        <v>2</v>
      </c>
      <c r="BA49" s="380">
        <f t="shared" si="28"/>
        <v>9.5</v>
      </c>
      <c r="BB49" s="359" t="str">
        <f t="shared" si="29"/>
        <v>C</v>
      </c>
      <c r="BC49" s="256" t="s">
        <v>442</v>
      </c>
    </row>
    <row r="50" spans="1:55" s="90" customFormat="1" x14ac:dyDescent="0.7">
      <c r="A50" s="358">
        <f>IF(ISBLANK(D50),"",COUNTA($D$7:D50))</f>
        <v>44</v>
      </c>
      <c r="B50" s="359">
        <v>8</v>
      </c>
      <c r="C50" s="360" t="s">
        <v>115</v>
      </c>
      <c r="D50" s="359" t="s">
        <v>52</v>
      </c>
      <c r="E50" s="360" t="s">
        <v>397</v>
      </c>
      <c r="F50" s="359" t="s">
        <v>104</v>
      </c>
      <c r="G50" s="359">
        <v>82</v>
      </c>
      <c r="H50" s="359">
        <v>10</v>
      </c>
      <c r="I50" s="361" t="s">
        <v>315</v>
      </c>
      <c r="J50" s="362">
        <v>52045</v>
      </c>
      <c r="K50" s="363">
        <v>0.5732774355711715</v>
      </c>
      <c r="L50" s="364">
        <v>5214294.8899999997</v>
      </c>
      <c r="M50" s="364">
        <v>-15937431.640000004</v>
      </c>
      <c r="N50" s="364">
        <v>1439680.93</v>
      </c>
      <c r="O50" s="364">
        <v>-8718409.6400000006</v>
      </c>
      <c r="P50" s="365">
        <v>5</v>
      </c>
      <c r="Q50" s="366">
        <v>0</v>
      </c>
      <c r="R50" s="366">
        <v>1</v>
      </c>
      <c r="S50" s="367">
        <f t="shared" si="21"/>
        <v>1</v>
      </c>
      <c r="T50" s="368">
        <v>159</v>
      </c>
      <c r="U50" s="369">
        <f t="shared" si="7"/>
        <v>1</v>
      </c>
      <c r="V50" s="368">
        <v>27</v>
      </c>
      <c r="W50" s="370" t="str">
        <f t="shared" si="8"/>
        <v>1</v>
      </c>
      <c r="X50" s="371">
        <f t="shared" si="9"/>
        <v>0.5</v>
      </c>
      <c r="Y50" s="368">
        <v>35</v>
      </c>
      <c r="Z50" s="366" t="str">
        <f t="shared" si="10"/>
        <v>1</v>
      </c>
      <c r="AA50" s="371">
        <f t="shared" si="11"/>
        <v>0.5</v>
      </c>
      <c r="AB50" s="368">
        <v>46</v>
      </c>
      <c r="AC50" s="367" t="str">
        <f t="shared" si="12"/>
        <v>1</v>
      </c>
      <c r="AD50" s="371">
        <f t="shared" si="13"/>
        <v>3</v>
      </c>
      <c r="AE50" s="366">
        <v>0</v>
      </c>
      <c r="AF50" s="366">
        <v>1</v>
      </c>
      <c r="AG50" s="366">
        <v>0.5</v>
      </c>
      <c r="AH50" s="366">
        <v>0.5</v>
      </c>
      <c r="AI50" s="366">
        <v>0</v>
      </c>
      <c r="AJ50" s="366">
        <v>0</v>
      </c>
      <c r="AK50" s="372">
        <f t="shared" si="22"/>
        <v>2</v>
      </c>
      <c r="AL50" s="367">
        <f t="shared" si="23"/>
        <v>2</v>
      </c>
      <c r="AM50" s="367">
        <v>1</v>
      </c>
      <c r="AN50" s="358">
        <v>0</v>
      </c>
      <c r="AO50" s="373">
        <v>0</v>
      </c>
      <c r="AP50" s="374">
        <f t="shared" si="24"/>
        <v>0</v>
      </c>
      <c r="AQ50" s="374">
        <f t="shared" si="14"/>
        <v>3</v>
      </c>
      <c r="AR50" s="375">
        <f t="shared" si="15"/>
        <v>7</v>
      </c>
      <c r="AS50" s="359">
        <v>0</v>
      </c>
      <c r="AT50" s="359">
        <v>0</v>
      </c>
      <c r="AU50" s="376">
        <f t="shared" si="16"/>
        <v>1</v>
      </c>
      <c r="AV50" s="377">
        <f t="shared" si="25"/>
        <v>1</v>
      </c>
      <c r="AW50" s="376">
        <f t="shared" si="18"/>
        <v>1</v>
      </c>
      <c r="AX50" s="376">
        <f t="shared" si="19"/>
        <v>0</v>
      </c>
      <c r="AY50" s="378">
        <f t="shared" si="26"/>
        <v>1</v>
      </c>
      <c r="AZ50" s="379">
        <f t="shared" si="27"/>
        <v>2</v>
      </c>
      <c r="BA50" s="380">
        <f t="shared" si="28"/>
        <v>9</v>
      </c>
      <c r="BB50" s="359" t="str">
        <f t="shared" si="29"/>
        <v>C</v>
      </c>
      <c r="BC50" s="256" t="s">
        <v>443</v>
      </c>
    </row>
    <row r="51" spans="1:55" s="90" customFormat="1" hidden="1" x14ac:dyDescent="0.7">
      <c r="A51" s="358">
        <f>IF(ISBLANK(D51),"",COUNTA($D$7:D51))</f>
        <v>45</v>
      </c>
      <c r="B51" s="359">
        <v>8</v>
      </c>
      <c r="C51" s="360" t="s">
        <v>115</v>
      </c>
      <c r="D51" s="359" t="s">
        <v>53</v>
      </c>
      <c r="E51" s="360" t="s">
        <v>163</v>
      </c>
      <c r="F51" s="359" t="s">
        <v>104</v>
      </c>
      <c r="G51" s="359">
        <v>90</v>
      </c>
      <c r="H51" s="359">
        <v>10</v>
      </c>
      <c r="I51" s="361" t="s">
        <v>315</v>
      </c>
      <c r="J51" s="362">
        <v>52329</v>
      </c>
      <c r="K51" s="363">
        <v>0.37932991359768925</v>
      </c>
      <c r="L51" s="364">
        <v>1813024.14</v>
      </c>
      <c r="M51" s="364">
        <v>-19230727.759999998</v>
      </c>
      <c r="N51" s="364">
        <v>-1143624.08</v>
      </c>
      <c r="O51" s="364">
        <v>-6156536.8200000003</v>
      </c>
      <c r="P51" s="365">
        <v>6</v>
      </c>
      <c r="Q51" s="366">
        <v>1</v>
      </c>
      <c r="R51" s="366">
        <v>1</v>
      </c>
      <c r="S51" s="367">
        <f t="shared" si="21"/>
        <v>2</v>
      </c>
      <c r="T51" s="368">
        <v>165</v>
      </c>
      <c r="U51" s="369">
        <f t="shared" si="7"/>
        <v>1</v>
      </c>
      <c r="V51" s="368">
        <v>32</v>
      </c>
      <c r="W51" s="370" t="str">
        <f t="shared" si="8"/>
        <v>1</v>
      </c>
      <c r="X51" s="371">
        <f t="shared" si="9"/>
        <v>0.5</v>
      </c>
      <c r="Y51" s="368">
        <v>51</v>
      </c>
      <c r="Z51" s="366" t="str">
        <f t="shared" si="10"/>
        <v>1</v>
      </c>
      <c r="AA51" s="371">
        <f t="shared" si="11"/>
        <v>0.5</v>
      </c>
      <c r="AB51" s="368">
        <v>50</v>
      </c>
      <c r="AC51" s="367" t="str">
        <f t="shared" si="12"/>
        <v>1</v>
      </c>
      <c r="AD51" s="371">
        <f t="shared" si="13"/>
        <v>3</v>
      </c>
      <c r="AE51" s="366">
        <v>1</v>
      </c>
      <c r="AF51" s="366">
        <v>1</v>
      </c>
      <c r="AG51" s="366">
        <v>0</v>
      </c>
      <c r="AH51" s="366">
        <v>0.5</v>
      </c>
      <c r="AI51" s="366">
        <v>0</v>
      </c>
      <c r="AJ51" s="366">
        <v>0</v>
      </c>
      <c r="AK51" s="372">
        <f t="shared" si="22"/>
        <v>2.5</v>
      </c>
      <c r="AL51" s="367">
        <f t="shared" si="23"/>
        <v>2</v>
      </c>
      <c r="AM51" s="367">
        <v>1</v>
      </c>
      <c r="AN51" s="358">
        <v>1</v>
      </c>
      <c r="AO51" s="373">
        <v>1</v>
      </c>
      <c r="AP51" s="374">
        <f t="shared" si="24"/>
        <v>2</v>
      </c>
      <c r="AQ51" s="374">
        <f t="shared" si="14"/>
        <v>5</v>
      </c>
      <c r="AR51" s="375">
        <f t="shared" si="15"/>
        <v>10</v>
      </c>
      <c r="AS51" s="359">
        <v>0</v>
      </c>
      <c r="AT51" s="359">
        <v>0</v>
      </c>
      <c r="AU51" s="376">
        <f t="shared" si="16"/>
        <v>0</v>
      </c>
      <c r="AV51" s="377">
        <f t="shared" si="25"/>
        <v>0</v>
      </c>
      <c r="AW51" s="376">
        <f t="shared" si="18"/>
        <v>1</v>
      </c>
      <c r="AX51" s="376">
        <f t="shared" si="19"/>
        <v>0</v>
      </c>
      <c r="AY51" s="378">
        <f t="shared" si="26"/>
        <v>1</v>
      </c>
      <c r="AZ51" s="379">
        <f t="shared" si="27"/>
        <v>1</v>
      </c>
      <c r="BA51" s="380">
        <f t="shared" si="28"/>
        <v>11</v>
      </c>
      <c r="BB51" s="359" t="str">
        <f t="shared" si="29"/>
        <v>B</v>
      </c>
      <c r="BC51" s="256" t="s">
        <v>444</v>
      </c>
    </row>
    <row r="52" spans="1:55" s="90" customFormat="1" hidden="1" x14ac:dyDescent="0.7">
      <c r="A52" s="358">
        <f>IF(ISBLANK(D52),"",COUNTA($D$7:D52))</f>
        <v>46</v>
      </c>
      <c r="B52" s="359">
        <v>8</v>
      </c>
      <c r="C52" s="360" t="s">
        <v>115</v>
      </c>
      <c r="D52" s="359" t="s">
        <v>54</v>
      </c>
      <c r="E52" s="360" t="s">
        <v>164</v>
      </c>
      <c r="F52" s="359" t="s">
        <v>104</v>
      </c>
      <c r="G52" s="359">
        <v>38</v>
      </c>
      <c r="H52" s="359">
        <v>5</v>
      </c>
      <c r="I52" s="361" t="s">
        <v>316</v>
      </c>
      <c r="J52" s="362">
        <v>26258</v>
      </c>
      <c r="K52" s="381">
        <v>2.652439663753543</v>
      </c>
      <c r="L52" s="364">
        <v>23035398.780000001</v>
      </c>
      <c r="M52" s="364">
        <v>10935148.580000002</v>
      </c>
      <c r="N52" s="364">
        <v>12081518.02</v>
      </c>
      <c r="O52" s="364">
        <v>9777446.6300000008</v>
      </c>
      <c r="P52" s="365">
        <v>0</v>
      </c>
      <c r="Q52" s="366">
        <v>1</v>
      </c>
      <c r="R52" s="366">
        <v>1</v>
      </c>
      <c r="S52" s="367">
        <f t="shared" si="21"/>
        <v>2</v>
      </c>
      <c r="T52" s="368">
        <v>42</v>
      </c>
      <c r="U52" s="369">
        <f t="shared" si="7"/>
        <v>1</v>
      </c>
      <c r="V52" s="368">
        <v>37</v>
      </c>
      <c r="W52" s="370" t="str">
        <f t="shared" si="8"/>
        <v>1</v>
      </c>
      <c r="X52" s="371">
        <f t="shared" si="9"/>
        <v>0.5</v>
      </c>
      <c r="Y52" s="368">
        <v>35</v>
      </c>
      <c r="Z52" s="366" t="str">
        <f t="shared" si="10"/>
        <v>1</v>
      </c>
      <c r="AA52" s="371">
        <f t="shared" si="11"/>
        <v>0.5</v>
      </c>
      <c r="AB52" s="368">
        <v>39</v>
      </c>
      <c r="AC52" s="367" t="str">
        <f t="shared" si="12"/>
        <v>1</v>
      </c>
      <c r="AD52" s="371">
        <f t="shared" si="13"/>
        <v>3</v>
      </c>
      <c r="AE52" s="366">
        <v>1</v>
      </c>
      <c r="AF52" s="366">
        <v>1</v>
      </c>
      <c r="AG52" s="366">
        <v>0</v>
      </c>
      <c r="AH52" s="366">
        <v>0</v>
      </c>
      <c r="AI52" s="366">
        <v>0</v>
      </c>
      <c r="AJ52" s="366">
        <v>0</v>
      </c>
      <c r="AK52" s="372">
        <f t="shared" si="22"/>
        <v>2</v>
      </c>
      <c r="AL52" s="367">
        <f t="shared" si="23"/>
        <v>2</v>
      </c>
      <c r="AM52" s="367">
        <v>1</v>
      </c>
      <c r="AN52" s="358">
        <v>1</v>
      </c>
      <c r="AO52" s="373">
        <v>1</v>
      </c>
      <c r="AP52" s="374">
        <f t="shared" si="24"/>
        <v>2</v>
      </c>
      <c r="AQ52" s="374">
        <f t="shared" si="14"/>
        <v>5</v>
      </c>
      <c r="AR52" s="375">
        <f t="shared" si="15"/>
        <v>10</v>
      </c>
      <c r="AS52" s="359">
        <v>1</v>
      </c>
      <c r="AT52" s="359">
        <v>1</v>
      </c>
      <c r="AU52" s="376">
        <f t="shared" si="16"/>
        <v>1</v>
      </c>
      <c r="AV52" s="377">
        <f t="shared" si="25"/>
        <v>3</v>
      </c>
      <c r="AW52" s="376">
        <f t="shared" si="18"/>
        <v>1</v>
      </c>
      <c r="AX52" s="376">
        <f t="shared" si="19"/>
        <v>1</v>
      </c>
      <c r="AY52" s="378">
        <f t="shared" si="26"/>
        <v>2</v>
      </c>
      <c r="AZ52" s="379">
        <f t="shared" si="27"/>
        <v>5</v>
      </c>
      <c r="BA52" s="380">
        <f t="shared" si="28"/>
        <v>15</v>
      </c>
      <c r="BB52" s="359" t="str">
        <f t="shared" si="29"/>
        <v>A</v>
      </c>
      <c r="BC52" s="256" t="s">
        <v>445</v>
      </c>
    </row>
    <row r="53" spans="1:55" s="90" customFormat="1" x14ac:dyDescent="0.7">
      <c r="A53" s="358">
        <f>IF(ISBLANK(D53),"",COUNTA($D$7:D53))</f>
        <v>47</v>
      </c>
      <c r="B53" s="359">
        <v>8</v>
      </c>
      <c r="C53" s="360" t="s">
        <v>115</v>
      </c>
      <c r="D53" s="359" t="s">
        <v>55</v>
      </c>
      <c r="E53" s="360" t="s">
        <v>165</v>
      </c>
      <c r="F53" s="359" t="s">
        <v>104</v>
      </c>
      <c r="G53" s="359">
        <v>35</v>
      </c>
      <c r="H53" s="359">
        <v>5</v>
      </c>
      <c r="I53" s="361" t="s">
        <v>316</v>
      </c>
      <c r="J53" s="362">
        <v>17701</v>
      </c>
      <c r="K53" s="381">
        <v>1.0295279863507831</v>
      </c>
      <c r="L53" s="364">
        <v>8630616.0399999991</v>
      </c>
      <c r="M53" s="364">
        <v>217602.06999999937</v>
      </c>
      <c r="N53" s="364">
        <v>792363.6</v>
      </c>
      <c r="O53" s="364">
        <v>-1974025.07</v>
      </c>
      <c r="P53" s="365">
        <v>1</v>
      </c>
      <c r="Q53" s="366">
        <v>1</v>
      </c>
      <c r="R53" s="366">
        <v>1</v>
      </c>
      <c r="S53" s="367">
        <f t="shared" si="21"/>
        <v>2</v>
      </c>
      <c r="T53" s="368">
        <v>116</v>
      </c>
      <c r="U53" s="369">
        <f t="shared" si="7"/>
        <v>0</v>
      </c>
      <c r="V53" s="368">
        <v>51</v>
      </c>
      <c r="W53" s="370" t="str">
        <f t="shared" si="8"/>
        <v>1</v>
      </c>
      <c r="X53" s="371">
        <f t="shared" si="9"/>
        <v>0.5</v>
      </c>
      <c r="Y53" s="368">
        <v>61</v>
      </c>
      <c r="Z53" s="366" t="str">
        <f t="shared" si="10"/>
        <v>0</v>
      </c>
      <c r="AA53" s="371">
        <f t="shared" si="11"/>
        <v>0</v>
      </c>
      <c r="AB53" s="368">
        <v>47</v>
      </c>
      <c r="AC53" s="367" t="str">
        <f t="shared" si="12"/>
        <v>1</v>
      </c>
      <c r="AD53" s="371">
        <f t="shared" si="13"/>
        <v>1.5</v>
      </c>
      <c r="AE53" s="366">
        <v>1</v>
      </c>
      <c r="AF53" s="366">
        <v>1</v>
      </c>
      <c r="AG53" s="366">
        <v>0.5</v>
      </c>
      <c r="AH53" s="366">
        <v>0.5</v>
      </c>
      <c r="AI53" s="366">
        <v>0</v>
      </c>
      <c r="AJ53" s="366">
        <v>0</v>
      </c>
      <c r="AK53" s="372">
        <f t="shared" si="22"/>
        <v>3</v>
      </c>
      <c r="AL53" s="367">
        <f t="shared" si="23"/>
        <v>2</v>
      </c>
      <c r="AM53" s="367">
        <v>1</v>
      </c>
      <c r="AN53" s="358">
        <v>0</v>
      </c>
      <c r="AO53" s="373">
        <v>0</v>
      </c>
      <c r="AP53" s="374">
        <f t="shared" si="24"/>
        <v>0</v>
      </c>
      <c r="AQ53" s="374">
        <f t="shared" si="14"/>
        <v>3</v>
      </c>
      <c r="AR53" s="375">
        <f t="shared" si="15"/>
        <v>6.5</v>
      </c>
      <c r="AS53" s="359">
        <v>0</v>
      </c>
      <c r="AT53" s="359">
        <v>0</v>
      </c>
      <c r="AU53" s="376">
        <f t="shared" si="16"/>
        <v>1</v>
      </c>
      <c r="AV53" s="377">
        <f t="shared" si="25"/>
        <v>1</v>
      </c>
      <c r="AW53" s="376">
        <f t="shared" si="18"/>
        <v>1</v>
      </c>
      <c r="AX53" s="376">
        <f t="shared" si="19"/>
        <v>1</v>
      </c>
      <c r="AY53" s="378">
        <f t="shared" si="26"/>
        <v>2</v>
      </c>
      <c r="AZ53" s="379">
        <f t="shared" si="27"/>
        <v>3</v>
      </c>
      <c r="BA53" s="380">
        <f t="shared" si="28"/>
        <v>9.5</v>
      </c>
      <c r="BB53" s="359" t="str">
        <f t="shared" si="29"/>
        <v>C</v>
      </c>
      <c r="BC53" s="256" t="s">
        <v>446</v>
      </c>
    </row>
    <row r="54" spans="1:55" s="90" customFormat="1" hidden="1" x14ac:dyDescent="0.7">
      <c r="A54" s="358">
        <f>IF(ISBLANK(D54),"",COUNTA($D$7:D54))</f>
        <v>48</v>
      </c>
      <c r="B54" s="359">
        <v>8</v>
      </c>
      <c r="C54" s="360" t="s">
        <v>115</v>
      </c>
      <c r="D54" s="359" t="s">
        <v>56</v>
      </c>
      <c r="E54" s="360" t="s">
        <v>166</v>
      </c>
      <c r="F54" s="359" t="s">
        <v>104</v>
      </c>
      <c r="G54" s="359">
        <v>42</v>
      </c>
      <c r="H54" s="359">
        <v>5</v>
      </c>
      <c r="I54" s="361" t="s">
        <v>316</v>
      </c>
      <c r="J54" s="362">
        <v>24605</v>
      </c>
      <c r="K54" s="381">
        <v>1.7538005199796236</v>
      </c>
      <c r="L54" s="364">
        <v>24262000.859999999</v>
      </c>
      <c r="M54" s="364">
        <v>9089094.6899999995</v>
      </c>
      <c r="N54" s="364">
        <v>2266093.2999999998</v>
      </c>
      <c r="O54" s="364">
        <v>-2168085.25</v>
      </c>
      <c r="P54" s="365">
        <v>1</v>
      </c>
      <c r="Q54" s="366">
        <v>1</v>
      </c>
      <c r="R54" s="366">
        <v>1</v>
      </c>
      <c r="S54" s="367">
        <f t="shared" si="21"/>
        <v>2</v>
      </c>
      <c r="T54" s="368">
        <v>89</v>
      </c>
      <c r="U54" s="369">
        <f t="shared" si="7"/>
        <v>1</v>
      </c>
      <c r="V54" s="368">
        <v>36</v>
      </c>
      <c r="W54" s="370" t="str">
        <f t="shared" si="8"/>
        <v>1</v>
      </c>
      <c r="X54" s="371">
        <f t="shared" si="9"/>
        <v>0.5</v>
      </c>
      <c r="Y54" s="368">
        <v>61</v>
      </c>
      <c r="Z54" s="366" t="str">
        <f t="shared" si="10"/>
        <v>0</v>
      </c>
      <c r="AA54" s="371">
        <f t="shared" si="11"/>
        <v>0</v>
      </c>
      <c r="AB54" s="368">
        <v>51</v>
      </c>
      <c r="AC54" s="367" t="str">
        <f t="shared" si="12"/>
        <v>1</v>
      </c>
      <c r="AD54" s="371">
        <f t="shared" si="13"/>
        <v>2.5</v>
      </c>
      <c r="AE54" s="366">
        <v>1</v>
      </c>
      <c r="AF54" s="366">
        <v>1</v>
      </c>
      <c r="AG54" s="366">
        <v>0</v>
      </c>
      <c r="AH54" s="366">
        <v>0</v>
      </c>
      <c r="AI54" s="366">
        <v>0</v>
      </c>
      <c r="AJ54" s="366">
        <v>0</v>
      </c>
      <c r="AK54" s="372">
        <f t="shared" si="22"/>
        <v>2</v>
      </c>
      <c r="AL54" s="367">
        <f t="shared" si="23"/>
        <v>2</v>
      </c>
      <c r="AM54" s="367">
        <v>1</v>
      </c>
      <c r="AN54" s="358">
        <v>1</v>
      </c>
      <c r="AO54" s="373">
        <v>1</v>
      </c>
      <c r="AP54" s="374">
        <f t="shared" si="24"/>
        <v>2</v>
      </c>
      <c r="AQ54" s="374">
        <f t="shared" si="14"/>
        <v>5</v>
      </c>
      <c r="AR54" s="375">
        <f t="shared" si="15"/>
        <v>9.5</v>
      </c>
      <c r="AS54" s="359">
        <v>0</v>
      </c>
      <c r="AT54" s="359">
        <v>0</v>
      </c>
      <c r="AU54" s="376">
        <f t="shared" si="16"/>
        <v>1</v>
      </c>
      <c r="AV54" s="377">
        <f t="shared" si="25"/>
        <v>1</v>
      </c>
      <c r="AW54" s="376">
        <f t="shared" si="18"/>
        <v>1</v>
      </c>
      <c r="AX54" s="376">
        <f t="shared" si="19"/>
        <v>1</v>
      </c>
      <c r="AY54" s="378">
        <f t="shared" si="26"/>
        <v>2</v>
      </c>
      <c r="AZ54" s="379">
        <f t="shared" si="27"/>
        <v>3</v>
      </c>
      <c r="BA54" s="380">
        <f t="shared" si="28"/>
        <v>12.5</v>
      </c>
      <c r="BB54" s="359" t="str">
        <f t="shared" si="29"/>
        <v>A</v>
      </c>
      <c r="BC54" s="256" t="s">
        <v>447</v>
      </c>
    </row>
    <row r="55" spans="1:55" s="90" customFormat="1" hidden="1" x14ac:dyDescent="0.7">
      <c r="A55" s="358">
        <f>IF(ISBLANK(D55),"",COUNTA($D$7:D55))</f>
        <v>49</v>
      </c>
      <c r="B55" s="359">
        <v>8</v>
      </c>
      <c r="C55" s="360" t="s">
        <v>115</v>
      </c>
      <c r="D55" s="359" t="s">
        <v>57</v>
      </c>
      <c r="E55" s="360" t="s">
        <v>167</v>
      </c>
      <c r="F55" s="359" t="s">
        <v>104</v>
      </c>
      <c r="G55" s="359">
        <v>30</v>
      </c>
      <c r="H55" s="359">
        <v>6</v>
      </c>
      <c r="I55" s="361" t="s">
        <v>314</v>
      </c>
      <c r="J55" s="362">
        <v>32937</v>
      </c>
      <c r="K55" s="381">
        <v>1.3455792277444001</v>
      </c>
      <c r="L55" s="364">
        <v>19893627.190000001</v>
      </c>
      <c r="M55" s="364">
        <v>5052664.160000002</v>
      </c>
      <c r="N55" s="364">
        <v>8518461.6600000001</v>
      </c>
      <c r="O55" s="364">
        <v>1948860.79</v>
      </c>
      <c r="P55" s="365">
        <v>0</v>
      </c>
      <c r="Q55" s="366">
        <v>0</v>
      </c>
      <c r="R55" s="366">
        <v>1</v>
      </c>
      <c r="S55" s="367">
        <f t="shared" si="21"/>
        <v>1</v>
      </c>
      <c r="T55" s="368">
        <v>135</v>
      </c>
      <c r="U55" s="369">
        <f t="shared" si="7"/>
        <v>0</v>
      </c>
      <c r="V55" s="368">
        <v>47</v>
      </c>
      <c r="W55" s="370" t="str">
        <f t="shared" si="8"/>
        <v>1</v>
      </c>
      <c r="X55" s="371">
        <f t="shared" si="9"/>
        <v>0.5</v>
      </c>
      <c r="Y55" s="368">
        <v>53</v>
      </c>
      <c r="Z55" s="366" t="str">
        <f t="shared" si="10"/>
        <v>1</v>
      </c>
      <c r="AA55" s="371">
        <f t="shared" si="11"/>
        <v>0.5</v>
      </c>
      <c r="AB55" s="368">
        <v>48</v>
      </c>
      <c r="AC55" s="367" t="str">
        <f t="shared" si="12"/>
        <v>1</v>
      </c>
      <c r="AD55" s="371">
        <f t="shared" si="13"/>
        <v>2</v>
      </c>
      <c r="AE55" s="366">
        <v>1</v>
      </c>
      <c r="AF55" s="366">
        <v>1</v>
      </c>
      <c r="AG55" s="366">
        <v>0.5</v>
      </c>
      <c r="AH55" s="366">
        <v>0.5</v>
      </c>
      <c r="AI55" s="366">
        <v>0</v>
      </c>
      <c r="AJ55" s="366">
        <v>0</v>
      </c>
      <c r="AK55" s="372">
        <f t="shared" si="22"/>
        <v>3</v>
      </c>
      <c r="AL55" s="367">
        <f t="shared" si="23"/>
        <v>2</v>
      </c>
      <c r="AM55" s="367">
        <v>1</v>
      </c>
      <c r="AN55" s="358">
        <v>1</v>
      </c>
      <c r="AO55" s="373">
        <v>0</v>
      </c>
      <c r="AP55" s="374">
        <f t="shared" si="24"/>
        <v>1</v>
      </c>
      <c r="AQ55" s="374">
        <f t="shared" si="14"/>
        <v>4</v>
      </c>
      <c r="AR55" s="375">
        <f t="shared" si="15"/>
        <v>7</v>
      </c>
      <c r="AS55" s="359">
        <v>1</v>
      </c>
      <c r="AT55" s="359">
        <v>1</v>
      </c>
      <c r="AU55" s="376">
        <f t="shared" si="16"/>
        <v>1</v>
      </c>
      <c r="AV55" s="377">
        <f t="shared" si="25"/>
        <v>3</v>
      </c>
      <c r="AW55" s="376">
        <f t="shared" si="18"/>
        <v>1</v>
      </c>
      <c r="AX55" s="376">
        <f t="shared" si="19"/>
        <v>1</v>
      </c>
      <c r="AY55" s="378">
        <f t="shared" si="26"/>
        <v>2</v>
      </c>
      <c r="AZ55" s="379">
        <f t="shared" si="27"/>
        <v>5</v>
      </c>
      <c r="BA55" s="380">
        <f t="shared" si="28"/>
        <v>12</v>
      </c>
      <c r="BB55" s="359" t="str">
        <f t="shared" si="29"/>
        <v>A</v>
      </c>
      <c r="BC55" s="256" t="s">
        <v>448</v>
      </c>
    </row>
    <row r="56" spans="1:55" s="90" customFormat="1" x14ac:dyDescent="0.7">
      <c r="A56" s="358">
        <f>IF(ISBLANK(D56),"",COUNTA($D$7:D56))</f>
        <v>50</v>
      </c>
      <c r="B56" s="359">
        <v>8</v>
      </c>
      <c r="C56" s="360" t="s">
        <v>115</v>
      </c>
      <c r="D56" s="359" t="s">
        <v>58</v>
      </c>
      <c r="E56" s="360" t="s">
        <v>168</v>
      </c>
      <c r="F56" s="359" t="s">
        <v>104</v>
      </c>
      <c r="G56" s="359">
        <v>34</v>
      </c>
      <c r="H56" s="359">
        <v>5</v>
      </c>
      <c r="I56" s="361" t="s">
        <v>316</v>
      </c>
      <c r="J56" s="362">
        <v>27810</v>
      </c>
      <c r="K56" s="381">
        <v>0.99257888170776576</v>
      </c>
      <c r="L56" s="364">
        <v>8077054.6500000004</v>
      </c>
      <c r="M56" s="364">
        <v>-59845.070000000298</v>
      </c>
      <c r="N56" s="364">
        <v>-7292903.1100000003</v>
      </c>
      <c r="O56" s="364">
        <v>-12926864.449999999</v>
      </c>
      <c r="P56" s="365">
        <v>1</v>
      </c>
      <c r="Q56" s="366">
        <v>1</v>
      </c>
      <c r="R56" s="366">
        <v>0</v>
      </c>
      <c r="S56" s="367">
        <f t="shared" si="21"/>
        <v>1</v>
      </c>
      <c r="T56" s="368">
        <v>36</v>
      </c>
      <c r="U56" s="369">
        <f t="shared" si="7"/>
        <v>1</v>
      </c>
      <c r="V56" s="368">
        <v>29</v>
      </c>
      <c r="W56" s="370" t="str">
        <f t="shared" si="8"/>
        <v>1</v>
      </c>
      <c r="X56" s="371">
        <f t="shared" si="9"/>
        <v>0.5</v>
      </c>
      <c r="Y56" s="368">
        <v>73</v>
      </c>
      <c r="Z56" s="366" t="str">
        <f t="shared" si="10"/>
        <v>0</v>
      </c>
      <c r="AA56" s="371">
        <f t="shared" si="11"/>
        <v>0</v>
      </c>
      <c r="AB56" s="368">
        <v>53</v>
      </c>
      <c r="AC56" s="367" t="str">
        <f t="shared" si="12"/>
        <v>1</v>
      </c>
      <c r="AD56" s="371">
        <f t="shared" si="13"/>
        <v>2.5</v>
      </c>
      <c r="AE56" s="366">
        <v>0</v>
      </c>
      <c r="AF56" s="366">
        <v>1</v>
      </c>
      <c r="AG56" s="366">
        <v>0</v>
      </c>
      <c r="AH56" s="366">
        <v>0</v>
      </c>
      <c r="AI56" s="366">
        <v>0</v>
      </c>
      <c r="AJ56" s="366">
        <v>0</v>
      </c>
      <c r="AK56" s="372">
        <f t="shared" si="22"/>
        <v>1</v>
      </c>
      <c r="AL56" s="367">
        <f t="shared" si="23"/>
        <v>1</v>
      </c>
      <c r="AM56" s="367">
        <v>1</v>
      </c>
      <c r="AN56" s="358">
        <v>0</v>
      </c>
      <c r="AO56" s="373">
        <v>1</v>
      </c>
      <c r="AP56" s="374">
        <f t="shared" si="24"/>
        <v>1</v>
      </c>
      <c r="AQ56" s="374">
        <f t="shared" si="14"/>
        <v>3</v>
      </c>
      <c r="AR56" s="375">
        <f t="shared" si="15"/>
        <v>6.5</v>
      </c>
      <c r="AS56" s="359">
        <v>0</v>
      </c>
      <c r="AT56" s="359">
        <v>0</v>
      </c>
      <c r="AU56" s="376">
        <f t="shared" si="16"/>
        <v>0</v>
      </c>
      <c r="AV56" s="377">
        <f t="shared" si="25"/>
        <v>0</v>
      </c>
      <c r="AW56" s="376">
        <f t="shared" si="18"/>
        <v>1</v>
      </c>
      <c r="AX56" s="376">
        <f t="shared" si="19"/>
        <v>1</v>
      </c>
      <c r="AY56" s="378">
        <f t="shared" si="26"/>
        <v>2</v>
      </c>
      <c r="AZ56" s="379">
        <f t="shared" si="27"/>
        <v>2</v>
      </c>
      <c r="BA56" s="380">
        <f t="shared" si="28"/>
        <v>8.5</v>
      </c>
      <c r="BB56" s="359" t="str">
        <f t="shared" si="29"/>
        <v>D</v>
      </c>
      <c r="BC56" s="256" t="s">
        <v>449</v>
      </c>
    </row>
    <row r="57" spans="1:55" s="90" customFormat="1" x14ac:dyDescent="0.7">
      <c r="A57" s="358">
        <f>IF(ISBLANK(D57),"",COUNTA($D$7:D57))</f>
        <v>51</v>
      </c>
      <c r="B57" s="359">
        <v>8</v>
      </c>
      <c r="C57" s="360" t="s">
        <v>115</v>
      </c>
      <c r="D57" s="359" t="s">
        <v>59</v>
      </c>
      <c r="E57" s="360" t="s">
        <v>310</v>
      </c>
      <c r="F57" s="359" t="s">
        <v>109</v>
      </c>
      <c r="G57" s="359">
        <v>276</v>
      </c>
      <c r="H57" s="359">
        <v>16</v>
      </c>
      <c r="I57" s="361" t="s">
        <v>323</v>
      </c>
      <c r="J57" s="362">
        <v>112572</v>
      </c>
      <c r="K57" s="381">
        <v>2.1572010327897861</v>
      </c>
      <c r="L57" s="364">
        <v>252292586.22999999</v>
      </c>
      <c r="M57" s="364">
        <v>133034555.46999998</v>
      </c>
      <c r="N57" s="364">
        <v>24330353.199999999</v>
      </c>
      <c r="O57" s="364">
        <v>-28954250.350000001</v>
      </c>
      <c r="P57" s="365">
        <v>1</v>
      </c>
      <c r="Q57" s="366">
        <v>0</v>
      </c>
      <c r="R57" s="366">
        <v>0</v>
      </c>
      <c r="S57" s="367">
        <f t="shared" si="21"/>
        <v>0</v>
      </c>
      <c r="T57" s="368">
        <v>76</v>
      </c>
      <c r="U57" s="369">
        <f t="shared" si="7"/>
        <v>1</v>
      </c>
      <c r="V57" s="368">
        <v>53</v>
      </c>
      <c r="W57" s="370" t="str">
        <f t="shared" si="8"/>
        <v>1</v>
      </c>
      <c r="X57" s="371">
        <f t="shared" si="9"/>
        <v>0.5</v>
      </c>
      <c r="Y57" s="368">
        <v>65</v>
      </c>
      <c r="Z57" s="366" t="str">
        <f t="shared" si="10"/>
        <v>0</v>
      </c>
      <c r="AA57" s="371">
        <f t="shared" si="11"/>
        <v>0</v>
      </c>
      <c r="AB57" s="368">
        <v>58</v>
      </c>
      <c r="AC57" s="367" t="str">
        <f t="shared" si="12"/>
        <v>1</v>
      </c>
      <c r="AD57" s="371">
        <f t="shared" si="13"/>
        <v>2.5</v>
      </c>
      <c r="AE57" s="366">
        <v>1</v>
      </c>
      <c r="AF57" s="366">
        <v>1</v>
      </c>
      <c r="AG57" s="366">
        <v>0.5</v>
      </c>
      <c r="AH57" s="366">
        <v>0</v>
      </c>
      <c r="AI57" s="366">
        <v>0</v>
      </c>
      <c r="AJ57" s="366">
        <v>0.5</v>
      </c>
      <c r="AK57" s="372">
        <f t="shared" si="22"/>
        <v>3</v>
      </c>
      <c r="AL57" s="367">
        <f t="shared" si="23"/>
        <v>2</v>
      </c>
      <c r="AM57" s="367">
        <v>1</v>
      </c>
      <c r="AN57" s="358">
        <v>0</v>
      </c>
      <c r="AO57" s="373">
        <v>1</v>
      </c>
      <c r="AP57" s="374">
        <f t="shared" si="24"/>
        <v>1</v>
      </c>
      <c r="AQ57" s="374">
        <f t="shared" si="14"/>
        <v>4</v>
      </c>
      <c r="AR57" s="375">
        <f t="shared" si="15"/>
        <v>6.5</v>
      </c>
      <c r="AS57" s="359">
        <v>0</v>
      </c>
      <c r="AT57" s="359">
        <v>0</v>
      </c>
      <c r="AU57" s="376">
        <f t="shared" si="16"/>
        <v>1</v>
      </c>
      <c r="AV57" s="377">
        <f t="shared" si="25"/>
        <v>1</v>
      </c>
      <c r="AW57" s="376">
        <f t="shared" si="18"/>
        <v>1</v>
      </c>
      <c r="AX57" s="376">
        <f t="shared" si="19"/>
        <v>1</v>
      </c>
      <c r="AY57" s="378">
        <f t="shared" si="26"/>
        <v>2</v>
      </c>
      <c r="AZ57" s="379">
        <f t="shared" si="27"/>
        <v>3</v>
      </c>
      <c r="BA57" s="380">
        <f t="shared" si="28"/>
        <v>9.5</v>
      </c>
      <c r="BB57" s="359" t="str">
        <f t="shared" si="29"/>
        <v>C</v>
      </c>
      <c r="BC57" s="256" t="s">
        <v>450</v>
      </c>
    </row>
    <row r="58" spans="1:55" s="90" customFormat="1" hidden="1" x14ac:dyDescent="0.7">
      <c r="A58" s="358">
        <f>IF(ISBLANK(D58),"",COUNTA($D$7:D58))</f>
        <v>52</v>
      </c>
      <c r="B58" s="359">
        <v>8</v>
      </c>
      <c r="C58" s="360" t="s">
        <v>115</v>
      </c>
      <c r="D58" s="359" t="s">
        <v>60</v>
      </c>
      <c r="E58" s="360" t="s">
        <v>235</v>
      </c>
      <c r="F58" s="359" t="s">
        <v>104</v>
      </c>
      <c r="G58" s="359">
        <v>40</v>
      </c>
      <c r="H58" s="359">
        <v>5</v>
      </c>
      <c r="I58" s="361" t="s">
        <v>316</v>
      </c>
      <c r="J58" s="362">
        <v>28357</v>
      </c>
      <c r="K58" s="381">
        <v>2.8326347391847784</v>
      </c>
      <c r="L58" s="364">
        <v>30864857.329999998</v>
      </c>
      <c r="M58" s="364">
        <v>19639930.729999997</v>
      </c>
      <c r="N58" s="364">
        <v>1064370.1599999999</v>
      </c>
      <c r="O58" s="364">
        <v>-6053552.25</v>
      </c>
      <c r="P58" s="365">
        <v>1</v>
      </c>
      <c r="Q58" s="366">
        <v>1</v>
      </c>
      <c r="R58" s="366">
        <v>0</v>
      </c>
      <c r="S58" s="367">
        <f t="shared" si="21"/>
        <v>1</v>
      </c>
      <c r="T58" s="368">
        <v>75</v>
      </c>
      <c r="U58" s="369">
        <f t="shared" si="7"/>
        <v>1</v>
      </c>
      <c r="V58" s="368">
        <v>30</v>
      </c>
      <c r="W58" s="370" t="str">
        <f t="shared" si="8"/>
        <v>1</v>
      </c>
      <c r="X58" s="371">
        <f t="shared" si="9"/>
        <v>0.5</v>
      </c>
      <c r="Y58" s="368">
        <v>58</v>
      </c>
      <c r="Z58" s="366" t="str">
        <f t="shared" si="10"/>
        <v>1</v>
      </c>
      <c r="AA58" s="371">
        <f t="shared" si="11"/>
        <v>0.5</v>
      </c>
      <c r="AB58" s="368">
        <v>45</v>
      </c>
      <c r="AC58" s="367" t="str">
        <f t="shared" si="12"/>
        <v>1</v>
      </c>
      <c r="AD58" s="371">
        <f t="shared" si="13"/>
        <v>3</v>
      </c>
      <c r="AE58" s="366">
        <v>0</v>
      </c>
      <c r="AF58" s="366">
        <v>1</v>
      </c>
      <c r="AG58" s="366">
        <v>0</v>
      </c>
      <c r="AH58" s="366">
        <v>0</v>
      </c>
      <c r="AI58" s="366">
        <v>0</v>
      </c>
      <c r="AJ58" s="366">
        <v>0</v>
      </c>
      <c r="AK58" s="372">
        <f t="shared" si="22"/>
        <v>1</v>
      </c>
      <c r="AL58" s="367">
        <f t="shared" si="23"/>
        <v>1</v>
      </c>
      <c r="AM58" s="367">
        <v>1</v>
      </c>
      <c r="AN58" s="358">
        <v>1</v>
      </c>
      <c r="AO58" s="373">
        <v>1</v>
      </c>
      <c r="AP58" s="374">
        <f t="shared" si="24"/>
        <v>2</v>
      </c>
      <c r="AQ58" s="374">
        <f t="shared" si="14"/>
        <v>4</v>
      </c>
      <c r="AR58" s="375">
        <f t="shared" si="15"/>
        <v>8</v>
      </c>
      <c r="AS58" s="359">
        <v>0</v>
      </c>
      <c r="AT58" s="359">
        <v>0</v>
      </c>
      <c r="AU58" s="376">
        <f t="shared" si="16"/>
        <v>1</v>
      </c>
      <c r="AV58" s="377">
        <f t="shared" si="25"/>
        <v>1</v>
      </c>
      <c r="AW58" s="376">
        <f t="shared" si="18"/>
        <v>1</v>
      </c>
      <c r="AX58" s="376">
        <f t="shared" si="19"/>
        <v>1</v>
      </c>
      <c r="AY58" s="378">
        <f t="shared" si="26"/>
        <v>2</v>
      </c>
      <c r="AZ58" s="379">
        <f t="shared" si="27"/>
        <v>3</v>
      </c>
      <c r="BA58" s="380">
        <f t="shared" si="28"/>
        <v>11</v>
      </c>
      <c r="BB58" s="359" t="str">
        <f t="shared" si="29"/>
        <v>B</v>
      </c>
      <c r="BC58" s="256" t="s">
        <v>451</v>
      </c>
    </row>
    <row r="59" spans="1:55" s="90" customFormat="1" hidden="1" x14ac:dyDescent="0.7">
      <c r="A59" s="358">
        <f>IF(ISBLANK(D59),"",COUNTA($D$7:D59))</f>
        <v>53</v>
      </c>
      <c r="B59" s="359">
        <v>8</v>
      </c>
      <c r="C59" s="360" t="s">
        <v>116</v>
      </c>
      <c r="D59" s="359" t="s">
        <v>61</v>
      </c>
      <c r="E59" s="360" t="s">
        <v>169</v>
      </c>
      <c r="F59" s="359" t="s">
        <v>109</v>
      </c>
      <c r="G59" s="359">
        <v>420</v>
      </c>
      <c r="H59" s="359">
        <v>17</v>
      </c>
      <c r="I59" s="361" t="s">
        <v>322</v>
      </c>
      <c r="J59" s="362">
        <v>111946</v>
      </c>
      <c r="K59" s="381">
        <v>2.2982930290933203</v>
      </c>
      <c r="L59" s="364">
        <v>529586924.97000003</v>
      </c>
      <c r="M59" s="364">
        <v>290269199.96999991</v>
      </c>
      <c r="N59" s="364">
        <v>156374096.40000001</v>
      </c>
      <c r="O59" s="364">
        <v>88886265.739999995</v>
      </c>
      <c r="P59" s="365">
        <v>0</v>
      </c>
      <c r="Q59" s="366">
        <v>1</v>
      </c>
      <c r="R59" s="366">
        <v>1</v>
      </c>
      <c r="S59" s="367">
        <f t="shared" si="21"/>
        <v>2</v>
      </c>
      <c r="T59" s="368">
        <v>36</v>
      </c>
      <c r="U59" s="369">
        <f t="shared" si="7"/>
        <v>1</v>
      </c>
      <c r="V59" s="368">
        <v>83</v>
      </c>
      <c r="W59" s="370" t="str">
        <f t="shared" si="8"/>
        <v>0</v>
      </c>
      <c r="X59" s="371">
        <f t="shared" si="9"/>
        <v>0</v>
      </c>
      <c r="Y59" s="368">
        <v>35</v>
      </c>
      <c r="Z59" s="366" t="str">
        <f t="shared" si="10"/>
        <v>1</v>
      </c>
      <c r="AA59" s="371">
        <f t="shared" si="11"/>
        <v>0.5</v>
      </c>
      <c r="AB59" s="368">
        <v>37</v>
      </c>
      <c r="AC59" s="367" t="str">
        <f t="shared" si="12"/>
        <v>1</v>
      </c>
      <c r="AD59" s="371">
        <f t="shared" si="13"/>
        <v>2.5</v>
      </c>
      <c r="AE59" s="366">
        <v>1</v>
      </c>
      <c r="AF59" s="366">
        <v>1</v>
      </c>
      <c r="AG59" s="366">
        <v>0.5</v>
      </c>
      <c r="AH59" s="366">
        <v>0</v>
      </c>
      <c r="AI59" s="366">
        <v>0.5</v>
      </c>
      <c r="AJ59" s="366">
        <v>0</v>
      </c>
      <c r="AK59" s="372">
        <f t="shared" si="22"/>
        <v>3</v>
      </c>
      <c r="AL59" s="367">
        <f t="shared" si="23"/>
        <v>2</v>
      </c>
      <c r="AM59" s="367">
        <v>1</v>
      </c>
      <c r="AN59" s="358">
        <v>1</v>
      </c>
      <c r="AO59" s="373">
        <v>1</v>
      </c>
      <c r="AP59" s="374">
        <f t="shared" si="24"/>
        <v>2</v>
      </c>
      <c r="AQ59" s="374">
        <f t="shared" si="14"/>
        <v>5</v>
      </c>
      <c r="AR59" s="375">
        <f t="shared" si="15"/>
        <v>9.5</v>
      </c>
      <c r="AS59" s="359">
        <v>1</v>
      </c>
      <c r="AT59" s="359">
        <v>1</v>
      </c>
      <c r="AU59" s="376">
        <f t="shared" si="16"/>
        <v>1</v>
      </c>
      <c r="AV59" s="377">
        <f t="shared" si="25"/>
        <v>3</v>
      </c>
      <c r="AW59" s="376">
        <f t="shared" si="18"/>
        <v>1</v>
      </c>
      <c r="AX59" s="376">
        <f t="shared" si="19"/>
        <v>1</v>
      </c>
      <c r="AY59" s="378">
        <f t="shared" si="26"/>
        <v>2</v>
      </c>
      <c r="AZ59" s="379">
        <f t="shared" si="27"/>
        <v>5</v>
      </c>
      <c r="BA59" s="380">
        <f t="shared" si="28"/>
        <v>14.5</v>
      </c>
      <c r="BB59" s="359" t="str">
        <f t="shared" si="29"/>
        <v>A</v>
      </c>
      <c r="BC59" s="256" t="s">
        <v>116</v>
      </c>
    </row>
    <row r="60" spans="1:55" s="90" customFormat="1" x14ac:dyDescent="0.7">
      <c r="A60" s="358">
        <f>IF(ISBLANK(D60),"",COUNTA($D$7:D60))</f>
        <v>54</v>
      </c>
      <c r="B60" s="359">
        <v>8</v>
      </c>
      <c r="C60" s="360" t="s">
        <v>116</v>
      </c>
      <c r="D60" s="359" t="s">
        <v>62</v>
      </c>
      <c r="E60" s="360" t="s">
        <v>170</v>
      </c>
      <c r="F60" s="359" t="s">
        <v>104</v>
      </c>
      <c r="G60" s="359">
        <v>120</v>
      </c>
      <c r="H60" s="359">
        <v>13</v>
      </c>
      <c r="I60" s="361" t="s">
        <v>318</v>
      </c>
      <c r="J60" s="362">
        <v>58977</v>
      </c>
      <c r="K60" s="363">
        <v>0.35455897936193459</v>
      </c>
      <c r="L60" s="364">
        <v>-2916712.71</v>
      </c>
      <c r="M60" s="364">
        <v>-60615194.149999976</v>
      </c>
      <c r="N60" s="364">
        <v>13790446.529999999</v>
      </c>
      <c r="O60" s="364">
        <v>86405261.629999995</v>
      </c>
      <c r="P60" s="365">
        <v>4</v>
      </c>
      <c r="Q60" s="366">
        <v>0</v>
      </c>
      <c r="R60" s="366">
        <v>1</v>
      </c>
      <c r="S60" s="367">
        <f t="shared" si="21"/>
        <v>1</v>
      </c>
      <c r="T60" s="368">
        <v>287</v>
      </c>
      <c r="U60" s="369">
        <f t="shared" si="7"/>
        <v>0</v>
      </c>
      <c r="V60" s="368">
        <v>78</v>
      </c>
      <c r="W60" s="370" t="str">
        <f t="shared" si="8"/>
        <v>0</v>
      </c>
      <c r="X60" s="371">
        <f t="shared" si="9"/>
        <v>0</v>
      </c>
      <c r="Y60" s="368">
        <v>59</v>
      </c>
      <c r="Z60" s="366" t="str">
        <f t="shared" si="10"/>
        <v>1</v>
      </c>
      <c r="AA60" s="371">
        <f t="shared" si="11"/>
        <v>0.5</v>
      </c>
      <c r="AB60" s="368">
        <v>64</v>
      </c>
      <c r="AC60" s="367" t="str">
        <f t="shared" si="12"/>
        <v>0</v>
      </c>
      <c r="AD60" s="371">
        <f t="shared" si="13"/>
        <v>0.5</v>
      </c>
      <c r="AE60" s="366">
        <v>0</v>
      </c>
      <c r="AF60" s="366">
        <v>1</v>
      </c>
      <c r="AG60" s="366">
        <v>0</v>
      </c>
      <c r="AH60" s="366">
        <v>0.5</v>
      </c>
      <c r="AI60" s="366">
        <v>0.5</v>
      </c>
      <c r="AJ60" s="366">
        <v>0.5</v>
      </c>
      <c r="AK60" s="372">
        <f t="shared" ref="AK60:AK91" si="30">SUM(AE60+AF60+AG60+AH60+AI60+AJ60)</f>
        <v>2.5</v>
      </c>
      <c r="AL60" s="367">
        <f t="shared" si="23"/>
        <v>2</v>
      </c>
      <c r="AM60" s="367">
        <v>1</v>
      </c>
      <c r="AN60" s="358">
        <v>0</v>
      </c>
      <c r="AO60" s="373">
        <v>1</v>
      </c>
      <c r="AP60" s="374">
        <f t="shared" si="24"/>
        <v>1</v>
      </c>
      <c r="AQ60" s="374">
        <f t="shared" si="14"/>
        <v>4</v>
      </c>
      <c r="AR60" s="375">
        <f t="shared" si="15"/>
        <v>5.5</v>
      </c>
      <c r="AS60" s="359">
        <v>1</v>
      </c>
      <c r="AT60" s="359">
        <v>1</v>
      </c>
      <c r="AU60" s="376">
        <f t="shared" si="16"/>
        <v>1</v>
      </c>
      <c r="AV60" s="377">
        <f t="shared" si="25"/>
        <v>3</v>
      </c>
      <c r="AW60" s="376">
        <f t="shared" si="18"/>
        <v>0</v>
      </c>
      <c r="AX60" s="376">
        <f t="shared" si="19"/>
        <v>0</v>
      </c>
      <c r="AY60" s="378">
        <f t="shared" si="26"/>
        <v>0</v>
      </c>
      <c r="AZ60" s="379">
        <f t="shared" si="27"/>
        <v>3</v>
      </c>
      <c r="BA60" s="380">
        <f t="shared" si="28"/>
        <v>8.5</v>
      </c>
      <c r="BB60" s="359" t="str">
        <f t="shared" si="29"/>
        <v>D</v>
      </c>
      <c r="BC60" s="256" t="s">
        <v>452</v>
      </c>
    </row>
    <row r="61" spans="1:55" s="90" customFormat="1" x14ac:dyDescent="0.7">
      <c r="A61" s="358">
        <f>IF(ISBLANK(D61),"",COUNTA($D$7:D61))</f>
        <v>55</v>
      </c>
      <c r="B61" s="359">
        <v>8</v>
      </c>
      <c r="C61" s="360" t="s">
        <v>116</v>
      </c>
      <c r="D61" s="359" t="s">
        <v>63</v>
      </c>
      <c r="E61" s="360" t="s">
        <v>171</v>
      </c>
      <c r="F61" s="359" t="s">
        <v>104</v>
      </c>
      <c r="G61" s="359">
        <v>30</v>
      </c>
      <c r="H61" s="359">
        <v>5</v>
      </c>
      <c r="I61" s="361" t="s">
        <v>316</v>
      </c>
      <c r="J61" s="362">
        <v>23019</v>
      </c>
      <c r="K61" s="363">
        <v>0.27225217688845477</v>
      </c>
      <c r="L61" s="364">
        <v>-3079415.15</v>
      </c>
      <c r="M61" s="364">
        <v>-18108393.489999995</v>
      </c>
      <c r="N61" s="364">
        <v>2744578.48</v>
      </c>
      <c r="O61" s="364">
        <v>1755840.85</v>
      </c>
      <c r="P61" s="365">
        <v>6</v>
      </c>
      <c r="Q61" s="366">
        <v>1</v>
      </c>
      <c r="R61" s="366">
        <v>0</v>
      </c>
      <c r="S61" s="367">
        <f t="shared" si="21"/>
        <v>1</v>
      </c>
      <c r="T61" s="368">
        <v>404</v>
      </c>
      <c r="U61" s="369">
        <f t="shared" si="7"/>
        <v>0</v>
      </c>
      <c r="V61" s="368">
        <v>41</v>
      </c>
      <c r="W61" s="370" t="str">
        <f t="shared" si="8"/>
        <v>1</v>
      </c>
      <c r="X61" s="371">
        <f t="shared" si="9"/>
        <v>0.5</v>
      </c>
      <c r="Y61" s="368">
        <v>41</v>
      </c>
      <c r="Z61" s="366" t="str">
        <f t="shared" si="10"/>
        <v>1</v>
      </c>
      <c r="AA61" s="371">
        <f t="shared" si="11"/>
        <v>0.5</v>
      </c>
      <c r="AB61" s="368">
        <v>59</v>
      </c>
      <c r="AC61" s="367" t="str">
        <f t="shared" si="12"/>
        <v>1</v>
      </c>
      <c r="AD61" s="371">
        <f t="shared" si="13"/>
        <v>2</v>
      </c>
      <c r="AE61" s="366">
        <v>1</v>
      </c>
      <c r="AF61" s="366">
        <v>1</v>
      </c>
      <c r="AG61" s="366">
        <v>0</v>
      </c>
      <c r="AH61" s="366">
        <v>0.5</v>
      </c>
      <c r="AI61" s="366">
        <v>0</v>
      </c>
      <c r="AJ61" s="366">
        <v>0.5</v>
      </c>
      <c r="AK61" s="372">
        <f t="shared" si="30"/>
        <v>3</v>
      </c>
      <c r="AL61" s="367">
        <f t="shared" si="23"/>
        <v>2</v>
      </c>
      <c r="AM61" s="367">
        <v>1</v>
      </c>
      <c r="AN61" s="358">
        <v>0</v>
      </c>
      <c r="AO61" s="373">
        <v>1</v>
      </c>
      <c r="AP61" s="374">
        <f t="shared" si="24"/>
        <v>1</v>
      </c>
      <c r="AQ61" s="374">
        <f t="shared" si="14"/>
        <v>4</v>
      </c>
      <c r="AR61" s="375">
        <f t="shared" si="15"/>
        <v>7</v>
      </c>
      <c r="AS61" s="359">
        <v>1</v>
      </c>
      <c r="AT61" s="359">
        <v>1</v>
      </c>
      <c r="AU61" s="376">
        <f t="shared" si="16"/>
        <v>1</v>
      </c>
      <c r="AV61" s="377">
        <f t="shared" si="25"/>
        <v>3</v>
      </c>
      <c r="AW61" s="376">
        <f t="shared" si="18"/>
        <v>0</v>
      </c>
      <c r="AX61" s="376">
        <f t="shared" si="19"/>
        <v>0</v>
      </c>
      <c r="AY61" s="378">
        <f t="shared" si="26"/>
        <v>0</v>
      </c>
      <c r="AZ61" s="379">
        <f t="shared" si="27"/>
        <v>3</v>
      </c>
      <c r="BA61" s="380">
        <f t="shared" si="28"/>
        <v>10</v>
      </c>
      <c r="BB61" s="359" t="str">
        <f t="shared" si="29"/>
        <v>C</v>
      </c>
      <c r="BC61" s="256" t="s">
        <v>453</v>
      </c>
    </row>
    <row r="62" spans="1:55" s="90" customFormat="1" hidden="1" x14ac:dyDescent="0.7">
      <c r="A62" s="358">
        <f>IF(ISBLANK(D62),"",COUNTA($D$7:D62))</f>
        <v>56</v>
      </c>
      <c r="B62" s="359">
        <v>8</v>
      </c>
      <c r="C62" s="360" t="s">
        <v>116</v>
      </c>
      <c r="D62" s="359" t="s">
        <v>64</v>
      </c>
      <c r="E62" s="360" t="s">
        <v>172</v>
      </c>
      <c r="F62" s="359" t="s">
        <v>104</v>
      </c>
      <c r="G62" s="359">
        <v>41</v>
      </c>
      <c r="H62" s="359">
        <v>5</v>
      </c>
      <c r="I62" s="361" t="s">
        <v>316</v>
      </c>
      <c r="J62" s="362">
        <v>20622</v>
      </c>
      <c r="K62" s="363">
        <v>0.49729759859728889</v>
      </c>
      <c r="L62" s="364">
        <v>6400094.9299999997</v>
      </c>
      <c r="M62" s="364">
        <v>-11361748.279999999</v>
      </c>
      <c r="N62" s="364">
        <v>9111300.4800000004</v>
      </c>
      <c r="O62" s="364">
        <v>-795976.43</v>
      </c>
      <c r="P62" s="365">
        <v>3</v>
      </c>
      <c r="Q62" s="366">
        <v>1</v>
      </c>
      <c r="R62" s="366">
        <v>1</v>
      </c>
      <c r="S62" s="367">
        <f t="shared" si="21"/>
        <v>2</v>
      </c>
      <c r="T62" s="368">
        <v>209</v>
      </c>
      <c r="U62" s="369">
        <f t="shared" si="7"/>
        <v>0</v>
      </c>
      <c r="V62" s="368">
        <v>51</v>
      </c>
      <c r="W62" s="370" t="str">
        <f t="shared" si="8"/>
        <v>1</v>
      </c>
      <c r="X62" s="371">
        <f t="shared" si="9"/>
        <v>0.5</v>
      </c>
      <c r="Y62" s="368">
        <v>82</v>
      </c>
      <c r="Z62" s="366" t="str">
        <f t="shared" si="10"/>
        <v>0</v>
      </c>
      <c r="AA62" s="371">
        <f t="shared" si="11"/>
        <v>0</v>
      </c>
      <c r="AB62" s="368">
        <v>51</v>
      </c>
      <c r="AC62" s="367" t="str">
        <f t="shared" si="12"/>
        <v>1</v>
      </c>
      <c r="AD62" s="371">
        <f t="shared" si="13"/>
        <v>1.5</v>
      </c>
      <c r="AE62" s="366">
        <v>0</v>
      </c>
      <c r="AF62" s="366">
        <v>1</v>
      </c>
      <c r="AG62" s="366">
        <v>0</v>
      </c>
      <c r="AH62" s="366">
        <v>0</v>
      </c>
      <c r="AI62" s="366">
        <v>0</v>
      </c>
      <c r="AJ62" s="366">
        <v>0</v>
      </c>
      <c r="AK62" s="372">
        <f t="shared" si="30"/>
        <v>1</v>
      </c>
      <c r="AL62" s="367">
        <f t="shared" si="23"/>
        <v>1</v>
      </c>
      <c r="AM62" s="367">
        <v>1</v>
      </c>
      <c r="AN62" s="358">
        <v>1</v>
      </c>
      <c r="AO62" s="373">
        <v>1</v>
      </c>
      <c r="AP62" s="374">
        <f t="shared" si="24"/>
        <v>2</v>
      </c>
      <c r="AQ62" s="374">
        <f t="shared" si="14"/>
        <v>4</v>
      </c>
      <c r="AR62" s="375">
        <f t="shared" si="15"/>
        <v>7.5</v>
      </c>
      <c r="AS62" s="359">
        <v>1</v>
      </c>
      <c r="AT62" s="359">
        <v>1</v>
      </c>
      <c r="AU62" s="376">
        <f t="shared" si="16"/>
        <v>1</v>
      </c>
      <c r="AV62" s="377">
        <f t="shared" si="25"/>
        <v>3</v>
      </c>
      <c r="AW62" s="376">
        <f t="shared" si="18"/>
        <v>1</v>
      </c>
      <c r="AX62" s="376">
        <f t="shared" si="19"/>
        <v>0</v>
      </c>
      <c r="AY62" s="378">
        <f t="shared" si="26"/>
        <v>1</v>
      </c>
      <c r="AZ62" s="379">
        <f t="shared" si="27"/>
        <v>4</v>
      </c>
      <c r="BA62" s="380">
        <f t="shared" si="28"/>
        <v>11.5</v>
      </c>
      <c r="BB62" s="359" t="str">
        <f t="shared" si="29"/>
        <v>B</v>
      </c>
      <c r="BC62" s="256" t="s">
        <v>454</v>
      </c>
    </row>
    <row r="63" spans="1:55" s="90" customFormat="1" hidden="1" x14ac:dyDescent="0.7">
      <c r="A63" s="358">
        <f>IF(ISBLANK(D63),"",COUNTA($D$7:D63))</f>
        <v>57</v>
      </c>
      <c r="B63" s="359">
        <v>8</v>
      </c>
      <c r="C63" s="360" t="s">
        <v>116</v>
      </c>
      <c r="D63" s="359" t="s">
        <v>65</v>
      </c>
      <c r="E63" s="360" t="s">
        <v>309</v>
      </c>
      <c r="F63" s="359" t="s">
        <v>109</v>
      </c>
      <c r="G63" s="359">
        <v>266</v>
      </c>
      <c r="H63" s="359">
        <v>15</v>
      </c>
      <c r="I63" s="361" t="s">
        <v>317</v>
      </c>
      <c r="J63" s="362">
        <v>62328</v>
      </c>
      <c r="K63" s="363">
        <v>0.59700415135956586</v>
      </c>
      <c r="L63" s="364">
        <v>54938100.07</v>
      </c>
      <c r="M63" s="364">
        <v>-76346968.869999915</v>
      </c>
      <c r="N63" s="364">
        <v>75744358.989999995</v>
      </c>
      <c r="O63" s="364">
        <v>68287548.25</v>
      </c>
      <c r="P63" s="365">
        <v>2</v>
      </c>
      <c r="Q63" s="366">
        <v>1</v>
      </c>
      <c r="R63" s="366">
        <v>1</v>
      </c>
      <c r="S63" s="367">
        <f t="shared" si="21"/>
        <v>2</v>
      </c>
      <c r="T63" s="368">
        <v>228</v>
      </c>
      <c r="U63" s="369">
        <f t="shared" si="7"/>
        <v>0</v>
      </c>
      <c r="V63" s="368">
        <v>75</v>
      </c>
      <c r="W63" s="370" t="str">
        <f t="shared" si="8"/>
        <v>0</v>
      </c>
      <c r="X63" s="371">
        <f t="shared" si="9"/>
        <v>0</v>
      </c>
      <c r="Y63" s="368">
        <v>36</v>
      </c>
      <c r="Z63" s="366" t="str">
        <f t="shared" si="10"/>
        <v>1</v>
      </c>
      <c r="AA63" s="371">
        <f t="shared" si="11"/>
        <v>0.5</v>
      </c>
      <c r="AB63" s="368">
        <v>53</v>
      </c>
      <c r="AC63" s="367" t="str">
        <f t="shared" si="12"/>
        <v>1</v>
      </c>
      <c r="AD63" s="371">
        <f t="shared" si="13"/>
        <v>1.5</v>
      </c>
      <c r="AE63" s="366">
        <v>0</v>
      </c>
      <c r="AF63" s="366">
        <v>1</v>
      </c>
      <c r="AG63" s="366">
        <v>0</v>
      </c>
      <c r="AH63" s="366">
        <v>0</v>
      </c>
      <c r="AI63" s="366">
        <v>0.5</v>
      </c>
      <c r="AJ63" s="366">
        <v>0</v>
      </c>
      <c r="AK63" s="372">
        <f t="shared" si="30"/>
        <v>1.5</v>
      </c>
      <c r="AL63" s="367">
        <f t="shared" si="23"/>
        <v>1.5</v>
      </c>
      <c r="AM63" s="367">
        <v>1</v>
      </c>
      <c r="AN63" s="358">
        <v>1</v>
      </c>
      <c r="AO63" s="373">
        <v>1</v>
      </c>
      <c r="AP63" s="374">
        <f t="shared" si="24"/>
        <v>2</v>
      </c>
      <c r="AQ63" s="374">
        <f t="shared" si="14"/>
        <v>4.5</v>
      </c>
      <c r="AR63" s="375">
        <f t="shared" si="15"/>
        <v>8</v>
      </c>
      <c r="AS63" s="359">
        <v>1</v>
      </c>
      <c r="AT63" s="359">
        <v>1</v>
      </c>
      <c r="AU63" s="376">
        <f t="shared" si="16"/>
        <v>1</v>
      </c>
      <c r="AV63" s="377">
        <f t="shared" si="25"/>
        <v>3</v>
      </c>
      <c r="AW63" s="376">
        <f t="shared" si="18"/>
        <v>1</v>
      </c>
      <c r="AX63" s="376">
        <f t="shared" si="19"/>
        <v>0</v>
      </c>
      <c r="AY63" s="378">
        <f t="shared" si="26"/>
        <v>1</v>
      </c>
      <c r="AZ63" s="379">
        <f t="shared" si="27"/>
        <v>4</v>
      </c>
      <c r="BA63" s="380">
        <f t="shared" si="28"/>
        <v>12</v>
      </c>
      <c r="BB63" s="359" t="str">
        <f t="shared" si="29"/>
        <v>A</v>
      </c>
      <c r="BC63" s="256" t="s">
        <v>455</v>
      </c>
    </row>
    <row r="64" spans="1:55" s="90" customFormat="1" hidden="1" x14ac:dyDescent="0.7">
      <c r="A64" s="358">
        <f>IF(ISBLANK(D64),"",COUNTA($D$7:D64))</f>
        <v>58</v>
      </c>
      <c r="B64" s="359">
        <v>8</v>
      </c>
      <c r="C64" s="360" t="s">
        <v>116</v>
      </c>
      <c r="D64" s="359" t="s">
        <v>66</v>
      </c>
      <c r="E64" s="360" t="s">
        <v>173</v>
      </c>
      <c r="F64" s="359" t="s">
        <v>104</v>
      </c>
      <c r="G64" s="359">
        <v>30</v>
      </c>
      <c r="H64" s="359">
        <v>5</v>
      </c>
      <c r="I64" s="361" t="s">
        <v>316</v>
      </c>
      <c r="J64" s="362">
        <v>20109</v>
      </c>
      <c r="K64" s="381">
        <v>5.1054683016948994</v>
      </c>
      <c r="L64" s="364">
        <v>34637993.689999998</v>
      </c>
      <c r="M64" s="364">
        <v>23976440.250000004</v>
      </c>
      <c r="N64" s="364">
        <v>7485144.9000000004</v>
      </c>
      <c r="O64" s="364">
        <v>3525326.22</v>
      </c>
      <c r="P64" s="365">
        <v>0</v>
      </c>
      <c r="Q64" s="366">
        <v>0</v>
      </c>
      <c r="R64" s="366">
        <v>1</v>
      </c>
      <c r="S64" s="367">
        <f t="shared" si="21"/>
        <v>1</v>
      </c>
      <c r="T64" s="368">
        <v>75</v>
      </c>
      <c r="U64" s="369">
        <f t="shared" si="7"/>
        <v>1</v>
      </c>
      <c r="V64" s="368">
        <v>41</v>
      </c>
      <c r="W64" s="370" t="str">
        <f t="shared" si="8"/>
        <v>1</v>
      </c>
      <c r="X64" s="371">
        <f t="shared" si="9"/>
        <v>0.5</v>
      </c>
      <c r="Y64" s="368">
        <v>51</v>
      </c>
      <c r="Z64" s="366" t="str">
        <f t="shared" si="10"/>
        <v>1</v>
      </c>
      <c r="AA64" s="371">
        <f t="shared" si="11"/>
        <v>0.5</v>
      </c>
      <c r="AB64" s="368">
        <v>58</v>
      </c>
      <c r="AC64" s="367" t="str">
        <f t="shared" si="12"/>
        <v>1</v>
      </c>
      <c r="AD64" s="371">
        <f t="shared" si="13"/>
        <v>3</v>
      </c>
      <c r="AE64" s="366">
        <v>1</v>
      </c>
      <c r="AF64" s="366">
        <v>1</v>
      </c>
      <c r="AG64" s="366">
        <v>0.5</v>
      </c>
      <c r="AH64" s="366">
        <v>0.5</v>
      </c>
      <c r="AI64" s="366">
        <v>0</v>
      </c>
      <c r="AJ64" s="366">
        <v>0.5</v>
      </c>
      <c r="AK64" s="372">
        <f t="shared" si="30"/>
        <v>3.5</v>
      </c>
      <c r="AL64" s="367">
        <f t="shared" si="23"/>
        <v>2</v>
      </c>
      <c r="AM64" s="367">
        <v>1</v>
      </c>
      <c r="AN64" s="358">
        <v>1</v>
      </c>
      <c r="AO64" s="373">
        <v>1</v>
      </c>
      <c r="AP64" s="374">
        <f t="shared" si="24"/>
        <v>2</v>
      </c>
      <c r="AQ64" s="374">
        <f t="shared" si="14"/>
        <v>5</v>
      </c>
      <c r="AR64" s="375">
        <f t="shared" si="15"/>
        <v>9</v>
      </c>
      <c r="AS64" s="359">
        <v>1</v>
      </c>
      <c r="AT64" s="359">
        <v>1</v>
      </c>
      <c r="AU64" s="376">
        <f t="shared" si="16"/>
        <v>1</v>
      </c>
      <c r="AV64" s="377">
        <f t="shared" si="25"/>
        <v>3</v>
      </c>
      <c r="AW64" s="376">
        <f t="shared" si="18"/>
        <v>1</v>
      </c>
      <c r="AX64" s="376">
        <f t="shared" si="19"/>
        <v>1</v>
      </c>
      <c r="AY64" s="378">
        <f t="shared" si="26"/>
        <v>2</v>
      </c>
      <c r="AZ64" s="379">
        <f t="shared" si="27"/>
        <v>5</v>
      </c>
      <c r="BA64" s="380">
        <f t="shared" si="28"/>
        <v>14</v>
      </c>
      <c r="BB64" s="359" t="str">
        <f t="shared" si="29"/>
        <v>A</v>
      </c>
      <c r="BC64" s="256" t="s">
        <v>456</v>
      </c>
    </row>
    <row r="65" spans="1:55" s="90" customFormat="1" x14ac:dyDescent="0.7">
      <c r="A65" s="358">
        <f>IF(ISBLANK(D65),"",COUNTA($D$7:D65))</f>
        <v>59</v>
      </c>
      <c r="B65" s="359">
        <v>8</v>
      </c>
      <c r="C65" s="360" t="s">
        <v>116</v>
      </c>
      <c r="D65" s="359" t="s">
        <v>67</v>
      </c>
      <c r="E65" s="360" t="s">
        <v>174</v>
      </c>
      <c r="F65" s="359" t="s">
        <v>104</v>
      </c>
      <c r="G65" s="359">
        <v>30</v>
      </c>
      <c r="H65" s="359">
        <v>2</v>
      </c>
      <c r="I65" s="361" t="s">
        <v>320</v>
      </c>
      <c r="J65" s="362">
        <v>11895</v>
      </c>
      <c r="K65" s="363">
        <v>0.37540938547983571</v>
      </c>
      <c r="L65" s="364">
        <v>-1828820.2</v>
      </c>
      <c r="M65" s="364">
        <v>-13247786.589999996</v>
      </c>
      <c r="N65" s="364">
        <v>-1543632.34</v>
      </c>
      <c r="O65" s="364">
        <v>-315788.18</v>
      </c>
      <c r="P65" s="365">
        <v>7</v>
      </c>
      <c r="Q65" s="366">
        <v>0</v>
      </c>
      <c r="R65" s="366">
        <v>1</v>
      </c>
      <c r="S65" s="367">
        <f t="shared" si="21"/>
        <v>1</v>
      </c>
      <c r="T65" s="368">
        <v>501</v>
      </c>
      <c r="U65" s="369">
        <f t="shared" si="7"/>
        <v>0</v>
      </c>
      <c r="V65" s="368">
        <v>60</v>
      </c>
      <c r="W65" s="370" t="str">
        <f t="shared" si="8"/>
        <v>1</v>
      </c>
      <c r="X65" s="371">
        <f t="shared" si="9"/>
        <v>0</v>
      </c>
      <c r="Y65" s="368">
        <v>107</v>
      </c>
      <c r="Z65" s="366" t="str">
        <f t="shared" si="10"/>
        <v>0</v>
      </c>
      <c r="AA65" s="371">
        <f t="shared" si="11"/>
        <v>0</v>
      </c>
      <c r="AB65" s="368">
        <v>100</v>
      </c>
      <c r="AC65" s="367" t="str">
        <f t="shared" si="12"/>
        <v>0</v>
      </c>
      <c r="AD65" s="371">
        <f t="shared" si="13"/>
        <v>0</v>
      </c>
      <c r="AE65" s="366">
        <v>1</v>
      </c>
      <c r="AF65" s="366">
        <v>1</v>
      </c>
      <c r="AG65" s="366">
        <v>0</v>
      </c>
      <c r="AH65" s="366">
        <v>0.5</v>
      </c>
      <c r="AI65" s="366">
        <v>0</v>
      </c>
      <c r="AJ65" s="366">
        <v>0</v>
      </c>
      <c r="AK65" s="372">
        <f t="shared" si="30"/>
        <v>2.5</v>
      </c>
      <c r="AL65" s="367">
        <f t="shared" si="23"/>
        <v>2</v>
      </c>
      <c r="AM65" s="367">
        <v>1</v>
      </c>
      <c r="AN65" s="358">
        <v>0</v>
      </c>
      <c r="AO65" s="373">
        <v>1</v>
      </c>
      <c r="AP65" s="374">
        <f t="shared" si="24"/>
        <v>1</v>
      </c>
      <c r="AQ65" s="374">
        <f t="shared" si="14"/>
        <v>4</v>
      </c>
      <c r="AR65" s="375">
        <f t="shared" si="15"/>
        <v>5</v>
      </c>
      <c r="AS65" s="359">
        <v>0</v>
      </c>
      <c r="AT65" s="359">
        <v>0</v>
      </c>
      <c r="AU65" s="376">
        <f t="shared" si="16"/>
        <v>0</v>
      </c>
      <c r="AV65" s="377">
        <f t="shared" si="25"/>
        <v>0</v>
      </c>
      <c r="AW65" s="376">
        <f t="shared" si="18"/>
        <v>0</v>
      </c>
      <c r="AX65" s="376">
        <f t="shared" si="19"/>
        <v>0</v>
      </c>
      <c r="AY65" s="378">
        <f t="shared" si="26"/>
        <v>0</v>
      </c>
      <c r="AZ65" s="379">
        <f t="shared" si="27"/>
        <v>0</v>
      </c>
      <c r="BA65" s="380">
        <f t="shared" si="28"/>
        <v>5</v>
      </c>
      <c r="BB65" s="359" t="str">
        <f t="shared" si="29"/>
        <v>F</v>
      </c>
      <c r="BC65" s="256" t="s">
        <v>457</v>
      </c>
    </row>
    <row r="66" spans="1:55" s="90" customFormat="1" x14ac:dyDescent="0.7">
      <c r="A66" s="358">
        <f>IF(ISBLANK(D66),"",COUNTA($D$7:D66))</f>
        <v>60</v>
      </c>
      <c r="B66" s="359">
        <v>8</v>
      </c>
      <c r="C66" s="360" t="s">
        <v>116</v>
      </c>
      <c r="D66" s="359" t="s">
        <v>68</v>
      </c>
      <c r="E66" s="360" t="s">
        <v>175</v>
      </c>
      <c r="F66" s="359" t="s">
        <v>104</v>
      </c>
      <c r="G66" s="359">
        <v>30</v>
      </c>
      <c r="H66" s="359">
        <v>6</v>
      </c>
      <c r="I66" s="361" t="s">
        <v>314</v>
      </c>
      <c r="J66" s="362">
        <v>36390</v>
      </c>
      <c r="K66" s="381">
        <v>0.87670951251972384</v>
      </c>
      <c r="L66" s="364">
        <v>14868083.300000001</v>
      </c>
      <c r="M66" s="364">
        <v>-2232690.0300000012</v>
      </c>
      <c r="N66" s="364">
        <v>13996963.73</v>
      </c>
      <c r="O66" s="364">
        <v>10505655.529999999</v>
      </c>
      <c r="P66" s="365">
        <v>0</v>
      </c>
      <c r="Q66" s="366">
        <v>0</v>
      </c>
      <c r="R66" s="366">
        <v>0</v>
      </c>
      <c r="S66" s="367">
        <f t="shared" si="21"/>
        <v>0</v>
      </c>
      <c r="T66" s="368">
        <v>173</v>
      </c>
      <c r="U66" s="369">
        <f t="shared" si="7"/>
        <v>0</v>
      </c>
      <c r="V66" s="368">
        <v>68</v>
      </c>
      <c r="W66" s="370" t="str">
        <f t="shared" si="8"/>
        <v>0</v>
      </c>
      <c r="X66" s="371">
        <f t="shared" si="9"/>
        <v>0</v>
      </c>
      <c r="Y66" s="368">
        <v>80</v>
      </c>
      <c r="Z66" s="366" t="str">
        <f t="shared" si="10"/>
        <v>0</v>
      </c>
      <c r="AA66" s="371">
        <f t="shared" si="11"/>
        <v>0</v>
      </c>
      <c r="AB66" s="368">
        <v>81</v>
      </c>
      <c r="AC66" s="367" t="str">
        <f t="shared" si="12"/>
        <v>0</v>
      </c>
      <c r="AD66" s="371">
        <f t="shared" si="13"/>
        <v>0</v>
      </c>
      <c r="AE66" s="366">
        <v>1</v>
      </c>
      <c r="AF66" s="366">
        <v>1</v>
      </c>
      <c r="AG66" s="366">
        <v>0.5</v>
      </c>
      <c r="AH66" s="366">
        <v>0.5</v>
      </c>
      <c r="AI66" s="366">
        <v>0.5</v>
      </c>
      <c r="AJ66" s="366">
        <v>0.5</v>
      </c>
      <c r="AK66" s="372">
        <f t="shared" si="30"/>
        <v>4</v>
      </c>
      <c r="AL66" s="367">
        <f t="shared" si="23"/>
        <v>2</v>
      </c>
      <c r="AM66" s="367">
        <v>1</v>
      </c>
      <c r="AN66" s="358">
        <v>0</v>
      </c>
      <c r="AO66" s="373">
        <v>0</v>
      </c>
      <c r="AP66" s="374">
        <f t="shared" si="24"/>
        <v>0</v>
      </c>
      <c r="AQ66" s="374">
        <f t="shared" si="14"/>
        <v>3</v>
      </c>
      <c r="AR66" s="375">
        <f t="shared" si="15"/>
        <v>3</v>
      </c>
      <c r="AS66" s="359">
        <v>1</v>
      </c>
      <c r="AT66" s="359">
        <v>1</v>
      </c>
      <c r="AU66" s="376">
        <f t="shared" si="16"/>
        <v>1</v>
      </c>
      <c r="AV66" s="377">
        <f t="shared" si="25"/>
        <v>3</v>
      </c>
      <c r="AW66" s="376">
        <f t="shared" si="18"/>
        <v>1</v>
      </c>
      <c r="AX66" s="376">
        <f t="shared" si="19"/>
        <v>1</v>
      </c>
      <c r="AY66" s="378">
        <f t="shared" si="26"/>
        <v>2</v>
      </c>
      <c r="AZ66" s="379">
        <f t="shared" si="27"/>
        <v>5</v>
      </c>
      <c r="BA66" s="380">
        <f t="shared" si="28"/>
        <v>8</v>
      </c>
      <c r="BB66" s="359" t="str">
        <f t="shared" si="29"/>
        <v>D</v>
      </c>
      <c r="BC66" s="256" t="s">
        <v>458</v>
      </c>
    </row>
    <row r="67" spans="1:55" s="90" customFormat="1" hidden="1" x14ac:dyDescent="0.7">
      <c r="A67" s="358">
        <f>IF(ISBLANK(D67),"",COUNTA($D$7:D67))</f>
        <v>61</v>
      </c>
      <c r="B67" s="359">
        <v>8</v>
      </c>
      <c r="C67" s="360" t="s">
        <v>116</v>
      </c>
      <c r="D67" s="359" t="s">
        <v>69</v>
      </c>
      <c r="E67" s="360" t="s">
        <v>176</v>
      </c>
      <c r="F67" s="359" t="s">
        <v>104</v>
      </c>
      <c r="G67" s="359">
        <v>30</v>
      </c>
      <c r="H67" s="359">
        <v>5</v>
      </c>
      <c r="I67" s="361" t="s">
        <v>316</v>
      </c>
      <c r="J67" s="362">
        <v>28641</v>
      </c>
      <c r="K67" s="381">
        <v>1.0623766831336705</v>
      </c>
      <c r="L67" s="364">
        <v>13708616.880000001</v>
      </c>
      <c r="M67" s="364">
        <v>479927.47999999952</v>
      </c>
      <c r="N67" s="364">
        <v>13228236.779999999</v>
      </c>
      <c r="O67" s="364">
        <v>7550670.71</v>
      </c>
      <c r="P67" s="365">
        <v>0</v>
      </c>
      <c r="Q67" s="366">
        <v>1</v>
      </c>
      <c r="R67" s="366">
        <v>0</v>
      </c>
      <c r="S67" s="367">
        <f t="shared" si="21"/>
        <v>1</v>
      </c>
      <c r="T67" s="368">
        <v>106</v>
      </c>
      <c r="U67" s="369">
        <f t="shared" si="7"/>
        <v>0</v>
      </c>
      <c r="V67" s="368">
        <v>76</v>
      </c>
      <c r="W67" s="370" t="str">
        <f t="shared" si="8"/>
        <v>0</v>
      </c>
      <c r="X67" s="371">
        <f t="shared" si="9"/>
        <v>0</v>
      </c>
      <c r="Y67" s="368">
        <v>35</v>
      </c>
      <c r="Z67" s="366" t="str">
        <f t="shared" si="10"/>
        <v>1</v>
      </c>
      <c r="AA67" s="371">
        <f t="shared" si="11"/>
        <v>0.5</v>
      </c>
      <c r="AB67" s="368">
        <v>59</v>
      </c>
      <c r="AC67" s="367" t="str">
        <f t="shared" si="12"/>
        <v>1</v>
      </c>
      <c r="AD67" s="371">
        <f t="shared" si="13"/>
        <v>1.5</v>
      </c>
      <c r="AE67" s="366">
        <v>1</v>
      </c>
      <c r="AF67" s="366">
        <v>1</v>
      </c>
      <c r="AG67" s="366">
        <v>0.5</v>
      </c>
      <c r="AH67" s="366">
        <v>0</v>
      </c>
      <c r="AI67" s="366">
        <v>0</v>
      </c>
      <c r="AJ67" s="366">
        <v>0</v>
      </c>
      <c r="AK67" s="372">
        <f t="shared" si="30"/>
        <v>2.5</v>
      </c>
      <c r="AL67" s="367">
        <f t="shared" si="23"/>
        <v>2</v>
      </c>
      <c r="AM67" s="367">
        <v>1</v>
      </c>
      <c r="AN67" s="358">
        <v>0</v>
      </c>
      <c r="AO67" s="373">
        <v>1</v>
      </c>
      <c r="AP67" s="374">
        <f t="shared" si="24"/>
        <v>1</v>
      </c>
      <c r="AQ67" s="374">
        <f t="shared" si="14"/>
        <v>4</v>
      </c>
      <c r="AR67" s="375">
        <f t="shared" si="15"/>
        <v>6.5</v>
      </c>
      <c r="AS67" s="359">
        <v>1</v>
      </c>
      <c r="AT67" s="359">
        <v>1</v>
      </c>
      <c r="AU67" s="376">
        <f t="shared" si="16"/>
        <v>1</v>
      </c>
      <c r="AV67" s="377">
        <f t="shared" si="25"/>
        <v>3</v>
      </c>
      <c r="AW67" s="376">
        <f t="shared" si="18"/>
        <v>1</v>
      </c>
      <c r="AX67" s="376">
        <f t="shared" si="19"/>
        <v>1</v>
      </c>
      <c r="AY67" s="378">
        <f t="shared" si="26"/>
        <v>2</v>
      </c>
      <c r="AZ67" s="379">
        <f t="shared" si="27"/>
        <v>5</v>
      </c>
      <c r="BA67" s="380">
        <f t="shared" si="28"/>
        <v>11.5</v>
      </c>
      <c r="BB67" s="359" t="str">
        <f t="shared" si="29"/>
        <v>B</v>
      </c>
      <c r="BC67" s="256" t="s">
        <v>459</v>
      </c>
    </row>
    <row r="68" spans="1:55" s="90" customFormat="1" hidden="1" x14ac:dyDescent="0.7">
      <c r="A68" s="358">
        <f>IF(ISBLANK(D68),"",COUNTA($D$7:D68))</f>
        <v>62</v>
      </c>
      <c r="B68" s="359">
        <v>8</v>
      </c>
      <c r="C68" s="360" t="s">
        <v>117</v>
      </c>
      <c r="D68" s="359" t="s">
        <v>70</v>
      </c>
      <c r="E68" s="360" t="s">
        <v>177</v>
      </c>
      <c r="F68" s="359" t="s">
        <v>109</v>
      </c>
      <c r="G68" s="359">
        <v>386</v>
      </c>
      <c r="H68" s="359">
        <v>16</v>
      </c>
      <c r="I68" s="361" t="s">
        <v>323</v>
      </c>
      <c r="J68" s="362">
        <v>100956</v>
      </c>
      <c r="K68" s="381">
        <v>1.5338929698091477</v>
      </c>
      <c r="L68" s="364">
        <v>405674718.19999999</v>
      </c>
      <c r="M68" s="364">
        <v>78582587.929999977</v>
      </c>
      <c r="N68" s="364">
        <v>67100361.350000001</v>
      </c>
      <c r="O68" s="364">
        <v>61844593.149999999</v>
      </c>
      <c r="P68" s="365">
        <v>0</v>
      </c>
      <c r="Q68" s="366">
        <v>1</v>
      </c>
      <c r="R68" s="366">
        <v>1</v>
      </c>
      <c r="S68" s="367">
        <f t="shared" si="21"/>
        <v>2</v>
      </c>
      <c r="T68" s="368">
        <v>63</v>
      </c>
      <c r="U68" s="369">
        <f t="shared" si="7"/>
        <v>1</v>
      </c>
      <c r="V68" s="368">
        <v>159</v>
      </c>
      <c r="W68" s="370" t="str">
        <f t="shared" si="8"/>
        <v>0</v>
      </c>
      <c r="X68" s="371">
        <f t="shared" si="9"/>
        <v>0</v>
      </c>
      <c r="Y68" s="368">
        <v>102</v>
      </c>
      <c r="Z68" s="366" t="str">
        <f t="shared" si="10"/>
        <v>0</v>
      </c>
      <c r="AA68" s="371">
        <f t="shared" si="11"/>
        <v>0</v>
      </c>
      <c r="AB68" s="368">
        <v>48</v>
      </c>
      <c r="AC68" s="367" t="str">
        <f t="shared" si="12"/>
        <v>1</v>
      </c>
      <c r="AD68" s="371">
        <f t="shared" si="13"/>
        <v>2</v>
      </c>
      <c r="AE68" s="366">
        <v>1</v>
      </c>
      <c r="AF68" s="366">
        <v>1</v>
      </c>
      <c r="AG68" s="366">
        <v>0</v>
      </c>
      <c r="AH68" s="366">
        <v>0.5</v>
      </c>
      <c r="AI68" s="366">
        <v>0</v>
      </c>
      <c r="AJ68" s="366">
        <v>0</v>
      </c>
      <c r="AK68" s="372">
        <f t="shared" si="30"/>
        <v>2.5</v>
      </c>
      <c r="AL68" s="367">
        <f t="shared" si="23"/>
        <v>2</v>
      </c>
      <c r="AM68" s="367">
        <v>1</v>
      </c>
      <c r="AN68" s="358">
        <v>0</v>
      </c>
      <c r="AO68" s="373">
        <v>1</v>
      </c>
      <c r="AP68" s="374">
        <f t="shared" si="24"/>
        <v>1</v>
      </c>
      <c r="AQ68" s="374">
        <f t="shared" si="14"/>
        <v>4</v>
      </c>
      <c r="AR68" s="375">
        <f t="shared" si="15"/>
        <v>8</v>
      </c>
      <c r="AS68" s="359">
        <v>1</v>
      </c>
      <c r="AT68" s="359">
        <v>1</v>
      </c>
      <c r="AU68" s="376">
        <f t="shared" si="16"/>
        <v>1</v>
      </c>
      <c r="AV68" s="377">
        <f t="shared" si="25"/>
        <v>3</v>
      </c>
      <c r="AW68" s="376">
        <f t="shared" si="18"/>
        <v>1</v>
      </c>
      <c r="AX68" s="376">
        <f t="shared" si="19"/>
        <v>1</v>
      </c>
      <c r="AY68" s="378">
        <f t="shared" si="26"/>
        <v>2</v>
      </c>
      <c r="AZ68" s="379">
        <f t="shared" si="27"/>
        <v>5</v>
      </c>
      <c r="BA68" s="380">
        <f t="shared" si="28"/>
        <v>13</v>
      </c>
      <c r="BB68" s="359" t="str">
        <f t="shared" si="29"/>
        <v>A</v>
      </c>
      <c r="BC68" s="256" t="s">
        <v>117</v>
      </c>
    </row>
    <row r="69" spans="1:55" s="90" customFormat="1" hidden="1" x14ac:dyDescent="0.7">
      <c r="A69" s="358">
        <f>IF(ISBLANK(D69),"",COUNTA($D$7:D69))</f>
        <v>63</v>
      </c>
      <c r="B69" s="359">
        <v>8</v>
      </c>
      <c r="C69" s="360" t="s">
        <v>117</v>
      </c>
      <c r="D69" s="359" t="s">
        <v>71</v>
      </c>
      <c r="E69" s="360" t="s">
        <v>178</v>
      </c>
      <c r="F69" s="359" t="s">
        <v>104</v>
      </c>
      <c r="G69" s="359">
        <v>70</v>
      </c>
      <c r="H69" s="359">
        <v>10</v>
      </c>
      <c r="I69" s="361" t="s">
        <v>315</v>
      </c>
      <c r="J69" s="362">
        <v>68869</v>
      </c>
      <c r="K69" s="381">
        <v>0.82054918409976474</v>
      </c>
      <c r="L69" s="364">
        <v>16457253.82</v>
      </c>
      <c r="M69" s="364">
        <v>-8025320.8000000045</v>
      </c>
      <c r="N69" s="364">
        <v>16127132.24</v>
      </c>
      <c r="O69" s="364">
        <v>5545108.7599999998</v>
      </c>
      <c r="P69" s="365">
        <v>1</v>
      </c>
      <c r="Q69" s="366">
        <v>1</v>
      </c>
      <c r="R69" s="366">
        <v>1</v>
      </c>
      <c r="S69" s="367">
        <f t="shared" si="21"/>
        <v>2</v>
      </c>
      <c r="T69" s="368">
        <v>245</v>
      </c>
      <c r="U69" s="369">
        <f t="shared" si="7"/>
        <v>0</v>
      </c>
      <c r="V69" s="368">
        <v>55</v>
      </c>
      <c r="W69" s="370" t="str">
        <f t="shared" si="8"/>
        <v>1</v>
      </c>
      <c r="X69" s="371">
        <f t="shared" si="9"/>
        <v>0.5</v>
      </c>
      <c r="Y69" s="368">
        <v>69</v>
      </c>
      <c r="Z69" s="366" t="str">
        <f t="shared" si="10"/>
        <v>0</v>
      </c>
      <c r="AA69" s="371">
        <f t="shared" si="11"/>
        <v>0</v>
      </c>
      <c r="AB69" s="368">
        <v>52</v>
      </c>
      <c r="AC69" s="367" t="str">
        <f t="shared" si="12"/>
        <v>1</v>
      </c>
      <c r="AD69" s="371">
        <f t="shared" si="13"/>
        <v>1.5</v>
      </c>
      <c r="AE69" s="366">
        <v>1</v>
      </c>
      <c r="AF69" s="366">
        <v>1</v>
      </c>
      <c r="AG69" s="366">
        <v>0.5</v>
      </c>
      <c r="AH69" s="366">
        <v>0</v>
      </c>
      <c r="AI69" s="366">
        <v>0.5</v>
      </c>
      <c r="AJ69" s="366">
        <v>0</v>
      </c>
      <c r="AK69" s="372">
        <f t="shared" si="30"/>
        <v>3</v>
      </c>
      <c r="AL69" s="367">
        <f t="shared" si="23"/>
        <v>2</v>
      </c>
      <c r="AM69" s="367">
        <v>1</v>
      </c>
      <c r="AN69" s="358">
        <v>1</v>
      </c>
      <c r="AO69" s="373">
        <v>1</v>
      </c>
      <c r="AP69" s="374">
        <f t="shared" si="24"/>
        <v>2</v>
      </c>
      <c r="AQ69" s="374">
        <f t="shared" si="14"/>
        <v>5</v>
      </c>
      <c r="AR69" s="375">
        <f t="shared" si="15"/>
        <v>8.5</v>
      </c>
      <c r="AS69" s="359">
        <v>1</v>
      </c>
      <c r="AT69" s="359">
        <v>1</v>
      </c>
      <c r="AU69" s="376">
        <f t="shared" si="16"/>
        <v>1</v>
      </c>
      <c r="AV69" s="377">
        <f t="shared" si="25"/>
        <v>3</v>
      </c>
      <c r="AW69" s="376">
        <f t="shared" si="18"/>
        <v>1</v>
      </c>
      <c r="AX69" s="376">
        <f t="shared" si="19"/>
        <v>1</v>
      </c>
      <c r="AY69" s="378">
        <f t="shared" si="26"/>
        <v>2</v>
      </c>
      <c r="AZ69" s="379">
        <f t="shared" si="27"/>
        <v>5</v>
      </c>
      <c r="BA69" s="380">
        <f t="shared" si="28"/>
        <v>13.5</v>
      </c>
      <c r="BB69" s="359" t="str">
        <f t="shared" si="29"/>
        <v>A</v>
      </c>
      <c r="BC69" s="256" t="s">
        <v>460</v>
      </c>
    </row>
    <row r="70" spans="1:55" s="90" customFormat="1" hidden="1" x14ac:dyDescent="0.7">
      <c r="A70" s="358">
        <f>IF(ISBLANK(D70),"",COUNTA($D$7:D70))</f>
        <v>64</v>
      </c>
      <c r="B70" s="359">
        <v>8</v>
      </c>
      <c r="C70" s="360" t="s">
        <v>117</v>
      </c>
      <c r="D70" s="359" t="s">
        <v>72</v>
      </c>
      <c r="E70" s="360" t="s">
        <v>179</v>
      </c>
      <c r="F70" s="359" t="s">
        <v>104</v>
      </c>
      <c r="G70" s="359">
        <v>40</v>
      </c>
      <c r="H70" s="359">
        <v>6</v>
      </c>
      <c r="I70" s="361" t="s">
        <v>314</v>
      </c>
      <c r="J70" s="362">
        <v>46327</v>
      </c>
      <c r="K70" s="381">
        <v>0.8</v>
      </c>
      <c r="L70" s="364">
        <v>14276450.83</v>
      </c>
      <c r="M70" s="364">
        <v>-3970135.4800000004</v>
      </c>
      <c r="N70" s="364">
        <v>8832484.8900000006</v>
      </c>
      <c r="O70" s="364">
        <v>179474.68</v>
      </c>
      <c r="P70" s="365">
        <v>0</v>
      </c>
      <c r="Q70" s="366">
        <v>0</v>
      </c>
      <c r="R70" s="366">
        <v>1</v>
      </c>
      <c r="S70" s="367">
        <f t="shared" si="21"/>
        <v>1</v>
      </c>
      <c r="T70" s="368">
        <v>79</v>
      </c>
      <c r="U70" s="369">
        <f t="shared" si="7"/>
        <v>1</v>
      </c>
      <c r="V70" s="368">
        <v>29</v>
      </c>
      <c r="W70" s="370" t="str">
        <f t="shared" si="8"/>
        <v>1</v>
      </c>
      <c r="X70" s="371">
        <f t="shared" si="9"/>
        <v>0.5</v>
      </c>
      <c r="Y70" s="368">
        <v>60</v>
      </c>
      <c r="Z70" s="366" t="str">
        <f t="shared" si="10"/>
        <v>1</v>
      </c>
      <c r="AA70" s="371">
        <f t="shared" si="11"/>
        <v>0</v>
      </c>
      <c r="AB70" s="368">
        <v>48</v>
      </c>
      <c r="AC70" s="367" t="str">
        <f t="shared" si="12"/>
        <v>1</v>
      </c>
      <c r="AD70" s="371">
        <f t="shared" si="13"/>
        <v>2.5</v>
      </c>
      <c r="AE70" s="366">
        <v>1</v>
      </c>
      <c r="AF70" s="366">
        <v>1</v>
      </c>
      <c r="AG70" s="366">
        <v>0</v>
      </c>
      <c r="AH70" s="366">
        <v>0</v>
      </c>
      <c r="AI70" s="366">
        <v>0</v>
      </c>
      <c r="AJ70" s="366">
        <v>0</v>
      </c>
      <c r="AK70" s="372">
        <f t="shared" si="30"/>
        <v>2</v>
      </c>
      <c r="AL70" s="367">
        <f t="shared" si="23"/>
        <v>2</v>
      </c>
      <c r="AM70" s="367">
        <v>1</v>
      </c>
      <c r="AN70" s="358">
        <v>1</v>
      </c>
      <c r="AO70" s="373">
        <v>1</v>
      </c>
      <c r="AP70" s="374">
        <f t="shared" si="24"/>
        <v>2</v>
      </c>
      <c r="AQ70" s="374">
        <f t="shared" si="14"/>
        <v>5</v>
      </c>
      <c r="AR70" s="375">
        <f t="shared" si="15"/>
        <v>8.5</v>
      </c>
      <c r="AS70" s="359">
        <v>1</v>
      </c>
      <c r="AT70" s="359">
        <v>1</v>
      </c>
      <c r="AU70" s="376">
        <f t="shared" si="16"/>
        <v>1</v>
      </c>
      <c r="AV70" s="377">
        <f t="shared" si="25"/>
        <v>3</v>
      </c>
      <c r="AW70" s="376">
        <f t="shared" si="18"/>
        <v>1</v>
      </c>
      <c r="AX70" s="376">
        <f t="shared" si="19"/>
        <v>1</v>
      </c>
      <c r="AY70" s="378">
        <f t="shared" si="26"/>
        <v>2</v>
      </c>
      <c r="AZ70" s="379">
        <f t="shared" si="27"/>
        <v>5</v>
      </c>
      <c r="BA70" s="380">
        <f t="shared" si="28"/>
        <v>13.5</v>
      </c>
      <c r="BB70" s="359" t="str">
        <f t="shared" si="29"/>
        <v>A</v>
      </c>
      <c r="BC70" s="256" t="s">
        <v>461</v>
      </c>
    </row>
    <row r="71" spans="1:55" s="90" customFormat="1" hidden="1" x14ac:dyDescent="0.7">
      <c r="A71" s="358">
        <f>IF(ISBLANK(D71),"",COUNTA($D$7:D71))</f>
        <v>65</v>
      </c>
      <c r="B71" s="359">
        <v>8</v>
      </c>
      <c r="C71" s="360" t="s">
        <v>117</v>
      </c>
      <c r="D71" s="359" t="s">
        <v>73</v>
      </c>
      <c r="E71" s="360" t="s">
        <v>180</v>
      </c>
      <c r="F71" s="359" t="s">
        <v>104</v>
      </c>
      <c r="G71" s="359">
        <v>96</v>
      </c>
      <c r="H71" s="359">
        <v>12</v>
      </c>
      <c r="I71" s="361" t="s">
        <v>325</v>
      </c>
      <c r="J71" s="362">
        <v>80657</v>
      </c>
      <c r="K71" s="363">
        <v>0.47935296585538728</v>
      </c>
      <c r="L71" s="364">
        <v>10656457.199999999</v>
      </c>
      <c r="M71" s="364">
        <v>-27654748.999999996</v>
      </c>
      <c r="N71" s="364">
        <v>16854976.91</v>
      </c>
      <c r="O71" s="364">
        <v>12077561.939999999</v>
      </c>
      <c r="P71" s="365">
        <v>2</v>
      </c>
      <c r="Q71" s="366">
        <v>0</v>
      </c>
      <c r="R71" s="366">
        <v>1</v>
      </c>
      <c r="S71" s="367">
        <f t="shared" si="21"/>
        <v>1</v>
      </c>
      <c r="T71" s="368">
        <v>266</v>
      </c>
      <c r="U71" s="369">
        <f t="shared" si="7"/>
        <v>0</v>
      </c>
      <c r="V71" s="368">
        <v>59</v>
      </c>
      <c r="W71" s="370" t="str">
        <f t="shared" si="8"/>
        <v>1</v>
      </c>
      <c r="X71" s="371">
        <f t="shared" si="9"/>
        <v>0.5</v>
      </c>
      <c r="Y71" s="368">
        <v>76</v>
      </c>
      <c r="Z71" s="366" t="str">
        <f t="shared" si="10"/>
        <v>0</v>
      </c>
      <c r="AA71" s="371">
        <f t="shared" si="11"/>
        <v>0</v>
      </c>
      <c r="AB71" s="368">
        <v>42</v>
      </c>
      <c r="AC71" s="367" t="str">
        <f t="shared" si="12"/>
        <v>1</v>
      </c>
      <c r="AD71" s="371">
        <f t="shared" si="13"/>
        <v>1.5</v>
      </c>
      <c r="AE71" s="366">
        <v>1</v>
      </c>
      <c r="AF71" s="366">
        <v>1</v>
      </c>
      <c r="AG71" s="366">
        <v>0.5</v>
      </c>
      <c r="AH71" s="366">
        <v>0.5</v>
      </c>
      <c r="AI71" s="366">
        <v>0</v>
      </c>
      <c r="AJ71" s="366">
        <v>0.5</v>
      </c>
      <c r="AK71" s="372">
        <f t="shared" si="30"/>
        <v>3.5</v>
      </c>
      <c r="AL71" s="367">
        <f t="shared" si="23"/>
        <v>2</v>
      </c>
      <c r="AM71" s="367">
        <v>1</v>
      </c>
      <c r="AN71" s="358">
        <v>0</v>
      </c>
      <c r="AO71" s="373">
        <v>1</v>
      </c>
      <c r="AP71" s="374">
        <f t="shared" si="24"/>
        <v>1</v>
      </c>
      <c r="AQ71" s="374">
        <f t="shared" si="14"/>
        <v>4</v>
      </c>
      <c r="AR71" s="375">
        <f t="shared" si="15"/>
        <v>6.5</v>
      </c>
      <c r="AS71" s="359">
        <v>1</v>
      </c>
      <c r="AT71" s="359">
        <v>1</v>
      </c>
      <c r="AU71" s="376">
        <f t="shared" si="16"/>
        <v>1</v>
      </c>
      <c r="AV71" s="377">
        <f t="shared" si="25"/>
        <v>3</v>
      </c>
      <c r="AW71" s="376">
        <f t="shared" si="18"/>
        <v>1</v>
      </c>
      <c r="AX71" s="376">
        <f t="shared" si="19"/>
        <v>0</v>
      </c>
      <c r="AY71" s="378">
        <f t="shared" si="26"/>
        <v>1</v>
      </c>
      <c r="AZ71" s="379">
        <f t="shared" si="27"/>
        <v>4</v>
      </c>
      <c r="BA71" s="380">
        <f t="shared" si="28"/>
        <v>10.5</v>
      </c>
      <c r="BB71" s="359" t="str">
        <f t="shared" si="29"/>
        <v>B</v>
      </c>
      <c r="BC71" s="256" t="s">
        <v>462</v>
      </c>
    </row>
    <row r="72" spans="1:55" s="90" customFormat="1" x14ac:dyDescent="0.7">
      <c r="A72" s="358">
        <f>IF(ISBLANK(D72),"",COUNTA($D$7:D72))</f>
        <v>66</v>
      </c>
      <c r="B72" s="359">
        <v>8</v>
      </c>
      <c r="C72" s="360" t="s">
        <v>117</v>
      </c>
      <c r="D72" s="359" t="s">
        <v>74</v>
      </c>
      <c r="E72" s="360" t="s">
        <v>181</v>
      </c>
      <c r="F72" s="359" t="s">
        <v>104</v>
      </c>
      <c r="G72" s="359">
        <v>60</v>
      </c>
      <c r="H72" s="359">
        <v>10</v>
      </c>
      <c r="I72" s="361" t="s">
        <v>315</v>
      </c>
      <c r="J72" s="362">
        <v>52638</v>
      </c>
      <c r="K72" s="363">
        <v>0.46686514333274598</v>
      </c>
      <c r="L72" s="364">
        <v>318191.31</v>
      </c>
      <c r="M72" s="364">
        <v>-16628933.139999999</v>
      </c>
      <c r="N72" s="364">
        <v>8386503.7800000003</v>
      </c>
      <c r="O72" s="364">
        <v>118582.69</v>
      </c>
      <c r="P72" s="365">
        <v>3</v>
      </c>
      <c r="Q72" s="366">
        <v>0</v>
      </c>
      <c r="R72" s="366">
        <v>1</v>
      </c>
      <c r="S72" s="367">
        <f t="shared" si="21"/>
        <v>1</v>
      </c>
      <c r="T72" s="368">
        <v>194</v>
      </c>
      <c r="U72" s="369">
        <f t="shared" ref="U72:U94" si="31">IF(OR(AND(K72&lt;0.8, T72&lt;=180), AND(K72&gt;=0.8, T72&lt;=90)), 1, 0)</f>
        <v>0</v>
      </c>
      <c r="V72" s="368">
        <v>40</v>
      </c>
      <c r="W72" s="370" t="str">
        <f t="shared" ref="W72:W94" si="32">IF(V72&lt;=60,"1","0")</f>
        <v>1</v>
      </c>
      <c r="X72" s="371">
        <f t="shared" ref="X72:X94" si="33">IF(V72&lt;60,0.5,0)</f>
        <v>0.5</v>
      </c>
      <c r="Y72" s="368">
        <v>60</v>
      </c>
      <c r="Z72" s="366" t="str">
        <f t="shared" ref="Z72:Z94" si="34">IF(Y72&lt;=60,"1","0")</f>
        <v>1</v>
      </c>
      <c r="AA72" s="371">
        <f t="shared" ref="AA72:AA94" si="35">IF(Y72&lt;60,0.5,0)</f>
        <v>0</v>
      </c>
      <c r="AB72" s="368">
        <v>63</v>
      </c>
      <c r="AC72" s="367" t="str">
        <f t="shared" ref="AC72:AC94" si="36">IF(AB72&lt;=60,"1","0")</f>
        <v>0</v>
      </c>
      <c r="AD72" s="371">
        <f t="shared" ref="AD72:AD94" si="37">U72+X72+AA72+AC72</f>
        <v>0.5</v>
      </c>
      <c r="AE72" s="366">
        <v>1</v>
      </c>
      <c r="AF72" s="366">
        <v>0</v>
      </c>
      <c r="AG72" s="366">
        <v>0.5</v>
      </c>
      <c r="AH72" s="366">
        <v>0.5</v>
      </c>
      <c r="AI72" s="366">
        <v>0.5</v>
      </c>
      <c r="AJ72" s="366">
        <v>0.5</v>
      </c>
      <c r="AK72" s="372">
        <f t="shared" si="30"/>
        <v>3</v>
      </c>
      <c r="AL72" s="367">
        <f t="shared" si="23"/>
        <v>2</v>
      </c>
      <c r="AM72" s="367">
        <v>1</v>
      </c>
      <c r="AN72" s="358">
        <v>0</v>
      </c>
      <c r="AO72" s="373">
        <v>0</v>
      </c>
      <c r="AP72" s="374">
        <f t="shared" si="24"/>
        <v>0</v>
      </c>
      <c r="AQ72" s="374">
        <f t="shared" ref="AQ72:AQ94" si="38">AL72+AM72+AP72</f>
        <v>3</v>
      </c>
      <c r="AR72" s="375">
        <f t="shared" ref="AR72:AR94" si="39">(S72+AD72+AQ72)</f>
        <v>4.5</v>
      </c>
      <c r="AS72" s="359">
        <v>1</v>
      </c>
      <c r="AT72" s="359">
        <v>0</v>
      </c>
      <c r="AU72" s="376">
        <f t="shared" ref="AU72:AU94" si="40">IF(N72&lt;0,0,1)</f>
        <v>1</v>
      </c>
      <c r="AV72" s="377">
        <f t="shared" si="25"/>
        <v>2</v>
      </c>
      <c r="AW72" s="376">
        <f t="shared" ref="AW72:AW94" si="41">IF(L72&lt;0,0,1)</f>
        <v>1</v>
      </c>
      <c r="AX72" s="376">
        <f t="shared" ref="AX72:AX94" si="42">IF(K72&lt;0.8,0,1)</f>
        <v>0</v>
      </c>
      <c r="AY72" s="378">
        <f t="shared" si="26"/>
        <v>1</v>
      </c>
      <c r="AZ72" s="379">
        <f t="shared" si="27"/>
        <v>3</v>
      </c>
      <c r="BA72" s="380">
        <f t="shared" si="28"/>
        <v>7.5</v>
      </c>
      <c r="BB72" s="359" t="str">
        <f t="shared" si="29"/>
        <v>D</v>
      </c>
      <c r="BC72" s="256" t="s">
        <v>463</v>
      </c>
    </row>
    <row r="73" spans="1:55" s="90" customFormat="1" x14ac:dyDescent="0.7">
      <c r="A73" s="358">
        <f>IF(ISBLANK(D73),"",COUNTA($D$7:D73))</f>
        <v>67</v>
      </c>
      <c r="B73" s="359">
        <v>8</v>
      </c>
      <c r="C73" s="360" t="s">
        <v>117</v>
      </c>
      <c r="D73" s="359" t="s">
        <v>75</v>
      </c>
      <c r="E73" s="360" t="s">
        <v>306</v>
      </c>
      <c r="F73" s="359" t="s">
        <v>104</v>
      </c>
      <c r="G73" s="359">
        <v>30</v>
      </c>
      <c r="H73" s="359">
        <v>5</v>
      </c>
      <c r="I73" s="361" t="s">
        <v>316</v>
      </c>
      <c r="J73" s="362">
        <v>28535</v>
      </c>
      <c r="K73" s="363">
        <v>0.43968601455812356</v>
      </c>
      <c r="L73" s="364">
        <v>3102899.58</v>
      </c>
      <c r="M73" s="364">
        <v>-12724406.210000005</v>
      </c>
      <c r="N73" s="364">
        <v>-2769642.37</v>
      </c>
      <c r="O73" s="364">
        <v>-9697739.9700000007</v>
      </c>
      <c r="P73" s="365">
        <v>5</v>
      </c>
      <c r="Q73" s="366">
        <v>0</v>
      </c>
      <c r="R73" s="366">
        <v>1</v>
      </c>
      <c r="S73" s="367">
        <f t="shared" si="21"/>
        <v>1</v>
      </c>
      <c r="T73" s="368">
        <v>188</v>
      </c>
      <c r="U73" s="369">
        <f t="shared" si="31"/>
        <v>0</v>
      </c>
      <c r="V73" s="368">
        <v>67</v>
      </c>
      <c r="W73" s="370" t="str">
        <f t="shared" si="32"/>
        <v>0</v>
      </c>
      <c r="X73" s="371">
        <f t="shared" si="33"/>
        <v>0</v>
      </c>
      <c r="Y73" s="368">
        <v>76</v>
      </c>
      <c r="Z73" s="366" t="str">
        <f t="shared" si="34"/>
        <v>0</v>
      </c>
      <c r="AA73" s="371">
        <f t="shared" si="35"/>
        <v>0</v>
      </c>
      <c r="AB73" s="368">
        <v>51</v>
      </c>
      <c r="AC73" s="367" t="str">
        <f t="shared" si="36"/>
        <v>1</v>
      </c>
      <c r="AD73" s="371">
        <f t="shared" si="37"/>
        <v>1</v>
      </c>
      <c r="AE73" s="366">
        <v>0</v>
      </c>
      <c r="AF73" s="366">
        <v>1</v>
      </c>
      <c r="AG73" s="366">
        <v>0</v>
      </c>
      <c r="AH73" s="366">
        <v>0</v>
      </c>
      <c r="AI73" s="366">
        <v>0</v>
      </c>
      <c r="AJ73" s="366">
        <v>0</v>
      </c>
      <c r="AK73" s="372">
        <f t="shared" si="30"/>
        <v>1</v>
      </c>
      <c r="AL73" s="367">
        <f t="shared" si="23"/>
        <v>1</v>
      </c>
      <c r="AM73" s="367">
        <v>1</v>
      </c>
      <c r="AN73" s="358">
        <v>1</v>
      </c>
      <c r="AO73" s="373">
        <v>1</v>
      </c>
      <c r="AP73" s="374">
        <f t="shared" si="24"/>
        <v>2</v>
      </c>
      <c r="AQ73" s="374">
        <f t="shared" si="38"/>
        <v>4</v>
      </c>
      <c r="AR73" s="375">
        <f t="shared" si="39"/>
        <v>6</v>
      </c>
      <c r="AS73" s="359">
        <v>0</v>
      </c>
      <c r="AT73" s="359">
        <v>0</v>
      </c>
      <c r="AU73" s="376">
        <f t="shared" si="40"/>
        <v>0</v>
      </c>
      <c r="AV73" s="377">
        <f t="shared" si="25"/>
        <v>0</v>
      </c>
      <c r="AW73" s="376">
        <f t="shared" si="41"/>
        <v>1</v>
      </c>
      <c r="AX73" s="376">
        <f t="shared" si="42"/>
        <v>0</v>
      </c>
      <c r="AY73" s="378">
        <f t="shared" si="26"/>
        <v>1</v>
      </c>
      <c r="AZ73" s="379">
        <f t="shared" si="27"/>
        <v>1</v>
      </c>
      <c r="BA73" s="380">
        <f t="shared" si="28"/>
        <v>7</v>
      </c>
      <c r="BB73" s="359" t="str">
        <f t="shared" si="29"/>
        <v>F</v>
      </c>
      <c r="BC73" s="256" t="s">
        <v>464</v>
      </c>
    </row>
    <row r="74" spans="1:55" s="90" customFormat="1" hidden="1" x14ac:dyDescent="0.7">
      <c r="A74" s="358">
        <f>IF(ISBLANK(D74),"",COUNTA($D$7:D74))</f>
        <v>68</v>
      </c>
      <c r="B74" s="359">
        <v>8</v>
      </c>
      <c r="C74" s="360" t="s">
        <v>118</v>
      </c>
      <c r="D74" s="359" t="s">
        <v>76</v>
      </c>
      <c r="E74" s="360" t="s">
        <v>182</v>
      </c>
      <c r="F74" s="359" t="s">
        <v>102</v>
      </c>
      <c r="G74" s="359">
        <v>1141</v>
      </c>
      <c r="H74" s="359">
        <v>20</v>
      </c>
      <c r="I74" s="361" t="s">
        <v>328</v>
      </c>
      <c r="J74" s="362">
        <v>259662</v>
      </c>
      <c r="K74" s="381">
        <v>1.4129989629377571</v>
      </c>
      <c r="L74" s="364">
        <v>1394259258.6199999</v>
      </c>
      <c r="M74" s="364">
        <v>272933423.42999983</v>
      </c>
      <c r="N74" s="364">
        <v>318504283.27999997</v>
      </c>
      <c r="O74" s="364">
        <v>131706023.29000001</v>
      </c>
      <c r="P74" s="365">
        <v>0</v>
      </c>
      <c r="Q74" s="366">
        <v>1</v>
      </c>
      <c r="R74" s="366">
        <v>1</v>
      </c>
      <c r="S74" s="367">
        <f t="shared" si="21"/>
        <v>2</v>
      </c>
      <c r="T74" s="368">
        <v>85</v>
      </c>
      <c r="U74" s="369">
        <f t="shared" si="31"/>
        <v>1</v>
      </c>
      <c r="V74" s="368">
        <v>100</v>
      </c>
      <c r="W74" s="370" t="str">
        <f t="shared" si="32"/>
        <v>0</v>
      </c>
      <c r="X74" s="371">
        <f t="shared" si="33"/>
        <v>0</v>
      </c>
      <c r="Y74" s="368">
        <v>39</v>
      </c>
      <c r="Z74" s="366" t="str">
        <f t="shared" si="34"/>
        <v>1</v>
      </c>
      <c r="AA74" s="371">
        <f t="shared" si="35"/>
        <v>0.5</v>
      </c>
      <c r="AB74" s="368">
        <v>40</v>
      </c>
      <c r="AC74" s="367" t="str">
        <f t="shared" si="36"/>
        <v>1</v>
      </c>
      <c r="AD74" s="371">
        <f t="shared" si="37"/>
        <v>2.5</v>
      </c>
      <c r="AE74" s="366">
        <v>1</v>
      </c>
      <c r="AF74" s="366">
        <v>1</v>
      </c>
      <c r="AG74" s="366">
        <v>0.5</v>
      </c>
      <c r="AH74" s="366">
        <v>0.5</v>
      </c>
      <c r="AI74" s="366">
        <v>0.5</v>
      </c>
      <c r="AJ74" s="366">
        <v>0.5</v>
      </c>
      <c r="AK74" s="372">
        <f t="shared" si="30"/>
        <v>4</v>
      </c>
      <c r="AL74" s="367">
        <f t="shared" si="23"/>
        <v>2</v>
      </c>
      <c r="AM74" s="367">
        <v>1</v>
      </c>
      <c r="AN74" s="358">
        <v>1</v>
      </c>
      <c r="AO74" s="373">
        <v>1</v>
      </c>
      <c r="AP74" s="374">
        <f t="shared" si="24"/>
        <v>2</v>
      </c>
      <c r="AQ74" s="374">
        <f t="shared" si="38"/>
        <v>5</v>
      </c>
      <c r="AR74" s="375">
        <f t="shared" si="39"/>
        <v>9.5</v>
      </c>
      <c r="AS74" s="359">
        <v>1</v>
      </c>
      <c r="AT74" s="359">
        <v>1</v>
      </c>
      <c r="AU74" s="376">
        <f t="shared" si="40"/>
        <v>1</v>
      </c>
      <c r="AV74" s="377">
        <f t="shared" si="25"/>
        <v>3</v>
      </c>
      <c r="AW74" s="376">
        <f t="shared" si="41"/>
        <v>1</v>
      </c>
      <c r="AX74" s="376">
        <f t="shared" si="42"/>
        <v>1</v>
      </c>
      <c r="AY74" s="378">
        <f t="shared" si="26"/>
        <v>2</v>
      </c>
      <c r="AZ74" s="379">
        <f t="shared" si="27"/>
        <v>5</v>
      </c>
      <c r="BA74" s="380">
        <f t="shared" si="28"/>
        <v>14.5</v>
      </c>
      <c r="BB74" s="359" t="str">
        <f t="shared" si="29"/>
        <v>A</v>
      </c>
      <c r="BC74" s="256" t="s">
        <v>118</v>
      </c>
    </row>
    <row r="75" spans="1:55" s="90" customFormat="1" hidden="1" x14ac:dyDescent="0.7">
      <c r="A75" s="358">
        <f>IF(ISBLANK(D75),"",COUNTA($D$7:D75))</f>
        <v>69</v>
      </c>
      <c r="B75" s="359">
        <v>8</v>
      </c>
      <c r="C75" s="360" t="s">
        <v>118</v>
      </c>
      <c r="D75" s="359" t="s">
        <v>77</v>
      </c>
      <c r="E75" s="360" t="s">
        <v>183</v>
      </c>
      <c r="F75" s="359" t="s">
        <v>104</v>
      </c>
      <c r="G75" s="359">
        <v>60</v>
      </c>
      <c r="H75" s="359">
        <v>10</v>
      </c>
      <c r="I75" s="361" t="s">
        <v>315</v>
      </c>
      <c r="J75" s="362">
        <v>50641</v>
      </c>
      <c r="K75" s="363">
        <v>0.60553488632092978</v>
      </c>
      <c r="L75" s="364">
        <v>4759862.21</v>
      </c>
      <c r="M75" s="364">
        <v>-11994705.800000004</v>
      </c>
      <c r="N75" s="364">
        <v>12022497.52</v>
      </c>
      <c r="O75" s="364">
        <v>13341714.15</v>
      </c>
      <c r="P75" s="365">
        <v>2</v>
      </c>
      <c r="Q75" s="366">
        <v>1</v>
      </c>
      <c r="R75" s="366">
        <v>0</v>
      </c>
      <c r="S75" s="367">
        <f t="shared" si="21"/>
        <v>1</v>
      </c>
      <c r="T75" s="368">
        <v>344</v>
      </c>
      <c r="U75" s="369">
        <f t="shared" si="31"/>
        <v>0</v>
      </c>
      <c r="V75" s="368">
        <v>37</v>
      </c>
      <c r="W75" s="370" t="str">
        <f t="shared" si="32"/>
        <v>1</v>
      </c>
      <c r="X75" s="371">
        <f t="shared" si="33"/>
        <v>0.5</v>
      </c>
      <c r="Y75" s="368">
        <v>51</v>
      </c>
      <c r="Z75" s="366" t="str">
        <f t="shared" si="34"/>
        <v>1</v>
      </c>
      <c r="AA75" s="371">
        <f t="shared" si="35"/>
        <v>0.5</v>
      </c>
      <c r="AB75" s="368">
        <v>69</v>
      </c>
      <c r="AC75" s="367" t="str">
        <f t="shared" si="36"/>
        <v>0</v>
      </c>
      <c r="AD75" s="371">
        <f t="shared" si="37"/>
        <v>1</v>
      </c>
      <c r="AE75" s="366">
        <v>1</v>
      </c>
      <c r="AF75" s="366">
        <v>1</v>
      </c>
      <c r="AG75" s="366">
        <v>0.5</v>
      </c>
      <c r="AH75" s="366">
        <v>0.5</v>
      </c>
      <c r="AI75" s="366">
        <v>0.5</v>
      </c>
      <c r="AJ75" s="366">
        <v>0.5</v>
      </c>
      <c r="AK75" s="372">
        <f t="shared" si="30"/>
        <v>4</v>
      </c>
      <c r="AL75" s="367">
        <f t="shared" si="23"/>
        <v>2</v>
      </c>
      <c r="AM75" s="367">
        <v>1</v>
      </c>
      <c r="AN75" s="358">
        <v>1</v>
      </c>
      <c r="AO75" s="373">
        <v>1</v>
      </c>
      <c r="AP75" s="374">
        <f t="shared" si="24"/>
        <v>2</v>
      </c>
      <c r="AQ75" s="374">
        <f t="shared" si="38"/>
        <v>5</v>
      </c>
      <c r="AR75" s="375">
        <f t="shared" si="39"/>
        <v>7</v>
      </c>
      <c r="AS75" s="359">
        <v>1</v>
      </c>
      <c r="AT75" s="359">
        <v>1</v>
      </c>
      <c r="AU75" s="376">
        <f t="shared" si="40"/>
        <v>1</v>
      </c>
      <c r="AV75" s="377">
        <f t="shared" si="25"/>
        <v>3</v>
      </c>
      <c r="AW75" s="376">
        <f t="shared" si="41"/>
        <v>1</v>
      </c>
      <c r="AX75" s="376">
        <f t="shared" si="42"/>
        <v>0</v>
      </c>
      <c r="AY75" s="378">
        <f t="shared" si="26"/>
        <v>1</v>
      </c>
      <c r="AZ75" s="379">
        <f t="shared" si="27"/>
        <v>4</v>
      </c>
      <c r="BA75" s="380">
        <f t="shared" si="28"/>
        <v>11</v>
      </c>
      <c r="BB75" s="359" t="str">
        <f t="shared" si="29"/>
        <v>B</v>
      </c>
      <c r="BC75" s="256" t="s">
        <v>465</v>
      </c>
    </row>
    <row r="76" spans="1:55" s="90" customFormat="1" x14ac:dyDescent="0.7">
      <c r="A76" s="358">
        <f>IF(ISBLANK(D76),"",COUNTA($D$7:D76))</f>
        <v>70</v>
      </c>
      <c r="B76" s="359">
        <v>8</v>
      </c>
      <c r="C76" s="360" t="s">
        <v>118</v>
      </c>
      <c r="D76" s="359" t="s">
        <v>78</v>
      </c>
      <c r="E76" s="360" t="s">
        <v>184</v>
      </c>
      <c r="F76" s="359" t="s">
        <v>104</v>
      </c>
      <c r="G76" s="359">
        <v>60</v>
      </c>
      <c r="H76" s="359">
        <v>9</v>
      </c>
      <c r="I76" s="361" t="s">
        <v>319</v>
      </c>
      <c r="J76" s="362">
        <v>48600</v>
      </c>
      <c r="K76" s="363">
        <v>0.28896186981740341</v>
      </c>
      <c r="L76" s="364">
        <v>197691.26</v>
      </c>
      <c r="M76" s="364">
        <v>-21563060.609999999</v>
      </c>
      <c r="N76" s="364">
        <v>15820936.140000001</v>
      </c>
      <c r="O76" s="364">
        <v>13136138.289999999</v>
      </c>
      <c r="P76" s="365">
        <v>3</v>
      </c>
      <c r="Q76" s="366">
        <v>0</v>
      </c>
      <c r="R76" s="366">
        <v>1</v>
      </c>
      <c r="S76" s="367">
        <f t="shared" si="21"/>
        <v>1</v>
      </c>
      <c r="T76" s="368">
        <v>360</v>
      </c>
      <c r="U76" s="369">
        <f t="shared" si="31"/>
        <v>0</v>
      </c>
      <c r="V76" s="368">
        <v>35</v>
      </c>
      <c r="W76" s="370" t="str">
        <f t="shared" si="32"/>
        <v>1</v>
      </c>
      <c r="X76" s="371">
        <f t="shared" si="33"/>
        <v>0.5</v>
      </c>
      <c r="Y76" s="368">
        <v>54</v>
      </c>
      <c r="Z76" s="366" t="str">
        <f t="shared" si="34"/>
        <v>1</v>
      </c>
      <c r="AA76" s="371">
        <f t="shared" si="35"/>
        <v>0.5</v>
      </c>
      <c r="AB76" s="368">
        <v>66</v>
      </c>
      <c r="AC76" s="367" t="str">
        <f t="shared" si="36"/>
        <v>0</v>
      </c>
      <c r="AD76" s="371">
        <f t="shared" si="37"/>
        <v>1</v>
      </c>
      <c r="AE76" s="366">
        <v>1</v>
      </c>
      <c r="AF76" s="366">
        <v>1</v>
      </c>
      <c r="AG76" s="366">
        <v>0.5</v>
      </c>
      <c r="AH76" s="366">
        <v>0.5</v>
      </c>
      <c r="AI76" s="366">
        <v>0</v>
      </c>
      <c r="AJ76" s="366">
        <v>0</v>
      </c>
      <c r="AK76" s="372">
        <f t="shared" si="30"/>
        <v>3</v>
      </c>
      <c r="AL76" s="367">
        <f t="shared" si="23"/>
        <v>2</v>
      </c>
      <c r="AM76" s="367">
        <v>1</v>
      </c>
      <c r="AN76" s="358">
        <v>0</v>
      </c>
      <c r="AO76" s="373">
        <v>1</v>
      </c>
      <c r="AP76" s="374">
        <f t="shared" si="24"/>
        <v>1</v>
      </c>
      <c r="AQ76" s="374">
        <f t="shared" si="38"/>
        <v>4</v>
      </c>
      <c r="AR76" s="375">
        <f t="shared" si="39"/>
        <v>6</v>
      </c>
      <c r="AS76" s="359">
        <v>1</v>
      </c>
      <c r="AT76" s="359">
        <v>1</v>
      </c>
      <c r="AU76" s="376">
        <f t="shared" si="40"/>
        <v>1</v>
      </c>
      <c r="AV76" s="377">
        <f t="shared" si="25"/>
        <v>3</v>
      </c>
      <c r="AW76" s="376">
        <f t="shared" si="41"/>
        <v>1</v>
      </c>
      <c r="AX76" s="376">
        <f t="shared" si="42"/>
        <v>0</v>
      </c>
      <c r="AY76" s="378">
        <f t="shared" si="26"/>
        <v>1</v>
      </c>
      <c r="AZ76" s="379">
        <f t="shared" si="27"/>
        <v>4</v>
      </c>
      <c r="BA76" s="380">
        <f t="shared" si="28"/>
        <v>10</v>
      </c>
      <c r="BB76" s="359" t="str">
        <f t="shared" si="29"/>
        <v>C</v>
      </c>
      <c r="BC76" s="256" t="s">
        <v>466</v>
      </c>
    </row>
    <row r="77" spans="1:55" s="90" customFormat="1" hidden="1" x14ac:dyDescent="0.7">
      <c r="A77" s="358">
        <f>IF(ISBLANK(D77),"",COUNTA($D$7:D77))</f>
        <v>71</v>
      </c>
      <c r="B77" s="359">
        <v>8</v>
      </c>
      <c r="C77" s="360" t="s">
        <v>118</v>
      </c>
      <c r="D77" s="359" t="s">
        <v>79</v>
      </c>
      <c r="E77" s="360" t="s">
        <v>185</v>
      </c>
      <c r="F77" s="359" t="s">
        <v>109</v>
      </c>
      <c r="G77" s="359">
        <v>280</v>
      </c>
      <c r="H77" s="359">
        <v>16</v>
      </c>
      <c r="I77" s="361" t="s">
        <v>323</v>
      </c>
      <c r="J77" s="362">
        <v>82745</v>
      </c>
      <c r="K77" s="381">
        <v>0.83593868791155945</v>
      </c>
      <c r="L77" s="364">
        <v>106997146.09</v>
      </c>
      <c r="M77" s="364">
        <v>-26936299.48999998</v>
      </c>
      <c r="N77" s="364">
        <v>61236636.390000001</v>
      </c>
      <c r="O77" s="364">
        <v>20452373.91</v>
      </c>
      <c r="P77" s="365">
        <v>0</v>
      </c>
      <c r="Q77" s="366">
        <v>1</v>
      </c>
      <c r="R77" s="366">
        <v>1</v>
      </c>
      <c r="S77" s="367">
        <f t="shared" si="21"/>
        <v>2</v>
      </c>
      <c r="T77" s="368">
        <v>227</v>
      </c>
      <c r="U77" s="369">
        <f t="shared" si="31"/>
        <v>0</v>
      </c>
      <c r="V77" s="368">
        <v>68</v>
      </c>
      <c r="W77" s="370" t="str">
        <f t="shared" si="32"/>
        <v>0</v>
      </c>
      <c r="X77" s="371">
        <f t="shared" si="33"/>
        <v>0</v>
      </c>
      <c r="Y77" s="368">
        <v>70</v>
      </c>
      <c r="Z77" s="366" t="str">
        <f t="shared" si="34"/>
        <v>0</v>
      </c>
      <c r="AA77" s="371">
        <f t="shared" si="35"/>
        <v>0</v>
      </c>
      <c r="AB77" s="368">
        <v>45</v>
      </c>
      <c r="AC77" s="367" t="str">
        <f t="shared" si="36"/>
        <v>1</v>
      </c>
      <c r="AD77" s="371">
        <f t="shared" si="37"/>
        <v>1</v>
      </c>
      <c r="AE77" s="366">
        <v>1</v>
      </c>
      <c r="AF77" s="366">
        <v>1</v>
      </c>
      <c r="AG77" s="366">
        <v>0.5</v>
      </c>
      <c r="AH77" s="366">
        <v>0.5</v>
      </c>
      <c r="AI77" s="366">
        <v>0.5</v>
      </c>
      <c r="AJ77" s="366">
        <v>0.5</v>
      </c>
      <c r="AK77" s="372">
        <f t="shared" si="30"/>
        <v>4</v>
      </c>
      <c r="AL77" s="367">
        <f t="shared" si="23"/>
        <v>2</v>
      </c>
      <c r="AM77" s="367">
        <v>1</v>
      </c>
      <c r="AN77" s="358">
        <v>0</v>
      </c>
      <c r="AO77" s="373">
        <v>1</v>
      </c>
      <c r="AP77" s="374">
        <f t="shared" si="24"/>
        <v>1</v>
      </c>
      <c r="AQ77" s="374">
        <f t="shared" si="38"/>
        <v>4</v>
      </c>
      <c r="AR77" s="375">
        <f t="shared" si="39"/>
        <v>7</v>
      </c>
      <c r="AS77" s="359">
        <v>1</v>
      </c>
      <c r="AT77" s="359">
        <v>1</v>
      </c>
      <c r="AU77" s="376">
        <f t="shared" si="40"/>
        <v>1</v>
      </c>
      <c r="AV77" s="377">
        <f t="shared" si="25"/>
        <v>3</v>
      </c>
      <c r="AW77" s="376">
        <f t="shared" si="41"/>
        <v>1</v>
      </c>
      <c r="AX77" s="376">
        <f t="shared" si="42"/>
        <v>1</v>
      </c>
      <c r="AY77" s="378">
        <f t="shared" si="26"/>
        <v>2</v>
      </c>
      <c r="AZ77" s="379">
        <f t="shared" si="27"/>
        <v>5</v>
      </c>
      <c r="BA77" s="380">
        <f t="shared" si="28"/>
        <v>12</v>
      </c>
      <c r="BB77" s="359" t="str">
        <f t="shared" si="29"/>
        <v>A</v>
      </c>
      <c r="BC77" s="256" t="s">
        <v>467</v>
      </c>
    </row>
    <row r="78" spans="1:55" s="90" customFormat="1" hidden="1" x14ac:dyDescent="0.7">
      <c r="A78" s="358">
        <f>IF(ISBLANK(D78),"",COUNTA($D$7:D78))</f>
        <v>72</v>
      </c>
      <c r="B78" s="359">
        <v>8</v>
      </c>
      <c r="C78" s="360" t="s">
        <v>118</v>
      </c>
      <c r="D78" s="359" t="s">
        <v>80</v>
      </c>
      <c r="E78" s="360" t="s">
        <v>186</v>
      </c>
      <c r="F78" s="359" t="s">
        <v>104</v>
      </c>
      <c r="G78" s="359">
        <v>10</v>
      </c>
      <c r="H78" s="359">
        <v>2</v>
      </c>
      <c r="I78" s="361" t="s">
        <v>320</v>
      </c>
      <c r="J78" s="362">
        <v>3965</v>
      </c>
      <c r="K78" s="381">
        <v>5.3923801624241072</v>
      </c>
      <c r="L78" s="364">
        <v>20784040.18</v>
      </c>
      <c r="M78" s="364">
        <v>14963715.949999999</v>
      </c>
      <c r="N78" s="364">
        <v>9016125.6199999992</v>
      </c>
      <c r="O78" s="364">
        <v>1942018.22</v>
      </c>
      <c r="P78" s="365">
        <v>0</v>
      </c>
      <c r="Q78" s="366">
        <v>1</v>
      </c>
      <c r="R78" s="366">
        <v>0</v>
      </c>
      <c r="S78" s="367">
        <f t="shared" si="21"/>
        <v>1</v>
      </c>
      <c r="T78" s="368">
        <v>64</v>
      </c>
      <c r="U78" s="369">
        <f t="shared" si="31"/>
        <v>1</v>
      </c>
      <c r="V78" s="368">
        <v>71</v>
      </c>
      <c r="W78" s="370" t="str">
        <f t="shared" si="32"/>
        <v>0</v>
      </c>
      <c r="X78" s="371">
        <f t="shared" si="33"/>
        <v>0</v>
      </c>
      <c r="Y78" s="368">
        <v>54</v>
      </c>
      <c r="Z78" s="366" t="str">
        <f t="shared" si="34"/>
        <v>1</v>
      </c>
      <c r="AA78" s="371">
        <f t="shared" si="35"/>
        <v>0.5</v>
      </c>
      <c r="AB78" s="368">
        <v>58</v>
      </c>
      <c r="AC78" s="367" t="str">
        <f t="shared" si="36"/>
        <v>1</v>
      </c>
      <c r="AD78" s="371">
        <f t="shared" si="37"/>
        <v>2.5</v>
      </c>
      <c r="AE78" s="366">
        <v>1</v>
      </c>
      <c r="AF78" s="366">
        <v>1</v>
      </c>
      <c r="AG78" s="366">
        <v>0.5</v>
      </c>
      <c r="AH78" s="366">
        <v>0.5</v>
      </c>
      <c r="AI78" s="366">
        <v>0.5</v>
      </c>
      <c r="AJ78" s="366">
        <v>0.5</v>
      </c>
      <c r="AK78" s="372">
        <f t="shared" si="30"/>
        <v>4</v>
      </c>
      <c r="AL78" s="367">
        <f t="shared" si="23"/>
        <v>2</v>
      </c>
      <c r="AM78" s="367">
        <v>1</v>
      </c>
      <c r="AN78" s="358">
        <v>0</v>
      </c>
      <c r="AO78" s="373">
        <v>0</v>
      </c>
      <c r="AP78" s="374">
        <f t="shared" si="24"/>
        <v>0</v>
      </c>
      <c r="AQ78" s="374">
        <f>AL78+AM78+AP78</f>
        <v>3</v>
      </c>
      <c r="AR78" s="375">
        <f t="shared" si="39"/>
        <v>6.5</v>
      </c>
      <c r="AS78" s="359">
        <v>1</v>
      </c>
      <c r="AT78" s="359">
        <v>1</v>
      </c>
      <c r="AU78" s="376">
        <f t="shared" si="40"/>
        <v>1</v>
      </c>
      <c r="AV78" s="377">
        <f t="shared" si="25"/>
        <v>3</v>
      </c>
      <c r="AW78" s="376">
        <f t="shared" si="41"/>
        <v>1</v>
      </c>
      <c r="AX78" s="376">
        <f t="shared" si="42"/>
        <v>1</v>
      </c>
      <c r="AY78" s="378">
        <f t="shared" si="26"/>
        <v>2</v>
      </c>
      <c r="AZ78" s="379">
        <f t="shared" si="27"/>
        <v>5</v>
      </c>
      <c r="BA78" s="380">
        <f>SUM(AR78,AZ78)</f>
        <v>11.5</v>
      </c>
      <c r="BB78" s="359" t="str">
        <f t="shared" si="29"/>
        <v>B</v>
      </c>
      <c r="BC78" s="256" t="s">
        <v>468</v>
      </c>
    </row>
    <row r="79" spans="1:55" s="90" customFormat="1" hidden="1" x14ac:dyDescent="0.7">
      <c r="A79" s="358">
        <f>IF(ISBLANK(D79),"",COUNTA($D$7:D79))</f>
        <v>73</v>
      </c>
      <c r="B79" s="359">
        <v>8</v>
      </c>
      <c r="C79" s="360" t="s">
        <v>118</v>
      </c>
      <c r="D79" s="359" t="s">
        <v>81</v>
      </c>
      <c r="E79" s="360" t="s">
        <v>187</v>
      </c>
      <c r="F79" s="359" t="s">
        <v>104</v>
      </c>
      <c r="G79" s="359">
        <v>40</v>
      </c>
      <c r="H79" s="359">
        <v>6</v>
      </c>
      <c r="I79" s="361" t="s">
        <v>314</v>
      </c>
      <c r="J79" s="362">
        <v>36047</v>
      </c>
      <c r="K79" s="381">
        <v>0.86278427069692454</v>
      </c>
      <c r="L79" s="364">
        <v>10499150.609999999</v>
      </c>
      <c r="M79" s="364">
        <v>-4433130.6100000069</v>
      </c>
      <c r="N79" s="364">
        <v>10245840.210000001</v>
      </c>
      <c r="O79" s="364">
        <v>3575232.16</v>
      </c>
      <c r="P79" s="365">
        <v>1</v>
      </c>
      <c r="Q79" s="366">
        <v>1</v>
      </c>
      <c r="R79" s="366">
        <v>1</v>
      </c>
      <c r="S79" s="367">
        <f t="shared" si="21"/>
        <v>2</v>
      </c>
      <c r="T79" s="368">
        <v>356</v>
      </c>
      <c r="U79" s="369">
        <f t="shared" si="31"/>
        <v>0</v>
      </c>
      <c r="V79" s="368">
        <v>42</v>
      </c>
      <c r="W79" s="370" t="str">
        <f t="shared" si="32"/>
        <v>1</v>
      </c>
      <c r="X79" s="371">
        <f t="shared" si="33"/>
        <v>0.5</v>
      </c>
      <c r="Y79" s="368">
        <v>57</v>
      </c>
      <c r="Z79" s="366" t="str">
        <f t="shared" si="34"/>
        <v>1</v>
      </c>
      <c r="AA79" s="371">
        <f t="shared" si="35"/>
        <v>0.5</v>
      </c>
      <c r="AB79" s="368">
        <v>59</v>
      </c>
      <c r="AC79" s="367" t="str">
        <f t="shared" si="36"/>
        <v>1</v>
      </c>
      <c r="AD79" s="371">
        <f t="shared" si="37"/>
        <v>2</v>
      </c>
      <c r="AE79" s="366">
        <v>1</v>
      </c>
      <c r="AF79" s="366">
        <v>1</v>
      </c>
      <c r="AG79" s="366">
        <v>0.5</v>
      </c>
      <c r="AH79" s="366">
        <v>0.5</v>
      </c>
      <c r="AI79" s="366">
        <v>0</v>
      </c>
      <c r="AJ79" s="366">
        <v>0</v>
      </c>
      <c r="AK79" s="372">
        <f t="shared" si="30"/>
        <v>3</v>
      </c>
      <c r="AL79" s="367">
        <f t="shared" si="23"/>
        <v>2</v>
      </c>
      <c r="AM79" s="367">
        <v>1</v>
      </c>
      <c r="AN79" s="358">
        <v>1</v>
      </c>
      <c r="AO79" s="373">
        <v>1</v>
      </c>
      <c r="AP79" s="374">
        <f t="shared" si="24"/>
        <v>2</v>
      </c>
      <c r="AQ79" s="374">
        <f t="shared" si="38"/>
        <v>5</v>
      </c>
      <c r="AR79" s="375">
        <f t="shared" si="39"/>
        <v>9</v>
      </c>
      <c r="AS79" s="359">
        <v>1</v>
      </c>
      <c r="AT79" s="359">
        <v>1</v>
      </c>
      <c r="AU79" s="376">
        <f t="shared" si="40"/>
        <v>1</v>
      </c>
      <c r="AV79" s="377">
        <f t="shared" si="25"/>
        <v>3</v>
      </c>
      <c r="AW79" s="376">
        <f t="shared" si="41"/>
        <v>1</v>
      </c>
      <c r="AX79" s="376">
        <f t="shared" si="42"/>
        <v>1</v>
      </c>
      <c r="AY79" s="378">
        <f t="shared" si="26"/>
        <v>2</v>
      </c>
      <c r="AZ79" s="379">
        <f t="shared" si="27"/>
        <v>5</v>
      </c>
      <c r="BA79" s="380">
        <f t="shared" si="28"/>
        <v>14</v>
      </c>
      <c r="BB79" s="359" t="str">
        <f t="shared" si="29"/>
        <v>A</v>
      </c>
      <c r="BC79" s="256" t="s">
        <v>469</v>
      </c>
    </row>
    <row r="80" spans="1:55" s="90" customFormat="1" hidden="1" x14ac:dyDescent="0.7">
      <c r="A80" s="358">
        <f>IF(ISBLANK(D80),"",COUNTA($D$7:D80))</f>
        <v>74</v>
      </c>
      <c r="B80" s="359">
        <v>8</v>
      </c>
      <c r="C80" s="360" t="s">
        <v>118</v>
      </c>
      <c r="D80" s="359" t="s">
        <v>82</v>
      </c>
      <c r="E80" s="360" t="s">
        <v>188</v>
      </c>
      <c r="F80" s="359" t="s">
        <v>104</v>
      </c>
      <c r="G80" s="359">
        <v>150</v>
      </c>
      <c r="H80" s="359">
        <v>13</v>
      </c>
      <c r="I80" s="361" t="s">
        <v>318</v>
      </c>
      <c r="J80" s="362">
        <v>90398</v>
      </c>
      <c r="K80" s="363">
        <v>0.35039669887003161</v>
      </c>
      <c r="L80" s="364">
        <v>2100172.38</v>
      </c>
      <c r="M80" s="364">
        <v>-65383483.099999994</v>
      </c>
      <c r="N80" s="364">
        <v>28062641.920000002</v>
      </c>
      <c r="O80" s="364">
        <v>5954928.7199999997</v>
      </c>
      <c r="P80" s="365">
        <v>3</v>
      </c>
      <c r="Q80" s="366">
        <v>0</v>
      </c>
      <c r="R80" s="366">
        <v>1</v>
      </c>
      <c r="S80" s="367">
        <f t="shared" si="21"/>
        <v>1</v>
      </c>
      <c r="T80" s="368">
        <v>180</v>
      </c>
      <c r="U80" s="369">
        <f t="shared" si="31"/>
        <v>1</v>
      </c>
      <c r="V80" s="368">
        <v>60</v>
      </c>
      <c r="W80" s="370" t="str">
        <f t="shared" si="32"/>
        <v>1</v>
      </c>
      <c r="X80" s="371">
        <f t="shared" si="33"/>
        <v>0</v>
      </c>
      <c r="Y80" s="368">
        <v>50</v>
      </c>
      <c r="Z80" s="366" t="str">
        <f t="shared" si="34"/>
        <v>1</v>
      </c>
      <c r="AA80" s="371">
        <f t="shared" si="35"/>
        <v>0.5</v>
      </c>
      <c r="AB80" s="368">
        <v>42</v>
      </c>
      <c r="AC80" s="367" t="str">
        <f t="shared" si="36"/>
        <v>1</v>
      </c>
      <c r="AD80" s="371">
        <f t="shared" si="37"/>
        <v>2.5</v>
      </c>
      <c r="AE80" s="366">
        <v>1</v>
      </c>
      <c r="AF80" s="366">
        <v>1</v>
      </c>
      <c r="AG80" s="366">
        <v>0</v>
      </c>
      <c r="AH80" s="366">
        <v>0</v>
      </c>
      <c r="AI80" s="366">
        <v>0</v>
      </c>
      <c r="AJ80" s="366">
        <v>0</v>
      </c>
      <c r="AK80" s="372">
        <f t="shared" si="30"/>
        <v>2</v>
      </c>
      <c r="AL80" s="367">
        <f t="shared" si="23"/>
        <v>2</v>
      </c>
      <c r="AM80" s="367">
        <v>1</v>
      </c>
      <c r="AN80" s="358">
        <v>1</v>
      </c>
      <c r="AO80" s="373">
        <v>1</v>
      </c>
      <c r="AP80" s="374">
        <f t="shared" si="24"/>
        <v>2</v>
      </c>
      <c r="AQ80" s="374">
        <f t="shared" si="38"/>
        <v>5</v>
      </c>
      <c r="AR80" s="375">
        <f t="shared" si="39"/>
        <v>8.5</v>
      </c>
      <c r="AS80" s="359">
        <v>1</v>
      </c>
      <c r="AT80" s="359">
        <v>1</v>
      </c>
      <c r="AU80" s="376">
        <f t="shared" si="40"/>
        <v>1</v>
      </c>
      <c r="AV80" s="377">
        <f t="shared" si="25"/>
        <v>3</v>
      </c>
      <c r="AW80" s="376">
        <f t="shared" si="41"/>
        <v>1</v>
      </c>
      <c r="AX80" s="376">
        <f t="shared" si="42"/>
        <v>0</v>
      </c>
      <c r="AY80" s="378">
        <f t="shared" si="26"/>
        <v>1</v>
      </c>
      <c r="AZ80" s="379">
        <f t="shared" si="27"/>
        <v>4</v>
      </c>
      <c r="BA80" s="380">
        <f t="shared" si="28"/>
        <v>12.5</v>
      </c>
      <c r="BB80" s="359" t="str">
        <f t="shared" si="29"/>
        <v>A</v>
      </c>
      <c r="BC80" s="256" t="s">
        <v>470</v>
      </c>
    </row>
    <row r="81" spans="1:55" s="90" customFormat="1" x14ac:dyDescent="0.7">
      <c r="A81" s="358">
        <f>IF(ISBLANK(D81),"",COUNTA($D$7:D81))</f>
        <v>75</v>
      </c>
      <c r="B81" s="359">
        <v>8</v>
      </c>
      <c r="C81" s="360" t="s">
        <v>118</v>
      </c>
      <c r="D81" s="359" t="s">
        <v>83</v>
      </c>
      <c r="E81" s="360" t="s">
        <v>189</v>
      </c>
      <c r="F81" s="359" t="s">
        <v>104</v>
      </c>
      <c r="G81" s="359">
        <v>35</v>
      </c>
      <c r="H81" s="359">
        <v>5</v>
      </c>
      <c r="I81" s="361" t="s">
        <v>316</v>
      </c>
      <c r="J81" s="362">
        <v>24618</v>
      </c>
      <c r="K81" s="363">
        <v>0.66156960227268591</v>
      </c>
      <c r="L81" s="364">
        <v>2041894.7</v>
      </c>
      <c r="M81" s="364">
        <v>-5796635.4799999986</v>
      </c>
      <c r="N81" s="364">
        <v>-177944.13</v>
      </c>
      <c r="O81" s="364">
        <v>-3419373.35</v>
      </c>
      <c r="P81" s="365">
        <v>5</v>
      </c>
      <c r="Q81" s="366">
        <v>1</v>
      </c>
      <c r="R81" s="366">
        <v>0</v>
      </c>
      <c r="S81" s="367">
        <f t="shared" si="21"/>
        <v>1</v>
      </c>
      <c r="T81" s="368">
        <v>257</v>
      </c>
      <c r="U81" s="369">
        <f t="shared" si="31"/>
        <v>0</v>
      </c>
      <c r="V81" s="368">
        <v>32</v>
      </c>
      <c r="W81" s="370" t="str">
        <f t="shared" si="32"/>
        <v>1</v>
      </c>
      <c r="X81" s="371">
        <f t="shared" si="33"/>
        <v>0.5</v>
      </c>
      <c r="Y81" s="368">
        <v>39</v>
      </c>
      <c r="Z81" s="366" t="str">
        <f t="shared" si="34"/>
        <v>1</v>
      </c>
      <c r="AA81" s="371">
        <f t="shared" si="35"/>
        <v>0.5</v>
      </c>
      <c r="AB81" s="368">
        <v>62</v>
      </c>
      <c r="AC81" s="367" t="str">
        <f t="shared" si="36"/>
        <v>0</v>
      </c>
      <c r="AD81" s="371">
        <f t="shared" si="37"/>
        <v>1</v>
      </c>
      <c r="AE81" s="366">
        <v>1</v>
      </c>
      <c r="AF81" s="366">
        <v>1</v>
      </c>
      <c r="AG81" s="366">
        <v>0.5</v>
      </c>
      <c r="AH81" s="366">
        <v>0</v>
      </c>
      <c r="AI81" s="366">
        <v>0</v>
      </c>
      <c r="AJ81" s="366">
        <v>0</v>
      </c>
      <c r="AK81" s="372">
        <f t="shared" si="30"/>
        <v>2.5</v>
      </c>
      <c r="AL81" s="367">
        <f t="shared" si="23"/>
        <v>2</v>
      </c>
      <c r="AM81" s="367">
        <v>1</v>
      </c>
      <c r="AN81" s="358">
        <v>0</v>
      </c>
      <c r="AO81" s="373">
        <v>0</v>
      </c>
      <c r="AP81" s="374">
        <f t="shared" si="24"/>
        <v>0</v>
      </c>
      <c r="AQ81" s="374">
        <f t="shared" si="38"/>
        <v>3</v>
      </c>
      <c r="AR81" s="375">
        <f t="shared" si="39"/>
        <v>5</v>
      </c>
      <c r="AS81" s="359">
        <v>0</v>
      </c>
      <c r="AT81" s="359">
        <v>0</v>
      </c>
      <c r="AU81" s="376">
        <f t="shared" si="40"/>
        <v>0</v>
      </c>
      <c r="AV81" s="377">
        <f t="shared" si="25"/>
        <v>0</v>
      </c>
      <c r="AW81" s="376">
        <f t="shared" si="41"/>
        <v>1</v>
      </c>
      <c r="AX81" s="376">
        <f t="shared" si="42"/>
        <v>0</v>
      </c>
      <c r="AY81" s="378">
        <f t="shared" si="26"/>
        <v>1</v>
      </c>
      <c r="AZ81" s="379">
        <f t="shared" si="27"/>
        <v>1</v>
      </c>
      <c r="BA81" s="380">
        <f t="shared" si="28"/>
        <v>6</v>
      </c>
      <c r="BB81" s="359" t="str">
        <f t="shared" si="29"/>
        <v>F</v>
      </c>
      <c r="BC81" s="256" t="s">
        <v>471</v>
      </c>
    </row>
    <row r="82" spans="1:55" s="90" customFormat="1" hidden="1" x14ac:dyDescent="0.7">
      <c r="A82" s="358">
        <f>IF(ISBLANK(D82),"",COUNTA($D$7:D82))</f>
        <v>76</v>
      </c>
      <c r="B82" s="359">
        <v>8</v>
      </c>
      <c r="C82" s="360" t="s">
        <v>118</v>
      </c>
      <c r="D82" s="359" t="s">
        <v>84</v>
      </c>
      <c r="E82" s="360" t="s">
        <v>190</v>
      </c>
      <c r="F82" s="359" t="s">
        <v>104</v>
      </c>
      <c r="G82" s="359">
        <v>34</v>
      </c>
      <c r="H82" s="359">
        <v>5</v>
      </c>
      <c r="I82" s="361" t="s">
        <v>316</v>
      </c>
      <c r="J82" s="362">
        <v>29397</v>
      </c>
      <c r="K82" s="363">
        <v>0.39600524219441269</v>
      </c>
      <c r="L82" s="364">
        <v>1331835.3799999999</v>
      </c>
      <c r="M82" s="364">
        <v>-11624622.100000001</v>
      </c>
      <c r="N82" s="364">
        <v>6508308.5499999998</v>
      </c>
      <c r="O82" s="364">
        <v>6283551.0800000001</v>
      </c>
      <c r="P82" s="365">
        <v>3</v>
      </c>
      <c r="Q82" s="366">
        <v>1</v>
      </c>
      <c r="R82" s="366">
        <v>1</v>
      </c>
      <c r="S82" s="367">
        <f t="shared" si="21"/>
        <v>2</v>
      </c>
      <c r="T82" s="368">
        <v>299</v>
      </c>
      <c r="U82" s="369">
        <f t="shared" si="31"/>
        <v>0</v>
      </c>
      <c r="V82" s="368">
        <v>50</v>
      </c>
      <c r="W82" s="370" t="str">
        <f t="shared" si="32"/>
        <v>1</v>
      </c>
      <c r="X82" s="371">
        <f t="shared" si="33"/>
        <v>0.5</v>
      </c>
      <c r="Y82" s="368">
        <v>59</v>
      </c>
      <c r="Z82" s="366" t="str">
        <f t="shared" si="34"/>
        <v>1</v>
      </c>
      <c r="AA82" s="371">
        <f t="shared" si="35"/>
        <v>0.5</v>
      </c>
      <c r="AB82" s="368">
        <v>62</v>
      </c>
      <c r="AC82" s="367" t="str">
        <f t="shared" si="36"/>
        <v>0</v>
      </c>
      <c r="AD82" s="371">
        <f t="shared" si="37"/>
        <v>1</v>
      </c>
      <c r="AE82" s="366">
        <v>1</v>
      </c>
      <c r="AF82" s="366">
        <v>1</v>
      </c>
      <c r="AG82" s="366">
        <v>0.5</v>
      </c>
      <c r="AH82" s="366">
        <v>0.5</v>
      </c>
      <c r="AI82" s="366">
        <v>0</v>
      </c>
      <c r="AJ82" s="366">
        <v>0</v>
      </c>
      <c r="AK82" s="372">
        <f t="shared" si="30"/>
        <v>3</v>
      </c>
      <c r="AL82" s="367">
        <f t="shared" si="23"/>
        <v>2</v>
      </c>
      <c r="AM82" s="367">
        <v>1</v>
      </c>
      <c r="AN82" s="358">
        <v>0</v>
      </c>
      <c r="AO82" s="373">
        <v>1</v>
      </c>
      <c r="AP82" s="374">
        <f t="shared" si="24"/>
        <v>1</v>
      </c>
      <c r="AQ82" s="374">
        <f t="shared" si="38"/>
        <v>4</v>
      </c>
      <c r="AR82" s="375">
        <f t="shared" si="39"/>
        <v>7</v>
      </c>
      <c r="AS82" s="359">
        <v>1</v>
      </c>
      <c r="AT82" s="359">
        <v>1</v>
      </c>
      <c r="AU82" s="376">
        <f t="shared" si="40"/>
        <v>1</v>
      </c>
      <c r="AV82" s="377">
        <f t="shared" si="25"/>
        <v>3</v>
      </c>
      <c r="AW82" s="376">
        <f t="shared" si="41"/>
        <v>1</v>
      </c>
      <c r="AX82" s="376">
        <f t="shared" si="42"/>
        <v>0</v>
      </c>
      <c r="AY82" s="378">
        <f t="shared" si="26"/>
        <v>1</v>
      </c>
      <c r="AZ82" s="379">
        <f t="shared" si="27"/>
        <v>4</v>
      </c>
      <c r="BA82" s="380">
        <f t="shared" si="28"/>
        <v>11</v>
      </c>
      <c r="BB82" s="359" t="str">
        <f t="shared" si="29"/>
        <v>B</v>
      </c>
      <c r="BC82" s="256" t="s">
        <v>472</v>
      </c>
    </row>
    <row r="83" spans="1:55" s="90" customFormat="1" hidden="1" x14ac:dyDescent="0.7">
      <c r="A83" s="358">
        <f>IF(ISBLANK(D83),"",COUNTA($D$7:D83))</f>
        <v>77</v>
      </c>
      <c r="B83" s="359">
        <v>8</v>
      </c>
      <c r="C83" s="360" t="s">
        <v>118</v>
      </c>
      <c r="D83" s="359" t="s">
        <v>85</v>
      </c>
      <c r="E83" s="360" t="s">
        <v>191</v>
      </c>
      <c r="F83" s="359" t="s">
        <v>104</v>
      </c>
      <c r="G83" s="359">
        <v>30</v>
      </c>
      <c r="H83" s="359">
        <v>6</v>
      </c>
      <c r="I83" s="361" t="s">
        <v>314</v>
      </c>
      <c r="J83" s="362">
        <v>35670</v>
      </c>
      <c r="K83" s="381">
        <v>0.81840566248728319</v>
      </c>
      <c r="L83" s="364">
        <v>11262312.789999999</v>
      </c>
      <c r="M83" s="364">
        <v>-3778613.8400000036</v>
      </c>
      <c r="N83" s="364">
        <v>7867410.8700000001</v>
      </c>
      <c r="O83" s="364">
        <v>3616529.22</v>
      </c>
      <c r="P83" s="365">
        <v>0</v>
      </c>
      <c r="Q83" s="366">
        <v>1</v>
      </c>
      <c r="R83" s="366">
        <v>1</v>
      </c>
      <c r="S83" s="367">
        <f t="shared" si="21"/>
        <v>2</v>
      </c>
      <c r="T83" s="368">
        <v>92</v>
      </c>
      <c r="U83" s="369">
        <f t="shared" si="31"/>
        <v>0</v>
      </c>
      <c r="V83" s="368">
        <v>21</v>
      </c>
      <c r="W83" s="370" t="str">
        <f t="shared" si="32"/>
        <v>1</v>
      </c>
      <c r="X83" s="371">
        <f t="shared" si="33"/>
        <v>0.5</v>
      </c>
      <c r="Y83" s="368">
        <v>36</v>
      </c>
      <c r="Z83" s="366" t="str">
        <f t="shared" si="34"/>
        <v>1</v>
      </c>
      <c r="AA83" s="371">
        <f t="shared" si="35"/>
        <v>0.5</v>
      </c>
      <c r="AB83" s="368">
        <v>50</v>
      </c>
      <c r="AC83" s="367" t="str">
        <f t="shared" si="36"/>
        <v>1</v>
      </c>
      <c r="AD83" s="371">
        <f t="shared" si="37"/>
        <v>2</v>
      </c>
      <c r="AE83" s="366">
        <v>1</v>
      </c>
      <c r="AF83" s="366">
        <v>1</v>
      </c>
      <c r="AG83" s="366">
        <v>0.5</v>
      </c>
      <c r="AH83" s="366">
        <v>0.5</v>
      </c>
      <c r="AI83" s="366">
        <v>0</v>
      </c>
      <c r="AJ83" s="366">
        <v>0</v>
      </c>
      <c r="AK83" s="372">
        <f t="shared" si="30"/>
        <v>3</v>
      </c>
      <c r="AL83" s="367">
        <f t="shared" si="23"/>
        <v>2</v>
      </c>
      <c r="AM83" s="367">
        <v>1</v>
      </c>
      <c r="AN83" s="358">
        <v>1</v>
      </c>
      <c r="AO83" s="373">
        <v>1</v>
      </c>
      <c r="AP83" s="374">
        <f t="shared" si="24"/>
        <v>2</v>
      </c>
      <c r="AQ83" s="374">
        <f t="shared" si="38"/>
        <v>5</v>
      </c>
      <c r="AR83" s="375">
        <f t="shared" si="39"/>
        <v>9</v>
      </c>
      <c r="AS83" s="359">
        <v>1</v>
      </c>
      <c r="AT83" s="359">
        <v>1</v>
      </c>
      <c r="AU83" s="376">
        <f t="shared" si="40"/>
        <v>1</v>
      </c>
      <c r="AV83" s="377">
        <f t="shared" si="25"/>
        <v>3</v>
      </c>
      <c r="AW83" s="376">
        <f t="shared" si="41"/>
        <v>1</v>
      </c>
      <c r="AX83" s="376">
        <f t="shared" si="42"/>
        <v>1</v>
      </c>
      <c r="AY83" s="378">
        <f t="shared" si="26"/>
        <v>2</v>
      </c>
      <c r="AZ83" s="379">
        <f t="shared" si="27"/>
        <v>5</v>
      </c>
      <c r="BA83" s="380">
        <f t="shared" si="28"/>
        <v>14</v>
      </c>
      <c r="BB83" s="359" t="str">
        <f t="shared" si="29"/>
        <v>A</v>
      </c>
      <c r="BC83" s="256" t="s">
        <v>473</v>
      </c>
    </row>
    <row r="84" spans="1:55" s="90" customFormat="1" hidden="1" x14ac:dyDescent="0.7">
      <c r="A84" s="358">
        <f>IF(ISBLANK(D84),"",COUNTA($D$7:D84))</f>
        <v>78</v>
      </c>
      <c r="B84" s="359">
        <v>8</v>
      </c>
      <c r="C84" s="360" t="s">
        <v>118</v>
      </c>
      <c r="D84" s="359" t="s">
        <v>86</v>
      </c>
      <c r="E84" s="360" t="s">
        <v>192</v>
      </c>
      <c r="F84" s="359" t="s">
        <v>104</v>
      </c>
      <c r="G84" s="359">
        <v>60</v>
      </c>
      <c r="H84" s="359">
        <v>9</v>
      </c>
      <c r="I84" s="361" t="s">
        <v>319</v>
      </c>
      <c r="J84" s="362">
        <v>42557</v>
      </c>
      <c r="K84" s="363">
        <v>0.55852971538442686</v>
      </c>
      <c r="L84" s="364">
        <v>19093605.960000001</v>
      </c>
      <c r="M84" s="364">
        <v>-17638030.799999997</v>
      </c>
      <c r="N84" s="364">
        <v>24123742.539999999</v>
      </c>
      <c r="O84" s="364">
        <v>16762506.039999999</v>
      </c>
      <c r="P84" s="365">
        <v>2</v>
      </c>
      <c r="Q84" s="366">
        <v>0</v>
      </c>
      <c r="R84" s="366">
        <v>1</v>
      </c>
      <c r="S84" s="367">
        <f t="shared" si="21"/>
        <v>1</v>
      </c>
      <c r="T84" s="368">
        <v>273</v>
      </c>
      <c r="U84" s="369">
        <f t="shared" si="31"/>
        <v>0</v>
      </c>
      <c r="V84" s="368">
        <v>42</v>
      </c>
      <c r="W84" s="370" t="str">
        <f t="shared" si="32"/>
        <v>1</v>
      </c>
      <c r="X84" s="371">
        <f t="shared" si="33"/>
        <v>0.5</v>
      </c>
      <c r="Y84" s="368">
        <v>85</v>
      </c>
      <c r="Z84" s="366" t="str">
        <f t="shared" si="34"/>
        <v>0</v>
      </c>
      <c r="AA84" s="371">
        <f t="shared" si="35"/>
        <v>0</v>
      </c>
      <c r="AB84" s="368">
        <v>59</v>
      </c>
      <c r="AC84" s="367" t="str">
        <f t="shared" si="36"/>
        <v>1</v>
      </c>
      <c r="AD84" s="371">
        <f t="shared" si="37"/>
        <v>1.5</v>
      </c>
      <c r="AE84" s="366">
        <v>1</v>
      </c>
      <c r="AF84" s="366">
        <v>1</v>
      </c>
      <c r="AG84" s="366">
        <v>0.5</v>
      </c>
      <c r="AH84" s="366">
        <v>0.5</v>
      </c>
      <c r="AI84" s="366">
        <v>0</v>
      </c>
      <c r="AJ84" s="366">
        <v>0.5</v>
      </c>
      <c r="AK84" s="372">
        <f t="shared" si="30"/>
        <v>3.5</v>
      </c>
      <c r="AL84" s="367">
        <f t="shared" si="23"/>
        <v>2</v>
      </c>
      <c r="AM84" s="367">
        <v>1</v>
      </c>
      <c r="AN84" s="358">
        <v>1</v>
      </c>
      <c r="AO84" s="373">
        <v>1</v>
      </c>
      <c r="AP84" s="374">
        <f t="shared" si="24"/>
        <v>2</v>
      </c>
      <c r="AQ84" s="374">
        <f t="shared" si="38"/>
        <v>5</v>
      </c>
      <c r="AR84" s="375">
        <f t="shared" si="39"/>
        <v>7.5</v>
      </c>
      <c r="AS84" s="359">
        <v>1</v>
      </c>
      <c r="AT84" s="359">
        <v>1</v>
      </c>
      <c r="AU84" s="376">
        <f t="shared" si="40"/>
        <v>1</v>
      </c>
      <c r="AV84" s="377">
        <f t="shared" si="25"/>
        <v>3</v>
      </c>
      <c r="AW84" s="376">
        <f t="shared" si="41"/>
        <v>1</v>
      </c>
      <c r="AX84" s="376">
        <f t="shared" si="42"/>
        <v>0</v>
      </c>
      <c r="AY84" s="378">
        <f t="shared" si="26"/>
        <v>1</v>
      </c>
      <c r="AZ84" s="379">
        <f t="shared" si="27"/>
        <v>4</v>
      </c>
      <c r="BA84" s="380">
        <f t="shared" si="28"/>
        <v>11.5</v>
      </c>
      <c r="BB84" s="359" t="str">
        <f t="shared" si="29"/>
        <v>B</v>
      </c>
      <c r="BC84" s="256" t="s">
        <v>474</v>
      </c>
    </row>
    <row r="85" spans="1:55" s="90" customFormat="1" hidden="1" x14ac:dyDescent="0.7">
      <c r="A85" s="358">
        <f>IF(ISBLANK(D85),"",COUNTA($D$7:D85))</f>
        <v>79</v>
      </c>
      <c r="B85" s="359">
        <v>8</v>
      </c>
      <c r="C85" s="360" t="s">
        <v>118</v>
      </c>
      <c r="D85" s="359" t="s">
        <v>87</v>
      </c>
      <c r="E85" s="360" t="s">
        <v>193</v>
      </c>
      <c r="F85" s="359" t="s">
        <v>104</v>
      </c>
      <c r="G85" s="359">
        <v>137</v>
      </c>
      <c r="H85" s="359">
        <v>13</v>
      </c>
      <c r="I85" s="361" t="s">
        <v>318</v>
      </c>
      <c r="J85" s="362">
        <v>85449</v>
      </c>
      <c r="K85" s="363">
        <v>0.67733328112807023</v>
      </c>
      <c r="L85" s="364">
        <v>18005686.609999999</v>
      </c>
      <c r="M85" s="364">
        <v>-34732415.109999985</v>
      </c>
      <c r="N85" s="364">
        <v>26625578.960000001</v>
      </c>
      <c r="O85" s="364">
        <v>9189564.7899999991</v>
      </c>
      <c r="P85" s="365">
        <v>2</v>
      </c>
      <c r="Q85" s="366">
        <v>1</v>
      </c>
      <c r="R85" s="366">
        <v>1</v>
      </c>
      <c r="S85" s="367">
        <f t="shared" si="21"/>
        <v>2</v>
      </c>
      <c r="T85" s="368">
        <v>292</v>
      </c>
      <c r="U85" s="369">
        <f t="shared" si="31"/>
        <v>0</v>
      </c>
      <c r="V85" s="368">
        <v>42</v>
      </c>
      <c r="W85" s="370" t="str">
        <f t="shared" si="32"/>
        <v>1</v>
      </c>
      <c r="X85" s="371">
        <f t="shared" si="33"/>
        <v>0.5</v>
      </c>
      <c r="Y85" s="368">
        <v>47</v>
      </c>
      <c r="Z85" s="366" t="str">
        <f t="shared" si="34"/>
        <v>1</v>
      </c>
      <c r="AA85" s="371">
        <f t="shared" si="35"/>
        <v>0.5</v>
      </c>
      <c r="AB85" s="368">
        <v>70</v>
      </c>
      <c r="AC85" s="367" t="str">
        <f t="shared" si="36"/>
        <v>0</v>
      </c>
      <c r="AD85" s="371">
        <f t="shared" si="37"/>
        <v>1</v>
      </c>
      <c r="AE85" s="366">
        <v>1</v>
      </c>
      <c r="AF85" s="366">
        <v>1</v>
      </c>
      <c r="AG85" s="366">
        <v>0.5</v>
      </c>
      <c r="AH85" s="366">
        <v>0.5</v>
      </c>
      <c r="AI85" s="366">
        <v>0.5</v>
      </c>
      <c r="AJ85" s="366">
        <v>0.5</v>
      </c>
      <c r="AK85" s="372">
        <f t="shared" si="30"/>
        <v>4</v>
      </c>
      <c r="AL85" s="367">
        <f t="shared" si="23"/>
        <v>2</v>
      </c>
      <c r="AM85" s="367">
        <v>1</v>
      </c>
      <c r="AN85" s="358">
        <v>1</v>
      </c>
      <c r="AO85" s="373">
        <v>1</v>
      </c>
      <c r="AP85" s="374">
        <f t="shared" si="24"/>
        <v>2</v>
      </c>
      <c r="AQ85" s="374">
        <f t="shared" si="38"/>
        <v>5</v>
      </c>
      <c r="AR85" s="375">
        <f t="shared" si="39"/>
        <v>8</v>
      </c>
      <c r="AS85" s="359">
        <v>1</v>
      </c>
      <c r="AT85" s="359">
        <v>1</v>
      </c>
      <c r="AU85" s="376">
        <f t="shared" si="40"/>
        <v>1</v>
      </c>
      <c r="AV85" s="377">
        <f t="shared" si="25"/>
        <v>3</v>
      </c>
      <c r="AW85" s="376">
        <f t="shared" si="41"/>
        <v>1</v>
      </c>
      <c r="AX85" s="376">
        <f t="shared" si="42"/>
        <v>0</v>
      </c>
      <c r="AY85" s="378">
        <f t="shared" si="26"/>
        <v>1</v>
      </c>
      <c r="AZ85" s="379">
        <f t="shared" si="27"/>
        <v>4</v>
      </c>
      <c r="BA85" s="380">
        <f t="shared" si="28"/>
        <v>12</v>
      </c>
      <c r="BB85" s="359" t="str">
        <f t="shared" si="29"/>
        <v>A</v>
      </c>
      <c r="BC85" s="256" t="s">
        <v>475</v>
      </c>
    </row>
    <row r="86" spans="1:55" s="90" customFormat="1" hidden="1" x14ac:dyDescent="0.7">
      <c r="A86" s="358">
        <f>IF(ISBLANK(D86),"",COUNTA($D$7:D86))</f>
        <v>80</v>
      </c>
      <c r="B86" s="359">
        <v>8</v>
      </c>
      <c r="C86" s="360" t="s">
        <v>118</v>
      </c>
      <c r="D86" s="359" t="s">
        <v>88</v>
      </c>
      <c r="E86" s="360" t="s">
        <v>194</v>
      </c>
      <c r="F86" s="359" t="s">
        <v>104</v>
      </c>
      <c r="G86" s="359">
        <v>70</v>
      </c>
      <c r="H86" s="359">
        <v>6</v>
      </c>
      <c r="I86" s="361" t="s">
        <v>314</v>
      </c>
      <c r="J86" s="362">
        <v>46637</v>
      </c>
      <c r="K86" s="381">
        <v>1.5103693953152924</v>
      </c>
      <c r="L86" s="364">
        <v>35820244.640000001</v>
      </c>
      <c r="M86" s="364">
        <v>15789900.279999997</v>
      </c>
      <c r="N86" s="364">
        <v>1889457.59</v>
      </c>
      <c r="O86" s="364">
        <v>-2111328.62</v>
      </c>
      <c r="P86" s="365">
        <v>1</v>
      </c>
      <c r="Q86" s="366">
        <v>1</v>
      </c>
      <c r="R86" s="366">
        <v>1</v>
      </c>
      <c r="S86" s="367">
        <f t="shared" si="21"/>
        <v>2</v>
      </c>
      <c r="T86" s="368">
        <v>209</v>
      </c>
      <c r="U86" s="369">
        <f t="shared" si="31"/>
        <v>0</v>
      </c>
      <c r="V86" s="368">
        <v>37</v>
      </c>
      <c r="W86" s="370" t="str">
        <f t="shared" si="32"/>
        <v>1</v>
      </c>
      <c r="X86" s="371">
        <f t="shared" si="33"/>
        <v>0.5</v>
      </c>
      <c r="Y86" s="368">
        <v>64</v>
      </c>
      <c r="Z86" s="366" t="str">
        <f t="shared" si="34"/>
        <v>0</v>
      </c>
      <c r="AA86" s="371">
        <f t="shared" si="35"/>
        <v>0</v>
      </c>
      <c r="AB86" s="368">
        <v>60</v>
      </c>
      <c r="AC86" s="367" t="str">
        <f t="shared" si="36"/>
        <v>1</v>
      </c>
      <c r="AD86" s="371">
        <f t="shared" si="37"/>
        <v>1.5</v>
      </c>
      <c r="AE86" s="366">
        <v>1</v>
      </c>
      <c r="AF86" s="366">
        <v>1</v>
      </c>
      <c r="AG86" s="366">
        <v>0</v>
      </c>
      <c r="AH86" s="366">
        <v>0</v>
      </c>
      <c r="AI86" s="366">
        <v>0</v>
      </c>
      <c r="AJ86" s="366">
        <v>0</v>
      </c>
      <c r="AK86" s="372">
        <f t="shared" si="30"/>
        <v>2</v>
      </c>
      <c r="AL86" s="367">
        <f t="shared" si="23"/>
        <v>2</v>
      </c>
      <c r="AM86" s="367">
        <v>1</v>
      </c>
      <c r="AN86" s="358">
        <v>1</v>
      </c>
      <c r="AO86" s="373">
        <v>1</v>
      </c>
      <c r="AP86" s="374">
        <f t="shared" si="24"/>
        <v>2</v>
      </c>
      <c r="AQ86" s="374">
        <f t="shared" si="38"/>
        <v>5</v>
      </c>
      <c r="AR86" s="375">
        <f t="shared" si="39"/>
        <v>8.5</v>
      </c>
      <c r="AS86" s="359">
        <v>0</v>
      </c>
      <c r="AT86" s="359">
        <v>0</v>
      </c>
      <c r="AU86" s="376">
        <f t="shared" si="40"/>
        <v>1</v>
      </c>
      <c r="AV86" s="377">
        <f t="shared" si="25"/>
        <v>1</v>
      </c>
      <c r="AW86" s="376">
        <f t="shared" si="41"/>
        <v>1</v>
      </c>
      <c r="AX86" s="376">
        <f t="shared" si="42"/>
        <v>1</v>
      </c>
      <c r="AY86" s="378">
        <f t="shared" si="26"/>
        <v>2</v>
      </c>
      <c r="AZ86" s="379">
        <f t="shared" si="27"/>
        <v>3</v>
      </c>
      <c r="BA86" s="380">
        <f t="shared" si="28"/>
        <v>11.5</v>
      </c>
      <c r="BB86" s="359" t="str">
        <f t="shared" si="29"/>
        <v>B</v>
      </c>
      <c r="BC86" s="256" t="s">
        <v>476</v>
      </c>
    </row>
    <row r="87" spans="1:55" s="90" customFormat="1" hidden="1" x14ac:dyDescent="0.7">
      <c r="A87" s="358">
        <f>IF(ISBLANK(D87),"",COUNTA($D$7:D87))</f>
        <v>81</v>
      </c>
      <c r="B87" s="359">
        <v>8</v>
      </c>
      <c r="C87" s="360" t="s">
        <v>118</v>
      </c>
      <c r="D87" s="359" t="s">
        <v>89</v>
      </c>
      <c r="E87" s="360" t="s">
        <v>195</v>
      </c>
      <c r="F87" s="359" t="s">
        <v>104</v>
      </c>
      <c r="G87" s="359">
        <v>122</v>
      </c>
      <c r="H87" s="359">
        <v>13</v>
      </c>
      <c r="I87" s="361" t="s">
        <v>318</v>
      </c>
      <c r="J87" s="362">
        <v>87744</v>
      </c>
      <c r="K87" s="363">
        <v>0.71300391061922908</v>
      </c>
      <c r="L87" s="364">
        <v>10648019.039999999</v>
      </c>
      <c r="M87" s="364">
        <v>-16024049.089999996</v>
      </c>
      <c r="N87" s="364">
        <v>7868919.5</v>
      </c>
      <c r="O87" s="364">
        <v>-7879575.1500000004</v>
      </c>
      <c r="P87" s="365">
        <v>3</v>
      </c>
      <c r="Q87" s="366">
        <v>1</v>
      </c>
      <c r="R87" s="366">
        <v>0</v>
      </c>
      <c r="S87" s="367">
        <f t="shared" si="21"/>
        <v>1</v>
      </c>
      <c r="T87" s="368">
        <v>193</v>
      </c>
      <c r="U87" s="369">
        <f t="shared" si="31"/>
        <v>0</v>
      </c>
      <c r="V87" s="368">
        <v>35</v>
      </c>
      <c r="W87" s="370" t="str">
        <f t="shared" si="32"/>
        <v>1</v>
      </c>
      <c r="X87" s="371">
        <f t="shared" si="33"/>
        <v>0.5</v>
      </c>
      <c r="Y87" s="368">
        <v>46</v>
      </c>
      <c r="Z87" s="366" t="str">
        <f t="shared" si="34"/>
        <v>1</v>
      </c>
      <c r="AA87" s="371">
        <f t="shared" si="35"/>
        <v>0.5</v>
      </c>
      <c r="AB87" s="368">
        <v>51</v>
      </c>
      <c r="AC87" s="367" t="str">
        <f t="shared" si="36"/>
        <v>1</v>
      </c>
      <c r="AD87" s="371">
        <f t="shared" si="37"/>
        <v>2</v>
      </c>
      <c r="AE87" s="366">
        <v>1</v>
      </c>
      <c r="AF87" s="366">
        <v>1</v>
      </c>
      <c r="AG87" s="366">
        <v>0.5</v>
      </c>
      <c r="AH87" s="366">
        <v>0.5</v>
      </c>
      <c r="AI87" s="366">
        <v>0.5</v>
      </c>
      <c r="AJ87" s="366">
        <v>0.5</v>
      </c>
      <c r="AK87" s="372">
        <f t="shared" si="30"/>
        <v>4</v>
      </c>
      <c r="AL87" s="367">
        <f t="shared" si="23"/>
        <v>2</v>
      </c>
      <c r="AM87" s="367">
        <v>1</v>
      </c>
      <c r="AN87" s="358">
        <v>1</v>
      </c>
      <c r="AO87" s="373">
        <v>1</v>
      </c>
      <c r="AP87" s="374">
        <f t="shared" si="24"/>
        <v>2</v>
      </c>
      <c r="AQ87" s="374">
        <f t="shared" si="38"/>
        <v>5</v>
      </c>
      <c r="AR87" s="375">
        <f t="shared" si="39"/>
        <v>8</v>
      </c>
      <c r="AS87" s="359">
        <v>1</v>
      </c>
      <c r="AT87" s="359">
        <v>0</v>
      </c>
      <c r="AU87" s="376">
        <f t="shared" si="40"/>
        <v>1</v>
      </c>
      <c r="AV87" s="377">
        <f t="shared" si="25"/>
        <v>2</v>
      </c>
      <c r="AW87" s="376">
        <f t="shared" si="41"/>
        <v>1</v>
      </c>
      <c r="AX87" s="376">
        <f t="shared" si="42"/>
        <v>0</v>
      </c>
      <c r="AY87" s="378">
        <f t="shared" si="26"/>
        <v>1</v>
      </c>
      <c r="AZ87" s="379">
        <f t="shared" si="27"/>
        <v>3</v>
      </c>
      <c r="BA87" s="380">
        <f t="shared" si="28"/>
        <v>11</v>
      </c>
      <c r="BB87" s="359" t="str">
        <f t="shared" si="29"/>
        <v>B</v>
      </c>
      <c r="BC87" s="256" t="s">
        <v>477</v>
      </c>
    </row>
    <row r="88" spans="1:55" s="90" customFormat="1" hidden="1" x14ac:dyDescent="0.7">
      <c r="A88" s="358">
        <f>IF(ISBLANK(D88),"",COUNTA($D$7:D88))</f>
        <v>82</v>
      </c>
      <c r="B88" s="359">
        <v>8</v>
      </c>
      <c r="C88" s="360" t="s">
        <v>118</v>
      </c>
      <c r="D88" s="359" t="s">
        <v>90</v>
      </c>
      <c r="E88" s="360" t="s">
        <v>196</v>
      </c>
      <c r="F88" s="359" t="s">
        <v>104</v>
      </c>
      <c r="G88" s="359">
        <v>30</v>
      </c>
      <c r="H88" s="359">
        <v>5</v>
      </c>
      <c r="I88" s="361" t="s">
        <v>316</v>
      </c>
      <c r="J88" s="362">
        <v>22227</v>
      </c>
      <c r="K88" s="381">
        <v>0.84154850361766764</v>
      </c>
      <c r="L88" s="364">
        <v>5564987.6100000003</v>
      </c>
      <c r="M88" s="364">
        <v>-2806870.1500000022</v>
      </c>
      <c r="N88" s="364">
        <v>9773805.2799999993</v>
      </c>
      <c r="O88" s="364">
        <v>4412942.07</v>
      </c>
      <c r="P88" s="365">
        <v>1</v>
      </c>
      <c r="Q88" s="366">
        <v>1</v>
      </c>
      <c r="R88" s="366">
        <v>1</v>
      </c>
      <c r="S88" s="367">
        <f t="shared" si="21"/>
        <v>2</v>
      </c>
      <c r="T88" s="368">
        <v>236</v>
      </c>
      <c r="U88" s="369">
        <f t="shared" si="31"/>
        <v>0</v>
      </c>
      <c r="V88" s="368">
        <v>27</v>
      </c>
      <c r="W88" s="370" t="str">
        <f t="shared" si="32"/>
        <v>1</v>
      </c>
      <c r="X88" s="371">
        <f t="shared" si="33"/>
        <v>0.5</v>
      </c>
      <c r="Y88" s="368">
        <v>43</v>
      </c>
      <c r="Z88" s="366" t="str">
        <f t="shared" si="34"/>
        <v>1</v>
      </c>
      <c r="AA88" s="371">
        <f t="shared" si="35"/>
        <v>0.5</v>
      </c>
      <c r="AB88" s="368">
        <v>62</v>
      </c>
      <c r="AC88" s="367" t="str">
        <f t="shared" si="36"/>
        <v>0</v>
      </c>
      <c r="AD88" s="371">
        <f t="shared" si="37"/>
        <v>1</v>
      </c>
      <c r="AE88" s="366">
        <v>1</v>
      </c>
      <c r="AF88" s="366">
        <v>1</v>
      </c>
      <c r="AG88" s="366">
        <v>0.5</v>
      </c>
      <c r="AH88" s="366">
        <v>0.5</v>
      </c>
      <c r="AI88" s="366">
        <v>0.5</v>
      </c>
      <c r="AJ88" s="366">
        <v>0</v>
      </c>
      <c r="AK88" s="372">
        <f t="shared" si="30"/>
        <v>3.5</v>
      </c>
      <c r="AL88" s="367">
        <f t="shared" si="23"/>
        <v>2</v>
      </c>
      <c r="AM88" s="367">
        <v>1</v>
      </c>
      <c r="AN88" s="358">
        <v>1</v>
      </c>
      <c r="AO88" s="373">
        <v>1</v>
      </c>
      <c r="AP88" s="374">
        <f t="shared" si="24"/>
        <v>2</v>
      </c>
      <c r="AQ88" s="374">
        <f t="shared" si="38"/>
        <v>5</v>
      </c>
      <c r="AR88" s="375">
        <f t="shared" si="39"/>
        <v>8</v>
      </c>
      <c r="AS88" s="359">
        <v>1</v>
      </c>
      <c r="AT88" s="359">
        <v>1</v>
      </c>
      <c r="AU88" s="376">
        <f t="shared" si="40"/>
        <v>1</v>
      </c>
      <c r="AV88" s="377">
        <f t="shared" si="25"/>
        <v>3</v>
      </c>
      <c r="AW88" s="376">
        <f t="shared" si="41"/>
        <v>1</v>
      </c>
      <c r="AX88" s="376">
        <f t="shared" si="42"/>
        <v>1</v>
      </c>
      <c r="AY88" s="378">
        <f t="shared" si="26"/>
        <v>2</v>
      </c>
      <c r="AZ88" s="379">
        <f t="shared" si="27"/>
        <v>5</v>
      </c>
      <c r="BA88" s="380">
        <f t="shared" si="28"/>
        <v>13</v>
      </c>
      <c r="BB88" s="359" t="str">
        <f t="shared" si="29"/>
        <v>A</v>
      </c>
      <c r="BC88" s="256" t="s">
        <v>478</v>
      </c>
    </row>
    <row r="89" spans="1:55" s="90" customFormat="1" hidden="1" x14ac:dyDescent="0.7">
      <c r="A89" s="358">
        <f>IF(ISBLANK(D89),"",COUNTA($D$7:D89))</f>
        <v>83</v>
      </c>
      <c r="B89" s="359">
        <v>8</v>
      </c>
      <c r="C89" s="360" t="s">
        <v>118</v>
      </c>
      <c r="D89" s="359" t="s">
        <v>91</v>
      </c>
      <c r="E89" s="360" t="s">
        <v>197</v>
      </c>
      <c r="F89" s="359" t="s">
        <v>104</v>
      </c>
      <c r="G89" s="359">
        <v>34</v>
      </c>
      <c r="H89" s="359">
        <v>5</v>
      </c>
      <c r="I89" s="361" t="s">
        <v>316</v>
      </c>
      <c r="J89" s="362">
        <v>20829</v>
      </c>
      <c r="K89" s="363">
        <v>0.55056863421010738</v>
      </c>
      <c r="L89" s="364">
        <v>7276925.5800000001</v>
      </c>
      <c r="M89" s="364">
        <v>-10268581.270000003</v>
      </c>
      <c r="N89" s="364">
        <v>6805826.5800000001</v>
      </c>
      <c r="O89" s="364">
        <v>3870969.51</v>
      </c>
      <c r="P89" s="365">
        <v>2</v>
      </c>
      <c r="Q89" s="366">
        <v>0</v>
      </c>
      <c r="R89" s="366">
        <v>1</v>
      </c>
      <c r="S89" s="367">
        <f t="shared" si="21"/>
        <v>1</v>
      </c>
      <c r="T89" s="368">
        <v>367</v>
      </c>
      <c r="U89" s="369">
        <f t="shared" si="31"/>
        <v>0</v>
      </c>
      <c r="V89" s="368">
        <v>58</v>
      </c>
      <c r="W89" s="370" t="str">
        <f t="shared" si="32"/>
        <v>1</v>
      </c>
      <c r="X89" s="371">
        <f t="shared" si="33"/>
        <v>0.5</v>
      </c>
      <c r="Y89" s="368">
        <v>41</v>
      </c>
      <c r="Z89" s="366" t="str">
        <f t="shared" si="34"/>
        <v>1</v>
      </c>
      <c r="AA89" s="371">
        <f t="shared" si="35"/>
        <v>0.5</v>
      </c>
      <c r="AB89" s="368">
        <v>60</v>
      </c>
      <c r="AC89" s="367" t="str">
        <f t="shared" si="36"/>
        <v>1</v>
      </c>
      <c r="AD89" s="371">
        <f t="shared" si="37"/>
        <v>2</v>
      </c>
      <c r="AE89" s="366">
        <v>1</v>
      </c>
      <c r="AF89" s="366">
        <v>1</v>
      </c>
      <c r="AG89" s="366">
        <v>0.5</v>
      </c>
      <c r="AH89" s="366">
        <v>0.5</v>
      </c>
      <c r="AI89" s="366">
        <v>0</v>
      </c>
      <c r="AJ89" s="366">
        <v>0.5</v>
      </c>
      <c r="AK89" s="372">
        <f t="shared" si="30"/>
        <v>3.5</v>
      </c>
      <c r="AL89" s="367">
        <f t="shared" si="23"/>
        <v>2</v>
      </c>
      <c r="AM89" s="367">
        <v>1</v>
      </c>
      <c r="AN89" s="358">
        <v>0</v>
      </c>
      <c r="AO89" s="373">
        <v>1</v>
      </c>
      <c r="AP89" s="374">
        <f t="shared" si="24"/>
        <v>1</v>
      </c>
      <c r="AQ89" s="374">
        <f t="shared" si="38"/>
        <v>4</v>
      </c>
      <c r="AR89" s="375">
        <f t="shared" si="39"/>
        <v>7</v>
      </c>
      <c r="AS89" s="359">
        <v>1</v>
      </c>
      <c r="AT89" s="359">
        <v>1</v>
      </c>
      <c r="AU89" s="376">
        <f t="shared" si="40"/>
        <v>1</v>
      </c>
      <c r="AV89" s="377">
        <f t="shared" si="25"/>
        <v>3</v>
      </c>
      <c r="AW89" s="376">
        <f t="shared" si="41"/>
        <v>1</v>
      </c>
      <c r="AX89" s="376">
        <f t="shared" si="42"/>
        <v>0</v>
      </c>
      <c r="AY89" s="378">
        <f t="shared" si="26"/>
        <v>1</v>
      </c>
      <c r="AZ89" s="379">
        <f t="shared" si="27"/>
        <v>4</v>
      </c>
      <c r="BA89" s="380">
        <f t="shared" si="28"/>
        <v>11</v>
      </c>
      <c r="BB89" s="359" t="str">
        <f t="shared" si="29"/>
        <v>B</v>
      </c>
      <c r="BC89" s="256" t="s">
        <v>479</v>
      </c>
    </row>
    <row r="90" spans="1:55" s="90" customFormat="1" x14ac:dyDescent="0.7">
      <c r="A90" s="358">
        <f>IF(ISBLANK(D90),"",COUNTA($D$7:D90))</f>
        <v>84</v>
      </c>
      <c r="B90" s="359">
        <v>8</v>
      </c>
      <c r="C90" s="360" t="s">
        <v>118</v>
      </c>
      <c r="D90" s="359" t="s">
        <v>92</v>
      </c>
      <c r="E90" s="360" t="s">
        <v>198</v>
      </c>
      <c r="F90" s="359" t="s">
        <v>104</v>
      </c>
      <c r="G90" s="359">
        <v>30</v>
      </c>
      <c r="H90" s="359">
        <v>5</v>
      </c>
      <c r="I90" s="361" t="s">
        <v>316</v>
      </c>
      <c r="J90" s="362">
        <v>23288</v>
      </c>
      <c r="K90" s="363">
        <v>0.38900021913917587</v>
      </c>
      <c r="L90" s="364">
        <v>-2277389.34</v>
      </c>
      <c r="M90" s="364">
        <v>-12277478.110000003</v>
      </c>
      <c r="N90" s="364">
        <v>-4697178.8099999996</v>
      </c>
      <c r="O90" s="364">
        <v>-10109787.189999999</v>
      </c>
      <c r="P90" s="365">
        <v>7</v>
      </c>
      <c r="Q90" s="366">
        <v>1</v>
      </c>
      <c r="R90" s="366">
        <v>0</v>
      </c>
      <c r="S90" s="367">
        <f t="shared" si="21"/>
        <v>1</v>
      </c>
      <c r="T90" s="368">
        <v>278</v>
      </c>
      <c r="U90" s="369">
        <f t="shared" si="31"/>
        <v>0</v>
      </c>
      <c r="V90" s="368">
        <v>34</v>
      </c>
      <c r="W90" s="370" t="str">
        <f t="shared" si="32"/>
        <v>1</v>
      </c>
      <c r="X90" s="371">
        <f t="shared" si="33"/>
        <v>0.5</v>
      </c>
      <c r="Y90" s="368">
        <v>40</v>
      </c>
      <c r="Z90" s="366" t="str">
        <f t="shared" si="34"/>
        <v>1</v>
      </c>
      <c r="AA90" s="371">
        <f t="shared" si="35"/>
        <v>0.5</v>
      </c>
      <c r="AB90" s="368">
        <v>84</v>
      </c>
      <c r="AC90" s="367" t="str">
        <f t="shared" si="36"/>
        <v>0</v>
      </c>
      <c r="AD90" s="371">
        <f t="shared" si="37"/>
        <v>1</v>
      </c>
      <c r="AE90" s="366">
        <v>1</v>
      </c>
      <c r="AF90" s="366">
        <v>1</v>
      </c>
      <c r="AG90" s="366">
        <v>0.5</v>
      </c>
      <c r="AH90" s="366">
        <v>0.5</v>
      </c>
      <c r="AI90" s="366">
        <v>0</v>
      </c>
      <c r="AJ90" s="366">
        <v>0.5</v>
      </c>
      <c r="AK90" s="372">
        <f t="shared" si="30"/>
        <v>3.5</v>
      </c>
      <c r="AL90" s="367">
        <f t="shared" si="23"/>
        <v>2</v>
      </c>
      <c r="AM90" s="367">
        <v>1</v>
      </c>
      <c r="AN90" s="358">
        <v>0</v>
      </c>
      <c r="AO90" s="373">
        <v>1</v>
      </c>
      <c r="AP90" s="374">
        <f t="shared" si="24"/>
        <v>1</v>
      </c>
      <c r="AQ90" s="374">
        <f t="shared" si="38"/>
        <v>4</v>
      </c>
      <c r="AR90" s="375">
        <f t="shared" si="39"/>
        <v>6</v>
      </c>
      <c r="AS90" s="359">
        <v>0</v>
      </c>
      <c r="AT90" s="359">
        <v>0</v>
      </c>
      <c r="AU90" s="376">
        <f t="shared" si="40"/>
        <v>0</v>
      </c>
      <c r="AV90" s="377">
        <f t="shared" si="25"/>
        <v>0</v>
      </c>
      <c r="AW90" s="376">
        <f t="shared" si="41"/>
        <v>0</v>
      </c>
      <c r="AX90" s="376">
        <f t="shared" si="42"/>
        <v>0</v>
      </c>
      <c r="AY90" s="378">
        <f t="shared" si="26"/>
        <v>0</v>
      </c>
      <c r="AZ90" s="379">
        <f t="shared" si="27"/>
        <v>0</v>
      </c>
      <c r="BA90" s="380">
        <f t="shared" si="28"/>
        <v>6</v>
      </c>
      <c r="BB90" s="359" t="str">
        <f t="shared" si="29"/>
        <v>F</v>
      </c>
      <c r="BC90" s="256" t="s">
        <v>480</v>
      </c>
    </row>
    <row r="91" spans="1:55" s="90" customFormat="1" x14ac:dyDescent="0.7">
      <c r="A91" s="358">
        <f>IF(ISBLANK(D91),"",COUNTA($D$7:D91))</f>
        <v>85</v>
      </c>
      <c r="B91" s="359">
        <v>8</v>
      </c>
      <c r="C91" s="360" t="s">
        <v>118</v>
      </c>
      <c r="D91" s="359" t="s">
        <v>93</v>
      </c>
      <c r="E91" s="360" t="s">
        <v>199</v>
      </c>
      <c r="F91" s="359" t="s">
        <v>104</v>
      </c>
      <c r="G91" s="359">
        <v>40</v>
      </c>
      <c r="H91" s="359">
        <v>5</v>
      </c>
      <c r="I91" s="361" t="s">
        <v>316</v>
      </c>
      <c r="J91" s="362">
        <v>19370</v>
      </c>
      <c r="K91" s="381">
        <v>0.89396566372648012</v>
      </c>
      <c r="L91" s="364">
        <v>4207086.25</v>
      </c>
      <c r="M91" s="364">
        <v>-1697314.7500000019</v>
      </c>
      <c r="N91" s="364">
        <v>1406396.38</v>
      </c>
      <c r="O91" s="364">
        <v>-1066524.8500000001</v>
      </c>
      <c r="P91" s="365">
        <v>2</v>
      </c>
      <c r="Q91" s="366">
        <v>1</v>
      </c>
      <c r="R91" s="366">
        <v>0</v>
      </c>
      <c r="S91" s="367">
        <f t="shared" si="21"/>
        <v>1</v>
      </c>
      <c r="T91" s="368">
        <v>203</v>
      </c>
      <c r="U91" s="369">
        <f t="shared" si="31"/>
        <v>0</v>
      </c>
      <c r="V91" s="368">
        <v>20</v>
      </c>
      <c r="W91" s="370" t="str">
        <f t="shared" si="32"/>
        <v>1</v>
      </c>
      <c r="X91" s="371">
        <f t="shared" si="33"/>
        <v>0.5</v>
      </c>
      <c r="Y91" s="368">
        <v>31</v>
      </c>
      <c r="Z91" s="366" t="str">
        <f t="shared" si="34"/>
        <v>1</v>
      </c>
      <c r="AA91" s="371">
        <f t="shared" si="35"/>
        <v>0.5</v>
      </c>
      <c r="AB91" s="368">
        <v>32</v>
      </c>
      <c r="AC91" s="367" t="str">
        <f t="shared" si="36"/>
        <v>1</v>
      </c>
      <c r="AD91" s="371">
        <f t="shared" si="37"/>
        <v>2</v>
      </c>
      <c r="AE91" s="366">
        <v>1</v>
      </c>
      <c r="AF91" s="366">
        <v>1</v>
      </c>
      <c r="AG91" s="366">
        <v>0.5</v>
      </c>
      <c r="AH91" s="366">
        <v>0.5</v>
      </c>
      <c r="AI91" s="366">
        <v>0</v>
      </c>
      <c r="AJ91" s="366">
        <v>0</v>
      </c>
      <c r="AK91" s="372">
        <f t="shared" si="30"/>
        <v>3</v>
      </c>
      <c r="AL91" s="367">
        <f t="shared" si="23"/>
        <v>2</v>
      </c>
      <c r="AM91" s="367">
        <v>1</v>
      </c>
      <c r="AN91" s="358">
        <v>0</v>
      </c>
      <c r="AO91" s="373">
        <v>1</v>
      </c>
      <c r="AP91" s="374">
        <f t="shared" si="24"/>
        <v>1</v>
      </c>
      <c r="AQ91" s="374">
        <f t="shared" si="38"/>
        <v>4</v>
      </c>
      <c r="AR91" s="375">
        <f t="shared" si="39"/>
        <v>7</v>
      </c>
      <c r="AS91" s="359">
        <v>0</v>
      </c>
      <c r="AT91" s="359">
        <v>0</v>
      </c>
      <c r="AU91" s="376">
        <f t="shared" si="40"/>
        <v>1</v>
      </c>
      <c r="AV91" s="377">
        <f t="shared" si="25"/>
        <v>1</v>
      </c>
      <c r="AW91" s="376">
        <f t="shared" si="41"/>
        <v>1</v>
      </c>
      <c r="AX91" s="376">
        <f t="shared" si="42"/>
        <v>1</v>
      </c>
      <c r="AY91" s="378">
        <f t="shared" si="26"/>
        <v>2</v>
      </c>
      <c r="AZ91" s="379">
        <f t="shared" si="27"/>
        <v>3</v>
      </c>
      <c r="BA91" s="380">
        <f t="shared" si="28"/>
        <v>10</v>
      </c>
      <c r="BB91" s="359" t="str">
        <f t="shared" si="29"/>
        <v>C</v>
      </c>
      <c r="BC91" s="256" t="s">
        <v>481</v>
      </c>
    </row>
    <row r="92" spans="1:55" s="90" customFormat="1" hidden="1" x14ac:dyDescent="0.7">
      <c r="A92" s="358">
        <f>IF(ISBLANK(D92),"",COUNTA($D$7:D92))</f>
        <v>86</v>
      </c>
      <c r="B92" s="359">
        <v>8</v>
      </c>
      <c r="C92" s="360" t="s">
        <v>118</v>
      </c>
      <c r="D92" s="359" t="s">
        <v>94</v>
      </c>
      <c r="E92" s="360" t="s">
        <v>307</v>
      </c>
      <c r="F92" s="359" t="s">
        <v>104</v>
      </c>
      <c r="G92" s="359">
        <v>138</v>
      </c>
      <c r="H92" s="359">
        <v>13</v>
      </c>
      <c r="I92" s="361" t="s">
        <v>318</v>
      </c>
      <c r="J92" s="362">
        <v>96992</v>
      </c>
      <c r="K92" s="363">
        <v>0.5817996507464368</v>
      </c>
      <c r="L92" s="364">
        <v>1594994.42</v>
      </c>
      <c r="M92" s="364">
        <v>-45818513.570000023</v>
      </c>
      <c r="N92" s="364">
        <v>25666481.93</v>
      </c>
      <c r="O92" s="364">
        <v>9604737.9900000002</v>
      </c>
      <c r="P92" s="365">
        <v>3</v>
      </c>
      <c r="Q92" s="366">
        <v>1</v>
      </c>
      <c r="R92" s="366">
        <v>1</v>
      </c>
      <c r="S92" s="367">
        <f>SUM(Q92+R92)</f>
        <v>2</v>
      </c>
      <c r="T92" s="368">
        <v>220</v>
      </c>
      <c r="U92" s="369">
        <f t="shared" si="31"/>
        <v>0</v>
      </c>
      <c r="V92" s="368">
        <v>37</v>
      </c>
      <c r="W92" s="370" t="str">
        <f t="shared" si="32"/>
        <v>1</v>
      </c>
      <c r="X92" s="371">
        <f t="shared" si="33"/>
        <v>0.5</v>
      </c>
      <c r="Y92" s="368">
        <v>63</v>
      </c>
      <c r="Z92" s="366" t="str">
        <f t="shared" si="34"/>
        <v>0</v>
      </c>
      <c r="AA92" s="371">
        <f t="shared" si="35"/>
        <v>0</v>
      </c>
      <c r="AB92" s="368">
        <v>45</v>
      </c>
      <c r="AC92" s="367" t="str">
        <f t="shared" si="36"/>
        <v>1</v>
      </c>
      <c r="AD92" s="371">
        <f t="shared" si="37"/>
        <v>1.5</v>
      </c>
      <c r="AE92" s="366">
        <v>1</v>
      </c>
      <c r="AF92" s="366">
        <v>1</v>
      </c>
      <c r="AG92" s="366">
        <v>0</v>
      </c>
      <c r="AH92" s="366">
        <v>0</v>
      </c>
      <c r="AI92" s="366">
        <v>0</v>
      </c>
      <c r="AJ92" s="366">
        <v>0</v>
      </c>
      <c r="AK92" s="372">
        <f>SUM(AE92+AF92+AG92+AH92+AI92+AJ92)</f>
        <v>2</v>
      </c>
      <c r="AL92" s="367">
        <f>IF(AK92&gt;=2,2,AK92)</f>
        <v>2</v>
      </c>
      <c r="AM92" s="367">
        <v>1</v>
      </c>
      <c r="AN92" s="358">
        <v>1</v>
      </c>
      <c r="AO92" s="373">
        <v>1</v>
      </c>
      <c r="AP92" s="374">
        <f>AN92+AO92</f>
        <v>2</v>
      </c>
      <c r="AQ92" s="374">
        <f t="shared" si="38"/>
        <v>5</v>
      </c>
      <c r="AR92" s="375">
        <f t="shared" si="39"/>
        <v>8.5</v>
      </c>
      <c r="AS92" s="359">
        <v>1</v>
      </c>
      <c r="AT92" s="359">
        <v>1</v>
      </c>
      <c r="AU92" s="376">
        <f t="shared" si="40"/>
        <v>1</v>
      </c>
      <c r="AV92" s="377">
        <f>SUM(AS92:AU92)</f>
        <v>3</v>
      </c>
      <c r="AW92" s="376">
        <f t="shared" si="41"/>
        <v>1</v>
      </c>
      <c r="AX92" s="376">
        <f t="shared" si="42"/>
        <v>0</v>
      </c>
      <c r="AY92" s="378">
        <f>SUM(AW92:AX92)</f>
        <v>1</v>
      </c>
      <c r="AZ92" s="379">
        <f>SUM(AY92,AV92)</f>
        <v>4</v>
      </c>
      <c r="BA92" s="380">
        <f>SUM(AR92,AZ92)</f>
        <v>12.5</v>
      </c>
      <c r="BB92" s="359" t="str">
        <f>IF(BA92&lt;7.5,"F",IF(BA92&lt;9,"D",IF(BA92&lt;10.5,"C",IF(BA92&lt;12,"B","A"))))</f>
        <v>A</v>
      </c>
      <c r="BC92" s="256" t="s">
        <v>482</v>
      </c>
    </row>
    <row r="93" spans="1:55" s="90" customFormat="1" hidden="1" x14ac:dyDescent="0.7">
      <c r="A93" s="358">
        <f>IF(ISBLANK(D93),"",COUNTA($D$7:D93))</f>
        <v>87</v>
      </c>
      <c r="B93" s="359">
        <v>8</v>
      </c>
      <c r="C93" s="360" t="s">
        <v>118</v>
      </c>
      <c r="D93" s="359" t="s">
        <v>95</v>
      </c>
      <c r="E93" s="360" t="s">
        <v>200</v>
      </c>
      <c r="F93" s="359" t="s">
        <v>104</v>
      </c>
      <c r="G93" s="359">
        <v>30</v>
      </c>
      <c r="H93" s="359">
        <v>5</v>
      </c>
      <c r="I93" s="361" t="s">
        <v>316</v>
      </c>
      <c r="J93" s="362">
        <v>18145</v>
      </c>
      <c r="K93" s="381">
        <v>0.83055739138401552</v>
      </c>
      <c r="L93" s="364">
        <v>3215104.01</v>
      </c>
      <c r="M93" s="364">
        <v>-2560305.8499999996</v>
      </c>
      <c r="N93" s="364">
        <v>8779427.5899999999</v>
      </c>
      <c r="O93" s="364">
        <v>4468790.83</v>
      </c>
      <c r="P93" s="365">
        <v>1</v>
      </c>
      <c r="Q93" s="366">
        <v>1</v>
      </c>
      <c r="R93" s="366">
        <v>0</v>
      </c>
      <c r="S93" s="367">
        <f>SUM(Q93+R93)</f>
        <v>1</v>
      </c>
      <c r="T93" s="368">
        <v>267</v>
      </c>
      <c r="U93" s="369">
        <f t="shared" si="31"/>
        <v>0</v>
      </c>
      <c r="V93" s="368">
        <v>30</v>
      </c>
      <c r="W93" s="370" t="str">
        <f t="shared" si="32"/>
        <v>1</v>
      </c>
      <c r="X93" s="371">
        <f t="shared" si="33"/>
        <v>0.5</v>
      </c>
      <c r="Y93" s="368">
        <v>62</v>
      </c>
      <c r="Z93" s="366" t="str">
        <f t="shared" si="34"/>
        <v>0</v>
      </c>
      <c r="AA93" s="371">
        <f t="shared" si="35"/>
        <v>0</v>
      </c>
      <c r="AB93" s="368">
        <v>53</v>
      </c>
      <c r="AC93" s="367" t="str">
        <f t="shared" si="36"/>
        <v>1</v>
      </c>
      <c r="AD93" s="371">
        <f t="shared" si="37"/>
        <v>1.5</v>
      </c>
      <c r="AE93" s="366">
        <v>1</v>
      </c>
      <c r="AF93" s="366">
        <v>1</v>
      </c>
      <c r="AG93" s="366">
        <v>0.5</v>
      </c>
      <c r="AH93" s="366">
        <v>0.5</v>
      </c>
      <c r="AI93" s="366">
        <v>0</v>
      </c>
      <c r="AJ93" s="366">
        <v>0.5</v>
      </c>
      <c r="AK93" s="372">
        <f>SUM(AE93+AF93+AG93+AH93+AI93+AJ93)</f>
        <v>3.5</v>
      </c>
      <c r="AL93" s="367">
        <f>IF(AK93&gt;=2,2,AK93)</f>
        <v>2</v>
      </c>
      <c r="AM93" s="367">
        <v>1</v>
      </c>
      <c r="AN93" s="358">
        <v>0</v>
      </c>
      <c r="AO93" s="373">
        <v>1</v>
      </c>
      <c r="AP93" s="374">
        <f>AN93+AO93</f>
        <v>1</v>
      </c>
      <c r="AQ93" s="374">
        <f t="shared" si="38"/>
        <v>4</v>
      </c>
      <c r="AR93" s="375">
        <f t="shared" si="39"/>
        <v>6.5</v>
      </c>
      <c r="AS93" s="359">
        <v>1</v>
      </c>
      <c r="AT93" s="359">
        <v>1</v>
      </c>
      <c r="AU93" s="376">
        <f t="shared" si="40"/>
        <v>1</v>
      </c>
      <c r="AV93" s="377">
        <f>SUM(AS93:AU93)</f>
        <v>3</v>
      </c>
      <c r="AW93" s="376">
        <f t="shared" si="41"/>
        <v>1</v>
      </c>
      <c r="AX93" s="376">
        <f t="shared" si="42"/>
        <v>1</v>
      </c>
      <c r="AY93" s="378">
        <f>SUM(AW93:AX93)</f>
        <v>2</v>
      </c>
      <c r="AZ93" s="379">
        <f>SUM(AY93,AV93)</f>
        <v>5</v>
      </c>
      <c r="BA93" s="380">
        <f>SUM(AR93,AZ93)</f>
        <v>11.5</v>
      </c>
      <c r="BB93" s="359" t="str">
        <f>IF(BA93&lt;7.5,"F",IF(BA93&lt;9,"D",IF(BA93&lt;10.5,"C",IF(BA93&lt;12,"B","A"))))</f>
        <v>B</v>
      </c>
      <c r="BC93" s="256" t="s">
        <v>483</v>
      </c>
    </row>
    <row r="94" spans="1:55" s="90" customFormat="1" hidden="1" x14ac:dyDescent="0.7">
      <c r="A94" s="358">
        <f>IF(ISBLANK(D94),"",COUNTA($D$7:D94))</f>
        <v>88</v>
      </c>
      <c r="B94" s="359">
        <v>8</v>
      </c>
      <c r="C94" s="360" t="s">
        <v>118</v>
      </c>
      <c r="D94" s="359" t="s">
        <v>96</v>
      </c>
      <c r="E94" s="360" t="s">
        <v>201</v>
      </c>
      <c r="F94" s="359" t="s">
        <v>104</v>
      </c>
      <c r="G94" s="359">
        <v>30</v>
      </c>
      <c r="H94" s="359">
        <v>3</v>
      </c>
      <c r="I94" s="361" t="s">
        <v>324</v>
      </c>
      <c r="J94" s="362">
        <v>18973</v>
      </c>
      <c r="K94" s="381">
        <v>1.4809086823529176</v>
      </c>
      <c r="L94" s="364">
        <v>14173083.9</v>
      </c>
      <c r="M94" s="364">
        <v>6629249.6399999987</v>
      </c>
      <c r="N94" s="364">
        <v>2263669.9</v>
      </c>
      <c r="O94" s="364">
        <v>214496.96</v>
      </c>
      <c r="P94" s="365">
        <v>0</v>
      </c>
      <c r="Q94" s="366">
        <v>1</v>
      </c>
      <c r="R94" s="366">
        <v>1</v>
      </c>
      <c r="S94" s="367">
        <f>SUM(Q94+R94)</f>
        <v>2</v>
      </c>
      <c r="T94" s="368">
        <v>127</v>
      </c>
      <c r="U94" s="369">
        <f t="shared" si="31"/>
        <v>0</v>
      </c>
      <c r="V94" s="368">
        <v>24</v>
      </c>
      <c r="W94" s="370" t="str">
        <f t="shared" si="32"/>
        <v>1</v>
      </c>
      <c r="X94" s="371">
        <f t="shared" si="33"/>
        <v>0.5</v>
      </c>
      <c r="Y94" s="368">
        <v>56</v>
      </c>
      <c r="Z94" s="366" t="str">
        <f t="shared" si="34"/>
        <v>1</v>
      </c>
      <c r="AA94" s="371">
        <f t="shared" si="35"/>
        <v>0.5</v>
      </c>
      <c r="AB94" s="368">
        <v>43</v>
      </c>
      <c r="AC94" s="367" t="str">
        <f t="shared" si="36"/>
        <v>1</v>
      </c>
      <c r="AD94" s="371">
        <f t="shared" si="37"/>
        <v>2</v>
      </c>
      <c r="AE94" s="366">
        <v>1</v>
      </c>
      <c r="AF94" s="366">
        <v>1</v>
      </c>
      <c r="AG94" s="366">
        <v>0</v>
      </c>
      <c r="AH94" s="366">
        <v>0.5</v>
      </c>
      <c r="AI94" s="366">
        <v>0</v>
      </c>
      <c r="AJ94" s="366">
        <v>0</v>
      </c>
      <c r="AK94" s="372">
        <f>SUM(AE94+AF94+AG94+AH94+AI94+AJ94)</f>
        <v>2.5</v>
      </c>
      <c r="AL94" s="367">
        <f>IF(AK94&gt;=2,2,AK94)</f>
        <v>2</v>
      </c>
      <c r="AM94" s="367">
        <v>1</v>
      </c>
      <c r="AN94" s="358">
        <v>0</v>
      </c>
      <c r="AO94" s="373">
        <v>1</v>
      </c>
      <c r="AP94" s="374">
        <f>AN94+AO94</f>
        <v>1</v>
      </c>
      <c r="AQ94" s="374">
        <f t="shared" si="38"/>
        <v>4</v>
      </c>
      <c r="AR94" s="375">
        <f t="shared" si="39"/>
        <v>8</v>
      </c>
      <c r="AS94" s="359">
        <v>0</v>
      </c>
      <c r="AT94" s="359">
        <v>0</v>
      </c>
      <c r="AU94" s="376">
        <f t="shared" si="40"/>
        <v>1</v>
      </c>
      <c r="AV94" s="377">
        <f>SUM(AS94:AU94)</f>
        <v>1</v>
      </c>
      <c r="AW94" s="376">
        <f t="shared" si="41"/>
        <v>1</v>
      </c>
      <c r="AX94" s="376">
        <f t="shared" si="42"/>
        <v>1</v>
      </c>
      <c r="AY94" s="378">
        <f>SUM(AW94:AX94)</f>
        <v>2</v>
      </c>
      <c r="AZ94" s="379">
        <f>SUM(AY94,AV94)</f>
        <v>3</v>
      </c>
      <c r="BA94" s="380">
        <f>SUM(AR94,AZ94)</f>
        <v>11</v>
      </c>
      <c r="BB94" s="359" t="str">
        <f>IF(BA94&lt;7.5,"F",IF(BA94&lt;9,"D",IF(BA94&lt;10.5,"C",IF(BA94&lt;12,"B","A"))))</f>
        <v>B</v>
      </c>
      <c r="BC94" s="256" t="s">
        <v>484</v>
      </c>
    </row>
    <row r="95" spans="1:55" s="90" customFormat="1" x14ac:dyDescent="0.25">
      <c r="A95" s="267"/>
      <c r="B95" s="93"/>
      <c r="D95" s="93"/>
      <c r="F95" s="93"/>
      <c r="G95" s="93"/>
      <c r="H95" s="93"/>
      <c r="I95" s="256"/>
      <c r="J95" s="382">
        <f>SUBTOTAL(9,J7:J94)</f>
        <v>1206511</v>
      </c>
      <c r="K95" s="383"/>
      <c r="L95" s="384">
        <f>SUM(L7:L94)</f>
        <v>4784217974.1199999</v>
      </c>
      <c r="M95" s="385">
        <f>SUM(M7:M94)</f>
        <v>-329581547.25</v>
      </c>
      <c r="N95" s="384">
        <f>SUM(N7:N94)</f>
        <v>1601923106.8599997</v>
      </c>
      <c r="O95" s="385">
        <f>SUM(O7:O94)</f>
        <v>834167281.67000008</v>
      </c>
      <c r="P95" s="386"/>
      <c r="Q95" s="387">
        <f>COUNTIF(Q7:Q94,1)</f>
        <v>55</v>
      </c>
      <c r="R95" s="388">
        <f>COUNTIF(R7:R94,1)</f>
        <v>63</v>
      </c>
      <c r="S95" s="389"/>
      <c r="T95" s="390"/>
      <c r="U95" s="391">
        <f>COUNTIF(U7:U94,1)</f>
        <v>36</v>
      </c>
      <c r="V95" s="392"/>
      <c r="W95" s="392">
        <f>COUNTIF(W7:W94,1)</f>
        <v>63</v>
      </c>
      <c r="X95" s="393">
        <f>COUNTIF(X7:X94,0.5)</f>
        <v>59</v>
      </c>
      <c r="Y95" s="392"/>
      <c r="Z95" s="392">
        <f>COUNTIF(Z7:Z94,1)</f>
        <v>62</v>
      </c>
      <c r="AA95" s="393">
        <f>COUNTIF(AA7:AA94,0.5)</f>
        <v>57</v>
      </c>
      <c r="AB95" s="392"/>
      <c r="AC95" s="392">
        <f>COUNTIF(AC7:AC94,1)</f>
        <v>68</v>
      </c>
      <c r="AD95" s="394"/>
      <c r="AE95" s="387">
        <f>COUNTIF(AE7:AE94,1)</f>
        <v>74</v>
      </c>
      <c r="AF95" s="386">
        <f>COUNTIF(AF7:AF94,1)</f>
        <v>86</v>
      </c>
      <c r="AG95" s="386">
        <f>COUNTIF(AG7:AG94,0.5)</f>
        <v>57</v>
      </c>
      <c r="AH95" s="386">
        <f>COUNTIF(AH7:AH94,0.5)</f>
        <v>60</v>
      </c>
      <c r="AI95" s="386">
        <f>COUNTIF(AI7:AI94,0.5)</f>
        <v>27</v>
      </c>
      <c r="AJ95" s="386">
        <f>COUNTIF(AJ7:AJ94,0.5)</f>
        <v>30</v>
      </c>
      <c r="AK95" s="386"/>
      <c r="AL95" s="394">
        <f>COUNTIF(AL7:AL94,2)</f>
        <v>82</v>
      </c>
      <c r="AM95" s="392">
        <f>COUNTIF(AM7:AM94,1)</f>
        <v>88</v>
      </c>
      <c r="AN95" s="394">
        <f t="shared" ref="AN95" si="43">COUNTIF(AN7:AN94,2)</f>
        <v>0</v>
      </c>
      <c r="AO95" s="386">
        <f>COUNTIF(AO7:AO94,1)</f>
        <v>72</v>
      </c>
      <c r="AP95" s="388"/>
      <c r="AQ95" s="395"/>
      <c r="AR95" s="386"/>
      <c r="AS95" s="386">
        <f>COUNTIF(AS7:AS94,1)</f>
        <v>50</v>
      </c>
      <c r="AT95" s="386">
        <f>COUNTIF(AT7:AT94,1)</f>
        <v>48</v>
      </c>
      <c r="AU95" s="386">
        <f>COUNTIF(AU7:AU94,1)</f>
        <v>65</v>
      </c>
      <c r="AV95" s="395">
        <f>SUM(AS95:AU95)</f>
        <v>163</v>
      </c>
      <c r="AW95" s="386">
        <f>COUNTIF(AW7:AW94,1)</f>
        <v>75</v>
      </c>
      <c r="AX95" s="386">
        <f>COUNTIF(AX7:AX94,1)</f>
        <v>40</v>
      </c>
      <c r="AY95" s="396"/>
      <c r="AZ95" s="397"/>
      <c r="BA95" s="398"/>
      <c r="BB95" s="264"/>
      <c r="BC95" s="265"/>
    </row>
    <row r="96" spans="1:55" s="90" customFormat="1" x14ac:dyDescent="0.7">
      <c r="A96" s="267"/>
      <c r="B96" s="93"/>
      <c r="D96" s="93"/>
      <c r="F96" s="93"/>
      <c r="G96" s="93"/>
      <c r="H96" s="93"/>
      <c r="I96" s="256"/>
      <c r="J96" s="399"/>
      <c r="K96" s="400"/>
      <c r="L96" s="401"/>
      <c r="M96" s="402"/>
      <c r="N96" s="402"/>
      <c r="O96" s="402"/>
      <c r="P96" s="267"/>
      <c r="Q96" s="403"/>
      <c r="R96" s="403"/>
      <c r="S96" s="404"/>
      <c r="T96" s="405"/>
      <c r="U96" s="404"/>
      <c r="V96" s="404"/>
      <c r="W96" s="404"/>
      <c r="X96" s="404"/>
      <c r="Y96" s="406"/>
      <c r="Z96" s="407"/>
      <c r="AA96" s="406"/>
      <c r="AB96" s="404"/>
      <c r="AC96" s="404"/>
      <c r="AD96" s="404"/>
      <c r="AE96" s="403"/>
      <c r="AF96" s="403"/>
      <c r="AG96" s="403"/>
      <c r="AH96" s="403"/>
      <c r="AI96" s="403"/>
      <c r="AJ96" s="403"/>
      <c r="AK96" s="408"/>
      <c r="AL96" s="404"/>
      <c r="AM96" s="404"/>
      <c r="AN96" s="409"/>
      <c r="AO96" s="405"/>
      <c r="AP96" s="406"/>
      <c r="AQ96" s="410"/>
      <c r="AR96" s="406"/>
      <c r="AS96" s="403"/>
      <c r="AT96" s="411"/>
      <c r="AU96" s="403"/>
      <c r="AV96" s="410"/>
      <c r="AW96" s="403"/>
      <c r="AX96" s="403"/>
      <c r="AY96" s="411"/>
      <c r="AZ96" s="412"/>
      <c r="BA96" s="413"/>
      <c r="BB96" s="267"/>
      <c r="BC96" s="265"/>
    </row>
    <row r="97" spans="1:55" s="90" customFormat="1" x14ac:dyDescent="0.25">
      <c r="A97" s="267"/>
      <c r="B97" s="93"/>
      <c r="D97" s="93"/>
      <c r="F97" s="93"/>
      <c r="G97" s="93"/>
      <c r="H97" s="93"/>
      <c r="I97" s="256"/>
      <c r="J97" s="256"/>
      <c r="K97" s="93"/>
      <c r="L97" s="414"/>
      <c r="M97" s="414"/>
      <c r="N97" s="414"/>
      <c r="O97" s="414" t="s">
        <v>296</v>
      </c>
      <c r="P97" s="267">
        <f>COUNTIF($P$7:$P$94,0)</f>
        <v>20</v>
      </c>
      <c r="Q97" s="406"/>
      <c r="R97" s="406"/>
      <c r="S97" s="404"/>
      <c r="T97" s="405"/>
      <c r="U97" s="404"/>
      <c r="V97" s="404"/>
      <c r="W97" s="404"/>
      <c r="X97" s="404"/>
      <c r="Y97" s="404"/>
      <c r="Z97" s="404"/>
      <c r="AA97" s="404"/>
      <c r="AB97" s="404"/>
      <c r="AC97" s="404"/>
      <c r="AD97" s="404"/>
      <c r="AE97" s="406"/>
      <c r="AF97" s="406"/>
      <c r="AG97" s="415"/>
      <c r="AH97" s="406"/>
      <c r="AI97" s="406"/>
      <c r="AJ97" s="406"/>
      <c r="AK97" s="408"/>
      <c r="AL97" s="404"/>
      <c r="AM97" s="404"/>
      <c r="AN97" s="416"/>
      <c r="AO97" s="417"/>
      <c r="AP97" s="406"/>
      <c r="AQ97" s="410"/>
      <c r="AR97" s="406"/>
      <c r="AS97" s="406"/>
      <c r="AT97" s="411"/>
      <c r="AU97" s="406"/>
      <c r="AV97" s="410"/>
      <c r="AW97" s="406"/>
      <c r="AX97" s="406"/>
      <c r="AY97" s="418"/>
      <c r="AZ97" s="419" t="s">
        <v>282</v>
      </c>
      <c r="BA97" s="420"/>
      <c r="BB97" s="421">
        <f>COUNTIF($BB$7:$BB$94,"A")</f>
        <v>28</v>
      </c>
      <c r="BC97" s="422">
        <f t="shared" ref="BC97:BC102" si="44">SUM(BB97/$BB$102)</f>
        <v>0.31818181818181818</v>
      </c>
    </row>
    <row r="98" spans="1:55" s="90" customFormat="1" x14ac:dyDescent="0.25">
      <c r="A98" s="267"/>
      <c r="B98" s="93"/>
      <c r="D98" s="93"/>
      <c r="F98" s="93"/>
      <c r="G98" s="93"/>
      <c r="H98" s="93"/>
      <c r="I98" s="256"/>
      <c r="J98" s="256"/>
      <c r="K98" s="93"/>
      <c r="L98" s="256"/>
      <c r="M98" s="256"/>
      <c r="N98" s="256"/>
      <c r="O98" s="414" t="s">
        <v>297</v>
      </c>
      <c r="P98" s="267">
        <f>COUNTIF($P$7:$P$94,1)</f>
        <v>22</v>
      </c>
      <c r="Q98" s="257"/>
      <c r="R98" s="257"/>
      <c r="S98" s="257"/>
      <c r="T98" s="257"/>
      <c r="U98" s="257"/>
      <c r="V98" s="257"/>
      <c r="W98" s="257"/>
      <c r="X98" s="257"/>
      <c r="Y98" s="257"/>
      <c r="Z98" s="257"/>
      <c r="AA98" s="257"/>
      <c r="AB98" s="257"/>
      <c r="AC98" s="257"/>
      <c r="AD98" s="257"/>
      <c r="AE98" s="257"/>
      <c r="AF98" s="257"/>
      <c r="AG98" s="257"/>
      <c r="AH98" s="257"/>
      <c r="AI98" s="257"/>
      <c r="AJ98" s="257"/>
      <c r="AK98" s="258"/>
      <c r="AL98" s="257"/>
      <c r="AM98" s="257"/>
      <c r="AN98" s="259"/>
      <c r="AO98" s="260"/>
      <c r="AP98" s="257"/>
      <c r="AQ98" s="257"/>
      <c r="AR98" s="261"/>
      <c r="AS98" s="257"/>
      <c r="AT98" s="257"/>
      <c r="AU98" s="257"/>
      <c r="AV98" s="258"/>
      <c r="AW98" s="257"/>
      <c r="AX98" s="257"/>
      <c r="AY98" s="423"/>
      <c r="AZ98" s="424" t="s">
        <v>283</v>
      </c>
      <c r="BA98" s="425"/>
      <c r="BB98" s="426">
        <f>COUNTIF($BB$7:$BB$94,"B")</f>
        <v>25</v>
      </c>
      <c r="BC98" s="427">
        <f t="shared" si="44"/>
        <v>0.28409090909090912</v>
      </c>
    </row>
    <row r="99" spans="1:55" s="90" customFormat="1" x14ac:dyDescent="0.25">
      <c r="A99" s="267"/>
      <c r="B99" s="93"/>
      <c r="D99" s="93"/>
      <c r="F99" s="93"/>
      <c r="G99" s="93"/>
      <c r="H99" s="93"/>
      <c r="I99" s="256"/>
      <c r="J99" s="256"/>
      <c r="K99" s="93"/>
      <c r="L99" s="256"/>
      <c r="M99" s="256"/>
      <c r="N99" s="256"/>
      <c r="O99" s="414" t="s">
        <v>298</v>
      </c>
      <c r="P99" s="267">
        <f>COUNTIF($P$7:$P$94,2)</f>
        <v>15</v>
      </c>
      <c r="Q99" s="257"/>
      <c r="R99" s="257"/>
      <c r="S99" s="257"/>
      <c r="T99" s="257"/>
      <c r="U99" s="257"/>
      <c r="V99" s="257"/>
      <c r="W99" s="257"/>
      <c r="X99" s="257"/>
      <c r="Y99" s="257"/>
      <c r="Z99" s="257"/>
      <c r="AA99" s="257"/>
      <c r="AB99" s="257"/>
      <c r="AC99" s="257"/>
      <c r="AD99" s="257"/>
      <c r="AE99" s="257"/>
      <c r="AF99" s="257"/>
      <c r="AG99" s="257"/>
      <c r="AH99" s="257"/>
      <c r="AI99" s="257"/>
      <c r="AJ99" s="257"/>
      <c r="AK99" s="258"/>
      <c r="AL99" s="257"/>
      <c r="AM99" s="257"/>
      <c r="AN99" s="259"/>
      <c r="AO99" s="260"/>
      <c r="AP99" s="257"/>
      <c r="AQ99" s="257"/>
      <c r="AR99" s="261"/>
      <c r="AS99" s="257"/>
      <c r="AT99" s="257"/>
      <c r="AU99" s="257"/>
      <c r="AV99" s="258"/>
      <c r="AW99" s="257"/>
      <c r="AX99" s="257"/>
      <c r="AY99" s="428"/>
      <c r="AZ99" s="429" t="s">
        <v>284</v>
      </c>
      <c r="BA99" s="430"/>
      <c r="BB99" s="431">
        <f>COUNTIF($BB$7:$BB$94,"C")</f>
        <v>18</v>
      </c>
      <c r="BC99" s="432">
        <f t="shared" si="44"/>
        <v>0.20454545454545456</v>
      </c>
    </row>
    <row r="100" spans="1:55" s="90" customFormat="1" x14ac:dyDescent="0.25">
      <c r="A100" s="267"/>
      <c r="B100" s="93"/>
      <c r="D100" s="93"/>
      <c r="F100" s="93"/>
      <c r="G100" s="93"/>
      <c r="H100" s="93"/>
      <c r="I100" s="256"/>
      <c r="J100" s="256"/>
      <c r="K100" s="93"/>
      <c r="L100" s="256"/>
      <c r="M100" s="256"/>
      <c r="N100" s="256"/>
      <c r="O100" s="414" t="s">
        <v>299</v>
      </c>
      <c r="P100" s="267">
        <f>COUNTIF($P$7:$P$94,3)</f>
        <v>11</v>
      </c>
      <c r="Q100" s="257"/>
      <c r="R100" s="257"/>
      <c r="S100" s="257"/>
      <c r="T100" s="257"/>
      <c r="U100" s="257"/>
      <c r="V100" s="257"/>
      <c r="W100" s="257"/>
      <c r="X100" s="257"/>
      <c r="Y100" s="257"/>
      <c r="Z100" s="257"/>
      <c r="AA100" s="257"/>
      <c r="AB100" s="257"/>
      <c r="AC100" s="257"/>
      <c r="AD100" s="257"/>
      <c r="AE100" s="257"/>
      <c r="AF100" s="257"/>
      <c r="AG100" s="257"/>
      <c r="AH100" s="257"/>
      <c r="AI100" s="257"/>
      <c r="AJ100" s="257"/>
      <c r="AK100" s="258"/>
      <c r="AL100" s="257"/>
      <c r="AM100" s="257"/>
      <c r="AN100" s="259"/>
      <c r="AO100" s="260"/>
      <c r="AP100" s="257"/>
      <c r="AQ100" s="257"/>
      <c r="AR100" s="261"/>
      <c r="AS100" s="257"/>
      <c r="AT100" s="257"/>
      <c r="AU100" s="257"/>
      <c r="AV100" s="258"/>
      <c r="AW100" s="257"/>
      <c r="AX100" s="257"/>
      <c r="AY100" s="433"/>
      <c r="AZ100" s="434" t="s">
        <v>285</v>
      </c>
      <c r="BA100" s="435"/>
      <c r="BB100" s="436">
        <f>COUNTIF($BB$7:$BB$94,"D")</f>
        <v>11</v>
      </c>
      <c r="BC100" s="437">
        <f t="shared" si="44"/>
        <v>0.125</v>
      </c>
    </row>
    <row r="101" spans="1:55" s="90" customFormat="1" x14ac:dyDescent="0.25">
      <c r="A101" s="267"/>
      <c r="B101" s="93"/>
      <c r="D101" s="93"/>
      <c r="F101" s="93"/>
      <c r="G101" s="93"/>
      <c r="H101" s="93"/>
      <c r="I101" s="256"/>
      <c r="J101" s="256"/>
      <c r="K101" s="93"/>
      <c r="L101" s="256"/>
      <c r="M101" s="256"/>
      <c r="N101" s="256"/>
      <c r="O101" s="414" t="s">
        <v>300</v>
      </c>
      <c r="P101" s="267">
        <f>COUNTIF($P$7:$P$94,4)</f>
        <v>2</v>
      </c>
      <c r="Q101" s="257"/>
      <c r="R101" s="257"/>
      <c r="S101" s="257"/>
      <c r="T101" s="257"/>
      <c r="U101" s="257"/>
      <c r="V101" s="257"/>
      <c r="W101" s="257"/>
      <c r="X101" s="257"/>
      <c r="Y101" s="257"/>
      <c r="Z101" s="257"/>
      <c r="AA101" s="257"/>
      <c r="AB101" s="257"/>
      <c r="AC101" s="257"/>
      <c r="AD101" s="257"/>
      <c r="AE101" s="257"/>
      <c r="AF101" s="257"/>
      <c r="AG101" s="257"/>
      <c r="AH101" s="257"/>
      <c r="AI101" s="257"/>
      <c r="AJ101" s="257"/>
      <c r="AK101" s="258"/>
      <c r="AL101" s="257"/>
      <c r="AM101" s="257"/>
      <c r="AN101" s="259"/>
      <c r="AO101" s="260"/>
      <c r="AP101" s="257"/>
      <c r="AQ101" s="257"/>
      <c r="AR101" s="261"/>
      <c r="AS101" s="257"/>
      <c r="AT101" s="257"/>
      <c r="AU101" s="257"/>
      <c r="AV101" s="258"/>
      <c r="AW101" s="257"/>
      <c r="AX101" s="257"/>
      <c r="AY101" s="438"/>
      <c r="AZ101" s="439" t="s">
        <v>286</v>
      </c>
      <c r="BA101" s="440"/>
      <c r="BB101" s="441">
        <f>COUNTIF($BB$7:$BB$94,"F")</f>
        <v>6</v>
      </c>
      <c r="BC101" s="442">
        <f t="shared" si="44"/>
        <v>6.8181818181818177E-2</v>
      </c>
    </row>
    <row r="102" spans="1:55" s="90" customFormat="1" x14ac:dyDescent="0.25">
      <c r="A102" s="267"/>
      <c r="B102" s="93"/>
      <c r="D102" s="93"/>
      <c r="F102" s="93"/>
      <c r="G102" s="93"/>
      <c r="H102" s="93"/>
      <c r="I102" s="256"/>
      <c r="J102" s="256"/>
      <c r="K102" s="93"/>
      <c r="L102" s="256"/>
      <c r="M102" s="256"/>
      <c r="N102" s="256"/>
      <c r="O102" s="414" t="s">
        <v>301</v>
      </c>
      <c r="P102" s="267">
        <f>COUNTIF($P$7:$P$94,5)</f>
        <v>6</v>
      </c>
      <c r="Q102" s="257"/>
      <c r="R102" s="257"/>
      <c r="S102" s="257"/>
      <c r="T102" s="257"/>
      <c r="U102" s="257"/>
      <c r="V102" s="257"/>
      <c r="W102" s="257"/>
      <c r="X102" s="257"/>
      <c r="Y102" s="257"/>
      <c r="Z102" s="257"/>
      <c r="AA102" s="257"/>
      <c r="AB102" s="257"/>
      <c r="AC102" s="257"/>
      <c r="AD102" s="257"/>
      <c r="AE102" s="257"/>
      <c r="AF102" s="257"/>
      <c r="AG102" s="257"/>
      <c r="AH102" s="257"/>
      <c r="AI102" s="257"/>
      <c r="AJ102" s="257"/>
      <c r="AK102" s="258"/>
      <c r="AL102" s="257"/>
      <c r="AM102" s="257"/>
      <c r="AN102" s="259"/>
      <c r="AO102" s="260"/>
      <c r="AP102" s="257"/>
      <c r="AQ102" s="257"/>
      <c r="AR102" s="261"/>
      <c r="AS102" s="257"/>
      <c r="AT102" s="257"/>
      <c r="AU102" s="257"/>
      <c r="AV102" s="258"/>
      <c r="AW102" s="257"/>
      <c r="AX102" s="257"/>
      <c r="AY102" s="257"/>
      <c r="AZ102" s="412"/>
      <c r="BA102" s="413"/>
      <c r="BB102" s="264">
        <f>SUM(BB97:BB101)</f>
        <v>88</v>
      </c>
      <c r="BC102" s="443">
        <f t="shared" si="44"/>
        <v>1</v>
      </c>
    </row>
    <row r="103" spans="1:55" s="90" customFormat="1" x14ac:dyDescent="0.25">
      <c r="A103" s="267"/>
      <c r="B103" s="93"/>
      <c r="D103" s="93"/>
      <c r="F103" s="93"/>
      <c r="G103" s="93"/>
      <c r="H103" s="93"/>
      <c r="I103" s="256"/>
      <c r="J103" s="256"/>
      <c r="K103" s="93"/>
      <c r="L103" s="256"/>
      <c r="M103" s="256"/>
      <c r="N103" s="256"/>
      <c r="O103" s="414" t="s">
        <v>302</v>
      </c>
      <c r="P103" s="267">
        <f>COUNTIF($P$7:$P$94,6)</f>
        <v>4</v>
      </c>
      <c r="Q103" s="257"/>
      <c r="R103" s="257"/>
      <c r="S103" s="257"/>
      <c r="T103" s="257"/>
      <c r="U103" s="257"/>
      <c r="V103" s="257"/>
      <c r="W103" s="257"/>
      <c r="X103" s="257"/>
      <c r="Y103" s="257"/>
      <c r="Z103" s="257"/>
      <c r="AA103" s="257"/>
      <c r="AB103" s="257"/>
      <c r="AC103" s="257"/>
      <c r="AD103" s="257"/>
      <c r="AE103" s="257"/>
      <c r="AF103" s="257"/>
      <c r="AG103" s="257"/>
      <c r="AH103" s="257"/>
      <c r="AI103" s="257"/>
      <c r="AJ103" s="257"/>
      <c r="AK103" s="258"/>
      <c r="AL103" s="257"/>
      <c r="AM103" s="257"/>
      <c r="AN103" s="259"/>
      <c r="AO103" s="260"/>
      <c r="AP103" s="257"/>
      <c r="AQ103" s="257"/>
      <c r="AR103" s="261"/>
      <c r="AS103" s="257"/>
      <c r="AT103" s="257"/>
      <c r="AU103" s="257"/>
      <c r="AV103" s="258"/>
      <c r="AW103" s="257"/>
      <c r="AX103" s="257"/>
      <c r="AY103" s="257"/>
      <c r="AZ103" s="412"/>
      <c r="BA103" s="413"/>
      <c r="BB103" s="264"/>
      <c r="BC103" s="265"/>
    </row>
    <row r="104" spans="1:55" s="90" customFormat="1" x14ac:dyDescent="0.25">
      <c r="A104" s="267"/>
      <c r="B104" s="93"/>
      <c r="D104" s="93"/>
      <c r="F104" s="93"/>
      <c r="G104" s="93"/>
      <c r="H104" s="93"/>
      <c r="I104" s="256"/>
      <c r="J104" s="256"/>
      <c r="K104" s="93"/>
      <c r="L104" s="256"/>
      <c r="M104" s="256"/>
      <c r="N104" s="256"/>
      <c r="O104" s="414" t="s">
        <v>303</v>
      </c>
      <c r="P104" s="267">
        <f>COUNTIF($P$7:$P$94,7)</f>
        <v>8</v>
      </c>
      <c r="Q104" s="257"/>
      <c r="R104" s="257"/>
      <c r="S104" s="257"/>
      <c r="T104" s="257"/>
      <c r="U104" s="257"/>
      <c r="V104" s="257"/>
      <c r="W104" s="257"/>
      <c r="X104" s="257"/>
      <c r="Y104" s="257"/>
      <c r="Z104" s="257"/>
      <c r="AA104" s="257"/>
      <c r="AB104" s="257"/>
      <c r="AC104" s="257"/>
      <c r="AD104" s="257"/>
      <c r="AE104" s="257"/>
      <c r="AF104" s="257"/>
      <c r="AG104" s="257"/>
      <c r="AH104" s="257"/>
      <c r="AI104" s="257"/>
      <c r="AJ104" s="257"/>
      <c r="AK104" s="258"/>
      <c r="AL104" s="257"/>
      <c r="AM104" s="257"/>
      <c r="AN104" s="259"/>
      <c r="AO104" s="260"/>
      <c r="AP104" s="257"/>
      <c r="AQ104" s="257"/>
      <c r="AR104" s="261"/>
      <c r="AS104" s="257"/>
      <c r="AT104" s="257"/>
      <c r="AU104" s="257"/>
      <c r="AV104" s="258"/>
      <c r="AW104" s="257"/>
      <c r="AX104" s="257"/>
      <c r="AY104" s="257"/>
      <c r="AZ104" s="412"/>
      <c r="BA104" s="413"/>
      <c r="BB104" s="264"/>
      <c r="BC104" s="265"/>
    </row>
    <row r="105" spans="1:55" s="90" customFormat="1" x14ac:dyDescent="0.25">
      <c r="A105" s="267"/>
      <c r="B105" s="93"/>
      <c r="D105" s="93"/>
      <c r="F105" s="93"/>
      <c r="G105" s="93"/>
      <c r="H105" s="93"/>
      <c r="I105" s="256"/>
      <c r="J105" s="256"/>
      <c r="K105" s="93"/>
      <c r="L105" s="256"/>
      <c r="M105" s="256"/>
      <c r="N105" s="256"/>
      <c r="O105" s="256"/>
      <c r="P105" s="93">
        <f>SUM(P97:P104)</f>
        <v>88</v>
      </c>
      <c r="Q105" s="257"/>
      <c r="R105" s="257"/>
      <c r="S105" s="257"/>
      <c r="T105" s="257"/>
      <c r="U105" s="257"/>
      <c r="V105" s="257"/>
      <c r="W105" s="257"/>
      <c r="X105" s="257"/>
      <c r="Y105" s="257"/>
      <c r="Z105" s="257"/>
      <c r="AA105" s="257"/>
      <c r="AB105" s="257"/>
      <c r="AC105" s="257"/>
      <c r="AD105" s="257"/>
      <c r="AE105" s="257"/>
      <c r="AF105" s="257"/>
      <c r="AG105" s="257"/>
      <c r="AH105" s="257"/>
      <c r="AI105" s="257"/>
      <c r="AJ105" s="257"/>
      <c r="AK105" s="258"/>
      <c r="AL105" s="257"/>
      <c r="AM105" s="257"/>
      <c r="AN105" s="259"/>
      <c r="AO105" s="260"/>
      <c r="AP105" s="257"/>
      <c r="AQ105" s="257"/>
      <c r="AR105" s="261"/>
      <c r="AS105" s="257"/>
      <c r="AT105" s="257"/>
      <c r="AU105" s="257"/>
      <c r="AV105" s="258"/>
      <c r="AW105" s="257"/>
      <c r="AX105" s="257"/>
      <c r="AY105" s="257"/>
      <c r="AZ105" s="412" t="s">
        <v>103</v>
      </c>
      <c r="BA105" s="413">
        <v>116</v>
      </c>
      <c r="BB105" s="264"/>
      <c r="BC105" s="265"/>
    </row>
    <row r="106" spans="1:55" s="90" customFormat="1" x14ac:dyDescent="0.25">
      <c r="A106" s="267"/>
      <c r="B106" s="93"/>
      <c r="D106" s="93"/>
      <c r="F106" s="93"/>
      <c r="G106" s="93"/>
      <c r="H106" s="93"/>
      <c r="I106" s="256"/>
      <c r="J106" s="256"/>
      <c r="K106" s="93"/>
      <c r="L106" s="256"/>
      <c r="M106" s="256"/>
      <c r="N106" s="256"/>
      <c r="O106" s="256"/>
      <c r="P106" s="256"/>
      <c r="Q106" s="257"/>
      <c r="R106" s="257"/>
      <c r="S106" s="257"/>
      <c r="T106" s="257"/>
      <c r="U106" s="257"/>
      <c r="V106" s="257"/>
      <c r="W106" s="257"/>
      <c r="X106" s="257"/>
      <c r="Y106" s="257"/>
      <c r="Z106" s="257"/>
      <c r="AA106" s="257"/>
      <c r="AB106" s="257"/>
      <c r="AC106" s="257"/>
      <c r="AD106" s="257"/>
      <c r="AE106" s="257"/>
      <c r="AF106" s="257"/>
      <c r="AG106" s="257"/>
      <c r="AH106" s="257"/>
      <c r="AI106" s="257"/>
      <c r="AJ106" s="257"/>
      <c r="AK106" s="258"/>
      <c r="AL106" s="257"/>
      <c r="AM106" s="257"/>
      <c r="AN106" s="259"/>
      <c r="AO106" s="260"/>
      <c r="AP106" s="257"/>
      <c r="AQ106" s="257"/>
      <c r="AR106" s="261"/>
      <c r="AS106" s="257"/>
      <c r="AT106" s="257"/>
      <c r="AU106" s="257"/>
      <c r="AV106" s="258"/>
      <c r="AW106" s="257"/>
      <c r="AX106" s="257"/>
      <c r="AY106" s="257"/>
      <c r="AZ106" s="412" t="s">
        <v>206</v>
      </c>
      <c r="BA106" s="413">
        <v>240</v>
      </c>
      <c r="BB106" s="264"/>
      <c r="BC106" s="265"/>
    </row>
    <row r="107" spans="1:55" s="90" customFormat="1" x14ac:dyDescent="0.25">
      <c r="A107" s="267"/>
      <c r="B107" s="93"/>
      <c r="D107" s="93"/>
      <c r="F107" s="93"/>
      <c r="G107" s="93"/>
      <c r="H107" s="93"/>
      <c r="I107" s="256"/>
      <c r="J107" s="256"/>
      <c r="K107" s="93"/>
      <c r="L107" s="256"/>
      <c r="M107" s="256"/>
      <c r="N107" s="256"/>
      <c r="O107" s="256"/>
      <c r="P107" s="256"/>
      <c r="Q107" s="257"/>
      <c r="R107" s="257"/>
      <c r="S107" s="257"/>
      <c r="T107" s="257"/>
      <c r="U107" s="257"/>
      <c r="V107" s="257"/>
      <c r="W107" s="257"/>
      <c r="X107" s="257"/>
      <c r="Y107" s="257"/>
      <c r="Z107" s="257"/>
      <c r="AA107" s="257"/>
      <c r="AB107" s="257"/>
      <c r="AC107" s="257"/>
      <c r="AD107" s="257"/>
      <c r="AE107" s="257"/>
      <c r="AF107" s="257"/>
      <c r="AG107" s="257"/>
      <c r="AH107" s="257"/>
      <c r="AI107" s="257"/>
      <c r="AJ107" s="257"/>
      <c r="AK107" s="258"/>
      <c r="AL107" s="257"/>
      <c r="AM107" s="257"/>
      <c r="AN107" s="259"/>
      <c r="AO107" s="260"/>
      <c r="AP107" s="257"/>
      <c r="AQ107" s="257"/>
      <c r="AR107" s="261"/>
      <c r="AS107" s="257"/>
      <c r="AT107" s="257"/>
      <c r="AU107" s="257"/>
      <c r="AV107" s="258"/>
      <c r="AW107" s="257"/>
      <c r="AX107" s="257"/>
      <c r="AY107" s="257"/>
      <c r="AZ107" s="412" t="s">
        <v>207</v>
      </c>
      <c r="BA107" s="413">
        <v>289</v>
      </c>
      <c r="BB107" s="264"/>
      <c r="BC107" s="265"/>
    </row>
    <row r="108" spans="1:55" s="90" customFormat="1" x14ac:dyDescent="0.25">
      <c r="A108" s="267"/>
      <c r="B108" s="93"/>
      <c r="D108" s="93"/>
      <c r="F108" s="93"/>
      <c r="G108" s="93"/>
      <c r="H108" s="93"/>
      <c r="I108" s="256"/>
      <c r="J108" s="256"/>
      <c r="K108" s="93"/>
      <c r="L108" s="256"/>
      <c r="M108" s="256"/>
      <c r="N108" s="256"/>
      <c r="O108" s="256"/>
      <c r="P108" s="256"/>
      <c r="Q108" s="257"/>
      <c r="R108" s="257"/>
      <c r="S108" s="257"/>
      <c r="T108" s="257"/>
      <c r="U108" s="257"/>
      <c r="V108" s="257"/>
      <c r="W108" s="257"/>
      <c r="X108" s="257"/>
      <c r="Y108" s="257"/>
      <c r="Z108" s="257"/>
      <c r="AA108" s="257"/>
      <c r="AB108" s="257"/>
      <c r="AC108" s="257"/>
      <c r="AD108" s="257"/>
      <c r="AE108" s="257"/>
      <c r="AF108" s="257"/>
      <c r="AG108" s="257"/>
      <c r="AH108" s="257"/>
      <c r="AI108" s="257"/>
      <c r="AJ108" s="257"/>
      <c r="AK108" s="258"/>
      <c r="AL108" s="257"/>
      <c r="AM108" s="257"/>
      <c r="AN108" s="259"/>
      <c r="AO108" s="260"/>
      <c r="AP108" s="257"/>
      <c r="AQ108" s="257"/>
      <c r="AR108" s="261"/>
      <c r="AS108" s="257"/>
      <c r="AT108" s="257"/>
      <c r="AU108" s="257"/>
      <c r="AV108" s="258"/>
      <c r="AW108" s="257"/>
      <c r="AX108" s="257"/>
      <c r="AY108" s="257"/>
      <c r="AZ108" s="412" t="s">
        <v>209</v>
      </c>
      <c r="BA108" s="413">
        <v>185</v>
      </c>
      <c r="BB108" s="264"/>
      <c r="BC108" s="265"/>
    </row>
    <row r="109" spans="1:55" s="90" customFormat="1" x14ac:dyDescent="0.25">
      <c r="A109" s="267"/>
      <c r="B109" s="93"/>
      <c r="D109" s="93"/>
      <c r="F109" s="93"/>
      <c r="G109" s="93"/>
      <c r="H109" s="93"/>
      <c r="I109" s="256"/>
      <c r="J109" s="256"/>
      <c r="K109" s="93"/>
      <c r="L109" s="256"/>
      <c r="M109" s="256"/>
      <c r="N109" s="256"/>
      <c r="O109" s="256"/>
      <c r="P109" s="256"/>
      <c r="Q109" s="257"/>
      <c r="R109" s="257"/>
      <c r="S109" s="257"/>
      <c r="T109" s="257"/>
      <c r="U109" s="257"/>
      <c r="V109" s="257"/>
      <c r="W109" s="257"/>
      <c r="X109" s="257"/>
      <c r="Y109" s="257"/>
      <c r="Z109" s="257"/>
      <c r="AA109" s="257"/>
      <c r="AB109" s="257"/>
      <c r="AC109" s="257"/>
      <c r="AD109" s="257"/>
      <c r="AE109" s="257"/>
      <c r="AF109" s="257"/>
      <c r="AG109" s="257"/>
      <c r="AH109" s="257"/>
      <c r="AI109" s="257"/>
      <c r="AJ109" s="257"/>
      <c r="AK109" s="258"/>
      <c r="AL109" s="257"/>
      <c r="AM109" s="257"/>
      <c r="AN109" s="259"/>
      <c r="AO109" s="260"/>
      <c r="AP109" s="257"/>
      <c r="AQ109" s="257"/>
      <c r="AR109" s="261"/>
      <c r="AS109" s="257"/>
      <c r="AT109" s="257"/>
      <c r="AU109" s="257"/>
      <c r="AV109" s="258"/>
      <c r="AW109" s="257"/>
      <c r="AX109" s="257"/>
      <c r="AY109" s="257"/>
      <c r="AZ109" s="412" t="s">
        <v>208</v>
      </c>
      <c r="BA109" s="413">
        <v>67</v>
      </c>
      <c r="BB109" s="264"/>
      <c r="BC109" s="265"/>
    </row>
    <row r="110" spans="1:55" s="90" customFormat="1" x14ac:dyDescent="0.25">
      <c r="B110" s="93"/>
      <c r="D110" s="93"/>
      <c r="F110" s="93"/>
      <c r="G110" s="93"/>
      <c r="H110" s="93"/>
      <c r="I110" s="256"/>
      <c r="J110" s="256"/>
      <c r="K110" s="93"/>
      <c r="L110" s="256"/>
      <c r="M110" s="256"/>
      <c r="N110" s="256"/>
      <c r="O110" s="256"/>
      <c r="P110" s="256"/>
      <c r="Q110" s="257"/>
      <c r="R110" s="257"/>
      <c r="S110" s="257"/>
      <c r="T110" s="257"/>
      <c r="U110" s="257"/>
      <c r="V110" s="257"/>
      <c r="W110" s="257"/>
      <c r="X110" s="257"/>
      <c r="Y110" s="257"/>
      <c r="Z110" s="257"/>
      <c r="AA110" s="257"/>
      <c r="AB110" s="257"/>
      <c r="AC110" s="257"/>
      <c r="AD110" s="257"/>
      <c r="AE110" s="257"/>
      <c r="AF110" s="257"/>
      <c r="AG110" s="257"/>
      <c r="AH110" s="257"/>
      <c r="AI110" s="257"/>
      <c r="AJ110" s="257"/>
      <c r="AK110" s="258"/>
      <c r="AL110" s="257"/>
      <c r="AM110" s="257"/>
      <c r="AN110" s="259"/>
      <c r="AO110" s="260"/>
      <c r="AP110" s="257"/>
      <c r="AQ110" s="257"/>
      <c r="AR110" s="261"/>
      <c r="AS110" s="257"/>
      <c r="AT110" s="257"/>
      <c r="AU110" s="257"/>
      <c r="AV110" s="258"/>
      <c r="AW110" s="257"/>
      <c r="AX110" s="257"/>
      <c r="AY110" s="257"/>
      <c r="AZ110" s="412"/>
      <c r="BA110" s="413"/>
      <c r="BB110" s="264"/>
      <c r="BC110" s="265"/>
    </row>
    <row r="111" spans="1:55" s="90" customFormat="1" x14ac:dyDescent="0.25">
      <c r="B111" s="93"/>
      <c r="D111" s="93"/>
      <c r="F111" s="93"/>
      <c r="G111" s="93"/>
      <c r="H111" s="93"/>
      <c r="I111" s="256"/>
      <c r="J111" s="256"/>
      <c r="K111" s="93"/>
      <c r="L111" s="256"/>
      <c r="M111" s="256"/>
      <c r="N111" s="256"/>
      <c r="O111" s="256"/>
      <c r="P111" s="256"/>
      <c r="Q111" s="257"/>
      <c r="R111" s="257"/>
      <c r="S111" s="257"/>
      <c r="T111" s="257"/>
      <c r="U111" s="257"/>
      <c r="V111" s="257"/>
      <c r="W111" s="257"/>
      <c r="X111" s="257"/>
      <c r="Y111" s="257"/>
      <c r="Z111" s="257"/>
      <c r="AA111" s="257"/>
      <c r="AB111" s="257"/>
      <c r="AC111" s="257"/>
      <c r="AD111" s="257"/>
      <c r="AE111" s="257"/>
      <c r="AF111" s="257"/>
      <c r="AG111" s="257"/>
      <c r="AH111" s="257"/>
      <c r="AI111" s="257"/>
      <c r="AJ111" s="257"/>
      <c r="AK111" s="258"/>
      <c r="AL111" s="257"/>
      <c r="AM111" s="257"/>
      <c r="AN111" s="259"/>
      <c r="AO111" s="260"/>
      <c r="AP111" s="257"/>
      <c r="AQ111" s="257"/>
      <c r="AR111" s="261"/>
      <c r="AS111" s="257"/>
      <c r="AT111" s="257"/>
      <c r="AU111" s="257"/>
      <c r="AV111" s="258"/>
      <c r="AW111" s="257"/>
      <c r="AX111" s="257"/>
      <c r="AY111" s="257"/>
      <c r="AZ111" s="412"/>
      <c r="BA111" s="413"/>
      <c r="BB111" s="264"/>
      <c r="BC111" s="265"/>
    </row>
    <row r="112" spans="1:55" s="90" customFormat="1" x14ac:dyDescent="0.25">
      <c r="B112" s="93"/>
      <c r="D112" s="93"/>
      <c r="F112" s="93"/>
      <c r="G112" s="93"/>
      <c r="H112" s="93"/>
      <c r="I112" s="256"/>
      <c r="J112" s="256"/>
      <c r="K112" s="93"/>
      <c r="L112" s="256"/>
      <c r="M112" s="256"/>
      <c r="N112" s="256"/>
      <c r="O112" s="256"/>
      <c r="P112" s="256"/>
      <c r="Q112" s="257">
        <v>1</v>
      </c>
      <c r="R112" s="257">
        <v>1</v>
      </c>
      <c r="S112" s="257"/>
      <c r="T112" s="257"/>
      <c r="U112" s="257">
        <v>1</v>
      </c>
      <c r="V112" s="257"/>
      <c r="W112" s="257"/>
      <c r="X112" s="257"/>
      <c r="Y112" s="257"/>
      <c r="Z112" s="257"/>
      <c r="AA112" s="444">
        <v>0.5</v>
      </c>
      <c r="AB112" s="257"/>
      <c r="AC112" s="257">
        <v>1</v>
      </c>
      <c r="AD112" s="257"/>
      <c r="AE112" s="257">
        <v>1</v>
      </c>
      <c r="AF112" s="257">
        <v>1</v>
      </c>
      <c r="AG112" s="445">
        <v>0.5</v>
      </c>
      <c r="AH112" s="445">
        <v>0.5</v>
      </c>
      <c r="AI112" s="445">
        <v>0.5</v>
      </c>
      <c r="AJ112" s="445">
        <v>0.5</v>
      </c>
      <c r="AK112" s="258"/>
      <c r="AL112" s="257"/>
      <c r="AM112" s="257">
        <v>1</v>
      </c>
      <c r="AN112" s="259"/>
      <c r="AO112" s="260"/>
      <c r="AP112" s="257"/>
      <c r="AQ112" s="257"/>
      <c r="AR112" s="261"/>
      <c r="AS112" s="257"/>
      <c r="AT112" s="257"/>
      <c r="AU112" s="257"/>
      <c r="AV112" s="258"/>
      <c r="AW112" s="257"/>
      <c r="AX112" s="257"/>
      <c r="AY112" s="257"/>
      <c r="AZ112" s="412"/>
      <c r="BA112" s="413"/>
      <c r="BB112" s="264"/>
      <c r="BC112" s="265"/>
    </row>
    <row r="113" spans="2:55" s="90" customFormat="1" x14ac:dyDescent="0.25">
      <c r="B113" s="93"/>
      <c r="D113" s="93"/>
      <c r="F113" s="93"/>
      <c r="G113" s="93"/>
      <c r="H113" s="93"/>
      <c r="I113" s="256"/>
      <c r="J113" s="256"/>
      <c r="K113" s="93"/>
      <c r="L113" s="256"/>
      <c r="M113" s="256"/>
      <c r="N113" s="256"/>
      <c r="O113" s="256"/>
      <c r="P113" s="256"/>
      <c r="Q113" s="257"/>
      <c r="R113" s="257"/>
      <c r="S113" s="257"/>
      <c r="T113" s="257"/>
      <c r="U113" s="257"/>
      <c r="V113" s="257"/>
      <c r="W113" s="257"/>
      <c r="X113" s="257"/>
      <c r="Y113" s="257"/>
      <c r="Z113" s="257"/>
      <c r="AA113" s="257"/>
      <c r="AB113" s="257"/>
      <c r="AC113" s="257"/>
      <c r="AD113" s="257"/>
      <c r="AE113" s="257"/>
      <c r="AF113" s="257"/>
      <c r="AG113" s="257"/>
      <c r="AH113" s="257"/>
      <c r="AI113" s="257"/>
      <c r="AJ113" s="257"/>
      <c r="AK113" s="258"/>
      <c r="AL113" s="257"/>
      <c r="AM113" s="257"/>
      <c r="AN113" s="259"/>
      <c r="AO113" s="260"/>
      <c r="AP113" s="257"/>
      <c r="AQ113" s="257"/>
      <c r="AR113" s="261"/>
      <c r="AS113" s="257"/>
      <c r="AT113" s="257"/>
      <c r="AU113" s="257"/>
      <c r="AV113" s="258"/>
      <c r="AW113" s="257"/>
      <c r="AX113" s="257"/>
      <c r="AY113" s="257"/>
      <c r="AZ113" s="412"/>
      <c r="BA113" s="413"/>
      <c r="BB113" s="264"/>
      <c r="BC113" s="265"/>
    </row>
    <row r="114" spans="2:55" s="90" customFormat="1" x14ac:dyDescent="0.25">
      <c r="B114" s="93"/>
      <c r="D114" s="93"/>
      <c r="F114" s="93"/>
      <c r="G114" s="93"/>
      <c r="H114" s="93"/>
      <c r="I114" s="256"/>
      <c r="J114" s="256"/>
      <c r="K114" s="93"/>
      <c r="L114" s="256"/>
      <c r="M114" s="256"/>
      <c r="N114" s="256"/>
      <c r="O114" s="256"/>
      <c r="P114" s="256"/>
      <c r="Q114" s="257"/>
      <c r="R114" s="257"/>
      <c r="S114" s="257"/>
      <c r="T114" s="257"/>
      <c r="U114" s="257"/>
      <c r="V114" s="257"/>
      <c r="W114" s="257"/>
      <c r="X114" s="257"/>
      <c r="Y114" s="257"/>
      <c r="Z114" s="257"/>
      <c r="AA114" s="257"/>
      <c r="AB114" s="257"/>
      <c r="AC114" s="257"/>
      <c r="AD114" s="257"/>
      <c r="AE114" s="257"/>
      <c r="AF114" s="257"/>
      <c r="AG114" s="257"/>
      <c r="AH114" s="257"/>
      <c r="AI114" s="257"/>
      <c r="AJ114" s="257"/>
      <c r="AK114" s="258"/>
      <c r="AL114" s="257"/>
      <c r="AM114" s="257"/>
      <c r="AN114" s="259"/>
      <c r="AO114" s="260"/>
      <c r="AP114" s="257"/>
      <c r="AQ114" s="257"/>
      <c r="AR114" s="261"/>
      <c r="AS114" s="257"/>
      <c r="AT114" s="257"/>
      <c r="AU114" s="257"/>
      <c r="AV114" s="258"/>
      <c r="AW114" s="257"/>
      <c r="AX114" s="257"/>
      <c r="AY114" s="257"/>
      <c r="AZ114" s="412"/>
      <c r="BA114" s="413"/>
      <c r="BB114" s="264"/>
      <c r="BC114" s="265"/>
    </row>
    <row r="115" spans="2:55" s="90" customFormat="1" x14ac:dyDescent="0.25">
      <c r="B115" s="93"/>
      <c r="D115" s="93"/>
      <c r="F115" s="93"/>
      <c r="G115" s="93"/>
      <c r="H115" s="93"/>
      <c r="I115" s="256"/>
      <c r="J115" s="256"/>
      <c r="K115" s="93"/>
      <c r="L115" s="256"/>
      <c r="M115" s="256"/>
      <c r="N115" s="256"/>
      <c r="O115" s="256"/>
      <c r="P115" s="256"/>
      <c r="Q115" s="257"/>
      <c r="R115" s="257"/>
      <c r="S115" s="257"/>
      <c r="T115" s="257"/>
      <c r="U115" s="257"/>
      <c r="V115" s="257"/>
      <c r="W115" s="257"/>
      <c r="X115" s="257"/>
      <c r="Y115" s="257"/>
      <c r="Z115" s="257"/>
      <c r="AA115" s="257"/>
      <c r="AB115" s="257"/>
      <c r="AC115" s="257"/>
      <c r="AD115" s="257"/>
      <c r="AE115" s="257"/>
      <c r="AF115" s="257"/>
      <c r="AG115" s="257"/>
      <c r="AH115" s="257"/>
      <c r="AI115" s="257"/>
      <c r="AJ115" s="257"/>
      <c r="AK115" s="258"/>
      <c r="AL115" s="257"/>
      <c r="AM115" s="257"/>
      <c r="AN115" s="259"/>
      <c r="AO115" s="260"/>
      <c r="AP115" s="257"/>
      <c r="AQ115" s="257"/>
      <c r="AR115" s="261"/>
      <c r="AS115" s="257"/>
      <c r="AT115" s="257"/>
      <c r="AU115" s="257"/>
      <c r="AV115" s="258"/>
      <c r="AW115" s="257"/>
      <c r="AX115" s="257"/>
      <c r="AY115" s="257"/>
      <c r="AZ115" s="412"/>
      <c r="BA115" s="413"/>
      <c r="BB115" s="264"/>
      <c r="BC115" s="265"/>
    </row>
    <row r="116" spans="2:55" s="90" customFormat="1" x14ac:dyDescent="0.25">
      <c r="B116" s="93"/>
      <c r="D116" s="93"/>
      <c r="F116" s="93"/>
      <c r="G116" s="93"/>
      <c r="H116" s="93"/>
      <c r="I116" s="256"/>
      <c r="J116" s="256"/>
      <c r="K116" s="93"/>
      <c r="L116" s="256"/>
      <c r="M116" s="256"/>
      <c r="N116" s="256"/>
      <c r="O116" s="256"/>
      <c r="P116" s="256"/>
      <c r="Q116" s="257"/>
      <c r="R116" s="257"/>
      <c r="S116" s="257"/>
      <c r="T116" s="257"/>
      <c r="U116" s="257"/>
      <c r="V116" s="257"/>
      <c r="W116" s="257"/>
      <c r="X116" s="257"/>
      <c r="Y116" s="257"/>
      <c r="Z116" s="257"/>
      <c r="AA116" s="257"/>
      <c r="AB116" s="257"/>
      <c r="AC116" s="257"/>
      <c r="AD116" s="257"/>
      <c r="AE116" s="257"/>
      <c r="AF116" s="257"/>
      <c r="AG116" s="257"/>
      <c r="AH116" s="257"/>
      <c r="AI116" s="257"/>
      <c r="AJ116" s="257"/>
      <c r="AK116" s="258"/>
      <c r="AL116" s="257"/>
      <c r="AM116" s="257"/>
      <c r="AN116" s="259"/>
      <c r="AO116" s="260"/>
      <c r="AP116" s="257"/>
      <c r="AQ116" s="257"/>
      <c r="AR116" s="261"/>
      <c r="AS116" s="257"/>
      <c r="AT116" s="257"/>
      <c r="AU116" s="257"/>
      <c r="AV116" s="258"/>
      <c r="AW116" s="257"/>
      <c r="AX116" s="257"/>
      <c r="AY116" s="257"/>
      <c r="AZ116" s="412"/>
      <c r="BA116" s="413"/>
      <c r="BB116" s="264"/>
      <c r="BC116" s="265"/>
    </row>
    <row r="117" spans="2:55" s="90" customFormat="1" x14ac:dyDescent="0.25">
      <c r="B117" s="93"/>
      <c r="D117" s="93"/>
      <c r="F117" s="93"/>
      <c r="G117" s="93"/>
      <c r="H117" s="93"/>
      <c r="I117" s="256"/>
      <c r="J117" s="256"/>
      <c r="K117" s="93"/>
      <c r="L117" s="256"/>
      <c r="M117" s="256"/>
      <c r="N117" s="256"/>
      <c r="O117" s="256"/>
      <c r="P117" s="256"/>
      <c r="Q117" s="257"/>
      <c r="R117" s="257"/>
      <c r="S117" s="257"/>
      <c r="T117" s="257"/>
      <c r="U117" s="257"/>
      <c r="V117" s="257"/>
      <c r="W117" s="257"/>
      <c r="X117" s="257"/>
      <c r="Y117" s="257"/>
      <c r="Z117" s="257"/>
      <c r="AA117" s="257"/>
      <c r="AB117" s="257"/>
      <c r="AC117" s="257"/>
      <c r="AD117" s="257"/>
      <c r="AE117" s="257"/>
      <c r="AF117" s="257"/>
      <c r="AG117" s="257"/>
      <c r="AH117" s="257"/>
      <c r="AI117" s="257"/>
      <c r="AJ117" s="257"/>
      <c r="AK117" s="258"/>
      <c r="AL117" s="257"/>
      <c r="AM117" s="257"/>
      <c r="AN117" s="259"/>
      <c r="AO117" s="260"/>
      <c r="AP117" s="257"/>
      <c r="AQ117" s="257"/>
      <c r="AR117" s="261"/>
      <c r="AS117" s="257"/>
      <c r="AT117" s="257"/>
      <c r="AU117" s="257"/>
      <c r="AV117" s="258"/>
      <c r="AW117" s="257"/>
      <c r="AX117" s="257"/>
      <c r="AY117" s="257"/>
      <c r="AZ117" s="412"/>
      <c r="BA117" s="413"/>
      <c r="BB117" s="264"/>
      <c r="BC117" s="265"/>
    </row>
    <row r="118" spans="2:55" s="90" customFormat="1" x14ac:dyDescent="0.25">
      <c r="B118" s="93"/>
      <c r="D118" s="93"/>
      <c r="F118" s="93"/>
      <c r="G118" s="93"/>
      <c r="H118" s="93"/>
      <c r="I118" s="256"/>
      <c r="J118" s="256"/>
      <c r="K118" s="93"/>
      <c r="L118" s="256"/>
      <c r="M118" s="256"/>
      <c r="N118" s="256"/>
      <c r="O118" s="256"/>
      <c r="P118" s="256"/>
      <c r="Q118" s="257"/>
      <c r="R118" s="257"/>
      <c r="S118" s="257"/>
      <c r="T118" s="257"/>
      <c r="U118" s="257"/>
      <c r="V118" s="257"/>
      <c r="W118" s="257"/>
      <c r="X118" s="257"/>
      <c r="Y118" s="257"/>
      <c r="Z118" s="257"/>
      <c r="AA118" s="257"/>
      <c r="AB118" s="257"/>
      <c r="AC118" s="257"/>
      <c r="AD118" s="257"/>
      <c r="AE118" s="257"/>
      <c r="AF118" s="257"/>
      <c r="AG118" s="257"/>
      <c r="AH118" s="257"/>
      <c r="AI118" s="257"/>
      <c r="AJ118" s="257"/>
      <c r="AK118" s="258"/>
      <c r="AL118" s="257"/>
      <c r="AM118" s="257"/>
      <c r="AN118" s="259"/>
      <c r="AO118" s="260"/>
      <c r="AP118" s="257"/>
      <c r="AQ118" s="257"/>
      <c r="AR118" s="261"/>
      <c r="AS118" s="257"/>
      <c r="AT118" s="257"/>
      <c r="AU118" s="257"/>
      <c r="AV118" s="258"/>
      <c r="AW118" s="257"/>
      <c r="AX118" s="257"/>
      <c r="AY118" s="257"/>
      <c r="AZ118" s="412"/>
      <c r="BA118" s="413"/>
      <c r="BB118" s="264"/>
      <c r="BC118" s="265"/>
    </row>
    <row r="119" spans="2:55" s="90" customFormat="1" x14ac:dyDescent="0.25">
      <c r="B119" s="93"/>
      <c r="D119" s="93"/>
      <c r="F119" s="93"/>
      <c r="G119" s="93"/>
      <c r="H119" s="93"/>
      <c r="I119" s="256"/>
      <c r="J119" s="256"/>
      <c r="K119" s="93"/>
      <c r="L119" s="256"/>
      <c r="M119" s="256"/>
      <c r="N119" s="256"/>
      <c r="O119" s="256"/>
      <c r="P119" s="256"/>
      <c r="Q119" s="257"/>
      <c r="R119" s="257"/>
      <c r="S119" s="257"/>
      <c r="T119" s="257"/>
      <c r="U119" s="257"/>
      <c r="V119" s="257"/>
      <c r="W119" s="257"/>
      <c r="X119" s="257"/>
      <c r="Y119" s="257"/>
      <c r="Z119" s="257"/>
      <c r="AA119" s="257"/>
      <c r="AB119" s="257"/>
      <c r="AC119" s="257"/>
      <c r="AD119" s="257"/>
      <c r="AE119" s="257"/>
      <c r="AF119" s="257"/>
      <c r="AG119" s="257"/>
      <c r="AH119" s="257"/>
      <c r="AI119" s="257"/>
      <c r="AJ119" s="257"/>
      <c r="AK119" s="258"/>
      <c r="AL119" s="257"/>
      <c r="AM119" s="257"/>
      <c r="AN119" s="259"/>
      <c r="AO119" s="260"/>
      <c r="AP119" s="257"/>
      <c r="AQ119" s="257"/>
      <c r="AR119" s="261"/>
      <c r="AS119" s="257"/>
      <c r="AT119" s="257"/>
      <c r="AU119" s="257"/>
      <c r="AV119" s="258"/>
      <c r="AW119" s="257"/>
      <c r="AX119" s="257"/>
      <c r="AY119" s="257"/>
      <c r="AZ119" s="412"/>
      <c r="BA119" s="413"/>
      <c r="BB119" s="264"/>
      <c r="BC119" s="265"/>
    </row>
    <row r="120" spans="2:55" s="90" customFormat="1" x14ac:dyDescent="0.25">
      <c r="B120" s="93"/>
      <c r="D120" s="93"/>
      <c r="F120" s="93"/>
      <c r="G120" s="93"/>
      <c r="H120" s="93"/>
      <c r="I120" s="256"/>
      <c r="J120" s="256"/>
      <c r="K120" s="93"/>
      <c r="L120" s="256"/>
      <c r="M120" s="256"/>
      <c r="N120" s="256"/>
      <c r="O120" s="256"/>
      <c r="P120" s="256"/>
      <c r="Q120" s="257"/>
      <c r="R120" s="257"/>
      <c r="S120" s="257"/>
      <c r="T120" s="257"/>
      <c r="U120" s="257"/>
      <c r="V120" s="257"/>
      <c r="W120" s="257"/>
      <c r="X120" s="257"/>
      <c r="Y120" s="257"/>
      <c r="Z120" s="257"/>
      <c r="AA120" s="257"/>
      <c r="AB120" s="257"/>
      <c r="AC120" s="257"/>
      <c r="AD120" s="257"/>
      <c r="AE120" s="257"/>
      <c r="AF120" s="257"/>
      <c r="AG120" s="257"/>
      <c r="AH120" s="257"/>
      <c r="AI120" s="257"/>
      <c r="AJ120" s="257"/>
      <c r="AK120" s="258"/>
      <c r="AL120" s="257"/>
      <c r="AM120" s="257"/>
      <c r="AN120" s="259"/>
      <c r="AO120" s="260"/>
      <c r="AP120" s="257"/>
      <c r="AQ120" s="257"/>
      <c r="AR120" s="261"/>
      <c r="AS120" s="257"/>
      <c r="AT120" s="257"/>
      <c r="AU120" s="257"/>
      <c r="AV120" s="258"/>
      <c r="AW120" s="257"/>
      <c r="AX120" s="257"/>
      <c r="AY120" s="257"/>
      <c r="AZ120" s="412"/>
      <c r="BA120" s="413"/>
      <c r="BB120" s="264"/>
      <c r="BC120" s="265"/>
    </row>
    <row r="121" spans="2:55" s="90" customFormat="1" x14ac:dyDescent="0.25">
      <c r="B121" s="93"/>
      <c r="D121" s="93"/>
      <c r="F121" s="93"/>
      <c r="G121" s="93"/>
      <c r="H121" s="93"/>
      <c r="I121" s="256"/>
      <c r="J121" s="256"/>
      <c r="K121" s="93"/>
      <c r="L121" s="256"/>
      <c r="M121" s="256"/>
      <c r="N121" s="256"/>
      <c r="O121" s="256"/>
      <c r="P121" s="256"/>
      <c r="Q121" s="257"/>
      <c r="R121" s="257"/>
      <c r="S121" s="257"/>
      <c r="T121" s="257"/>
      <c r="U121" s="257"/>
      <c r="V121" s="257"/>
      <c r="W121" s="257"/>
      <c r="X121" s="257"/>
      <c r="Y121" s="257"/>
      <c r="Z121" s="257"/>
      <c r="AA121" s="257"/>
      <c r="AB121" s="257"/>
      <c r="AC121" s="257"/>
      <c r="AD121" s="257"/>
      <c r="AE121" s="257"/>
      <c r="AF121" s="257"/>
      <c r="AG121" s="257"/>
      <c r="AH121" s="257"/>
      <c r="AI121" s="257"/>
      <c r="AJ121" s="257"/>
      <c r="AK121" s="258"/>
      <c r="AL121" s="257"/>
      <c r="AM121" s="257"/>
      <c r="AN121" s="259"/>
      <c r="AO121" s="260"/>
      <c r="AP121" s="257"/>
      <c r="AQ121" s="257"/>
      <c r="AR121" s="261"/>
      <c r="AS121" s="257"/>
      <c r="AT121" s="257"/>
      <c r="AU121" s="257"/>
      <c r="AV121" s="258"/>
      <c r="AW121" s="257"/>
      <c r="AX121" s="257"/>
      <c r="AY121" s="257"/>
      <c r="AZ121" s="412"/>
      <c r="BA121" s="413"/>
      <c r="BB121" s="264"/>
      <c r="BC121" s="265"/>
    </row>
    <row r="122" spans="2:55" s="90" customFormat="1" x14ac:dyDescent="0.25">
      <c r="B122" s="93"/>
      <c r="D122" s="93"/>
      <c r="F122" s="93"/>
      <c r="G122" s="93"/>
      <c r="H122" s="93"/>
      <c r="I122" s="256"/>
      <c r="J122" s="256"/>
      <c r="K122" s="93"/>
      <c r="L122" s="256"/>
      <c r="M122" s="256"/>
      <c r="N122" s="256"/>
      <c r="O122" s="256"/>
      <c r="P122" s="256"/>
      <c r="Q122" s="257"/>
      <c r="R122" s="257"/>
      <c r="S122" s="257"/>
      <c r="T122" s="257"/>
      <c r="U122" s="257"/>
      <c r="V122" s="257"/>
      <c r="W122" s="257"/>
      <c r="X122" s="257"/>
      <c r="Y122" s="257"/>
      <c r="Z122" s="257"/>
      <c r="AA122" s="257"/>
      <c r="AB122" s="257"/>
      <c r="AC122" s="257"/>
      <c r="AD122" s="257"/>
      <c r="AE122" s="257"/>
      <c r="AF122" s="257"/>
      <c r="AG122" s="257"/>
      <c r="AH122" s="257"/>
      <c r="AI122" s="257"/>
      <c r="AJ122" s="257"/>
      <c r="AK122" s="258"/>
      <c r="AL122" s="257"/>
      <c r="AM122" s="257"/>
      <c r="AN122" s="259"/>
      <c r="AO122" s="260"/>
      <c r="AP122" s="257"/>
      <c r="AQ122" s="257"/>
      <c r="AR122" s="261"/>
      <c r="AS122" s="257"/>
      <c r="AT122" s="257"/>
      <c r="AU122" s="257"/>
      <c r="AV122" s="258"/>
      <c r="AW122" s="257"/>
      <c r="AX122" s="257"/>
      <c r="AY122" s="257"/>
      <c r="AZ122" s="412"/>
      <c r="BA122" s="413"/>
      <c r="BB122" s="264"/>
      <c r="BC122" s="265"/>
    </row>
    <row r="123" spans="2:55" s="90" customFormat="1" x14ac:dyDescent="0.25">
      <c r="B123" s="93"/>
      <c r="D123" s="93"/>
      <c r="F123" s="93"/>
      <c r="G123" s="93"/>
      <c r="H123" s="93"/>
      <c r="I123" s="256"/>
      <c r="J123" s="256"/>
      <c r="K123" s="93"/>
      <c r="L123" s="256"/>
      <c r="M123" s="256"/>
      <c r="N123" s="256"/>
      <c r="O123" s="256"/>
      <c r="P123" s="256"/>
      <c r="Q123" s="257"/>
      <c r="R123" s="257"/>
      <c r="S123" s="257"/>
      <c r="T123" s="257"/>
      <c r="U123" s="257"/>
      <c r="V123" s="257"/>
      <c r="W123" s="257"/>
      <c r="X123" s="257"/>
      <c r="Y123" s="257"/>
      <c r="Z123" s="257"/>
      <c r="AA123" s="257"/>
      <c r="AB123" s="257"/>
      <c r="AC123" s="257"/>
      <c r="AD123" s="257"/>
      <c r="AE123" s="257"/>
      <c r="AF123" s="257"/>
      <c r="AG123" s="257"/>
      <c r="AH123" s="257"/>
      <c r="AI123" s="257"/>
      <c r="AJ123" s="257"/>
      <c r="AK123" s="258"/>
      <c r="AL123" s="257"/>
      <c r="AM123" s="257"/>
      <c r="AN123" s="259"/>
      <c r="AO123" s="260"/>
      <c r="AP123" s="257"/>
      <c r="AQ123" s="257"/>
      <c r="AR123" s="261"/>
      <c r="AS123" s="257"/>
      <c r="AT123" s="257"/>
      <c r="AU123" s="257"/>
      <c r="AV123" s="258"/>
      <c r="AW123" s="257"/>
      <c r="AX123" s="257"/>
      <c r="AY123" s="257"/>
      <c r="AZ123" s="412"/>
      <c r="BA123" s="413"/>
      <c r="BB123" s="264"/>
      <c r="BC123" s="265"/>
    </row>
    <row r="124" spans="2:55" s="90" customFormat="1" x14ac:dyDescent="0.25">
      <c r="B124" s="93"/>
      <c r="D124" s="93"/>
      <c r="F124" s="93"/>
      <c r="G124" s="93"/>
      <c r="H124" s="93"/>
      <c r="I124" s="256"/>
      <c r="J124" s="256"/>
      <c r="K124" s="93"/>
      <c r="L124" s="256"/>
      <c r="M124" s="256"/>
      <c r="N124" s="256"/>
      <c r="O124" s="256"/>
      <c r="P124" s="256"/>
      <c r="Q124" s="257"/>
      <c r="R124" s="257"/>
      <c r="S124" s="257"/>
      <c r="T124" s="257"/>
      <c r="U124" s="257"/>
      <c r="V124" s="257"/>
      <c r="W124" s="257"/>
      <c r="X124" s="257"/>
      <c r="Y124" s="257"/>
      <c r="Z124" s="257"/>
      <c r="AA124" s="257"/>
      <c r="AB124" s="257"/>
      <c r="AC124" s="257"/>
      <c r="AD124" s="257"/>
      <c r="AE124" s="257"/>
      <c r="AF124" s="257"/>
      <c r="AG124" s="257"/>
      <c r="AH124" s="257"/>
      <c r="AI124" s="257"/>
      <c r="AJ124" s="257"/>
      <c r="AK124" s="258"/>
      <c r="AL124" s="257"/>
      <c r="AM124" s="257"/>
      <c r="AN124" s="259"/>
      <c r="AO124" s="260"/>
      <c r="AP124" s="257"/>
      <c r="AQ124" s="257"/>
      <c r="AR124" s="261"/>
      <c r="AS124" s="257"/>
      <c r="AT124" s="257"/>
      <c r="AU124" s="257"/>
      <c r="AV124" s="258"/>
      <c r="AW124" s="257"/>
      <c r="AX124" s="257"/>
      <c r="AY124" s="257"/>
      <c r="AZ124" s="412"/>
      <c r="BA124" s="413"/>
      <c r="BB124" s="264"/>
      <c r="BC124" s="265"/>
    </row>
    <row r="125" spans="2:55" s="90" customFormat="1" x14ac:dyDescent="0.25">
      <c r="B125" s="93"/>
      <c r="D125" s="93"/>
      <c r="F125" s="93"/>
      <c r="G125" s="93"/>
      <c r="H125" s="93"/>
      <c r="I125" s="256"/>
      <c r="J125" s="256"/>
      <c r="K125" s="93"/>
      <c r="L125" s="256"/>
      <c r="M125" s="256"/>
      <c r="N125" s="256"/>
      <c r="O125" s="256"/>
      <c r="P125" s="256"/>
      <c r="Q125" s="257"/>
      <c r="R125" s="257"/>
      <c r="S125" s="257"/>
      <c r="T125" s="257"/>
      <c r="U125" s="257"/>
      <c r="V125" s="257"/>
      <c r="W125" s="257"/>
      <c r="X125" s="257"/>
      <c r="Y125" s="257"/>
      <c r="Z125" s="257"/>
      <c r="AA125" s="257"/>
      <c r="AB125" s="257"/>
      <c r="AC125" s="257"/>
      <c r="AD125" s="257"/>
      <c r="AE125" s="257"/>
      <c r="AF125" s="257"/>
      <c r="AG125" s="257"/>
      <c r="AH125" s="257"/>
      <c r="AI125" s="257"/>
      <c r="AJ125" s="257"/>
      <c r="AK125" s="258"/>
      <c r="AL125" s="257"/>
      <c r="AM125" s="257"/>
      <c r="AN125" s="259"/>
      <c r="AO125" s="260"/>
      <c r="AP125" s="257"/>
      <c r="AQ125" s="257"/>
      <c r="AR125" s="261"/>
      <c r="AS125" s="257"/>
      <c r="AT125" s="257"/>
      <c r="AU125" s="257"/>
      <c r="AV125" s="258"/>
      <c r="AW125" s="257"/>
      <c r="AX125" s="257"/>
      <c r="AY125" s="257"/>
      <c r="AZ125" s="412"/>
      <c r="BA125" s="413"/>
      <c r="BB125" s="264"/>
      <c r="BC125" s="265"/>
    </row>
    <row r="126" spans="2:55" s="90" customFormat="1" x14ac:dyDescent="0.25">
      <c r="B126" s="93"/>
      <c r="D126" s="93"/>
      <c r="F126" s="93"/>
      <c r="G126" s="93"/>
      <c r="H126" s="93"/>
      <c r="I126" s="256"/>
      <c r="J126" s="256"/>
      <c r="K126" s="93"/>
      <c r="L126" s="256"/>
      <c r="M126" s="256"/>
      <c r="N126" s="256"/>
      <c r="O126" s="256"/>
      <c r="P126" s="256"/>
      <c r="Q126" s="257"/>
      <c r="R126" s="257"/>
      <c r="S126" s="257"/>
      <c r="T126" s="257"/>
      <c r="U126" s="257"/>
      <c r="V126" s="257"/>
      <c r="W126" s="257"/>
      <c r="X126" s="257"/>
      <c r="Y126" s="257"/>
      <c r="Z126" s="257"/>
      <c r="AA126" s="257"/>
      <c r="AB126" s="257"/>
      <c r="AC126" s="257"/>
      <c r="AD126" s="257"/>
      <c r="AE126" s="257"/>
      <c r="AF126" s="257"/>
      <c r="AG126" s="257"/>
      <c r="AH126" s="257"/>
      <c r="AI126" s="257"/>
      <c r="AJ126" s="257"/>
      <c r="AK126" s="258"/>
      <c r="AL126" s="257"/>
      <c r="AM126" s="257"/>
      <c r="AN126" s="259"/>
      <c r="AO126" s="260"/>
      <c r="AP126" s="257"/>
      <c r="AQ126" s="257"/>
      <c r="AR126" s="261"/>
      <c r="AS126" s="257"/>
      <c r="AT126" s="257"/>
      <c r="AU126" s="257"/>
      <c r="AV126" s="258"/>
      <c r="AW126" s="257"/>
      <c r="AX126" s="257"/>
      <c r="AY126" s="257"/>
      <c r="AZ126" s="412"/>
      <c r="BA126" s="413"/>
      <c r="BB126" s="264"/>
      <c r="BC126" s="265"/>
    </row>
    <row r="127" spans="2:55" s="90" customFormat="1" x14ac:dyDescent="0.25">
      <c r="B127" s="93"/>
      <c r="D127" s="93"/>
      <c r="F127" s="93"/>
      <c r="G127" s="93"/>
      <c r="H127" s="93"/>
      <c r="I127" s="256"/>
      <c r="J127" s="256"/>
      <c r="K127" s="93"/>
      <c r="L127" s="256"/>
      <c r="M127" s="256"/>
      <c r="N127" s="256"/>
      <c r="O127" s="256"/>
      <c r="P127" s="256"/>
      <c r="Q127" s="257"/>
      <c r="R127" s="257"/>
      <c r="S127" s="257"/>
      <c r="T127" s="257"/>
      <c r="U127" s="257"/>
      <c r="V127" s="257"/>
      <c r="W127" s="257"/>
      <c r="X127" s="257"/>
      <c r="Y127" s="257"/>
      <c r="Z127" s="257"/>
      <c r="AA127" s="257"/>
      <c r="AB127" s="257"/>
      <c r="AC127" s="257"/>
      <c r="AD127" s="257"/>
      <c r="AE127" s="257"/>
      <c r="AF127" s="257"/>
      <c r="AG127" s="257"/>
      <c r="AH127" s="257"/>
      <c r="AI127" s="257"/>
      <c r="AJ127" s="257"/>
      <c r="AK127" s="258"/>
      <c r="AL127" s="257"/>
      <c r="AM127" s="257"/>
      <c r="AN127" s="259"/>
      <c r="AO127" s="260"/>
      <c r="AP127" s="257"/>
      <c r="AQ127" s="257"/>
      <c r="AR127" s="261"/>
      <c r="AS127" s="257"/>
      <c r="AT127" s="257"/>
      <c r="AU127" s="257"/>
      <c r="AV127" s="258"/>
      <c r="AW127" s="257"/>
      <c r="AX127" s="257"/>
      <c r="AY127" s="257"/>
      <c r="AZ127" s="412"/>
      <c r="BA127" s="413"/>
      <c r="BB127" s="264"/>
      <c r="BC127" s="265"/>
    </row>
    <row r="128" spans="2:55" s="90" customFormat="1" x14ac:dyDescent="0.25">
      <c r="B128" s="93"/>
      <c r="D128" s="93"/>
      <c r="F128" s="93"/>
      <c r="G128" s="93"/>
      <c r="H128" s="93"/>
      <c r="I128" s="256"/>
      <c r="J128" s="256"/>
      <c r="K128" s="93"/>
      <c r="L128" s="256"/>
      <c r="M128" s="256"/>
      <c r="N128" s="256"/>
      <c r="O128" s="256"/>
      <c r="P128" s="256"/>
      <c r="Q128" s="257"/>
      <c r="R128" s="257"/>
      <c r="S128" s="257"/>
      <c r="T128" s="257"/>
      <c r="U128" s="257"/>
      <c r="V128" s="257"/>
      <c r="W128" s="257"/>
      <c r="X128" s="257"/>
      <c r="Y128" s="257"/>
      <c r="Z128" s="257"/>
      <c r="AA128" s="257"/>
      <c r="AB128" s="257"/>
      <c r="AC128" s="257"/>
      <c r="AD128" s="257"/>
      <c r="AE128" s="257"/>
      <c r="AF128" s="257"/>
      <c r="AG128" s="257"/>
      <c r="AH128" s="257"/>
      <c r="AI128" s="257"/>
      <c r="AJ128" s="257"/>
      <c r="AK128" s="258"/>
      <c r="AL128" s="257"/>
      <c r="AM128" s="257"/>
      <c r="AN128" s="259"/>
      <c r="AO128" s="260"/>
      <c r="AP128" s="257"/>
      <c r="AQ128" s="257"/>
      <c r="AR128" s="261"/>
      <c r="AS128" s="257"/>
      <c r="AT128" s="257"/>
      <c r="AU128" s="257"/>
      <c r="AV128" s="258"/>
      <c r="AW128" s="257"/>
      <c r="AX128" s="257"/>
      <c r="AY128" s="257"/>
      <c r="AZ128" s="412"/>
      <c r="BA128" s="413"/>
      <c r="BB128" s="264"/>
      <c r="BC128" s="265"/>
    </row>
    <row r="129" spans="2:55" s="90" customFormat="1" x14ac:dyDescent="0.25">
      <c r="B129" s="93"/>
      <c r="D129" s="93"/>
      <c r="F129" s="93"/>
      <c r="G129" s="93"/>
      <c r="H129" s="93"/>
      <c r="I129" s="256"/>
      <c r="J129" s="256"/>
      <c r="K129" s="93"/>
      <c r="L129" s="256"/>
      <c r="M129" s="256"/>
      <c r="N129" s="256"/>
      <c r="O129" s="256"/>
      <c r="P129" s="256"/>
      <c r="Q129" s="257"/>
      <c r="R129" s="257"/>
      <c r="S129" s="257"/>
      <c r="T129" s="257"/>
      <c r="U129" s="257"/>
      <c r="V129" s="257"/>
      <c r="W129" s="257"/>
      <c r="X129" s="257"/>
      <c r="Y129" s="257"/>
      <c r="Z129" s="257"/>
      <c r="AA129" s="257"/>
      <c r="AB129" s="257"/>
      <c r="AC129" s="257"/>
      <c r="AD129" s="257"/>
      <c r="AE129" s="257"/>
      <c r="AF129" s="257"/>
      <c r="AG129" s="257"/>
      <c r="AH129" s="257"/>
      <c r="AI129" s="257"/>
      <c r="AJ129" s="257"/>
      <c r="AK129" s="258"/>
      <c r="AL129" s="257"/>
      <c r="AM129" s="257"/>
      <c r="AN129" s="259"/>
      <c r="AO129" s="260"/>
      <c r="AP129" s="257"/>
      <c r="AQ129" s="257"/>
      <c r="AR129" s="261"/>
      <c r="AS129" s="257"/>
      <c r="AT129" s="257"/>
      <c r="AU129" s="257"/>
      <c r="AV129" s="258"/>
      <c r="AW129" s="257"/>
      <c r="AX129" s="257"/>
      <c r="AY129" s="257"/>
      <c r="AZ129" s="412"/>
      <c r="BA129" s="413"/>
      <c r="BB129" s="264"/>
      <c r="BC129" s="265"/>
    </row>
    <row r="130" spans="2:55" s="90" customFormat="1" x14ac:dyDescent="0.25">
      <c r="B130" s="93"/>
      <c r="D130" s="93"/>
      <c r="F130" s="93"/>
      <c r="G130" s="93"/>
      <c r="H130" s="93"/>
      <c r="I130" s="256"/>
      <c r="J130" s="256"/>
      <c r="K130" s="93"/>
      <c r="L130" s="256"/>
      <c r="M130" s="256"/>
      <c r="N130" s="256"/>
      <c r="O130" s="256"/>
      <c r="P130" s="256"/>
      <c r="Q130" s="257"/>
      <c r="R130" s="257"/>
      <c r="S130" s="257"/>
      <c r="T130" s="257"/>
      <c r="U130" s="257"/>
      <c r="V130" s="257"/>
      <c r="W130" s="257"/>
      <c r="X130" s="257"/>
      <c r="Y130" s="257"/>
      <c r="Z130" s="257"/>
      <c r="AA130" s="257"/>
      <c r="AB130" s="257"/>
      <c r="AC130" s="257"/>
      <c r="AD130" s="257"/>
      <c r="AE130" s="257"/>
      <c r="AF130" s="257"/>
      <c r="AG130" s="257"/>
      <c r="AH130" s="257"/>
      <c r="AI130" s="257"/>
      <c r="AJ130" s="257"/>
      <c r="AK130" s="258"/>
      <c r="AL130" s="257"/>
      <c r="AM130" s="257"/>
      <c r="AN130" s="259"/>
      <c r="AO130" s="260"/>
      <c r="AP130" s="257"/>
      <c r="AQ130" s="257"/>
      <c r="AR130" s="261"/>
      <c r="AS130" s="257"/>
      <c r="AT130" s="257"/>
      <c r="AU130" s="257"/>
      <c r="AV130" s="258"/>
      <c r="AW130" s="257"/>
      <c r="AX130" s="257"/>
      <c r="AY130" s="257"/>
      <c r="AZ130" s="412"/>
      <c r="BA130" s="413"/>
      <c r="BB130" s="264"/>
      <c r="BC130" s="265"/>
    </row>
    <row r="131" spans="2:55" s="90" customFormat="1" x14ac:dyDescent="0.25">
      <c r="B131" s="93"/>
      <c r="D131" s="93"/>
      <c r="F131" s="93"/>
      <c r="G131" s="93"/>
      <c r="H131" s="93"/>
      <c r="I131" s="256"/>
      <c r="J131" s="256"/>
      <c r="K131" s="93"/>
      <c r="L131" s="256"/>
      <c r="M131" s="256"/>
      <c r="N131" s="256"/>
      <c r="O131" s="256"/>
      <c r="P131" s="256"/>
      <c r="Q131" s="257"/>
      <c r="R131" s="257"/>
      <c r="S131" s="257"/>
      <c r="T131" s="257"/>
      <c r="U131" s="257"/>
      <c r="V131" s="257"/>
      <c r="W131" s="257"/>
      <c r="X131" s="257"/>
      <c r="Y131" s="257"/>
      <c r="Z131" s="257"/>
      <c r="AA131" s="257"/>
      <c r="AB131" s="257"/>
      <c r="AC131" s="257"/>
      <c r="AD131" s="257"/>
      <c r="AE131" s="257"/>
      <c r="AF131" s="257"/>
      <c r="AG131" s="257"/>
      <c r="AH131" s="257"/>
      <c r="AI131" s="257"/>
      <c r="AJ131" s="257"/>
      <c r="AK131" s="258"/>
      <c r="AL131" s="257"/>
      <c r="AM131" s="257"/>
      <c r="AN131" s="259"/>
      <c r="AO131" s="260"/>
      <c r="AP131" s="257"/>
      <c r="AQ131" s="257"/>
      <c r="AR131" s="261"/>
      <c r="AS131" s="257"/>
      <c r="AT131" s="257"/>
      <c r="AU131" s="257"/>
      <c r="AV131" s="258"/>
      <c r="AW131" s="257"/>
      <c r="AX131" s="257"/>
      <c r="AY131" s="257"/>
      <c r="AZ131" s="412"/>
      <c r="BA131" s="413"/>
      <c r="BB131" s="264"/>
      <c r="BC131" s="265"/>
    </row>
    <row r="132" spans="2:55" s="90" customFormat="1" x14ac:dyDescent="0.25">
      <c r="B132" s="93"/>
      <c r="D132" s="93"/>
      <c r="F132" s="93"/>
      <c r="G132" s="93"/>
      <c r="H132" s="93"/>
      <c r="I132" s="256"/>
      <c r="J132" s="256"/>
      <c r="K132" s="93"/>
      <c r="L132" s="256"/>
      <c r="M132" s="256"/>
      <c r="N132" s="256"/>
      <c r="O132" s="256"/>
      <c r="P132" s="256"/>
      <c r="Q132" s="257"/>
      <c r="R132" s="257"/>
      <c r="S132" s="257"/>
      <c r="T132" s="257"/>
      <c r="U132" s="257"/>
      <c r="V132" s="257"/>
      <c r="W132" s="257"/>
      <c r="X132" s="257"/>
      <c r="Y132" s="257"/>
      <c r="Z132" s="257"/>
      <c r="AA132" s="257"/>
      <c r="AB132" s="257"/>
      <c r="AC132" s="257"/>
      <c r="AD132" s="257"/>
      <c r="AE132" s="257"/>
      <c r="AF132" s="257"/>
      <c r="AG132" s="257"/>
      <c r="AH132" s="257"/>
      <c r="AI132" s="257"/>
      <c r="AJ132" s="257"/>
      <c r="AK132" s="258"/>
      <c r="AL132" s="257"/>
      <c r="AM132" s="257"/>
      <c r="AN132" s="259"/>
      <c r="AO132" s="260"/>
      <c r="AP132" s="257"/>
      <c r="AQ132" s="257"/>
      <c r="AR132" s="261"/>
      <c r="AS132" s="257"/>
      <c r="AT132" s="257"/>
      <c r="AU132" s="257"/>
      <c r="AV132" s="258"/>
      <c r="AW132" s="257"/>
      <c r="AX132" s="257"/>
      <c r="AY132" s="257"/>
      <c r="AZ132" s="412"/>
      <c r="BA132" s="413"/>
      <c r="BB132" s="264"/>
      <c r="BC132" s="265"/>
    </row>
    <row r="133" spans="2:55" s="90" customFormat="1" x14ac:dyDescent="0.25">
      <c r="B133" s="93"/>
      <c r="D133" s="93"/>
      <c r="F133" s="93"/>
      <c r="G133" s="93"/>
      <c r="H133" s="93"/>
      <c r="I133" s="256"/>
      <c r="J133" s="256"/>
      <c r="K133" s="93"/>
      <c r="L133" s="256"/>
      <c r="M133" s="256"/>
      <c r="N133" s="256"/>
      <c r="O133" s="256"/>
      <c r="P133" s="256"/>
      <c r="Q133" s="257"/>
      <c r="R133" s="257"/>
      <c r="S133" s="257"/>
      <c r="T133" s="257"/>
      <c r="U133" s="257"/>
      <c r="V133" s="257"/>
      <c r="W133" s="257"/>
      <c r="X133" s="257"/>
      <c r="Y133" s="257"/>
      <c r="Z133" s="257"/>
      <c r="AA133" s="257"/>
      <c r="AB133" s="257"/>
      <c r="AC133" s="257"/>
      <c r="AD133" s="257"/>
      <c r="AE133" s="257"/>
      <c r="AF133" s="257"/>
      <c r="AG133" s="257"/>
      <c r="AH133" s="257"/>
      <c r="AI133" s="257"/>
      <c r="AJ133" s="257"/>
      <c r="AK133" s="258"/>
      <c r="AL133" s="257"/>
      <c r="AM133" s="257"/>
      <c r="AN133" s="259"/>
      <c r="AO133" s="260"/>
      <c r="AP133" s="257"/>
      <c r="AQ133" s="257"/>
      <c r="AR133" s="261"/>
      <c r="AS133" s="257"/>
      <c r="AT133" s="257"/>
      <c r="AU133" s="257"/>
      <c r="AV133" s="258"/>
      <c r="AW133" s="257"/>
      <c r="AX133" s="257"/>
      <c r="AY133" s="257"/>
      <c r="AZ133" s="412"/>
      <c r="BA133" s="413"/>
      <c r="BB133" s="264"/>
      <c r="BC133" s="265"/>
    </row>
    <row r="134" spans="2:55" s="90" customFormat="1" x14ac:dyDescent="0.25">
      <c r="B134" s="93"/>
      <c r="D134" s="93"/>
      <c r="F134" s="93"/>
      <c r="G134" s="93"/>
      <c r="H134" s="93"/>
      <c r="I134" s="256"/>
      <c r="J134" s="256"/>
      <c r="K134" s="93"/>
      <c r="L134" s="256"/>
      <c r="M134" s="256"/>
      <c r="N134" s="256"/>
      <c r="O134" s="256"/>
      <c r="P134" s="256"/>
      <c r="Q134" s="257"/>
      <c r="R134" s="257"/>
      <c r="S134" s="257"/>
      <c r="T134" s="257"/>
      <c r="U134" s="257"/>
      <c r="V134" s="257"/>
      <c r="W134" s="257"/>
      <c r="X134" s="257"/>
      <c r="Y134" s="257"/>
      <c r="Z134" s="257"/>
      <c r="AA134" s="257"/>
      <c r="AB134" s="257"/>
      <c r="AC134" s="257"/>
      <c r="AD134" s="257"/>
      <c r="AE134" s="257"/>
      <c r="AF134" s="257"/>
      <c r="AG134" s="257"/>
      <c r="AH134" s="257"/>
      <c r="AI134" s="257"/>
      <c r="AJ134" s="257"/>
      <c r="AK134" s="258"/>
      <c r="AL134" s="257"/>
      <c r="AM134" s="257"/>
      <c r="AN134" s="259"/>
      <c r="AO134" s="260"/>
      <c r="AP134" s="257"/>
      <c r="AQ134" s="257"/>
      <c r="AR134" s="261"/>
      <c r="AS134" s="257"/>
      <c r="AT134" s="257"/>
      <c r="AU134" s="257"/>
      <c r="AV134" s="258"/>
      <c r="AW134" s="257"/>
      <c r="AX134" s="257"/>
      <c r="AY134" s="257"/>
      <c r="AZ134" s="412"/>
      <c r="BA134" s="413"/>
      <c r="BB134" s="264"/>
      <c r="BC134" s="265"/>
    </row>
    <row r="135" spans="2:55" s="90" customFormat="1" x14ac:dyDescent="0.25">
      <c r="B135" s="93"/>
      <c r="D135" s="93"/>
      <c r="F135" s="93"/>
      <c r="G135" s="93"/>
      <c r="H135" s="93"/>
      <c r="I135" s="256"/>
      <c r="J135" s="256"/>
      <c r="K135" s="93"/>
      <c r="L135" s="256"/>
      <c r="M135" s="256"/>
      <c r="N135" s="256"/>
      <c r="O135" s="256"/>
      <c r="P135" s="256"/>
      <c r="Q135" s="257"/>
      <c r="R135" s="257"/>
      <c r="S135" s="257"/>
      <c r="T135" s="257"/>
      <c r="U135" s="257"/>
      <c r="V135" s="257"/>
      <c r="W135" s="257"/>
      <c r="X135" s="257"/>
      <c r="Y135" s="257"/>
      <c r="Z135" s="257"/>
      <c r="AA135" s="257"/>
      <c r="AB135" s="257"/>
      <c r="AC135" s="257"/>
      <c r="AD135" s="257"/>
      <c r="AE135" s="257"/>
      <c r="AF135" s="257"/>
      <c r="AG135" s="257"/>
      <c r="AH135" s="257"/>
      <c r="AI135" s="257"/>
      <c r="AJ135" s="257"/>
      <c r="AK135" s="258"/>
      <c r="AL135" s="257"/>
      <c r="AM135" s="257"/>
      <c r="AN135" s="259"/>
      <c r="AO135" s="260"/>
      <c r="AP135" s="257"/>
      <c r="AQ135" s="257"/>
      <c r="AR135" s="261"/>
      <c r="AS135" s="257"/>
      <c r="AT135" s="257"/>
      <c r="AU135" s="257"/>
      <c r="AV135" s="258"/>
      <c r="AW135" s="257"/>
      <c r="AX135" s="257"/>
      <c r="AY135" s="257"/>
      <c r="AZ135" s="412"/>
      <c r="BA135" s="413"/>
      <c r="BB135" s="264"/>
      <c r="BC135" s="265"/>
    </row>
    <row r="136" spans="2:55" s="90" customFormat="1" x14ac:dyDescent="0.25">
      <c r="B136" s="93"/>
      <c r="D136" s="93"/>
      <c r="F136" s="93"/>
      <c r="G136" s="93"/>
      <c r="H136" s="93"/>
      <c r="I136" s="256"/>
      <c r="J136" s="256"/>
      <c r="K136" s="93"/>
      <c r="L136" s="256"/>
      <c r="M136" s="256"/>
      <c r="N136" s="256"/>
      <c r="O136" s="256"/>
      <c r="P136" s="256"/>
      <c r="Q136" s="257"/>
      <c r="R136" s="257"/>
      <c r="S136" s="257"/>
      <c r="T136" s="257"/>
      <c r="U136" s="257"/>
      <c r="V136" s="257"/>
      <c r="W136" s="257"/>
      <c r="X136" s="257"/>
      <c r="Y136" s="257"/>
      <c r="Z136" s="257"/>
      <c r="AA136" s="257"/>
      <c r="AB136" s="257"/>
      <c r="AC136" s="257"/>
      <c r="AD136" s="257"/>
      <c r="AE136" s="257"/>
      <c r="AF136" s="257"/>
      <c r="AG136" s="257"/>
      <c r="AH136" s="257"/>
      <c r="AI136" s="257"/>
      <c r="AJ136" s="257"/>
      <c r="AK136" s="258"/>
      <c r="AL136" s="257"/>
      <c r="AM136" s="257"/>
      <c r="AN136" s="259"/>
      <c r="AO136" s="260"/>
      <c r="AP136" s="257"/>
      <c r="AQ136" s="257"/>
      <c r="AR136" s="261"/>
      <c r="AS136" s="257"/>
      <c r="AT136" s="257"/>
      <c r="AU136" s="257"/>
      <c r="AV136" s="258"/>
      <c r="AW136" s="257"/>
      <c r="AX136" s="257"/>
      <c r="AY136" s="257"/>
      <c r="AZ136" s="412"/>
      <c r="BA136" s="413"/>
      <c r="BB136" s="264"/>
      <c r="BC136" s="265"/>
    </row>
    <row r="137" spans="2:55" s="90" customFormat="1" x14ac:dyDescent="0.25">
      <c r="B137" s="93"/>
      <c r="D137" s="93"/>
      <c r="F137" s="93"/>
      <c r="G137" s="93"/>
      <c r="H137" s="93"/>
      <c r="I137" s="256"/>
      <c r="J137" s="256"/>
      <c r="K137" s="93"/>
      <c r="L137" s="256"/>
      <c r="M137" s="256"/>
      <c r="N137" s="256"/>
      <c r="O137" s="256"/>
      <c r="P137" s="256"/>
      <c r="Q137" s="257"/>
      <c r="R137" s="257"/>
      <c r="S137" s="257"/>
      <c r="T137" s="257"/>
      <c r="U137" s="257"/>
      <c r="V137" s="257"/>
      <c r="W137" s="257"/>
      <c r="X137" s="257"/>
      <c r="Y137" s="257"/>
      <c r="Z137" s="257"/>
      <c r="AA137" s="257"/>
      <c r="AB137" s="257"/>
      <c r="AC137" s="257"/>
      <c r="AD137" s="257"/>
      <c r="AE137" s="257"/>
      <c r="AF137" s="257"/>
      <c r="AG137" s="257"/>
      <c r="AH137" s="257"/>
      <c r="AI137" s="257"/>
      <c r="AJ137" s="257"/>
      <c r="AK137" s="258"/>
      <c r="AL137" s="257"/>
      <c r="AM137" s="257"/>
      <c r="AN137" s="259"/>
      <c r="AO137" s="260"/>
      <c r="AP137" s="257"/>
      <c r="AQ137" s="257"/>
      <c r="AR137" s="261"/>
      <c r="AS137" s="257"/>
      <c r="AT137" s="257"/>
      <c r="AU137" s="257"/>
      <c r="AV137" s="258"/>
      <c r="AW137" s="257"/>
      <c r="AX137" s="257"/>
      <c r="AY137" s="257"/>
      <c r="AZ137" s="412"/>
      <c r="BA137" s="413"/>
      <c r="BB137" s="264"/>
      <c r="BC137" s="265"/>
    </row>
    <row r="138" spans="2:55" s="90" customFormat="1" x14ac:dyDescent="0.25">
      <c r="B138" s="93"/>
      <c r="D138" s="93"/>
      <c r="F138" s="93"/>
      <c r="G138" s="93"/>
      <c r="H138" s="93"/>
      <c r="I138" s="256"/>
      <c r="J138" s="256"/>
      <c r="K138" s="93"/>
      <c r="L138" s="256"/>
      <c r="M138" s="256"/>
      <c r="N138" s="256"/>
      <c r="O138" s="256"/>
      <c r="P138" s="256"/>
      <c r="Q138" s="257"/>
      <c r="R138" s="257"/>
      <c r="S138" s="257"/>
      <c r="T138" s="257"/>
      <c r="U138" s="257"/>
      <c r="V138" s="257"/>
      <c r="W138" s="257"/>
      <c r="X138" s="257"/>
      <c r="Y138" s="257"/>
      <c r="Z138" s="257"/>
      <c r="AA138" s="257"/>
      <c r="AB138" s="257"/>
      <c r="AC138" s="257"/>
      <c r="AD138" s="257"/>
      <c r="AE138" s="257"/>
      <c r="AF138" s="257"/>
      <c r="AG138" s="257"/>
      <c r="AH138" s="257"/>
      <c r="AI138" s="257"/>
      <c r="AJ138" s="257"/>
      <c r="AK138" s="258"/>
      <c r="AL138" s="257"/>
      <c r="AM138" s="257"/>
      <c r="AN138" s="259"/>
      <c r="AO138" s="260"/>
      <c r="AP138" s="257"/>
      <c r="AQ138" s="257"/>
      <c r="AR138" s="261"/>
      <c r="AS138" s="257"/>
      <c r="AT138" s="257"/>
      <c r="AU138" s="257"/>
      <c r="AV138" s="258"/>
      <c r="AW138" s="257"/>
      <c r="AX138" s="257"/>
      <c r="AY138" s="257"/>
      <c r="AZ138" s="412"/>
      <c r="BA138" s="413"/>
      <c r="BB138" s="264"/>
      <c r="BC138" s="265"/>
    </row>
    <row r="139" spans="2:55" s="90" customFormat="1" x14ac:dyDescent="0.25">
      <c r="B139" s="93"/>
      <c r="D139" s="93"/>
      <c r="F139" s="93"/>
      <c r="G139" s="93"/>
      <c r="H139" s="93"/>
      <c r="I139" s="256"/>
      <c r="J139" s="256"/>
      <c r="K139" s="93"/>
      <c r="L139" s="256"/>
      <c r="M139" s="256"/>
      <c r="N139" s="256"/>
      <c r="O139" s="256"/>
      <c r="P139" s="256"/>
      <c r="Q139" s="257"/>
      <c r="R139" s="257"/>
      <c r="S139" s="257"/>
      <c r="T139" s="257"/>
      <c r="U139" s="257"/>
      <c r="V139" s="257"/>
      <c r="W139" s="257"/>
      <c r="X139" s="257"/>
      <c r="Y139" s="257"/>
      <c r="Z139" s="257"/>
      <c r="AA139" s="257"/>
      <c r="AB139" s="257"/>
      <c r="AC139" s="257"/>
      <c r="AD139" s="257"/>
      <c r="AE139" s="257"/>
      <c r="AF139" s="257"/>
      <c r="AG139" s="257"/>
      <c r="AH139" s="257"/>
      <c r="AI139" s="257"/>
      <c r="AJ139" s="257"/>
      <c r="AK139" s="258"/>
      <c r="AL139" s="257"/>
      <c r="AM139" s="257"/>
      <c r="AN139" s="259"/>
      <c r="AO139" s="260"/>
      <c r="AP139" s="257"/>
      <c r="AQ139" s="257"/>
      <c r="AR139" s="261"/>
      <c r="AS139" s="257"/>
      <c r="AT139" s="257"/>
      <c r="AU139" s="257"/>
      <c r="AV139" s="258"/>
      <c r="AW139" s="257"/>
      <c r="AX139" s="257"/>
      <c r="AY139" s="257"/>
      <c r="AZ139" s="412"/>
      <c r="BA139" s="413"/>
      <c r="BB139" s="264"/>
      <c r="BC139" s="265"/>
    </row>
    <row r="140" spans="2:55" s="90" customFormat="1" x14ac:dyDescent="0.25">
      <c r="B140" s="93"/>
      <c r="D140" s="93"/>
      <c r="F140" s="93"/>
      <c r="G140" s="93"/>
      <c r="H140" s="93"/>
      <c r="I140" s="256"/>
      <c r="J140" s="256"/>
      <c r="K140" s="93"/>
      <c r="L140" s="256"/>
      <c r="M140" s="256"/>
      <c r="N140" s="256"/>
      <c r="O140" s="256"/>
      <c r="P140" s="256"/>
      <c r="Q140" s="257"/>
      <c r="R140" s="257"/>
      <c r="S140" s="257"/>
      <c r="T140" s="257"/>
      <c r="U140" s="257"/>
      <c r="V140" s="257"/>
      <c r="W140" s="257"/>
      <c r="X140" s="257"/>
      <c r="Y140" s="257"/>
      <c r="Z140" s="257"/>
      <c r="AA140" s="257"/>
      <c r="AB140" s="257"/>
      <c r="AC140" s="257"/>
      <c r="AD140" s="257"/>
      <c r="AE140" s="257"/>
      <c r="AF140" s="257"/>
      <c r="AG140" s="257"/>
      <c r="AH140" s="257"/>
      <c r="AI140" s="257"/>
      <c r="AJ140" s="257"/>
      <c r="AK140" s="258"/>
      <c r="AL140" s="257"/>
      <c r="AM140" s="257"/>
      <c r="AN140" s="259"/>
      <c r="AO140" s="260"/>
      <c r="AP140" s="257"/>
      <c r="AQ140" s="257"/>
      <c r="AR140" s="261"/>
      <c r="AS140" s="257"/>
      <c r="AT140" s="257"/>
      <c r="AU140" s="257"/>
      <c r="AV140" s="258"/>
      <c r="AW140" s="257"/>
      <c r="AX140" s="257"/>
      <c r="AY140" s="257"/>
      <c r="AZ140" s="412"/>
      <c r="BA140" s="413"/>
      <c r="BB140" s="264"/>
      <c r="BC140" s="265"/>
    </row>
    <row r="141" spans="2:55" s="90" customFormat="1" x14ac:dyDescent="0.25">
      <c r="B141" s="93"/>
      <c r="D141" s="93"/>
      <c r="F141" s="93"/>
      <c r="G141" s="93"/>
      <c r="H141" s="93"/>
      <c r="I141" s="256"/>
      <c r="J141" s="256"/>
      <c r="K141" s="93"/>
      <c r="L141" s="256"/>
      <c r="M141" s="256"/>
      <c r="N141" s="256"/>
      <c r="O141" s="256"/>
      <c r="P141" s="256"/>
      <c r="Q141" s="257"/>
      <c r="R141" s="257"/>
      <c r="S141" s="257"/>
      <c r="T141" s="257"/>
      <c r="U141" s="257"/>
      <c r="V141" s="257"/>
      <c r="W141" s="257"/>
      <c r="X141" s="257"/>
      <c r="Y141" s="257"/>
      <c r="Z141" s="257"/>
      <c r="AA141" s="257"/>
      <c r="AB141" s="257"/>
      <c r="AC141" s="257"/>
      <c r="AD141" s="257"/>
      <c r="AE141" s="257"/>
      <c r="AF141" s="257"/>
      <c r="AG141" s="257"/>
      <c r="AH141" s="257"/>
      <c r="AI141" s="257"/>
      <c r="AJ141" s="257"/>
      <c r="AK141" s="258"/>
      <c r="AL141" s="257"/>
      <c r="AM141" s="257"/>
      <c r="AN141" s="259"/>
      <c r="AO141" s="260"/>
      <c r="AP141" s="257"/>
      <c r="AQ141" s="257"/>
      <c r="AR141" s="261"/>
      <c r="AS141" s="257"/>
      <c r="AT141" s="257"/>
      <c r="AU141" s="257"/>
      <c r="AV141" s="258"/>
      <c r="AW141" s="257"/>
      <c r="AX141" s="257"/>
      <c r="AY141" s="257"/>
      <c r="AZ141" s="412"/>
      <c r="BA141" s="413"/>
      <c r="BB141" s="264"/>
      <c r="BC141" s="265"/>
    </row>
    <row r="142" spans="2:55" s="90" customFormat="1" x14ac:dyDescent="0.25">
      <c r="B142" s="93"/>
      <c r="D142" s="93"/>
      <c r="F142" s="93"/>
      <c r="G142" s="93"/>
      <c r="H142" s="93"/>
      <c r="I142" s="256"/>
      <c r="J142" s="256"/>
      <c r="K142" s="93"/>
      <c r="L142" s="256"/>
      <c r="M142" s="256"/>
      <c r="N142" s="256"/>
      <c r="O142" s="256"/>
      <c r="P142" s="256"/>
      <c r="Q142" s="257"/>
      <c r="R142" s="257"/>
      <c r="S142" s="257"/>
      <c r="T142" s="257"/>
      <c r="U142" s="257"/>
      <c r="V142" s="257"/>
      <c r="W142" s="257"/>
      <c r="X142" s="257"/>
      <c r="Y142" s="257"/>
      <c r="Z142" s="257"/>
      <c r="AA142" s="257"/>
      <c r="AB142" s="257"/>
      <c r="AC142" s="257"/>
      <c r="AD142" s="257"/>
      <c r="AE142" s="257"/>
      <c r="AF142" s="257"/>
      <c r="AG142" s="257"/>
      <c r="AH142" s="257"/>
      <c r="AI142" s="257"/>
      <c r="AJ142" s="257"/>
      <c r="AK142" s="258"/>
      <c r="AL142" s="257"/>
      <c r="AM142" s="257"/>
      <c r="AN142" s="259"/>
      <c r="AO142" s="260"/>
      <c r="AP142" s="257"/>
      <c r="AQ142" s="257"/>
      <c r="AR142" s="261"/>
      <c r="AS142" s="257"/>
      <c r="AT142" s="257"/>
      <c r="AU142" s="257"/>
      <c r="AV142" s="258"/>
      <c r="AW142" s="257"/>
      <c r="AX142" s="257"/>
      <c r="AY142" s="257"/>
      <c r="AZ142" s="412"/>
      <c r="BA142" s="413"/>
      <c r="BB142" s="264"/>
      <c r="BC142" s="265"/>
    </row>
    <row r="143" spans="2:55" s="90" customFormat="1" x14ac:dyDescent="0.25">
      <c r="B143" s="93"/>
      <c r="D143" s="93"/>
      <c r="F143" s="93"/>
      <c r="G143" s="93"/>
      <c r="H143" s="93"/>
      <c r="I143" s="256"/>
      <c r="J143" s="256"/>
      <c r="K143" s="93"/>
      <c r="L143" s="256"/>
      <c r="M143" s="256"/>
      <c r="N143" s="256"/>
      <c r="O143" s="256"/>
      <c r="P143" s="256"/>
      <c r="Q143" s="257"/>
      <c r="R143" s="257"/>
      <c r="S143" s="257"/>
      <c r="T143" s="257"/>
      <c r="U143" s="257"/>
      <c r="V143" s="257"/>
      <c r="W143" s="257"/>
      <c r="X143" s="257"/>
      <c r="Y143" s="257"/>
      <c r="Z143" s="257"/>
      <c r="AA143" s="257"/>
      <c r="AB143" s="257"/>
      <c r="AC143" s="257"/>
      <c r="AD143" s="257"/>
      <c r="AE143" s="257"/>
      <c r="AF143" s="257"/>
      <c r="AG143" s="257"/>
      <c r="AH143" s="257"/>
      <c r="AI143" s="257"/>
      <c r="AJ143" s="257"/>
      <c r="AK143" s="258"/>
      <c r="AL143" s="257"/>
      <c r="AM143" s="257"/>
      <c r="AN143" s="259"/>
      <c r="AO143" s="260"/>
      <c r="AP143" s="257"/>
      <c r="AQ143" s="257"/>
      <c r="AR143" s="261"/>
      <c r="AS143" s="257"/>
      <c r="AT143" s="257"/>
      <c r="AU143" s="257"/>
      <c r="AV143" s="258"/>
      <c r="AW143" s="257"/>
      <c r="AX143" s="257"/>
      <c r="AY143" s="257"/>
      <c r="AZ143" s="412"/>
      <c r="BA143" s="413"/>
      <c r="BB143" s="264"/>
      <c r="BC143" s="265"/>
    </row>
    <row r="144" spans="2:55" s="90" customFormat="1" x14ac:dyDescent="0.25">
      <c r="B144" s="93"/>
      <c r="D144" s="93"/>
      <c r="F144" s="93"/>
      <c r="G144" s="93"/>
      <c r="H144" s="93"/>
      <c r="I144" s="256"/>
      <c r="J144" s="256"/>
      <c r="K144" s="93"/>
      <c r="L144" s="256"/>
      <c r="M144" s="256"/>
      <c r="N144" s="256"/>
      <c r="O144" s="256"/>
      <c r="P144" s="256"/>
      <c r="Q144" s="257"/>
      <c r="R144" s="257"/>
      <c r="S144" s="257"/>
      <c r="T144" s="257"/>
      <c r="U144" s="257"/>
      <c r="V144" s="257"/>
      <c r="W144" s="257"/>
      <c r="X144" s="257"/>
      <c r="Y144" s="257"/>
      <c r="Z144" s="257"/>
      <c r="AA144" s="257"/>
      <c r="AB144" s="257"/>
      <c r="AC144" s="257"/>
      <c r="AD144" s="257"/>
      <c r="AE144" s="257"/>
      <c r="AF144" s="257"/>
      <c r="AG144" s="257"/>
      <c r="AH144" s="257"/>
      <c r="AI144" s="257"/>
      <c r="AJ144" s="257"/>
      <c r="AK144" s="258"/>
      <c r="AL144" s="257"/>
      <c r="AM144" s="257"/>
      <c r="AN144" s="259"/>
      <c r="AO144" s="260"/>
      <c r="AP144" s="257"/>
      <c r="AQ144" s="257"/>
      <c r="AR144" s="261"/>
      <c r="AS144" s="257"/>
      <c r="AT144" s="257"/>
      <c r="AU144" s="257"/>
      <c r="AV144" s="258"/>
      <c r="AW144" s="257"/>
      <c r="AX144" s="257"/>
      <c r="AY144" s="257"/>
      <c r="AZ144" s="412"/>
      <c r="BA144" s="413"/>
      <c r="BB144" s="264"/>
      <c r="BC144" s="265"/>
    </row>
    <row r="145" spans="2:55" s="90" customFormat="1" x14ac:dyDescent="0.25">
      <c r="B145" s="93"/>
      <c r="D145" s="93"/>
      <c r="F145" s="93"/>
      <c r="G145" s="93"/>
      <c r="H145" s="93"/>
      <c r="I145" s="256"/>
      <c r="J145" s="256"/>
      <c r="K145" s="93"/>
      <c r="L145" s="256"/>
      <c r="M145" s="256"/>
      <c r="N145" s="256"/>
      <c r="O145" s="256"/>
      <c r="P145" s="256"/>
      <c r="Q145" s="257"/>
      <c r="R145" s="257"/>
      <c r="S145" s="257"/>
      <c r="T145" s="257"/>
      <c r="U145" s="257"/>
      <c r="V145" s="257"/>
      <c r="W145" s="257"/>
      <c r="X145" s="257"/>
      <c r="Y145" s="257"/>
      <c r="Z145" s="257"/>
      <c r="AA145" s="257"/>
      <c r="AB145" s="257"/>
      <c r="AC145" s="257"/>
      <c r="AD145" s="257"/>
      <c r="AE145" s="257"/>
      <c r="AF145" s="257"/>
      <c r="AG145" s="257"/>
      <c r="AH145" s="257"/>
      <c r="AI145" s="257"/>
      <c r="AJ145" s="257"/>
      <c r="AK145" s="258"/>
      <c r="AL145" s="257"/>
      <c r="AM145" s="257"/>
      <c r="AN145" s="259"/>
      <c r="AO145" s="260"/>
      <c r="AP145" s="257"/>
      <c r="AQ145" s="257"/>
      <c r="AR145" s="261"/>
      <c r="AS145" s="257"/>
      <c r="AT145" s="257"/>
      <c r="AU145" s="257"/>
      <c r="AV145" s="258"/>
      <c r="AW145" s="257"/>
      <c r="AX145" s="257"/>
      <c r="AY145" s="257"/>
      <c r="AZ145" s="412"/>
      <c r="BA145" s="413"/>
      <c r="BB145" s="264"/>
      <c r="BC145" s="265"/>
    </row>
    <row r="146" spans="2:55" s="90" customFormat="1" x14ac:dyDescent="0.25">
      <c r="B146" s="93"/>
      <c r="D146" s="93"/>
      <c r="F146" s="93"/>
      <c r="G146" s="93"/>
      <c r="H146" s="93"/>
      <c r="I146" s="256"/>
      <c r="J146" s="256"/>
      <c r="K146" s="93"/>
      <c r="L146" s="256"/>
      <c r="M146" s="256"/>
      <c r="N146" s="256"/>
      <c r="O146" s="256"/>
      <c r="P146" s="256"/>
      <c r="Q146" s="257"/>
      <c r="R146" s="257"/>
      <c r="S146" s="257"/>
      <c r="T146" s="257"/>
      <c r="U146" s="257"/>
      <c r="V146" s="257"/>
      <c r="W146" s="257"/>
      <c r="X146" s="257"/>
      <c r="Y146" s="257"/>
      <c r="Z146" s="257"/>
      <c r="AA146" s="257"/>
      <c r="AB146" s="257"/>
      <c r="AC146" s="257"/>
      <c r="AD146" s="257"/>
      <c r="AE146" s="257"/>
      <c r="AF146" s="257"/>
      <c r="AG146" s="257"/>
      <c r="AH146" s="257"/>
      <c r="AI146" s="257"/>
      <c r="AJ146" s="257"/>
      <c r="AK146" s="258"/>
      <c r="AL146" s="257"/>
      <c r="AM146" s="257"/>
      <c r="AN146" s="259"/>
      <c r="AO146" s="260"/>
      <c r="AP146" s="257"/>
      <c r="AQ146" s="257"/>
      <c r="AR146" s="261"/>
      <c r="AS146" s="257"/>
      <c r="AT146" s="257"/>
      <c r="AU146" s="257"/>
      <c r="AV146" s="258"/>
      <c r="AW146" s="257"/>
      <c r="AX146" s="257"/>
      <c r="AY146" s="257"/>
      <c r="AZ146" s="412"/>
      <c r="BA146" s="413"/>
      <c r="BB146" s="264"/>
      <c r="BC146" s="265"/>
    </row>
    <row r="147" spans="2:55" s="90" customFormat="1" x14ac:dyDescent="0.25">
      <c r="B147" s="93"/>
      <c r="D147" s="93"/>
      <c r="F147" s="93"/>
      <c r="G147" s="93"/>
      <c r="H147" s="93"/>
      <c r="I147" s="256"/>
      <c r="J147" s="256"/>
      <c r="K147" s="93"/>
      <c r="L147" s="256"/>
      <c r="M147" s="256"/>
      <c r="N147" s="256"/>
      <c r="O147" s="256"/>
      <c r="P147" s="256"/>
      <c r="Q147" s="257"/>
      <c r="R147" s="257"/>
      <c r="S147" s="257"/>
      <c r="T147" s="257"/>
      <c r="U147" s="257"/>
      <c r="V147" s="257"/>
      <c r="W147" s="257"/>
      <c r="X147" s="257"/>
      <c r="Y147" s="257"/>
      <c r="Z147" s="257"/>
      <c r="AA147" s="257"/>
      <c r="AB147" s="257"/>
      <c r="AC147" s="257"/>
      <c r="AD147" s="257"/>
      <c r="AE147" s="257"/>
      <c r="AF147" s="257"/>
      <c r="AG147" s="257"/>
      <c r="AH147" s="257"/>
      <c r="AI147" s="257"/>
      <c r="AJ147" s="257"/>
      <c r="AK147" s="258"/>
      <c r="AL147" s="257"/>
      <c r="AM147" s="257"/>
      <c r="AN147" s="259"/>
      <c r="AO147" s="260"/>
      <c r="AP147" s="257"/>
      <c r="AQ147" s="257"/>
      <c r="AR147" s="261"/>
      <c r="AS147" s="257"/>
      <c r="AT147" s="257"/>
      <c r="AU147" s="257"/>
      <c r="AV147" s="258"/>
      <c r="AW147" s="257"/>
      <c r="AX147" s="257"/>
      <c r="AY147" s="257"/>
      <c r="AZ147" s="412"/>
      <c r="BA147" s="413"/>
      <c r="BB147" s="264"/>
      <c r="BC147" s="265"/>
    </row>
    <row r="148" spans="2:55" s="90" customFormat="1" x14ac:dyDescent="0.25">
      <c r="B148" s="93"/>
      <c r="D148" s="93"/>
      <c r="F148" s="93"/>
      <c r="G148" s="93"/>
      <c r="H148" s="93"/>
      <c r="I148" s="256"/>
      <c r="J148" s="256"/>
      <c r="K148" s="93"/>
      <c r="L148" s="256"/>
      <c r="M148" s="256"/>
      <c r="N148" s="256"/>
      <c r="O148" s="256"/>
      <c r="P148" s="256"/>
      <c r="Q148" s="257"/>
      <c r="R148" s="257"/>
      <c r="S148" s="257"/>
      <c r="T148" s="257"/>
      <c r="U148" s="257"/>
      <c r="V148" s="257"/>
      <c r="W148" s="257"/>
      <c r="X148" s="257"/>
      <c r="Y148" s="257"/>
      <c r="Z148" s="257"/>
      <c r="AA148" s="257"/>
      <c r="AB148" s="257"/>
      <c r="AC148" s="257"/>
      <c r="AD148" s="257"/>
      <c r="AE148" s="257"/>
      <c r="AF148" s="257"/>
      <c r="AG148" s="257"/>
      <c r="AH148" s="257"/>
      <c r="AI148" s="257"/>
      <c r="AJ148" s="257"/>
      <c r="AK148" s="258"/>
      <c r="AL148" s="257"/>
      <c r="AM148" s="257"/>
      <c r="AN148" s="259"/>
      <c r="AO148" s="260"/>
      <c r="AP148" s="257"/>
      <c r="AQ148" s="257"/>
      <c r="AR148" s="261"/>
      <c r="AS148" s="257"/>
      <c r="AT148" s="257"/>
      <c r="AU148" s="257"/>
      <c r="AV148" s="258"/>
      <c r="AW148" s="257"/>
      <c r="AX148" s="257"/>
      <c r="AY148" s="257"/>
      <c r="AZ148" s="412"/>
      <c r="BA148" s="413"/>
      <c r="BB148" s="264"/>
      <c r="BC148" s="265"/>
    </row>
    <row r="149" spans="2:55" s="90" customFormat="1" x14ac:dyDescent="0.25">
      <c r="B149" s="93"/>
      <c r="D149" s="93"/>
      <c r="F149" s="93"/>
      <c r="G149" s="93"/>
      <c r="H149" s="93"/>
      <c r="I149" s="256"/>
      <c r="J149" s="256"/>
      <c r="K149" s="93"/>
      <c r="L149" s="256"/>
      <c r="M149" s="256"/>
      <c r="N149" s="256"/>
      <c r="O149" s="256"/>
      <c r="P149" s="256"/>
      <c r="Q149" s="257"/>
      <c r="R149" s="257"/>
      <c r="S149" s="257"/>
      <c r="T149" s="257"/>
      <c r="U149" s="257"/>
      <c r="V149" s="257"/>
      <c r="W149" s="257"/>
      <c r="X149" s="257"/>
      <c r="Y149" s="257"/>
      <c r="Z149" s="257"/>
      <c r="AA149" s="257"/>
      <c r="AB149" s="257"/>
      <c r="AC149" s="257"/>
      <c r="AD149" s="257"/>
      <c r="AE149" s="257"/>
      <c r="AF149" s="257"/>
      <c r="AG149" s="257"/>
      <c r="AH149" s="257"/>
      <c r="AI149" s="257"/>
      <c r="AJ149" s="257"/>
      <c r="AK149" s="258"/>
      <c r="AL149" s="257"/>
      <c r="AM149" s="257"/>
      <c r="AN149" s="259"/>
      <c r="AO149" s="260"/>
      <c r="AP149" s="257"/>
      <c r="AQ149" s="257"/>
      <c r="AR149" s="261"/>
      <c r="AS149" s="257"/>
      <c r="AT149" s="257"/>
      <c r="AU149" s="257"/>
      <c r="AV149" s="258"/>
      <c r="AW149" s="257"/>
      <c r="AX149" s="257"/>
      <c r="AY149" s="257"/>
      <c r="AZ149" s="412"/>
      <c r="BA149" s="413"/>
      <c r="BB149" s="264"/>
      <c r="BC149" s="265"/>
    </row>
    <row r="150" spans="2:55" s="90" customFormat="1" x14ac:dyDescent="0.25">
      <c r="B150" s="93"/>
      <c r="D150" s="93"/>
      <c r="F150" s="93"/>
      <c r="G150" s="93"/>
      <c r="H150" s="93"/>
      <c r="I150" s="256"/>
      <c r="J150" s="256"/>
      <c r="K150" s="93"/>
      <c r="L150" s="256"/>
      <c r="M150" s="256"/>
      <c r="N150" s="256"/>
      <c r="O150" s="256"/>
      <c r="P150" s="256"/>
      <c r="Q150" s="257"/>
      <c r="R150" s="257"/>
      <c r="S150" s="257"/>
      <c r="T150" s="257"/>
      <c r="U150" s="257"/>
      <c r="V150" s="257"/>
      <c r="W150" s="257"/>
      <c r="X150" s="257"/>
      <c r="Y150" s="257"/>
      <c r="Z150" s="257"/>
      <c r="AA150" s="257"/>
      <c r="AB150" s="257"/>
      <c r="AC150" s="257"/>
      <c r="AD150" s="257"/>
      <c r="AE150" s="257"/>
      <c r="AF150" s="257"/>
      <c r="AG150" s="257"/>
      <c r="AH150" s="257"/>
      <c r="AI150" s="257"/>
      <c r="AJ150" s="257"/>
      <c r="AK150" s="258"/>
      <c r="AL150" s="257"/>
      <c r="AM150" s="257"/>
      <c r="AN150" s="259"/>
      <c r="AO150" s="260"/>
      <c r="AP150" s="257"/>
      <c r="AQ150" s="257"/>
      <c r="AR150" s="261"/>
      <c r="AS150" s="257"/>
      <c r="AT150" s="257"/>
      <c r="AU150" s="257"/>
      <c r="AV150" s="258"/>
      <c r="AW150" s="257"/>
      <c r="AX150" s="257"/>
      <c r="AY150" s="257"/>
      <c r="AZ150" s="412"/>
      <c r="BA150" s="413"/>
      <c r="BB150" s="264"/>
      <c r="BC150" s="265"/>
    </row>
    <row r="151" spans="2:55" s="90" customFormat="1" x14ac:dyDescent="0.25">
      <c r="B151" s="93"/>
      <c r="D151" s="93"/>
      <c r="F151" s="93"/>
      <c r="G151" s="93"/>
      <c r="H151" s="93"/>
      <c r="I151" s="256"/>
      <c r="J151" s="256"/>
      <c r="K151" s="93"/>
      <c r="L151" s="256"/>
      <c r="M151" s="256"/>
      <c r="N151" s="256"/>
      <c r="O151" s="256"/>
      <c r="P151" s="256"/>
      <c r="Q151" s="257"/>
      <c r="R151" s="257"/>
      <c r="S151" s="257"/>
      <c r="T151" s="257"/>
      <c r="U151" s="257"/>
      <c r="V151" s="257"/>
      <c r="W151" s="257"/>
      <c r="X151" s="257"/>
      <c r="Y151" s="257"/>
      <c r="Z151" s="257"/>
      <c r="AA151" s="257"/>
      <c r="AB151" s="257"/>
      <c r="AC151" s="257"/>
      <c r="AD151" s="257"/>
      <c r="AE151" s="257"/>
      <c r="AF151" s="257"/>
      <c r="AG151" s="257"/>
      <c r="AH151" s="257"/>
      <c r="AI151" s="257"/>
      <c r="AJ151" s="257"/>
      <c r="AK151" s="258"/>
      <c r="AL151" s="257"/>
      <c r="AM151" s="257"/>
      <c r="AN151" s="259"/>
      <c r="AO151" s="260"/>
      <c r="AP151" s="257"/>
      <c r="AQ151" s="257"/>
      <c r="AR151" s="261"/>
      <c r="AS151" s="257"/>
      <c r="AT151" s="257"/>
      <c r="AU151" s="257"/>
      <c r="AV151" s="258"/>
      <c r="AW151" s="257"/>
      <c r="AX151" s="257"/>
      <c r="AY151" s="257"/>
      <c r="AZ151" s="412"/>
      <c r="BA151" s="413"/>
      <c r="BB151" s="264"/>
      <c r="BC151" s="265"/>
    </row>
    <row r="152" spans="2:55" s="90" customFormat="1" x14ac:dyDescent="0.25">
      <c r="B152" s="93"/>
      <c r="D152" s="93"/>
      <c r="F152" s="93"/>
      <c r="G152" s="93"/>
      <c r="H152" s="93"/>
      <c r="I152" s="256"/>
      <c r="J152" s="256"/>
      <c r="K152" s="93"/>
      <c r="L152" s="256"/>
      <c r="M152" s="256"/>
      <c r="N152" s="256"/>
      <c r="O152" s="256"/>
      <c r="P152" s="256"/>
      <c r="Q152" s="257"/>
      <c r="R152" s="257"/>
      <c r="S152" s="257"/>
      <c r="T152" s="257"/>
      <c r="U152" s="257"/>
      <c r="V152" s="257"/>
      <c r="W152" s="257"/>
      <c r="X152" s="257"/>
      <c r="Y152" s="257"/>
      <c r="Z152" s="257"/>
      <c r="AA152" s="257"/>
      <c r="AB152" s="257"/>
      <c r="AC152" s="257"/>
      <c r="AD152" s="257"/>
      <c r="AE152" s="257"/>
      <c r="AF152" s="257"/>
      <c r="AG152" s="257"/>
      <c r="AH152" s="257"/>
      <c r="AI152" s="257"/>
      <c r="AJ152" s="257"/>
      <c r="AK152" s="258"/>
      <c r="AL152" s="257"/>
      <c r="AM152" s="257"/>
      <c r="AN152" s="259"/>
      <c r="AO152" s="260"/>
      <c r="AP152" s="257"/>
      <c r="AQ152" s="257"/>
      <c r="AR152" s="261"/>
      <c r="AS152" s="257"/>
      <c r="AT152" s="257"/>
      <c r="AU152" s="257"/>
      <c r="AV152" s="258"/>
      <c r="AW152" s="257"/>
      <c r="AX152" s="257"/>
      <c r="AY152" s="257"/>
      <c r="AZ152" s="412"/>
      <c r="BA152" s="413"/>
      <c r="BB152" s="264"/>
      <c r="BC152" s="265"/>
    </row>
    <row r="153" spans="2:55" s="90" customFormat="1" x14ac:dyDescent="0.25">
      <c r="B153" s="93"/>
      <c r="D153" s="93"/>
      <c r="F153" s="93"/>
      <c r="G153" s="93"/>
      <c r="H153" s="93"/>
      <c r="I153" s="256"/>
      <c r="J153" s="256"/>
      <c r="K153" s="93"/>
      <c r="L153" s="256"/>
      <c r="M153" s="256"/>
      <c r="N153" s="256"/>
      <c r="O153" s="256"/>
      <c r="P153" s="256"/>
      <c r="Q153" s="257"/>
      <c r="R153" s="257"/>
      <c r="S153" s="257"/>
      <c r="T153" s="257"/>
      <c r="U153" s="257"/>
      <c r="V153" s="257"/>
      <c r="W153" s="257"/>
      <c r="X153" s="257"/>
      <c r="Y153" s="257"/>
      <c r="Z153" s="257"/>
      <c r="AA153" s="257"/>
      <c r="AB153" s="257"/>
      <c r="AC153" s="257"/>
      <c r="AD153" s="257"/>
      <c r="AE153" s="257"/>
      <c r="AF153" s="257"/>
      <c r="AG153" s="257"/>
      <c r="AH153" s="257"/>
      <c r="AI153" s="257"/>
      <c r="AJ153" s="257"/>
      <c r="AK153" s="258"/>
      <c r="AL153" s="257"/>
      <c r="AM153" s="257"/>
      <c r="AN153" s="259"/>
      <c r="AO153" s="260"/>
      <c r="AP153" s="257"/>
      <c r="AQ153" s="257"/>
      <c r="AR153" s="261"/>
      <c r="AS153" s="257"/>
      <c r="AT153" s="257"/>
      <c r="AU153" s="257"/>
      <c r="AV153" s="258"/>
      <c r="AW153" s="257"/>
      <c r="AX153" s="257"/>
      <c r="AY153" s="257"/>
      <c r="AZ153" s="412"/>
      <c r="BA153" s="413"/>
      <c r="BB153" s="264"/>
      <c r="BC153" s="265"/>
    </row>
    <row r="154" spans="2:55" s="90" customFormat="1" x14ac:dyDescent="0.25">
      <c r="B154" s="93"/>
      <c r="D154" s="93"/>
      <c r="F154" s="93"/>
      <c r="G154" s="93"/>
      <c r="H154" s="93"/>
      <c r="I154" s="256"/>
      <c r="J154" s="256"/>
      <c r="K154" s="93"/>
      <c r="L154" s="256"/>
      <c r="M154" s="256"/>
      <c r="N154" s="256"/>
      <c r="O154" s="256"/>
      <c r="P154" s="256"/>
      <c r="Q154" s="257"/>
      <c r="R154" s="257"/>
      <c r="S154" s="257"/>
      <c r="T154" s="257"/>
      <c r="U154" s="257"/>
      <c r="V154" s="257"/>
      <c r="W154" s="257"/>
      <c r="X154" s="257"/>
      <c r="Y154" s="257"/>
      <c r="Z154" s="257"/>
      <c r="AA154" s="257"/>
      <c r="AB154" s="257"/>
      <c r="AC154" s="257"/>
      <c r="AD154" s="257"/>
      <c r="AE154" s="257"/>
      <c r="AF154" s="257"/>
      <c r="AG154" s="257"/>
      <c r="AH154" s="257"/>
      <c r="AI154" s="257"/>
      <c r="AJ154" s="257"/>
      <c r="AK154" s="258"/>
      <c r="AL154" s="257"/>
      <c r="AM154" s="257"/>
      <c r="AN154" s="259"/>
      <c r="AO154" s="260"/>
      <c r="AP154" s="257"/>
      <c r="AQ154" s="257"/>
      <c r="AR154" s="261"/>
      <c r="AS154" s="257"/>
      <c r="AT154" s="257"/>
      <c r="AU154" s="257"/>
      <c r="AV154" s="258"/>
      <c r="AW154" s="257"/>
      <c r="AX154" s="257"/>
      <c r="AY154" s="257"/>
      <c r="AZ154" s="412"/>
      <c r="BA154" s="413"/>
      <c r="BB154" s="264"/>
      <c r="BC154" s="265"/>
    </row>
    <row r="155" spans="2:55" s="90" customFormat="1" x14ac:dyDescent="0.25">
      <c r="B155" s="93"/>
      <c r="D155" s="93"/>
      <c r="F155" s="93"/>
      <c r="G155" s="93"/>
      <c r="H155" s="93"/>
      <c r="I155" s="256"/>
      <c r="J155" s="256"/>
      <c r="K155" s="93"/>
      <c r="L155" s="256"/>
      <c r="M155" s="256"/>
      <c r="N155" s="256"/>
      <c r="O155" s="256"/>
      <c r="P155" s="256"/>
      <c r="Q155" s="257"/>
      <c r="R155" s="257"/>
      <c r="S155" s="257"/>
      <c r="T155" s="257"/>
      <c r="U155" s="257"/>
      <c r="V155" s="257"/>
      <c r="W155" s="257"/>
      <c r="X155" s="257"/>
      <c r="Y155" s="257"/>
      <c r="Z155" s="257"/>
      <c r="AA155" s="257"/>
      <c r="AB155" s="257"/>
      <c r="AC155" s="257"/>
      <c r="AD155" s="257"/>
      <c r="AE155" s="257"/>
      <c r="AF155" s="257"/>
      <c r="AG155" s="257"/>
      <c r="AH155" s="257"/>
      <c r="AI155" s="257"/>
      <c r="AJ155" s="257"/>
      <c r="AK155" s="258"/>
      <c r="AL155" s="257"/>
      <c r="AM155" s="257"/>
      <c r="AN155" s="259"/>
      <c r="AO155" s="260"/>
      <c r="AP155" s="257"/>
      <c r="AQ155" s="257"/>
      <c r="AR155" s="261"/>
      <c r="AS155" s="257"/>
      <c r="AT155" s="257"/>
      <c r="AU155" s="257"/>
      <c r="AV155" s="258"/>
      <c r="AW155" s="257"/>
      <c r="AX155" s="257"/>
      <c r="AY155" s="257"/>
      <c r="AZ155" s="412"/>
      <c r="BA155" s="413"/>
      <c r="BB155" s="264"/>
      <c r="BC155" s="265"/>
    </row>
    <row r="156" spans="2:55" s="90" customFormat="1" x14ac:dyDescent="0.25">
      <c r="B156" s="93"/>
      <c r="D156" s="93"/>
      <c r="F156" s="93"/>
      <c r="G156" s="93"/>
      <c r="H156" s="93"/>
      <c r="I156" s="256"/>
      <c r="J156" s="256"/>
      <c r="K156" s="93"/>
      <c r="L156" s="256"/>
      <c r="M156" s="256"/>
      <c r="N156" s="256"/>
      <c r="O156" s="256"/>
      <c r="P156" s="256"/>
      <c r="Q156" s="257"/>
      <c r="R156" s="257"/>
      <c r="S156" s="257"/>
      <c r="T156" s="257"/>
      <c r="U156" s="257"/>
      <c r="V156" s="257"/>
      <c r="W156" s="257"/>
      <c r="X156" s="257"/>
      <c r="Y156" s="257"/>
      <c r="Z156" s="257"/>
      <c r="AA156" s="257"/>
      <c r="AB156" s="257"/>
      <c r="AC156" s="257"/>
      <c r="AD156" s="257"/>
      <c r="AE156" s="257"/>
      <c r="AF156" s="257"/>
      <c r="AG156" s="257"/>
      <c r="AH156" s="257"/>
      <c r="AI156" s="257"/>
      <c r="AJ156" s="257"/>
      <c r="AK156" s="258"/>
      <c r="AL156" s="257"/>
      <c r="AM156" s="257"/>
      <c r="AN156" s="259"/>
      <c r="AO156" s="260"/>
      <c r="AP156" s="257"/>
      <c r="AQ156" s="257"/>
      <c r="AR156" s="261"/>
      <c r="AS156" s="257"/>
      <c r="AT156" s="257"/>
      <c r="AU156" s="257"/>
      <c r="AV156" s="258"/>
      <c r="AW156" s="257"/>
      <c r="AX156" s="257"/>
      <c r="AY156" s="257"/>
      <c r="AZ156" s="412"/>
      <c r="BA156" s="413"/>
      <c r="BB156" s="264"/>
      <c r="BC156" s="265"/>
    </row>
    <row r="157" spans="2:55" s="90" customFormat="1" x14ac:dyDescent="0.25">
      <c r="B157" s="93"/>
      <c r="D157" s="93"/>
      <c r="F157" s="93"/>
      <c r="G157" s="93"/>
      <c r="H157" s="93"/>
      <c r="I157" s="256"/>
      <c r="J157" s="256"/>
      <c r="K157" s="93"/>
      <c r="L157" s="256"/>
      <c r="M157" s="256"/>
      <c r="N157" s="256"/>
      <c r="O157" s="256"/>
      <c r="P157" s="256"/>
      <c r="Q157" s="257"/>
      <c r="R157" s="257"/>
      <c r="S157" s="257"/>
      <c r="T157" s="257"/>
      <c r="U157" s="257"/>
      <c r="V157" s="257"/>
      <c r="W157" s="257"/>
      <c r="X157" s="257"/>
      <c r="Y157" s="257"/>
      <c r="Z157" s="257"/>
      <c r="AA157" s="257"/>
      <c r="AB157" s="257"/>
      <c r="AC157" s="257"/>
      <c r="AD157" s="257"/>
      <c r="AE157" s="257"/>
      <c r="AF157" s="257"/>
      <c r="AG157" s="257"/>
      <c r="AH157" s="257"/>
      <c r="AI157" s="257"/>
      <c r="AJ157" s="257"/>
      <c r="AK157" s="258"/>
      <c r="AL157" s="257"/>
      <c r="AM157" s="257"/>
      <c r="AN157" s="259"/>
      <c r="AO157" s="260"/>
      <c r="AP157" s="257"/>
      <c r="AQ157" s="257"/>
      <c r="AR157" s="261"/>
      <c r="AS157" s="257"/>
      <c r="AT157" s="257"/>
      <c r="AU157" s="257"/>
      <c r="AV157" s="258"/>
      <c r="AW157" s="257"/>
      <c r="AX157" s="257"/>
      <c r="AY157" s="257"/>
      <c r="AZ157" s="412"/>
      <c r="BA157" s="413"/>
      <c r="BB157" s="264"/>
      <c r="BC157" s="265"/>
    </row>
    <row r="158" spans="2:55" s="90" customFormat="1" x14ac:dyDescent="0.25">
      <c r="B158" s="93"/>
      <c r="D158" s="93"/>
      <c r="F158" s="93"/>
      <c r="G158" s="93"/>
      <c r="H158" s="93"/>
      <c r="I158" s="256"/>
      <c r="J158" s="256"/>
      <c r="K158" s="93"/>
      <c r="L158" s="256"/>
      <c r="M158" s="256"/>
      <c r="N158" s="256"/>
      <c r="O158" s="256"/>
      <c r="P158" s="256"/>
      <c r="Q158" s="257"/>
      <c r="R158" s="257"/>
      <c r="S158" s="257"/>
      <c r="T158" s="257"/>
      <c r="U158" s="257"/>
      <c r="V158" s="257"/>
      <c r="W158" s="257"/>
      <c r="X158" s="257"/>
      <c r="Y158" s="257"/>
      <c r="Z158" s="257"/>
      <c r="AA158" s="257"/>
      <c r="AB158" s="257"/>
      <c r="AC158" s="257"/>
      <c r="AD158" s="257"/>
      <c r="AE158" s="257"/>
      <c r="AF158" s="257"/>
      <c r="AG158" s="257"/>
      <c r="AH158" s="257"/>
      <c r="AI158" s="257"/>
      <c r="AJ158" s="257"/>
      <c r="AK158" s="258"/>
      <c r="AL158" s="257"/>
      <c r="AM158" s="257"/>
      <c r="AN158" s="259"/>
      <c r="AO158" s="260"/>
      <c r="AP158" s="257"/>
      <c r="AQ158" s="257"/>
      <c r="AR158" s="261"/>
      <c r="AS158" s="257"/>
      <c r="AT158" s="257"/>
      <c r="AU158" s="257"/>
      <c r="AV158" s="258"/>
      <c r="AW158" s="257"/>
      <c r="AX158" s="257"/>
      <c r="AY158" s="257"/>
      <c r="AZ158" s="412"/>
      <c r="BA158" s="413"/>
      <c r="BB158" s="264"/>
      <c r="BC158" s="265"/>
    </row>
    <row r="159" spans="2:55" s="90" customFormat="1" x14ac:dyDescent="0.25">
      <c r="B159" s="93"/>
      <c r="D159" s="93"/>
      <c r="F159" s="93"/>
      <c r="G159" s="93"/>
      <c r="H159" s="93"/>
      <c r="I159" s="256"/>
      <c r="J159" s="256"/>
      <c r="K159" s="93"/>
      <c r="L159" s="256"/>
      <c r="M159" s="256"/>
      <c r="N159" s="256"/>
      <c r="O159" s="256"/>
      <c r="P159" s="256"/>
      <c r="Q159" s="257"/>
      <c r="R159" s="257"/>
      <c r="S159" s="257"/>
      <c r="T159" s="257"/>
      <c r="U159" s="257"/>
      <c r="V159" s="257"/>
      <c r="W159" s="257"/>
      <c r="X159" s="257"/>
      <c r="Y159" s="257"/>
      <c r="Z159" s="257"/>
      <c r="AA159" s="257"/>
      <c r="AB159" s="257"/>
      <c r="AC159" s="257"/>
      <c r="AD159" s="257"/>
      <c r="AE159" s="257"/>
      <c r="AF159" s="257"/>
      <c r="AG159" s="257"/>
      <c r="AH159" s="257"/>
      <c r="AI159" s="257"/>
      <c r="AJ159" s="257"/>
      <c r="AK159" s="258"/>
      <c r="AL159" s="257"/>
      <c r="AM159" s="257"/>
      <c r="AN159" s="259"/>
      <c r="AO159" s="260"/>
      <c r="AP159" s="257"/>
      <c r="AQ159" s="257"/>
      <c r="AR159" s="261"/>
      <c r="AS159" s="257"/>
      <c r="AT159" s="257"/>
      <c r="AU159" s="257"/>
      <c r="AV159" s="258"/>
      <c r="AW159" s="257"/>
      <c r="AX159" s="257"/>
      <c r="AY159" s="257"/>
      <c r="AZ159" s="412"/>
      <c r="BA159" s="413"/>
      <c r="BB159" s="264"/>
      <c r="BC159" s="265"/>
    </row>
    <row r="160" spans="2:55" s="90" customFormat="1" x14ac:dyDescent="0.25">
      <c r="B160" s="93"/>
      <c r="D160" s="93"/>
      <c r="F160" s="93"/>
      <c r="G160" s="93"/>
      <c r="H160" s="93"/>
      <c r="I160" s="256"/>
      <c r="J160" s="256"/>
      <c r="K160" s="93"/>
      <c r="L160" s="256"/>
      <c r="M160" s="256"/>
      <c r="N160" s="256"/>
      <c r="O160" s="256"/>
      <c r="P160" s="256"/>
      <c r="Q160" s="257"/>
      <c r="R160" s="257"/>
      <c r="S160" s="257"/>
      <c r="T160" s="257"/>
      <c r="U160" s="257"/>
      <c r="V160" s="257"/>
      <c r="W160" s="257"/>
      <c r="X160" s="257"/>
      <c r="Y160" s="257"/>
      <c r="Z160" s="257"/>
      <c r="AA160" s="257"/>
      <c r="AB160" s="257"/>
      <c r="AC160" s="257"/>
      <c r="AD160" s="257"/>
      <c r="AE160" s="257"/>
      <c r="AF160" s="257"/>
      <c r="AG160" s="257"/>
      <c r="AH160" s="257"/>
      <c r="AI160" s="257"/>
      <c r="AJ160" s="257"/>
      <c r="AK160" s="258"/>
      <c r="AL160" s="257"/>
      <c r="AM160" s="257"/>
      <c r="AN160" s="259"/>
      <c r="AO160" s="260"/>
      <c r="AP160" s="257"/>
      <c r="AQ160" s="257"/>
      <c r="AR160" s="261"/>
      <c r="AS160" s="257"/>
      <c r="AT160" s="257"/>
      <c r="AU160" s="257"/>
      <c r="AV160" s="258"/>
      <c r="AW160" s="257"/>
      <c r="AX160" s="257"/>
      <c r="AY160" s="257"/>
      <c r="AZ160" s="412"/>
      <c r="BA160" s="413"/>
      <c r="BB160" s="264"/>
      <c r="BC160" s="265"/>
    </row>
    <row r="161" spans="2:55" s="90" customFormat="1" x14ac:dyDescent="0.25">
      <c r="B161" s="93"/>
      <c r="D161" s="93"/>
      <c r="F161" s="93"/>
      <c r="G161" s="93"/>
      <c r="H161" s="93"/>
      <c r="I161" s="256"/>
      <c r="J161" s="256"/>
      <c r="K161" s="93"/>
      <c r="L161" s="256"/>
      <c r="M161" s="256"/>
      <c r="N161" s="256"/>
      <c r="O161" s="256"/>
      <c r="P161" s="256"/>
      <c r="Q161" s="257"/>
      <c r="R161" s="257"/>
      <c r="S161" s="257"/>
      <c r="T161" s="257"/>
      <c r="U161" s="257"/>
      <c r="V161" s="257"/>
      <c r="W161" s="257"/>
      <c r="X161" s="257"/>
      <c r="Y161" s="257"/>
      <c r="Z161" s="257"/>
      <c r="AA161" s="257"/>
      <c r="AB161" s="257"/>
      <c r="AC161" s="257"/>
      <c r="AD161" s="257"/>
      <c r="AE161" s="257"/>
      <c r="AF161" s="257"/>
      <c r="AG161" s="257"/>
      <c r="AH161" s="257"/>
      <c r="AI161" s="257"/>
      <c r="AJ161" s="257"/>
      <c r="AK161" s="258"/>
      <c r="AL161" s="257"/>
      <c r="AM161" s="257"/>
      <c r="AN161" s="259"/>
      <c r="AO161" s="260"/>
      <c r="AP161" s="257"/>
      <c r="AQ161" s="257"/>
      <c r="AR161" s="261"/>
      <c r="AS161" s="257"/>
      <c r="AT161" s="257"/>
      <c r="AU161" s="257"/>
      <c r="AV161" s="258"/>
      <c r="AW161" s="257"/>
      <c r="AX161" s="257"/>
      <c r="AY161" s="257"/>
      <c r="AZ161" s="412"/>
      <c r="BA161" s="413"/>
      <c r="BB161" s="264"/>
      <c r="BC161" s="265"/>
    </row>
    <row r="162" spans="2:55" s="90" customFormat="1" x14ac:dyDescent="0.25">
      <c r="B162" s="93"/>
      <c r="D162" s="93"/>
      <c r="F162" s="93"/>
      <c r="G162" s="93"/>
      <c r="H162" s="93"/>
      <c r="I162" s="256"/>
      <c r="J162" s="256"/>
      <c r="K162" s="93"/>
      <c r="L162" s="256"/>
      <c r="M162" s="256"/>
      <c r="N162" s="256"/>
      <c r="O162" s="256"/>
      <c r="P162" s="256"/>
      <c r="Q162" s="257"/>
      <c r="R162" s="257"/>
      <c r="S162" s="257"/>
      <c r="T162" s="257"/>
      <c r="U162" s="257"/>
      <c r="V162" s="257"/>
      <c r="W162" s="257"/>
      <c r="X162" s="257"/>
      <c r="Y162" s="257"/>
      <c r="Z162" s="257"/>
      <c r="AA162" s="257"/>
      <c r="AB162" s="257"/>
      <c r="AC162" s="257"/>
      <c r="AD162" s="257"/>
      <c r="AE162" s="257"/>
      <c r="AF162" s="257"/>
      <c r="AG162" s="257"/>
      <c r="AH162" s="257"/>
      <c r="AI162" s="257"/>
      <c r="AJ162" s="257"/>
      <c r="AK162" s="258"/>
      <c r="AL162" s="257"/>
      <c r="AM162" s="257"/>
      <c r="AN162" s="259"/>
      <c r="AO162" s="260"/>
      <c r="AP162" s="257"/>
      <c r="AQ162" s="257"/>
      <c r="AR162" s="261"/>
      <c r="AS162" s="257"/>
      <c r="AT162" s="257"/>
      <c r="AU162" s="257"/>
      <c r="AV162" s="258"/>
      <c r="AW162" s="257"/>
      <c r="AX162" s="257"/>
      <c r="AY162" s="257"/>
      <c r="AZ162" s="412"/>
      <c r="BA162" s="413"/>
      <c r="BB162" s="264"/>
      <c r="BC162" s="265"/>
    </row>
    <row r="163" spans="2:55" s="90" customFormat="1" x14ac:dyDescent="0.25">
      <c r="B163" s="93"/>
      <c r="D163" s="93"/>
      <c r="F163" s="93"/>
      <c r="G163" s="93"/>
      <c r="H163" s="93"/>
      <c r="I163" s="256"/>
      <c r="J163" s="256"/>
      <c r="K163" s="93"/>
      <c r="L163" s="256"/>
      <c r="M163" s="256"/>
      <c r="N163" s="256"/>
      <c r="O163" s="256"/>
      <c r="P163" s="256"/>
      <c r="Q163" s="257"/>
      <c r="R163" s="257"/>
      <c r="S163" s="257"/>
      <c r="T163" s="257"/>
      <c r="U163" s="257"/>
      <c r="V163" s="257"/>
      <c r="W163" s="257"/>
      <c r="X163" s="257"/>
      <c r="Y163" s="257"/>
      <c r="Z163" s="257"/>
      <c r="AA163" s="257"/>
      <c r="AB163" s="257"/>
      <c r="AC163" s="257"/>
      <c r="AD163" s="257"/>
      <c r="AE163" s="257"/>
      <c r="AF163" s="257"/>
      <c r="AG163" s="257"/>
      <c r="AH163" s="257"/>
      <c r="AI163" s="257"/>
      <c r="AJ163" s="257"/>
      <c r="AK163" s="258"/>
      <c r="AL163" s="257"/>
      <c r="AM163" s="257"/>
      <c r="AN163" s="259"/>
      <c r="AO163" s="260"/>
      <c r="AP163" s="257"/>
      <c r="AQ163" s="257"/>
      <c r="AR163" s="261"/>
      <c r="AS163" s="257"/>
      <c r="AT163" s="257"/>
      <c r="AU163" s="257"/>
      <c r="AV163" s="258"/>
      <c r="AW163" s="257"/>
      <c r="AX163" s="257"/>
      <c r="AY163" s="257"/>
      <c r="AZ163" s="412"/>
      <c r="BA163" s="413"/>
      <c r="BB163" s="264"/>
      <c r="BC163" s="265"/>
    </row>
    <row r="164" spans="2:55" s="90" customFormat="1" x14ac:dyDescent="0.25">
      <c r="B164" s="93"/>
      <c r="D164" s="93"/>
      <c r="F164" s="93"/>
      <c r="G164" s="93"/>
      <c r="H164" s="93"/>
      <c r="I164" s="256"/>
      <c r="J164" s="256"/>
      <c r="K164" s="93"/>
      <c r="L164" s="256"/>
      <c r="M164" s="256"/>
      <c r="N164" s="256"/>
      <c r="O164" s="256"/>
      <c r="P164" s="256"/>
      <c r="Q164" s="257"/>
      <c r="R164" s="257"/>
      <c r="S164" s="257"/>
      <c r="T164" s="257"/>
      <c r="U164" s="257"/>
      <c r="V164" s="257"/>
      <c r="W164" s="257"/>
      <c r="X164" s="257"/>
      <c r="Y164" s="257"/>
      <c r="Z164" s="257"/>
      <c r="AA164" s="257"/>
      <c r="AB164" s="257"/>
      <c r="AC164" s="257"/>
      <c r="AD164" s="257"/>
      <c r="AE164" s="257"/>
      <c r="AF164" s="257"/>
      <c r="AG164" s="257"/>
      <c r="AH164" s="257"/>
      <c r="AI164" s="257"/>
      <c r="AJ164" s="257"/>
      <c r="AK164" s="258"/>
      <c r="AL164" s="257"/>
      <c r="AM164" s="257"/>
      <c r="AN164" s="259"/>
      <c r="AO164" s="260"/>
      <c r="AP164" s="257"/>
      <c r="AQ164" s="257"/>
      <c r="AR164" s="261"/>
      <c r="AS164" s="257"/>
      <c r="AT164" s="257"/>
      <c r="AU164" s="257"/>
      <c r="AV164" s="258"/>
      <c r="AW164" s="257"/>
      <c r="AX164" s="257"/>
      <c r="AY164" s="257"/>
      <c r="AZ164" s="412"/>
      <c r="BA164" s="413"/>
      <c r="BB164" s="264"/>
      <c r="BC164" s="265"/>
    </row>
    <row r="165" spans="2:55" s="90" customFormat="1" x14ac:dyDescent="0.25">
      <c r="B165" s="93"/>
      <c r="D165" s="93"/>
      <c r="F165" s="93"/>
      <c r="G165" s="93"/>
      <c r="H165" s="93"/>
      <c r="I165" s="256"/>
      <c r="J165" s="256"/>
      <c r="K165" s="93"/>
      <c r="L165" s="256"/>
      <c r="M165" s="256"/>
      <c r="N165" s="256"/>
      <c r="O165" s="256"/>
      <c r="P165" s="256"/>
      <c r="Q165" s="257"/>
      <c r="R165" s="257"/>
      <c r="S165" s="257"/>
      <c r="T165" s="257"/>
      <c r="U165" s="257"/>
      <c r="V165" s="257"/>
      <c r="W165" s="257"/>
      <c r="X165" s="257"/>
      <c r="Y165" s="257"/>
      <c r="Z165" s="257"/>
      <c r="AA165" s="257"/>
      <c r="AB165" s="257"/>
      <c r="AC165" s="257"/>
      <c r="AD165" s="257"/>
      <c r="AE165" s="257"/>
      <c r="AF165" s="257"/>
      <c r="AG165" s="257"/>
      <c r="AH165" s="257"/>
      <c r="AI165" s="257"/>
      <c r="AJ165" s="257"/>
      <c r="AK165" s="258"/>
      <c r="AL165" s="257"/>
      <c r="AM165" s="257"/>
      <c r="AN165" s="259"/>
      <c r="AO165" s="260"/>
      <c r="AP165" s="257"/>
      <c r="AQ165" s="257"/>
      <c r="AR165" s="261"/>
      <c r="AS165" s="257"/>
      <c r="AT165" s="257"/>
      <c r="AU165" s="257"/>
      <c r="AV165" s="258"/>
      <c r="AW165" s="257"/>
      <c r="AX165" s="257"/>
      <c r="AY165" s="257"/>
      <c r="AZ165" s="412"/>
      <c r="BA165" s="413"/>
      <c r="BB165" s="264"/>
      <c r="BC165" s="265"/>
    </row>
    <row r="166" spans="2:55" s="90" customFormat="1" x14ac:dyDescent="0.25">
      <c r="B166" s="93"/>
      <c r="D166" s="93"/>
      <c r="F166" s="93"/>
      <c r="G166" s="93"/>
      <c r="H166" s="93"/>
      <c r="I166" s="256"/>
      <c r="J166" s="256"/>
      <c r="K166" s="93"/>
      <c r="L166" s="256"/>
      <c r="M166" s="256"/>
      <c r="N166" s="256"/>
      <c r="O166" s="256"/>
      <c r="P166" s="256"/>
      <c r="Q166" s="257"/>
      <c r="R166" s="257"/>
      <c r="S166" s="257"/>
      <c r="T166" s="257"/>
      <c r="U166" s="257"/>
      <c r="V166" s="257"/>
      <c r="W166" s="257"/>
      <c r="X166" s="257"/>
      <c r="Y166" s="257"/>
      <c r="Z166" s="257"/>
      <c r="AA166" s="257"/>
      <c r="AB166" s="257"/>
      <c r="AC166" s="257"/>
      <c r="AD166" s="257"/>
      <c r="AE166" s="257"/>
      <c r="AF166" s="257"/>
      <c r="AG166" s="257"/>
      <c r="AH166" s="257"/>
      <c r="AI166" s="257"/>
      <c r="AJ166" s="257"/>
      <c r="AK166" s="258"/>
      <c r="AL166" s="257"/>
      <c r="AM166" s="257"/>
      <c r="AN166" s="259"/>
      <c r="AO166" s="260"/>
      <c r="AP166" s="257"/>
      <c r="AQ166" s="257"/>
      <c r="AR166" s="261"/>
      <c r="AS166" s="257"/>
      <c r="AT166" s="257"/>
      <c r="AU166" s="257"/>
      <c r="AV166" s="258"/>
      <c r="AW166" s="257"/>
      <c r="AX166" s="257"/>
      <c r="AY166" s="257"/>
      <c r="AZ166" s="412"/>
      <c r="BA166" s="413"/>
      <c r="BB166" s="264"/>
      <c r="BC166" s="265"/>
    </row>
    <row r="167" spans="2:55" s="90" customFormat="1" x14ac:dyDescent="0.25">
      <c r="B167" s="93"/>
      <c r="D167" s="93"/>
      <c r="F167" s="93"/>
      <c r="G167" s="93"/>
      <c r="H167" s="93"/>
      <c r="I167" s="256"/>
      <c r="J167" s="256"/>
      <c r="K167" s="93"/>
      <c r="L167" s="256"/>
      <c r="M167" s="256"/>
      <c r="N167" s="256"/>
      <c r="O167" s="256"/>
      <c r="P167" s="256"/>
      <c r="Q167" s="257"/>
      <c r="R167" s="257"/>
      <c r="S167" s="257"/>
      <c r="T167" s="257"/>
      <c r="U167" s="257"/>
      <c r="V167" s="257"/>
      <c r="W167" s="257"/>
      <c r="X167" s="257"/>
      <c r="Y167" s="257"/>
      <c r="Z167" s="257"/>
      <c r="AA167" s="257"/>
      <c r="AB167" s="257"/>
      <c r="AC167" s="257"/>
      <c r="AD167" s="257"/>
      <c r="AE167" s="257"/>
      <c r="AF167" s="257"/>
      <c r="AG167" s="257"/>
      <c r="AH167" s="257"/>
      <c r="AI167" s="257"/>
      <c r="AJ167" s="257"/>
      <c r="AK167" s="258"/>
      <c r="AL167" s="257"/>
      <c r="AM167" s="257"/>
      <c r="AN167" s="259"/>
      <c r="AO167" s="260"/>
      <c r="AP167" s="257"/>
      <c r="AQ167" s="257"/>
      <c r="AR167" s="261"/>
      <c r="AS167" s="257"/>
      <c r="AT167" s="257"/>
      <c r="AU167" s="257"/>
      <c r="AV167" s="258"/>
      <c r="AW167" s="257"/>
      <c r="AX167" s="257"/>
      <c r="AY167" s="257"/>
      <c r="AZ167" s="412"/>
      <c r="BA167" s="413"/>
      <c r="BB167" s="264"/>
      <c r="BC167" s="265"/>
    </row>
    <row r="168" spans="2:55" s="90" customFormat="1" x14ac:dyDescent="0.25">
      <c r="B168" s="93"/>
      <c r="D168" s="93"/>
      <c r="F168" s="93"/>
      <c r="G168" s="93"/>
      <c r="H168" s="93"/>
      <c r="I168" s="256"/>
      <c r="J168" s="256"/>
      <c r="K168" s="93"/>
      <c r="L168" s="256"/>
      <c r="M168" s="256"/>
      <c r="N168" s="256"/>
      <c r="O168" s="256"/>
      <c r="P168" s="256"/>
      <c r="Q168" s="257"/>
      <c r="R168" s="257"/>
      <c r="S168" s="257"/>
      <c r="T168" s="257"/>
      <c r="U168" s="257"/>
      <c r="V168" s="257"/>
      <c r="W168" s="257"/>
      <c r="X168" s="257"/>
      <c r="Y168" s="257"/>
      <c r="Z168" s="257"/>
      <c r="AA168" s="257"/>
      <c r="AB168" s="257"/>
      <c r="AC168" s="257"/>
      <c r="AD168" s="257"/>
      <c r="AE168" s="257"/>
      <c r="AF168" s="257"/>
      <c r="AG168" s="257"/>
      <c r="AH168" s="257"/>
      <c r="AI168" s="257"/>
      <c r="AJ168" s="257"/>
      <c r="AK168" s="258"/>
      <c r="AL168" s="257"/>
      <c r="AM168" s="257"/>
      <c r="AN168" s="259"/>
      <c r="AO168" s="260"/>
      <c r="AP168" s="257"/>
      <c r="AQ168" s="257"/>
      <c r="AR168" s="261"/>
      <c r="AS168" s="257"/>
      <c r="AT168" s="257"/>
      <c r="AU168" s="257"/>
      <c r="AV168" s="258"/>
      <c r="AW168" s="257"/>
      <c r="AX168" s="257"/>
      <c r="AY168" s="257"/>
      <c r="AZ168" s="412"/>
      <c r="BA168" s="413"/>
      <c r="BB168" s="264"/>
      <c r="BC168" s="265"/>
    </row>
    <row r="169" spans="2:55" s="90" customFormat="1" x14ac:dyDescent="0.25">
      <c r="B169" s="93"/>
      <c r="D169" s="93"/>
      <c r="F169" s="93"/>
      <c r="G169" s="93"/>
      <c r="H169" s="93"/>
      <c r="I169" s="256"/>
      <c r="J169" s="256"/>
      <c r="K169" s="93"/>
      <c r="L169" s="256"/>
      <c r="M169" s="256"/>
      <c r="N169" s="256"/>
      <c r="O169" s="256"/>
      <c r="P169" s="256"/>
      <c r="Q169" s="257"/>
      <c r="R169" s="257"/>
      <c r="S169" s="257"/>
      <c r="T169" s="257"/>
      <c r="U169" s="257"/>
      <c r="V169" s="257"/>
      <c r="W169" s="257"/>
      <c r="X169" s="257"/>
      <c r="Y169" s="257"/>
      <c r="Z169" s="257"/>
      <c r="AA169" s="257"/>
      <c r="AB169" s="257"/>
      <c r="AC169" s="257"/>
      <c r="AD169" s="257"/>
      <c r="AE169" s="257"/>
      <c r="AF169" s="257"/>
      <c r="AG169" s="257"/>
      <c r="AH169" s="257"/>
      <c r="AI169" s="257"/>
      <c r="AJ169" s="257"/>
      <c r="AK169" s="258"/>
      <c r="AL169" s="257"/>
      <c r="AM169" s="257"/>
      <c r="AN169" s="259"/>
      <c r="AO169" s="260"/>
      <c r="AP169" s="257"/>
      <c r="AQ169" s="257"/>
      <c r="AR169" s="261"/>
      <c r="AS169" s="257"/>
      <c r="AT169" s="257"/>
      <c r="AU169" s="257"/>
      <c r="AV169" s="258"/>
      <c r="AW169" s="257"/>
      <c r="AX169" s="257"/>
      <c r="AY169" s="257"/>
      <c r="AZ169" s="412"/>
      <c r="BA169" s="413"/>
      <c r="BB169" s="264"/>
      <c r="BC169" s="265"/>
    </row>
    <row r="170" spans="2:55" s="90" customFormat="1" x14ac:dyDescent="0.25">
      <c r="B170" s="93"/>
      <c r="D170" s="93"/>
      <c r="F170" s="93"/>
      <c r="G170" s="93"/>
      <c r="H170" s="93"/>
      <c r="I170" s="256"/>
      <c r="J170" s="256"/>
      <c r="K170" s="93"/>
      <c r="L170" s="256"/>
      <c r="M170" s="256"/>
      <c r="N170" s="256"/>
      <c r="O170" s="256"/>
      <c r="P170" s="256"/>
      <c r="Q170" s="257"/>
      <c r="R170" s="257"/>
      <c r="S170" s="257"/>
      <c r="T170" s="257"/>
      <c r="U170" s="257"/>
      <c r="V170" s="257"/>
      <c r="W170" s="257"/>
      <c r="X170" s="257"/>
      <c r="Y170" s="257"/>
      <c r="Z170" s="257"/>
      <c r="AA170" s="257"/>
      <c r="AB170" s="257"/>
      <c r="AC170" s="257"/>
      <c r="AD170" s="257"/>
      <c r="AE170" s="257"/>
      <c r="AF170" s="257"/>
      <c r="AG170" s="257"/>
      <c r="AH170" s="257"/>
      <c r="AI170" s="257"/>
      <c r="AJ170" s="257"/>
      <c r="AK170" s="258"/>
      <c r="AL170" s="257"/>
      <c r="AM170" s="257"/>
      <c r="AN170" s="259"/>
      <c r="AO170" s="260"/>
      <c r="AP170" s="257"/>
      <c r="AQ170" s="257"/>
      <c r="AR170" s="261"/>
      <c r="AS170" s="257"/>
      <c r="AT170" s="257"/>
      <c r="AU170" s="257"/>
      <c r="AV170" s="258"/>
      <c r="AW170" s="257"/>
      <c r="AX170" s="257"/>
      <c r="AY170" s="257"/>
      <c r="AZ170" s="412"/>
      <c r="BA170" s="413"/>
      <c r="BB170" s="264"/>
      <c r="BC170" s="265"/>
    </row>
    <row r="171" spans="2:55" s="90" customFormat="1" x14ac:dyDescent="0.25">
      <c r="B171" s="93"/>
      <c r="D171" s="93"/>
      <c r="F171" s="93"/>
      <c r="G171" s="93"/>
      <c r="H171" s="93"/>
      <c r="I171" s="256"/>
      <c r="J171" s="256"/>
      <c r="K171" s="93"/>
      <c r="L171" s="256"/>
      <c r="M171" s="256"/>
      <c r="N171" s="256"/>
      <c r="O171" s="256"/>
      <c r="P171" s="256"/>
      <c r="Q171" s="257"/>
      <c r="R171" s="257"/>
      <c r="S171" s="257"/>
      <c r="T171" s="257"/>
      <c r="U171" s="257"/>
      <c r="V171" s="257"/>
      <c r="W171" s="257"/>
      <c r="X171" s="257"/>
      <c r="Y171" s="257"/>
      <c r="Z171" s="257"/>
      <c r="AA171" s="257"/>
      <c r="AB171" s="257"/>
      <c r="AC171" s="257"/>
      <c r="AD171" s="257"/>
      <c r="AE171" s="257"/>
      <c r="AF171" s="257"/>
      <c r="AG171" s="257"/>
      <c r="AH171" s="257"/>
      <c r="AI171" s="257"/>
      <c r="AJ171" s="257"/>
      <c r="AK171" s="258"/>
      <c r="AL171" s="257"/>
      <c r="AM171" s="257"/>
      <c r="AN171" s="259"/>
      <c r="AO171" s="260"/>
      <c r="AP171" s="257"/>
      <c r="AQ171" s="257"/>
      <c r="AR171" s="261"/>
      <c r="AS171" s="257"/>
      <c r="AT171" s="257"/>
      <c r="AU171" s="257"/>
      <c r="AV171" s="258"/>
      <c r="AW171" s="257"/>
      <c r="AX171" s="257"/>
      <c r="AY171" s="257"/>
      <c r="AZ171" s="412"/>
      <c r="BA171" s="413"/>
      <c r="BB171" s="264"/>
      <c r="BC171" s="265"/>
    </row>
    <row r="172" spans="2:55" s="90" customFormat="1" x14ac:dyDescent="0.25">
      <c r="B172" s="93"/>
      <c r="D172" s="93"/>
      <c r="F172" s="93"/>
      <c r="G172" s="93"/>
      <c r="H172" s="93"/>
      <c r="I172" s="256"/>
      <c r="J172" s="256"/>
      <c r="K172" s="93"/>
      <c r="L172" s="256"/>
      <c r="M172" s="256"/>
      <c r="N172" s="256"/>
      <c r="O172" s="256"/>
      <c r="P172" s="256"/>
      <c r="Q172" s="257"/>
      <c r="R172" s="257"/>
      <c r="S172" s="257"/>
      <c r="T172" s="257"/>
      <c r="U172" s="257"/>
      <c r="V172" s="257"/>
      <c r="W172" s="257"/>
      <c r="X172" s="257"/>
      <c r="Y172" s="257"/>
      <c r="Z172" s="257"/>
      <c r="AA172" s="257"/>
      <c r="AB172" s="257"/>
      <c r="AC172" s="257"/>
      <c r="AD172" s="257"/>
      <c r="AE172" s="257"/>
      <c r="AF172" s="257"/>
      <c r="AG172" s="257"/>
      <c r="AH172" s="257"/>
      <c r="AI172" s="257"/>
      <c r="AJ172" s="257"/>
      <c r="AK172" s="258"/>
      <c r="AL172" s="257"/>
      <c r="AM172" s="257"/>
      <c r="AN172" s="259"/>
      <c r="AO172" s="260"/>
      <c r="AP172" s="257"/>
      <c r="AQ172" s="257"/>
      <c r="AR172" s="261"/>
      <c r="AS172" s="257"/>
      <c r="AT172" s="257"/>
      <c r="AU172" s="257"/>
      <c r="AV172" s="258"/>
      <c r="AW172" s="257"/>
      <c r="AX172" s="257"/>
      <c r="AY172" s="257"/>
      <c r="AZ172" s="412"/>
      <c r="BA172" s="413"/>
      <c r="BB172" s="264"/>
      <c r="BC172" s="265"/>
    </row>
    <row r="173" spans="2:55" s="90" customFormat="1" x14ac:dyDescent="0.25">
      <c r="B173" s="93"/>
      <c r="D173" s="93"/>
      <c r="F173" s="93"/>
      <c r="G173" s="93"/>
      <c r="H173" s="93"/>
      <c r="I173" s="256"/>
      <c r="J173" s="256"/>
      <c r="K173" s="93"/>
      <c r="L173" s="256"/>
      <c r="M173" s="256"/>
      <c r="N173" s="256"/>
      <c r="O173" s="256"/>
      <c r="P173" s="256"/>
      <c r="Q173" s="257"/>
      <c r="R173" s="257"/>
      <c r="S173" s="257"/>
      <c r="T173" s="257"/>
      <c r="U173" s="257"/>
      <c r="V173" s="257"/>
      <c r="W173" s="257"/>
      <c r="X173" s="257"/>
      <c r="Y173" s="257"/>
      <c r="Z173" s="257"/>
      <c r="AA173" s="257"/>
      <c r="AB173" s="257"/>
      <c r="AC173" s="257"/>
      <c r="AD173" s="257"/>
      <c r="AE173" s="257"/>
      <c r="AF173" s="257"/>
      <c r="AG173" s="257"/>
      <c r="AH173" s="257"/>
      <c r="AI173" s="257"/>
      <c r="AJ173" s="257"/>
      <c r="AK173" s="258"/>
      <c r="AL173" s="257"/>
      <c r="AM173" s="257"/>
      <c r="AN173" s="259"/>
      <c r="AO173" s="260"/>
      <c r="AP173" s="257"/>
      <c r="AQ173" s="257"/>
      <c r="AR173" s="261"/>
      <c r="AS173" s="257"/>
      <c r="AT173" s="257"/>
      <c r="AU173" s="257"/>
      <c r="AV173" s="258"/>
      <c r="AW173" s="257"/>
      <c r="AX173" s="257"/>
      <c r="AY173" s="257"/>
      <c r="AZ173" s="412"/>
      <c r="BA173" s="413"/>
      <c r="BB173" s="264"/>
      <c r="BC173" s="265"/>
    </row>
    <row r="174" spans="2:55" s="90" customFormat="1" x14ac:dyDescent="0.25">
      <c r="B174" s="93"/>
      <c r="D174" s="93"/>
      <c r="F174" s="93"/>
      <c r="G174" s="93"/>
      <c r="H174" s="93"/>
      <c r="I174" s="256"/>
      <c r="J174" s="256"/>
      <c r="K174" s="93"/>
      <c r="L174" s="256"/>
      <c r="M174" s="256"/>
      <c r="N174" s="256"/>
      <c r="O174" s="256"/>
      <c r="P174" s="256"/>
      <c r="Q174" s="257"/>
      <c r="R174" s="257"/>
      <c r="S174" s="257"/>
      <c r="T174" s="257"/>
      <c r="U174" s="257"/>
      <c r="V174" s="257"/>
      <c r="W174" s="257"/>
      <c r="X174" s="257"/>
      <c r="Y174" s="257"/>
      <c r="Z174" s="257"/>
      <c r="AA174" s="257"/>
      <c r="AB174" s="257"/>
      <c r="AC174" s="257"/>
      <c r="AD174" s="257"/>
      <c r="AE174" s="257"/>
      <c r="AF174" s="257"/>
      <c r="AG174" s="257"/>
      <c r="AH174" s="257"/>
      <c r="AI174" s="257"/>
      <c r="AJ174" s="257"/>
      <c r="AK174" s="258"/>
      <c r="AL174" s="257"/>
      <c r="AM174" s="257"/>
      <c r="AN174" s="259"/>
      <c r="AO174" s="260"/>
      <c r="AP174" s="257"/>
      <c r="AQ174" s="257"/>
      <c r="AR174" s="261"/>
      <c r="AS174" s="257"/>
      <c r="AT174" s="257"/>
      <c r="AU174" s="257"/>
      <c r="AV174" s="258"/>
      <c r="AW174" s="257"/>
      <c r="AX174" s="257"/>
      <c r="AY174" s="257"/>
      <c r="AZ174" s="412"/>
      <c r="BA174" s="413"/>
      <c r="BB174" s="264"/>
      <c r="BC174" s="265"/>
    </row>
    <row r="175" spans="2:55" s="90" customFormat="1" x14ac:dyDescent="0.25">
      <c r="B175" s="93"/>
      <c r="D175" s="93"/>
      <c r="F175" s="93"/>
      <c r="G175" s="93"/>
      <c r="H175" s="93"/>
      <c r="I175" s="256"/>
      <c r="J175" s="256"/>
      <c r="K175" s="93"/>
      <c r="L175" s="256"/>
      <c r="M175" s="256"/>
      <c r="N175" s="256"/>
      <c r="O175" s="256"/>
      <c r="P175" s="256"/>
      <c r="Q175" s="257"/>
      <c r="R175" s="257"/>
      <c r="S175" s="257"/>
      <c r="T175" s="257"/>
      <c r="U175" s="257"/>
      <c r="V175" s="257"/>
      <c r="W175" s="257"/>
      <c r="X175" s="257"/>
      <c r="Y175" s="257"/>
      <c r="Z175" s="257"/>
      <c r="AA175" s="257"/>
      <c r="AB175" s="257"/>
      <c r="AC175" s="257"/>
      <c r="AD175" s="257"/>
      <c r="AE175" s="257"/>
      <c r="AF175" s="257"/>
      <c r="AG175" s="257"/>
      <c r="AH175" s="257"/>
      <c r="AI175" s="257"/>
      <c r="AJ175" s="257"/>
      <c r="AK175" s="258"/>
      <c r="AL175" s="257"/>
      <c r="AM175" s="257"/>
      <c r="AN175" s="259"/>
      <c r="AO175" s="260"/>
      <c r="AP175" s="257"/>
      <c r="AQ175" s="257"/>
      <c r="AR175" s="261"/>
      <c r="AS175" s="257"/>
      <c r="AT175" s="257"/>
      <c r="AU175" s="257"/>
      <c r="AV175" s="258"/>
      <c r="AW175" s="257"/>
      <c r="AX175" s="257"/>
      <c r="AY175" s="257"/>
      <c r="AZ175" s="412"/>
      <c r="BA175" s="413"/>
      <c r="BB175" s="264"/>
      <c r="BC175" s="265"/>
    </row>
    <row r="176" spans="2:55" s="90" customFormat="1" x14ac:dyDescent="0.25">
      <c r="B176" s="93"/>
      <c r="D176" s="93"/>
      <c r="F176" s="93"/>
      <c r="G176" s="93"/>
      <c r="H176" s="93"/>
      <c r="I176" s="256"/>
      <c r="J176" s="256"/>
      <c r="K176" s="93"/>
      <c r="L176" s="256"/>
      <c r="M176" s="256"/>
      <c r="N176" s="256"/>
      <c r="O176" s="256"/>
      <c r="P176" s="256"/>
      <c r="Q176" s="257"/>
      <c r="R176" s="257"/>
      <c r="S176" s="257"/>
      <c r="T176" s="257"/>
      <c r="U176" s="257"/>
      <c r="V176" s="257"/>
      <c r="W176" s="257"/>
      <c r="X176" s="257"/>
      <c r="Y176" s="257"/>
      <c r="Z176" s="257"/>
      <c r="AA176" s="257"/>
      <c r="AB176" s="257"/>
      <c r="AC176" s="257"/>
      <c r="AD176" s="257"/>
      <c r="AE176" s="257"/>
      <c r="AF176" s="257"/>
      <c r="AG176" s="257"/>
      <c r="AH176" s="257"/>
      <c r="AI176" s="257"/>
      <c r="AJ176" s="257"/>
      <c r="AK176" s="258"/>
      <c r="AL176" s="257"/>
      <c r="AM176" s="257"/>
      <c r="AN176" s="259"/>
      <c r="AO176" s="260"/>
      <c r="AP176" s="257"/>
      <c r="AQ176" s="257"/>
      <c r="AR176" s="261"/>
      <c r="AS176" s="257"/>
      <c r="AT176" s="257"/>
      <c r="AU176" s="257"/>
      <c r="AV176" s="258"/>
      <c r="AW176" s="257"/>
      <c r="AX176" s="257"/>
      <c r="AY176" s="257"/>
      <c r="AZ176" s="412"/>
      <c r="BA176" s="413"/>
      <c r="BB176" s="264"/>
      <c r="BC176" s="265"/>
    </row>
    <row r="177" spans="2:55" s="90" customFormat="1" x14ac:dyDescent="0.25">
      <c r="B177" s="93"/>
      <c r="D177" s="93"/>
      <c r="F177" s="93"/>
      <c r="G177" s="93"/>
      <c r="H177" s="93"/>
      <c r="I177" s="256"/>
      <c r="J177" s="256"/>
      <c r="K177" s="93"/>
      <c r="L177" s="256"/>
      <c r="M177" s="256"/>
      <c r="N177" s="256"/>
      <c r="O177" s="256"/>
      <c r="P177" s="256"/>
      <c r="Q177" s="257"/>
      <c r="R177" s="257"/>
      <c r="S177" s="257"/>
      <c r="T177" s="257"/>
      <c r="U177" s="257"/>
      <c r="V177" s="257"/>
      <c r="W177" s="257"/>
      <c r="X177" s="257"/>
      <c r="Y177" s="257"/>
      <c r="Z177" s="257"/>
      <c r="AA177" s="257"/>
      <c r="AB177" s="257"/>
      <c r="AC177" s="257"/>
      <c r="AD177" s="257"/>
      <c r="AE177" s="257"/>
      <c r="AF177" s="257"/>
      <c r="AG177" s="257"/>
      <c r="AH177" s="257"/>
      <c r="AI177" s="257"/>
      <c r="AJ177" s="257"/>
      <c r="AK177" s="258"/>
      <c r="AL177" s="257"/>
      <c r="AM177" s="257"/>
      <c r="AN177" s="259"/>
      <c r="AO177" s="260"/>
      <c r="AP177" s="257"/>
      <c r="AQ177" s="257"/>
      <c r="AR177" s="261"/>
      <c r="AS177" s="257"/>
      <c r="AT177" s="257"/>
      <c r="AU177" s="257"/>
      <c r="AV177" s="258"/>
      <c r="AW177" s="257"/>
      <c r="AX177" s="257"/>
      <c r="AY177" s="257"/>
      <c r="AZ177" s="412"/>
      <c r="BA177" s="413"/>
      <c r="BB177" s="264"/>
      <c r="BC177" s="265"/>
    </row>
    <row r="178" spans="2:55" s="90" customFormat="1" x14ac:dyDescent="0.25">
      <c r="B178" s="93"/>
      <c r="D178" s="93"/>
      <c r="F178" s="93"/>
      <c r="G178" s="93"/>
      <c r="H178" s="93"/>
      <c r="I178" s="256"/>
      <c r="J178" s="256"/>
      <c r="K178" s="93"/>
      <c r="L178" s="256"/>
      <c r="M178" s="256"/>
      <c r="N178" s="256"/>
      <c r="O178" s="256"/>
      <c r="P178" s="256"/>
      <c r="Q178" s="257"/>
      <c r="R178" s="257"/>
      <c r="S178" s="257"/>
      <c r="T178" s="257"/>
      <c r="U178" s="257"/>
      <c r="V178" s="257"/>
      <c r="W178" s="257"/>
      <c r="X178" s="257"/>
      <c r="Y178" s="257"/>
      <c r="Z178" s="257"/>
      <c r="AA178" s="257"/>
      <c r="AB178" s="257"/>
      <c r="AC178" s="257"/>
      <c r="AD178" s="257"/>
      <c r="AE178" s="257"/>
      <c r="AF178" s="257"/>
      <c r="AG178" s="257"/>
      <c r="AH178" s="257"/>
      <c r="AI178" s="257"/>
      <c r="AJ178" s="257"/>
      <c r="AK178" s="258"/>
      <c r="AL178" s="257"/>
      <c r="AM178" s="257"/>
      <c r="AN178" s="259"/>
      <c r="AO178" s="260"/>
      <c r="AP178" s="257"/>
      <c r="AQ178" s="257"/>
      <c r="AR178" s="261"/>
      <c r="AS178" s="257"/>
      <c r="AT178" s="257"/>
      <c r="AU178" s="257"/>
      <c r="AV178" s="258"/>
      <c r="AW178" s="257"/>
      <c r="AX178" s="257"/>
      <c r="AY178" s="257"/>
      <c r="AZ178" s="412"/>
      <c r="BA178" s="413"/>
      <c r="BB178" s="264"/>
      <c r="BC178" s="265"/>
    </row>
    <row r="179" spans="2:55" s="90" customFormat="1" x14ac:dyDescent="0.25">
      <c r="B179" s="93"/>
      <c r="D179" s="93"/>
      <c r="F179" s="93"/>
      <c r="G179" s="93"/>
      <c r="H179" s="93"/>
      <c r="I179" s="256"/>
      <c r="J179" s="256"/>
      <c r="K179" s="93"/>
      <c r="L179" s="256"/>
      <c r="M179" s="256"/>
      <c r="N179" s="256"/>
      <c r="O179" s="256"/>
      <c r="P179" s="256"/>
      <c r="Q179" s="257"/>
      <c r="R179" s="257"/>
      <c r="S179" s="257"/>
      <c r="T179" s="257"/>
      <c r="U179" s="257"/>
      <c r="V179" s="257"/>
      <c r="W179" s="257"/>
      <c r="X179" s="257"/>
      <c r="Y179" s="257"/>
      <c r="Z179" s="257"/>
      <c r="AA179" s="257"/>
      <c r="AB179" s="257"/>
      <c r="AC179" s="257"/>
      <c r="AD179" s="257"/>
      <c r="AE179" s="257"/>
      <c r="AF179" s="257"/>
      <c r="AG179" s="257"/>
      <c r="AH179" s="257"/>
      <c r="AI179" s="257"/>
      <c r="AJ179" s="257"/>
      <c r="AK179" s="258"/>
      <c r="AL179" s="257"/>
      <c r="AM179" s="257"/>
      <c r="AN179" s="259"/>
      <c r="AO179" s="260"/>
      <c r="AP179" s="257"/>
      <c r="AQ179" s="257"/>
      <c r="AR179" s="261"/>
      <c r="AS179" s="257"/>
      <c r="AT179" s="257"/>
      <c r="AU179" s="257"/>
      <c r="AV179" s="258"/>
      <c r="AW179" s="257"/>
      <c r="AX179" s="257"/>
      <c r="AY179" s="257"/>
      <c r="AZ179" s="412"/>
      <c r="BA179" s="413"/>
      <c r="BB179" s="264"/>
      <c r="BC179" s="265"/>
    </row>
    <row r="180" spans="2:55" s="90" customFormat="1" x14ac:dyDescent="0.25">
      <c r="B180" s="93"/>
      <c r="D180" s="93"/>
      <c r="F180" s="93"/>
      <c r="G180" s="93"/>
      <c r="H180" s="93"/>
      <c r="I180" s="256"/>
      <c r="J180" s="256"/>
      <c r="K180" s="93"/>
      <c r="L180" s="256"/>
      <c r="M180" s="256"/>
      <c r="N180" s="256"/>
      <c r="O180" s="256"/>
      <c r="P180" s="256"/>
      <c r="Q180" s="257"/>
      <c r="R180" s="257"/>
      <c r="S180" s="257"/>
      <c r="T180" s="257"/>
      <c r="U180" s="257"/>
      <c r="V180" s="257"/>
      <c r="W180" s="257"/>
      <c r="X180" s="257"/>
      <c r="Y180" s="257"/>
      <c r="Z180" s="257"/>
      <c r="AA180" s="257"/>
      <c r="AB180" s="257"/>
      <c r="AC180" s="257"/>
      <c r="AD180" s="257"/>
      <c r="AE180" s="257"/>
      <c r="AF180" s="257"/>
      <c r="AG180" s="257"/>
      <c r="AH180" s="257"/>
      <c r="AI180" s="257"/>
      <c r="AJ180" s="257"/>
      <c r="AK180" s="258"/>
      <c r="AL180" s="257"/>
      <c r="AM180" s="257"/>
      <c r="AN180" s="259"/>
      <c r="AO180" s="260"/>
      <c r="AP180" s="257"/>
      <c r="AQ180" s="257"/>
      <c r="AR180" s="261"/>
      <c r="AS180" s="257"/>
      <c r="AT180" s="257"/>
      <c r="AU180" s="257"/>
      <c r="AV180" s="258"/>
      <c r="AW180" s="257"/>
      <c r="AX180" s="257"/>
      <c r="AY180" s="257"/>
      <c r="AZ180" s="412"/>
      <c r="BA180" s="413"/>
      <c r="BB180" s="264"/>
      <c r="BC180" s="265"/>
    </row>
    <row r="181" spans="2:55" s="90" customFormat="1" x14ac:dyDescent="0.25">
      <c r="B181" s="93"/>
      <c r="D181" s="93"/>
      <c r="F181" s="93"/>
      <c r="G181" s="93"/>
      <c r="H181" s="93"/>
      <c r="I181" s="256"/>
      <c r="J181" s="256"/>
      <c r="K181" s="93"/>
      <c r="L181" s="256"/>
      <c r="M181" s="256"/>
      <c r="N181" s="256"/>
      <c r="O181" s="256"/>
      <c r="P181" s="256"/>
      <c r="Q181" s="257"/>
      <c r="R181" s="257"/>
      <c r="S181" s="257"/>
      <c r="T181" s="257"/>
      <c r="U181" s="257"/>
      <c r="V181" s="257"/>
      <c r="W181" s="257"/>
      <c r="X181" s="257"/>
      <c r="Y181" s="257"/>
      <c r="Z181" s="257"/>
      <c r="AA181" s="257"/>
      <c r="AB181" s="257"/>
      <c r="AC181" s="257"/>
      <c r="AD181" s="257"/>
      <c r="AE181" s="257"/>
      <c r="AF181" s="257"/>
      <c r="AG181" s="257"/>
      <c r="AH181" s="257"/>
      <c r="AI181" s="257"/>
      <c r="AJ181" s="257"/>
      <c r="AK181" s="258"/>
      <c r="AL181" s="257"/>
      <c r="AM181" s="257"/>
      <c r="AN181" s="259"/>
      <c r="AO181" s="260"/>
      <c r="AP181" s="257"/>
      <c r="AQ181" s="257"/>
      <c r="AR181" s="261"/>
      <c r="AS181" s="257"/>
      <c r="AT181" s="257"/>
      <c r="AU181" s="257"/>
      <c r="AV181" s="258"/>
      <c r="AW181" s="257"/>
      <c r="AX181" s="257"/>
      <c r="AY181" s="257"/>
      <c r="AZ181" s="412"/>
      <c r="BA181" s="413"/>
      <c r="BB181" s="264"/>
      <c r="BC181" s="265"/>
    </row>
    <row r="182" spans="2:55" s="90" customFormat="1" x14ac:dyDescent="0.25">
      <c r="B182" s="93"/>
      <c r="D182" s="93"/>
      <c r="F182" s="93"/>
      <c r="G182" s="93"/>
      <c r="H182" s="93"/>
      <c r="I182" s="256"/>
      <c r="J182" s="256"/>
      <c r="K182" s="93"/>
      <c r="L182" s="256"/>
      <c r="M182" s="256"/>
      <c r="N182" s="256"/>
      <c r="O182" s="256"/>
      <c r="P182" s="256"/>
      <c r="Q182" s="257"/>
      <c r="R182" s="257"/>
      <c r="S182" s="257"/>
      <c r="T182" s="257"/>
      <c r="U182" s="257"/>
      <c r="V182" s="257"/>
      <c r="W182" s="257"/>
      <c r="X182" s="257"/>
      <c r="Y182" s="257"/>
      <c r="Z182" s="257"/>
      <c r="AA182" s="257"/>
      <c r="AB182" s="257"/>
      <c r="AC182" s="257"/>
      <c r="AD182" s="257"/>
      <c r="AE182" s="257"/>
      <c r="AF182" s="257"/>
      <c r="AG182" s="257"/>
      <c r="AH182" s="257"/>
      <c r="AI182" s="257"/>
      <c r="AJ182" s="257"/>
      <c r="AK182" s="258"/>
      <c r="AL182" s="257"/>
      <c r="AM182" s="257"/>
      <c r="AN182" s="259"/>
      <c r="AO182" s="260"/>
      <c r="AP182" s="257"/>
      <c r="AQ182" s="257"/>
      <c r="AR182" s="261"/>
      <c r="AS182" s="257"/>
      <c r="AT182" s="257"/>
      <c r="AU182" s="257"/>
      <c r="AV182" s="258"/>
      <c r="AW182" s="257"/>
      <c r="AX182" s="257"/>
      <c r="AY182" s="257"/>
      <c r="AZ182" s="412"/>
      <c r="BA182" s="413"/>
      <c r="BB182" s="264"/>
      <c r="BC182" s="265"/>
    </row>
    <row r="183" spans="2:55" s="90" customFormat="1" x14ac:dyDescent="0.25">
      <c r="B183" s="93"/>
      <c r="D183" s="93"/>
      <c r="F183" s="93"/>
      <c r="G183" s="93"/>
      <c r="H183" s="93"/>
      <c r="I183" s="256"/>
      <c r="J183" s="256"/>
      <c r="K183" s="93"/>
      <c r="L183" s="256"/>
      <c r="M183" s="256"/>
      <c r="N183" s="256"/>
      <c r="O183" s="256"/>
      <c r="P183" s="256"/>
      <c r="Q183" s="257"/>
      <c r="R183" s="257"/>
      <c r="S183" s="257"/>
      <c r="T183" s="257"/>
      <c r="U183" s="257"/>
      <c r="V183" s="257"/>
      <c r="W183" s="257"/>
      <c r="X183" s="257"/>
      <c r="Y183" s="257"/>
      <c r="Z183" s="257"/>
      <c r="AA183" s="257"/>
      <c r="AB183" s="257"/>
      <c r="AC183" s="257"/>
      <c r="AD183" s="257"/>
      <c r="AE183" s="257"/>
      <c r="AF183" s="257"/>
      <c r="AG183" s="257"/>
      <c r="AH183" s="257"/>
      <c r="AI183" s="257"/>
      <c r="AJ183" s="257"/>
      <c r="AK183" s="258"/>
      <c r="AL183" s="257"/>
      <c r="AM183" s="257"/>
      <c r="AN183" s="259"/>
      <c r="AO183" s="260"/>
      <c r="AP183" s="257"/>
      <c r="AQ183" s="257"/>
      <c r="AR183" s="261"/>
      <c r="AS183" s="257"/>
      <c r="AT183" s="257"/>
      <c r="AU183" s="257"/>
      <c r="AV183" s="258"/>
      <c r="AW183" s="257"/>
      <c r="AX183" s="257"/>
      <c r="AY183" s="257"/>
      <c r="AZ183" s="412"/>
      <c r="BA183" s="413"/>
      <c r="BB183" s="264"/>
      <c r="BC183" s="265"/>
    </row>
    <row r="184" spans="2:55" s="90" customFormat="1" x14ac:dyDescent="0.25">
      <c r="B184" s="93"/>
      <c r="D184" s="93"/>
      <c r="F184" s="93"/>
      <c r="G184" s="93"/>
      <c r="H184" s="93"/>
      <c r="I184" s="256"/>
      <c r="J184" s="256"/>
      <c r="K184" s="93"/>
      <c r="L184" s="256"/>
      <c r="M184" s="256"/>
      <c r="N184" s="256"/>
      <c r="O184" s="256"/>
      <c r="P184" s="256"/>
      <c r="Q184" s="257"/>
      <c r="R184" s="257"/>
      <c r="S184" s="257"/>
      <c r="T184" s="257"/>
      <c r="U184" s="257"/>
      <c r="V184" s="257"/>
      <c r="W184" s="257"/>
      <c r="X184" s="257"/>
      <c r="Y184" s="257"/>
      <c r="Z184" s="257"/>
      <c r="AA184" s="257"/>
      <c r="AB184" s="257"/>
      <c r="AC184" s="257"/>
      <c r="AD184" s="257"/>
      <c r="AE184" s="257"/>
      <c r="AF184" s="257"/>
      <c r="AG184" s="257"/>
      <c r="AH184" s="257"/>
      <c r="AI184" s="257"/>
      <c r="AJ184" s="257"/>
      <c r="AK184" s="258"/>
      <c r="AL184" s="257"/>
      <c r="AM184" s="257"/>
      <c r="AN184" s="259"/>
      <c r="AO184" s="260"/>
      <c r="AP184" s="257"/>
      <c r="AQ184" s="257"/>
      <c r="AR184" s="261"/>
      <c r="AS184" s="257"/>
      <c r="AT184" s="257"/>
      <c r="AU184" s="257"/>
      <c r="AV184" s="258"/>
      <c r="AW184" s="257"/>
      <c r="AX184" s="257"/>
      <c r="AY184" s="257"/>
      <c r="AZ184" s="412"/>
      <c r="BA184" s="413"/>
      <c r="BB184" s="264"/>
      <c r="BC184" s="265"/>
    </row>
    <row r="185" spans="2:55" s="90" customFormat="1" x14ac:dyDescent="0.25">
      <c r="B185" s="93"/>
      <c r="D185" s="93"/>
      <c r="F185" s="93"/>
      <c r="G185" s="93"/>
      <c r="H185" s="93"/>
      <c r="I185" s="256"/>
      <c r="J185" s="256"/>
      <c r="K185" s="93"/>
      <c r="L185" s="256"/>
      <c r="M185" s="256"/>
      <c r="N185" s="256"/>
      <c r="O185" s="256"/>
      <c r="P185" s="256"/>
      <c r="Q185" s="257"/>
      <c r="R185" s="257"/>
      <c r="S185" s="257"/>
      <c r="T185" s="257"/>
      <c r="U185" s="257"/>
      <c r="V185" s="257"/>
      <c r="W185" s="257"/>
      <c r="X185" s="257"/>
      <c r="Y185" s="257"/>
      <c r="Z185" s="257"/>
      <c r="AA185" s="257"/>
      <c r="AB185" s="257"/>
      <c r="AC185" s="257"/>
      <c r="AD185" s="257"/>
      <c r="AE185" s="257"/>
      <c r="AF185" s="257"/>
      <c r="AG185" s="257"/>
      <c r="AH185" s="257"/>
      <c r="AI185" s="257"/>
      <c r="AJ185" s="257"/>
      <c r="AK185" s="258"/>
      <c r="AL185" s="257"/>
      <c r="AM185" s="257"/>
      <c r="AN185" s="259"/>
      <c r="AO185" s="260"/>
      <c r="AP185" s="257"/>
      <c r="AQ185" s="257"/>
      <c r="AR185" s="261"/>
      <c r="AS185" s="257"/>
      <c r="AT185" s="257"/>
      <c r="AU185" s="257"/>
      <c r="AV185" s="258"/>
      <c r="AW185" s="257"/>
      <c r="AX185" s="257"/>
      <c r="AY185" s="257"/>
      <c r="AZ185" s="412"/>
      <c r="BA185" s="413"/>
      <c r="BB185" s="264"/>
      <c r="BC185" s="265"/>
    </row>
    <row r="186" spans="2:55" s="90" customFormat="1" x14ac:dyDescent="0.25">
      <c r="B186" s="93"/>
      <c r="D186" s="93"/>
      <c r="F186" s="93"/>
      <c r="G186" s="93"/>
      <c r="H186" s="93"/>
      <c r="I186" s="256"/>
      <c r="J186" s="256"/>
      <c r="K186" s="93"/>
      <c r="L186" s="256"/>
      <c r="M186" s="256"/>
      <c r="N186" s="256"/>
      <c r="O186" s="256"/>
      <c r="P186" s="256"/>
      <c r="Q186" s="257"/>
      <c r="R186" s="257"/>
      <c r="S186" s="257"/>
      <c r="T186" s="257"/>
      <c r="U186" s="257"/>
      <c r="V186" s="257"/>
      <c r="W186" s="257"/>
      <c r="X186" s="257"/>
      <c r="Y186" s="257"/>
      <c r="Z186" s="257"/>
      <c r="AA186" s="257"/>
      <c r="AB186" s="257"/>
      <c r="AC186" s="257"/>
      <c r="AD186" s="257"/>
      <c r="AE186" s="257"/>
      <c r="AF186" s="257"/>
      <c r="AG186" s="257"/>
      <c r="AH186" s="257"/>
      <c r="AI186" s="257"/>
      <c r="AJ186" s="257"/>
      <c r="AK186" s="258"/>
      <c r="AL186" s="257"/>
      <c r="AM186" s="257"/>
      <c r="AN186" s="259"/>
      <c r="AO186" s="260"/>
      <c r="AP186" s="257"/>
      <c r="AQ186" s="257"/>
      <c r="AR186" s="261"/>
      <c r="AS186" s="257"/>
      <c r="AT186" s="257"/>
      <c r="AU186" s="257"/>
      <c r="AV186" s="258"/>
      <c r="AW186" s="257"/>
      <c r="AX186" s="257"/>
      <c r="AY186" s="257"/>
      <c r="AZ186" s="412"/>
      <c r="BA186" s="413"/>
      <c r="BB186" s="264"/>
      <c r="BC186" s="265"/>
    </row>
    <row r="187" spans="2:55" s="90" customFormat="1" x14ac:dyDescent="0.25">
      <c r="B187" s="93"/>
      <c r="D187" s="93"/>
      <c r="F187" s="93"/>
      <c r="G187" s="93"/>
      <c r="H187" s="93"/>
      <c r="I187" s="256"/>
      <c r="J187" s="256"/>
      <c r="K187" s="93"/>
      <c r="L187" s="256"/>
      <c r="M187" s="256"/>
      <c r="N187" s="256"/>
      <c r="O187" s="256"/>
      <c r="P187" s="256"/>
      <c r="Q187" s="257"/>
      <c r="R187" s="257"/>
      <c r="S187" s="257"/>
      <c r="T187" s="257"/>
      <c r="U187" s="257"/>
      <c r="V187" s="257"/>
      <c r="W187" s="257"/>
      <c r="X187" s="257"/>
      <c r="Y187" s="257"/>
      <c r="Z187" s="257"/>
      <c r="AA187" s="257"/>
      <c r="AB187" s="257"/>
      <c r="AC187" s="257"/>
      <c r="AD187" s="257"/>
      <c r="AE187" s="257"/>
      <c r="AF187" s="257"/>
      <c r="AG187" s="257"/>
      <c r="AH187" s="257"/>
      <c r="AI187" s="257"/>
      <c r="AJ187" s="257"/>
      <c r="AK187" s="258"/>
      <c r="AL187" s="257"/>
      <c r="AM187" s="257"/>
      <c r="AN187" s="259"/>
      <c r="AO187" s="260"/>
      <c r="AP187" s="257"/>
      <c r="AQ187" s="257"/>
      <c r="AR187" s="261"/>
      <c r="AS187" s="257"/>
      <c r="AT187" s="257"/>
      <c r="AU187" s="257"/>
      <c r="AV187" s="258"/>
      <c r="AW187" s="257"/>
      <c r="AX187" s="257"/>
      <c r="AY187" s="257"/>
      <c r="AZ187" s="412"/>
      <c r="BA187" s="413"/>
      <c r="BB187" s="264"/>
      <c r="BC187" s="265"/>
    </row>
    <row r="188" spans="2:55" s="90" customFormat="1" x14ac:dyDescent="0.25">
      <c r="B188" s="93"/>
      <c r="D188" s="93"/>
      <c r="F188" s="93"/>
      <c r="G188" s="93"/>
      <c r="H188" s="93"/>
      <c r="I188" s="256"/>
      <c r="J188" s="256"/>
      <c r="K188" s="93"/>
      <c r="L188" s="256"/>
      <c r="M188" s="256"/>
      <c r="N188" s="256"/>
      <c r="O188" s="256"/>
      <c r="P188" s="256"/>
      <c r="Q188" s="257"/>
      <c r="R188" s="257"/>
      <c r="S188" s="257"/>
      <c r="T188" s="257"/>
      <c r="U188" s="257"/>
      <c r="V188" s="257"/>
      <c r="W188" s="257"/>
      <c r="X188" s="257"/>
      <c r="Y188" s="257"/>
      <c r="Z188" s="257"/>
      <c r="AA188" s="257"/>
      <c r="AB188" s="257"/>
      <c r="AC188" s="257"/>
      <c r="AD188" s="257"/>
      <c r="AE188" s="257"/>
      <c r="AF188" s="257"/>
      <c r="AG188" s="257"/>
      <c r="AH188" s="257"/>
      <c r="AI188" s="257"/>
      <c r="AJ188" s="257"/>
      <c r="AK188" s="258"/>
      <c r="AL188" s="257"/>
      <c r="AM188" s="257"/>
      <c r="AN188" s="259"/>
      <c r="AO188" s="260"/>
      <c r="AP188" s="257"/>
      <c r="AQ188" s="257"/>
      <c r="AR188" s="261"/>
      <c r="AS188" s="257"/>
      <c r="AT188" s="257"/>
      <c r="AU188" s="257"/>
      <c r="AV188" s="258"/>
      <c r="AW188" s="257"/>
      <c r="AX188" s="257"/>
      <c r="AY188" s="257"/>
      <c r="AZ188" s="412"/>
      <c r="BA188" s="413"/>
      <c r="BB188" s="264"/>
      <c r="BC188" s="265"/>
    </row>
    <row r="189" spans="2:55" s="90" customFormat="1" x14ac:dyDescent="0.25">
      <c r="B189" s="93"/>
      <c r="D189" s="93"/>
      <c r="F189" s="93"/>
      <c r="G189" s="93"/>
      <c r="H189" s="93"/>
      <c r="I189" s="256"/>
      <c r="J189" s="256"/>
      <c r="K189" s="93"/>
      <c r="L189" s="256"/>
      <c r="M189" s="256"/>
      <c r="N189" s="256"/>
      <c r="O189" s="256"/>
      <c r="P189" s="256"/>
      <c r="Q189" s="257"/>
      <c r="R189" s="257"/>
      <c r="S189" s="257"/>
      <c r="T189" s="257"/>
      <c r="U189" s="257"/>
      <c r="V189" s="257"/>
      <c r="W189" s="257"/>
      <c r="X189" s="257"/>
      <c r="Y189" s="257"/>
      <c r="Z189" s="257"/>
      <c r="AA189" s="257"/>
      <c r="AB189" s="257"/>
      <c r="AC189" s="257"/>
      <c r="AD189" s="257"/>
      <c r="AE189" s="257"/>
      <c r="AF189" s="257"/>
      <c r="AG189" s="257"/>
      <c r="AH189" s="257"/>
      <c r="AI189" s="257"/>
      <c r="AJ189" s="257"/>
      <c r="AK189" s="258"/>
      <c r="AL189" s="257"/>
      <c r="AM189" s="257"/>
      <c r="AN189" s="259"/>
      <c r="AO189" s="260"/>
      <c r="AP189" s="257"/>
      <c r="AQ189" s="257"/>
      <c r="AR189" s="261"/>
      <c r="AS189" s="257"/>
      <c r="AT189" s="257"/>
      <c r="AU189" s="257"/>
      <c r="AV189" s="258"/>
      <c r="AW189" s="257"/>
      <c r="AX189" s="257"/>
      <c r="AY189" s="257"/>
      <c r="AZ189" s="412"/>
      <c r="BA189" s="413"/>
      <c r="BB189" s="264"/>
      <c r="BC189" s="265"/>
    </row>
    <row r="190" spans="2:55" s="90" customFormat="1" x14ac:dyDescent="0.25">
      <c r="B190" s="93"/>
      <c r="D190" s="93"/>
      <c r="F190" s="93"/>
      <c r="G190" s="93"/>
      <c r="H190" s="93"/>
      <c r="I190" s="256"/>
      <c r="J190" s="256"/>
      <c r="K190" s="93"/>
      <c r="L190" s="256"/>
      <c r="M190" s="256"/>
      <c r="N190" s="256"/>
      <c r="O190" s="256"/>
      <c r="P190" s="256"/>
      <c r="Q190" s="257"/>
      <c r="R190" s="257"/>
      <c r="S190" s="257"/>
      <c r="T190" s="257"/>
      <c r="U190" s="257"/>
      <c r="V190" s="257"/>
      <c r="W190" s="257"/>
      <c r="X190" s="257"/>
      <c r="Y190" s="257"/>
      <c r="Z190" s="257"/>
      <c r="AA190" s="257"/>
      <c r="AB190" s="257"/>
      <c r="AC190" s="257"/>
      <c r="AD190" s="257"/>
      <c r="AE190" s="257"/>
      <c r="AF190" s="257"/>
      <c r="AG190" s="257"/>
      <c r="AH190" s="257"/>
      <c r="AI190" s="257"/>
      <c r="AJ190" s="257"/>
      <c r="AK190" s="258"/>
      <c r="AL190" s="257"/>
      <c r="AM190" s="257"/>
      <c r="AN190" s="259"/>
      <c r="AO190" s="260"/>
      <c r="AP190" s="257"/>
      <c r="AQ190" s="257"/>
      <c r="AR190" s="261"/>
      <c r="AS190" s="257"/>
      <c r="AT190" s="257"/>
      <c r="AU190" s="257"/>
      <c r="AV190" s="258"/>
      <c r="AW190" s="257"/>
      <c r="AX190" s="257"/>
      <c r="AY190" s="257"/>
      <c r="AZ190" s="412"/>
      <c r="BA190" s="413"/>
      <c r="BB190" s="264"/>
      <c r="BC190" s="265"/>
    </row>
    <row r="191" spans="2:55" s="90" customFormat="1" x14ac:dyDescent="0.25">
      <c r="B191" s="93"/>
      <c r="D191" s="93"/>
      <c r="F191" s="93"/>
      <c r="G191" s="93"/>
      <c r="H191" s="93"/>
      <c r="I191" s="256"/>
      <c r="J191" s="256"/>
      <c r="K191" s="93"/>
      <c r="L191" s="256"/>
      <c r="M191" s="256"/>
      <c r="N191" s="256"/>
      <c r="O191" s="256"/>
      <c r="P191" s="256"/>
      <c r="Q191" s="257"/>
      <c r="R191" s="257"/>
      <c r="S191" s="257"/>
      <c r="T191" s="257"/>
      <c r="U191" s="257"/>
      <c r="V191" s="257"/>
      <c r="W191" s="257"/>
      <c r="X191" s="257"/>
      <c r="Y191" s="257"/>
      <c r="Z191" s="257"/>
      <c r="AA191" s="257"/>
      <c r="AB191" s="257"/>
      <c r="AC191" s="257"/>
      <c r="AD191" s="257"/>
      <c r="AE191" s="257"/>
      <c r="AF191" s="257"/>
      <c r="AG191" s="257"/>
      <c r="AH191" s="257"/>
      <c r="AI191" s="257"/>
      <c r="AJ191" s="257"/>
      <c r="AK191" s="258"/>
      <c r="AL191" s="257"/>
      <c r="AM191" s="257"/>
      <c r="AN191" s="259"/>
      <c r="AO191" s="260"/>
      <c r="AP191" s="257"/>
      <c r="AQ191" s="257"/>
      <c r="AR191" s="261"/>
      <c r="AS191" s="257"/>
      <c r="AT191" s="257"/>
      <c r="AU191" s="257"/>
      <c r="AV191" s="258"/>
      <c r="AW191" s="257"/>
      <c r="AX191" s="257"/>
      <c r="AY191" s="257"/>
      <c r="AZ191" s="412"/>
      <c r="BA191" s="413"/>
      <c r="BB191" s="264"/>
      <c r="BC191" s="265"/>
    </row>
    <row r="192" spans="2:55" s="90" customFormat="1" x14ac:dyDescent="0.25">
      <c r="B192" s="93"/>
      <c r="D192" s="93"/>
      <c r="F192" s="93"/>
      <c r="G192" s="93"/>
      <c r="H192" s="93"/>
      <c r="I192" s="256"/>
      <c r="J192" s="256"/>
      <c r="K192" s="93"/>
      <c r="L192" s="256"/>
      <c r="M192" s="256"/>
      <c r="N192" s="256"/>
      <c r="O192" s="256"/>
      <c r="P192" s="256"/>
      <c r="Q192" s="257"/>
      <c r="R192" s="257"/>
      <c r="S192" s="257"/>
      <c r="T192" s="257"/>
      <c r="U192" s="257"/>
      <c r="V192" s="257"/>
      <c r="W192" s="257"/>
      <c r="X192" s="257"/>
      <c r="Y192" s="257"/>
      <c r="Z192" s="257"/>
      <c r="AA192" s="257"/>
      <c r="AB192" s="257"/>
      <c r="AC192" s="257"/>
      <c r="AD192" s="257"/>
      <c r="AE192" s="257"/>
      <c r="AF192" s="257"/>
      <c r="AG192" s="257"/>
      <c r="AH192" s="257"/>
      <c r="AI192" s="257"/>
      <c r="AJ192" s="257"/>
      <c r="AK192" s="258"/>
      <c r="AL192" s="257"/>
      <c r="AM192" s="257"/>
      <c r="AN192" s="259"/>
      <c r="AO192" s="260"/>
      <c r="AP192" s="257"/>
      <c r="AQ192" s="257"/>
      <c r="AR192" s="261"/>
      <c r="AS192" s="257"/>
      <c r="AT192" s="257"/>
      <c r="AU192" s="257"/>
      <c r="AV192" s="258"/>
      <c r="AW192" s="257"/>
      <c r="AX192" s="257"/>
      <c r="AY192" s="257"/>
      <c r="AZ192" s="412"/>
      <c r="BA192" s="413"/>
      <c r="BB192" s="264"/>
      <c r="BC192" s="265"/>
    </row>
    <row r="193" spans="2:55" s="90" customFormat="1" x14ac:dyDescent="0.25">
      <c r="B193" s="93"/>
      <c r="D193" s="93"/>
      <c r="F193" s="93"/>
      <c r="G193" s="93"/>
      <c r="H193" s="93"/>
      <c r="I193" s="256"/>
      <c r="J193" s="256"/>
      <c r="K193" s="93"/>
      <c r="L193" s="256"/>
      <c r="M193" s="256"/>
      <c r="N193" s="256"/>
      <c r="O193" s="256"/>
      <c r="P193" s="256"/>
      <c r="Q193" s="257"/>
      <c r="R193" s="257"/>
      <c r="S193" s="257"/>
      <c r="T193" s="257"/>
      <c r="U193" s="257"/>
      <c r="V193" s="257"/>
      <c r="W193" s="257"/>
      <c r="X193" s="257"/>
      <c r="Y193" s="257"/>
      <c r="Z193" s="257"/>
      <c r="AA193" s="257"/>
      <c r="AB193" s="257"/>
      <c r="AC193" s="257"/>
      <c r="AD193" s="257"/>
      <c r="AE193" s="257"/>
      <c r="AF193" s="257"/>
      <c r="AG193" s="257"/>
      <c r="AH193" s="257"/>
      <c r="AI193" s="257"/>
      <c r="AJ193" s="257"/>
      <c r="AK193" s="258"/>
      <c r="AL193" s="257"/>
      <c r="AM193" s="257"/>
      <c r="AN193" s="259"/>
      <c r="AO193" s="260"/>
      <c r="AP193" s="257"/>
      <c r="AQ193" s="257"/>
      <c r="AR193" s="261"/>
      <c r="AS193" s="257"/>
      <c r="AT193" s="257"/>
      <c r="AU193" s="257"/>
      <c r="AV193" s="258"/>
      <c r="AW193" s="257"/>
      <c r="AX193" s="257"/>
      <c r="AY193" s="257"/>
      <c r="AZ193" s="412"/>
      <c r="BA193" s="413"/>
      <c r="BB193" s="264"/>
      <c r="BC193" s="265"/>
    </row>
    <row r="194" spans="2:55" s="90" customFormat="1" x14ac:dyDescent="0.25">
      <c r="B194" s="93"/>
      <c r="D194" s="93"/>
      <c r="F194" s="93"/>
      <c r="G194" s="93"/>
      <c r="H194" s="93"/>
      <c r="I194" s="256"/>
      <c r="J194" s="256"/>
      <c r="K194" s="93"/>
      <c r="L194" s="256"/>
      <c r="M194" s="256"/>
      <c r="N194" s="256"/>
      <c r="O194" s="256"/>
      <c r="P194" s="256"/>
      <c r="Q194" s="257"/>
      <c r="R194" s="257"/>
      <c r="S194" s="257"/>
      <c r="T194" s="257"/>
      <c r="U194" s="257"/>
      <c r="V194" s="257"/>
      <c r="W194" s="257"/>
      <c r="X194" s="257"/>
      <c r="Y194" s="257"/>
      <c r="Z194" s="257"/>
      <c r="AA194" s="257"/>
      <c r="AB194" s="257"/>
      <c r="AC194" s="257"/>
      <c r="AD194" s="257"/>
      <c r="AE194" s="257"/>
      <c r="AF194" s="257"/>
      <c r="AG194" s="257"/>
      <c r="AH194" s="257"/>
      <c r="AI194" s="257"/>
      <c r="AJ194" s="257"/>
      <c r="AK194" s="258"/>
      <c r="AL194" s="257"/>
      <c r="AM194" s="257"/>
      <c r="AN194" s="259"/>
      <c r="AO194" s="260"/>
      <c r="AP194" s="257"/>
      <c r="AQ194" s="257"/>
      <c r="AR194" s="261"/>
      <c r="AS194" s="257"/>
      <c r="AT194" s="257"/>
      <c r="AU194" s="257"/>
      <c r="AV194" s="258"/>
      <c r="AW194" s="257"/>
      <c r="AX194" s="257"/>
      <c r="AY194" s="257"/>
      <c r="AZ194" s="412"/>
      <c r="BA194" s="413"/>
      <c r="BB194" s="264"/>
      <c r="BC194" s="265"/>
    </row>
    <row r="195" spans="2:55" s="90" customFormat="1" x14ac:dyDescent="0.25">
      <c r="B195" s="93"/>
      <c r="D195" s="93"/>
      <c r="F195" s="93"/>
      <c r="G195" s="93"/>
      <c r="H195" s="93"/>
      <c r="I195" s="256"/>
      <c r="J195" s="256"/>
      <c r="K195" s="93"/>
      <c r="L195" s="256"/>
      <c r="M195" s="256"/>
      <c r="N195" s="256"/>
      <c r="O195" s="256"/>
      <c r="P195" s="256"/>
      <c r="Q195" s="257"/>
      <c r="R195" s="257"/>
      <c r="S195" s="257"/>
      <c r="T195" s="257"/>
      <c r="U195" s="257"/>
      <c r="V195" s="257"/>
      <c r="W195" s="257"/>
      <c r="X195" s="257"/>
      <c r="Y195" s="257"/>
      <c r="Z195" s="257"/>
      <c r="AA195" s="257"/>
      <c r="AB195" s="257"/>
      <c r="AC195" s="257"/>
      <c r="AD195" s="257"/>
      <c r="AE195" s="257"/>
      <c r="AF195" s="257"/>
      <c r="AG195" s="257"/>
      <c r="AH195" s="257"/>
      <c r="AI195" s="257"/>
      <c r="AJ195" s="257"/>
      <c r="AK195" s="258"/>
      <c r="AL195" s="257"/>
      <c r="AM195" s="257"/>
      <c r="AN195" s="259"/>
      <c r="AO195" s="260"/>
      <c r="AP195" s="257"/>
      <c r="AQ195" s="257"/>
      <c r="AR195" s="261"/>
      <c r="AS195" s="257"/>
      <c r="AT195" s="257"/>
      <c r="AU195" s="257"/>
      <c r="AV195" s="258"/>
      <c r="AW195" s="257"/>
      <c r="AX195" s="257"/>
      <c r="AY195" s="257"/>
      <c r="AZ195" s="412"/>
      <c r="BA195" s="413"/>
      <c r="BB195" s="264"/>
      <c r="BC195" s="265"/>
    </row>
    <row r="196" spans="2:55" s="90" customFormat="1" x14ac:dyDescent="0.25">
      <c r="B196" s="93"/>
      <c r="D196" s="93"/>
      <c r="F196" s="93"/>
      <c r="G196" s="93"/>
      <c r="H196" s="93"/>
      <c r="I196" s="256"/>
      <c r="J196" s="256"/>
      <c r="K196" s="93"/>
      <c r="L196" s="256"/>
      <c r="M196" s="256"/>
      <c r="N196" s="256"/>
      <c r="O196" s="256"/>
      <c r="P196" s="256"/>
      <c r="Q196" s="257"/>
      <c r="R196" s="257"/>
      <c r="S196" s="257"/>
      <c r="T196" s="257"/>
      <c r="U196" s="257"/>
      <c r="V196" s="257"/>
      <c r="W196" s="257"/>
      <c r="X196" s="257"/>
      <c r="Y196" s="257"/>
      <c r="Z196" s="257"/>
      <c r="AA196" s="257"/>
      <c r="AB196" s="257"/>
      <c r="AC196" s="257"/>
      <c r="AD196" s="257"/>
      <c r="AE196" s="257"/>
      <c r="AF196" s="257"/>
      <c r="AG196" s="257"/>
      <c r="AH196" s="257"/>
      <c r="AI196" s="257"/>
      <c r="AJ196" s="257"/>
      <c r="AK196" s="258"/>
      <c r="AL196" s="257"/>
      <c r="AM196" s="257"/>
      <c r="AN196" s="259"/>
      <c r="AO196" s="260"/>
      <c r="AP196" s="257"/>
      <c r="AQ196" s="257"/>
      <c r="AR196" s="261"/>
      <c r="AS196" s="257"/>
      <c r="AT196" s="257"/>
      <c r="AU196" s="257"/>
      <c r="AV196" s="258"/>
      <c r="AW196" s="257"/>
      <c r="AX196" s="257"/>
      <c r="AY196" s="257"/>
      <c r="AZ196" s="412"/>
      <c r="BA196" s="413"/>
      <c r="BB196" s="264"/>
      <c r="BC196" s="265"/>
    </row>
    <row r="197" spans="2:55" s="90" customFormat="1" x14ac:dyDescent="0.25">
      <c r="B197" s="93"/>
      <c r="D197" s="93"/>
      <c r="F197" s="93"/>
      <c r="G197" s="93"/>
      <c r="H197" s="93"/>
      <c r="I197" s="256"/>
      <c r="J197" s="256"/>
      <c r="K197" s="93"/>
      <c r="L197" s="256"/>
      <c r="M197" s="256"/>
      <c r="N197" s="256"/>
      <c r="O197" s="256"/>
      <c r="P197" s="256"/>
      <c r="Q197" s="257"/>
      <c r="R197" s="257"/>
      <c r="S197" s="257"/>
      <c r="T197" s="257"/>
      <c r="U197" s="257"/>
      <c r="V197" s="257"/>
      <c r="W197" s="257"/>
      <c r="X197" s="257"/>
      <c r="Y197" s="257"/>
      <c r="Z197" s="257"/>
      <c r="AA197" s="257"/>
      <c r="AB197" s="257"/>
      <c r="AC197" s="257"/>
      <c r="AD197" s="257"/>
      <c r="AE197" s="257"/>
      <c r="AF197" s="257"/>
      <c r="AG197" s="257"/>
      <c r="AH197" s="257"/>
      <c r="AI197" s="257"/>
      <c r="AJ197" s="257"/>
      <c r="AK197" s="258"/>
      <c r="AL197" s="257"/>
      <c r="AM197" s="257"/>
      <c r="AN197" s="259"/>
      <c r="AO197" s="260"/>
      <c r="AP197" s="257"/>
      <c r="AQ197" s="257"/>
      <c r="AR197" s="261"/>
      <c r="AS197" s="257"/>
      <c r="AT197" s="257"/>
      <c r="AU197" s="257"/>
      <c r="AV197" s="258"/>
      <c r="AW197" s="257"/>
      <c r="AX197" s="257"/>
      <c r="AY197" s="257"/>
      <c r="AZ197" s="412"/>
      <c r="BA197" s="413"/>
      <c r="BB197" s="264"/>
      <c r="BC197" s="265"/>
    </row>
    <row r="198" spans="2:55" s="90" customFormat="1" x14ac:dyDescent="0.25">
      <c r="B198" s="93"/>
      <c r="D198" s="93"/>
      <c r="F198" s="93"/>
      <c r="G198" s="93"/>
      <c r="H198" s="93"/>
      <c r="I198" s="256"/>
      <c r="J198" s="256"/>
      <c r="K198" s="93"/>
      <c r="L198" s="256"/>
      <c r="M198" s="256"/>
      <c r="N198" s="256"/>
      <c r="O198" s="256"/>
      <c r="P198" s="256"/>
      <c r="Q198" s="257"/>
      <c r="R198" s="257"/>
      <c r="S198" s="257"/>
      <c r="T198" s="257"/>
      <c r="U198" s="257"/>
      <c r="V198" s="257"/>
      <c r="W198" s="257"/>
      <c r="X198" s="257"/>
      <c r="Y198" s="257"/>
      <c r="Z198" s="257"/>
      <c r="AA198" s="257"/>
      <c r="AB198" s="257"/>
      <c r="AC198" s="257"/>
      <c r="AD198" s="257"/>
      <c r="AE198" s="257"/>
      <c r="AF198" s="257"/>
      <c r="AG198" s="257"/>
      <c r="AH198" s="257"/>
      <c r="AI198" s="257"/>
      <c r="AJ198" s="257"/>
      <c r="AK198" s="258"/>
      <c r="AL198" s="257"/>
      <c r="AM198" s="257"/>
      <c r="AN198" s="259"/>
      <c r="AO198" s="260"/>
      <c r="AP198" s="257"/>
      <c r="AQ198" s="257"/>
      <c r="AR198" s="261"/>
      <c r="AS198" s="257"/>
      <c r="AT198" s="257"/>
      <c r="AU198" s="257"/>
      <c r="AV198" s="258"/>
      <c r="AW198" s="257"/>
      <c r="AX198" s="257"/>
      <c r="AY198" s="257"/>
      <c r="AZ198" s="412"/>
      <c r="BA198" s="413"/>
      <c r="BB198" s="264"/>
      <c r="BC198" s="265"/>
    </row>
    <row r="199" spans="2:55" s="90" customFormat="1" x14ac:dyDescent="0.25">
      <c r="B199" s="93"/>
      <c r="D199" s="93"/>
      <c r="F199" s="93"/>
      <c r="G199" s="93"/>
      <c r="H199" s="93"/>
      <c r="I199" s="256"/>
      <c r="J199" s="256"/>
      <c r="K199" s="93"/>
      <c r="L199" s="256"/>
      <c r="M199" s="256"/>
      <c r="N199" s="256"/>
      <c r="O199" s="256"/>
      <c r="P199" s="256"/>
      <c r="Q199" s="257"/>
      <c r="R199" s="257"/>
      <c r="S199" s="257"/>
      <c r="T199" s="257"/>
      <c r="U199" s="257"/>
      <c r="V199" s="257"/>
      <c r="W199" s="257"/>
      <c r="X199" s="257"/>
      <c r="Y199" s="257"/>
      <c r="Z199" s="257"/>
      <c r="AA199" s="257"/>
      <c r="AB199" s="257"/>
      <c r="AC199" s="257"/>
      <c r="AD199" s="257"/>
      <c r="AE199" s="257"/>
      <c r="AF199" s="257"/>
      <c r="AG199" s="257"/>
      <c r="AH199" s="257"/>
      <c r="AI199" s="257"/>
      <c r="AJ199" s="257"/>
      <c r="AK199" s="258"/>
      <c r="AL199" s="257"/>
      <c r="AM199" s="257"/>
      <c r="AN199" s="259"/>
      <c r="AO199" s="260"/>
      <c r="AP199" s="257"/>
      <c r="AQ199" s="257"/>
      <c r="AR199" s="261"/>
      <c r="AS199" s="257"/>
      <c r="AT199" s="257"/>
      <c r="AU199" s="257"/>
      <c r="AV199" s="258"/>
      <c r="AW199" s="257"/>
      <c r="AX199" s="257"/>
      <c r="AY199" s="257"/>
      <c r="AZ199" s="412"/>
      <c r="BA199" s="413"/>
      <c r="BB199" s="264"/>
      <c r="BC199" s="265"/>
    </row>
    <row r="200" spans="2:55" s="90" customFormat="1" x14ac:dyDescent="0.25">
      <c r="B200" s="93"/>
      <c r="D200" s="93"/>
      <c r="F200" s="93"/>
      <c r="G200" s="93"/>
      <c r="H200" s="93"/>
      <c r="I200" s="256"/>
      <c r="J200" s="256"/>
      <c r="K200" s="93"/>
      <c r="L200" s="256"/>
      <c r="M200" s="256"/>
      <c r="N200" s="256"/>
      <c r="O200" s="256"/>
      <c r="P200" s="256"/>
      <c r="Q200" s="257"/>
      <c r="R200" s="257"/>
      <c r="S200" s="257"/>
      <c r="T200" s="257"/>
      <c r="U200" s="257"/>
      <c r="V200" s="257"/>
      <c r="W200" s="257"/>
      <c r="X200" s="257"/>
      <c r="Y200" s="257"/>
      <c r="Z200" s="257"/>
      <c r="AA200" s="257"/>
      <c r="AB200" s="257"/>
      <c r="AC200" s="257"/>
      <c r="AD200" s="257"/>
      <c r="AE200" s="257"/>
      <c r="AF200" s="257"/>
      <c r="AG200" s="257"/>
      <c r="AH200" s="257"/>
      <c r="AI200" s="257"/>
      <c r="AJ200" s="257"/>
      <c r="AK200" s="258"/>
      <c r="AL200" s="257"/>
      <c r="AM200" s="257"/>
      <c r="AN200" s="259"/>
      <c r="AO200" s="260"/>
      <c r="AP200" s="257"/>
      <c r="AQ200" s="257"/>
      <c r="AR200" s="261"/>
      <c r="AS200" s="257"/>
      <c r="AT200" s="257"/>
      <c r="AU200" s="257"/>
      <c r="AV200" s="258"/>
      <c r="AW200" s="257"/>
      <c r="AX200" s="257"/>
      <c r="AY200" s="257"/>
      <c r="AZ200" s="412"/>
      <c r="BA200" s="413"/>
      <c r="BB200" s="264"/>
      <c r="BC200" s="265"/>
    </row>
    <row r="201" spans="2:55" s="90" customFormat="1" x14ac:dyDescent="0.25">
      <c r="B201" s="93"/>
      <c r="D201" s="93"/>
      <c r="F201" s="93"/>
      <c r="G201" s="93"/>
      <c r="H201" s="93"/>
      <c r="I201" s="256"/>
      <c r="J201" s="256"/>
      <c r="K201" s="93"/>
      <c r="L201" s="256"/>
      <c r="M201" s="256"/>
      <c r="N201" s="256"/>
      <c r="O201" s="256"/>
      <c r="P201" s="256"/>
      <c r="Q201" s="257"/>
      <c r="R201" s="257"/>
      <c r="S201" s="257"/>
      <c r="T201" s="257"/>
      <c r="U201" s="257"/>
      <c r="V201" s="257"/>
      <c r="W201" s="257"/>
      <c r="X201" s="257"/>
      <c r="Y201" s="257"/>
      <c r="Z201" s="257"/>
      <c r="AA201" s="257"/>
      <c r="AB201" s="257"/>
      <c r="AC201" s="257"/>
      <c r="AD201" s="257"/>
      <c r="AE201" s="257"/>
      <c r="AF201" s="257"/>
      <c r="AG201" s="257"/>
      <c r="AH201" s="257"/>
      <c r="AI201" s="257"/>
      <c r="AJ201" s="257"/>
      <c r="AK201" s="258"/>
      <c r="AL201" s="257"/>
      <c r="AM201" s="257"/>
      <c r="AN201" s="259"/>
      <c r="AO201" s="260"/>
      <c r="AP201" s="257"/>
      <c r="AQ201" s="257"/>
      <c r="AR201" s="261"/>
      <c r="AS201" s="257"/>
      <c r="AT201" s="257"/>
      <c r="AU201" s="257"/>
      <c r="AV201" s="258"/>
      <c r="AW201" s="257"/>
      <c r="AX201" s="257"/>
      <c r="AY201" s="257"/>
      <c r="AZ201" s="412"/>
      <c r="BA201" s="413"/>
      <c r="BB201" s="264"/>
      <c r="BC201" s="265"/>
    </row>
    <row r="202" spans="2:55" s="90" customFormat="1" x14ac:dyDescent="0.25">
      <c r="B202" s="93"/>
      <c r="D202" s="93"/>
      <c r="F202" s="93"/>
      <c r="G202" s="93"/>
      <c r="H202" s="93"/>
      <c r="I202" s="256"/>
      <c r="J202" s="256"/>
      <c r="K202" s="93"/>
      <c r="L202" s="256"/>
      <c r="M202" s="256"/>
      <c r="N202" s="256"/>
      <c r="O202" s="256"/>
      <c r="P202" s="256"/>
      <c r="Q202" s="257"/>
      <c r="R202" s="257"/>
      <c r="S202" s="257"/>
      <c r="T202" s="257"/>
      <c r="U202" s="257"/>
      <c r="V202" s="257"/>
      <c r="W202" s="257"/>
      <c r="X202" s="257"/>
      <c r="Y202" s="257"/>
      <c r="Z202" s="257"/>
      <c r="AA202" s="257"/>
      <c r="AB202" s="257"/>
      <c r="AC202" s="257"/>
      <c r="AD202" s="257"/>
      <c r="AE202" s="257"/>
      <c r="AF202" s="257"/>
      <c r="AG202" s="257"/>
      <c r="AH202" s="257"/>
      <c r="AI202" s="257"/>
      <c r="AJ202" s="257"/>
      <c r="AK202" s="258"/>
      <c r="AL202" s="257"/>
      <c r="AM202" s="257"/>
      <c r="AN202" s="259"/>
      <c r="AO202" s="260"/>
      <c r="AP202" s="257"/>
      <c r="AQ202" s="257"/>
      <c r="AR202" s="261"/>
      <c r="AS202" s="257"/>
      <c r="AT202" s="257"/>
      <c r="AU202" s="257"/>
      <c r="AV202" s="258"/>
      <c r="AW202" s="257"/>
      <c r="AX202" s="257"/>
      <c r="AY202" s="257"/>
      <c r="AZ202" s="412"/>
      <c r="BA202" s="413"/>
      <c r="BB202" s="264"/>
      <c r="BC202" s="265"/>
    </row>
    <row r="203" spans="2:55" s="90" customFormat="1" x14ac:dyDescent="0.25">
      <c r="B203" s="93"/>
      <c r="D203" s="93"/>
      <c r="F203" s="93"/>
      <c r="G203" s="93"/>
      <c r="H203" s="93"/>
      <c r="I203" s="256"/>
      <c r="J203" s="256"/>
      <c r="K203" s="93"/>
      <c r="L203" s="256"/>
      <c r="M203" s="256"/>
      <c r="N203" s="256"/>
      <c r="O203" s="256"/>
      <c r="P203" s="256"/>
      <c r="Q203" s="257"/>
      <c r="R203" s="257"/>
      <c r="S203" s="257"/>
      <c r="T203" s="257"/>
      <c r="U203" s="257"/>
      <c r="V203" s="257"/>
      <c r="W203" s="257"/>
      <c r="X203" s="257"/>
      <c r="Y203" s="257"/>
      <c r="Z203" s="257"/>
      <c r="AA203" s="257"/>
      <c r="AB203" s="257"/>
      <c r="AC203" s="257"/>
      <c r="AD203" s="257"/>
      <c r="AE203" s="257"/>
      <c r="AF203" s="257"/>
      <c r="AG203" s="257"/>
      <c r="AH203" s="257"/>
      <c r="AI203" s="257"/>
      <c r="AJ203" s="257"/>
      <c r="AK203" s="258"/>
      <c r="AL203" s="257"/>
      <c r="AM203" s="257"/>
      <c r="AN203" s="259"/>
      <c r="AO203" s="260"/>
      <c r="AP203" s="257"/>
      <c r="AQ203" s="257"/>
      <c r="AR203" s="261"/>
      <c r="AS203" s="257"/>
      <c r="AT203" s="257"/>
      <c r="AU203" s="257"/>
      <c r="AV203" s="258"/>
      <c r="AW203" s="257"/>
      <c r="AX203" s="257"/>
      <c r="AY203" s="257"/>
      <c r="AZ203" s="412"/>
      <c r="BA203" s="413"/>
      <c r="BB203" s="264"/>
      <c r="BC203" s="265"/>
    </row>
    <row r="204" spans="2:55" s="90" customFormat="1" x14ac:dyDescent="0.25">
      <c r="B204" s="93"/>
      <c r="D204" s="93"/>
      <c r="F204" s="93"/>
      <c r="G204" s="93"/>
      <c r="H204" s="93"/>
      <c r="I204" s="256"/>
      <c r="J204" s="256"/>
      <c r="K204" s="93"/>
      <c r="L204" s="256"/>
      <c r="M204" s="256"/>
      <c r="N204" s="256"/>
      <c r="O204" s="256"/>
      <c r="P204" s="256"/>
      <c r="Q204" s="257"/>
      <c r="R204" s="257"/>
      <c r="S204" s="257"/>
      <c r="T204" s="257"/>
      <c r="U204" s="257"/>
      <c r="V204" s="257"/>
      <c r="W204" s="257"/>
      <c r="X204" s="257"/>
      <c r="Y204" s="257"/>
      <c r="Z204" s="257"/>
      <c r="AA204" s="257"/>
      <c r="AB204" s="257"/>
      <c r="AC204" s="257"/>
      <c r="AD204" s="257"/>
      <c r="AE204" s="257"/>
      <c r="AF204" s="257"/>
      <c r="AG204" s="257"/>
      <c r="AH204" s="257"/>
      <c r="AI204" s="257"/>
      <c r="AJ204" s="257"/>
      <c r="AK204" s="258"/>
      <c r="AL204" s="257"/>
      <c r="AM204" s="257"/>
      <c r="AN204" s="259"/>
      <c r="AO204" s="260"/>
      <c r="AP204" s="257"/>
      <c r="AQ204" s="257"/>
      <c r="AR204" s="261"/>
      <c r="AS204" s="257"/>
      <c r="AT204" s="257"/>
      <c r="AU204" s="257"/>
      <c r="AV204" s="258"/>
      <c r="AW204" s="257"/>
      <c r="AX204" s="257"/>
      <c r="AY204" s="257"/>
      <c r="AZ204" s="412"/>
      <c r="BA204" s="413"/>
      <c r="BB204" s="264"/>
      <c r="BC204" s="265"/>
    </row>
    <row r="205" spans="2:55" s="90" customFormat="1" x14ac:dyDescent="0.25">
      <c r="B205" s="93"/>
      <c r="D205" s="93"/>
      <c r="F205" s="93"/>
      <c r="G205" s="93"/>
      <c r="H205" s="93"/>
      <c r="I205" s="256"/>
      <c r="J205" s="256"/>
      <c r="K205" s="93"/>
      <c r="L205" s="256"/>
      <c r="M205" s="256"/>
      <c r="N205" s="256"/>
      <c r="O205" s="256"/>
      <c r="P205" s="256"/>
      <c r="Q205" s="257"/>
      <c r="R205" s="257"/>
      <c r="S205" s="257"/>
      <c r="T205" s="257"/>
      <c r="U205" s="257"/>
      <c r="V205" s="257"/>
      <c r="W205" s="257"/>
      <c r="X205" s="257"/>
      <c r="Y205" s="257"/>
      <c r="Z205" s="257"/>
      <c r="AA205" s="257"/>
      <c r="AB205" s="257"/>
      <c r="AC205" s="257"/>
      <c r="AD205" s="257"/>
      <c r="AE205" s="257"/>
      <c r="AF205" s="257"/>
      <c r="AG205" s="257"/>
      <c r="AH205" s="257"/>
      <c r="AI205" s="257"/>
      <c r="AJ205" s="257"/>
      <c r="AK205" s="258"/>
      <c r="AL205" s="257"/>
      <c r="AM205" s="257"/>
      <c r="AN205" s="259"/>
      <c r="AO205" s="260"/>
      <c r="AP205" s="257"/>
      <c r="AQ205" s="257"/>
      <c r="AR205" s="261"/>
      <c r="AS205" s="257"/>
      <c r="AT205" s="257"/>
      <c r="AU205" s="257"/>
      <c r="AV205" s="258"/>
      <c r="AW205" s="257"/>
      <c r="AX205" s="257"/>
      <c r="AY205" s="257"/>
      <c r="AZ205" s="412"/>
      <c r="BA205" s="413"/>
      <c r="BB205" s="264"/>
      <c r="BC205" s="265"/>
    </row>
    <row r="206" spans="2:55" s="90" customFormat="1" x14ac:dyDescent="0.25">
      <c r="B206" s="93"/>
      <c r="D206" s="93"/>
      <c r="F206" s="93"/>
      <c r="G206" s="93"/>
      <c r="H206" s="93"/>
      <c r="I206" s="256"/>
      <c r="J206" s="256"/>
      <c r="K206" s="93"/>
      <c r="L206" s="256"/>
      <c r="M206" s="256"/>
      <c r="N206" s="256"/>
      <c r="O206" s="256"/>
      <c r="P206" s="256"/>
      <c r="Q206" s="257"/>
      <c r="R206" s="257"/>
      <c r="S206" s="257"/>
      <c r="T206" s="257"/>
      <c r="U206" s="257"/>
      <c r="V206" s="257"/>
      <c r="W206" s="257"/>
      <c r="X206" s="257"/>
      <c r="Y206" s="257"/>
      <c r="Z206" s="257"/>
      <c r="AA206" s="257"/>
      <c r="AB206" s="257"/>
      <c r="AC206" s="257"/>
      <c r="AD206" s="257"/>
      <c r="AE206" s="257"/>
      <c r="AF206" s="257"/>
      <c r="AG206" s="257"/>
      <c r="AH206" s="257"/>
      <c r="AI206" s="257"/>
      <c r="AJ206" s="257"/>
      <c r="AK206" s="258"/>
      <c r="AL206" s="257"/>
      <c r="AM206" s="257"/>
      <c r="AN206" s="259"/>
      <c r="AO206" s="260"/>
      <c r="AP206" s="257"/>
      <c r="AQ206" s="257"/>
      <c r="AR206" s="261"/>
      <c r="AS206" s="257"/>
      <c r="AT206" s="257"/>
      <c r="AU206" s="257"/>
      <c r="AV206" s="258"/>
      <c r="AW206" s="257"/>
      <c r="AX206" s="257"/>
      <c r="AY206" s="257"/>
      <c r="AZ206" s="412"/>
      <c r="BA206" s="413"/>
      <c r="BB206" s="264"/>
      <c r="BC206" s="265"/>
    </row>
    <row r="207" spans="2:55" s="90" customFormat="1" x14ac:dyDescent="0.25">
      <c r="B207" s="93"/>
      <c r="D207" s="93"/>
      <c r="F207" s="93"/>
      <c r="G207" s="93"/>
      <c r="H207" s="93"/>
      <c r="I207" s="256"/>
      <c r="J207" s="256"/>
      <c r="K207" s="93"/>
      <c r="L207" s="256"/>
      <c r="M207" s="256"/>
      <c r="N207" s="256"/>
      <c r="O207" s="256"/>
      <c r="P207" s="256"/>
      <c r="Q207" s="257"/>
      <c r="R207" s="257"/>
      <c r="S207" s="257"/>
      <c r="T207" s="257"/>
      <c r="U207" s="257"/>
      <c r="V207" s="257"/>
      <c r="W207" s="257"/>
      <c r="X207" s="257"/>
      <c r="Y207" s="257"/>
      <c r="Z207" s="257"/>
      <c r="AA207" s="257"/>
      <c r="AB207" s="257"/>
      <c r="AC207" s="257"/>
      <c r="AD207" s="257"/>
      <c r="AE207" s="257"/>
      <c r="AF207" s="257"/>
      <c r="AG207" s="257"/>
      <c r="AH207" s="257"/>
      <c r="AI207" s="257"/>
      <c r="AJ207" s="257"/>
      <c r="AK207" s="258"/>
      <c r="AL207" s="257"/>
      <c r="AM207" s="257"/>
      <c r="AN207" s="259"/>
      <c r="AO207" s="260"/>
      <c r="AP207" s="257"/>
      <c r="AQ207" s="257"/>
      <c r="AR207" s="261"/>
      <c r="AS207" s="257"/>
      <c r="AT207" s="257"/>
      <c r="AU207" s="257"/>
      <c r="AV207" s="258"/>
      <c r="AW207" s="257"/>
      <c r="AX207" s="257"/>
      <c r="AY207" s="257"/>
      <c r="AZ207" s="412"/>
      <c r="BA207" s="413"/>
      <c r="BB207" s="264"/>
      <c r="BC207" s="265"/>
    </row>
    <row r="208" spans="2:55" s="90" customFormat="1" x14ac:dyDescent="0.25">
      <c r="B208" s="93"/>
      <c r="D208" s="93"/>
      <c r="F208" s="93"/>
      <c r="G208" s="93"/>
      <c r="H208" s="93"/>
      <c r="I208" s="256"/>
      <c r="J208" s="256"/>
      <c r="K208" s="93"/>
      <c r="L208" s="256"/>
      <c r="M208" s="256"/>
      <c r="N208" s="256"/>
      <c r="O208" s="256"/>
      <c r="P208" s="256"/>
      <c r="Q208" s="257"/>
      <c r="R208" s="257"/>
      <c r="S208" s="257"/>
      <c r="T208" s="257"/>
      <c r="U208" s="257"/>
      <c r="V208" s="257"/>
      <c r="W208" s="257"/>
      <c r="X208" s="257"/>
      <c r="Y208" s="257"/>
      <c r="Z208" s="257"/>
      <c r="AA208" s="257"/>
      <c r="AB208" s="257"/>
      <c r="AC208" s="257"/>
      <c r="AD208" s="257"/>
      <c r="AE208" s="257"/>
      <c r="AF208" s="257"/>
      <c r="AG208" s="257"/>
      <c r="AH208" s="257"/>
      <c r="AI208" s="257"/>
      <c r="AJ208" s="257"/>
      <c r="AK208" s="258"/>
      <c r="AL208" s="257"/>
      <c r="AM208" s="257"/>
      <c r="AN208" s="259"/>
      <c r="AO208" s="260"/>
      <c r="AP208" s="257"/>
      <c r="AQ208" s="257"/>
      <c r="AR208" s="261"/>
      <c r="AS208" s="257"/>
      <c r="AT208" s="257"/>
      <c r="AU208" s="257"/>
      <c r="AV208" s="258"/>
      <c r="AW208" s="257"/>
      <c r="AX208" s="257"/>
      <c r="AY208" s="257"/>
      <c r="AZ208" s="412"/>
      <c r="BA208" s="413"/>
      <c r="BB208" s="264"/>
      <c r="BC208" s="265"/>
    </row>
    <row r="209" spans="2:55" s="90" customFormat="1" x14ac:dyDescent="0.25">
      <c r="B209" s="93"/>
      <c r="D209" s="93"/>
      <c r="F209" s="93"/>
      <c r="G209" s="93"/>
      <c r="H209" s="93"/>
      <c r="I209" s="256"/>
      <c r="J209" s="256"/>
      <c r="K209" s="93"/>
      <c r="L209" s="256"/>
      <c r="M209" s="256"/>
      <c r="N209" s="256"/>
      <c r="O209" s="256"/>
      <c r="P209" s="256"/>
      <c r="Q209" s="257"/>
      <c r="R209" s="257"/>
      <c r="S209" s="257"/>
      <c r="T209" s="257"/>
      <c r="U209" s="257"/>
      <c r="V209" s="257"/>
      <c r="W209" s="257"/>
      <c r="X209" s="257"/>
      <c r="Y209" s="257"/>
      <c r="Z209" s="257"/>
      <c r="AA209" s="257"/>
      <c r="AB209" s="257"/>
      <c r="AC209" s="257"/>
      <c r="AD209" s="257"/>
      <c r="AE209" s="257"/>
      <c r="AF209" s="257"/>
      <c r="AG209" s="257"/>
      <c r="AH209" s="257"/>
      <c r="AI209" s="257"/>
      <c r="AJ209" s="257"/>
      <c r="AK209" s="258"/>
      <c r="AL209" s="257"/>
      <c r="AM209" s="257"/>
      <c r="AN209" s="259"/>
      <c r="AO209" s="260"/>
      <c r="AP209" s="257"/>
      <c r="AQ209" s="257"/>
      <c r="AR209" s="261"/>
      <c r="AS209" s="257"/>
      <c r="AT209" s="257"/>
      <c r="AU209" s="257"/>
      <c r="AV209" s="258"/>
      <c r="AW209" s="257"/>
      <c r="AX209" s="257"/>
      <c r="AY209" s="257"/>
      <c r="AZ209" s="412"/>
      <c r="BA209" s="413"/>
      <c r="BB209" s="264"/>
      <c r="BC209" s="265"/>
    </row>
    <row r="210" spans="2:55" s="90" customFormat="1" x14ac:dyDescent="0.25">
      <c r="B210" s="93"/>
      <c r="D210" s="93"/>
      <c r="F210" s="93"/>
      <c r="G210" s="93"/>
      <c r="H210" s="93"/>
      <c r="I210" s="256"/>
      <c r="J210" s="256"/>
      <c r="K210" s="93"/>
      <c r="L210" s="256"/>
      <c r="M210" s="256"/>
      <c r="N210" s="256"/>
      <c r="O210" s="256"/>
      <c r="P210" s="256"/>
      <c r="Q210" s="257"/>
      <c r="R210" s="257"/>
      <c r="S210" s="257"/>
      <c r="T210" s="257"/>
      <c r="U210" s="257"/>
      <c r="V210" s="257"/>
      <c r="W210" s="257"/>
      <c r="X210" s="257"/>
      <c r="Y210" s="257"/>
      <c r="Z210" s="257"/>
      <c r="AA210" s="257"/>
      <c r="AB210" s="257"/>
      <c r="AC210" s="257"/>
      <c r="AD210" s="257"/>
      <c r="AE210" s="257"/>
      <c r="AF210" s="257"/>
      <c r="AG210" s="257"/>
      <c r="AH210" s="257"/>
      <c r="AI210" s="257"/>
      <c r="AJ210" s="257"/>
      <c r="AK210" s="258"/>
      <c r="AL210" s="257"/>
      <c r="AM210" s="257"/>
      <c r="AN210" s="259"/>
      <c r="AO210" s="260"/>
      <c r="AP210" s="257"/>
      <c r="AQ210" s="257"/>
      <c r="AR210" s="261"/>
      <c r="AS210" s="257"/>
      <c r="AT210" s="257"/>
      <c r="AU210" s="257"/>
      <c r="AV210" s="258"/>
      <c r="AW210" s="257"/>
      <c r="AX210" s="257"/>
      <c r="AY210" s="257"/>
      <c r="AZ210" s="412"/>
      <c r="BA210" s="413"/>
      <c r="BB210" s="264"/>
      <c r="BC210" s="265"/>
    </row>
    <row r="211" spans="2:55" s="90" customFormat="1" x14ac:dyDescent="0.25">
      <c r="B211" s="93"/>
      <c r="D211" s="93"/>
      <c r="F211" s="93"/>
      <c r="G211" s="93"/>
      <c r="H211" s="93"/>
      <c r="I211" s="256"/>
      <c r="J211" s="256"/>
      <c r="K211" s="93"/>
      <c r="L211" s="256"/>
      <c r="M211" s="256"/>
      <c r="N211" s="256"/>
      <c r="O211" s="256"/>
      <c r="P211" s="256"/>
      <c r="Q211" s="257"/>
      <c r="R211" s="257"/>
      <c r="S211" s="257"/>
      <c r="T211" s="257"/>
      <c r="U211" s="257"/>
      <c r="V211" s="257"/>
      <c r="W211" s="257"/>
      <c r="X211" s="257"/>
      <c r="Y211" s="257"/>
      <c r="Z211" s="257"/>
      <c r="AA211" s="257"/>
      <c r="AB211" s="257"/>
      <c r="AC211" s="257"/>
      <c r="AD211" s="257"/>
      <c r="AE211" s="257"/>
      <c r="AF211" s="257"/>
      <c r="AG211" s="257"/>
      <c r="AH211" s="257"/>
      <c r="AI211" s="257"/>
      <c r="AJ211" s="257"/>
      <c r="AK211" s="258"/>
      <c r="AL211" s="257"/>
      <c r="AM211" s="257"/>
      <c r="AN211" s="259"/>
      <c r="AO211" s="260"/>
      <c r="AP211" s="257"/>
      <c r="AQ211" s="257"/>
      <c r="AR211" s="261"/>
      <c r="AS211" s="257"/>
      <c r="AT211" s="257"/>
      <c r="AU211" s="257"/>
      <c r="AV211" s="258"/>
      <c r="AW211" s="257"/>
      <c r="AX211" s="257"/>
      <c r="AY211" s="257"/>
      <c r="AZ211" s="412"/>
      <c r="BA211" s="413"/>
      <c r="BB211" s="264"/>
      <c r="BC211" s="265"/>
    </row>
    <row r="212" spans="2:55" s="90" customFormat="1" x14ac:dyDescent="0.25">
      <c r="B212" s="93"/>
      <c r="D212" s="93"/>
      <c r="F212" s="93"/>
      <c r="G212" s="93"/>
      <c r="H212" s="93"/>
      <c r="I212" s="256"/>
      <c r="J212" s="256"/>
      <c r="K212" s="93"/>
      <c r="L212" s="256"/>
      <c r="M212" s="256"/>
      <c r="N212" s="256"/>
      <c r="O212" s="256"/>
      <c r="P212" s="256"/>
      <c r="Q212" s="257"/>
      <c r="R212" s="257"/>
      <c r="S212" s="257"/>
      <c r="T212" s="257"/>
      <c r="U212" s="257"/>
      <c r="V212" s="257"/>
      <c r="W212" s="257"/>
      <c r="X212" s="257"/>
      <c r="Y212" s="257"/>
      <c r="Z212" s="257"/>
      <c r="AA212" s="257"/>
      <c r="AB212" s="257"/>
      <c r="AC212" s="257"/>
      <c r="AD212" s="257"/>
      <c r="AE212" s="257"/>
      <c r="AF212" s="257"/>
      <c r="AG212" s="257"/>
      <c r="AH212" s="257"/>
      <c r="AI212" s="257"/>
      <c r="AJ212" s="257"/>
      <c r="AK212" s="258"/>
      <c r="AL212" s="257"/>
      <c r="AM212" s="257"/>
      <c r="AN212" s="259"/>
      <c r="AO212" s="260"/>
      <c r="AP212" s="257"/>
      <c r="AQ212" s="257"/>
      <c r="AR212" s="261"/>
      <c r="AS212" s="257"/>
      <c r="AT212" s="257"/>
      <c r="AU212" s="257"/>
      <c r="AV212" s="258"/>
      <c r="AW212" s="257"/>
      <c r="AX212" s="257"/>
      <c r="AY212" s="257"/>
      <c r="AZ212" s="412"/>
      <c r="BA212" s="413"/>
      <c r="BB212" s="264"/>
      <c r="BC212" s="265"/>
    </row>
    <row r="213" spans="2:55" s="90" customFormat="1" x14ac:dyDescent="0.25">
      <c r="B213" s="93"/>
      <c r="D213" s="93"/>
      <c r="F213" s="93"/>
      <c r="G213" s="93"/>
      <c r="H213" s="93"/>
      <c r="I213" s="256"/>
      <c r="J213" s="256"/>
      <c r="K213" s="93"/>
      <c r="L213" s="256"/>
      <c r="M213" s="256"/>
      <c r="N213" s="256"/>
      <c r="O213" s="256"/>
      <c r="P213" s="256"/>
      <c r="Q213" s="257"/>
      <c r="R213" s="257"/>
      <c r="S213" s="257"/>
      <c r="T213" s="257"/>
      <c r="U213" s="257"/>
      <c r="V213" s="257"/>
      <c r="W213" s="257"/>
      <c r="X213" s="257"/>
      <c r="Y213" s="257"/>
      <c r="Z213" s="257"/>
      <c r="AA213" s="257"/>
      <c r="AB213" s="257"/>
      <c r="AC213" s="257"/>
      <c r="AD213" s="257"/>
      <c r="AE213" s="257"/>
      <c r="AF213" s="257"/>
      <c r="AG213" s="257"/>
      <c r="AH213" s="257"/>
      <c r="AI213" s="257"/>
      <c r="AJ213" s="257"/>
      <c r="AK213" s="258"/>
      <c r="AL213" s="257"/>
      <c r="AM213" s="257"/>
      <c r="AN213" s="259"/>
      <c r="AO213" s="260"/>
      <c r="AP213" s="257"/>
      <c r="AQ213" s="257"/>
      <c r="AR213" s="261"/>
      <c r="AS213" s="257"/>
      <c r="AT213" s="257"/>
      <c r="AU213" s="257"/>
      <c r="AV213" s="258"/>
      <c r="AW213" s="257"/>
      <c r="AX213" s="257"/>
      <c r="AY213" s="257"/>
      <c r="AZ213" s="412"/>
      <c r="BA213" s="413"/>
      <c r="BB213" s="264"/>
      <c r="BC213" s="265"/>
    </row>
    <row r="214" spans="2:55" s="90" customFormat="1" x14ac:dyDescent="0.25">
      <c r="B214" s="93"/>
      <c r="D214" s="93"/>
      <c r="F214" s="93"/>
      <c r="G214" s="93"/>
      <c r="H214" s="93"/>
      <c r="I214" s="256"/>
      <c r="J214" s="256"/>
      <c r="K214" s="93"/>
      <c r="L214" s="256"/>
      <c r="M214" s="256"/>
      <c r="N214" s="256"/>
      <c r="O214" s="256"/>
      <c r="P214" s="256"/>
      <c r="Q214" s="257"/>
      <c r="R214" s="257"/>
      <c r="S214" s="257"/>
      <c r="T214" s="257"/>
      <c r="U214" s="257"/>
      <c r="V214" s="257"/>
      <c r="W214" s="257"/>
      <c r="X214" s="257"/>
      <c r="Y214" s="257"/>
      <c r="Z214" s="257"/>
      <c r="AA214" s="257"/>
      <c r="AB214" s="257"/>
      <c r="AC214" s="257"/>
      <c r="AD214" s="257"/>
      <c r="AE214" s="257"/>
      <c r="AF214" s="257"/>
      <c r="AG214" s="257"/>
      <c r="AH214" s="257"/>
      <c r="AI214" s="257"/>
      <c r="AJ214" s="257"/>
      <c r="AK214" s="258"/>
      <c r="AL214" s="257"/>
      <c r="AM214" s="257"/>
      <c r="AN214" s="259"/>
      <c r="AO214" s="260"/>
      <c r="AP214" s="257"/>
      <c r="AQ214" s="257"/>
      <c r="AR214" s="261"/>
      <c r="AS214" s="257"/>
      <c r="AT214" s="257"/>
      <c r="AU214" s="257"/>
      <c r="AV214" s="258"/>
      <c r="AW214" s="257"/>
      <c r="AX214" s="257"/>
      <c r="AY214" s="257"/>
      <c r="AZ214" s="412"/>
      <c r="BA214" s="413"/>
      <c r="BB214" s="264"/>
      <c r="BC214" s="265"/>
    </row>
    <row r="215" spans="2:55" s="90" customFormat="1" x14ac:dyDescent="0.25">
      <c r="B215" s="93"/>
      <c r="D215" s="93"/>
      <c r="F215" s="93"/>
      <c r="G215" s="93"/>
      <c r="H215" s="93"/>
      <c r="I215" s="256"/>
      <c r="J215" s="256"/>
      <c r="K215" s="93"/>
      <c r="L215" s="256"/>
      <c r="M215" s="256"/>
      <c r="N215" s="256"/>
      <c r="O215" s="256"/>
      <c r="P215" s="256"/>
      <c r="Q215" s="257"/>
      <c r="R215" s="257"/>
      <c r="S215" s="257"/>
      <c r="T215" s="257"/>
      <c r="U215" s="257"/>
      <c r="V215" s="257"/>
      <c r="W215" s="257"/>
      <c r="X215" s="257"/>
      <c r="Y215" s="257"/>
      <c r="Z215" s="257"/>
      <c r="AA215" s="257"/>
      <c r="AB215" s="257"/>
      <c r="AC215" s="257"/>
      <c r="AD215" s="257"/>
      <c r="AE215" s="257"/>
      <c r="AF215" s="257"/>
      <c r="AG215" s="257"/>
      <c r="AH215" s="257"/>
      <c r="AI215" s="257"/>
      <c r="AJ215" s="257"/>
      <c r="AK215" s="258"/>
      <c r="AL215" s="257"/>
      <c r="AM215" s="257"/>
      <c r="AN215" s="259"/>
      <c r="AO215" s="260"/>
      <c r="AP215" s="257"/>
      <c r="AQ215" s="257"/>
      <c r="AR215" s="261"/>
      <c r="AS215" s="257"/>
      <c r="AT215" s="257"/>
      <c r="AU215" s="257"/>
      <c r="AV215" s="258"/>
      <c r="AW215" s="257"/>
      <c r="AX215" s="257"/>
      <c r="AY215" s="257"/>
      <c r="AZ215" s="412"/>
      <c r="BA215" s="413"/>
      <c r="BB215" s="264"/>
      <c r="BC215" s="265"/>
    </row>
    <row r="216" spans="2:55" s="90" customFormat="1" x14ac:dyDescent="0.25">
      <c r="B216" s="93"/>
      <c r="D216" s="93"/>
      <c r="F216" s="93"/>
      <c r="G216" s="93"/>
      <c r="H216" s="93"/>
      <c r="I216" s="256"/>
      <c r="J216" s="256"/>
      <c r="K216" s="93"/>
      <c r="L216" s="256"/>
      <c r="M216" s="256"/>
      <c r="N216" s="256"/>
      <c r="O216" s="256"/>
      <c r="P216" s="256"/>
      <c r="Q216" s="257"/>
      <c r="R216" s="257"/>
      <c r="S216" s="257"/>
      <c r="T216" s="257"/>
      <c r="U216" s="257"/>
      <c r="V216" s="257"/>
      <c r="W216" s="257"/>
      <c r="X216" s="257"/>
      <c r="Y216" s="257"/>
      <c r="Z216" s="257"/>
      <c r="AA216" s="257"/>
      <c r="AB216" s="257"/>
      <c r="AC216" s="257"/>
      <c r="AD216" s="257"/>
      <c r="AE216" s="257"/>
      <c r="AF216" s="257"/>
      <c r="AG216" s="257"/>
      <c r="AH216" s="257"/>
      <c r="AI216" s="257"/>
      <c r="AJ216" s="257"/>
      <c r="AK216" s="258"/>
      <c r="AL216" s="257"/>
      <c r="AM216" s="257"/>
      <c r="AN216" s="259"/>
      <c r="AO216" s="260"/>
      <c r="AP216" s="257"/>
      <c r="AQ216" s="257"/>
      <c r="AR216" s="261"/>
      <c r="AS216" s="257"/>
      <c r="AT216" s="257"/>
      <c r="AU216" s="257"/>
      <c r="AV216" s="258"/>
      <c r="AW216" s="257"/>
      <c r="AX216" s="257"/>
      <c r="AY216" s="257"/>
      <c r="AZ216" s="412"/>
      <c r="BA216" s="413"/>
      <c r="BB216" s="264"/>
      <c r="BC216" s="265"/>
    </row>
    <row r="217" spans="2:55" s="90" customFormat="1" x14ac:dyDescent="0.25">
      <c r="B217" s="93"/>
      <c r="D217" s="93"/>
      <c r="F217" s="93"/>
      <c r="G217" s="93"/>
      <c r="H217" s="93"/>
      <c r="I217" s="256"/>
      <c r="J217" s="256"/>
      <c r="K217" s="93"/>
      <c r="L217" s="256"/>
      <c r="M217" s="256"/>
      <c r="N217" s="256"/>
      <c r="O217" s="256"/>
      <c r="P217" s="256"/>
      <c r="Q217" s="257"/>
      <c r="R217" s="257"/>
      <c r="S217" s="257"/>
      <c r="T217" s="257"/>
      <c r="U217" s="257"/>
      <c r="V217" s="257"/>
      <c r="W217" s="257"/>
      <c r="X217" s="257"/>
      <c r="Y217" s="257"/>
      <c r="Z217" s="257"/>
      <c r="AA217" s="257"/>
      <c r="AB217" s="257"/>
      <c r="AC217" s="257"/>
      <c r="AD217" s="257"/>
      <c r="AE217" s="257"/>
      <c r="AF217" s="257"/>
      <c r="AG217" s="257"/>
      <c r="AH217" s="257"/>
      <c r="AI217" s="257"/>
      <c r="AJ217" s="257"/>
      <c r="AK217" s="258"/>
      <c r="AL217" s="257"/>
      <c r="AM217" s="257"/>
      <c r="AN217" s="259"/>
      <c r="AO217" s="260"/>
      <c r="AP217" s="257"/>
      <c r="AQ217" s="257"/>
      <c r="AR217" s="261"/>
      <c r="AS217" s="257"/>
      <c r="AT217" s="257"/>
      <c r="AU217" s="257"/>
      <c r="AV217" s="258"/>
      <c r="AW217" s="257"/>
      <c r="AX217" s="257"/>
      <c r="AY217" s="257"/>
      <c r="AZ217" s="412"/>
      <c r="BA217" s="413"/>
      <c r="BB217" s="264"/>
      <c r="BC217" s="265"/>
    </row>
    <row r="218" spans="2:55" s="90" customFormat="1" x14ac:dyDescent="0.25">
      <c r="B218" s="93"/>
      <c r="D218" s="93"/>
      <c r="F218" s="93"/>
      <c r="G218" s="93"/>
      <c r="H218" s="93"/>
      <c r="I218" s="256"/>
      <c r="J218" s="256"/>
      <c r="K218" s="93"/>
      <c r="L218" s="256"/>
      <c r="M218" s="256"/>
      <c r="N218" s="256"/>
      <c r="O218" s="256"/>
      <c r="P218" s="256"/>
      <c r="Q218" s="257"/>
      <c r="R218" s="257"/>
      <c r="S218" s="257"/>
      <c r="T218" s="257"/>
      <c r="U218" s="257"/>
      <c r="V218" s="257"/>
      <c r="W218" s="257"/>
      <c r="X218" s="257"/>
      <c r="Y218" s="257"/>
      <c r="Z218" s="257"/>
      <c r="AA218" s="257"/>
      <c r="AB218" s="257"/>
      <c r="AC218" s="257"/>
      <c r="AD218" s="257"/>
      <c r="AE218" s="257"/>
      <c r="AF218" s="257"/>
      <c r="AG218" s="257"/>
      <c r="AH218" s="257"/>
      <c r="AI218" s="257"/>
      <c r="AJ218" s="257"/>
      <c r="AK218" s="258"/>
      <c r="AL218" s="257"/>
      <c r="AM218" s="257"/>
      <c r="AN218" s="259"/>
      <c r="AO218" s="260"/>
      <c r="AP218" s="257"/>
      <c r="AQ218" s="257"/>
      <c r="AR218" s="261"/>
      <c r="AS218" s="257"/>
      <c r="AT218" s="257"/>
      <c r="AU218" s="257"/>
      <c r="AV218" s="258"/>
      <c r="AW218" s="257"/>
      <c r="AX218" s="257"/>
      <c r="AY218" s="257"/>
      <c r="AZ218" s="412"/>
      <c r="BA218" s="413"/>
      <c r="BB218" s="264"/>
      <c r="BC218" s="265"/>
    </row>
    <row r="219" spans="2:55" s="90" customFormat="1" x14ac:dyDescent="0.25">
      <c r="B219" s="93"/>
      <c r="D219" s="93"/>
      <c r="F219" s="93"/>
      <c r="G219" s="93"/>
      <c r="H219" s="93"/>
      <c r="I219" s="256"/>
      <c r="J219" s="256"/>
      <c r="K219" s="93"/>
      <c r="L219" s="256"/>
      <c r="M219" s="256"/>
      <c r="N219" s="256"/>
      <c r="O219" s="256"/>
      <c r="P219" s="256"/>
      <c r="Q219" s="257"/>
      <c r="R219" s="257"/>
      <c r="S219" s="257"/>
      <c r="T219" s="257"/>
      <c r="U219" s="257"/>
      <c r="V219" s="257"/>
      <c r="W219" s="257"/>
      <c r="X219" s="257"/>
      <c r="Y219" s="257"/>
      <c r="Z219" s="257"/>
      <c r="AA219" s="257"/>
      <c r="AB219" s="257"/>
      <c r="AC219" s="257"/>
      <c r="AD219" s="257"/>
      <c r="AE219" s="257"/>
      <c r="AF219" s="257"/>
      <c r="AG219" s="257"/>
      <c r="AH219" s="257"/>
      <c r="AI219" s="257"/>
      <c r="AJ219" s="257"/>
      <c r="AK219" s="258"/>
      <c r="AL219" s="257"/>
      <c r="AM219" s="257"/>
      <c r="AN219" s="259"/>
      <c r="AO219" s="260"/>
      <c r="AP219" s="257"/>
      <c r="AQ219" s="257"/>
      <c r="AR219" s="261"/>
      <c r="AS219" s="257"/>
      <c r="AT219" s="257"/>
      <c r="AU219" s="257"/>
      <c r="AV219" s="258"/>
      <c r="AW219" s="257"/>
      <c r="AX219" s="257"/>
      <c r="AY219" s="257"/>
      <c r="AZ219" s="412"/>
      <c r="BA219" s="413"/>
      <c r="BB219" s="264"/>
      <c r="BC219" s="265"/>
    </row>
    <row r="220" spans="2:55" s="90" customFormat="1" x14ac:dyDescent="0.25">
      <c r="B220" s="93"/>
      <c r="D220" s="93"/>
      <c r="F220" s="93"/>
      <c r="G220" s="93"/>
      <c r="H220" s="93"/>
      <c r="I220" s="256"/>
      <c r="J220" s="256"/>
      <c r="K220" s="93"/>
      <c r="L220" s="256"/>
      <c r="M220" s="256"/>
      <c r="N220" s="256"/>
      <c r="O220" s="256"/>
      <c r="P220" s="256"/>
      <c r="Q220" s="257"/>
      <c r="R220" s="257"/>
      <c r="S220" s="257"/>
      <c r="T220" s="257"/>
      <c r="U220" s="257"/>
      <c r="V220" s="257"/>
      <c r="W220" s="257"/>
      <c r="X220" s="257"/>
      <c r="Y220" s="257"/>
      <c r="Z220" s="257"/>
      <c r="AA220" s="257"/>
      <c r="AB220" s="257"/>
      <c r="AC220" s="257"/>
      <c r="AD220" s="257"/>
      <c r="AE220" s="257"/>
      <c r="AF220" s="257"/>
      <c r="AG220" s="257"/>
      <c r="AH220" s="257"/>
      <c r="AI220" s="257"/>
      <c r="AJ220" s="257"/>
      <c r="AK220" s="258"/>
      <c r="AL220" s="257"/>
      <c r="AM220" s="257"/>
      <c r="AN220" s="259"/>
      <c r="AO220" s="260"/>
      <c r="AP220" s="257"/>
      <c r="AQ220" s="257"/>
      <c r="AR220" s="261"/>
      <c r="AS220" s="257"/>
      <c r="AT220" s="257"/>
      <c r="AU220" s="257"/>
      <c r="AV220" s="258"/>
      <c r="AW220" s="257"/>
      <c r="AX220" s="257"/>
      <c r="AY220" s="257"/>
      <c r="AZ220" s="412"/>
      <c r="BA220" s="413"/>
      <c r="BB220" s="264"/>
      <c r="BC220" s="265"/>
    </row>
    <row r="221" spans="2:55" s="90" customFormat="1" x14ac:dyDescent="0.25">
      <c r="B221" s="93"/>
      <c r="D221" s="93"/>
      <c r="F221" s="93"/>
      <c r="G221" s="93"/>
      <c r="H221" s="93"/>
      <c r="I221" s="256"/>
      <c r="J221" s="256"/>
      <c r="K221" s="93"/>
      <c r="L221" s="256"/>
      <c r="M221" s="256"/>
      <c r="N221" s="256"/>
      <c r="O221" s="256"/>
      <c r="P221" s="256"/>
      <c r="Q221" s="257"/>
      <c r="R221" s="257"/>
      <c r="S221" s="257"/>
      <c r="T221" s="257"/>
      <c r="U221" s="257"/>
      <c r="V221" s="257"/>
      <c r="W221" s="257"/>
      <c r="X221" s="257"/>
      <c r="Y221" s="257"/>
      <c r="Z221" s="257"/>
      <c r="AA221" s="257"/>
      <c r="AB221" s="257"/>
      <c r="AC221" s="257"/>
      <c r="AD221" s="257"/>
      <c r="AE221" s="257"/>
      <c r="AF221" s="257"/>
      <c r="AG221" s="257"/>
      <c r="AH221" s="257"/>
      <c r="AI221" s="257"/>
      <c r="AJ221" s="257"/>
      <c r="AK221" s="258"/>
      <c r="AL221" s="257"/>
      <c r="AM221" s="257"/>
      <c r="AN221" s="259"/>
      <c r="AO221" s="260"/>
      <c r="AP221" s="257"/>
      <c r="AQ221" s="257"/>
      <c r="AR221" s="261"/>
      <c r="AS221" s="257"/>
      <c r="AT221" s="257"/>
      <c r="AU221" s="257"/>
      <c r="AV221" s="258"/>
      <c r="AW221" s="257"/>
      <c r="AX221" s="257"/>
      <c r="AY221" s="257"/>
      <c r="AZ221" s="412"/>
      <c r="BA221" s="413"/>
      <c r="BB221" s="264"/>
      <c r="BC221" s="265"/>
    </row>
    <row r="222" spans="2:55" s="90" customFormat="1" x14ac:dyDescent="0.25">
      <c r="B222" s="93"/>
      <c r="D222" s="93"/>
      <c r="F222" s="93"/>
      <c r="G222" s="93"/>
      <c r="H222" s="93"/>
      <c r="I222" s="256"/>
      <c r="J222" s="256"/>
      <c r="K222" s="93"/>
      <c r="L222" s="256"/>
      <c r="M222" s="256"/>
      <c r="N222" s="256"/>
      <c r="O222" s="256"/>
      <c r="P222" s="256"/>
      <c r="Q222" s="257"/>
      <c r="R222" s="257"/>
      <c r="S222" s="257"/>
      <c r="T222" s="257"/>
      <c r="U222" s="257"/>
      <c r="V222" s="257"/>
      <c r="W222" s="257"/>
      <c r="X222" s="257"/>
      <c r="Y222" s="257"/>
      <c r="Z222" s="257"/>
      <c r="AA222" s="257"/>
      <c r="AB222" s="257"/>
      <c r="AC222" s="257"/>
      <c r="AD222" s="257"/>
      <c r="AE222" s="257"/>
      <c r="AF222" s="257"/>
      <c r="AG222" s="257"/>
      <c r="AH222" s="257"/>
      <c r="AI222" s="257"/>
      <c r="AJ222" s="257"/>
      <c r="AK222" s="258"/>
      <c r="AL222" s="257"/>
      <c r="AM222" s="257"/>
      <c r="AN222" s="259"/>
      <c r="AO222" s="260"/>
      <c r="AP222" s="257"/>
      <c r="AQ222" s="257"/>
      <c r="AR222" s="261"/>
      <c r="AS222" s="257"/>
      <c r="AT222" s="257"/>
      <c r="AU222" s="257"/>
      <c r="AV222" s="258"/>
      <c r="AW222" s="257"/>
      <c r="AX222" s="257"/>
      <c r="AY222" s="257"/>
      <c r="AZ222" s="412"/>
      <c r="BA222" s="413"/>
      <c r="BB222" s="264"/>
      <c r="BC222" s="265"/>
    </row>
    <row r="223" spans="2:55" s="90" customFormat="1" x14ac:dyDescent="0.25">
      <c r="B223" s="93"/>
      <c r="D223" s="93"/>
      <c r="F223" s="93"/>
      <c r="G223" s="93"/>
      <c r="H223" s="93"/>
      <c r="I223" s="256"/>
      <c r="J223" s="256"/>
      <c r="K223" s="93"/>
      <c r="L223" s="256"/>
      <c r="M223" s="256"/>
      <c r="N223" s="256"/>
      <c r="O223" s="256"/>
      <c r="P223" s="256"/>
      <c r="Q223" s="257"/>
      <c r="R223" s="257"/>
      <c r="S223" s="257"/>
      <c r="T223" s="257"/>
      <c r="U223" s="257"/>
      <c r="V223" s="257"/>
      <c r="W223" s="257"/>
      <c r="X223" s="257"/>
      <c r="Y223" s="257"/>
      <c r="Z223" s="257"/>
      <c r="AA223" s="257"/>
      <c r="AB223" s="257"/>
      <c r="AC223" s="257"/>
      <c r="AD223" s="257"/>
      <c r="AE223" s="257"/>
      <c r="AF223" s="257"/>
      <c r="AG223" s="257"/>
      <c r="AH223" s="257"/>
      <c r="AI223" s="257"/>
      <c r="AJ223" s="257"/>
      <c r="AK223" s="258"/>
      <c r="AL223" s="257"/>
      <c r="AM223" s="257"/>
      <c r="AN223" s="259"/>
      <c r="AO223" s="260"/>
      <c r="AP223" s="257"/>
      <c r="AQ223" s="257"/>
      <c r="AR223" s="261"/>
      <c r="AS223" s="257"/>
      <c r="AT223" s="257"/>
      <c r="AU223" s="257"/>
      <c r="AV223" s="258"/>
      <c r="AW223" s="257"/>
      <c r="AX223" s="257"/>
      <c r="AY223" s="257"/>
      <c r="AZ223" s="412"/>
      <c r="BA223" s="413"/>
      <c r="BB223" s="264"/>
      <c r="BC223" s="265"/>
    </row>
    <row r="224" spans="2:55" s="90" customFormat="1" x14ac:dyDescent="0.25">
      <c r="B224" s="93"/>
      <c r="D224" s="93"/>
      <c r="F224" s="93"/>
      <c r="G224" s="93"/>
      <c r="H224" s="93"/>
      <c r="I224" s="256"/>
      <c r="J224" s="256"/>
      <c r="K224" s="93"/>
      <c r="L224" s="256"/>
      <c r="M224" s="256"/>
      <c r="N224" s="256"/>
      <c r="O224" s="256"/>
      <c r="P224" s="256"/>
      <c r="Q224" s="257"/>
      <c r="R224" s="257"/>
      <c r="S224" s="257"/>
      <c r="T224" s="257"/>
      <c r="U224" s="257"/>
      <c r="V224" s="257"/>
      <c r="W224" s="257"/>
      <c r="X224" s="257"/>
      <c r="Y224" s="257"/>
      <c r="Z224" s="257"/>
      <c r="AA224" s="257"/>
      <c r="AB224" s="257"/>
      <c r="AC224" s="257"/>
      <c r="AD224" s="257"/>
      <c r="AE224" s="257"/>
      <c r="AF224" s="257"/>
      <c r="AG224" s="257"/>
      <c r="AH224" s="257"/>
      <c r="AI224" s="257"/>
      <c r="AJ224" s="257"/>
      <c r="AK224" s="258"/>
      <c r="AL224" s="257"/>
      <c r="AM224" s="257"/>
      <c r="AN224" s="259"/>
      <c r="AO224" s="260"/>
      <c r="AP224" s="257"/>
      <c r="AQ224" s="257"/>
      <c r="AR224" s="261"/>
      <c r="AS224" s="257"/>
      <c r="AT224" s="257"/>
      <c r="AU224" s="257"/>
      <c r="AV224" s="258"/>
      <c r="AW224" s="257"/>
      <c r="AX224" s="257"/>
      <c r="AY224" s="257"/>
      <c r="AZ224" s="412"/>
      <c r="BA224" s="413"/>
      <c r="BB224" s="264"/>
      <c r="BC224" s="265"/>
    </row>
    <row r="225" spans="2:55" s="90" customFormat="1" x14ac:dyDescent="0.25">
      <c r="B225" s="93"/>
      <c r="D225" s="93"/>
      <c r="F225" s="93"/>
      <c r="G225" s="93"/>
      <c r="H225" s="93"/>
      <c r="I225" s="256"/>
      <c r="J225" s="256"/>
      <c r="K225" s="93"/>
      <c r="L225" s="256"/>
      <c r="M225" s="256"/>
      <c r="N225" s="256"/>
      <c r="O225" s="256"/>
      <c r="P225" s="256"/>
      <c r="Q225" s="257"/>
      <c r="R225" s="257"/>
      <c r="S225" s="257"/>
      <c r="T225" s="257"/>
      <c r="U225" s="257"/>
      <c r="V225" s="257"/>
      <c r="W225" s="257"/>
      <c r="X225" s="257"/>
      <c r="Y225" s="257"/>
      <c r="Z225" s="257"/>
      <c r="AA225" s="257"/>
      <c r="AB225" s="257"/>
      <c r="AC225" s="257"/>
      <c r="AD225" s="257"/>
      <c r="AE225" s="257"/>
      <c r="AF225" s="257"/>
      <c r="AG225" s="257"/>
      <c r="AH225" s="257"/>
      <c r="AI225" s="257"/>
      <c r="AJ225" s="257"/>
      <c r="AK225" s="258"/>
      <c r="AL225" s="257"/>
      <c r="AM225" s="257"/>
      <c r="AN225" s="259"/>
      <c r="AO225" s="260"/>
      <c r="AP225" s="257"/>
      <c r="AQ225" s="257"/>
      <c r="AR225" s="261"/>
      <c r="AS225" s="257"/>
      <c r="AT225" s="257"/>
      <c r="AU225" s="257"/>
      <c r="AV225" s="258"/>
      <c r="AW225" s="257"/>
      <c r="AX225" s="257"/>
      <c r="AY225" s="257"/>
      <c r="AZ225" s="412"/>
      <c r="BA225" s="413"/>
      <c r="BB225" s="264"/>
      <c r="BC225" s="265"/>
    </row>
    <row r="226" spans="2:55" s="90" customFormat="1" x14ac:dyDescent="0.25">
      <c r="B226" s="93"/>
      <c r="D226" s="93"/>
      <c r="F226" s="93"/>
      <c r="G226" s="93"/>
      <c r="H226" s="93"/>
      <c r="I226" s="256"/>
      <c r="J226" s="256"/>
      <c r="K226" s="93"/>
      <c r="L226" s="256"/>
      <c r="M226" s="256"/>
      <c r="N226" s="256"/>
      <c r="O226" s="256"/>
      <c r="P226" s="256"/>
      <c r="Q226" s="257"/>
      <c r="R226" s="257"/>
      <c r="S226" s="257"/>
      <c r="T226" s="257"/>
      <c r="U226" s="257"/>
      <c r="V226" s="257"/>
      <c r="W226" s="257"/>
      <c r="X226" s="257"/>
      <c r="Y226" s="257"/>
      <c r="Z226" s="257"/>
      <c r="AA226" s="257"/>
      <c r="AB226" s="257"/>
      <c r="AC226" s="257"/>
      <c r="AD226" s="257"/>
      <c r="AE226" s="257"/>
      <c r="AF226" s="257"/>
      <c r="AG226" s="257"/>
      <c r="AH226" s="257"/>
      <c r="AI226" s="257"/>
      <c r="AJ226" s="257"/>
      <c r="AK226" s="258"/>
      <c r="AL226" s="257"/>
      <c r="AM226" s="257"/>
      <c r="AN226" s="259"/>
      <c r="AO226" s="260"/>
      <c r="AP226" s="257"/>
      <c r="AQ226" s="257"/>
      <c r="AR226" s="261"/>
      <c r="AS226" s="257"/>
      <c r="AT226" s="257"/>
      <c r="AU226" s="257"/>
      <c r="AV226" s="258"/>
      <c r="AW226" s="257"/>
      <c r="AX226" s="257"/>
      <c r="AY226" s="257"/>
      <c r="AZ226" s="412"/>
      <c r="BA226" s="413"/>
      <c r="BB226" s="264"/>
      <c r="BC226" s="265"/>
    </row>
    <row r="227" spans="2:55" s="90" customFormat="1" x14ac:dyDescent="0.25">
      <c r="B227" s="93"/>
      <c r="D227" s="93"/>
      <c r="F227" s="93"/>
      <c r="G227" s="93"/>
      <c r="H227" s="93"/>
      <c r="I227" s="256"/>
      <c r="J227" s="256"/>
      <c r="K227" s="93"/>
      <c r="L227" s="256"/>
      <c r="M227" s="256"/>
      <c r="N227" s="256"/>
      <c r="O227" s="256"/>
      <c r="P227" s="256"/>
      <c r="Q227" s="257"/>
      <c r="R227" s="257"/>
      <c r="S227" s="257"/>
      <c r="T227" s="257"/>
      <c r="U227" s="257"/>
      <c r="V227" s="257"/>
      <c r="W227" s="257"/>
      <c r="X227" s="257"/>
      <c r="Y227" s="257"/>
      <c r="Z227" s="257"/>
      <c r="AA227" s="257"/>
      <c r="AB227" s="257"/>
      <c r="AC227" s="257"/>
      <c r="AD227" s="257"/>
      <c r="AE227" s="257"/>
      <c r="AF227" s="257"/>
      <c r="AG227" s="257"/>
      <c r="AH227" s="257"/>
      <c r="AI227" s="257"/>
      <c r="AJ227" s="257"/>
      <c r="AK227" s="258"/>
      <c r="AL227" s="257"/>
      <c r="AM227" s="257"/>
      <c r="AN227" s="259"/>
      <c r="AO227" s="260"/>
      <c r="AP227" s="257"/>
      <c r="AQ227" s="257"/>
      <c r="AR227" s="261"/>
      <c r="AS227" s="257"/>
      <c r="AT227" s="257"/>
      <c r="AU227" s="257"/>
      <c r="AV227" s="258"/>
      <c r="AW227" s="257"/>
      <c r="AX227" s="257"/>
      <c r="AY227" s="257"/>
      <c r="AZ227" s="412"/>
      <c r="BA227" s="413"/>
      <c r="BB227" s="264"/>
      <c r="BC227" s="265"/>
    </row>
    <row r="228" spans="2:55" s="90" customFormat="1" x14ac:dyDescent="0.25">
      <c r="B228" s="93"/>
      <c r="D228" s="93"/>
      <c r="F228" s="93"/>
      <c r="G228" s="93"/>
      <c r="H228" s="93"/>
      <c r="I228" s="256"/>
      <c r="J228" s="256"/>
      <c r="K228" s="93"/>
      <c r="L228" s="256"/>
      <c r="M228" s="256"/>
      <c r="N228" s="256"/>
      <c r="O228" s="256"/>
      <c r="P228" s="256"/>
      <c r="Q228" s="257"/>
      <c r="R228" s="257"/>
      <c r="S228" s="257"/>
      <c r="T228" s="257"/>
      <c r="U228" s="257"/>
      <c r="V228" s="257"/>
      <c r="W228" s="257"/>
      <c r="X228" s="257"/>
      <c r="Y228" s="257"/>
      <c r="Z228" s="257"/>
      <c r="AA228" s="257"/>
      <c r="AB228" s="257"/>
      <c r="AC228" s="257"/>
      <c r="AD228" s="257"/>
      <c r="AE228" s="257"/>
      <c r="AF228" s="257"/>
      <c r="AG228" s="257"/>
      <c r="AH228" s="257"/>
      <c r="AI228" s="257"/>
      <c r="AJ228" s="257"/>
      <c r="AK228" s="258"/>
      <c r="AL228" s="257"/>
      <c r="AM228" s="257"/>
      <c r="AN228" s="259"/>
      <c r="AO228" s="260"/>
      <c r="AP228" s="257"/>
      <c r="AQ228" s="257"/>
      <c r="AR228" s="261"/>
      <c r="AS228" s="257"/>
      <c r="AT228" s="257"/>
      <c r="AU228" s="257"/>
      <c r="AV228" s="258"/>
      <c r="AW228" s="257"/>
      <c r="AX228" s="257"/>
      <c r="AY228" s="257"/>
      <c r="AZ228" s="412"/>
      <c r="BA228" s="413"/>
      <c r="BB228" s="264"/>
      <c r="BC228" s="265"/>
    </row>
    <row r="229" spans="2:55" s="90" customFormat="1" x14ac:dyDescent="0.25">
      <c r="B229" s="93"/>
      <c r="D229" s="93"/>
      <c r="F229" s="93"/>
      <c r="G229" s="93"/>
      <c r="H229" s="93"/>
      <c r="I229" s="256"/>
      <c r="J229" s="256"/>
      <c r="K229" s="93"/>
      <c r="L229" s="256"/>
      <c r="M229" s="256"/>
      <c r="N229" s="256"/>
      <c r="O229" s="256"/>
      <c r="P229" s="256"/>
      <c r="Q229" s="257"/>
      <c r="R229" s="257"/>
      <c r="S229" s="257"/>
      <c r="T229" s="257"/>
      <c r="U229" s="257"/>
      <c r="V229" s="257"/>
      <c r="W229" s="257"/>
      <c r="X229" s="257"/>
      <c r="Y229" s="257"/>
      <c r="Z229" s="257"/>
      <c r="AA229" s="257"/>
      <c r="AB229" s="257"/>
      <c r="AC229" s="257"/>
      <c r="AD229" s="257"/>
      <c r="AE229" s="257"/>
      <c r="AF229" s="257"/>
      <c r="AG229" s="257"/>
      <c r="AH229" s="257"/>
      <c r="AI229" s="257"/>
      <c r="AJ229" s="257"/>
      <c r="AK229" s="258"/>
      <c r="AL229" s="257"/>
      <c r="AM229" s="257"/>
      <c r="AN229" s="259"/>
      <c r="AO229" s="260"/>
      <c r="AP229" s="257"/>
      <c r="AQ229" s="257"/>
      <c r="AR229" s="261"/>
      <c r="AS229" s="257"/>
      <c r="AT229" s="257"/>
      <c r="AU229" s="257"/>
      <c r="AV229" s="258"/>
      <c r="AW229" s="257"/>
      <c r="AX229" s="257"/>
      <c r="AY229" s="257"/>
      <c r="AZ229" s="412"/>
      <c r="BA229" s="413"/>
      <c r="BB229" s="264"/>
      <c r="BC229" s="265"/>
    </row>
    <row r="230" spans="2:55" s="90" customFormat="1" x14ac:dyDescent="0.25">
      <c r="B230" s="93"/>
      <c r="D230" s="93"/>
      <c r="F230" s="93"/>
      <c r="G230" s="93"/>
      <c r="H230" s="93"/>
      <c r="I230" s="256"/>
      <c r="J230" s="256"/>
      <c r="K230" s="93"/>
      <c r="L230" s="256"/>
      <c r="M230" s="256"/>
      <c r="N230" s="256"/>
      <c r="O230" s="256"/>
      <c r="P230" s="256"/>
      <c r="Q230" s="257"/>
      <c r="R230" s="257"/>
      <c r="S230" s="257"/>
      <c r="T230" s="257"/>
      <c r="U230" s="257"/>
      <c r="V230" s="257"/>
      <c r="W230" s="257"/>
      <c r="X230" s="257"/>
      <c r="Y230" s="257"/>
      <c r="Z230" s="257"/>
      <c r="AA230" s="257"/>
      <c r="AB230" s="257"/>
      <c r="AC230" s="257"/>
      <c r="AD230" s="257"/>
      <c r="AE230" s="257"/>
      <c r="AF230" s="257"/>
      <c r="AG230" s="257"/>
      <c r="AH230" s="257"/>
      <c r="AI230" s="257"/>
      <c r="AJ230" s="257"/>
      <c r="AK230" s="258"/>
      <c r="AL230" s="257"/>
      <c r="AM230" s="257"/>
      <c r="AN230" s="259"/>
      <c r="AO230" s="260"/>
      <c r="AP230" s="257"/>
      <c r="AQ230" s="257"/>
      <c r="AR230" s="261"/>
      <c r="AS230" s="257"/>
      <c r="AT230" s="257"/>
      <c r="AU230" s="257"/>
      <c r="AV230" s="258"/>
      <c r="AW230" s="257"/>
      <c r="AX230" s="257"/>
      <c r="AY230" s="257"/>
      <c r="AZ230" s="412"/>
      <c r="BA230" s="413"/>
      <c r="BB230" s="264"/>
      <c r="BC230" s="265"/>
    </row>
    <row r="231" spans="2:55" s="90" customFormat="1" x14ac:dyDescent="0.25">
      <c r="B231" s="93"/>
      <c r="D231" s="93"/>
      <c r="F231" s="93"/>
      <c r="G231" s="93"/>
      <c r="H231" s="93"/>
      <c r="I231" s="256"/>
      <c r="J231" s="256"/>
      <c r="K231" s="93"/>
      <c r="L231" s="256"/>
      <c r="M231" s="256"/>
      <c r="N231" s="256"/>
      <c r="O231" s="256"/>
      <c r="P231" s="256"/>
      <c r="Q231" s="257"/>
      <c r="R231" s="257"/>
      <c r="S231" s="257"/>
      <c r="T231" s="257"/>
      <c r="U231" s="257"/>
      <c r="V231" s="257"/>
      <c r="W231" s="257"/>
      <c r="X231" s="257"/>
      <c r="Y231" s="257"/>
      <c r="Z231" s="257"/>
      <c r="AA231" s="257"/>
      <c r="AB231" s="257"/>
      <c r="AC231" s="257"/>
      <c r="AD231" s="257"/>
      <c r="AE231" s="257"/>
      <c r="AF231" s="257"/>
      <c r="AG231" s="257"/>
      <c r="AH231" s="257"/>
      <c r="AI231" s="257"/>
      <c r="AJ231" s="257"/>
      <c r="AK231" s="258"/>
      <c r="AL231" s="257"/>
      <c r="AM231" s="257"/>
      <c r="AN231" s="259"/>
      <c r="AO231" s="260"/>
      <c r="AP231" s="257"/>
      <c r="AQ231" s="257"/>
      <c r="AR231" s="261"/>
      <c r="AS231" s="257"/>
      <c r="AT231" s="257"/>
      <c r="AU231" s="257"/>
      <c r="AV231" s="258"/>
      <c r="AW231" s="257"/>
      <c r="AX231" s="257"/>
      <c r="AY231" s="257"/>
      <c r="AZ231" s="412"/>
      <c r="BA231" s="413"/>
      <c r="BB231" s="264"/>
      <c r="BC231" s="265"/>
    </row>
    <row r="232" spans="2:55" s="90" customFormat="1" x14ac:dyDescent="0.25">
      <c r="B232" s="93"/>
      <c r="D232" s="93"/>
      <c r="F232" s="93"/>
      <c r="G232" s="93"/>
      <c r="H232" s="93"/>
      <c r="I232" s="256"/>
      <c r="J232" s="256"/>
      <c r="K232" s="93"/>
      <c r="L232" s="256"/>
      <c r="M232" s="256"/>
      <c r="N232" s="256"/>
      <c r="O232" s="256"/>
      <c r="P232" s="256"/>
      <c r="Q232" s="257"/>
      <c r="R232" s="257"/>
      <c r="S232" s="257"/>
      <c r="T232" s="257"/>
      <c r="U232" s="257"/>
      <c r="V232" s="257"/>
      <c r="W232" s="257"/>
      <c r="X232" s="257"/>
      <c r="Y232" s="257"/>
      <c r="Z232" s="257"/>
      <c r="AA232" s="257"/>
      <c r="AB232" s="257"/>
      <c r="AC232" s="257"/>
      <c r="AD232" s="257"/>
      <c r="AE232" s="257"/>
      <c r="AF232" s="257"/>
      <c r="AG232" s="257"/>
      <c r="AH232" s="257"/>
      <c r="AI232" s="257"/>
      <c r="AJ232" s="257"/>
      <c r="AK232" s="258"/>
      <c r="AL232" s="257"/>
      <c r="AM232" s="257"/>
      <c r="AN232" s="259"/>
      <c r="AO232" s="260"/>
      <c r="AP232" s="257"/>
      <c r="AQ232" s="257"/>
      <c r="AR232" s="261"/>
      <c r="AS232" s="257"/>
      <c r="AT232" s="257"/>
      <c r="AU232" s="257"/>
      <c r="AV232" s="258"/>
      <c r="AW232" s="257"/>
      <c r="AX232" s="257"/>
      <c r="AY232" s="257"/>
      <c r="AZ232" s="412"/>
      <c r="BA232" s="413"/>
      <c r="BB232" s="264"/>
      <c r="BC232" s="265"/>
    </row>
    <row r="233" spans="2:55" s="90" customFormat="1" x14ac:dyDescent="0.25">
      <c r="B233" s="93"/>
      <c r="D233" s="93"/>
      <c r="F233" s="93"/>
      <c r="G233" s="93"/>
      <c r="H233" s="93"/>
      <c r="I233" s="256"/>
      <c r="J233" s="256"/>
      <c r="K233" s="93"/>
      <c r="L233" s="256"/>
      <c r="M233" s="256"/>
      <c r="N233" s="256"/>
      <c r="O233" s="256"/>
      <c r="P233" s="256"/>
      <c r="Q233" s="257"/>
      <c r="R233" s="257"/>
      <c r="S233" s="257"/>
      <c r="T233" s="257"/>
      <c r="U233" s="257"/>
      <c r="V233" s="257"/>
      <c r="W233" s="257"/>
      <c r="X233" s="257"/>
      <c r="Y233" s="257"/>
      <c r="Z233" s="257"/>
      <c r="AA233" s="257"/>
      <c r="AB233" s="257"/>
      <c r="AC233" s="257"/>
      <c r="AD233" s="257"/>
      <c r="AE233" s="257"/>
      <c r="AF233" s="257"/>
      <c r="AG233" s="257"/>
      <c r="AH233" s="257"/>
      <c r="AI233" s="257"/>
      <c r="AJ233" s="257"/>
      <c r="AK233" s="258"/>
      <c r="AL233" s="257"/>
      <c r="AM233" s="257"/>
      <c r="AN233" s="259"/>
      <c r="AO233" s="260"/>
      <c r="AP233" s="257"/>
      <c r="AQ233" s="257"/>
      <c r="AR233" s="261"/>
      <c r="AS233" s="257"/>
      <c r="AT233" s="257"/>
      <c r="AU233" s="257"/>
      <c r="AV233" s="258"/>
      <c r="AW233" s="257"/>
      <c r="AX233" s="257"/>
      <c r="AY233" s="257"/>
      <c r="AZ233" s="412"/>
      <c r="BA233" s="413"/>
      <c r="BB233" s="264"/>
      <c r="BC233" s="265"/>
    </row>
    <row r="234" spans="2:55" s="90" customFormat="1" x14ac:dyDescent="0.25">
      <c r="B234" s="93"/>
      <c r="D234" s="93"/>
      <c r="F234" s="93"/>
      <c r="G234" s="93"/>
      <c r="H234" s="93"/>
      <c r="I234" s="256"/>
      <c r="J234" s="256"/>
      <c r="K234" s="93"/>
      <c r="L234" s="256"/>
      <c r="M234" s="256"/>
      <c r="N234" s="256"/>
      <c r="O234" s="256"/>
      <c r="P234" s="256"/>
      <c r="Q234" s="257"/>
      <c r="R234" s="257"/>
      <c r="S234" s="257"/>
      <c r="T234" s="257"/>
      <c r="U234" s="257"/>
      <c r="V234" s="257"/>
      <c r="W234" s="257"/>
      <c r="X234" s="257"/>
      <c r="Y234" s="257"/>
      <c r="Z234" s="257"/>
      <c r="AA234" s="257"/>
      <c r="AB234" s="257"/>
      <c r="AC234" s="257"/>
      <c r="AD234" s="257"/>
      <c r="AE234" s="257"/>
      <c r="AF234" s="257"/>
      <c r="AG234" s="257"/>
      <c r="AH234" s="257"/>
      <c r="AI234" s="257"/>
      <c r="AJ234" s="257"/>
      <c r="AK234" s="258"/>
      <c r="AL234" s="257"/>
      <c r="AM234" s="257"/>
      <c r="AN234" s="259"/>
      <c r="AO234" s="260"/>
      <c r="AP234" s="257"/>
      <c r="AQ234" s="257"/>
      <c r="AR234" s="261"/>
      <c r="AS234" s="257"/>
      <c r="AT234" s="257"/>
      <c r="AU234" s="257"/>
      <c r="AV234" s="258"/>
      <c r="AW234" s="257"/>
      <c r="AX234" s="257"/>
      <c r="AY234" s="257"/>
      <c r="AZ234" s="412"/>
      <c r="BA234" s="413"/>
      <c r="BB234" s="264"/>
      <c r="BC234" s="265"/>
    </row>
    <row r="235" spans="2:55" s="90" customFormat="1" x14ac:dyDescent="0.25">
      <c r="B235" s="93"/>
      <c r="D235" s="93"/>
      <c r="F235" s="93"/>
      <c r="G235" s="93"/>
      <c r="H235" s="93"/>
      <c r="I235" s="256"/>
      <c r="J235" s="256"/>
      <c r="K235" s="93"/>
      <c r="L235" s="256"/>
      <c r="M235" s="256"/>
      <c r="N235" s="256"/>
      <c r="O235" s="256"/>
      <c r="P235" s="256"/>
      <c r="Q235" s="257"/>
      <c r="R235" s="257"/>
      <c r="S235" s="257"/>
      <c r="T235" s="257"/>
      <c r="U235" s="257"/>
      <c r="V235" s="257"/>
      <c r="W235" s="257"/>
      <c r="X235" s="257"/>
      <c r="Y235" s="257"/>
      <c r="Z235" s="257"/>
      <c r="AA235" s="257"/>
      <c r="AB235" s="257"/>
      <c r="AC235" s="257"/>
      <c r="AD235" s="257"/>
      <c r="AE235" s="257"/>
      <c r="AF235" s="257"/>
      <c r="AG235" s="257"/>
      <c r="AH235" s="257"/>
      <c r="AI235" s="257"/>
      <c r="AJ235" s="257"/>
      <c r="AK235" s="258"/>
      <c r="AL235" s="257"/>
      <c r="AM235" s="257"/>
      <c r="AN235" s="259"/>
      <c r="AO235" s="260"/>
      <c r="AP235" s="257"/>
      <c r="AQ235" s="257"/>
      <c r="AR235" s="261"/>
      <c r="AS235" s="257"/>
      <c r="AT235" s="257"/>
      <c r="AU235" s="257"/>
      <c r="AV235" s="258"/>
      <c r="AW235" s="257"/>
      <c r="AX235" s="257"/>
      <c r="AY235" s="257"/>
      <c r="AZ235" s="412"/>
      <c r="BA235" s="413"/>
      <c r="BB235" s="264"/>
      <c r="BC235" s="265"/>
    </row>
    <row r="236" spans="2:55" s="90" customFormat="1" x14ac:dyDescent="0.25">
      <c r="B236" s="93"/>
      <c r="D236" s="93"/>
      <c r="F236" s="93"/>
      <c r="G236" s="93"/>
      <c r="H236" s="93"/>
      <c r="I236" s="256"/>
      <c r="J236" s="256"/>
      <c r="K236" s="93"/>
      <c r="L236" s="256"/>
      <c r="M236" s="256"/>
      <c r="N236" s="256"/>
      <c r="O236" s="256"/>
      <c r="P236" s="256"/>
      <c r="Q236" s="257"/>
      <c r="R236" s="257"/>
      <c r="S236" s="257"/>
      <c r="T236" s="257"/>
      <c r="U236" s="257"/>
      <c r="V236" s="257"/>
      <c r="W236" s="257"/>
      <c r="X236" s="257"/>
      <c r="Y236" s="257"/>
      <c r="Z236" s="257"/>
      <c r="AA236" s="257"/>
      <c r="AB236" s="257"/>
      <c r="AC236" s="257"/>
      <c r="AD236" s="257"/>
      <c r="AE236" s="257"/>
      <c r="AF236" s="257"/>
      <c r="AG236" s="257"/>
      <c r="AH236" s="257"/>
      <c r="AI236" s="257"/>
      <c r="AJ236" s="257"/>
      <c r="AK236" s="258"/>
      <c r="AL236" s="257"/>
      <c r="AM236" s="257"/>
      <c r="AN236" s="259"/>
      <c r="AO236" s="260"/>
      <c r="AP236" s="257"/>
      <c r="AQ236" s="257"/>
      <c r="AR236" s="261"/>
      <c r="AS236" s="257"/>
      <c r="AT236" s="257"/>
      <c r="AU236" s="257"/>
      <c r="AV236" s="258"/>
      <c r="AW236" s="257"/>
      <c r="AX236" s="257"/>
      <c r="AY236" s="257"/>
      <c r="AZ236" s="412"/>
      <c r="BA236" s="413"/>
      <c r="BB236" s="264"/>
      <c r="BC236" s="265"/>
    </row>
    <row r="237" spans="2:55" s="90" customFormat="1" x14ac:dyDescent="0.25">
      <c r="B237" s="93"/>
      <c r="D237" s="93"/>
      <c r="F237" s="93"/>
      <c r="G237" s="93"/>
      <c r="H237" s="93"/>
      <c r="I237" s="256"/>
      <c r="J237" s="256"/>
      <c r="K237" s="93"/>
      <c r="L237" s="256"/>
      <c r="M237" s="256"/>
      <c r="N237" s="256"/>
      <c r="O237" s="256"/>
      <c r="P237" s="256"/>
      <c r="Q237" s="257"/>
      <c r="R237" s="257"/>
      <c r="S237" s="257"/>
      <c r="T237" s="257"/>
      <c r="U237" s="257"/>
      <c r="V237" s="257"/>
      <c r="W237" s="257"/>
      <c r="X237" s="257"/>
      <c r="Y237" s="257"/>
      <c r="Z237" s="257"/>
      <c r="AA237" s="257"/>
      <c r="AB237" s="257"/>
      <c r="AC237" s="257"/>
      <c r="AD237" s="257"/>
      <c r="AE237" s="257"/>
      <c r="AF237" s="257"/>
      <c r="AG237" s="257"/>
      <c r="AH237" s="257"/>
      <c r="AI237" s="257"/>
      <c r="AJ237" s="257"/>
      <c r="AK237" s="258"/>
      <c r="AL237" s="257"/>
      <c r="AM237" s="257"/>
      <c r="AN237" s="259"/>
      <c r="AO237" s="260"/>
      <c r="AP237" s="257"/>
      <c r="AQ237" s="257"/>
      <c r="AR237" s="261"/>
      <c r="AS237" s="257"/>
      <c r="AT237" s="257"/>
      <c r="AU237" s="257"/>
      <c r="AV237" s="258"/>
      <c r="AW237" s="257"/>
      <c r="AX237" s="257"/>
      <c r="AY237" s="257"/>
      <c r="AZ237" s="412"/>
      <c r="BA237" s="413"/>
      <c r="BB237" s="264"/>
      <c r="BC237" s="265"/>
    </row>
    <row r="238" spans="2:55" s="90" customFormat="1" x14ac:dyDescent="0.25">
      <c r="B238" s="93"/>
      <c r="D238" s="93"/>
      <c r="F238" s="93"/>
      <c r="G238" s="93"/>
      <c r="H238" s="93"/>
      <c r="I238" s="256"/>
      <c r="J238" s="256"/>
      <c r="K238" s="93"/>
      <c r="L238" s="256"/>
      <c r="M238" s="256"/>
      <c r="N238" s="256"/>
      <c r="O238" s="256"/>
      <c r="P238" s="256"/>
      <c r="Q238" s="257"/>
      <c r="R238" s="257"/>
      <c r="S238" s="257"/>
      <c r="T238" s="257"/>
      <c r="U238" s="257"/>
      <c r="V238" s="257"/>
      <c r="W238" s="257"/>
      <c r="X238" s="257"/>
      <c r="Y238" s="257"/>
      <c r="Z238" s="257"/>
      <c r="AA238" s="257"/>
      <c r="AB238" s="257"/>
      <c r="AC238" s="257"/>
      <c r="AD238" s="257"/>
      <c r="AE238" s="257"/>
      <c r="AF238" s="257"/>
      <c r="AG238" s="257"/>
      <c r="AH238" s="257"/>
      <c r="AI238" s="257"/>
      <c r="AJ238" s="257"/>
      <c r="AK238" s="258"/>
      <c r="AL238" s="257"/>
      <c r="AM238" s="257"/>
      <c r="AN238" s="259"/>
      <c r="AO238" s="260"/>
      <c r="AP238" s="257"/>
      <c r="AQ238" s="257"/>
      <c r="AR238" s="261"/>
      <c r="AS238" s="257"/>
      <c r="AT238" s="257"/>
      <c r="AU238" s="257"/>
      <c r="AV238" s="258"/>
      <c r="AW238" s="257"/>
      <c r="AX238" s="257"/>
      <c r="AY238" s="257"/>
      <c r="AZ238" s="412"/>
      <c r="BA238" s="413"/>
      <c r="BB238" s="264"/>
      <c r="BC238" s="265"/>
    </row>
    <row r="239" spans="2:55" s="90" customFormat="1" x14ac:dyDescent="0.25">
      <c r="B239" s="93"/>
      <c r="D239" s="93"/>
      <c r="F239" s="93"/>
      <c r="G239" s="93"/>
      <c r="H239" s="93"/>
      <c r="I239" s="256"/>
      <c r="J239" s="256"/>
      <c r="K239" s="93"/>
      <c r="L239" s="256"/>
      <c r="M239" s="256"/>
      <c r="N239" s="256"/>
      <c r="O239" s="256"/>
      <c r="P239" s="256"/>
      <c r="Q239" s="257"/>
      <c r="R239" s="257"/>
      <c r="S239" s="257"/>
      <c r="T239" s="257"/>
      <c r="U239" s="257"/>
      <c r="V239" s="257"/>
      <c r="W239" s="257"/>
      <c r="X239" s="257"/>
      <c r="Y239" s="257"/>
      <c r="Z239" s="257"/>
      <c r="AA239" s="257"/>
      <c r="AB239" s="257"/>
      <c r="AC239" s="257"/>
      <c r="AD239" s="257"/>
      <c r="AE239" s="257"/>
      <c r="AF239" s="257"/>
      <c r="AG239" s="257"/>
      <c r="AH239" s="257"/>
      <c r="AI239" s="257"/>
      <c r="AJ239" s="257"/>
      <c r="AK239" s="258"/>
      <c r="AL239" s="257"/>
      <c r="AM239" s="257"/>
      <c r="AN239" s="259"/>
      <c r="AO239" s="260"/>
      <c r="AP239" s="257"/>
      <c r="AQ239" s="257"/>
      <c r="AR239" s="261"/>
      <c r="AS239" s="257"/>
      <c r="AT239" s="257"/>
      <c r="AU239" s="257"/>
      <c r="AV239" s="258"/>
      <c r="AW239" s="257"/>
      <c r="AX239" s="257"/>
      <c r="AY239" s="257"/>
      <c r="AZ239" s="412"/>
      <c r="BA239" s="413"/>
      <c r="BB239" s="264"/>
      <c r="BC239" s="265"/>
    </row>
    <row r="240" spans="2:55" s="90" customFormat="1" x14ac:dyDescent="0.25">
      <c r="B240" s="93"/>
      <c r="D240" s="93"/>
      <c r="F240" s="93"/>
      <c r="G240" s="93"/>
      <c r="H240" s="93"/>
      <c r="I240" s="256"/>
      <c r="J240" s="256"/>
      <c r="K240" s="93"/>
      <c r="L240" s="256"/>
      <c r="M240" s="256"/>
      <c r="N240" s="256"/>
      <c r="O240" s="256"/>
      <c r="P240" s="256"/>
      <c r="Q240" s="257"/>
      <c r="R240" s="257"/>
      <c r="S240" s="257"/>
      <c r="T240" s="257"/>
      <c r="U240" s="257"/>
      <c r="V240" s="257"/>
      <c r="W240" s="257"/>
      <c r="X240" s="257"/>
      <c r="Y240" s="257"/>
      <c r="Z240" s="257"/>
      <c r="AA240" s="257"/>
      <c r="AB240" s="257"/>
      <c r="AC240" s="257"/>
      <c r="AD240" s="257"/>
      <c r="AE240" s="257"/>
      <c r="AF240" s="257"/>
      <c r="AG240" s="257"/>
      <c r="AH240" s="257"/>
      <c r="AI240" s="257"/>
      <c r="AJ240" s="257"/>
      <c r="AK240" s="258"/>
      <c r="AL240" s="257"/>
      <c r="AM240" s="257"/>
      <c r="AN240" s="259"/>
      <c r="AO240" s="260"/>
      <c r="AP240" s="257"/>
      <c r="AQ240" s="257"/>
      <c r="AR240" s="261"/>
      <c r="AS240" s="257"/>
      <c r="AT240" s="257"/>
      <c r="AU240" s="257"/>
      <c r="AV240" s="258"/>
      <c r="AW240" s="257"/>
      <c r="AX240" s="257"/>
      <c r="AY240" s="257"/>
      <c r="AZ240" s="412"/>
      <c r="BA240" s="413"/>
      <c r="BB240" s="264"/>
      <c r="BC240" s="265"/>
    </row>
    <row r="241" spans="2:55" s="90" customFormat="1" x14ac:dyDescent="0.25">
      <c r="B241" s="93"/>
      <c r="D241" s="93"/>
      <c r="F241" s="93"/>
      <c r="G241" s="93"/>
      <c r="H241" s="93"/>
      <c r="I241" s="256"/>
      <c r="J241" s="256"/>
      <c r="K241" s="93"/>
      <c r="L241" s="256"/>
      <c r="M241" s="256"/>
      <c r="N241" s="256"/>
      <c r="O241" s="256"/>
      <c r="P241" s="256"/>
      <c r="Q241" s="257"/>
      <c r="R241" s="257"/>
      <c r="S241" s="257"/>
      <c r="T241" s="257"/>
      <c r="U241" s="257"/>
      <c r="V241" s="257"/>
      <c r="W241" s="257"/>
      <c r="X241" s="257"/>
      <c r="Y241" s="257"/>
      <c r="Z241" s="257"/>
      <c r="AA241" s="257"/>
      <c r="AB241" s="257"/>
      <c r="AC241" s="257"/>
      <c r="AD241" s="257"/>
      <c r="AE241" s="257"/>
      <c r="AF241" s="257"/>
      <c r="AG241" s="257"/>
      <c r="AH241" s="257"/>
      <c r="AI241" s="257"/>
      <c r="AJ241" s="257"/>
      <c r="AK241" s="258"/>
      <c r="AL241" s="257"/>
      <c r="AM241" s="257"/>
      <c r="AN241" s="259"/>
      <c r="AO241" s="260"/>
      <c r="AP241" s="257"/>
      <c r="AQ241" s="257"/>
      <c r="AR241" s="261"/>
      <c r="AS241" s="257"/>
      <c r="AT241" s="257"/>
      <c r="AU241" s="257"/>
      <c r="AV241" s="258"/>
      <c r="AW241" s="257"/>
      <c r="AX241" s="257"/>
      <c r="AY241" s="257"/>
      <c r="AZ241" s="412"/>
      <c r="BA241" s="413"/>
      <c r="BB241" s="264"/>
      <c r="BC241" s="265"/>
    </row>
    <row r="242" spans="2:55" s="90" customFormat="1" x14ac:dyDescent="0.25">
      <c r="B242" s="93"/>
      <c r="D242" s="93"/>
      <c r="F242" s="93"/>
      <c r="G242" s="93"/>
      <c r="H242" s="93"/>
      <c r="I242" s="256"/>
      <c r="J242" s="256"/>
      <c r="K242" s="93"/>
      <c r="L242" s="256"/>
      <c r="M242" s="256"/>
      <c r="N242" s="256"/>
      <c r="O242" s="256"/>
      <c r="P242" s="256"/>
      <c r="Q242" s="257"/>
      <c r="R242" s="257"/>
      <c r="S242" s="257"/>
      <c r="T242" s="257"/>
      <c r="U242" s="257"/>
      <c r="V242" s="257"/>
      <c r="W242" s="257"/>
      <c r="X242" s="257"/>
      <c r="Y242" s="257"/>
      <c r="Z242" s="257"/>
      <c r="AA242" s="257"/>
      <c r="AB242" s="257"/>
      <c r="AC242" s="257"/>
      <c r="AD242" s="257"/>
      <c r="AE242" s="257"/>
      <c r="AF242" s="257"/>
      <c r="AG242" s="257"/>
      <c r="AH242" s="257"/>
      <c r="AI242" s="257"/>
      <c r="AJ242" s="257"/>
      <c r="AK242" s="258"/>
      <c r="AL242" s="257"/>
      <c r="AM242" s="257"/>
      <c r="AN242" s="259"/>
      <c r="AO242" s="260"/>
      <c r="AP242" s="257"/>
      <c r="AQ242" s="257"/>
      <c r="AR242" s="261"/>
      <c r="AS242" s="257"/>
      <c r="AT242" s="257"/>
      <c r="AU242" s="257"/>
      <c r="AV242" s="258"/>
      <c r="AW242" s="257"/>
      <c r="AX242" s="257"/>
      <c r="AY242" s="257"/>
      <c r="AZ242" s="412"/>
      <c r="BA242" s="413"/>
      <c r="BB242" s="264"/>
      <c r="BC242" s="265"/>
    </row>
    <row r="243" spans="2:55" s="90" customFormat="1" x14ac:dyDescent="0.25">
      <c r="B243" s="93"/>
      <c r="D243" s="93"/>
      <c r="F243" s="93"/>
      <c r="G243" s="93"/>
      <c r="H243" s="93"/>
      <c r="I243" s="256"/>
      <c r="J243" s="256"/>
      <c r="K243" s="93"/>
      <c r="L243" s="256"/>
      <c r="M243" s="256"/>
      <c r="N243" s="256"/>
      <c r="O243" s="256"/>
      <c r="P243" s="256"/>
      <c r="Q243" s="257"/>
      <c r="R243" s="257"/>
      <c r="S243" s="257"/>
      <c r="T243" s="257"/>
      <c r="U243" s="257"/>
      <c r="V243" s="257"/>
      <c r="W243" s="257"/>
      <c r="X243" s="257"/>
      <c r="Y243" s="257"/>
      <c r="Z243" s="257"/>
      <c r="AA243" s="257"/>
      <c r="AB243" s="257"/>
      <c r="AC243" s="257"/>
      <c r="AD243" s="257"/>
      <c r="AE243" s="257"/>
      <c r="AF243" s="257"/>
      <c r="AG243" s="257"/>
      <c r="AH243" s="257"/>
      <c r="AI243" s="257"/>
      <c r="AJ243" s="257"/>
      <c r="AK243" s="258"/>
      <c r="AL243" s="257"/>
      <c r="AM243" s="257"/>
      <c r="AN243" s="259"/>
      <c r="AO243" s="260"/>
      <c r="AP243" s="257"/>
      <c r="AQ243" s="257"/>
      <c r="AR243" s="261"/>
      <c r="AS243" s="257"/>
      <c r="AT243" s="257"/>
      <c r="AU243" s="257"/>
      <c r="AV243" s="258"/>
      <c r="AW243" s="257"/>
      <c r="AX243" s="257"/>
      <c r="AY243" s="257"/>
      <c r="AZ243" s="412"/>
      <c r="BA243" s="413"/>
      <c r="BB243" s="264"/>
      <c r="BC243" s="265"/>
    </row>
    <row r="244" spans="2:55" s="90" customFormat="1" x14ac:dyDescent="0.25">
      <c r="B244" s="93"/>
      <c r="D244" s="93"/>
      <c r="F244" s="93"/>
      <c r="G244" s="93"/>
      <c r="H244" s="93"/>
      <c r="I244" s="256"/>
      <c r="J244" s="256"/>
      <c r="K244" s="93"/>
      <c r="L244" s="256"/>
      <c r="M244" s="256"/>
      <c r="N244" s="256"/>
      <c r="O244" s="256"/>
      <c r="P244" s="256"/>
      <c r="Q244" s="257"/>
      <c r="R244" s="257"/>
      <c r="S244" s="257"/>
      <c r="T244" s="257"/>
      <c r="U244" s="257"/>
      <c r="V244" s="257"/>
      <c r="W244" s="257"/>
      <c r="X244" s="257"/>
      <c r="Y244" s="257"/>
      <c r="Z244" s="257"/>
      <c r="AA244" s="257"/>
      <c r="AB244" s="257"/>
      <c r="AC244" s="257"/>
      <c r="AD244" s="257"/>
      <c r="AE244" s="257"/>
      <c r="AF244" s="257"/>
      <c r="AG244" s="257"/>
      <c r="AH244" s="257"/>
      <c r="AI244" s="257"/>
      <c r="AJ244" s="257"/>
      <c r="AK244" s="258"/>
      <c r="AL244" s="257"/>
      <c r="AM244" s="257"/>
      <c r="AN244" s="259"/>
      <c r="AO244" s="260"/>
      <c r="AP244" s="257"/>
      <c r="AQ244" s="257"/>
      <c r="AR244" s="261"/>
      <c r="AS244" s="257"/>
      <c r="AT244" s="257"/>
      <c r="AU244" s="257"/>
      <c r="AV244" s="258"/>
      <c r="AW244" s="257"/>
      <c r="AX244" s="257"/>
      <c r="AY244" s="257"/>
      <c r="AZ244" s="412"/>
      <c r="BA244" s="413"/>
      <c r="BB244" s="264"/>
      <c r="BC244" s="265"/>
    </row>
    <row r="245" spans="2:55" s="90" customFormat="1" x14ac:dyDescent="0.25">
      <c r="B245" s="93"/>
      <c r="D245" s="93"/>
      <c r="F245" s="93"/>
      <c r="G245" s="93"/>
      <c r="H245" s="93"/>
      <c r="I245" s="256"/>
      <c r="J245" s="256"/>
      <c r="K245" s="93"/>
      <c r="L245" s="256"/>
      <c r="M245" s="256"/>
      <c r="N245" s="256"/>
      <c r="O245" s="256"/>
      <c r="P245" s="256"/>
      <c r="Q245" s="257"/>
      <c r="R245" s="257"/>
      <c r="S245" s="257"/>
      <c r="T245" s="257"/>
      <c r="U245" s="257"/>
      <c r="V245" s="257"/>
      <c r="W245" s="257"/>
      <c r="X245" s="257"/>
      <c r="Y245" s="257"/>
      <c r="Z245" s="257"/>
      <c r="AA245" s="257"/>
      <c r="AB245" s="257"/>
      <c r="AC245" s="257"/>
      <c r="AD245" s="257"/>
      <c r="AE245" s="257"/>
      <c r="AF245" s="257"/>
      <c r="AG245" s="257"/>
      <c r="AH245" s="257"/>
      <c r="AI245" s="257"/>
      <c r="AJ245" s="257"/>
      <c r="AK245" s="258"/>
      <c r="AL245" s="257"/>
      <c r="AM245" s="257"/>
      <c r="AN245" s="259"/>
      <c r="AO245" s="260"/>
      <c r="AP245" s="257"/>
      <c r="AQ245" s="257"/>
      <c r="AR245" s="261"/>
      <c r="AS245" s="257"/>
      <c r="AT245" s="257"/>
      <c r="AU245" s="257"/>
      <c r="AV245" s="258"/>
      <c r="AW245" s="257"/>
      <c r="AX245" s="257"/>
      <c r="AY245" s="257"/>
      <c r="AZ245" s="412"/>
      <c r="BA245" s="413"/>
      <c r="BB245" s="264"/>
      <c r="BC245" s="265"/>
    </row>
    <row r="246" spans="2:55" s="90" customFormat="1" x14ac:dyDescent="0.25">
      <c r="B246" s="93"/>
      <c r="D246" s="93"/>
      <c r="F246" s="93"/>
      <c r="G246" s="93"/>
      <c r="H246" s="93"/>
      <c r="I246" s="256"/>
      <c r="J246" s="256"/>
      <c r="K246" s="93"/>
      <c r="L246" s="256"/>
      <c r="M246" s="256"/>
      <c r="N246" s="256"/>
      <c r="O246" s="256"/>
      <c r="P246" s="256"/>
      <c r="Q246" s="257"/>
      <c r="R246" s="257"/>
      <c r="S246" s="257"/>
      <c r="T246" s="257"/>
      <c r="U246" s="257"/>
      <c r="V246" s="257"/>
      <c r="W246" s="257"/>
      <c r="X246" s="257"/>
      <c r="Y246" s="257"/>
      <c r="Z246" s="257"/>
      <c r="AA246" s="257"/>
      <c r="AB246" s="257"/>
      <c r="AC246" s="257"/>
      <c r="AD246" s="257"/>
      <c r="AE246" s="257"/>
      <c r="AF246" s="257"/>
      <c r="AG246" s="257"/>
      <c r="AH246" s="257"/>
      <c r="AI246" s="257"/>
      <c r="AJ246" s="257"/>
      <c r="AK246" s="258"/>
      <c r="AL246" s="257"/>
      <c r="AM246" s="257"/>
      <c r="AN246" s="259"/>
      <c r="AO246" s="260"/>
      <c r="AP246" s="257"/>
      <c r="AQ246" s="257"/>
      <c r="AR246" s="261"/>
      <c r="AS246" s="257"/>
      <c r="AT246" s="257"/>
      <c r="AU246" s="257"/>
      <c r="AV246" s="258"/>
      <c r="AW246" s="257"/>
      <c r="AX246" s="257"/>
      <c r="AY246" s="257"/>
      <c r="AZ246" s="412"/>
      <c r="BA246" s="413"/>
      <c r="BB246" s="264"/>
      <c r="BC246" s="265"/>
    </row>
    <row r="247" spans="2:55" s="90" customFormat="1" x14ac:dyDescent="0.25">
      <c r="B247" s="93"/>
      <c r="D247" s="93"/>
      <c r="F247" s="93"/>
      <c r="G247" s="93"/>
      <c r="H247" s="93"/>
      <c r="I247" s="256"/>
      <c r="J247" s="256"/>
      <c r="K247" s="93"/>
      <c r="L247" s="256"/>
      <c r="M247" s="256"/>
      <c r="N247" s="256"/>
      <c r="O247" s="256"/>
      <c r="P247" s="256"/>
      <c r="Q247" s="257"/>
      <c r="R247" s="257"/>
      <c r="S247" s="257"/>
      <c r="T247" s="257"/>
      <c r="U247" s="257"/>
      <c r="V247" s="257"/>
      <c r="W247" s="257"/>
      <c r="X247" s="257"/>
      <c r="Y247" s="257"/>
      <c r="Z247" s="257"/>
      <c r="AA247" s="257"/>
      <c r="AB247" s="257"/>
      <c r="AC247" s="257"/>
      <c r="AD247" s="257"/>
      <c r="AE247" s="257"/>
      <c r="AF247" s="257"/>
      <c r="AG247" s="257"/>
      <c r="AH247" s="257"/>
      <c r="AI247" s="257"/>
      <c r="AJ247" s="257"/>
      <c r="AK247" s="258"/>
      <c r="AL247" s="257"/>
      <c r="AM247" s="257"/>
      <c r="AN247" s="259"/>
      <c r="AO247" s="260"/>
      <c r="AP247" s="257"/>
      <c r="AQ247" s="257"/>
      <c r="AR247" s="261"/>
      <c r="AS247" s="257"/>
      <c r="AT247" s="257"/>
      <c r="AU247" s="257"/>
      <c r="AV247" s="258"/>
      <c r="AW247" s="257"/>
      <c r="AX247" s="257"/>
      <c r="AY247" s="257"/>
      <c r="AZ247" s="412"/>
      <c r="BA247" s="413"/>
      <c r="BB247" s="264"/>
      <c r="BC247" s="265"/>
    </row>
    <row r="248" spans="2:55" s="90" customFormat="1" x14ac:dyDescent="0.25">
      <c r="B248" s="93"/>
      <c r="D248" s="93"/>
      <c r="F248" s="93"/>
      <c r="G248" s="93"/>
      <c r="H248" s="93"/>
      <c r="I248" s="256"/>
      <c r="J248" s="256"/>
      <c r="K248" s="93"/>
      <c r="L248" s="256"/>
      <c r="M248" s="256"/>
      <c r="N248" s="256"/>
      <c r="O248" s="256"/>
      <c r="P248" s="256"/>
      <c r="Q248" s="257"/>
      <c r="R248" s="257"/>
      <c r="S248" s="257"/>
      <c r="T248" s="257"/>
      <c r="U248" s="257"/>
      <c r="V248" s="257"/>
      <c r="W248" s="257"/>
      <c r="X248" s="257"/>
      <c r="Y248" s="257"/>
      <c r="Z248" s="257"/>
      <c r="AA248" s="257"/>
      <c r="AB248" s="257"/>
      <c r="AC248" s="257"/>
      <c r="AD248" s="257"/>
      <c r="AE248" s="257"/>
      <c r="AF248" s="257"/>
      <c r="AG248" s="257"/>
      <c r="AH248" s="257"/>
      <c r="AI248" s="257"/>
      <c r="AJ248" s="257"/>
      <c r="AK248" s="258"/>
      <c r="AL248" s="257"/>
      <c r="AM248" s="257"/>
      <c r="AN248" s="259"/>
      <c r="AO248" s="260"/>
      <c r="AP248" s="257"/>
      <c r="AQ248" s="257"/>
      <c r="AR248" s="261"/>
      <c r="AS248" s="257"/>
      <c r="AT248" s="257"/>
      <c r="AU248" s="257"/>
      <c r="AV248" s="258"/>
      <c r="AW248" s="257"/>
      <c r="AX248" s="257"/>
      <c r="AY248" s="257"/>
      <c r="AZ248" s="412"/>
      <c r="BA248" s="413"/>
      <c r="BB248" s="264"/>
      <c r="BC248" s="265"/>
    </row>
    <row r="249" spans="2:55" s="90" customFormat="1" x14ac:dyDescent="0.25">
      <c r="B249" s="93"/>
      <c r="D249" s="93"/>
      <c r="F249" s="93"/>
      <c r="G249" s="93"/>
      <c r="H249" s="93"/>
      <c r="I249" s="256"/>
      <c r="J249" s="256"/>
      <c r="K249" s="93"/>
      <c r="L249" s="256"/>
      <c r="M249" s="256"/>
      <c r="N249" s="256"/>
      <c r="O249" s="256"/>
      <c r="P249" s="256"/>
      <c r="Q249" s="257"/>
      <c r="R249" s="257"/>
      <c r="S249" s="257"/>
      <c r="T249" s="257"/>
      <c r="U249" s="257"/>
      <c r="V249" s="257"/>
      <c r="W249" s="257"/>
      <c r="X249" s="257"/>
      <c r="Y249" s="257"/>
      <c r="Z249" s="257"/>
      <c r="AA249" s="257"/>
      <c r="AB249" s="257"/>
      <c r="AC249" s="257"/>
      <c r="AD249" s="257"/>
      <c r="AE249" s="257"/>
      <c r="AF249" s="257"/>
      <c r="AG249" s="257"/>
      <c r="AH249" s="257"/>
      <c r="AI249" s="257"/>
      <c r="AJ249" s="257"/>
      <c r="AK249" s="258"/>
      <c r="AL249" s="257"/>
      <c r="AM249" s="257"/>
      <c r="AN249" s="259"/>
      <c r="AO249" s="260"/>
      <c r="AP249" s="257"/>
      <c r="AQ249" s="257"/>
      <c r="AR249" s="261"/>
      <c r="AS249" s="257"/>
      <c r="AT249" s="257"/>
      <c r="AU249" s="257"/>
      <c r="AV249" s="258"/>
      <c r="AW249" s="257"/>
      <c r="AX249" s="257"/>
      <c r="AY249" s="257"/>
      <c r="AZ249" s="412"/>
      <c r="BA249" s="413"/>
      <c r="BB249" s="264"/>
      <c r="BC249" s="265"/>
    </row>
    <row r="250" spans="2:55" s="90" customFormat="1" x14ac:dyDescent="0.25">
      <c r="B250" s="93"/>
      <c r="D250" s="93"/>
      <c r="F250" s="93"/>
      <c r="G250" s="93"/>
      <c r="H250" s="93"/>
      <c r="I250" s="256"/>
      <c r="J250" s="256"/>
      <c r="K250" s="93"/>
      <c r="L250" s="256"/>
      <c r="M250" s="256"/>
      <c r="N250" s="256"/>
      <c r="O250" s="256"/>
      <c r="P250" s="256"/>
      <c r="Q250" s="257"/>
      <c r="R250" s="257"/>
      <c r="S250" s="257"/>
      <c r="T250" s="257"/>
      <c r="U250" s="257"/>
      <c r="V250" s="257"/>
      <c r="W250" s="257"/>
      <c r="X250" s="257"/>
      <c r="Y250" s="257"/>
      <c r="Z250" s="257"/>
      <c r="AA250" s="257"/>
      <c r="AB250" s="257"/>
      <c r="AC250" s="257"/>
      <c r="AD250" s="257"/>
      <c r="AE250" s="257"/>
      <c r="AF250" s="257"/>
      <c r="AG250" s="257"/>
      <c r="AH250" s="257"/>
      <c r="AI250" s="257"/>
      <c r="AJ250" s="257"/>
      <c r="AK250" s="258"/>
      <c r="AL250" s="257"/>
      <c r="AM250" s="257"/>
      <c r="AN250" s="259"/>
      <c r="AO250" s="260"/>
      <c r="AP250" s="257"/>
      <c r="AQ250" s="257"/>
      <c r="AR250" s="261"/>
      <c r="AS250" s="257"/>
      <c r="AT250" s="257"/>
      <c r="AU250" s="257"/>
      <c r="AV250" s="258"/>
      <c r="AW250" s="257"/>
      <c r="AX250" s="257"/>
      <c r="AY250" s="257"/>
      <c r="AZ250" s="412"/>
      <c r="BA250" s="413"/>
      <c r="BB250" s="264"/>
      <c r="BC250" s="265"/>
    </row>
    <row r="251" spans="2:55" s="90" customFormat="1" x14ac:dyDescent="0.25">
      <c r="B251" s="93"/>
      <c r="D251" s="93"/>
      <c r="F251" s="93"/>
      <c r="G251" s="93"/>
      <c r="H251" s="93"/>
      <c r="I251" s="256"/>
      <c r="J251" s="256"/>
      <c r="K251" s="93"/>
      <c r="L251" s="256"/>
      <c r="M251" s="256"/>
      <c r="N251" s="256"/>
      <c r="O251" s="256"/>
      <c r="P251" s="256"/>
      <c r="Q251" s="257"/>
      <c r="R251" s="257"/>
      <c r="S251" s="257"/>
      <c r="T251" s="257"/>
      <c r="U251" s="257"/>
      <c r="V251" s="257"/>
      <c r="W251" s="257"/>
      <c r="X251" s="257"/>
      <c r="Y251" s="257"/>
      <c r="Z251" s="257"/>
      <c r="AA251" s="257"/>
      <c r="AB251" s="257"/>
      <c r="AC251" s="257"/>
      <c r="AD251" s="257"/>
      <c r="AE251" s="257"/>
      <c r="AF251" s="257"/>
      <c r="AG251" s="257"/>
      <c r="AH251" s="257"/>
      <c r="AI251" s="257"/>
      <c r="AJ251" s="257"/>
      <c r="AK251" s="258"/>
      <c r="AL251" s="257"/>
      <c r="AM251" s="257"/>
      <c r="AN251" s="259"/>
      <c r="AO251" s="260"/>
      <c r="AP251" s="257"/>
      <c r="AQ251" s="257"/>
      <c r="AR251" s="261"/>
      <c r="AS251" s="257"/>
      <c r="AT251" s="257"/>
      <c r="AU251" s="257"/>
      <c r="AV251" s="258"/>
      <c r="AW251" s="257"/>
      <c r="AX251" s="257"/>
      <c r="AY251" s="257"/>
      <c r="AZ251" s="412"/>
      <c r="BA251" s="413"/>
      <c r="BB251" s="264"/>
      <c r="BC251" s="265"/>
    </row>
    <row r="252" spans="2:55" s="90" customFormat="1" x14ac:dyDescent="0.25">
      <c r="B252" s="93"/>
      <c r="D252" s="93"/>
      <c r="F252" s="93"/>
      <c r="G252" s="93"/>
      <c r="H252" s="93"/>
      <c r="I252" s="256"/>
      <c r="J252" s="256"/>
      <c r="K252" s="93"/>
      <c r="L252" s="256"/>
      <c r="M252" s="256"/>
      <c r="N252" s="256"/>
      <c r="O252" s="256"/>
      <c r="P252" s="256"/>
      <c r="Q252" s="257"/>
      <c r="R252" s="257"/>
      <c r="S252" s="257"/>
      <c r="T252" s="257"/>
      <c r="U252" s="257"/>
      <c r="V252" s="257"/>
      <c r="W252" s="257"/>
      <c r="X252" s="257"/>
      <c r="Y252" s="257"/>
      <c r="Z252" s="257"/>
      <c r="AA252" s="257"/>
      <c r="AB252" s="257"/>
      <c r="AC252" s="257"/>
      <c r="AD252" s="257"/>
      <c r="AE252" s="257"/>
      <c r="AF252" s="257"/>
      <c r="AG252" s="257"/>
      <c r="AH252" s="257"/>
      <c r="AI252" s="257"/>
      <c r="AJ252" s="257"/>
      <c r="AK252" s="258"/>
      <c r="AL252" s="257"/>
      <c r="AM252" s="257"/>
      <c r="AN252" s="259"/>
      <c r="AO252" s="260"/>
      <c r="AP252" s="257"/>
      <c r="AQ252" s="257"/>
      <c r="AR252" s="261"/>
      <c r="AS252" s="257"/>
      <c r="AT252" s="257"/>
      <c r="AU252" s="257"/>
      <c r="AV252" s="258"/>
      <c r="AW252" s="257"/>
      <c r="AX252" s="257"/>
      <c r="AY252" s="257"/>
      <c r="AZ252" s="412"/>
      <c r="BA252" s="413"/>
      <c r="BB252" s="264"/>
      <c r="BC252" s="265"/>
    </row>
    <row r="253" spans="2:55" s="90" customFormat="1" x14ac:dyDescent="0.25">
      <c r="B253" s="93"/>
      <c r="D253" s="93"/>
      <c r="F253" s="93"/>
      <c r="G253" s="93"/>
      <c r="H253" s="93"/>
      <c r="I253" s="256"/>
      <c r="J253" s="256"/>
      <c r="K253" s="93"/>
      <c r="L253" s="256"/>
      <c r="M253" s="256"/>
      <c r="N253" s="256"/>
      <c r="O253" s="256"/>
      <c r="P253" s="256"/>
      <c r="Q253" s="257"/>
      <c r="R253" s="257"/>
      <c r="S253" s="257"/>
      <c r="T253" s="257"/>
      <c r="U253" s="257"/>
      <c r="V253" s="257"/>
      <c r="W253" s="257"/>
      <c r="X253" s="257"/>
      <c r="Y253" s="257"/>
      <c r="Z253" s="257"/>
      <c r="AA253" s="257"/>
      <c r="AB253" s="257"/>
      <c r="AC253" s="257"/>
      <c r="AD253" s="257"/>
      <c r="AE253" s="257"/>
      <c r="AF253" s="257"/>
      <c r="AG253" s="257"/>
      <c r="AH253" s="257"/>
      <c r="AI253" s="257"/>
      <c r="AJ253" s="257"/>
      <c r="AK253" s="258"/>
      <c r="AL253" s="257"/>
      <c r="AM253" s="257"/>
      <c r="AN253" s="259"/>
      <c r="AO253" s="260"/>
      <c r="AP253" s="257"/>
      <c r="AQ253" s="257"/>
      <c r="AR253" s="261"/>
      <c r="AS253" s="257"/>
      <c r="AT253" s="257"/>
      <c r="AU253" s="257"/>
      <c r="AV253" s="258"/>
      <c r="AW253" s="257"/>
      <c r="AX253" s="257"/>
      <c r="AY253" s="257"/>
      <c r="AZ253" s="412"/>
      <c r="BA253" s="413"/>
      <c r="BB253" s="264"/>
      <c r="BC253" s="265"/>
    </row>
    <row r="254" spans="2:55" s="90" customFormat="1" x14ac:dyDescent="0.25">
      <c r="B254" s="93"/>
      <c r="D254" s="93"/>
      <c r="F254" s="93"/>
      <c r="G254" s="93"/>
      <c r="H254" s="93"/>
      <c r="I254" s="256"/>
      <c r="J254" s="256"/>
      <c r="K254" s="93"/>
      <c r="L254" s="256"/>
      <c r="M254" s="256"/>
      <c r="N254" s="256"/>
      <c r="O254" s="256"/>
      <c r="P254" s="256"/>
      <c r="Q254" s="257"/>
      <c r="R254" s="257"/>
      <c r="S254" s="257"/>
      <c r="T254" s="257"/>
      <c r="U254" s="257"/>
      <c r="V254" s="257"/>
      <c r="W254" s="257"/>
      <c r="X254" s="257"/>
      <c r="Y254" s="257"/>
      <c r="Z254" s="257"/>
      <c r="AA254" s="257"/>
      <c r="AB254" s="257"/>
      <c r="AC254" s="257"/>
      <c r="AD254" s="257"/>
      <c r="AE254" s="257"/>
      <c r="AF254" s="257"/>
      <c r="AG254" s="257"/>
      <c r="AH254" s="257"/>
      <c r="AI254" s="257"/>
      <c r="AJ254" s="257"/>
      <c r="AK254" s="258"/>
      <c r="AL254" s="257"/>
      <c r="AM254" s="257"/>
      <c r="AN254" s="259"/>
      <c r="AO254" s="260"/>
      <c r="AP254" s="257"/>
      <c r="AQ254" s="257"/>
      <c r="AR254" s="261"/>
      <c r="AS254" s="257"/>
      <c r="AT254" s="257"/>
      <c r="AU254" s="257"/>
      <c r="AV254" s="258"/>
      <c r="AW254" s="257"/>
      <c r="AX254" s="257"/>
      <c r="AY254" s="257"/>
      <c r="AZ254" s="412"/>
      <c r="BA254" s="413"/>
      <c r="BB254" s="264"/>
      <c r="BC254" s="265"/>
    </row>
    <row r="255" spans="2:55" s="90" customFormat="1" x14ac:dyDescent="0.25">
      <c r="B255" s="93"/>
      <c r="D255" s="93"/>
      <c r="F255" s="93"/>
      <c r="G255" s="93"/>
      <c r="H255" s="93"/>
      <c r="I255" s="256"/>
      <c r="J255" s="256"/>
      <c r="K255" s="93"/>
      <c r="L255" s="256"/>
      <c r="M255" s="256"/>
      <c r="N255" s="256"/>
      <c r="O255" s="256"/>
      <c r="P255" s="256"/>
      <c r="Q255" s="257"/>
      <c r="R255" s="257"/>
      <c r="S255" s="257"/>
      <c r="T255" s="257"/>
      <c r="U255" s="257"/>
      <c r="V255" s="257"/>
      <c r="W255" s="257"/>
      <c r="X255" s="257"/>
      <c r="Y255" s="257"/>
      <c r="Z255" s="257"/>
      <c r="AA255" s="257"/>
      <c r="AB255" s="257"/>
      <c r="AC255" s="257"/>
      <c r="AD255" s="257"/>
      <c r="AE255" s="257"/>
      <c r="AF255" s="257"/>
      <c r="AG255" s="257"/>
      <c r="AH255" s="257"/>
      <c r="AI255" s="257"/>
      <c r="AJ255" s="257"/>
      <c r="AK255" s="258"/>
      <c r="AL255" s="257"/>
      <c r="AM255" s="257"/>
      <c r="AN255" s="259"/>
      <c r="AO255" s="260"/>
      <c r="AP255" s="257"/>
      <c r="AQ255" s="257"/>
      <c r="AR255" s="261"/>
      <c r="AS255" s="257"/>
      <c r="AT255" s="257"/>
      <c r="AU255" s="257"/>
      <c r="AV255" s="258"/>
      <c r="AW255" s="257"/>
      <c r="AX255" s="257"/>
      <c r="AY255" s="257"/>
      <c r="AZ255" s="412"/>
      <c r="BA255" s="413"/>
      <c r="BB255" s="264"/>
      <c r="BC255" s="265"/>
    </row>
    <row r="256" spans="2:55" s="90" customFormat="1" x14ac:dyDescent="0.25">
      <c r="B256" s="93"/>
      <c r="D256" s="93"/>
      <c r="F256" s="93"/>
      <c r="G256" s="93"/>
      <c r="H256" s="93"/>
      <c r="I256" s="256"/>
      <c r="J256" s="256"/>
      <c r="K256" s="93"/>
      <c r="L256" s="256"/>
      <c r="M256" s="256"/>
      <c r="N256" s="256"/>
      <c r="O256" s="256"/>
      <c r="P256" s="256"/>
      <c r="Q256" s="257"/>
      <c r="R256" s="257"/>
      <c r="S256" s="257"/>
      <c r="T256" s="257"/>
      <c r="U256" s="257"/>
      <c r="V256" s="257"/>
      <c r="W256" s="257"/>
      <c r="X256" s="257"/>
      <c r="Y256" s="257"/>
      <c r="Z256" s="257"/>
      <c r="AA256" s="257"/>
      <c r="AB256" s="257"/>
      <c r="AC256" s="257"/>
      <c r="AD256" s="257"/>
      <c r="AE256" s="257"/>
      <c r="AF256" s="257"/>
      <c r="AG256" s="257"/>
      <c r="AH256" s="257"/>
      <c r="AI256" s="257"/>
      <c r="AJ256" s="257"/>
      <c r="AK256" s="258"/>
      <c r="AL256" s="257"/>
      <c r="AM256" s="257"/>
      <c r="AN256" s="259"/>
      <c r="AO256" s="260"/>
      <c r="AP256" s="257"/>
      <c r="AQ256" s="257"/>
      <c r="AR256" s="261"/>
      <c r="AS256" s="257"/>
      <c r="AT256" s="257"/>
      <c r="AU256" s="257"/>
      <c r="AV256" s="258"/>
      <c r="AW256" s="257"/>
      <c r="AX256" s="257"/>
      <c r="AY256" s="257"/>
      <c r="AZ256" s="412"/>
      <c r="BA256" s="413"/>
      <c r="BB256" s="264"/>
      <c r="BC256" s="265"/>
    </row>
    <row r="257" spans="2:55" s="90" customFormat="1" x14ac:dyDescent="0.25">
      <c r="B257" s="93"/>
      <c r="D257" s="93"/>
      <c r="F257" s="93"/>
      <c r="G257" s="93"/>
      <c r="H257" s="93"/>
      <c r="I257" s="256"/>
      <c r="J257" s="256"/>
      <c r="K257" s="93"/>
      <c r="L257" s="256"/>
      <c r="M257" s="256"/>
      <c r="N257" s="256"/>
      <c r="O257" s="256"/>
      <c r="P257" s="256"/>
      <c r="Q257" s="257"/>
      <c r="R257" s="257"/>
      <c r="S257" s="257"/>
      <c r="T257" s="257"/>
      <c r="U257" s="257"/>
      <c r="V257" s="257"/>
      <c r="W257" s="257"/>
      <c r="X257" s="257"/>
      <c r="Y257" s="257"/>
      <c r="Z257" s="257"/>
      <c r="AA257" s="257"/>
      <c r="AB257" s="257"/>
      <c r="AC257" s="257"/>
      <c r="AD257" s="257"/>
      <c r="AE257" s="257"/>
      <c r="AF257" s="257"/>
      <c r="AG257" s="257"/>
      <c r="AH257" s="257"/>
      <c r="AI257" s="257"/>
      <c r="AJ257" s="257"/>
      <c r="AK257" s="258"/>
      <c r="AL257" s="257"/>
      <c r="AM257" s="257"/>
      <c r="AN257" s="259"/>
      <c r="AO257" s="260"/>
      <c r="AP257" s="257"/>
      <c r="AQ257" s="257"/>
      <c r="AR257" s="261"/>
      <c r="AS257" s="257"/>
      <c r="AT257" s="257"/>
      <c r="AU257" s="257"/>
      <c r="AV257" s="258"/>
      <c r="AW257" s="257"/>
      <c r="AX257" s="257"/>
      <c r="AY257" s="257"/>
      <c r="AZ257" s="412"/>
      <c r="BA257" s="413"/>
      <c r="BB257" s="264"/>
      <c r="BC257" s="265"/>
    </row>
    <row r="258" spans="2:55" s="90" customFormat="1" x14ac:dyDescent="0.25">
      <c r="B258" s="93"/>
      <c r="D258" s="93"/>
      <c r="F258" s="93"/>
      <c r="G258" s="93"/>
      <c r="H258" s="93"/>
      <c r="I258" s="256"/>
      <c r="J258" s="256"/>
      <c r="K258" s="93"/>
      <c r="L258" s="256"/>
      <c r="M258" s="256"/>
      <c r="N258" s="256"/>
      <c r="O258" s="256"/>
      <c r="P258" s="256"/>
      <c r="Q258" s="257"/>
      <c r="R258" s="257"/>
      <c r="S258" s="257"/>
      <c r="T258" s="257"/>
      <c r="U258" s="257"/>
      <c r="V258" s="257"/>
      <c r="W258" s="257"/>
      <c r="X258" s="257"/>
      <c r="Y258" s="257"/>
      <c r="Z258" s="257"/>
      <c r="AA258" s="257"/>
      <c r="AB258" s="257"/>
      <c r="AC258" s="257"/>
      <c r="AD258" s="257"/>
      <c r="AE258" s="257"/>
      <c r="AF258" s="257"/>
      <c r="AG258" s="257"/>
      <c r="AH258" s="257"/>
      <c r="AI258" s="257"/>
      <c r="AJ258" s="257"/>
      <c r="AK258" s="258"/>
      <c r="AL258" s="257"/>
      <c r="AM258" s="257"/>
      <c r="AN258" s="259"/>
      <c r="AO258" s="260"/>
      <c r="AP258" s="257"/>
      <c r="AQ258" s="257"/>
      <c r="AR258" s="261"/>
      <c r="AS258" s="257"/>
      <c r="AT258" s="257"/>
      <c r="AU258" s="257"/>
      <c r="AV258" s="258"/>
      <c r="AW258" s="257"/>
      <c r="AX258" s="257"/>
      <c r="AY258" s="257"/>
      <c r="AZ258" s="412"/>
      <c r="BA258" s="413"/>
      <c r="BB258" s="264"/>
      <c r="BC258" s="265"/>
    </row>
    <row r="259" spans="2:55" s="90" customFormat="1" x14ac:dyDescent="0.25">
      <c r="B259" s="93"/>
      <c r="D259" s="93"/>
      <c r="F259" s="93"/>
      <c r="G259" s="93"/>
      <c r="H259" s="93"/>
      <c r="I259" s="256"/>
      <c r="J259" s="256"/>
      <c r="K259" s="93"/>
      <c r="L259" s="256"/>
      <c r="M259" s="256"/>
      <c r="N259" s="256"/>
      <c r="O259" s="256"/>
      <c r="P259" s="256"/>
      <c r="Q259" s="257"/>
      <c r="R259" s="257"/>
      <c r="S259" s="257"/>
      <c r="T259" s="257"/>
      <c r="U259" s="257"/>
      <c r="V259" s="257"/>
      <c r="W259" s="257"/>
      <c r="X259" s="257"/>
      <c r="Y259" s="257"/>
      <c r="Z259" s="257"/>
      <c r="AA259" s="257"/>
      <c r="AB259" s="257"/>
      <c r="AC259" s="257"/>
      <c r="AD259" s="257"/>
      <c r="AE259" s="257"/>
      <c r="AF259" s="257"/>
      <c r="AG259" s="257"/>
      <c r="AH259" s="257"/>
      <c r="AI259" s="257"/>
      <c r="AJ259" s="257"/>
      <c r="AK259" s="258"/>
      <c r="AL259" s="257"/>
      <c r="AM259" s="257"/>
      <c r="AN259" s="259"/>
      <c r="AO259" s="260"/>
      <c r="AP259" s="257"/>
      <c r="AQ259" s="257"/>
      <c r="AR259" s="261"/>
      <c r="AS259" s="257"/>
      <c r="AT259" s="257"/>
      <c r="AU259" s="257"/>
      <c r="AV259" s="258"/>
      <c r="AW259" s="257"/>
      <c r="AX259" s="257"/>
      <c r="AY259" s="257"/>
      <c r="AZ259" s="412"/>
      <c r="BA259" s="413"/>
      <c r="BB259" s="264"/>
      <c r="BC259" s="265"/>
    </row>
    <row r="260" spans="2:55" s="90" customFormat="1" x14ac:dyDescent="0.25">
      <c r="B260" s="93"/>
      <c r="D260" s="93"/>
      <c r="F260" s="93"/>
      <c r="G260" s="93"/>
      <c r="H260" s="93"/>
      <c r="I260" s="256"/>
      <c r="J260" s="256"/>
      <c r="K260" s="93"/>
      <c r="L260" s="256"/>
      <c r="M260" s="256"/>
      <c r="N260" s="256"/>
      <c r="O260" s="256"/>
      <c r="P260" s="256"/>
      <c r="Q260" s="257"/>
      <c r="R260" s="257"/>
      <c r="S260" s="257"/>
      <c r="T260" s="257"/>
      <c r="U260" s="257"/>
      <c r="V260" s="257"/>
      <c r="W260" s="257"/>
      <c r="X260" s="257"/>
      <c r="Y260" s="257"/>
      <c r="Z260" s="257"/>
      <c r="AA260" s="257"/>
      <c r="AB260" s="257"/>
      <c r="AC260" s="257"/>
      <c r="AD260" s="257"/>
      <c r="AE260" s="257"/>
      <c r="AF260" s="257"/>
      <c r="AG260" s="257"/>
      <c r="AH260" s="257"/>
      <c r="AI260" s="257"/>
      <c r="AJ260" s="257"/>
      <c r="AK260" s="258"/>
      <c r="AL260" s="257"/>
      <c r="AM260" s="257"/>
      <c r="AN260" s="259"/>
      <c r="AO260" s="260"/>
      <c r="AP260" s="257"/>
      <c r="AQ260" s="257"/>
      <c r="AR260" s="261"/>
      <c r="AS260" s="257"/>
      <c r="AT260" s="257"/>
      <c r="AU260" s="257"/>
      <c r="AV260" s="258"/>
      <c r="AW260" s="257"/>
      <c r="AX260" s="257"/>
      <c r="AY260" s="257"/>
      <c r="AZ260" s="412"/>
      <c r="BA260" s="413"/>
      <c r="BB260" s="264"/>
      <c r="BC260" s="265"/>
    </row>
    <row r="261" spans="2:55" s="90" customFormat="1" x14ac:dyDescent="0.25">
      <c r="B261" s="93"/>
      <c r="D261" s="93"/>
      <c r="F261" s="93"/>
      <c r="G261" s="93"/>
      <c r="H261" s="93"/>
      <c r="I261" s="256"/>
      <c r="J261" s="256"/>
      <c r="K261" s="93"/>
      <c r="L261" s="256"/>
      <c r="M261" s="256"/>
      <c r="N261" s="256"/>
      <c r="O261" s="256"/>
      <c r="P261" s="256"/>
      <c r="Q261" s="257"/>
      <c r="R261" s="257"/>
      <c r="S261" s="257"/>
      <c r="T261" s="257"/>
      <c r="U261" s="257"/>
      <c r="V261" s="257"/>
      <c r="W261" s="257"/>
      <c r="X261" s="257"/>
      <c r="Y261" s="257"/>
      <c r="Z261" s="257"/>
      <c r="AA261" s="257"/>
      <c r="AB261" s="257"/>
      <c r="AC261" s="257"/>
      <c r="AD261" s="257"/>
      <c r="AE261" s="257"/>
      <c r="AF261" s="257"/>
      <c r="AG261" s="257"/>
      <c r="AH261" s="257"/>
      <c r="AI261" s="257"/>
      <c r="AJ261" s="257"/>
      <c r="AK261" s="258"/>
      <c r="AL261" s="257"/>
      <c r="AM261" s="257"/>
      <c r="AN261" s="259"/>
      <c r="AO261" s="260"/>
      <c r="AP261" s="257"/>
      <c r="AQ261" s="257"/>
      <c r="AR261" s="261"/>
      <c r="AS261" s="257"/>
      <c r="AT261" s="257"/>
      <c r="AU261" s="257"/>
      <c r="AV261" s="258"/>
      <c r="AW261" s="257"/>
      <c r="AX261" s="257"/>
      <c r="AY261" s="257"/>
      <c r="AZ261" s="412"/>
      <c r="BA261" s="413"/>
      <c r="BB261" s="264"/>
      <c r="BC261" s="265"/>
    </row>
    <row r="262" spans="2:55" s="90" customFormat="1" x14ac:dyDescent="0.25">
      <c r="B262" s="93"/>
      <c r="D262" s="93"/>
      <c r="F262" s="93"/>
      <c r="G262" s="93"/>
      <c r="H262" s="93"/>
      <c r="I262" s="256"/>
      <c r="J262" s="256"/>
      <c r="K262" s="93"/>
      <c r="L262" s="256"/>
      <c r="M262" s="256"/>
      <c r="N262" s="256"/>
      <c r="O262" s="256"/>
      <c r="P262" s="256"/>
      <c r="Q262" s="257"/>
      <c r="R262" s="257"/>
      <c r="S262" s="257"/>
      <c r="T262" s="257"/>
      <c r="U262" s="257"/>
      <c r="V262" s="257"/>
      <c r="W262" s="257"/>
      <c r="X262" s="257"/>
      <c r="Y262" s="257"/>
      <c r="Z262" s="257"/>
      <c r="AA262" s="257"/>
      <c r="AB262" s="257"/>
      <c r="AC262" s="257"/>
      <c r="AD262" s="257"/>
      <c r="AE262" s="257"/>
      <c r="AF262" s="257"/>
      <c r="AG262" s="257"/>
      <c r="AH262" s="257"/>
      <c r="AI262" s="257"/>
      <c r="AJ262" s="257"/>
      <c r="AK262" s="258"/>
      <c r="AL262" s="257"/>
      <c r="AM262" s="257"/>
      <c r="AN262" s="259"/>
      <c r="AO262" s="260"/>
      <c r="AP262" s="257"/>
      <c r="AQ262" s="257"/>
      <c r="AR262" s="261"/>
      <c r="AS262" s="257"/>
      <c r="AT262" s="257"/>
      <c r="AU262" s="257"/>
      <c r="AV262" s="258"/>
      <c r="AW262" s="257"/>
      <c r="AX262" s="257"/>
      <c r="AY262" s="257"/>
      <c r="AZ262" s="412"/>
      <c r="BA262" s="413"/>
      <c r="BB262" s="264"/>
      <c r="BC262" s="265"/>
    </row>
    <row r="263" spans="2:55" s="90" customFormat="1" x14ac:dyDescent="0.25">
      <c r="B263" s="93"/>
      <c r="D263" s="93"/>
      <c r="F263" s="93"/>
      <c r="G263" s="93"/>
      <c r="H263" s="93"/>
      <c r="I263" s="256"/>
      <c r="J263" s="256"/>
      <c r="K263" s="93"/>
      <c r="L263" s="256"/>
      <c r="M263" s="256"/>
      <c r="N263" s="256"/>
      <c r="O263" s="256"/>
      <c r="P263" s="256"/>
      <c r="Q263" s="257"/>
      <c r="R263" s="257"/>
      <c r="S263" s="257"/>
      <c r="T263" s="257"/>
      <c r="U263" s="257"/>
      <c r="V263" s="257"/>
      <c r="W263" s="257"/>
      <c r="X263" s="257"/>
      <c r="Y263" s="257"/>
      <c r="Z263" s="257"/>
      <c r="AA263" s="257"/>
      <c r="AB263" s="257"/>
      <c r="AC263" s="257"/>
      <c r="AD263" s="257"/>
      <c r="AE263" s="257"/>
      <c r="AF263" s="257"/>
      <c r="AG263" s="257"/>
      <c r="AH263" s="257"/>
      <c r="AI263" s="257"/>
      <c r="AJ263" s="257"/>
      <c r="AK263" s="258"/>
      <c r="AL263" s="257"/>
      <c r="AM263" s="257"/>
      <c r="AN263" s="259"/>
      <c r="AO263" s="260"/>
      <c r="AP263" s="257"/>
      <c r="AQ263" s="257"/>
      <c r="AR263" s="261"/>
      <c r="AS263" s="257"/>
      <c r="AT263" s="257"/>
      <c r="AU263" s="257"/>
      <c r="AV263" s="258"/>
      <c r="AW263" s="257"/>
      <c r="AX263" s="257"/>
      <c r="AY263" s="257"/>
      <c r="AZ263" s="412"/>
      <c r="BA263" s="413"/>
      <c r="BB263" s="264"/>
      <c r="BC263" s="265"/>
    </row>
    <row r="264" spans="2:55" s="90" customFormat="1" x14ac:dyDescent="0.25">
      <c r="B264" s="93"/>
      <c r="D264" s="93"/>
      <c r="F264" s="93"/>
      <c r="G264" s="93"/>
      <c r="H264" s="93"/>
      <c r="I264" s="256"/>
      <c r="J264" s="256"/>
      <c r="K264" s="93"/>
      <c r="L264" s="256"/>
      <c r="M264" s="256"/>
      <c r="N264" s="256"/>
      <c r="O264" s="256"/>
      <c r="P264" s="256"/>
      <c r="Q264" s="257"/>
      <c r="R264" s="257"/>
      <c r="S264" s="257"/>
      <c r="T264" s="257"/>
      <c r="U264" s="257"/>
      <c r="V264" s="257"/>
      <c r="W264" s="257"/>
      <c r="X264" s="257"/>
      <c r="Y264" s="257"/>
      <c r="Z264" s="257"/>
      <c r="AA264" s="257"/>
      <c r="AB264" s="257"/>
      <c r="AC264" s="257"/>
      <c r="AD264" s="257"/>
      <c r="AE264" s="257"/>
      <c r="AF264" s="257"/>
      <c r="AG264" s="257"/>
      <c r="AH264" s="257"/>
      <c r="AI264" s="257"/>
      <c r="AJ264" s="257"/>
      <c r="AK264" s="258"/>
      <c r="AL264" s="257"/>
      <c r="AM264" s="257"/>
      <c r="AN264" s="259"/>
      <c r="AO264" s="260"/>
      <c r="AP264" s="257"/>
      <c r="AQ264" s="257"/>
      <c r="AR264" s="261"/>
      <c r="AS264" s="257"/>
      <c r="AT264" s="257"/>
      <c r="AU264" s="257"/>
      <c r="AV264" s="258"/>
      <c r="AW264" s="257"/>
      <c r="AX264" s="257"/>
      <c r="AY264" s="257"/>
      <c r="AZ264" s="412"/>
      <c r="BA264" s="413"/>
      <c r="BB264" s="264"/>
      <c r="BC264" s="265"/>
    </row>
    <row r="265" spans="2:55" s="90" customFormat="1" x14ac:dyDescent="0.25">
      <c r="B265" s="93"/>
      <c r="D265" s="93"/>
      <c r="F265" s="93"/>
      <c r="G265" s="93"/>
      <c r="H265" s="93"/>
      <c r="I265" s="256"/>
      <c r="J265" s="256"/>
      <c r="K265" s="93"/>
      <c r="L265" s="256"/>
      <c r="M265" s="256"/>
      <c r="N265" s="256"/>
      <c r="O265" s="256"/>
      <c r="P265" s="256"/>
      <c r="Q265" s="257"/>
      <c r="R265" s="257"/>
      <c r="S265" s="257"/>
      <c r="T265" s="257"/>
      <c r="U265" s="257"/>
      <c r="V265" s="257"/>
      <c r="W265" s="257"/>
      <c r="X265" s="257"/>
      <c r="Y265" s="257"/>
      <c r="Z265" s="257"/>
      <c r="AA265" s="257"/>
      <c r="AB265" s="257"/>
      <c r="AC265" s="257"/>
      <c r="AD265" s="257"/>
      <c r="AE265" s="257"/>
      <c r="AF265" s="257"/>
      <c r="AG265" s="257"/>
      <c r="AH265" s="257"/>
      <c r="AI265" s="257"/>
      <c r="AJ265" s="257"/>
      <c r="AK265" s="258"/>
      <c r="AL265" s="257"/>
      <c r="AM265" s="257"/>
      <c r="AN265" s="259"/>
      <c r="AO265" s="260"/>
      <c r="AP265" s="257"/>
      <c r="AQ265" s="257"/>
      <c r="AR265" s="261"/>
      <c r="AS265" s="257"/>
      <c r="AT265" s="257"/>
      <c r="AU265" s="257"/>
      <c r="AV265" s="258"/>
      <c r="AW265" s="257"/>
      <c r="AX265" s="257"/>
      <c r="AY265" s="257"/>
      <c r="AZ265" s="412"/>
      <c r="BA265" s="413"/>
      <c r="BB265" s="264"/>
      <c r="BC265" s="265"/>
    </row>
    <row r="266" spans="2:55" s="90" customFormat="1" x14ac:dyDescent="0.25">
      <c r="B266" s="93"/>
      <c r="D266" s="93"/>
      <c r="F266" s="93"/>
      <c r="G266" s="93"/>
      <c r="H266" s="93"/>
      <c r="I266" s="256"/>
      <c r="J266" s="256"/>
      <c r="K266" s="93"/>
      <c r="L266" s="256"/>
      <c r="M266" s="256"/>
      <c r="N266" s="256"/>
      <c r="O266" s="256"/>
      <c r="P266" s="256"/>
      <c r="Q266" s="257"/>
      <c r="R266" s="257"/>
      <c r="S266" s="257"/>
      <c r="T266" s="257"/>
      <c r="U266" s="257"/>
      <c r="V266" s="257"/>
      <c r="W266" s="257"/>
      <c r="X266" s="257"/>
      <c r="Y266" s="257"/>
      <c r="Z266" s="257"/>
      <c r="AA266" s="257"/>
      <c r="AB266" s="257"/>
      <c r="AC266" s="257"/>
      <c r="AD266" s="257"/>
      <c r="AE266" s="257"/>
      <c r="AF266" s="257"/>
      <c r="AG266" s="257"/>
      <c r="AH266" s="257"/>
      <c r="AI266" s="257"/>
      <c r="AJ266" s="257"/>
      <c r="AK266" s="258"/>
      <c r="AL266" s="257"/>
      <c r="AM266" s="257"/>
      <c r="AN266" s="259"/>
      <c r="AO266" s="260"/>
      <c r="AP266" s="257"/>
      <c r="AQ266" s="257"/>
      <c r="AR266" s="261"/>
      <c r="AS266" s="257"/>
      <c r="AT266" s="257"/>
      <c r="AU266" s="257"/>
      <c r="AV266" s="258"/>
      <c r="AW266" s="257"/>
      <c r="AX266" s="257"/>
      <c r="AY266" s="257"/>
      <c r="AZ266" s="412"/>
      <c r="BA266" s="413"/>
      <c r="BB266" s="264"/>
      <c r="BC266" s="265"/>
    </row>
    <row r="267" spans="2:55" s="90" customFormat="1" x14ac:dyDescent="0.25">
      <c r="B267" s="93"/>
      <c r="D267" s="93"/>
      <c r="F267" s="93"/>
      <c r="G267" s="93"/>
      <c r="H267" s="93"/>
      <c r="I267" s="256"/>
      <c r="J267" s="256"/>
      <c r="K267" s="93"/>
      <c r="L267" s="256"/>
      <c r="M267" s="256"/>
      <c r="N267" s="256"/>
      <c r="O267" s="256"/>
      <c r="P267" s="256"/>
      <c r="Q267" s="257"/>
      <c r="R267" s="257"/>
      <c r="S267" s="257"/>
      <c r="T267" s="257"/>
      <c r="U267" s="257"/>
      <c r="V267" s="257"/>
      <c r="W267" s="257"/>
      <c r="X267" s="257"/>
      <c r="Y267" s="257"/>
      <c r="Z267" s="257"/>
      <c r="AA267" s="257"/>
      <c r="AB267" s="257"/>
      <c r="AC267" s="257"/>
      <c r="AD267" s="257"/>
      <c r="AE267" s="257"/>
      <c r="AF267" s="257"/>
      <c r="AG267" s="257"/>
      <c r="AH267" s="257"/>
      <c r="AI267" s="257"/>
      <c r="AJ267" s="257"/>
      <c r="AK267" s="258"/>
      <c r="AL267" s="257"/>
      <c r="AM267" s="257"/>
      <c r="AN267" s="259"/>
      <c r="AO267" s="260"/>
      <c r="AP267" s="257"/>
      <c r="AQ267" s="257"/>
      <c r="AR267" s="261"/>
      <c r="AS267" s="257"/>
      <c r="AT267" s="257"/>
      <c r="AU267" s="257"/>
      <c r="AV267" s="258"/>
      <c r="AW267" s="257"/>
      <c r="AX267" s="257"/>
      <c r="AY267" s="257"/>
      <c r="AZ267" s="412"/>
      <c r="BA267" s="413"/>
      <c r="BB267" s="264"/>
      <c r="BC267" s="265"/>
    </row>
    <row r="268" spans="2:55" s="90" customFormat="1" x14ac:dyDescent="0.25">
      <c r="B268" s="93"/>
      <c r="D268" s="93"/>
      <c r="F268" s="93"/>
      <c r="G268" s="93"/>
      <c r="H268" s="93"/>
      <c r="I268" s="256"/>
      <c r="J268" s="256"/>
      <c r="K268" s="93"/>
      <c r="L268" s="256"/>
      <c r="M268" s="256"/>
      <c r="N268" s="256"/>
      <c r="O268" s="256"/>
      <c r="P268" s="256"/>
      <c r="Q268" s="257"/>
      <c r="R268" s="257"/>
      <c r="S268" s="257"/>
      <c r="T268" s="257"/>
      <c r="U268" s="257"/>
      <c r="V268" s="257"/>
      <c r="W268" s="257"/>
      <c r="X268" s="257"/>
      <c r="Y268" s="257"/>
      <c r="Z268" s="257"/>
      <c r="AA268" s="257"/>
      <c r="AB268" s="257"/>
      <c r="AC268" s="257"/>
      <c r="AD268" s="257"/>
      <c r="AE268" s="257"/>
      <c r="AF268" s="257"/>
      <c r="AG268" s="257"/>
      <c r="AH268" s="257"/>
      <c r="AI268" s="257"/>
      <c r="AJ268" s="257"/>
      <c r="AK268" s="258"/>
      <c r="AL268" s="257"/>
      <c r="AM268" s="257"/>
      <c r="AN268" s="259"/>
      <c r="AO268" s="260"/>
      <c r="AP268" s="257"/>
      <c r="AQ268" s="257"/>
      <c r="AR268" s="261"/>
      <c r="AS268" s="257"/>
      <c r="AT268" s="257"/>
      <c r="AU268" s="257"/>
      <c r="AV268" s="258"/>
      <c r="AW268" s="257"/>
      <c r="AX268" s="257"/>
      <c r="AY268" s="257"/>
      <c r="AZ268" s="412"/>
      <c r="BA268" s="413"/>
      <c r="BB268" s="264"/>
      <c r="BC268" s="265"/>
    </row>
    <row r="269" spans="2:55" s="90" customFormat="1" x14ac:dyDescent="0.25">
      <c r="B269" s="93"/>
      <c r="D269" s="93"/>
      <c r="F269" s="93"/>
      <c r="G269" s="93"/>
      <c r="H269" s="93"/>
      <c r="I269" s="256"/>
      <c r="J269" s="256"/>
      <c r="K269" s="93"/>
      <c r="L269" s="256"/>
      <c r="M269" s="256"/>
      <c r="N269" s="256"/>
      <c r="O269" s="256"/>
      <c r="P269" s="256"/>
      <c r="Q269" s="257"/>
      <c r="R269" s="257"/>
      <c r="S269" s="257"/>
      <c r="T269" s="257"/>
      <c r="U269" s="257"/>
      <c r="V269" s="257"/>
      <c r="W269" s="257"/>
      <c r="X269" s="257"/>
      <c r="Y269" s="257"/>
      <c r="Z269" s="257"/>
      <c r="AA269" s="257"/>
      <c r="AB269" s="257"/>
      <c r="AC269" s="257"/>
      <c r="AD269" s="257"/>
      <c r="AE269" s="257"/>
      <c r="AF269" s="257"/>
      <c r="AG269" s="257"/>
      <c r="AH269" s="257"/>
      <c r="AI269" s="257"/>
      <c r="AJ269" s="257"/>
      <c r="AK269" s="258"/>
      <c r="AL269" s="257"/>
      <c r="AM269" s="257"/>
      <c r="AN269" s="259"/>
      <c r="AO269" s="260"/>
      <c r="AP269" s="257"/>
      <c r="AQ269" s="257"/>
      <c r="AR269" s="261"/>
      <c r="AS269" s="257"/>
      <c r="AT269" s="257"/>
      <c r="AU269" s="257"/>
      <c r="AV269" s="258"/>
      <c r="AW269" s="257"/>
      <c r="AX269" s="257"/>
      <c r="AY269" s="257"/>
      <c r="AZ269" s="412"/>
      <c r="BA269" s="413"/>
      <c r="BB269" s="264"/>
      <c r="BC269" s="265"/>
    </row>
    <row r="270" spans="2:55" s="90" customFormat="1" x14ac:dyDescent="0.25">
      <c r="B270" s="93"/>
      <c r="D270" s="93"/>
      <c r="F270" s="93"/>
      <c r="G270" s="93"/>
      <c r="H270" s="93"/>
      <c r="I270" s="256"/>
      <c r="J270" s="256"/>
      <c r="K270" s="93"/>
      <c r="L270" s="256"/>
      <c r="M270" s="256"/>
      <c r="N270" s="256"/>
      <c r="O270" s="256"/>
      <c r="P270" s="256"/>
      <c r="Q270" s="257"/>
      <c r="R270" s="257"/>
      <c r="S270" s="257"/>
      <c r="T270" s="257"/>
      <c r="U270" s="257"/>
      <c r="V270" s="257"/>
      <c r="W270" s="257"/>
      <c r="X270" s="257"/>
      <c r="Y270" s="257"/>
      <c r="Z270" s="257"/>
      <c r="AA270" s="257"/>
      <c r="AB270" s="257"/>
      <c r="AC270" s="257"/>
      <c r="AD270" s="257"/>
      <c r="AE270" s="257"/>
      <c r="AF270" s="257"/>
      <c r="AG270" s="257"/>
      <c r="AH270" s="257"/>
      <c r="AI270" s="257"/>
      <c r="AJ270" s="257"/>
      <c r="AK270" s="258"/>
      <c r="AL270" s="257"/>
      <c r="AM270" s="257"/>
      <c r="AN270" s="259"/>
      <c r="AO270" s="260"/>
      <c r="AP270" s="257"/>
      <c r="AQ270" s="257"/>
      <c r="AR270" s="261"/>
      <c r="AS270" s="257"/>
      <c r="AT270" s="257"/>
      <c r="AU270" s="257"/>
      <c r="AV270" s="258"/>
      <c r="AW270" s="257"/>
      <c r="AX270" s="257"/>
      <c r="AY270" s="257"/>
      <c r="AZ270" s="412"/>
      <c r="BA270" s="413"/>
      <c r="BB270" s="264"/>
      <c r="BC270" s="265"/>
    </row>
    <row r="271" spans="2:55" s="90" customFormat="1" x14ac:dyDescent="0.25">
      <c r="B271" s="93"/>
      <c r="D271" s="93"/>
      <c r="F271" s="93"/>
      <c r="G271" s="93"/>
      <c r="H271" s="93"/>
      <c r="I271" s="256"/>
      <c r="J271" s="256"/>
      <c r="K271" s="93"/>
      <c r="L271" s="256"/>
      <c r="M271" s="256"/>
      <c r="N271" s="256"/>
      <c r="O271" s="256"/>
      <c r="P271" s="256"/>
      <c r="Q271" s="257"/>
      <c r="R271" s="257"/>
      <c r="S271" s="257"/>
      <c r="T271" s="257"/>
      <c r="U271" s="257"/>
      <c r="V271" s="257"/>
      <c r="W271" s="257"/>
      <c r="X271" s="257"/>
      <c r="Y271" s="257"/>
      <c r="Z271" s="257"/>
      <c r="AA271" s="257"/>
      <c r="AB271" s="257"/>
      <c r="AC271" s="257"/>
      <c r="AD271" s="257"/>
      <c r="AE271" s="257"/>
      <c r="AF271" s="257"/>
      <c r="AG271" s="257"/>
      <c r="AH271" s="257"/>
      <c r="AI271" s="257"/>
      <c r="AJ271" s="257"/>
      <c r="AK271" s="258"/>
      <c r="AL271" s="257"/>
      <c r="AM271" s="257"/>
      <c r="AN271" s="259"/>
      <c r="AO271" s="260"/>
      <c r="AP271" s="257"/>
      <c r="AQ271" s="257"/>
      <c r="AR271" s="261"/>
      <c r="AS271" s="257"/>
      <c r="AT271" s="257"/>
      <c r="AU271" s="257"/>
      <c r="AV271" s="258"/>
      <c r="AW271" s="257"/>
      <c r="AX271" s="257"/>
      <c r="AY271" s="257"/>
      <c r="AZ271" s="412"/>
      <c r="BA271" s="413"/>
      <c r="BB271" s="264"/>
      <c r="BC271" s="265"/>
    </row>
    <row r="272" spans="2:55" s="90" customFormat="1" x14ac:dyDescent="0.25">
      <c r="B272" s="93"/>
      <c r="D272" s="93"/>
      <c r="F272" s="93"/>
      <c r="G272" s="93"/>
      <c r="H272" s="93"/>
      <c r="I272" s="256"/>
      <c r="J272" s="256"/>
      <c r="K272" s="93"/>
      <c r="L272" s="256"/>
      <c r="M272" s="256"/>
      <c r="N272" s="256"/>
      <c r="O272" s="256"/>
      <c r="P272" s="256"/>
      <c r="Q272" s="257"/>
      <c r="R272" s="257"/>
      <c r="S272" s="257"/>
      <c r="T272" s="257"/>
      <c r="U272" s="257"/>
      <c r="V272" s="257"/>
      <c r="W272" s="257"/>
      <c r="X272" s="257"/>
      <c r="Y272" s="257"/>
      <c r="Z272" s="257"/>
      <c r="AA272" s="257"/>
      <c r="AB272" s="257"/>
      <c r="AC272" s="257"/>
      <c r="AD272" s="257"/>
      <c r="AE272" s="257"/>
      <c r="AF272" s="257"/>
      <c r="AG272" s="257"/>
      <c r="AH272" s="257"/>
      <c r="AI272" s="257"/>
      <c r="AJ272" s="257"/>
      <c r="AK272" s="258"/>
      <c r="AL272" s="257"/>
      <c r="AM272" s="257"/>
      <c r="AN272" s="259"/>
      <c r="AO272" s="260"/>
      <c r="AP272" s="257"/>
      <c r="AQ272" s="257"/>
      <c r="AR272" s="261"/>
      <c r="AS272" s="257"/>
      <c r="AT272" s="257"/>
      <c r="AU272" s="257"/>
      <c r="AV272" s="258"/>
      <c r="AW272" s="257"/>
      <c r="AX272" s="257"/>
      <c r="AY272" s="257"/>
      <c r="AZ272" s="412"/>
      <c r="BA272" s="413"/>
      <c r="BB272" s="264"/>
      <c r="BC272" s="265"/>
    </row>
    <row r="273" spans="2:55" s="90" customFormat="1" x14ac:dyDescent="0.25">
      <c r="B273" s="93"/>
      <c r="D273" s="93"/>
      <c r="F273" s="93"/>
      <c r="G273" s="93"/>
      <c r="H273" s="93"/>
      <c r="I273" s="256"/>
      <c r="J273" s="256"/>
      <c r="K273" s="93"/>
      <c r="L273" s="256"/>
      <c r="M273" s="256"/>
      <c r="N273" s="256"/>
      <c r="O273" s="256"/>
      <c r="P273" s="256"/>
      <c r="Q273" s="257"/>
      <c r="R273" s="257"/>
      <c r="S273" s="257"/>
      <c r="T273" s="257"/>
      <c r="U273" s="257"/>
      <c r="V273" s="257"/>
      <c r="W273" s="257"/>
      <c r="X273" s="257"/>
      <c r="Y273" s="257"/>
      <c r="Z273" s="257"/>
      <c r="AA273" s="257"/>
      <c r="AB273" s="257"/>
      <c r="AC273" s="257"/>
      <c r="AD273" s="257"/>
      <c r="AE273" s="257"/>
      <c r="AF273" s="257"/>
      <c r="AG273" s="257"/>
      <c r="AH273" s="257"/>
      <c r="AI273" s="257"/>
      <c r="AJ273" s="257"/>
      <c r="AK273" s="258"/>
      <c r="AL273" s="257"/>
      <c r="AM273" s="257"/>
      <c r="AN273" s="259"/>
      <c r="AO273" s="260"/>
      <c r="AP273" s="257"/>
      <c r="AQ273" s="257"/>
      <c r="AR273" s="261"/>
      <c r="AS273" s="257"/>
      <c r="AT273" s="257"/>
      <c r="AU273" s="257"/>
      <c r="AV273" s="258"/>
      <c r="AW273" s="257"/>
      <c r="AX273" s="257"/>
      <c r="AY273" s="257"/>
      <c r="AZ273" s="412"/>
      <c r="BA273" s="413"/>
      <c r="BB273" s="264"/>
      <c r="BC273" s="265"/>
    </row>
    <row r="274" spans="2:55" s="90" customFormat="1" x14ac:dyDescent="0.25">
      <c r="B274" s="93"/>
      <c r="D274" s="93"/>
      <c r="F274" s="93"/>
      <c r="G274" s="93"/>
      <c r="H274" s="93"/>
      <c r="I274" s="256"/>
      <c r="J274" s="256"/>
      <c r="K274" s="93"/>
      <c r="L274" s="256"/>
      <c r="M274" s="256"/>
      <c r="N274" s="256"/>
      <c r="O274" s="256"/>
      <c r="P274" s="256"/>
      <c r="Q274" s="257"/>
      <c r="R274" s="257"/>
      <c r="S274" s="257"/>
      <c r="T274" s="257"/>
      <c r="U274" s="257"/>
      <c r="V274" s="257"/>
      <c r="W274" s="257"/>
      <c r="X274" s="257"/>
      <c r="Y274" s="257"/>
      <c r="Z274" s="257"/>
      <c r="AA274" s="257"/>
      <c r="AB274" s="257"/>
      <c r="AC274" s="257"/>
      <c r="AD274" s="257"/>
      <c r="AE274" s="257"/>
      <c r="AF274" s="257"/>
      <c r="AG274" s="257"/>
      <c r="AH274" s="257"/>
      <c r="AI274" s="257"/>
      <c r="AJ274" s="257"/>
      <c r="AK274" s="258"/>
      <c r="AL274" s="257"/>
      <c r="AM274" s="257"/>
      <c r="AN274" s="259"/>
      <c r="AO274" s="260"/>
      <c r="AP274" s="257"/>
      <c r="AQ274" s="257"/>
      <c r="AR274" s="261"/>
      <c r="AS274" s="257"/>
      <c r="AT274" s="257"/>
      <c r="AU274" s="257"/>
      <c r="AV274" s="258"/>
      <c r="AW274" s="257"/>
      <c r="AX274" s="257"/>
      <c r="AY274" s="257"/>
      <c r="AZ274" s="412"/>
      <c r="BA274" s="413"/>
      <c r="BB274" s="264"/>
      <c r="BC274" s="265"/>
    </row>
    <row r="275" spans="2:55" s="90" customFormat="1" x14ac:dyDescent="0.25">
      <c r="B275" s="93"/>
      <c r="D275" s="93"/>
      <c r="F275" s="93"/>
      <c r="G275" s="93"/>
      <c r="H275" s="93"/>
      <c r="I275" s="256"/>
      <c r="J275" s="256"/>
      <c r="K275" s="93"/>
      <c r="L275" s="256"/>
      <c r="M275" s="256"/>
      <c r="N275" s="256"/>
      <c r="O275" s="256"/>
      <c r="P275" s="256"/>
      <c r="Q275" s="257"/>
      <c r="R275" s="257"/>
      <c r="S275" s="257"/>
      <c r="T275" s="257"/>
      <c r="U275" s="257"/>
      <c r="V275" s="257"/>
      <c r="W275" s="257"/>
      <c r="X275" s="257"/>
      <c r="Y275" s="257"/>
      <c r="Z275" s="257"/>
      <c r="AA275" s="257"/>
      <c r="AB275" s="257"/>
      <c r="AC275" s="257"/>
      <c r="AD275" s="257"/>
      <c r="AE275" s="257"/>
      <c r="AF275" s="257"/>
      <c r="AG275" s="257"/>
      <c r="AH275" s="257"/>
      <c r="AI275" s="257"/>
      <c r="AJ275" s="257"/>
      <c r="AK275" s="258"/>
      <c r="AL275" s="257"/>
      <c r="AM275" s="257"/>
      <c r="AN275" s="259"/>
      <c r="AO275" s="260"/>
      <c r="AP275" s="257"/>
      <c r="AQ275" s="257"/>
      <c r="AR275" s="261"/>
      <c r="AS275" s="257"/>
      <c r="AT275" s="257"/>
      <c r="AU275" s="257"/>
      <c r="AV275" s="258"/>
      <c r="AW275" s="257"/>
      <c r="AX275" s="257"/>
      <c r="AY275" s="257"/>
      <c r="AZ275" s="412"/>
      <c r="BA275" s="413"/>
      <c r="BB275" s="264"/>
      <c r="BC275" s="265"/>
    </row>
    <row r="276" spans="2:55" s="90" customFormat="1" x14ac:dyDescent="0.25">
      <c r="B276" s="93"/>
      <c r="D276" s="93"/>
      <c r="F276" s="93"/>
      <c r="G276" s="93"/>
      <c r="H276" s="93"/>
      <c r="I276" s="256"/>
      <c r="J276" s="256"/>
      <c r="K276" s="93"/>
      <c r="L276" s="256"/>
      <c r="M276" s="256"/>
      <c r="N276" s="256"/>
      <c r="O276" s="256"/>
      <c r="P276" s="256"/>
      <c r="Q276" s="257"/>
      <c r="R276" s="257"/>
      <c r="S276" s="257"/>
      <c r="T276" s="257"/>
      <c r="U276" s="257"/>
      <c r="V276" s="257"/>
      <c r="W276" s="257"/>
      <c r="X276" s="257"/>
      <c r="Y276" s="257"/>
      <c r="Z276" s="257"/>
      <c r="AA276" s="257"/>
      <c r="AB276" s="257"/>
      <c r="AC276" s="257"/>
      <c r="AD276" s="257"/>
      <c r="AE276" s="257"/>
      <c r="AF276" s="257"/>
      <c r="AG276" s="257"/>
      <c r="AH276" s="257"/>
      <c r="AI276" s="257"/>
      <c r="AJ276" s="257"/>
      <c r="AK276" s="258"/>
      <c r="AL276" s="257"/>
      <c r="AM276" s="257"/>
      <c r="AN276" s="259"/>
      <c r="AO276" s="260"/>
      <c r="AP276" s="257"/>
      <c r="AQ276" s="257"/>
      <c r="AR276" s="261"/>
      <c r="AS276" s="257"/>
      <c r="AT276" s="257"/>
      <c r="AU276" s="257"/>
      <c r="AV276" s="258"/>
      <c r="AW276" s="257"/>
      <c r="AX276" s="257"/>
      <c r="AY276" s="257"/>
      <c r="AZ276" s="412"/>
      <c r="BA276" s="413"/>
      <c r="BB276" s="264"/>
      <c r="BC276" s="265"/>
    </row>
    <row r="277" spans="2:55" s="90" customFormat="1" x14ac:dyDescent="0.25">
      <c r="B277" s="93"/>
      <c r="D277" s="93"/>
      <c r="F277" s="93"/>
      <c r="G277" s="93"/>
      <c r="H277" s="93"/>
      <c r="I277" s="256"/>
      <c r="J277" s="256"/>
      <c r="K277" s="93"/>
      <c r="L277" s="256"/>
      <c r="M277" s="256"/>
      <c r="N277" s="256"/>
      <c r="O277" s="256"/>
      <c r="P277" s="256"/>
      <c r="Q277" s="257"/>
      <c r="R277" s="257"/>
      <c r="S277" s="257"/>
      <c r="T277" s="257"/>
      <c r="U277" s="257"/>
      <c r="V277" s="257"/>
      <c r="W277" s="257"/>
      <c r="X277" s="257"/>
      <c r="Y277" s="257"/>
      <c r="Z277" s="257"/>
      <c r="AA277" s="257"/>
      <c r="AB277" s="257"/>
      <c r="AC277" s="257"/>
      <c r="AD277" s="257"/>
      <c r="AE277" s="257"/>
      <c r="AF277" s="257"/>
      <c r="AG277" s="257"/>
      <c r="AH277" s="257"/>
      <c r="AI277" s="257"/>
      <c r="AJ277" s="257"/>
      <c r="AK277" s="258"/>
      <c r="AL277" s="257"/>
      <c r="AM277" s="257"/>
      <c r="AN277" s="259"/>
      <c r="AO277" s="260"/>
      <c r="AP277" s="257"/>
      <c r="AQ277" s="257"/>
      <c r="AR277" s="261"/>
      <c r="AS277" s="257"/>
      <c r="AT277" s="257"/>
      <c r="AU277" s="257"/>
      <c r="AV277" s="258"/>
      <c r="AW277" s="257"/>
      <c r="AX277" s="257"/>
      <c r="AY277" s="257"/>
      <c r="AZ277" s="412"/>
      <c r="BA277" s="413"/>
      <c r="BB277" s="264"/>
      <c r="BC277" s="265"/>
    </row>
    <row r="278" spans="2:55" s="90" customFormat="1" x14ac:dyDescent="0.25">
      <c r="B278" s="93"/>
      <c r="D278" s="93"/>
      <c r="F278" s="93"/>
      <c r="G278" s="93"/>
      <c r="H278" s="93"/>
      <c r="I278" s="256"/>
      <c r="J278" s="256"/>
      <c r="K278" s="93"/>
      <c r="L278" s="256"/>
      <c r="M278" s="256"/>
      <c r="N278" s="256"/>
      <c r="O278" s="256"/>
      <c r="P278" s="256"/>
      <c r="Q278" s="257"/>
      <c r="R278" s="257"/>
      <c r="S278" s="257"/>
      <c r="T278" s="257"/>
      <c r="U278" s="257"/>
      <c r="V278" s="257"/>
      <c r="W278" s="257"/>
      <c r="X278" s="257"/>
      <c r="Y278" s="257"/>
      <c r="Z278" s="257"/>
      <c r="AA278" s="257"/>
      <c r="AB278" s="257"/>
      <c r="AC278" s="257"/>
      <c r="AD278" s="257"/>
      <c r="AE278" s="257"/>
      <c r="AF278" s="257"/>
      <c r="AG278" s="257"/>
      <c r="AH278" s="257"/>
      <c r="AI278" s="257"/>
      <c r="AJ278" s="257"/>
      <c r="AK278" s="258"/>
      <c r="AL278" s="257"/>
      <c r="AM278" s="257"/>
      <c r="AN278" s="259"/>
      <c r="AO278" s="260"/>
      <c r="AP278" s="257"/>
      <c r="AQ278" s="257"/>
      <c r="AR278" s="261"/>
      <c r="AS278" s="257"/>
      <c r="AT278" s="257"/>
      <c r="AU278" s="257"/>
      <c r="AV278" s="258"/>
      <c r="AW278" s="257"/>
      <c r="AX278" s="257"/>
      <c r="AY278" s="257"/>
      <c r="AZ278" s="412"/>
      <c r="BA278" s="413"/>
      <c r="BB278" s="264"/>
      <c r="BC278" s="265"/>
    </row>
    <row r="279" spans="2:55" s="90" customFormat="1" x14ac:dyDescent="0.25">
      <c r="B279" s="93"/>
      <c r="D279" s="93"/>
      <c r="F279" s="93"/>
      <c r="G279" s="93"/>
      <c r="H279" s="93"/>
      <c r="I279" s="256"/>
      <c r="J279" s="256"/>
      <c r="K279" s="93"/>
      <c r="L279" s="256"/>
      <c r="M279" s="256"/>
      <c r="N279" s="256"/>
      <c r="O279" s="256"/>
      <c r="P279" s="256"/>
      <c r="Q279" s="257"/>
      <c r="R279" s="257"/>
      <c r="S279" s="257"/>
      <c r="T279" s="257"/>
      <c r="U279" s="257"/>
      <c r="V279" s="257"/>
      <c r="W279" s="257"/>
      <c r="X279" s="257"/>
      <c r="Y279" s="257"/>
      <c r="Z279" s="257"/>
      <c r="AA279" s="257"/>
      <c r="AB279" s="257"/>
      <c r="AC279" s="257"/>
      <c r="AD279" s="257"/>
      <c r="AE279" s="257"/>
      <c r="AF279" s="257"/>
      <c r="AG279" s="257"/>
      <c r="AH279" s="257"/>
      <c r="AI279" s="257"/>
      <c r="AJ279" s="257"/>
      <c r="AK279" s="258"/>
      <c r="AL279" s="257"/>
      <c r="AM279" s="257"/>
      <c r="AN279" s="259"/>
      <c r="AO279" s="260"/>
      <c r="AP279" s="257"/>
      <c r="AQ279" s="257"/>
      <c r="AR279" s="261"/>
      <c r="AS279" s="257"/>
      <c r="AT279" s="257"/>
      <c r="AU279" s="257"/>
      <c r="AV279" s="258"/>
      <c r="AW279" s="257"/>
      <c r="AX279" s="257"/>
      <c r="AY279" s="257"/>
      <c r="AZ279" s="412"/>
      <c r="BA279" s="413"/>
      <c r="BB279" s="264"/>
      <c r="BC279" s="265"/>
    </row>
    <row r="280" spans="2:55" s="90" customFormat="1" x14ac:dyDescent="0.25">
      <c r="B280" s="93"/>
      <c r="D280" s="93"/>
      <c r="F280" s="93"/>
      <c r="G280" s="93"/>
      <c r="H280" s="93"/>
      <c r="I280" s="256"/>
      <c r="J280" s="256"/>
      <c r="K280" s="93"/>
      <c r="L280" s="256"/>
      <c r="M280" s="256"/>
      <c r="N280" s="256"/>
      <c r="O280" s="256"/>
      <c r="P280" s="256"/>
      <c r="Q280" s="257"/>
      <c r="R280" s="257"/>
      <c r="S280" s="257"/>
      <c r="T280" s="257"/>
      <c r="U280" s="257"/>
      <c r="V280" s="257"/>
      <c r="W280" s="257"/>
      <c r="X280" s="257"/>
      <c r="Y280" s="257"/>
      <c r="Z280" s="257"/>
      <c r="AA280" s="257"/>
      <c r="AB280" s="257"/>
      <c r="AC280" s="257"/>
      <c r="AD280" s="257"/>
      <c r="AE280" s="257"/>
      <c r="AF280" s="257"/>
      <c r="AG280" s="257"/>
      <c r="AH280" s="257"/>
      <c r="AI280" s="257"/>
      <c r="AJ280" s="257"/>
      <c r="AK280" s="258"/>
      <c r="AL280" s="257"/>
      <c r="AM280" s="257"/>
      <c r="AN280" s="259"/>
      <c r="AO280" s="260"/>
      <c r="AP280" s="257"/>
      <c r="AQ280" s="257"/>
      <c r="AR280" s="261"/>
      <c r="AS280" s="257"/>
      <c r="AT280" s="257"/>
      <c r="AU280" s="257"/>
      <c r="AV280" s="258"/>
      <c r="AW280" s="257"/>
      <c r="AX280" s="257"/>
      <c r="AY280" s="257"/>
      <c r="AZ280" s="412"/>
      <c r="BA280" s="413"/>
      <c r="BB280" s="264"/>
      <c r="BC280" s="265"/>
    </row>
    <row r="281" spans="2:55" s="90" customFormat="1" x14ac:dyDescent="0.25">
      <c r="B281" s="93"/>
      <c r="D281" s="93"/>
      <c r="F281" s="93"/>
      <c r="G281" s="93"/>
      <c r="H281" s="93"/>
      <c r="I281" s="256"/>
      <c r="J281" s="256"/>
      <c r="K281" s="93"/>
      <c r="L281" s="256"/>
      <c r="M281" s="256"/>
      <c r="N281" s="256"/>
      <c r="O281" s="256"/>
      <c r="P281" s="256"/>
      <c r="Q281" s="257"/>
      <c r="R281" s="257"/>
      <c r="S281" s="257"/>
      <c r="T281" s="257"/>
      <c r="U281" s="257"/>
      <c r="V281" s="257"/>
      <c r="W281" s="257"/>
      <c r="X281" s="257"/>
      <c r="Y281" s="257"/>
      <c r="Z281" s="257"/>
      <c r="AA281" s="257"/>
      <c r="AB281" s="257"/>
      <c r="AC281" s="257"/>
      <c r="AD281" s="257"/>
      <c r="AE281" s="257"/>
      <c r="AF281" s="257"/>
      <c r="AG281" s="257"/>
      <c r="AH281" s="257"/>
      <c r="AI281" s="257"/>
      <c r="AJ281" s="257"/>
      <c r="AK281" s="258"/>
      <c r="AL281" s="257"/>
      <c r="AM281" s="257"/>
      <c r="AN281" s="259"/>
      <c r="AO281" s="260"/>
      <c r="AP281" s="257"/>
      <c r="AQ281" s="257"/>
      <c r="AR281" s="261"/>
      <c r="AS281" s="257"/>
      <c r="AT281" s="257"/>
      <c r="AU281" s="257"/>
      <c r="AV281" s="258"/>
      <c r="AW281" s="257"/>
      <c r="AX281" s="257"/>
      <c r="AY281" s="257"/>
      <c r="AZ281" s="412"/>
      <c r="BA281" s="413"/>
      <c r="BB281" s="264"/>
      <c r="BC281" s="265"/>
    </row>
    <row r="282" spans="2:55" s="90" customFormat="1" x14ac:dyDescent="0.25">
      <c r="B282" s="93"/>
      <c r="D282" s="93"/>
      <c r="F282" s="93"/>
      <c r="G282" s="93"/>
      <c r="H282" s="93"/>
      <c r="I282" s="256"/>
      <c r="J282" s="256"/>
      <c r="K282" s="93"/>
      <c r="L282" s="256"/>
      <c r="M282" s="256"/>
      <c r="N282" s="256"/>
      <c r="O282" s="256"/>
      <c r="P282" s="256"/>
      <c r="Q282" s="257"/>
      <c r="R282" s="257"/>
      <c r="S282" s="257"/>
      <c r="T282" s="257"/>
      <c r="U282" s="257"/>
      <c r="V282" s="257"/>
      <c r="W282" s="257"/>
      <c r="X282" s="257"/>
      <c r="Y282" s="257"/>
      <c r="Z282" s="257"/>
      <c r="AA282" s="257"/>
      <c r="AB282" s="257"/>
      <c r="AC282" s="257"/>
      <c r="AD282" s="257"/>
      <c r="AE282" s="257"/>
      <c r="AF282" s="257"/>
      <c r="AG282" s="257"/>
      <c r="AH282" s="257"/>
      <c r="AI282" s="257"/>
      <c r="AJ282" s="257"/>
      <c r="AK282" s="258"/>
      <c r="AL282" s="257"/>
      <c r="AM282" s="257"/>
      <c r="AN282" s="259"/>
      <c r="AO282" s="260"/>
      <c r="AP282" s="257"/>
      <c r="AQ282" s="257"/>
      <c r="AR282" s="261"/>
      <c r="AS282" s="257"/>
      <c r="AT282" s="257"/>
      <c r="AU282" s="257"/>
      <c r="AV282" s="258"/>
      <c r="AW282" s="257"/>
      <c r="AX282" s="257"/>
      <c r="AY282" s="257"/>
      <c r="AZ282" s="412"/>
      <c r="BA282" s="413"/>
      <c r="BB282" s="264"/>
      <c r="BC282" s="265"/>
    </row>
    <row r="283" spans="2:55" s="90" customFormat="1" x14ac:dyDescent="0.25">
      <c r="B283" s="93"/>
      <c r="D283" s="93"/>
      <c r="F283" s="93"/>
      <c r="G283" s="93"/>
      <c r="H283" s="93"/>
      <c r="I283" s="256"/>
      <c r="J283" s="256"/>
      <c r="K283" s="93"/>
      <c r="L283" s="256"/>
      <c r="M283" s="256"/>
      <c r="N283" s="256"/>
      <c r="O283" s="256"/>
      <c r="P283" s="256"/>
      <c r="Q283" s="257"/>
      <c r="R283" s="257"/>
      <c r="S283" s="257"/>
      <c r="T283" s="257"/>
      <c r="U283" s="257"/>
      <c r="V283" s="257"/>
      <c r="W283" s="257"/>
      <c r="X283" s="257"/>
      <c r="Y283" s="257"/>
      <c r="Z283" s="257"/>
      <c r="AA283" s="257"/>
      <c r="AB283" s="257"/>
      <c r="AC283" s="257"/>
      <c r="AD283" s="257"/>
      <c r="AE283" s="257"/>
      <c r="AF283" s="257"/>
      <c r="AG283" s="257"/>
      <c r="AH283" s="257"/>
      <c r="AI283" s="257"/>
      <c r="AJ283" s="257"/>
      <c r="AK283" s="258"/>
      <c r="AL283" s="257"/>
      <c r="AM283" s="257"/>
      <c r="AN283" s="259"/>
      <c r="AO283" s="260"/>
      <c r="AP283" s="257"/>
      <c r="AQ283" s="257"/>
      <c r="AR283" s="261"/>
      <c r="AS283" s="257"/>
      <c r="AT283" s="257"/>
      <c r="AU283" s="257"/>
      <c r="AV283" s="258"/>
      <c r="AW283" s="257"/>
      <c r="AX283" s="257"/>
      <c r="AY283" s="257"/>
      <c r="AZ283" s="412"/>
      <c r="BA283" s="413"/>
      <c r="BB283" s="264"/>
      <c r="BC283" s="265"/>
    </row>
    <row r="284" spans="2:55" s="90" customFormat="1" x14ac:dyDescent="0.25">
      <c r="B284" s="93"/>
      <c r="D284" s="93"/>
      <c r="F284" s="93"/>
      <c r="G284" s="93"/>
      <c r="H284" s="93"/>
      <c r="I284" s="256"/>
      <c r="J284" s="256"/>
      <c r="K284" s="93"/>
      <c r="L284" s="256"/>
      <c r="M284" s="256"/>
      <c r="N284" s="256"/>
      <c r="O284" s="256"/>
      <c r="P284" s="256"/>
      <c r="Q284" s="257"/>
      <c r="R284" s="257"/>
      <c r="S284" s="257"/>
      <c r="T284" s="257"/>
      <c r="U284" s="257"/>
      <c r="V284" s="257"/>
      <c r="W284" s="257"/>
      <c r="X284" s="257"/>
      <c r="Y284" s="257"/>
      <c r="Z284" s="257"/>
      <c r="AA284" s="257"/>
      <c r="AB284" s="257"/>
      <c r="AC284" s="257"/>
      <c r="AD284" s="257"/>
      <c r="AE284" s="257"/>
      <c r="AF284" s="257"/>
      <c r="AG284" s="257"/>
      <c r="AH284" s="257"/>
      <c r="AI284" s="257"/>
      <c r="AJ284" s="257"/>
      <c r="AK284" s="258"/>
      <c r="AL284" s="257"/>
      <c r="AM284" s="257"/>
      <c r="AN284" s="259"/>
      <c r="AO284" s="260"/>
      <c r="AP284" s="257"/>
      <c r="AQ284" s="257"/>
      <c r="AR284" s="261"/>
      <c r="AS284" s="257"/>
      <c r="AT284" s="257"/>
      <c r="AU284" s="257"/>
      <c r="AV284" s="258"/>
      <c r="AW284" s="257"/>
      <c r="AX284" s="257"/>
      <c r="AY284" s="257"/>
      <c r="AZ284" s="412"/>
      <c r="BA284" s="413"/>
      <c r="BB284" s="264"/>
      <c r="BC284" s="265"/>
    </row>
    <row r="285" spans="2:55" s="90" customFormat="1" x14ac:dyDescent="0.25">
      <c r="B285" s="93"/>
      <c r="D285" s="93"/>
      <c r="F285" s="93"/>
      <c r="G285" s="93"/>
      <c r="H285" s="93"/>
      <c r="I285" s="256"/>
      <c r="J285" s="256"/>
      <c r="K285" s="93"/>
      <c r="L285" s="256"/>
      <c r="M285" s="256"/>
      <c r="N285" s="256"/>
      <c r="O285" s="256"/>
      <c r="P285" s="256"/>
      <c r="Q285" s="257"/>
      <c r="R285" s="257"/>
      <c r="S285" s="257"/>
      <c r="T285" s="257"/>
      <c r="U285" s="257"/>
      <c r="V285" s="257"/>
      <c r="W285" s="257"/>
      <c r="X285" s="257"/>
      <c r="Y285" s="257"/>
      <c r="Z285" s="257"/>
      <c r="AA285" s="257"/>
      <c r="AB285" s="257"/>
      <c r="AC285" s="257"/>
      <c r="AD285" s="257"/>
      <c r="AE285" s="257"/>
      <c r="AF285" s="257"/>
      <c r="AG285" s="257"/>
      <c r="AH285" s="257"/>
      <c r="AI285" s="257"/>
      <c r="AJ285" s="257"/>
      <c r="AK285" s="258"/>
      <c r="AL285" s="257"/>
      <c r="AM285" s="257"/>
      <c r="AN285" s="259"/>
      <c r="AO285" s="260"/>
      <c r="AP285" s="257"/>
      <c r="AQ285" s="257"/>
      <c r="AR285" s="261"/>
      <c r="AS285" s="257"/>
      <c r="AT285" s="257"/>
      <c r="AU285" s="257"/>
      <c r="AV285" s="258"/>
      <c r="AW285" s="257"/>
      <c r="AX285" s="257"/>
      <c r="AY285" s="257"/>
      <c r="AZ285" s="412"/>
      <c r="BA285" s="413"/>
      <c r="BB285" s="264"/>
      <c r="BC285" s="265"/>
    </row>
    <row r="286" spans="2:55" s="90" customFormat="1" x14ac:dyDescent="0.25">
      <c r="B286" s="93"/>
      <c r="D286" s="93"/>
      <c r="F286" s="93"/>
      <c r="G286" s="93"/>
      <c r="H286" s="93"/>
      <c r="I286" s="256"/>
      <c r="J286" s="256"/>
      <c r="K286" s="93"/>
      <c r="L286" s="256"/>
      <c r="M286" s="256"/>
      <c r="N286" s="256"/>
      <c r="O286" s="256"/>
      <c r="P286" s="256"/>
      <c r="Q286" s="257"/>
      <c r="R286" s="257"/>
      <c r="S286" s="257"/>
      <c r="T286" s="257"/>
      <c r="U286" s="257"/>
      <c r="V286" s="257"/>
      <c r="W286" s="257"/>
      <c r="X286" s="257"/>
      <c r="Y286" s="257"/>
      <c r="Z286" s="257"/>
      <c r="AA286" s="257"/>
      <c r="AB286" s="257"/>
      <c r="AC286" s="257"/>
      <c r="AD286" s="257"/>
      <c r="AE286" s="257"/>
      <c r="AF286" s="257"/>
      <c r="AG286" s="257"/>
      <c r="AH286" s="257"/>
      <c r="AI286" s="257"/>
      <c r="AJ286" s="257"/>
      <c r="AK286" s="258"/>
      <c r="AL286" s="257"/>
      <c r="AM286" s="257"/>
      <c r="AN286" s="259"/>
      <c r="AO286" s="260"/>
      <c r="AP286" s="257"/>
      <c r="AQ286" s="257"/>
      <c r="AR286" s="261"/>
      <c r="AS286" s="257"/>
      <c r="AT286" s="257"/>
      <c r="AU286" s="257"/>
      <c r="AV286" s="258"/>
      <c r="AW286" s="257"/>
      <c r="AX286" s="257"/>
      <c r="AY286" s="257"/>
      <c r="AZ286" s="412"/>
      <c r="BA286" s="413"/>
      <c r="BB286" s="264"/>
      <c r="BC286" s="265"/>
    </row>
    <row r="287" spans="2:55" s="90" customFormat="1" x14ac:dyDescent="0.25">
      <c r="B287" s="93"/>
      <c r="D287" s="93"/>
      <c r="F287" s="93"/>
      <c r="G287" s="93"/>
      <c r="H287" s="93"/>
      <c r="I287" s="256"/>
      <c r="J287" s="256"/>
      <c r="K287" s="93"/>
      <c r="L287" s="256"/>
      <c r="M287" s="256"/>
      <c r="N287" s="256"/>
      <c r="O287" s="256"/>
      <c r="P287" s="256"/>
      <c r="Q287" s="257"/>
      <c r="R287" s="257"/>
      <c r="S287" s="257"/>
      <c r="T287" s="257"/>
      <c r="U287" s="257"/>
      <c r="V287" s="257"/>
      <c r="W287" s="257"/>
      <c r="X287" s="257"/>
      <c r="Y287" s="257"/>
      <c r="Z287" s="257"/>
      <c r="AA287" s="257"/>
      <c r="AB287" s="257"/>
      <c r="AC287" s="257"/>
      <c r="AD287" s="257"/>
      <c r="AE287" s="257"/>
      <c r="AF287" s="257"/>
      <c r="AG287" s="257"/>
      <c r="AH287" s="257"/>
      <c r="AI287" s="257"/>
      <c r="AJ287" s="257"/>
      <c r="AK287" s="258"/>
      <c r="AL287" s="257"/>
      <c r="AM287" s="257"/>
      <c r="AN287" s="259"/>
      <c r="AO287" s="260"/>
      <c r="AP287" s="257"/>
      <c r="AQ287" s="257"/>
      <c r="AR287" s="261"/>
      <c r="AS287" s="257"/>
      <c r="AT287" s="257"/>
      <c r="AU287" s="257"/>
      <c r="AV287" s="258"/>
      <c r="AW287" s="257"/>
      <c r="AX287" s="257"/>
      <c r="AY287" s="257"/>
      <c r="AZ287" s="412"/>
      <c r="BA287" s="413"/>
      <c r="BB287" s="264"/>
      <c r="BC287" s="265"/>
    </row>
    <row r="288" spans="2:55" s="90" customFormat="1" x14ac:dyDescent="0.25">
      <c r="B288" s="93"/>
      <c r="D288" s="93"/>
      <c r="F288" s="93"/>
      <c r="G288" s="93"/>
      <c r="H288" s="93"/>
      <c r="I288" s="256"/>
      <c r="J288" s="256"/>
      <c r="K288" s="93"/>
      <c r="L288" s="256"/>
      <c r="M288" s="256"/>
      <c r="N288" s="256"/>
      <c r="O288" s="256"/>
      <c r="P288" s="256"/>
      <c r="Q288" s="257"/>
      <c r="R288" s="257"/>
      <c r="S288" s="257"/>
      <c r="T288" s="257"/>
      <c r="U288" s="257"/>
      <c r="V288" s="257"/>
      <c r="W288" s="257"/>
      <c r="X288" s="257"/>
      <c r="Y288" s="257"/>
      <c r="Z288" s="257"/>
      <c r="AA288" s="257"/>
      <c r="AB288" s="257"/>
      <c r="AC288" s="257"/>
      <c r="AD288" s="257"/>
      <c r="AE288" s="257"/>
      <c r="AF288" s="257"/>
      <c r="AG288" s="257"/>
      <c r="AH288" s="257"/>
      <c r="AI288" s="257"/>
      <c r="AJ288" s="257"/>
      <c r="AK288" s="258"/>
      <c r="AL288" s="257"/>
      <c r="AM288" s="257"/>
      <c r="AN288" s="259"/>
      <c r="AO288" s="260"/>
      <c r="AP288" s="257"/>
      <c r="AQ288" s="257"/>
      <c r="AR288" s="261"/>
      <c r="AS288" s="257"/>
      <c r="AT288" s="257"/>
      <c r="AU288" s="257"/>
      <c r="AV288" s="258"/>
      <c r="AW288" s="257"/>
      <c r="AX288" s="257"/>
      <c r="AY288" s="257"/>
      <c r="AZ288" s="412"/>
      <c r="BA288" s="413"/>
      <c r="BB288" s="264"/>
      <c r="BC288" s="265"/>
    </row>
    <row r="289" spans="2:55" s="90" customFormat="1" x14ac:dyDescent="0.25">
      <c r="B289" s="93"/>
      <c r="D289" s="93"/>
      <c r="F289" s="93"/>
      <c r="G289" s="93"/>
      <c r="H289" s="93"/>
      <c r="I289" s="256"/>
      <c r="J289" s="256"/>
      <c r="K289" s="93"/>
      <c r="L289" s="256"/>
      <c r="M289" s="256"/>
      <c r="N289" s="256"/>
      <c r="O289" s="256"/>
      <c r="P289" s="256"/>
      <c r="Q289" s="257"/>
      <c r="R289" s="257"/>
      <c r="S289" s="257"/>
      <c r="T289" s="257"/>
      <c r="U289" s="257"/>
      <c r="V289" s="257"/>
      <c r="W289" s="257"/>
      <c r="X289" s="257"/>
      <c r="Y289" s="257"/>
      <c r="Z289" s="257"/>
      <c r="AA289" s="257"/>
      <c r="AB289" s="257"/>
      <c r="AC289" s="257"/>
      <c r="AD289" s="257"/>
      <c r="AE289" s="257"/>
      <c r="AF289" s="257"/>
      <c r="AG289" s="257"/>
      <c r="AH289" s="257"/>
      <c r="AI289" s="257"/>
      <c r="AJ289" s="257"/>
      <c r="AK289" s="258"/>
      <c r="AL289" s="257"/>
      <c r="AM289" s="257"/>
      <c r="AN289" s="259"/>
      <c r="AO289" s="260"/>
      <c r="AP289" s="257"/>
      <c r="AQ289" s="257"/>
      <c r="AR289" s="261"/>
      <c r="AS289" s="257"/>
      <c r="AT289" s="257"/>
      <c r="AU289" s="257"/>
      <c r="AV289" s="258"/>
      <c r="AW289" s="257"/>
      <c r="AX289" s="257"/>
      <c r="AY289" s="257"/>
      <c r="AZ289" s="412"/>
      <c r="BA289" s="413"/>
      <c r="BB289" s="264"/>
      <c r="BC289" s="265"/>
    </row>
    <row r="290" spans="2:55" s="90" customFormat="1" x14ac:dyDescent="0.25">
      <c r="B290" s="93"/>
      <c r="D290" s="93"/>
      <c r="F290" s="93"/>
      <c r="G290" s="93"/>
      <c r="H290" s="93"/>
      <c r="I290" s="256"/>
      <c r="J290" s="256"/>
      <c r="K290" s="93"/>
      <c r="L290" s="256"/>
      <c r="M290" s="256"/>
      <c r="N290" s="256"/>
      <c r="O290" s="256"/>
      <c r="P290" s="256"/>
      <c r="Q290" s="257"/>
      <c r="R290" s="257"/>
      <c r="S290" s="257"/>
      <c r="T290" s="257"/>
      <c r="U290" s="257"/>
      <c r="V290" s="257"/>
      <c r="W290" s="257"/>
      <c r="X290" s="257"/>
      <c r="Y290" s="257"/>
      <c r="Z290" s="257"/>
      <c r="AA290" s="257"/>
      <c r="AB290" s="257"/>
      <c r="AC290" s="257"/>
      <c r="AD290" s="257"/>
      <c r="AE290" s="257"/>
      <c r="AF290" s="257"/>
      <c r="AG290" s="257"/>
      <c r="AH290" s="257"/>
      <c r="AI290" s="257"/>
      <c r="AJ290" s="257"/>
      <c r="AK290" s="258"/>
      <c r="AL290" s="257"/>
      <c r="AM290" s="257"/>
      <c r="AN290" s="259"/>
      <c r="AO290" s="260"/>
      <c r="AP290" s="257"/>
      <c r="AQ290" s="257"/>
      <c r="AR290" s="261"/>
      <c r="AS290" s="257"/>
      <c r="AT290" s="257"/>
      <c r="AU290" s="257"/>
      <c r="AV290" s="258"/>
      <c r="AW290" s="257"/>
      <c r="AX290" s="257"/>
      <c r="AY290" s="257"/>
      <c r="AZ290" s="412"/>
      <c r="BA290" s="413"/>
      <c r="BB290" s="264"/>
      <c r="BC290" s="265"/>
    </row>
    <row r="291" spans="2:55" s="90" customFormat="1" x14ac:dyDescent="0.25">
      <c r="B291" s="93"/>
      <c r="D291" s="93"/>
      <c r="F291" s="93"/>
      <c r="G291" s="93"/>
      <c r="H291" s="93"/>
      <c r="I291" s="256"/>
      <c r="J291" s="256"/>
      <c r="K291" s="93"/>
      <c r="L291" s="256"/>
      <c r="M291" s="256"/>
      <c r="N291" s="256"/>
      <c r="O291" s="256"/>
      <c r="P291" s="256"/>
      <c r="Q291" s="257"/>
      <c r="R291" s="257"/>
      <c r="S291" s="257"/>
      <c r="T291" s="257"/>
      <c r="U291" s="257"/>
      <c r="V291" s="257"/>
      <c r="W291" s="257"/>
      <c r="X291" s="257"/>
      <c r="Y291" s="257"/>
      <c r="Z291" s="257"/>
      <c r="AA291" s="257"/>
      <c r="AB291" s="257"/>
      <c r="AC291" s="257"/>
      <c r="AD291" s="257"/>
      <c r="AE291" s="257"/>
      <c r="AF291" s="257"/>
      <c r="AG291" s="257"/>
      <c r="AH291" s="257"/>
      <c r="AI291" s="257"/>
      <c r="AJ291" s="257"/>
      <c r="AK291" s="258"/>
      <c r="AL291" s="257"/>
      <c r="AM291" s="257"/>
      <c r="AN291" s="259"/>
      <c r="AO291" s="260"/>
      <c r="AP291" s="257"/>
      <c r="AQ291" s="257"/>
      <c r="AR291" s="261"/>
      <c r="AS291" s="257"/>
      <c r="AT291" s="257"/>
      <c r="AU291" s="257"/>
      <c r="AV291" s="258"/>
      <c r="AW291" s="257"/>
      <c r="AX291" s="257"/>
      <c r="AY291" s="257"/>
      <c r="AZ291" s="412"/>
      <c r="BA291" s="413"/>
      <c r="BB291" s="264"/>
      <c r="BC291" s="265"/>
    </row>
    <row r="292" spans="2:55" s="90" customFormat="1" x14ac:dyDescent="0.25">
      <c r="B292" s="93"/>
      <c r="D292" s="93"/>
      <c r="F292" s="93"/>
      <c r="G292" s="93"/>
      <c r="H292" s="93"/>
      <c r="I292" s="256"/>
      <c r="J292" s="256"/>
      <c r="K292" s="93"/>
      <c r="L292" s="256"/>
      <c r="M292" s="256"/>
      <c r="N292" s="256"/>
      <c r="O292" s="256"/>
      <c r="P292" s="256"/>
      <c r="Q292" s="257"/>
      <c r="R292" s="257"/>
      <c r="S292" s="257"/>
      <c r="T292" s="257"/>
      <c r="U292" s="257"/>
      <c r="V292" s="257"/>
      <c r="W292" s="257"/>
      <c r="X292" s="257"/>
      <c r="Y292" s="257"/>
      <c r="Z292" s="257"/>
      <c r="AA292" s="257"/>
      <c r="AB292" s="257"/>
      <c r="AC292" s="257"/>
      <c r="AD292" s="257"/>
      <c r="AE292" s="257"/>
      <c r="AF292" s="257"/>
      <c r="AG292" s="257"/>
      <c r="AH292" s="257"/>
      <c r="AI292" s="257"/>
      <c r="AJ292" s="257"/>
      <c r="AK292" s="258"/>
      <c r="AL292" s="257"/>
      <c r="AM292" s="257"/>
      <c r="AN292" s="259"/>
      <c r="AO292" s="260"/>
      <c r="AP292" s="257"/>
      <c r="AQ292" s="257"/>
      <c r="AR292" s="261"/>
      <c r="AS292" s="257"/>
      <c r="AT292" s="257"/>
      <c r="AU292" s="257"/>
      <c r="AV292" s="258"/>
      <c r="AW292" s="257"/>
      <c r="AX292" s="257"/>
      <c r="AY292" s="257"/>
      <c r="AZ292" s="412"/>
      <c r="BA292" s="413"/>
      <c r="BB292" s="264"/>
      <c r="BC292" s="265"/>
    </row>
    <row r="293" spans="2:55" s="90" customFormat="1" x14ac:dyDescent="0.25">
      <c r="B293" s="93"/>
      <c r="D293" s="93"/>
      <c r="F293" s="93"/>
      <c r="G293" s="93"/>
      <c r="H293" s="93"/>
      <c r="I293" s="256"/>
      <c r="J293" s="256"/>
      <c r="K293" s="93"/>
      <c r="L293" s="256"/>
      <c r="M293" s="256"/>
      <c r="N293" s="256"/>
      <c r="O293" s="256"/>
      <c r="P293" s="256"/>
      <c r="Q293" s="257"/>
      <c r="R293" s="257"/>
      <c r="S293" s="257"/>
      <c r="T293" s="257"/>
      <c r="U293" s="257"/>
      <c r="V293" s="257"/>
      <c r="W293" s="257"/>
      <c r="X293" s="257"/>
      <c r="Y293" s="257"/>
      <c r="Z293" s="257"/>
      <c r="AA293" s="257"/>
      <c r="AB293" s="257"/>
      <c r="AC293" s="257"/>
      <c r="AD293" s="257"/>
      <c r="AE293" s="257"/>
      <c r="AF293" s="257"/>
      <c r="AG293" s="257"/>
      <c r="AH293" s="257"/>
      <c r="AI293" s="257"/>
      <c r="AJ293" s="257"/>
      <c r="AK293" s="258"/>
      <c r="AL293" s="257"/>
      <c r="AM293" s="257"/>
      <c r="AN293" s="259"/>
      <c r="AO293" s="260"/>
      <c r="AP293" s="257"/>
      <c r="AQ293" s="257"/>
      <c r="AR293" s="261"/>
      <c r="AS293" s="257"/>
      <c r="AT293" s="257"/>
      <c r="AU293" s="257"/>
      <c r="AV293" s="258"/>
      <c r="AW293" s="257"/>
      <c r="AX293" s="257"/>
      <c r="AY293" s="257"/>
      <c r="AZ293" s="412"/>
      <c r="BA293" s="413"/>
      <c r="BB293" s="264"/>
      <c r="BC293" s="265"/>
    </row>
    <row r="294" spans="2:55" s="90" customFormat="1" x14ac:dyDescent="0.25">
      <c r="B294" s="93"/>
      <c r="D294" s="93"/>
      <c r="F294" s="93"/>
      <c r="G294" s="93"/>
      <c r="H294" s="93"/>
      <c r="I294" s="256"/>
      <c r="J294" s="256"/>
      <c r="K294" s="93"/>
      <c r="L294" s="256"/>
      <c r="M294" s="256"/>
      <c r="N294" s="256"/>
      <c r="O294" s="256"/>
      <c r="P294" s="256"/>
      <c r="Q294" s="257"/>
      <c r="R294" s="257"/>
      <c r="S294" s="257"/>
      <c r="T294" s="257"/>
      <c r="U294" s="257"/>
      <c r="V294" s="257"/>
      <c r="W294" s="257"/>
      <c r="X294" s="257"/>
      <c r="Y294" s="257"/>
      <c r="Z294" s="257"/>
      <c r="AA294" s="257"/>
      <c r="AB294" s="257"/>
      <c r="AC294" s="257"/>
      <c r="AD294" s="257"/>
      <c r="AE294" s="257"/>
      <c r="AF294" s="257"/>
      <c r="AG294" s="257"/>
      <c r="AH294" s="257"/>
      <c r="AI294" s="257"/>
      <c r="AJ294" s="257"/>
      <c r="AK294" s="258"/>
      <c r="AL294" s="257"/>
      <c r="AM294" s="257"/>
      <c r="AN294" s="259"/>
      <c r="AO294" s="260"/>
      <c r="AP294" s="257"/>
      <c r="AQ294" s="257"/>
      <c r="AR294" s="261"/>
      <c r="AS294" s="257"/>
      <c r="AT294" s="257"/>
      <c r="AU294" s="257"/>
      <c r="AV294" s="258"/>
      <c r="AW294" s="257"/>
      <c r="AX294" s="257"/>
      <c r="AY294" s="257"/>
      <c r="AZ294" s="412"/>
      <c r="BA294" s="413"/>
      <c r="BB294" s="264"/>
      <c r="BC294" s="265"/>
    </row>
    <row r="295" spans="2:55" s="90" customFormat="1" x14ac:dyDescent="0.25">
      <c r="B295" s="93"/>
      <c r="D295" s="93"/>
      <c r="F295" s="93"/>
      <c r="G295" s="93"/>
      <c r="H295" s="93"/>
      <c r="I295" s="256"/>
      <c r="J295" s="256"/>
      <c r="K295" s="93"/>
      <c r="L295" s="256"/>
      <c r="M295" s="256"/>
      <c r="N295" s="256"/>
      <c r="O295" s="256"/>
      <c r="P295" s="256"/>
      <c r="Q295" s="257"/>
      <c r="R295" s="257"/>
      <c r="S295" s="257"/>
      <c r="T295" s="257"/>
      <c r="U295" s="257"/>
      <c r="V295" s="257"/>
      <c r="W295" s="257"/>
      <c r="X295" s="257"/>
      <c r="Y295" s="257"/>
      <c r="Z295" s="257"/>
      <c r="AA295" s="257"/>
      <c r="AB295" s="257"/>
      <c r="AC295" s="257"/>
      <c r="AD295" s="257"/>
      <c r="AE295" s="257"/>
      <c r="AF295" s="257"/>
      <c r="AG295" s="257"/>
      <c r="AH295" s="257"/>
      <c r="AI295" s="257"/>
      <c r="AJ295" s="257"/>
      <c r="AK295" s="258"/>
      <c r="AL295" s="257"/>
      <c r="AM295" s="257"/>
      <c r="AN295" s="259"/>
      <c r="AO295" s="260"/>
      <c r="AP295" s="257"/>
      <c r="AQ295" s="257"/>
      <c r="AR295" s="261"/>
      <c r="AS295" s="257"/>
      <c r="AT295" s="257"/>
      <c r="AU295" s="257"/>
      <c r="AV295" s="258"/>
      <c r="AW295" s="257"/>
      <c r="AX295" s="257"/>
      <c r="AY295" s="257"/>
      <c r="AZ295" s="412"/>
      <c r="BA295" s="413"/>
      <c r="BB295" s="264"/>
      <c r="BC295" s="265"/>
    </row>
    <row r="296" spans="2:55" s="90" customFormat="1" x14ac:dyDescent="0.25">
      <c r="B296" s="93"/>
      <c r="D296" s="93"/>
      <c r="F296" s="93"/>
      <c r="G296" s="93"/>
      <c r="H296" s="93"/>
      <c r="I296" s="256"/>
      <c r="J296" s="256"/>
      <c r="K296" s="93"/>
      <c r="L296" s="256"/>
      <c r="M296" s="256"/>
      <c r="N296" s="256"/>
      <c r="O296" s="256"/>
      <c r="P296" s="256"/>
      <c r="Q296" s="257"/>
      <c r="R296" s="257"/>
      <c r="S296" s="257"/>
      <c r="T296" s="257"/>
      <c r="U296" s="257"/>
      <c r="V296" s="257"/>
      <c r="W296" s="257"/>
      <c r="X296" s="257"/>
      <c r="Y296" s="257"/>
      <c r="Z296" s="257"/>
      <c r="AA296" s="257"/>
      <c r="AB296" s="257"/>
      <c r="AC296" s="257"/>
      <c r="AD296" s="257"/>
      <c r="AE296" s="257"/>
      <c r="AF296" s="257"/>
      <c r="AG296" s="257"/>
      <c r="AH296" s="257"/>
      <c r="AI296" s="257"/>
      <c r="AJ296" s="257"/>
      <c r="AK296" s="258"/>
      <c r="AL296" s="257"/>
      <c r="AM296" s="257"/>
      <c r="AN296" s="259"/>
      <c r="AO296" s="260"/>
      <c r="AP296" s="257"/>
      <c r="AQ296" s="257"/>
      <c r="AR296" s="261"/>
      <c r="AS296" s="257"/>
      <c r="AT296" s="257"/>
      <c r="AU296" s="257"/>
      <c r="AV296" s="258"/>
      <c r="AW296" s="257"/>
      <c r="AX296" s="257"/>
      <c r="AY296" s="257"/>
      <c r="AZ296" s="412"/>
      <c r="BA296" s="413"/>
      <c r="BB296" s="264"/>
      <c r="BC296" s="265"/>
    </row>
    <row r="297" spans="2:55" s="90" customFormat="1" x14ac:dyDescent="0.25">
      <c r="B297" s="93"/>
      <c r="D297" s="93"/>
      <c r="F297" s="93"/>
      <c r="G297" s="93"/>
      <c r="H297" s="93"/>
      <c r="I297" s="256"/>
      <c r="J297" s="256"/>
      <c r="K297" s="93"/>
      <c r="L297" s="256"/>
      <c r="M297" s="256"/>
      <c r="N297" s="256"/>
      <c r="O297" s="256"/>
      <c r="P297" s="256"/>
      <c r="Q297" s="257"/>
      <c r="R297" s="257"/>
      <c r="S297" s="257"/>
      <c r="T297" s="257"/>
      <c r="U297" s="257"/>
      <c r="V297" s="257"/>
      <c r="W297" s="257"/>
      <c r="X297" s="257"/>
      <c r="Y297" s="257"/>
      <c r="Z297" s="257"/>
      <c r="AA297" s="257"/>
      <c r="AB297" s="257"/>
      <c r="AC297" s="257"/>
      <c r="AD297" s="257"/>
      <c r="AE297" s="257"/>
      <c r="AF297" s="257"/>
      <c r="AG297" s="257"/>
      <c r="AH297" s="257"/>
      <c r="AI297" s="257"/>
      <c r="AJ297" s="257"/>
      <c r="AK297" s="258"/>
      <c r="AL297" s="257"/>
      <c r="AM297" s="257"/>
      <c r="AN297" s="259"/>
      <c r="AO297" s="260"/>
      <c r="AP297" s="257"/>
      <c r="AQ297" s="257"/>
      <c r="AR297" s="261"/>
      <c r="AS297" s="257"/>
      <c r="AT297" s="257"/>
      <c r="AU297" s="257"/>
      <c r="AV297" s="258"/>
      <c r="AW297" s="257"/>
      <c r="AX297" s="257"/>
      <c r="AY297" s="257"/>
      <c r="AZ297" s="412"/>
      <c r="BA297" s="413"/>
      <c r="BB297" s="264"/>
      <c r="BC297" s="265"/>
    </row>
    <row r="298" spans="2:55" s="90" customFormat="1" x14ac:dyDescent="0.25">
      <c r="B298" s="93"/>
      <c r="D298" s="93"/>
      <c r="F298" s="93"/>
      <c r="G298" s="93"/>
      <c r="H298" s="93"/>
      <c r="I298" s="256"/>
      <c r="J298" s="256"/>
      <c r="K298" s="93"/>
      <c r="L298" s="256"/>
      <c r="M298" s="256"/>
      <c r="N298" s="256"/>
      <c r="O298" s="256"/>
      <c r="P298" s="256"/>
      <c r="Q298" s="257"/>
      <c r="R298" s="257"/>
      <c r="S298" s="257"/>
      <c r="T298" s="257"/>
      <c r="U298" s="257"/>
      <c r="V298" s="257"/>
      <c r="W298" s="257"/>
      <c r="X298" s="257"/>
      <c r="Y298" s="257"/>
      <c r="Z298" s="257"/>
      <c r="AA298" s="257"/>
      <c r="AB298" s="257"/>
      <c r="AC298" s="257"/>
      <c r="AD298" s="257"/>
      <c r="AE298" s="257"/>
      <c r="AF298" s="257"/>
      <c r="AG298" s="257"/>
      <c r="AH298" s="257"/>
      <c r="AI298" s="257"/>
      <c r="AJ298" s="257"/>
      <c r="AK298" s="258"/>
      <c r="AL298" s="257"/>
      <c r="AM298" s="257"/>
      <c r="AN298" s="259"/>
      <c r="AO298" s="260"/>
      <c r="AP298" s="257"/>
      <c r="AQ298" s="257"/>
      <c r="AR298" s="261"/>
      <c r="AS298" s="257"/>
      <c r="AT298" s="257"/>
      <c r="AU298" s="257"/>
      <c r="AV298" s="258"/>
      <c r="AW298" s="257"/>
      <c r="AX298" s="257"/>
      <c r="AY298" s="257"/>
      <c r="AZ298" s="412"/>
      <c r="BA298" s="413"/>
      <c r="BB298" s="264"/>
      <c r="BC298" s="265"/>
    </row>
    <row r="299" spans="2:55" s="90" customFormat="1" x14ac:dyDescent="0.25">
      <c r="B299" s="93"/>
      <c r="D299" s="93"/>
      <c r="F299" s="93"/>
      <c r="G299" s="93"/>
      <c r="H299" s="93"/>
      <c r="I299" s="256"/>
      <c r="J299" s="256"/>
      <c r="K299" s="93"/>
      <c r="L299" s="256"/>
      <c r="M299" s="256"/>
      <c r="N299" s="256"/>
      <c r="O299" s="256"/>
      <c r="P299" s="256"/>
      <c r="Q299" s="257"/>
      <c r="R299" s="257"/>
      <c r="S299" s="257"/>
      <c r="T299" s="257"/>
      <c r="U299" s="257"/>
      <c r="V299" s="257"/>
      <c r="W299" s="257"/>
      <c r="X299" s="257"/>
      <c r="Y299" s="257"/>
      <c r="Z299" s="257"/>
      <c r="AA299" s="257"/>
      <c r="AB299" s="257"/>
      <c r="AC299" s="257"/>
      <c r="AD299" s="257"/>
      <c r="AE299" s="257"/>
      <c r="AF299" s="257"/>
      <c r="AG299" s="257"/>
      <c r="AH299" s="257"/>
      <c r="AI299" s="257"/>
      <c r="AJ299" s="257"/>
      <c r="AK299" s="258"/>
      <c r="AL299" s="257"/>
      <c r="AM299" s="257"/>
      <c r="AN299" s="259"/>
      <c r="AO299" s="260"/>
      <c r="AP299" s="257"/>
      <c r="AQ299" s="257"/>
      <c r="AR299" s="261"/>
      <c r="AS299" s="257"/>
      <c r="AT299" s="257"/>
      <c r="AU299" s="257"/>
      <c r="AV299" s="258"/>
      <c r="AW299" s="257"/>
      <c r="AX299" s="257"/>
      <c r="AY299" s="257"/>
      <c r="AZ299" s="412"/>
      <c r="BA299" s="413"/>
      <c r="BB299" s="264"/>
      <c r="BC299" s="265"/>
    </row>
    <row r="300" spans="2:55" s="90" customFormat="1" x14ac:dyDescent="0.25">
      <c r="B300" s="93"/>
      <c r="D300" s="93"/>
      <c r="F300" s="93"/>
      <c r="G300" s="93"/>
      <c r="H300" s="93"/>
      <c r="I300" s="256"/>
      <c r="J300" s="256"/>
      <c r="K300" s="93"/>
      <c r="L300" s="256"/>
      <c r="M300" s="256"/>
      <c r="N300" s="256"/>
      <c r="O300" s="256"/>
      <c r="P300" s="256"/>
      <c r="Q300" s="257"/>
      <c r="R300" s="257"/>
      <c r="S300" s="257"/>
      <c r="T300" s="257"/>
      <c r="U300" s="257"/>
      <c r="V300" s="257"/>
      <c r="W300" s="257"/>
      <c r="X300" s="257"/>
      <c r="Y300" s="257"/>
      <c r="Z300" s="257"/>
      <c r="AA300" s="257"/>
      <c r="AB300" s="257"/>
      <c r="AC300" s="257"/>
      <c r="AD300" s="257"/>
      <c r="AE300" s="257"/>
      <c r="AF300" s="257"/>
      <c r="AG300" s="257"/>
      <c r="AH300" s="257"/>
      <c r="AI300" s="257"/>
      <c r="AJ300" s="257"/>
      <c r="AK300" s="258"/>
      <c r="AL300" s="257"/>
      <c r="AM300" s="257"/>
      <c r="AN300" s="259"/>
      <c r="AO300" s="260"/>
      <c r="AP300" s="257"/>
      <c r="AQ300" s="257"/>
      <c r="AR300" s="261"/>
      <c r="AS300" s="257"/>
      <c r="AT300" s="257"/>
      <c r="AU300" s="257"/>
      <c r="AV300" s="258"/>
      <c r="AW300" s="257"/>
      <c r="AX300" s="257"/>
      <c r="AY300" s="257"/>
      <c r="AZ300" s="412"/>
      <c r="BA300" s="413"/>
      <c r="BB300" s="264"/>
      <c r="BC300" s="265"/>
    </row>
    <row r="301" spans="2:55" s="90" customFormat="1" x14ac:dyDescent="0.25">
      <c r="B301" s="93"/>
      <c r="D301" s="93"/>
      <c r="F301" s="93"/>
      <c r="G301" s="93"/>
      <c r="H301" s="93"/>
      <c r="I301" s="256"/>
      <c r="J301" s="256"/>
      <c r="K301" s="93"/>
      <c r="L301" s="256"/>
      <c r="M301" s="256"/>
      <c r="N301" s="256"/>
      <c r="O301" s="256"/>
      <c r="P301" s="256"/>
      <c r="Q301" s="257"/>
      <c r="R301" s="257"/>
      <c r="S301" s="257"/>
      <c r="T301" s="257"/>
      <c r="U301" s="257"/>
      <c r="V301" s="257"/>
      <c r="W301" s="257"/>
      <c r="X301" s="257"/>
      <c r="Y301" s="257"/>
      <c r="Z301" s="257"/>
      <c r="AA301" s="257"/>
      <c r="AB301" s="257"/>
      <c r="AC301" s="257"/>
      <c r="AD301" s="257"/>
      <c r="AE301" s="257"/>
      <c r="AF301" s="257"/>
      <c r="AG301" s="257"/>
      <c r="AH301" s="257"/>
      <c r="AI301" s="257"/>
      <c r="AJ301" s="257"/>
      <c r="AK301" s="258"/>
      <c r="AL301" s="257"/>
      <c r="AM301" s="257"/>
      <c r="AN301" s="259"/>
      <c r="AO301" s="260"/>
      <c r="AP301" s="257"/>
      <c r="AQ301" s="257"/>
      <c r="AR301" s="261"/>
      <c r="AS301" s="257"/>
      <c r="AT301" s="257"/>
      <c r="AU301" s="257"/>
      <c r="AV301" s="258"/>
      <c r="AW301" s="257"/>
      <c r="AX301" s="257"/>
      <c r="AY301" s="257"/>
      <c r="AZ301" s="412"/>
      <c r="BA301" s="413"/>
      <c r="BB301" s="264"/>
      <c r="BC301" s="265"/>
    </row>
    <row r="302" spans="2:55" s="90" customFormat="1" x14ac:dyDescent="0.25">
      <c r="B302" s="93"/>
      <c r="D302" s="93"/>
      <c r="F302" s="93"/>
      <c r="G302" s="93"/>
      <c r="H302" s="93"/>
      <c r="I302" s="256"/>
      <c r="J302" s="256"/>
      <c r="K302" s="93"/>
      <c r="L302" s="256"/>
      <c r="M302" s="256"/>
      <c r="N302" s="256"/>
      <c r="O302" s="256"/>
      <c r="P302" s="256"/>
      <c r="Q302" s="257"/>
      <c r="R302" s="257"/>
      <c r="S302" s="257"/>
      <c r="T302" s="257"/>
      <c r="U302" s="257"/>
      <c r="V302" s="257"/>
      <c r="W302" s="257"/>
      <c r="X302" s="257"/>
      <c r="Y302" s="257"/>
      <c r="Z302" s="257"/>
      <c r="AA302" s="257"/>
      <c r="AB302" s="257"/>
      <c r="AC302" s="257"/>
      <c r="AD302" s="257"/>
      <c r="AE302" s="257"/>
      <c r="AF302" s="257"/>
      <c r="AG302" s="257"/>
      <c r="AH302" s="257"/>
      <c r="AI302" s="257"/>
      <c r="AJ302" s="257"/>
      <c r="AK302" s="258"/>
      <c r="AL302" s="257"/>
      <c r="AM302" s="257"/>
      <c r="AN302" s="259"/>
      <c r="AO302" s="260"/>
      <c r="AP302" s="257"/>
      <c r="AQ302" s="257"/>
      <c r="AR302" s="261"/>
      <c r="AS302" s="257"/>
      <c r="AT302" s="257"/>
      <c r="AU302" s="257"/>
      <c r="AV302" s="258"/>
      <c r="AW302" s="257"/>
      <c r="AX302" s="257"/>
      <c r="AY302" s="257"/>
      <c r="AZ302" s="412"/>
      <c r="BA302" s="413"/>
      <c r="BB302" s="264"/>
      <c r="BC302" s="265"/>
    </row>
    <row r="303" spans="2:55" s="90" customFormat="1" x14ac:dyDescent="0.25">
      <c r="B303" s="93"/>
      <c r="D303" s="93"/>
      <c r="F303" s="93"/>
      <c r="G303" s="93"/>
      <c r="H303" s="93"/>
      <c r="I303" s="256"/>
      <c r="J303" s="256"/>
      <c r="K303" s="93"/>
      <c r="L303" s="256"/>
      <c r="M303" s="256"/>
      <c r="N303" s="256"/>
      <c r="O303" s="256"/>
      <c r="P303" s="256"/>
      <c r="Q303" s="257"/>
      <c r="R303" s="257"/>
      <c r="S303" s="257"/>
      <c r="T303" s="257"/>
      <c r="U303" s="257"/>
      <c r="V303" s="257"/>
      <c r="W303" s="257"/>
      <c r="X303" s="257"/>
      <c r="Y303" s="257"/>
      <c r="Z303" s="257"/>
      <c r="AA303" s="257"/>
      <c r="AB303" s="257"/>
      <c r="AC303" s="257"/>
      <c r="AD303" s="257"/>
      <c r="AE303" s="257"/>
      <c r="AF303" s="257"/>
      <c r="AG303" s="257"/>
      <c r="AH303" s="257"/>
      <c r="AI303" s="257"/>
      <c r="AJ303" s="257"/>
      <c r="AK303" s="258"/>
      <c r="AL303" s="257"/>
      <c r="AM303" s="257"/>
      <c r="AN303" s="259"/>
      <c r="AO303" s="260"/>
      <c r="AP303" s="257"/>
      <c r="AQ303" s="257"/>
      <c r="AR303" s="261"/>
      <c r="AS303" s="257"/>
      <c r="AT303" s="257"/>
      <c r="AU303" s="257"/>
      <c r="AV303" s="258"/>
      <c r="AW303" s="257"/>
      <c r="AX303" s="257"/>
      <c r="AY303" s="257"/>
      <c r="AZ303" s="412"/>
      <c r="BA303" s="413"/>
      <c r="BB303" s="264"/>
      <c r="BC303" s="265"/>
    </row>
    <row r="304" spans="2:55" s="90" customFormat="1" x14ac:dyDescent="0.25">
      <c r="B304" s="93"/>
      <c r="D304" s="93"/>
      <c r="F304" s="93"/>
      <c r="G304" s="93"/>
      <c r="H304" s="93"/>
      <c r="I304" s="256"/>
      <c r="J304" s="256"/>
      <c r="K304" s="93"/>
      <c r="L304" s="256"/>
      <c r="M304" s="256"/>
      <c r="N304" s="256"/>
      <c r="O304" s="256"/>
      <c r="P304" s="256"/>
      <c r="Q304" s="257"/>
      <c r="R304" s="257"/>
      <c r="S304" s="257"/>
      <c r="T304" s="257"/>
      <c r="U304" s="257"/>
      <c r="V304" s="257"/>
      <c r="W304" s="257"/>
      <c r="X304" s="257"/>
      <c r="Y304" s="257"/>
      <c r="Z304" s="257"/>
      <c r="AA304" s="257"/>
      <c r="AB304" s="257"/>
      <c r="AC304" s="257"/>
      <c r="AD304" s="257"/>
      <c r="AE304" s="257"/>
      <c r="AF304" s="257"/>
      <c r="AG304" s="257"/>
      <c r="AH304" s="257"/>
      <c r="AI304" s="257"/>
      <c r="AJ304" s="257"/>
      <c r="AK304" s="258"/>
      <c r="AL304" s="257"/>
      <c r="AM304" s="257"/>
      <c r="AN304" s="259"/>
      <c r="AO304" s="260"/>
      <c r="AP304" s="257"/>
      <c r="AQ304" s="257"/>
      <c r="AR304" s="261"/>
      <c r="AS304" s="257"/>
      <c r="AT304" s="257"/>
      <c r="AU304" s="257"/>
      <c r="AV304" s="258"/>
      <c r="AW304" s="257"/>
      <c r="AX304" s="257"/>
      <c r="AY304" s="257"/>
      <c r="AZ304" s="412"/>
      <c r="BA304" s="413"/>
      <c r="BB304" s="264"/>
      <c r="BC304" s="265"/>
    </row>
    <row r="305" spans="2:55" s="90" customFormat="1" x14ac:dyDescent="0.25">
      <c r="B305" s="93"/>
      <c r="D305" s="93"/>
      <c r="F305" s="93"/>
      <c r="G305" s="93"/>
      <c r="H305" s="93"/>
      <c r="I305" s="256"/>
      <c r="J305" s="256"/>
      <c r="K305" s="93"/>
      <c r="L305" s="256"/>
      <c r="M305" s="256"/>
      <c r="N305" s="256"/>
      <c r="O305" s="256"/>
      <c r="P305" s="256"/>
      <c r="Q305" s="257"/>
      <c r="R305" s="257"/>
      <c r="S305" s="257"/>
      <c r="T305" s="257"/>
      <c r="U305" s="257"/>
      <c r="V305" s="257"/>
      <c r="W305" s="257"/>
      <c r="X305" s="257"/>
      <c r="Y305" s="257"/>
      <c r="Z305" s="257"/>
      <c r="AA305" s="257"/>
      <c r="AB305" s="257"/>
      <c r="AC305" s="257"/>
      <c r="AD305" s="257"/>
      <c r="AE305" s="257"/>
      <c r="AF305" s="257"/>
      <c r="AG305" s="257"/>
      <c r="AH305" s="257"/>
      <c r="AI305" s="257"/>
      <c r="AJ305" s="257"/>
      <c r="AK305" s="258"/>
      <c r="AL305" s="257"/>
      <c r="AM305" s="257"/>
      <c r="AN305" s="259"/>
      <c r="AO305" s="260"/>
      <c r="AP305" s="257"/>
      <c r="AQ305" s="257"/>
      <c r="AR305" s="261"/>
      <c r="AS305" s="257"/>
      <c r="AT305" s="257"/>
      <c r="AU305" s="257"/>
      <c r="AV305" s="258"/>
      <c r="AW305" s="257"/>
      <c r="AX305" s="257"/>
      <c r="AY305" s="257"/>
      <c r="AZ305" s="412"/>
      <c r="BA305" s="413"/>
      <c r="BB305" s="264"/>
      <c r="BC305" s="265"/>
    </row>
    <row r="306" spans="2:55" s="90" customFormat="1" x14ac:dyDescent="0.25">
      <c r="B306" s="93"/>
      <c r="D306" s="93"/>
      <c r="F306" s="93"/>
      <c r="G306" s="93"/>
      <c r="H306" s="93"/>
      <c r="I306" s="256"/>
      <c r="J306" s="256"/>
      <c r="K306" s="93"/>
      <c r="L306" s="256"/>
      <c r="M306" s="256"/>
      <c r="N306" s="256"/>
      <c r="O306" s="256"/>
      <c r="P306" s="256"/>
      <c r="Q306" s="257"/>
      <c r="R306" s="257"/>
      <c r="S306" s="257"/>
      <c r="T306" s="257"/>
      <c r="U306" s="257"/>
      <c r="V306" s="257"/>
      <c r="W306" s="257"/>
      <c r="X306" s="257"/>
      <c r="Y306" s="257"/>
      <c r="Z306" s="257"/>
      <c r="AA306" s="257"/>
      <c r="AB306" s="257"/>
      <c r="AC306" s="257"/>
      <c r="AD306" s="257"/>
      <c r="AE306" s="257"/>
      <c r="AF306" s="257"/>
      <c r="AG306" s="257"/>
      <c r="AH306" s="257"/>
      <c r="AI306" s="257"/>
      <c r="AJ306" s="257"/>
      <c r="AK306" s="258"/>
      <c r="AL306" s="257"/>
      <c r="AM306" s="257"/>
      <c r="AN306" s="259"/>
      <c r="AO306" s="260"/>
      <c r="AP306" s="257"/>
      <c r="AQ306" s="257"/>
      <c r="AR306" s="261"/>
      <c r="AS306" s="257"/>
      <c r="AT306" s="257"/>
      <c r="AU306" s="257"/>
      <c r="AV306" s="258"/>
      <c r="AW306" s="257"/>
      <c r="AX306" s="257"/>
      <c r="AY306" s="257"/>
      <c r="AZ306" s="412"/>
      <c r="BA306" s="413"/>
      <c r="BB306" s="264"/>
      <c r="BC306" s="265"/>
    </row>
    <row r="307" spans="2:55" s="90" customFormat="1" x14ac:dyDescent="0.25">
      <c r="B307" s="93"/>
      <c r="D307" s="93"/>
      <c r="F307" s="93"/>
      <c r="G307" s="93"/>
      <c r="H307" s="93"/>
      <c r="I307" s="256"/>
      <c r="J307" s="256"/>
      <c r="K307" s="93"/>
      <c r="L307" s="256"/>
      <c r="M307" s="256"/>
      <c r="N307" s="256"/>
      <c r="O307" s="256"/>
      <c r="P307" s="256"/>
      <c r="Q307" s="257"/>
      <c r="R307" s="257"/>
      <c r="S307" s="257"/>
      <c r="T307" s="257"/>
      <c r="U307" s="257"/>
      <c r="V307" s="257"/>
      <c r="W307" s="257"/>
      <c r="X307" s="257"/>
      <c r="Y307" s="257"/>
      <c r="Z307" s="257"/>
      <c r="AA307" s="257"/>
      <c r="AB307" s="257"/>
      <c r="AC307" s="257"/>
      <c r="AD307" s="257"/>
      <c r="AE307" s="257"/>
      <c r="AF307" s="257"/>
      <c r="AG307" s="257"/>
      <c r="AH307" s="257"/>
      <c r="AI307" s="257"/>
      <c r="AJ307" s="257"/>
      <c r="AK307" s="258"/>
      <c r="AL307" s="257"/>
      <c r="AM307" s="257"/>
      <c r="AN307" s="259"/>
      <c r="AO307" s="260"/>
      <c r="AP307" s="257"/>
      <c r="AQ307" s="257"/>
      <c r="AR307" s="261"/>
      <c r="AS307" s="257"/>
      <c r="AT307" s="257"/>
      <c r="AU307" s="257"/>
      <c r="AV307" s="258"/>
      <c r="AW307" s="257"/>
      <c r="AX307" s="257"/>
      <c r="AY307" s="257"/>
      <c r="AZ307" s="412"/>
      <c r="BA307" s="413"/>
      <c r="BB307" s="264"/>
      <c r="BC307" s="265"/>
    </row>
    <row r="308" spans="2:55" s="90" customFormat="1" x14ac:dyDescent="0.25">
      <c r="B308" s="93"/>
      <c r="D308" s="93"/>
      <c r="F308" s="93"/>
      <c r="G308" s="93"/>
      <c r="H308" s="93"/>
      <c r="I308" s="256"/>
      <c r="J308" s="256"/>
      <c r="K308" s="93"/>
      <c r="L308" s="256"/>
      <c r="M308" s="256"/>
      <c r="N308" s="256"/>
      <c r="O308" s="256"/>
      <c r="P308" s="256"/>
      <c r="Q308" s="257"/>
      <c r="R308" s="257"/>
      <c r="S308" s="257"/>
      <c r="T308" s="257"/>
      <c r="U308" s="257"/>
      <c r="V308" s="257"/>
      <c r="W308" s="257"/>
      <c r="X308" s="257"/>
      <c r="Y308" s="257"/>
      <c r="Z308" s="257"/>
      <c r="AA308" s="257"/>
      <c r="AB308" s="257"/>
      <c r="AC308" s="257"/>
      <c r="AD308" s="257"/>
      <c r="AE308" s="257"/>
      <c r="AF308" s="257"/>
      <c r="AG308" s="257"/>
      <c r="AH308" s="257"/>
      <c r="AI308" s="257"/>
      <c r="AJ308" s="257"/>
      <c r="AK308" s="258"/>
      <c r="AL308" s="257"/>
      <c r="AM308" s="257"/>
      <c r="AN308" s="259"/>
      <c r="AO308" s="260"/>
      <c r="AP308" s="257"/>
      <c r="AQ308" s="257"/>
      <c r="AR308" s="261"/>
      <c r="AS308" s="257"/>
      <c r="AT308" s="257"/>
      <c r="AU308" s="257"/>
      <c r="AV308" s="258"/>
      <c r="AW308" s="257"/>
      <c r="AX308" s="257"/>
      <c r="AY308" s="257"/>
      <c r="AZ308" s="412"/>
      <c r="BA308" s="413"/>
      <c r="BB308" s="264"/>
      <c r="BC308" s="265"/>
    </row>
    <row r="309" spans="2:55" s="90" customFormat="1" x14ac:dyDescent="0.25">
      <c r="B309" s="93"/>
      <c r="D309" s="93"/>
      <c r="F309" s="93"/>
      <c r="G309" s="93"/>
      <c r="H309" s="93"/>
      <c r="I309" s="256"/>
      <c r="J309" s="256"/>
      <c r="K309" s="93"/>
      <c r="L309" s="256"/>
      <c r="M309" s="256"/>
      <c r="N309" s="256"/>
      <c r="O309" s="256"/>
      <c r="P309" s="256"/>
      <c r="Q309" s="257"/>
      <c r="R309" s="257"/>
      <c r="S309" s="257"/>
      <c r="T309" s="257"/>
      <c r="U309" s="257"/>
      <c r="V309" s="257"/>
      <c r="W309" s="257"/>
      <c r="X309" s="257"/>
      <c r="Y309" s="257"/>
      <c r="Z309" s="257"/>
      <c r="AA309" s="257"/>
      <c r="AB309" s="257"/>
      <c r="AC309" s="257"/>
      <c r="AD309" s="257"/>
      <c r="AE309" s="257"/>
      <c r="AF309" s="257"/>
      <c r="AG309" s="257"/>
      <c r="AH309" s="257"/>
      <c r="AI309" s="257"/>
      <c r="AJ309" s="257"/>
      <c r="AK309" s="258"/>
      <c r="AL309" s="257"/>
      <c r="AM309" s="257"/>
      <c r="AN309" s="259"/>
      <c r="AO309" s="260"/>
      <c r="AP309" s="257"/>
      <c r="AQ309" s="257"/>
      <c r="AR309" s="261"/>
      <c r="AS309" s="257"/>
      <c r="AT309" s="257"/>
      <c r="AU309" s="257"/>
      <c r="AV309" s="258"/>
      <c r="AW309" s="257"/>
      <c r="AX309" s="257"/>
      <c r="AY309" s="257"/>
      <c r="AZ309" s="412"/>
      <c r="BA309" s="413"/>
      <c r="BB309" s="264"/>
      <c r="BC309" s="265"/>
    </row>
    <row r="310" spans="2:55" s="90" customFormat="1" x14ac:dyDescent="0.25">
      <c r="B310" s="93"/>
      <c r="D310" s="93"/>
      <c r="F310" s="93"/>
      <c r="G310" s="93"/>
      <c r="H310" s="93"/>
      <c r="I310" s="256"/>
      <c r="J310" s="256"/>
      <c r="K310" s="93"/>
      <c r="L310" s="256"/>
      <c r="M310" s="256"/>
      <c r="N310" s="256"/>
      <c r="O310" s="256"/>
      <c r="P310" s="256"/>
      <c r="Q310" s="257"/>
      <c r="R310" s="257"/>
      <c r="S310" s="257"/>
      <c r="T310" s="257"/>
      <c r="U310" s="257"/>
      <c r="V310" s="257"/>
      <c r="W310" s="257"/>
      <c r="X310" s="257"/>
      <c r="Y310" s="257"/>
      <c r="Z310" s="257"/>
      <c r="AA310" s="257"/>
      <c r="AB310" s="257"/>
      <c r="AC310" s="257"/>
      <c r="AD310" s="257"/>
      <c r="AE310" s="257"/>
      <c r="AF310" s="257"/>
      <c r="AG310" s="257"/>
      <c r="AH310" s="257"/>
      <c r="AI310" s="257"/>
      <c r="AJ310" s="257"/>
      <c r="AK310" s="258"/>
      <c r="AL310" s="257"/>
      <c r="AM310" s="257"/>
      <c r="AN310" s="259"/>
      <c r="AO310" s="260"/>
      <c r="AP310" s="257"/>
      <c r="AQ310" s="257"/>
      <c r="AR310" s="261"/>
      <c r="AS310" s="257"/>
      <c r="AT310" s="257"/>
      <c r="AU310" s="257"/>
      <c r="AV310" s="258"/>
      <c r="AW310" s="257"/>
      <c r="AX310" s="257"/>
      <c r="AY310" s="257"/>
      <c r="AZ310" s="412"/>
      <c r="BA310" s="413"/>
      <c r="BB310" s="264"/>
      <c r="BC310" s="265"/>
    </row>
    <row r="311" spans="2:55" s="90" customFormat="1" x14ac:dyDescent="0.25">
      <c r="B311" s="93"/>
      <c r="D311" s="93"/>
      <c r="F311" s="93"/>
      <c r="G311" s="93"/>
      <c r="H311" s="93"/>
      <c r="I311" s="256"/>
      <c r="J311" s="256"/>
      <c r="K311" s="93"/>
      <c r="L311" s="256"/>
      <c r="M311" s="256"/>
      <c r="N311" s="256"/>
      <c r="O311" s="256"/>
      <c r="P311" s="256"/>
      <c r="Q311" s="257"/>
      <c r="R311" s="257"/>
      <c r="S311" s="257"/>
      <c r="T311" s="257"/>
      <c r="U311" s="257"/>
      <c r="V311" s="257"/>
      <c r="W311" s="257"/>
      <c r="X311" s="257"/>
      <c r="Y311" s="257"/>
      <c r="Z311" s="257"/>
      <c r="AA311" s="257"/>
      <c r="AB311" s="257"/>
      <c r="AC311" s="257"/>
      <c r="AD311" s="257"/>
      <c r="AE311" s="257"/>
      <c r="AF311" s="257"/>
      <c r="AG311" s="257"/>
      <c r="AH311" s="257"/>
      <c r="AI311" s="257"/>
      <c r="AJ311" s="257"/>
      <c r="AK311" s="258"/>
      <c r="AL311" s="257"/>
      <c r="AM311" s="257"/>
      <c r="AN311" s="259"/>
      <c r="AO311" s="260"/>
      <c r="AP311" s="257"/>
      <c r="AQ311" s="257"/>
      <c r="AR311" s="261"/>
      <c r="AS311" s="257"/>
      <c r="AT311" s="257"/>
      <c r="AU311" s="257"/>
      <c r="AV311" s="258"/>
      <c r="AW311" s="257"/>
      <c r="AX311" s="257"/>
      <c r="AY311" s="257"/>
      <c r="AZ311" s="412"/>
      <c r="BA311" s="413"/>
      <c r="BB311" s="264"/>
      <c r="BC311" s="265"/>
    </row>
    <row r="312" spans="2:55" s="90" customFormat="1" x14ac:dyDescent="0.25">
      <c r="B312" s="93"/>
      <c r="D312" s="93"/>
      <c r="F312" s="93"/>
      <c r="G312" s="93"/>
      <c r="H312" s="93"/>
      <c r="I312" s="256"/>
      <c r="J312" s="256"/>
      <c r="K312" s="93"/>
      <c r="L312" s="256"/>
      <c r="M312" s="256"/>
      <c r="N312" s="256"/>
      <c r="O312" s="256"/>
      <c r="P312" s="256"/>
      <c r="Q312" s="257"/>
      <c r="R312" s="257"/>
      <c r="S312" s="257"/>
      <c r="T312" s="257"/>
      <c r="U312" s="257"/>
      <c r="V312" s="257"/>
      <c r="W312" s="257"/>
      <c r="X312" s="257"/>
      <c r="Y312" s="257"/>
      <c r="Z312" s="257"/>
      <c r="AA312" s="257"/>
      <c r="AB312" s="257"/>
      <c r="AC312" s="257"/>
      <c r="AD312" s="257"/>
      <c r="AE312" s="257"/>
      <c r="AF312" s="257"/>
      <c r="AG312" s="257"/>
      <c r="AH312" s="257"/>
      <c r="AI312" s="257"/>
      <c r="AJ312" s="257"/>
      <c r="AK312" s="258"/>
      <c r="AL312" s="257"/>
      <c r="AM312" s="257"/>
      <c r="AN312" s="259"/>
      <c r="AO312" s="260"/>
      <c r="AP312" s="257"/>
      <c r="AQ312" s="257"/>
      <c r="AR312" s="261"/>
      <c r="AS312" s="257"/>
      <c r="AT312" s="257"/>
      <c r="AU312" s="257"/>
      <c r="AV312" s="258"/>
      <c r="AW312" s="257"/>
      <c r="AX312" s="257"/>
      <c r="AY312" s="257"/>
      <c r="AZ312" s="412"/>
      <c r="BA312" s="413"/>
      <c r="BB312" s="264"/>
      <c r="BC312" s="265"/>
    </row>
    <row r="313" spans="2:55" s="90" customFormat="1" x14ac:dyDescent="0.25">
      <c r="B313" s="93"/>
      <c r="D313" s="93"/>
      <c r="F313" s="93"/>
      <c r="G313" s="93"/>
      <c r="H313" s="93"/>
      <c r="I313" s="256"/>
      <c r="J313" s="256"/>
      <c r="K313" s="93"/>
      <c r="L313" s="256"/>
      <c r="M313" s="256"/>
      <c r="N313" s="256"/>
      <c r="O313" s="256"/>
      <c r="P313" s="256"/>
      <c r="Q313" s="257"/>
      <c r="R313" s="257"/>
      <c r="S313" s="257"/>
      <c r="T313" s="257"/>
      <c r="U313" s="257"/>
      <c r="V313" s="257"/>
      <c r="W313" s="257"/>
      <c r="X313" s="257"/>
      <c r="Y313" s="257"/>
      <c r="Z313" s="257"/>
      <c r="AA313" s="257"/>
      <c r="AB313" s="257"/>
      <c r="AC313" s="257"/>
      <c r="AD313" s="257"/>
      <c r="AE313" s="257"/>
      <c r="AF313" s="257"/>
      <c r="AG313" s="257"/>
      <c r="AH313" s="257"/>
      <c r="AI313" s="257"/>
      <c r="AJ313" s="257"/>
      <c r="AK313" s="258"/>
      <c r="AL313" s="257"/>
      <c r="AM313" s="257"/>
      <c r="AN313" s="259"/>
      <c r="AO313" s="260"/>
      <c r="AP313" s="257"/>
      <c r="AQ313" s="257"/>
      <c r="AR313" s="261"/>
      <c r="AS313" s="257"/>
      <c r="AT313" s="257"/>
      <c r="AU313" s="257"/>
      <c r="AV313" s="258"/>
      <c r="AW313" s="257"/>
      <c r="AX313" s="257"/>
      <c r="AY313" s="257"/>
      <c r="AZ313" s="412"/>
      <c r="BA313" s="413"/>
      <c r="BB313" s="264"/>
      <c r="BC313" s="265"/>
    </row>
    <row r="314" spans="2:55" s="90" customFormat="1" x14ac:dyDescent="0.25">
      <c r="B314" s="93"/>
      <c r="D314" s="93"/>
      <c r="F314" s="93"/>
      <c r="G314" s="93"/>
      <c r="H314" s="93"/>
      <c r="I314" s="256"/>
      <c r="J314" s="256"/>
      <c r="K314" s="93"/>
      <c r="L314" s="256"/>
      <c r="M314" s="256"/>
      <c r="N314" s="256"/>
      <c r="O314" s="256"/>
      <c r="P314" s="256"/>
      <c r="Q314" s="257"/>
      <c r="R314" s="257"/>
      <c r="S314" s="257"/>
      <c r="T314" s="257"/>
      <c r="U314" s="257"/>
      <c r="V314" s="257"/>
      <c r="W314" s="257"/>
      <c r="X314" s="257"/>
      <c r="Y314" s="257"/>
      <c r="Z314" s="257"/>
      <c r="AA314" s="257"/>
      <c r="AB314" s="257"/>
      <c r="AC314" s="257"/>
      <c r="AD314" s="257"/>
      <c r="AE314" s="257"/>
      <c r="AF314" s="257"/>
      <c r="AG314" s="257"/>
      <c r="AH314" s="257"/>
      <c r="AI314" s="257"/>
      <c r="AJ314" s="257"/>
      <c r="AK314" s="258"/>
      <c r="AL314" s="257"/>
      <c r="AM314" s="257"/>
      <c r="AN314" s="259"/>
      <c r="AO314" s="260"/>
      <c r="AP314" s="257"/>
      <c r="AQ314" s="257"/>
      <c r="AR314" s="261"/>
      <c r="AS314" s="257"/>
      <c r="AT314" s="257"/>
      <c r="AU314" s="257"/>
      <c r="AV314" s="258"/>
      <c r="AW314" s="257"/>
      <c r="AX314" s="257"/>
      <c r="AY314" s="257"/>
      <c r="AZ314" s="412"/>
      <c r="BA314" s="413"/>
      <c r="BB314" s="264"/>
      <c r="BC314" s="265"/>
    </row>
    <row r="315" spans="2:55" s="90" customFormat="1" x14ac:dyDescent="0.25">
      <c r="B315" s="93"/>
      <c r="D315" s="93"/>
      <c r="F315" s="93"/>
      <c r="G315" s="93"/>
      <c r="H315" s="93"/>
      <c r="I315" s="256"/>
      <c r="J315" s="256"/>
      <c r="K315" s="93"/>
      <c r="L315" s="256"/>
      <c r="M315" s="256"/>
      <c r="N315" s="256"/>
      <c r="O315" s="256"/>
      <c r="P315" s="256"/>
      <c r="Q315" s="257"/>
      <c r="R315" s="257"/>
      <c r="S315" s="257"/>
      <c r="T315" s="257"/>
      <c r="U315" s="257"/>
      <c r="V315" s="257"/>
      <c r="W315" s="257"/>
      <c r="X315" s="257"/>
      <c r="Y315" s="257"/>
      <c r="Z315" s="257"/>
      <c r="AA315" s="257"/>
      <c r="AB315" s="257"/>
      <c r="AC315" s="257"/>
      <c r="AD315" s="257"/>
      <c r="AE315" s="257"/>
      <c r="AF315" s="257"/>
      <c r="AG315" s="257"/>
      <c r="AH315" s="257"/>
      <c r="AI315" s="257"/>
      <c r="AJ315" s="257"/>
      <c r="AK315" s="258"/>
      <c r="AL315" s="257"/>
      <c r="AM315" s="257"/>
      <c r="AN315" s="259"/>
      <c r="AO315" s="260"/>
      <c r="AP315" s="257"/>
      <c r="AQ315" s="257"/>
      <c r="AR315" s="261"/>
      <c r="AS315" s="257"/>
      <c r="AT315" s="257"/>
      <c r="AU315" s="257"/>
      <c r="AV315" s="258"/>
      <c r="AW315" s="257"/>
      <c r="AX315" s="257"/>
      <c r="AY315" s="257"/>
      <c r="AZ315" s="412"/>
      <c r="BA315" s="413"/>
      <c r="BB315" s="264"/>
      <c r="BC315" s="265"/>
    </row>
    <row r="316" spans="2:55" s="90" customFormat="1" x14ac:dyDescent="0.25">
      <c r="B316" s="93"/>
      <c r="D316" s="93"/>
      <c r="F316" s="93"/>
      <c r="G316" s="93"/>
      <c r="H316" s="93"/>
      <c r="I316" s="256"/>
      <c r="J316" s="256"/>
      <c r="K316" s="93"/>
      <c r="L316" s="256"/>
      <c r="M316" s="256"/>
      <c r="N316" s="256"/>
      <c r="O316" s="256"/>
      <c r="P316" s="256"/>
      <c r="Q316" s="257"/>
      <c r="R316" s="257"/>
      <c r="S316" s="257"/>
      <c r="T316" s="257"/>
      <c r="U316" s="257"/>
      <c r="V316" s="257"/>
      <c r="W316" s="257"/>
      <c r="X316" s="257"/>
      <c r="Y316" s="257"/>
      <c r="Z316" s="257"/>
      <c r="AA316" s="257"/>
      <c r="AB316" s="257"/>
      <c r="AC316" s="257"/>
      <c r="AD316" s="257"/>
      <c r="AE316" s="257"/>
      <c r="AF316" s="257"/>
      <c r="AG316" s="257"/>
      <c r="AH316" s="257"/>
      <c r="AI316" s="257"/>
      <c r="AJ316" s="257"/>
      <c r="AK316" s="258"/>
      <c r="AL316" s="257"/>
      <c r="AM316" s="257"/>
      <c r="AN316" s="259"/>
      <c r="AO316" s="260"/>
      <c r="AP316" s="257"/>
      <c r="AQ316" s="257"/>
      <c r="AR316" s="261"/>
      <c r="AS316" s="257"/>
      <c r="AT316" s="257"/>
      <c r="AU316" s="257"/>
      <c r="AV316" s="258"/>
      <c r="AW316" s="257"/>
      <c r="AX316" s="257"/>
      <c r="AY316" s="257"/>
      <c r="AZ316" s="412"/>
      <c r="BA316" s="413"/>
      <c r="BB316" s="264"/>
      <c r="BC316" s="265"/>
    </row>
    <row r="317" spans="2:55" s="90" customFormat="1" x14ac:dyDescent="0.25">
      <c r="B317" s="93"/>
      <c r="D317" s="93"/>
      <c r="F317" s="93"/>
      <c r="G317" s="93"/>
      <c r="H317" s="93"/>
      <c r="I317" s="256"/>
      <c r="J317" s="256"/>
      <c r="K317" s="93"/>
      <c r="L317" s="256"/>
      <c r="M317" s="256"/>
      <c r="N317" s="256"/>
      <c r="O317" s="256"/>
      <c r="P317" s="256"/>
      <c r="Q317" s="257"/>
      <c r="R317" s="257"/>
      <c r="S317" s="257"/>
      <c r="T317" s="257"/>
      <c r="U317" s="257"/>
      <c r="V317" s="257"/>
      <c r="W317" s="257"/>
      <c r="X317" s="257"/>
      <c r="Y317" s="257"/>
      <c r="Z317" s="257"/>
      <c r="AA317" s="257"/>
      <c r="AB317" s="257"/>
      <c r="AC317" s="257"/>
      <c r="AD317" s="257"/>
      <c r="AE317" s="257"/>
      <c r="AF317" s="257"/>
      <c r="AG317" s="257"/>
      <c r="AH317" s="257"/>
      <c r="AI317" s="257"/>
      <c r="AJ317" s="257"/>
      <c r="AK317" s="258"/>
      <c r="AL317" s="257"/>
      <c r="AM317" s="257"/>
      <c r="AN317" s="259"/>
      <c r="AO317" s="260"/>
      <c r="AP317" s="257"/>
      <c r="AQ317" s="257"/>
      <c r="AR317" s="261"/>
      <c r="AS317" s="257"/>
      <c r="AT317" s="257"/>
      <c r="AU317" s="257"/>
      <c r="AV317" s="258"/>
      <c r="AW317" s="257"/>
      <c r="AX317" s="257"/>
      <c r="AY317" s="257"/>
      <c r="AZ317" s="412"/>
      <c r="BA317" s="413"/>
      <c r="BB317" s="264"/>
      <c r="BC317" s="265"/>
    </row>
    <row r="318" spans="2:55" s="90" customFormat="1" x14ac:dyDescent="0.25">
      <c r="B318" s="93"/>
      <c r="D318" s="93"/>
      <c r="F318" s="93"/>
      <c r="G318" s="93"/>
      <c r="H318" s="93"/>
      <c r="I318" s="256"/>
      <c r="J318" s="256"/>
      <c r="K318" s="93"/>
      <c r="L318" s="256"/>
      <c r="M318" s="256"/>
      <c r="N318" s="256"/>
      <c r="O318" s="256"/>
      <c r="P318" s="256"/>
      <c r="Q318" s="257"/>
      <c r="R318" s="257"/>
      <c r="S318" s="257"/>
      <c r="T318" s="257"/>
      <c r="U318" s="257"/>
      <c r="V318" s="257"/>
      <c r="W318" s="257"/>
      <c r="X318" s="257"/>
      <c r="Y318" s="257"/>
      <c r="Z318" s="257"/>
      <c r="AA318" s="257"/>
      <c r="AB318" s="257"/>
      <c r="AC318" s="257"/>
      <c r="AD318" s="257"/>
      <c r="AE318" s="257"/>
      <c r="AF318" s="257"/>
      <c r="AG318" s="257"/>
      <c r="AH318" s="257"/>
      <c r="AI318" s="257"/>
      <c r="AJ318" s="257"/>
      <c r="AK318" s="258"/>
      <c r="AL318" s="257"/>
      <c r="AM318" s="257"/>
      <c r="AN318" s="259"/>
      <c r="AO318" s="260"/>
      <c r="AP318" s="257"/>
      <c r="AQ318" s="257"/>
      <c r="AR318" s="261"/>
      <c r="AS318" s="257"/>
      <c r="AT318" s="257"/>
      <c r="AU318" s="257"/>
      <c r="AV318" s="258"/>
      <c r="AW318" s="257"/>
      <c r="AX318" s="257"/>
      <c r="AY318" s="257"/>
      <c r="AZ318" s="412"/>
      <c r="BA318" s="413"/>
      <c r="BB318" s="264"/>
      <c r="BC318" s="265"/>
    </row>
    <row r="319" spans="2:55" s="90" customFormat="1" x14ac:dyDescent="0.25">
      <c r="B319" s="93"/>
      <c r="D319" s="93"/>
      <c r="F319" s="93"/>
      <c r="G319" s="93"/>
      <c r="H319" s="93"/>
      <c r="I319" s="256"/>
      <c r="J319" s="256"/>
      <c r="K319" s="93"/>
      <c r="L319" s="256"/>
      <c r="M319" s="256"/>
      <c r="N319" s="256"/>
      <c r="O319" s="256"/>
      <c r="P319" s="256"/>
      <c r="Q319" s="257"/>
      <c r="R319" s="257"/>
      <c r="S319" s="257"/>
      <c r="T319" s="257"/>
      <c r="U319" s="257"/>
      <c r="V319" s="257"/>
      <c r="W319" s="257"/>
      <c r="X319" s="257"/>
      <c r="Y319" s="257"/>
      <c r="Z319" s="257"/>
      <c r="AA319" s="257"/>
      <c r="AB319" s="257"/>
      <c r="AC319" s="257"/>
      <c r="AD319" s="257"/>
      <c r="AE319" s="257"/>
      <c r="AF319" s="257"/>
      <c r="AG319" s="257"/>
      <c r="AH319" s="257"/>
      <c r="AI319" s="257"/>
      <c r="AJ319" s="257"/>
      <c r="AK319" s="258"/>
      <c r="AL319" s="257"/>
      <c r="AM319" s="257"/>
      <c r="AN319" s="259"/>
      <c r="AO319" s="260"/>
      <c r="AP319" s="257"/>
      <c r="AQ319" s="257"/>
      <c r="AR319" s="261"/>
      <c r="AS319" s="257"/>
      <c r="AT319" s="257"/>
      <c r="AU319" s="257"/>
      <c r="AV319" s="258"/>
      <c r="AW319" s="257"/>
      <c r="AX319" s="257"/>
      <c r="AY319" s="257"/>
      <c r="AZ319" s="412"/>
      <c r="BA319" s="413"/>
      <c r="BB319" s="264"/>
      <c r="BC319" s="265"/>
    </row>
    <row r="320" spans="2:55" s="90" customFormat="1" x14ac:dyDescent="0.25">
      <c r="B320" s="93"/>
      <c r="D320" s="93"/>
      <c r="F320" s="93"/>
      <c r="G320" s="93"/>
      <c r="H320" s="93"/>
      <c r="I320" s="256"/>
      <c r="J320" s="256"/>
      <c r="K320" s="93"/>
      <c r="L320" s="256"/>
      <c r="M320" s="256"/>
      <c r="N320" s="256"/>
      <c r="O320" s="256"/>
      <c r="P320" s="256"/>
      <c r="Q320" s="257"/>
      <c r="R320" s="257"/>
      <c r="S320" s="257"/>
      <c r="T320" s="257"/>
      <c r="U320" s="257"/>
      <c r="V320" s="257"/>
      <c r="W320" s="257"/>
      <c r="X320" s="257"/>
      <c r="Y320" s="257"/>
      <c r="Z320" s="257"/>
      <c r="AA320" s="257"/>
      <c r="AB320" s="257"/>
      <c r="AC320" s="257"/>
      <c r="AD320" s="257"/>
      <c r="AE320" s="257"/>
      <c r="AF320" s="257"/>
      <c r="AG320" s="257"/>
      <c r="AH320" s="257"/>
      <c r="AI320" s="257"/>
      <c r="AJ320" s="257"/>
      <c r="AK320" s="258"/>
      <c r="AL320" s="257"/>
      <c r="AM320" s="257"/>
      <c r="AN320" s="259"/>
      <c r="AO320" s="260"/>
      <c r="AP320" s="257"/>
      <c r="AQ320" s="257"/>
      <c r="AR320" s="261"/>
      <c r="AS320" s="257"/>
      <c r="AT320" s="257"/>
      <c r="AU320" s="257"/>
      <c r="AV320" s="258"/>
      <c r="AW320" s="257"/>
      <c r="AX320" s="257"/>
      <c r="AY320" s="257"/>
      <c r="AZ320" s="412"/>
      <c r="BA320" s="413"/>
      <c r="BB320" s="264"/>
      <c r="BC320" s="265"/>
    </row>
    <row r="321" spans="2:55" s="90" customFormat="1" x14ac:dyDescent="0.25">
      <c r="B321" s="93"/>
      <c r="D321" s="93"/>
      <c r="F321" s="93"/>
      <c r="G321" s="93"/>
      <c r="H321" s="93"/>
      <c r="I321" s="256"/>
      <c r="J321" s="256"/>
      <c r="K321" s="93"/>
      <c r="L321" s="256"/>
      <c r="M321" s="256"/>
      <c r="N321" s="256"/>
      <c r="O321" s="256"/>
      <c r="P321" s="256"/>
      <c r="Q321" s="257"/>
      <c r="R321" s="257"/>
      <c r="S321" s="257"/>
      <c r="T321" s="257"/>
      <c r="U321" s="257"/>
      <c r="V321" s="257"/>
      <c r="W321" s="257"/>
      <c r="X321" s="257"/>
      <c r="Y321" s="257"/>
      <c r="Z321" s="257"/>
      <c r="AA321" s="257"/>
      <c r="AB321" s="257"/>
      <c r="AC321" s="257"/>
      <c r="AD321" s="257"/>
      <c r="AE321" s="257"/>
      <c r="AF321" s="257"/>
      <c r="AG321" s="257"/>
      <c r="AH321" s="257"/>
      <c r="AI321" s="257"/>
      <c r="AJ321" s="257"/>
      <c r="AK321" s="258"/>
      <c r="AL321" s="257"/>
      <c r="AM321" s="257"/>
      <c r="AN321" s="259"/>
      <c r="AO321" s="260"/>
      <c r="AP321" s="257"/>
      <c r="AQ321" s="257"/>
      <c r="AR321" s="261"/>
      <c r="AS321" s="257"/>
      <c r="AT321" s="257"/>
      <c r="AU321" s="257"/>
      <c r="AV321" s="258"/>
      <c r="AW321" s="257"/>
      <c r="AX321" s="257"/>
      <c r="AY321" s="257"/>
      <c r="AZ321" s="412"/>
      <c r="BA321" s="413"/>
      <c r="BB321" s="264"/>
      <c r="BC321" s="265"/>
    </row>
    <row r="322" spans="2:55" s="90" customFormat="1" x14ac:dyDescent="0.25">
      <c r="B322" s="93"/>
      <c r="D322" s="93"/>
      <c r="F322" s="93"/>
      <c r="G322" s="93"/>
      <c r="H322" s="93"/>
      <c r="I322" s="256"/>
      <c r="J322" s="256"/>
      <c r="K322" s="93"/>
      <c r="L322" s="256"/>
      <c r="M322" s="256"/>
      <c r="N322" s="256"/>
      <c r="O322" s="256"/>
      <c r="P322" s="256"/>
      <c r="Q322" s="257"/>
      <c r="R322" s="257"/>
      <c r="S322" s="257"/>
      <c r="T322" s="257"/>
      <c r="U322" s="257"/>
      <c r="V322" s="257"/>
      <c r="W322" s="257"/>
      <c r="X322" s="257"/>
      <c r="Y322" s="257"/>
      <c r="Z322" s="257"/>
      <c r="AA322" s="257"/>
      <c r="AB322" s="257"/>
      <c r="AC322" s="257"/>
      <c r="AD322" s="257"/>
      <c r="AE322" s="257"/>
      <c r="AF322" s="257"/>
      <c r="AG322" s="257"/>
      <c r="AH322" s="257"/>
      <c r="AI322" s="257"/>
      <c r="AJ322" s="257"/>
      <c r="AK322" s="258"/>
      <c r="AL322" s="257"/>
      <c r="AM322" s="257"/>
      <c r="AN322" s="259"/>
      <c r="AO322" s="260"/>
      <c r="AP322" s="257"/>
      <c r="AQ322" s="257"/>
      <c r="AR322" s="261"/>
      <c r="AS322" s="257"/>
      <c r="AT322" s="257"/>
      <c r="AU322" s="257"/>
      <c r="AV322" s="258"/>
      <c r="AW322" s="257"/>
      <c r="AX322" s="257"/>
      <c r="AY322" s="257"/>
      <c r="AZ322" s="412"/>
      <c r="BA322" s="413"/>
      <c r="BB322" s="264"/>
      <c r="BC322" s="265"/>
    </row>
    <row r="323" spans="2:55" s="90" customFormat="1" x14ac:dyDescent="0.25">
      <c r="B323" s="93"/>
      <c r="D323" s="93"/>
      <c r="F323" s="93"/>
      <c r="G323" s="93"/>
      <c r="H323" s="93"/>
      <c r="I323" s="256"/>
      <c r="J323" s="256"/>
      <c r="K323" s="93"/>
      <c r="L323" s="256"/>
      <c r="M323" s="256"/>
      <c r="N323" s="256"/>
      <c r="O323" s="256"/>
      <c r="P323" s="256"/>
      <c r="Q323" s="257"/>
      <c r="R323" s="257"/>
      <c r="S323" s="257"/>
      <c r="T323" s="257"/>
      <c r="U323" s="257"/>
      <c r="V323" s="257"/>
      <c r="W323" s="257"/>
      <c r="X323" s="257"/>
      <c r="Y323" s="257"/>
      <c r="Z323" s="257"/>
      <c r="AA323" s="257"/>
      <c r="AB323" s="257"/>
      <c r="AC323" s="257"/>
      <c r="AD323" s="257"/>
      <c r="AE323" s="257"/>
      <c r="AF323" s="257"/>
      <c r="AG323" s="257"/>
      <c r="AH323" s="257"/>
      <c r="AI323" s="257"/>
      <c r="AJ323" s="257"/>
      <c r="AK323" s="258"/>
      <c r="AL323" s="257"/>
      <c r="AM323" s="257"/>
      <c r="AN323" s="259"/>
      <c r="AO323" s="260"/>
      <c r="AP323" s="257"/>
      <c r="AQ323" s="257"/>
      <c r="AR323" s="261"/>
      <c r="AS323" s="257"/>
      <c r="AT323" s="257"/>
      <c r="AU323" s="257"/>
      <c r="AV323" s="258"/>
      <c r="AW323" s="257"/>
      <c r="AX323" s="257"/>
      <c r="AY323" s="257"/>
      <c r="AZ323" s="412"/>
      <c r="BA323" s="413"/>
      <c r="BB323" s="264"/>
      <c r="BC323" s="265"/>
    </row>
    <row r="324" spans="2:55" s="90" customFormat="1" x14ac:dyDescent="0.25">
      <c r="B324" s="93"/>
      <c r="D324" s="93"/>
      <c r="F324" s="93"/>
      <c r="G324" s="93"/>
      <c r="H324" s="93"/>
      <c r="I324" s="256"/>
      <c r="J324" s="256"/>
      <c r="K324" s="93"/>
      <c r="L324" s="256"/>
      <c r="M324" s="256"/>
      <c r="N324" s="256"/>
      <c r="O324" s="256"/>
      <c r="P324" s="256"/>
      <c r="Q324" s="257"/>
      <c r="R324" s="257"/>
      <c r="S324" s="257"/>
      <c r="T324" s="257"/>
      <c r="U324" s="257"/>
      <c r="V324" s="257"/>
      <c r="W324" s="257"/>
      <c r="X324" s="257"/>
      <c r="Y324" s="257"/>
      <c r="Z324" s="257"/>
      <c r="AA324" s="257"/>
      <c r="AB324" s="257"/>
      <c r="AC324" s="257"/>
      <c r="AD324" s="257"/>
      <c r="AE324" s="257"/>
      <c r="AF324" s="257"/>
      <c r="AG324" s="257"/>
      <c r="AH324" s="257"/>
      <c r="AI324" s="257"/>
      <c r="AJ324" s="257"/>
      <c r="AK324" s="258"/>
      <c r="AL324" s="257"/>
      <c r="AM324" s="257"/>
      <c r="AN324" s="259"/>
      <c r="AO324" s="260"/>
      <c r="AP324" s="257"/>
      <c r="AQ324" s="257"/>
      <c r="AR324" s="261"/>
      <c r="AS324" s="257"/>
      <c r="AT324" s="257"/>
      <c r="AU324" s="257"/>
      <c r="AV324" s="258"/>
      <c r="AW324" s="257"/>
      <c r="AX324" s="257"/>
      <c r="AY324" s="257"/>
      <c r="AZ324" s="412"/>
      <c r="BA324" s="413"/>
      <c r="BB324" s="264"/>
      <c r="BC324" s="265"/>
    </row>
    <row r="325" spans="2:55" s="90" customFormat="1" x14ac:dyDescent="0.25">
      <c r="B325" s="93"/>
      <c r="D325" s="93"/>
      <c r="F325" s="93"/>
      <c r="G325" s="93"/>
      <c r="H325" s="93"/>
      <c r="I325" s="256"/>
      <c r="J325" s="256"/>
      <c r="K325" s="93"/>
      <c r="L325" s="256"/>
      <c r="M325" s="256"/>
      <c r="N325" s="256"/>
      <c r="O325" s="256"/>
      <c r="P325" s="256"/>
      <c r="Q325" s="257"/>
      <c r="R325" s="257"/>
      <c r="S325" s="257"/>
      <c r="T325" s="257"/>
      <c r="U325" s="257"/>
      <c r="V325" s="257"/>
      <c r="W325" s="257"/>
      <c r="X325" s="257"/>
      <c r="Y325" s="257"/>
      <c r="Z325" s="257"/>
      <c r="AA325" s="257"/>
      <c r="AB325" s="257"/>
      <c r="AC325" s="257"/>
      <c r="AD325" s="257"/>
      <c r="AE325" s="257"/>
      <c r="AF325" s="257"/>
      <c r="AG325" s="257"/>
      <c r="AH325" s="257"/>
      <c r="AI325" s="257"/>
      <c r="AJ325" s="257"/>
      <c r="AK325" s="258"/>
      <c r="AL325" s="257"/>
      <c r="AM325" s="257"/>
      <c r="AN325" s="259"/>
      <c r="AO325" s="260"/>
      <c r="AP325" s="257"/>
      <c r="AQ325" s="257"/>
      <c r="AR325" s="261"/>
      <c r="AS325" s="257"/>
      <c r="AT325" s="257"/>
      <c r="AU325" s="257"/>
      <c r="AV325" s="258"/>
      <c r="AW325" s="257"/>
      <c r="AX325" s="257"/>
      <c r="AY325" s="257"/>
      <c r="AZ325" s="412"/>
      <c r="BA325" s="413"/>
      <c r="BB325" s="264"/>
      <c r="BC325" s="265"/>
    </row>
    <row r="326" spans="2:55" s="90" customFormat="1" x14ac:dyDescent="0.25">
      <c r="B326" s="93"/>
      <c r="D326" s="93"/>
      <c r="F326" s="93"/>
      <c r="G326" s="93"/>
      <c r="H326" s="93"/>
      <c r="I326" s="256"/>
      <c r="J326" s="256"/>
      <c r="K326" s="93"/>
      <c r="L326" s="256"/>
      <c r="M326" s="256"/>
      <c r="N326" s="256"/>
      <c r="O326" s="256"/>
      <c r="P326" s="256"/>
      <c r="Q326" s="257"/>
      <c r="R326" s="257"/>
      <c r="S326" s="257"/>
      <c r="T326" s="257"/>
      <c r="U326" s="257"/>
      <c r="V326" s="257"/>
      <c r="W326" s="257"/>
      <c r="X326" s="257"/>
      <c r="Y326" s="257"/>
      <c r="Z326" s="257"/>
      <c r="AA326" s="257"/>
      <c r="AB326" s="257"/>
      <c r="AC326" s="257"/>
      <c r="AD326" s="257"/>
      <c r="AE326" s="257"/>
      <c r="AF326" s="257"/>
      <c r="AG326" s="257"/>
      <c r="AH326" s="257"/>
      <c r="AI326" s="257"/>
      <c r="AJ326" s="257"/>
      <c r="AK326" s="258"/>
      <c r="AL326" s="257"/>
      <c r="AM326" s="257"/>
      <c r="AN326" s="259"/>
      <c r="AO326" s="260"/>
      <c r="AP326" s="257"/>
      <c r="AQ326" s="257"/>
      <c r="AR326" s="261"/>
      <c r="AS326" s="257"/>
      <c r="AT326" s="257"/>
      <c r="AU326" s="257"/>
      <c r="AV326" s="258"/>
      <c r="AW326" s="257"/>
      <c r="AX326" s="257"/>
      <c r="AY326" s="257"/>
      <c r="AZ326" s="412"/>
      <c r="BA326" s="413"/>
      <c r="BB326" s="264"/>
      <c r="BC326" s="265"/>
    </row>
    <row r="327" spans="2:55" s="90" customFormat="1" x14ac:dyDescent="0.25">
      <c r="B327" s="93"/>
      <c r="D327" s="93"/>
      <c r="F327" s="93"/>
      <c r="G327" s="93"/>
      <c r="H327" s="93"/>
      <c r="I327" s="256"/>
      <c r="J327" s="256"/>
      <c r="K327" s="93"/>
      <c r="L327" s="256"/>
      <c r="M327" s="256"/>
      <c r="N327" s="256"/>
      <c r="O327" s="256"/>
      <c r="P327" s="256"/>
      <c r="Q327" s="257"/>
      <c r="R327" s="257"/>
      <c r="S327" s="257"/>
      <c r="T327" s="257"/>
      <c r="U327" s="257"/>
      <c r="V327" s="257"/>
      <c r="W327" s="257"/>
      <c r="X327" s="257"/>
      <c r="Y327" s="257"/>
      <c r="Z327" s="257"/>
      <c r="AA327" s="257"/>
      <c r="AB327" s="257"/>
      <c r="AC327" s="257"/>
      <c r="AD327" s="257"/>
      <c r="AE327" s="257"/>
      <c r="AF327" s="257"/>
      <c r="AG327" s="257"/>
      <c r="AH327" s="257"/>
      <c r="AI327" s="257"/>
      <c r="AJ327" s="257"/>
      <c r="AK327" s="258"/>
      <c r="AL327" s="257"/>
      <c r="AM327" s="257"/>
      <c r="AN327" s="259"/>
      <c r="AO327" s="260"/>
      <c r="AP327" s="257"/>
      <c r="AQ327" s="257"/>
      <c r="AR327" s="261"/>
      <c r="AS327" s="257"/>
      <c r="AT327" s="257"/>
      <c r="AU327" s="257"/>
      <c r="AV327" s="258"/>
      <c r="AW327" s="257"/>
      <c r="AX327" s="257"/>
      <c r="AY327" s="257"/>
      <c r="AZ327" s="412"/>
      <c r="BA327" s="413"/>
      <c r="BB327" s="264"/>
      <c r="BC327" s="265"/>
    </row>
    <row r="328" spans="2:55" s="90" customFormat="1" x14ac:dyDescent="0.25">
      <c r="B328" s="93"/>
      <c r="D328" s="93"/>
      <c r="F328" s="93"/>
      <c r="G328" s="93"/>
      <c r="H328" s="93"/>
      <c r="I328" s="256"/>
      <c r="J328" s="256"/>
      <c r="K328" s="93"/>
      <c r="L328" s="256"/>
      <c r="M328" s="256"/>
      <c r="N328" s="256"/>
      <c r="O328" s="256"/>
      <c r="P328" s="256"/>
      <c r="Q328" s="257"/>
      <c r="R328" s="257"/>
      <c r="S328" s="257"/>
      <c r="T328" s="257"/>
      <c r="U328" s="257"/>
      <c r="V328" s="257"/>
      <c r="W328" s="257"/>
      <c r="X328" s="257"/>
      <c r="Y328" s="257"/>
      <c r="Z328" s="257"/>
      <c r="AA328" s="257"/>
      <c r="AB328" s="257"/>
      <c r="AC328" s="257"/>
      <c r="AD328" s="257"/>
      <c r="AE328" s="257"/>
      <c r="AF328" s="257"/>
      <c r="AG328" s="257"/>
      <c r="AH328" s="257"/>
      <c r="AI328" s="257"/>
      <c r="AJ328" s="257"/>
      <c r="AK328" s="258"/>
      <c r="AL328" s="257"/>
      <c r="AM328" s="257"/>
      <c r="AN328" s="259"/>
      <c r="AO328" s="260"/>
      <c r="AP328" s="257"/>
      <c r="AQ328" s="257"/>
      <c r="AR328" s="261"/>
      <c r="AS328" s="257"/>
      <c r="AT328" s="257"/>
      <c r="AU328" s="257"/>
      <c r="AV328" s="258"/>
      <c r="AW328" s="257"/>
      <c r="AX328" s="257"/>
      <c r="AY328" s="257"/>
      <c r="AZ328" s="412"/>
      <c r="BA328" s="413"/>
      <c r="BB328" s="264"/>
      <c r="BC328" s="265"/>
    </row>
    <row r="329" spans="2:55" s="90" customFormat="1" x14ac:dyDescent="0.25">
      <c r="B329" s="93"/>
      <c r="D329" s="93"/>
      <c r="F329" s="93"/>
      <c r="G329" s="93"/>
      <c r="H329" s="93"/>
      <c r="I329" s="256"/>
      <c r="J329" s="256"/>
      <c r="K329" s="93"/>
      <c r="L329" s="256"/>
      <c r="M329" s="256"/>
      <c r="N329" s="256"/>
      <c r="O329" s="256"/>
      <c r="P329" s="256"/>
      <c r="Q329" s="257"/>
      <c r="R329" s="257"/>
      <c r="S329" s="257"/>
      <c r="T329" s="257"/>
      <c r="U329" s="257"/>
      <c r="V329" s="257"/>
      <c r="W329" s="257"/>
      <c r="X329" s="257"/>
      <c r="Y329" s="257"/>
      <c r="Z329" s="257"/>
      <c r="AA329" s="257"/>
      <c r="AB329" s="257"/>
      <c r="AC329" s="257"/>
      <c r="AD329" s="257"/>
      <c r="AE329" s="257"/>
      <c r="AF329" s="257"/>
      <c r="AG329" s="257"/>
      <c r="AH329" s="257"/>
      <c r="AI329" s="257"/>
      <c r="AJ329" s="257"/>
      <c r="AK329" s="258"/>
      <c r="AL329" s="257"/>
      <c r="AM329" s="257"/>
      <c r="AN329" s="259"/>
      <c r="AO329" s="260"/>
      <c r="AP329" s="257"/>
      <c r="AQ329" s="257"/>
      <c r="AR329" s="261"/>
      <c r="AS329" s="257"/>
      <c r="AT329" s="257"/>
      <c r="AU329" s="257"/>
      <c r="AV329" s="258"/>
      <c r="AW329" s="257"/>
      <c r="AX329" s="257"/>
      <c r="AY329" s="257"/>
      <c r="AZ329" s="412"/>
      <c r="BA329" s="413"/>
      <c r="BB329" s="264"/>
      <c r="BC329" s="265"/>
    </row>
    <row r="330" spans="2:55" s="90" customFormat="1" x14ac:dyDescent="0.25">
      <c r="B330" s="93"/>
      <c r="D330" s="93"/>
      <c r="F330" s="93"/>
      <c r="G330" s="93"/>
      <c r="H330" s="93"/>
      <c r="I330" s="256"/>
      <c r="J330" s="256"/>
      <c r="K330" s="93"/>
      <c r="L330" s="256"/>
      <c r="M330" s="256"/>
      <c r="N330" s="256"/>
      <c r="O330" s="256"/>
      <c r="P330" s="256"/>
      <c r="Q330" s="257"/>
      <c r="R330" s="257"/>
      <c r="S330" s="257"/>
      <c r="T330" s="257"/>
      <c r="U330" s="257"/>
      <c r="V330" s="257"/>
      <c r="W330" s="257"/>
      <c r="X330" s="257"/>
      <c r="Y330" s="257"/>
      <c r="Z330" s="257"/>
      <c r="AA330" s="257"/>
      <c r="AB330" s="257"/>
      <c r="AC330" s="257"/>
      <c r="AD330" s="257"/>
      <c r="AE330" s="257"/>
      <c r="AF330" s="257"/>
      <c r="AG330" s="257"/>
      <c r="AH330" s="257"/>
      <c r="AI330" s="257"/>
      <c r="AJ330" s="257"/>
      <c r="AK330" s="258"/>
      <c r="AL330" s="257"/>
      <c r="AM330" s="257"/>
      <c r="AN330" s="259"/>
      <c r="AO330" s="260"/>
      <c r="AP330" s="257"/>
      <c r="AQ330" s="257"/>
      <c r="AR330" s="261"/>
      <c r="AS330" s="257"/>
      <c r="AT330" s="257"/>
      <c r="AU330" s="257"/>
      <c r="AV330" s="258"/>
      <c r="AW330" s="257"/>
      <c r="AX330" s="257"/>
      <c r="AY330" s="257"/>
      <c r="AZ330" s="412"/>
      <c r="BA330" s="413"/>
      <c r="BB330" s="264"/>
      <c r="BC330" s="265"/>
    </row>
    <row r="331" spans="2:55" s="90" customFormat="1" x14ac:dyDescent="0.25">
      <c r="B331" s="93"/>
      <c r="D331" s="93"/>
      <c r="F331" s="93"/>
      <c r="G331" s="93"/>
      <c r="H331" s="93"/>
      <c r="I331" s="256"/>
      <c r="J331" s="256"/>
      <c r="K331" s="93"/>
      <c r="L331" s="256"/>
      <c r="M331" s="256"/>
      <c r="N331" s="256"/>
      <c r="O331" s="256"/>
      <c r="P331" s="256"/>
      <c r="Q331" s="257"/>
      <c r="R331" s="257"/>
      <c r="S331" s="257"/>
      <c r="T331" s="257"/>
      <c r="U331" s="257"/>
      <c r="V331" s="257"/>
      <c r="W331" s="257"/>
      <c r="X331" s="257"/>
      <c r="Y331" s="257"/>
      <c r="Z331" s="257"/>
      <c r="AA331" s="257"/>
      <c r="AB331" s="257"/>
      <c r="AC331" s="257"/>
      <c r="AD331" s="257"/>
      <c r="AE331" s="257"/>
      <c r="AF331" s="257"/>
      <c r="AG331" s="257"/>
      <c r="AH331" s="257"/>
      <c r="AI331" s="257"/>
      <c r="AJ331" s="257"/>
      <c r="AK331" s="258"/>
      <c r="AL331" s="257"/>
      <c r="AM331" s="257"/>
      <c r="AN331" s="259"/>
      <c r="AO331" s="260"/>
      <c r="AP331" s="257"/>
      <c r="AQ331" s="257"/>
      <c r="AR331" s="261"/>
      <c r="AS331" s="257"/>
      <c r="AT331" s="257"/>
      <c r="AU331" s="257"/>
      <c r="AV331" s="258"/>
      <c r="AW331" s="257"/>
      <c r="AX331" s="257"/>
      <c r="AY331" s="257"/>
      <c r="AZ331" s="412"/>
      <c r="BA331" s="413"/>
      <c r="BB331" s="264"/>
      <c r="BC331" s="265"/>
    </row>
    <row r="332" spans="2:55" s="90" customFormat="1" x14ac:dyDescent="0.25">
      <c r="B332" s="93"/>
      <c r="D332" s="93"/>
      <c r="F332" s="93"/>
      <c r="G332" s="93"/>
      <c r="H332" s="93"/>
      <c r="I332" s="256"/>
      <c r="J332" s="256"/>
      <c r="K332" s="93"/>
      <c r="L332" s="256"/>
      <c r="M332" s="256"/>
      <c r="N332" s="256"/>
      <c r="O332" s="256"/>
      <c r="P332" s="256"/>
      <c r="Q332" s="257"/>
      <c r="R332" s="257"/>
      <c r="S332" s="257"/>
      <c r="T332" s="257"/>
      <c r="U332" s="257"/>
      <c r="V332" s="257"/>
      <c r="W332" s="257"/>
      <c r="X332" s="257"/>
      <c r="Y332" s="257"/>
      <c r="Z332" s="257"/>
      <c r="AA332" s="257"/>
      <c r="AB332" s="257"/>
      <c r="AC332" s="257"/>
      <c r="AD332" s="257"/>
      <c r="AE332" s="257"/>
      <c r="AF332" s="257"/>
      <c r="AG332" s="257"/>
      <c r="AH332" s="257"/>
      <c r="AI332" s="257"/>
      <c r="AJ332" s="257"/>
      <c r="AK332" s="258"/>
      <c r="AL332" s="257"/>
      <c r="AM332" s="257"/>
      <c r="AN332" s="259"/>
      <c r="AO332" s="260"/>
      <c r="AP332" s="257"/>
      <c r="AQ332" s="257"/>
      <c r="AR332" s="261"/>
      <c r="AS332" s="257"/>
      <c r="AT332" s="257"/>
      <c r="AU332" s="257"/>
      <c r="AV332" s="258"/>
      <c r="AW332" s="257"/>
      <c r="AX332" s="257"/>
      <c r="AY332" s="257"/>
      <c r="AZ332" s="412"/>
      <c r="BA332" s="413"/>
      <c r="BB332" s="264"/>
      <c r="BC332" s="265"/>
    </row>
    <row r="333" spans="2:55" s="90" customFormat="1" x14ac:dyDescent="0.25">
      <c r="B333" s="93"/>
      <c r="D333" s="93"/>
      <c r="F333" s="93"/>
      <c r="G333" s="93"/>
      <c r="H333" s="93"/>
      <c r="I333" s="256"/>
      <c r="J333" s="256"/>
      <c r="K333" s="93"/>
      <c r="L333" s="256"/>
      <c r="M333" s="256"/>
      <c r="N333" s="256"/>
      <c r="O333" s="256"/>
      <c r="P333" s="256"/>
      <c r="Q333" s="257"/>
      <c r="R333" s="257"/>
      <c r="S333" s="257"/>
      <c r="T333" s="257"/>
      <c r="U333" s="257"/>
      <c r="V333" s="257"/>
      <c r="W333" s="257"/>
      <c r="X333" s="257"/>
      <c r="Y333" s="257"/>
      <c r="Z333" s="257"/>
      <c r="AA333" s="257"/>
      <c r="AB333" s="257"/>
      <c r="AC333" s="257"/>
      <c r="AD333" s="257"/>
      <c r="AE333" s="257"/>
      <c r="AF333" s="257"/>
      <c r="AG333" s="257"/>
      <c r="AH333" s="257"/>
      <c r="AI333" s="257"/>
      <c r="AJ333" s="257"/>
      <c r="AK333" s="258"/>
      <c r="AL333" s="257"/>
      <c r="AM333" s="257"/>
      <c r="AN333" s="259"/>
      <c r="AO333" s="260"/>
      <c r="AP333" s="257"/>
      <c r="AQ333" s="257"/>
      <c r="AR333" s="261"/>
      <c r="AS333" s="257"/>
      <c r="AT333" s="257"/>
      <c r="AU333" s="257"/>
      <c r="AV333" s="258"/>
      <c r="AW333" s="257"/>
      <c r="AX333" s="257"/>
      <c r="AY333" s="257"/>
      <c r="AZ333" s="412"/>
      <c r="BA333" s="413"/>
      <c r="BB333" s="264"/>
      <c r="BC333" s="265"/>
    </row>
    <row r="334" spans="2:55" s="90" customFormat="1" x14ac:dyDescent="0.25">
      <c r="B334" s="93"/>
      <c r="D334" s="93"/>
      <c r="F334" s="93"/>
      <c r="G334" s="93"/>
      <c r="H334" s="93"/>
      <c r="I334" s="256"/>
      <c r="J334" s="256"/>
      <c r="K334" s="93"/>
      <c r="L334" s="256"/>
      <c r="M334" s="256"/>
      <c r="N334" s="256"/>
      <c r="O334" s="256"/>
      <c r="P334" s="256"/>
      <c r="Q334" s="257"/>
      <c r="R334" s="257"/>
      <c r="S334" s="257"/>
      <c r="T334" s="257"/>
      <c r="U334" s="257"/>
      <c r="V334" s="257"/>
      <c r="W334" s="257"/>
      <c r="X334" s="257"/>
      <c r="Y334" s="257"/>
      <c r="Z334" s="257"/>
      <c r="AA334" s="257"/>
      <c r="AB334" s="257"/>
      <c r="AC334" s="257"/>
      <c r="AD334" s="257"/>
      <c r="AE334" s="257"/>
      <c r="AF334" s="257"/>
      <c r="AG334" s="257"/>
      <c r="AH334" s="257"/>
      <c r="AI334" s="257"/>
      <c r="AJ334" s="257"/>
      <c r="AK334" s="258"/>
      <c r="AL334" s="257"/>
      <c r="AM334" s="257"/>
      <c r="AN334" s="259"/>
      <c r="AO334" s="260"/>
      <c r="AP334" s="257"/>
      <c r="AQ334" s="257"/>
      <c r="AR334" s="261"/>
      <c r="AS334" s="257"/>
      <c r="AT334" s="257"/>
      <c r="AU334" s="257"/>
      <c r="AV334" s="258"/>
      <c r="AW334" s="257"/>
      <c r="AX334" s="257"/>
      <c r="AY334" s="257"/>
      <c r="AZ334" s="412"/>
      <c r="BA334" s="413"/>
      <c r="BB334" s="264"/>
      <c r="BC334" s="265"/>
    </row>
    <row r="335" spans="2:55" s="90" customFormat="1" x14ac:dyDescent="0.25">
      <c r="B335" s="93"/>
      <c r="D335" s="93"/>
      <c r="F335" s="93"/>
      <c r="G335" s="93"/>
      <c r="H335" s="93"/>
      <c r="I335" s="256"/>
      <c r="J335" s="256"/>
      <c r="K335" s="93"/>
      <c r="L335" s="256"/>
      <c r="M335" s="256"/>
      <c r="N335" s="256"/>
      <c r="O335" s="256"/>
      <c r="P335" s="256"/>
      <c r="Q335" s="257"/>
      <c r="R335" s="257"/>
      <c r="S335" s="257"/>
      <c r="T335" s="257"/>
      <c r="U335" s="257"/>
      <c r="V335" s="257"/>
      <c r="W335" s="257"/>
      <c r="X335" s="257"/>
      <c r="Y335" s="257"/>
      <c r="Z335" s="257"/>
      <c r="AA335" s="257"/>
      <c r="AB335" s="257"/>
      <c r="AC335" s="257"/>
      <c r="AD335" s="257"/>
      <c r="AE335" s="257"/>
      <c r="AF335" s="257"/>
      <c r="AG335" s="257"/>
      <c r="AH335" s="257"/>
      <c r="AI335" s="257"/>
      <c r="AJ335" s="257"/>
      <c r="AK335" s="258"/>
      <c r="AL335" s="257"/>
      <c r="AM335" s="257"/>
      <c r="AN335" s="259"/>
      <c r="AO335" s="260"/>
      <c r="AP335" s="257"/>
      <c r="AQ335" s="257"/>
      <c r="AR335" s="261"/>
      <c r="AS335" s="257"/>
      <c r="AT335" s="257"/>
      <c r="AU335" s="257"/>
      <c r="AV335" s="258"/>
      <c r="AW335" s="257"/>
      <c r="AX335" s="257"/>
      <c r="AY335" s="257"/>
      <c r="AZ335" s="412"/>
      <c r="BA335" s="413"/>
      <c r="BB335" s="264"/>
      <c r="BC335" s="265"/>
    </row>
    <row r="336" spans="2:55" s="90" customFormat="1" x14ac:dyDescent="0.25">
      <c r="B336" s="93"/>
      <c r="D336" s="93"/>
      <c r="F336" s="93"/>
      <c r="G336" s="93"/>
      <c r="H336" s="93"/>
      <c r="I336" s="256"/>
      <c r="J336" s="256"/>
      <c r="K336" s="93"/>
      <c r="L336" s="256"/>
      <c r="M336" s="256"/>
      <c r="N336" s="256"/>
      <c r="O336" s="256"/>
      <c r="P336" s="256"/>
      <c r="Q336" s="257"/>
      <c r="R336" s="257"/>
      <c r="S336" s="257"/>
      <c r="T336" s="257"/>
      <c r="U336" s="257"/>
      <c r="V336" s="257"/>
      <c r="W336" s="257"/>
      <c r="X336" s="257"/>
      <c r="Y336" s="257"/>
      <c r="Z336" s="257"/>
      <c r="AA336" s="257"/>
      <c r="AB336" s="257"/>
      <c r="AC336" s="257"/>
      <c r="AD336" s="257"/>
      <c r="AE336" s="257"/>
      <c r="AF336" s="257"/>
      <c r="AG336" s="257"/>
      <c r="AH336" s="257"/>
      <c r="AI336" s="257"/>
      <c r="AJ336" s="257"/>
      <c r="AK336" s="258"/>
      <c r="AL336" s="257"/>
      <c r="AM336" s="257"/>
      <c r="AN336" s="259"/>
      <c r="AO336" s="260"/>
      <c r="AP336" s="257"/>
      <c r="AQ336" s="257"/>
      <c r="AR336" s="261"/>
      <c r="AS336" s="257"/>
      <c r="AT336" s="257"/>
      <c r="AU336" s="257"/>
      <c r="AV336" s="258"/>
      <c r="AW336" s="257"/>
      <c r="AX336" s="257"/>
      <c r="AY336" s="257"/>
      <c r="AZ336" s="412"/>
      <c r="BA336" s="413"/>
      <c r="BB336" s="264"/>
      <c r="BC336" s="265"/>
    </row>
    <row r="337" spans="2:55" s="90" customFormat="1" x14ac:dyDescent="0.25">
      <c r="B337" s="93"/>
      <c r="D337" s="93"/>
      <c r="F337" s="93"/>
      <c r="G337" s="93"/>
      <c r="H337" s="93"/>
      <c r="I337" s="256"/>
      <c r="J337" s="256"/>
      <c r="K337" s="93"/>
      <c r="L337" s="256"/>
      <c r="M337" s="256"/>
      <c r="N337" s="256"/>
      <c r="O337" s="256"/>
      <c r="P337" s="256"/>
      <c r="Q337" s="257"/>
      <c r="R337" s="257"/>
      <c r="S337" s="257"/>
      <c r="T337" s="257"/>
      <c r="U337" s="257"/>
      <c r="V337" s="257"/>
      <c r="W337" s="257"/>
      <c r="X337" s="257"/>
      <c r="Y337" s="257"/>
      <c r="Z337" s="257"/>
      <c r="AA337" s="257"/>
      <c r="AB337" s="257"/>
      <c r="AC337" s="257"/>
      <c r="AD337" s="257"/>
      <c r="AE337" s="257"/>
      <c r="AF337" s="257"/>
      <c r="AG337" s="257"/>
      <c r="AH337" s="257"/>
      <c r="AI337" s="257"/>
      <c r="AJ337" s="257"/>
      <c r="AK337" s="258"/>
      <c r="AL337" s="257"/>
      <c r="AM337" s="257"/>
      <c r="AN337" s="259"/>
      <c r="AO337" s="260"/>
      <c r="AP337" s="257"/>
      <c r="AQ337" s="257"/>
      <c r="AR337" s="261"/>
      <c r="AS337" s="257"/>
      <c r="AT337" s="257"/>
      <c r="AU337" s="257"/>
      <c r="AV337" s="258"/>
      <c r="AW337" s="257"/>
      <c r="AX337" s="257"/>
      <c r="AY337" s="257"/>
      <c r="AZ337" s="412"/>
      <c r="BA337" s="413"/>
      <c r="BB337" s="264"/>
      <c r="BC337" s="265"/>
    </row>
    <row r="338" spans="2:55" s="90" customFormat="1" x14ac:dyDescent="0.25">
      <c r="B338" s="93"/>
      <c r="D338" s="93"/>
      <c r="F338" s="93"/>
      <c r="G338" s="93"/>
      <c r="H338" s="93"/>
      <c r="I338" s="256"/>
      <c r="J338" s="256"/>
      <c r="K338" s="93"/>
      <c r="L338" s="256"/>
      <c r="M338" s="256"/>
      <c r="N338" s="256"/>
      <c r="O338" s="256"/>
      <c r="P338" s="256"/>
      <c r="Q338" s="257"/>
      <c r="R338" s="257"/>
      <c r="S338" s="257"/>
      <c r="T338" s="257"/>
      <c r="U338" s="257"/>
      <c r="V338" s="257"/>
      <c r="W338" s="257"/>
      <c r="X338" s="257"/>
      <c r="Y338" s="257"/>
      <c r="Z338" s="257"/>
      <c r="AA338" s="257"/>
      <c r="AB338" s="257"/>
      <c r="AC338" s="257"/>
      <c r="AD338" s="257"/>
      <c r="AE338" s="257"/>
      <c r="AF338" s="257"/>
      <c r="AG338" s="257"/>
      <c r="AH338" s="257"/>
      <c r="AI338" s="257"/>
      <c r="AJ338" s="257"/>
      <c r="AK338" s="258"/>
      <c r="AL338" s="257"/>
      <c r="AM338" s="257"/>
      <c r="AN338" s="259"/>
      <c r="AO338" s="260"/>
      <c r="AP338" s="257"/>
      <c r="AQ338" s="257"/>
      <c r="AR338" s="261"/>
      <c r="AS338" s="257"/>
      <c r="AT338" s="257"/>
      <c r="AU338" s="257"/>
      <c r="AV338" s="258"/>
      <c r="AW338" s="257"/>
      <c r="AX338" s="257"/>
      <c r="AY338" s="257"/>
      <c r="AZ338" s="412"/>
      <c r="BA338" s="413"/>
      <c r="BB338" s="264"/>
      <c r="BC338" s="265"/>
    </row>
    <row r="339" spans="2:55" s="90" customFormat="1" x14ac:dyDescent="0.25">
      <c r="B339" s="93"/>
      <c r="D339" s="93"/>
      <c r="F339" s="93"/>
      <c r="G339" s="93"/>
      <c r="H339" s="93"/>
      <c r="I339" s="256"/>
      <c r="J339" s="256"/>
      <c r="K339" s="93"/>
      <c r="L339" s="256"/>
      <c r="M339" s="256"/>
      <c r="N339" s="256"/>
      <c r="O339" s="256"/>
      <c r="P339" s="256"/>
      <c r="Q339" s="257"/>
      <c r="R339" s="257"/>
      <c r="S339" s="257"/>
      <c r="T339" s="257"/>
      <c r="U339" s="257"/>
      <c r="V339" s="257"/>
      <c r="W339" s="257"/>
      <c r="X339" s="257"/>
      <c r="Y339" s="257"/>
      <c r="Z339" s="257"/>
      <c r="AA339" s="257"/>
      <c r="AB339" s="257"/>
      <c r="AC339" s="257"/>
      <c r="AD339" s="257"/>
      <c r="AE339" s="257"/>
      <c r="AF339" s="257"/>
      <c r="AG339" s="257"/>
      <c r="AH339" s="257"/>
      <c r="AI339" s="257"/>
      <c r="AJ339" s="257"/>
      <c r="AK339" s="258"/>
      <c r="AL339" s="257"/>
      <c r="AM339" s="257"/>
      <c r="AN339" s="259"/>
      <c r="AO339" s="260"/>
      <c r="AP339" s="257"/>
      <c r="AQ339" s="257"/>
      <c r="AR339" s="261"/>
      <c r="AS339" s="257"/>
      <c r="AT339" s="257"/>
      <c r="AU339" s="257"/>
      <c r="AV339" s="258"/>
      <c r="AW339" s="257"/>
      <c r="AX339" s="257"/>
      <c r="AY339" s="257"/>
      <c r="AZ339" s="412"/>
      <c r="BA339" s="413"/>
      <c r="BB339" s="264"/>
      <c r="BC339" s="265"/>
    </row>
    <row r="340" spans="2:55" s="90" customFormat="1" x14ac:dyDescent="0.25">
      <c r="B340" s="93"/>
      <c r="D340" s="93"/>
      <c r="F340" s="93"/>
      <c r="G340" s="93"/>
      <c r="H340" s="93"/>
      <c r="I340" s="256"/>
      <c r="J340" s="256"/>
      <c r="K340" s="93"/>
      <c r="L340" s="256"/>
      <c r="M340" s="256"/>
      <c r="N340" s="256"/>
      <c r="O340" s="256"/>
      <c r="P340" s="256"/>
      <c r="Q340" s="257"/>
      <c r="R340" s="257"/>
      <c r="S340" s="257"/>
      <c r="T340" s="257"/>
      <c r="U340" s="257"/>
      <c r="V340" s="257"/>
      <c r="W340" s="257"/>
      <c r="X340" s="257"/>
      <c r="Y340" s="257"/>
      <c r="Z340" s="257"/>
      <c r="AA340" s="257"/>
      <c r="AB340" s="257"/>
      <c r="AC340" s="257"/>
      <c r="AD340" s="257"/>
      <c r="AE340" s="257"/>
      <c r="AF340" s="257"/>
      <c r="AG340" s="257"/>
      <c r="AH340" s="257"/>
      <c r="AI340" s="257"/>
      <c r="AJ340" s="257"/>
      <c r="AK340" s="258"/>
      <c r="AL340" s="257"/>
      <c r="AM340" s="257"/>
      <c r="AN340" s="259"/>
      <c r="AO340" s="260"/>
      <c r="AP340" s="257"/>
      <c r="AQ340" s="257"/>
      <c r="AR340" s="261"/>
      <c r="AS340" s="257"/>
      <c r="AT340" s="257"/>
      <c r="AU340" s="257"/>
      <c r="AV340" s="258"/>
      <c r="AW340" s="257"/>
      <c r="AX340" s="257"/>
      <c r="AY340" s="257"/>
      <c r="AZ340" s="412"/>
      <c r="BA340" s="413"/>
      <c r="BB340" s="264"/>
      <c r="BC340" s="265"/>
    </row>
    <row r="341" spans="2:55" s="90" customFormat="1" x14ac:dyDescent="0.25">
      <c r="B341" s="93"/>
      <c r="D341" s="93"/>
      <c r="F341" s="93"/>
      <c r="G341" s="93"/>
      <c r="H341" s="93"/>
      <c r="I341" s="256"/>
      <c r="J341" s="256"/>
      <c r="K341" s="93"/>
      <c r="L341" s="256"/>
      <c r="M341" s="256"/>
      <c r="N341" s="256"/>
      <c r="O341" s="256"/>
      <c r="P341" s="256"/>
      <c r="Q341" s="257"/>
      <c r="R341" s="257"/>
      <c r="S341" s="257"/>
      <c r="T341" s="257"/>
      <c r="U341" s="257"/>
      <c r="V341" s="257"/>
      <c r="W341" s="257"/>
      <c r="X341" s="257"/>
      <c r="Y341" s="257"/>
      <c r="Z341" s="257"/>
      <c r="AA341" s="257"/>
      <c r="AB341" s="257"/>
      <c r="AC341" s="257"/>
      <c r="AD341" s="257"/>
      <c r="AE341" s="257"/>
      <c r="AF341" s="257"/>
      <c r="AG341" s="257"/>
      <c r="AH341" s="257"/>
      <c r="AI341" s="257"/>
      <c r="AJ341" s="257"/>
      <c r="AK341" s="258"/>
      <c r="AL341" s="257"/>
      <c r="AM341" s="257"/>
      <c r="AN341" s="259"/>
      <c r="AO341" s="260"/>
      <c r="AP341" s="257"/>
      <c r="AQ341" s="257"/>
      <c r="AR341" s="261"/>
      <c r="AS341" s="257"/>
      <c r="AT341" s="257"/>
      <c r="AU341" s="257"/>
      <c r="AV341" s="258"/>
      <c r="AW341" s="257"/>
      <c r="AX341" s="257"/>
      <c r="AY341" s="257"/>
      <c r="AZ341" s="412"/>
      <c r="BA341" s="413"/>
      <c r="BB341" s="264"/>
      <c r="BC341" s="265"/>
    </row>
    <row r="342" spans="2:55" s="90" customFormat="1" x14ac:dyDescent="0.25">
      <c r="B342" s="93"/>
      <c r="D342" s="93"/>
      <c r="F342" s="93"/>
      <c r="G342" s="93"/>
      <c r="H342" s="93"/>
      <c r="I342" s="256"/>
      <c r="J342" s="256"/>
      <c r="K342" s="93"/>
      <c r="L342" s="256"/>
      <c r="M342" s="256"/>
      <c r="N342" s="256"/>
      <c r="O342" s="256"/>
      <c r="P342" s="256"/>
      <c r="Q342" s="257"/>
      <c r="R342" s="257"/>
      <c r="S342" s="257"/>
      <c r="T342" s="257"/>
      <c r="U342" s="257"/>
      <c r="V342" s="257"/>
      <c r="W342" s="257"/>
      <c r="X342" s="257"/>
      <c r="Y342" s="257"/>
      <c r="Z342" s="257"/>
      <c r="AA342" s="257"/>
      <c r="AB342" s="257"/>
      <c r="AC342" s="257"/>
      <c r="AD342" s="257"/>
      <c r="AE342" s="257"/>
      <c r="AF342" s="257"/>
      <c r="AG342" s="257"/>
      <c r="AH342" s="257"/>
      <c r="AI342" s="257"/>
      <c r="AJ342" s="257"/>
      <c r="AK342" s="258"/>
      <c r="AL342" s="257"/>
      <c r="AM342" s="257"/>
      <c r="AN342" s="259"/>
      <c r="AO342" s="260"/>
      <c r="AP342" s="257"/>
      <c r="AQ342" s="257"/>
      <c r="AR342" s="261"/>
      <c r="AS342" s="257"/>
      <c r="AT342" s="257"/>
      <c r="AU342" s="257"/>
      <c r="AV342" s="258"/>
      <c r="AW342" s="257"/>
      <c r="AX342" s="257"/>
      <c r="AY342" s="257"/>
      <c r="AZ342" s="412"/>
      <c r="BA342" s="413"/>
      <c r="BB342" s="264"/>
      <c r="BC342" s="265"/>
    </row>
    <row r="343" spans="2:55" s="90" customFormat="1" x14ac:dyDescent="0.25">
      <c r="B343" s="93"/>
      <c r="D343" s="93"/>
      <c r="F343" s="93"/>
      <c r="G343" s="93"/>
      <c r="H343" s="93"/>
      <c r="I343" s="256"/>
      <c r="J343" s="256"/>
      <c r="K343" s="93"/>
      <c r="L343" s="256"/>
      <c r="M343" s="256"/>
      <c r="N343" s="256"/>
      <c r="O343" s="256"/>
      <c r="P343" s="256"/>
      <c r="Q343" s="257"/>
      <c r="R343" s="257"/>
      <c r="S343" s="257"/>
      <c r="T343" s="257"/>
      <c r="U343" s="257"/>
      <c r="V343" s="257"/>
      <c r="W343" s="257"/>
      <c r="X343" s="257"/>
      <c r="Y343" s="257"/>
      <c r="Z343" s="257"/>
      <c r="AA343" s="257"/>
      <c r="AB343" s="257"/>
      <c r="AC343" s="257"/>
      <c r="AD343" s="257"/>
      <c r="AE343" s="257"/>
      <c r="AF343" s="257"/>
      <c r="AG343" s="257"/>
      <c r="AH343" s="257"/>
      <c r="AI343" s="257"/>
      <c r="AJ343" s="257"/>
      <c r="AK343" s="258"/>
      <c r="AL343" s="257"/>
      <c r="AM343" s="257"/>
      <c r="AN343" s="259"/>
      <c r="AO343" s="260"/>
      <c r="AP343" s="257"/>
      <c r="AQ343" s="257"/>
      <c r="AR343" s="261"/>
      <c r="AS343" s="257"/>
      <c r="AT343" s="257"/>
      <c r="AU343" s="257"/>
      <c r="AV343" s="258"/>
      <c r="AW343" s="257"/>
      <c r="AX343" s="257"/>
      <c r="AY343" s="257"/>
      <c r="AZ343" s="412"/>
      <c r="BA343" s="413"/>
      <c r="BB343" s="264"/>
      <c r="BC343" s="265"/>
    </row>
    <row r="344" spans="2:55" s="90" customFormat="1" x14ac:dyDescent="0.25">
      <c r="B344" s="93"/>
      <c r="D344" s="93"/>
      <c r="F344" s="93"/>
      <c r="G344" s="93"/>
      <c r="H344" s="93"/>
      <c r="I344" s="256"/>
      <c r="J344" s="256"/>
      <c r="K344" s="93"/>
      <c r="L344" s="256"/>
      <c r="M344" s="256"/>
      <c r="N344" s="256"/>
      <c r="O344" s="256"/>
      <c r="P344" s="256"/>
      <c r="Q344" s="257"/>
      <c r="R344" s="257"/>
      <c r="S344" s="257"/>
      <c r="T344" s="257"/>
      <c r="U344" s="257"/>
      <c r="V344" s="257"/>
      <c r="W344" s="257"/>
      <c r="X344" s="257"/>
      <c r="Y344" s="257"/>
      <c r="Z344" s="257"/>
      <c r="AA344" s="257"/>
      <c r="AB344" s="257"/>
      <c r="AC344" s="257"/>
      <c r="AD344" s="257"/>
      <c r="AE344" s="257"/>
      <c r="AF344" s="257"/>
      <c r="AG344" s="257"/>
      <c r="AH344" s="257"/>
      <c r="AI344" s="257"/>
      <c r="AJ344" s="257"/>
      <c r="AK344" s="258"/>
      <c r="AL344" s="257"/>
      <c r="AM344" s="257"/>
      <c r="AN344" s="259"/>
      <c r="AO344" s="260"/>
      <c r="AP344" s="257"/>
      <c r="AQ344" s="257"/>
      <c r="AR344" s="261"/>
      <c r="AS344" s="257"/>
      <c r="AT344" s="257"/>
      <c r="AU344" s="257"/>
      <c r="AV344" s="258"/>
      <c r="AW344" s="257"/>
      <c r="AX344" s="257"/>
      <c r="AY344" s="257"/>
      <c r="AZ344" s="412"/>
      <c r="BA344" s="413"/>
      <c r="BB344" s="264"/>
      <c r="BC344" s="265"/>
    </row>
    <row r="345" spans="2:55" s="90" customFormat="1" x14ac:dyDescent="0.25">
      <c r="B345" s="93"/>
      <c r="D345" s="93"/>
      <c r="F345" s="93"/>
      <c r="G345" s="93"/>
      <c r="H345" s="93"/>
      <c r="I345" s="256"/>
      <c r="J345" s="256"/>
      <c r="K345" s="93"/>
      <c r="L345" s="256"/>
      <c r="M345" s="256"/>
      <c r="N345" s="256"/>
      <c r="O345" s="256"/>
      <c r="P345" s="256"/>
      <c r="Q345" s="257"/>
      <c r="R345" s="257"/>
      <c r="S345" s="257"/>
      <c r="T345" s="257"/>
      <c r="U345" s="257"/>
      <c r="V345" s="257"/>
      <c r="W345" s="257"/>
      <c r="X345" s="257"/>
      <c r="Y345" s="257"/>
      <c r="Z345" s="257"/>
      <c r="AA345" s="257"/>
      <c r="AB345" s="257"/>
      <c r="AC345" s="257"/>
      <c r="AD345" s="257"/>
      <c r="AE345" s="257"/>
      <c r="AF345" s="257"/>
      <c r="AG345" s="257"/>
      <c r="AH345" s="257"/>
      <c r="AI345" s="257"/>
      <c r="AJ345" s="257"/>
      <c r="AK345" s="258"/>
      <c r="AL345" s="257"/>
      <c r="AM345" s="257"/>
      <c r="AN345" s="259"/>
      <c r="AO345" s="260"/>
      <c r="AP345" s="257"/>
      <c r="AQ345" s="257"/>
      <c r="AR345" s="261"/>
      <c r="AS345" s="257"/>
      <c r="AT345" s="257"/>
      <c r="AU345" s="257"/>
      <c r="AV345" s="258"/>
      <c r="AW345" s="257"/>
      <c r="AX345" s="257"/>
      <c r="AY345" s="257"/>
      <c r="AZ345" s="412"/>
      <c r="BA345" s="413"/>
      <c r="BB345" s="264"/>
      <c r="BC345" s="265"/>
    </row>
    <row r="346" spans="2:55" s="90" customFormat="1" x14ac:dyDescent="0.25">
      <c r="B346" s="93"/>
      <c r="D346" s="93"/>
      <c r="F346" s="93"/>
      <c r="G346" s="93"/>
      <c r="H346" s="93"/>
      <c r="I346" s="256"/>
      <c r="J346" s="256"/>
      <c r="K346" s="93"/>
      <c r="L346" s="256"/>
      <c r="M346" s="256"/>
      <c r="N346" s="256"/>
      <c r="O346" s="256"/>
      <c r="P346" s="256"/>
      <c r="Q346" s="257"/>
      <c r="R346" s="257"/>
      <c r="S346" s="257"/>
      <c r="T346" s="257"/>
      <c r="U346" s="257"/>
      <c r="V346" s="257"/>
      <c r="W346" s="257"/>
      <c r="X346" s="257"/>
      <c r="Y346" s="257"/>
      <c r="Z346" s="257"/>
      <c r="AA346" s="257"/>
      <c r="AB346" s="257"/>
      <c r="AC346" s="257"/>
      <c r="AD346" s="257"/>
      <c r="AE346" s="257"/>
      <c r="AF346" s="257"/>
      <c r="AG346" s="257"/>
      <c r="AH346" s="257"/>
      <c r="AI346" s="257"/>
      <c r="AJ346" s="257"/>
      <c r="AK346" s="258"/>
      <c r="AL346" s="257"/>
      <c r="AM346" s="257"/>
      <c r="AN346" s="259"/>
      <c r="AO346" s="260"/>
      <c r="AP346" s="257"/>
      <c r="AQ346" s="257"/>
      <c r="AR346" s="261"/>
      <c r="AS346" s="257"/>
      <c r="AT346" s="257"/>
      <c r="AU346" s="257"/>
      <c r="AV346" s="258"/>
      <c r="AW346" s="257"/>
      <c r="AX346" s="257"/>
      <c r="AY346" s="257"/>
      <c r="AZ346" s="412"/>
      <c r="BA346" s="413"/>
      <c r="BB346" s="264"/>
      <c r="BC346" s="265"/>
    </row>
    <row r="347" spans="2:55" s="90" customFormat="1" x14ac:dyDescent="0.25">
      <c r="B347" s="93"/>
      <c r="D347" s="93"/>
      <c r="F347" s="93"/>
      <c r="G347" s="93"/>
      <c r="H347" s="93"/>
      <c r="I347" s="256"/>
      <c r="J347" s="256"/>
      <c r="K347" s="93"/>
      <c r="L347" s="256"/>
      <c r="M347" s="256"/>
      <c r="N347" s="256"/>
      <c r="O347" s="256"/>
      <c r="P347" s="256"/>
      <c r="Q347" s="257"/>
      <c r="R347" s="257"/>
      <c r="S347" s="257"/>
      <c r="T347" s="257"/>
      <c r="U347" s="257"/>
      <c r="V347" s="257"/>
      <c r="W347" s="257"/>
      <c r="X347" s="257"/>
      <c r="Y347" s="257"/>
      <c r="Z347" s="257"/>
      <c r="AA347" s="257"/>
      <c r="AB347" s="257"/>
      <c r="AC347" s="257"/>
      <c r="AD347" s="257"/>
      <c r="AE347" s="257"/>
      <c r="AF347" s="257"/>
      <c r="AG347" s="257"/>
      <c r="AH347" s="257"/>
      <c r="AI347" s="257"/>
      <c r="AJ347" s="257"/>
      <c r="AK347" s="258"/>
      <c r="AL347" s="257"/>
      <c r="AM347" s="257"/>
      <c r="AN347" s="259"/>
      <c r="AO347" s="260"/>
      <c r="AP347" s="257"/>
      <c r="AQ347" s="257"/>
      <c r="AR347" s="261"/>
      <c r="AS347" s="257"/>
      <c r="AT347" s="257"/>
      <c r="AU347" s="257"/>
      <c r="AV347" s="258"/>
      <c r="AW347" s="257"/>
      <c r="AX347" s="257"/>
      <c r="AY347" s="257"/>
      <c r="AZ347" s="412"/>
      <c r="BA347" s="413"/>
      <c r="BB347" s="264"/>
      <c r="BC347" s="265"/>
    </row>
    <row r="348" spans="2:55" s="90" customFormat="1" x14ac:dyDescent="0.25">
      <c r="B348" s="93"/>
      <c r="D348" s="93"/>
      <c r="F348" s="93"/>
      <c r="G348" s="93"/>
      <c r="H348" s="93"/>
      <c r="I348" s="256"/>
      <c r="J348" s="256"/>
      <c r="K348" s="93"/>
      <c r="L348" s="256"/>
      <c r="M348" s="256"/>
      <c r="N348" s="256"/>
      <c r="O348" s="256"/>
      <c r="P348" s="256"/>
      <c r="Q348" s="257"/>
      <c r="R348" s="257"/>
      <c r="S348" s="257"/>
      <c r="T348" s="257"/>
      <c r="U348" s="257"/>
      <c r="V348" s="257"/>
      <c r="W348" s="257"/>
      <c r="X348" s="257"/>
      <c r="Y348" s="257"/>
      <c r="Z348" s="257"/>
      <c r="AA348" s="257"/>
      <c r="AB348" s="257"/>
      <c r="AC348" s="257"/>
      <c r="AD348" s="257"/>
      <c r="AE348" s="257"/>
      <c r="AF348" s="257"/>
      <c r="AG348" s="257"/>
      <c r="AH348" s="257"/>
      <c r="AI348" s="257"/>
      <c r="AJ348" s="257"/>
      <c r="AK348" s="258"/>
      <c r="AL348" s="257"/>
      <c r="AM348" s="257"/>
      <c r="AN348" s="259"/>
      <c r="AO348" s="260"/>
      <c r="AP348" s="257"/>
      <c r="AQ348" s="257"/>
      <c r="AR348" s="261"/>
      <c r="AS348" s="257"/>
      <c r="AT348" s="257"/>
      <c r="AU348" s="257"/>
      <c r="AV348" s="258"/>
      <c r="AW348" s="257"/>
      <c r="AX348" s="257"/>
      <c r="AY348" s="257"/>
      <c r="AZ348" s="412"/>
      <c r="BA348" s="413"/>
      <c r="BB348" s="264"/>
      <c r="BC348" s="265"/>
    </row>
    <row r="349" spans="2:55" s="90" customFormat="1" x14ac:dyDescent="0.25">
      <c r="B349" s="93"/>
      <c r="D349" s="93"/>
      <c r="F349" s="93"/>
      <c r="G349" s="93"/>
      <c r="H349" s="93"/>
      <c r="I349" s="256"/>
      <c r="J349" s="256"/>
      <c r="K349" s="93"/>
      <c r="L349" s="256"/>
      <c r="M349" s="256"/>
      <c r="N349" s="256"/>
      <c r="O349" s="256"/>
      <c r="P349" s="256"/>
      <c r="Q349" s="257"/>
      <c r="R349" s="257"/>
      <c r="S349" s="257"/>
      <c r="T349" s="257"/>
      <c r="U349" s="257"/>
      <c r="V349" s="257"/>
      <c r="W349" s="257"/>
      <c r="X349" s="257"/>
      <c r="Y349" s="257"/>
      <c r="Z349" s="257"/>
      <c r="AA349" s="257"/>
      <c r="AB349" s="257"/>
      <c r="AC349" s="257"/>
      <c r="AD349" s="257"/>
      <c r="AE349" s="257"/>
      <c r="AF349" s="257"/>
      <c r="AG349" s="257"/>
      <c r="AH349" s="257"/>
      <c r="AI349" s="257"/>
      <c r="AJ349" s="257"/>
      <c r="AK349" s="258"/>
      <c r="AL349" s="257"/>
      <c r="AM349" s="257"/>
      <c r="AN349" s="259"/>
      <c r="AO349" s="260"/>
      <c r="AP349" s="257"/>
      <c r="AQ349" s="257"/>
      <c r="AR349" s="261"/>
      <c r="AS349" s="257"/>
      <c r="AT349" s="257"/>
      <c r="AU349" s="257"/>
      <c r="AV349" s="258"/>
      <c r="AW349" s="257"/>
      <c r="AX349" s="257"/>
      <c r="AY349" s="257"/>
      <c r="AZ349" s="412"/>
      <c r="BA349" s="413"/>
      <c r="BB349" s="264"/>
      <c r="BC349" s="265"/>
    </row>
    <row r="350" spans="2:55" s="90" customFormat="1" x14ac:dyDescent="0.25">
      <c r="B350" s="93"/>
      <c r="D350" s="93"/>
      <c r="F350" s="93"/>
      <c r="G350" s="93"/>
      <c r="H350" s="93"/>
      <c r="I350" s="256"/>
      <c r="J350" s="256"/>
      <c r="K350" s="93"/>
      <c r="L350" s="256"/>
      <c r="M350" s="256"/>
      <c r="N350" s="256"/>
      <c r="O350" s="256"/>
      <c r="P350" s="256"/>
      <c r="Q350" s="257"/>
      <c r="R350" s="257"/>
      <c r="S350" s="257"/>
      <c r="T350" s="257"/>
      <c r="U350" s="257"/>
      <c r="V350" s="257"/>
      <c r="W350" s="257"/>
      <c r="X350" s="257"/>
      <c r="Y350" s="257"/>
      <c r="Z350" s="257"/>
      <c r="AA350" s="257"/>
      <c r="AB350" s="257"/>
      <c r="AC350" s="257"/>
      <c r="AD350" s="257"/>
      <c r="AE350" s="257"/>
      <c r="AF350" s="257"/>
      <c r="AG350" s="257"/>
      <c r="AH350" s="257"/>
      <c r="AI350" s="257"/>
      <c r="AJ350" s="257"/>
      <c r="AK350" s="258"/>
      <c r="AL350" s="257"/>
      <c r="AM350" s="257"/>
      <c r="AN350" s="259"/>
      <c r="AO350" s="260"/>
      <c r="AP350" s="257"/>
      <c r="AQ350" s="257"/>
      <c r="AR350" s="261"/>
      <c r="AS350" s="257"/>
      <c r="AT350" s="257"/>
      <c r="AU350" s="257"/>
      <c r="AV350" s="258"/>
      <c r="AW350" s="257"/>
      <c r="AX350" s="257"/>
      <c r="AY350" s="257"/>
      <c r="AZ350" s="412"/>
      <c r="BA350" s="413"/>
      <c r="BB350" s="264"/>
      <c r="BC350" s="265"/>
    </row>
    <row r="351" spans="2:55" s="90" customFormat="1" x14ac:dyDescent="0.25">
      <c r="B351" s="93"/>
      <c r="D351" s="93"/>
      <c r="F351" s="93"/>
      <c r="G351" s="93"/>
      <c r="H351" s="93"/>
      <c r="I351" s="256"/>
      <c r="J351" s="256"/>
      <c r="K351" s="93"/>
      <c r="L351" s="256"/>
      <c r="M351" s="256"/>
      <c r="N351" s="256"/>
      <c r="O351" s="256"/>
      <c r="P351" s="256"/>
      <c r="Q351" s="257"/>
      <c r="R351" s="257"/>
      <c r="S351" s="257"/>
      <c r="T351" s="257"/>
      <c r="U351" s="257"/>
      <c r="V351" s="257"/>
      <c r="W351" s="257"/>
      <c r="X351" s="257"/>
      <c r="Y351" s="257"/>
      <c r="Z351" s="257"/>
      <c r="AA351" s="257"/>
      <c r="AB351" s="257"/>
      <c r="AC351" s="257"/>
      <c r="AD351" s="257"/>
      <c r="AE351" s="257"/>
      <c r="AF351" s="257"/>
      <c r="AG351" s="257"/>
      <c r="AH351" s="257"/>
      <c r="AI351" s="257"/>
      <c r="AJ351" s="257"/>
      <c r="AK351" s="258"/>
      <c r="AL351" s="257"/>
      <c r="AM351" s="257"/>
      <c r="AN351" s="259"/>
      <c r="AO351" s="260"/>
      <c r="AP351" s="257"/>
      <c r="AQ351" s="257"/>
      <c r="AR351" s="261"/>
      <c r="AS351" s="257"/>
      <c r="AT351" s="257"/>
      <c r="AU351" s="257"/>
      <c r="AV351" s="258"/>
      <c r="AW351" s="257"/>
      <c r="AX351" s="257"/>
      <c r="AY351" s="257"/>
      <c r="AZ351" s="412"/>
      <c r="BA351" s="413"/>
      <c r="BB351" s="264"/>
      <c r="BC351" s="265"/>
    </row>
    <row r="352" spans="2:55" s="90" customFormat="1" x14ac:dyDescent="0.25">
      <c r="B352" s="93"/>
      <c r="D352" s="93"/>
      <c r="F352" s="93"/>
      <c r="G352" s="93"/>
      <c r="H352" s="93"/>
      <c r="I352" s="256"/>
      <c r="J352" s="256"/>
      <c r="K352" s="93"/>
      <c r="L352" s="256"/>
      <c r="M352" s="256"/>
      <c r="N352" s="256"/>
      <c r="O352" s="256"/>
      <c r="P352" s="256"/>
      <c r="Q352" s="257"/>
      <c r="R352" s="257"/>
      <c r="S352" s="257"/>
      <c r="T352" s="257"/>
      <c r="U352" s="257"/>
      <c r="V352" s="257"/>
      <c r="W352" s="257"/>
      <c r="X352" s="257"/>
      <c r="Y352" s="257"/>
      <c r="Z352" s="257"/>
      <c r="AA352" s="257"/>
      <c r="AB352" s="257"/>
      <c r="AC352" s="257"/>
      <c r="AD352" s="257"/>
      <c r="AE352" s="257"/>
      <c r="AF352" s="257"/>
      <c r="AG352" s="257"/>
      <c r="AH352" s="257"/>
      <c r="AI352" s="257"/>
      <c r="AJ352" s="257"/>
      <c r="AK352" s="258"/>
      <c r="AL352" s="257"/>
      <c r="AM352" s="257"/>
      <c r="AN352" s="259"/>
      <c r="AO352" s="260"/>
      <c r="AP352" s="257"/>
      <c r="AQ352" s="257"/>
      <c r="AR352" s="261"/>
      <c r="AS352" s="257"/>
      <c r="AT352" s="257"/>
      <c r="AU352" s="257"/>
      <c r="AV352" s="258"/>
      <c r="AW352" s="257"/>
      <c r="AX352" s="257"/>
      <c r="AY352" s="257"/>
      <c r="AZ352" s="412"/>
      <c r="BA352" s="413"/>
      <c r="BB352" s="264"/>
      <c r="BC352" s="265"/>
    </row>
    <row r="353" spans="2:55" s="90" customFormat="1" x14ac:dyDescent="0.25">
      <c r="B353" s="93"/>
      <c r="D353" s="93"/>
      <c r="F353" s="93"/>
      <c r="G353" s="93"/>
      <c r="H353" s="93"/>
      <c r="I353" s="256"/>
      <c r="J353" s="256"/>
      <c r="K353" s="93"/>
      <c r="L353" s="256"/>
      <c r="M353" s="256"/>
      <c r="N353" s="256"/>
      <c r="O353" s="256"/>
      <c r="P353" s="256"/>
      <c r="Q353" s="257"/>
      <c r="R353" s="257"/>
      <c r="S353" s="257"/>
      <c r="T353" s="257"/>
      <c r="U353" s="257"/>
      <c r="V353" s="257"/>
      <c r="W353" s="257"/>
      <c r="X353" s="257"/>
      <c r="Y353" s="257"/>
      <c r="Z353" s="257"/>
      <c r="AA353" s="257"/>
      <c r="AB353" s="257"/>
      <c r="AC353" s="257"/>
      <c r="AD353" s="257"/>
      <c r="AE353" s="257"/>
      <c r="AF353" s="257"/>
      <c r="AG353" s="257"/>
      <c r="AH353" s="257"/>
      <c r="AI353" s="257"/>
      <c r="AJ353" s="257"/>
      <c r="AK353" s="258"/>
      <c r="AL353" s="257"/>
      <c r="AM353" s="257"/>
      <c r="AN353" s="259"/>
      <c r="AO353" s="260"/>
      <c r="AP353" s="257"/>
      <c r="AQ353" s="257"/>
      <c r="AR353" s="261"/>
      <c r="AS353" s="257"/>
      <c r="AT353" s="257"/>
      <c r="AU353" s="257"/>
      <c r="AV353" s="258"/>
      <c r="AW353" s="257"/>
      <c r="AX353" s="257"/>
      <c r="AY353" s="257"/>
      <c r="AZ353" s="412"/>
      <c r="BA353" s="413"/>
      <c r="BB353" s="264"/>
      <c r="BC353" s="265"/>
    </row>
    <row r="354" spans="2:55" s="90" customFormat="1" x14ac:dyDescent="0.25">
      <c r="B354" s="93"/>
      <c r="D354" s="93"/>
      <c r="F354" s="93"/>
      <c r="G354" s="93"/>
      <c r="H354" s="93"/>
      <c r="I354" s="256"/>
      <c r="J354" s="256"/>
      <c r="K354" s="93"/>
      <c r="L354" s="256"/>
      <c r="M354" s="256"/>
      <c r="N354" s="256"/>
      <c r="O354" s="256"/>
      <c r="P354" s="256"/>
      <c r="Q354" s="257"/>
      <c r="R354" s="257"/>
      <c r="S354" s="257"/>
      <c r="T354" s="257"/>
      <c r="U354" s="257"/>
      <c r="V354" s="257"/>
      <c r="W354" s="257"/>
      <c r="X354" s="257"/>
      <c r="Y354" s="257"/>
      <c r="Z354" s="257"/>
      <c r="AA354" s="257"/>
      <c r="AB354" s="257"/>
      <c r="AC354" s="257"/>
      <c r="AD354" s="257"/>
      <c r="AE354" s="257"/>
      <c r="AF354" s="257"/>
      <c r="AG354" s="257"/>
      <c r="AH354" s="257"/>
      <c r="AI354" s="257"/>
      <c r="AJ354" s="257"/>
      <c r="AK354" s="258"/>
      <c r="AL354" s="257"/>
      <c r="AM354" s="257"/>
      <c r="AN354" s="259"/>
      <c r="AO354" s="260"/>
      <c r="AP354" s="257"/>
      <c r="AQ354" s="257"/>
      <c r="AR354" s="261"/>
      <c r="AS354" s="257"/>
      <c r="AT354" s="257"/>
      <c r="AU354" s="257"/>
      <c r="AV354" s="258"/>
      <c r="AW354" s="257"/>
      <c r="AX354" s="257"/>
      <c r="AY354" s="257"/>
      <c r="AZ354" s="412"/>
      <c r="BA354" s="413"/>
      <c r="BB354" s="264"/>
      <c r="BC354" s="265"/>
    </row>
    <row r="355" spans="2:55" s="90" customFormat="1" x14ac:dyDescent="0.25">
      <c r="B355" s="93"/>
      <c r="D355" s="93"/>
      <c r="F355" s="93"/>
      <c r="G355" s="93"/>
      <c r="H355" s="93"/>
      <c r="I355" s="256"/>
      <c r="J355" s="256"/>
      <c r="K355" s="93"/>
      <c r="L355" s="256"/>
      <c r="M355" s="256"/>
      <c r="N355" s="256"/>
      <c r="O355" s="256"/>
      <c r="P355" s="256"/>
      <c r="Q355" s="257"/>
      <c r="R355" s="257"/>
      <c r="S355" s="257"/>
      <c r="T355" s="257"/>
      <c r="U355" s="257"/>
      <c r="V355" s="257"/>
      <c r="W355" s="257"/>
      <c r="X355" s="257"/>
      <c r="Y355" s="257"/>
      <c r="Z355" s="257"/>
      <c r="AA355" s="257"/>
      <c r="AB355" s="257"/>
      <c r="AC355" s="257"/>
      <c r="AD355" s="257"/>
      <c r="AE355" s="257"/>
      <c r="AF355" s="257"/>
      <c r="AG355" s="257"/>
      <c r="AH355" s="257"/>
      <c r="AI355" s="257"/>
      <c r="AJ355" s="257"/>
      <c r="AK355" s="258"/>
      <c r="AL355" s="257"/>
      <c r="AM355" s="257"/>
      <c r="AN355" s="259"/>
      <c r="AO355" s="260"/>
      <c r="AP355" s="257"/>
      <c r="AQ355" s="257"/>
      <c r="AR355" s="261"/>
      <c r="AS355" s="257"/>
      <c r="AT355" s="257"/>
      <c r="AU355" s="257"/>
      <c r="AV355" s="258"/>
      <c r="AW355" s="257"/>
      <c r="AX355" s="257"/>
      <c r="AY355" s="257"/>
      <c r="AZ355" s="412"/>
      <c r="BA355" s="413"/>
      <c r="BB355" s="264"/>
      <c r="BC355" s="265"/>
    </row>
    <row r="356" spans="2:55" s="90" customFormat="1" x14ac:dyDescent="0.25">
      <c r="B356" s="93"/>
      <c r="D356" s="93"/>
      <c r="F356" s="93"/>
      <c r="G356" s="93"/>
      <c r="H356" s="93"/>
      <c r="I356" s="256"/>
      <c r="J356" s="256"/>
      <c r="K356" s="93"/>
      <c r="L356" s="256"/>
      <c r="M356" s="256"/>
      <c r="N356" s="256"/>
      <c r="O356" s="256"/>
      <c r="P356" s="256"/>
      <c r="Q356" s="257"/>
      <c r="R356" s="257"/>
      <c r="S356" s="257"/>
      <c r="T356" s="257"/>
      <c r="U356" s="257"/>
      <c r="V356" s="257"/>
      <c r="W356" s="257"/>
      <c r="X356" s="257"/>
      <c r="Y356" s="257"/>
      <c r="Z356" s="257"/>
      <c r="AA356" s="257"/>
      <c r="AB356" s="257"/>
      <c r="AC356" s="257"/>
      <c r="AD356" s="257"/>
      <c r="AE356" s="257"/>
      <c r="AF356" s="257"/>
      <c r="AG356" s="257"/>
      <c r="AH356" s="257"/>
      <c r="AI356" s="257"/>
      <c r="AJ356" s="257"/>
      <c r="AK356" s="258"/>
      <c r="AL356" s="257"/>
      <c r="AM356" s="257"/>
      <c r="AN356" s="259"/>
      <c r="AO356" s="260"/>
      <c r="AP356" s="257"/>
      <c r="AQ356" s="257"/>
      <c r="AR356" s="261"/>
      <c r="AS356" s="257"/>
      <c r="AT356" s="257"/>
      <c r="AU356" s="257"/>
      <c r="AV356" s="258"/>
      <c r="AW356" s="257"/>
      <c r="AX356" s="257"/>
      <c r="AY356" s="257"/>
      <c r="AZ356" s="412"/>
      <c r="BA356" s="413"/>
      <c r="BB356" s="264"/>
      <c r="BC356" s="265"/>
    </row>
    <row r="357" spans="2:55" s="90" customFormat="1" x14ac:dyDescent="0.25">
      <c r="B357" s="93"/>
      <c r="D357" s="93"/>
      <c r="F357" s="93"/>
      <c r="G357" s="93"/>
      <c r="H357" s="93"/>
      <c r="I357" s="256"/>
      <c r="J357" s="256"/>
      <c r="K357" s="93"/>
      <c r="L357" s="256"/>
      <c r="M357" s="256"/>
      <c r="N357" s="256"/>
      <c r="O357" s="256"/>
      <c r="P357" s="256"/>
      <c r="Q357" s="257"/>
      <c r="R357" s="257"/>
      <c r="S357" s="257"/>
      <c r="T357" s="257"/>
      <c r="U357" s="257"/>
      <c r="V357" s="257"/>
      <c r="W357" s="257"/>
      <c r="X357" s="257"/>
      <c r="Y357" s="257"/>
      <c r="Z357" s="257"/>
      <c r="AA357" s="257"/>
      <c r="AB357" s="257"/>
      <c r="AC357" s="257"/>
      <c r="AD357" s="257"/>
      <c r="AE357" s="257"/>
      <c r="AF357" s="257"/>
      <c r="AG357" s="257"/>
      <c r="AH357" s="257"/>
      <c r="AI357" s="257"/>
      <c r="AJ357" s="257"/>
      <c r="AK357" s="258"/>
      <c r="AL357" s="257"/>
      <c r="AM357" s="257"/>
      <c r="AN357" s="259"/>
      <c r="AO357" s="260"/>
      <c r="AP357" s="257"/>
      <c r="AQ357" s="257"/>
      <c r="AR357" s="261"/>
      <c r="AS357" s="257"/>
      <c r="AT357" s="257"/>
      <c r="AU357" s="257"/>
      <c r="AV357" s="258"/>
      <c r="AW357" s="257"/>
      <c r="AX357" s="257"/>
      <c r="AY357" s="257"/>
      <c r="AZ357" s="412"/>
      <c r="BA357" s="413"/>
      <c r="BB357" s="264"/>
      <c r="BC357" s="265"/>
    </row>
    <row r="358" spans="2:55" s="90" customFormat="1" x14ac:dyDescent="0.25">
      <c r="B358" s="93"/>
      <c r="D358" s="93"/>
      <c r="F358" s="93"/>
      <c r="G358" s="93"/>
      <c r="H358" s="93"/>
      <c r="I358" s="256"/>
      <c r="J358" s="256"/>
      <c r="K358" s="93"/>
      <c r="L358" s="256"/>
      <c r="M358" s="256"/>
      <c r="N358" s="256"/>
      <c r="O358" s="256"/>
      <c r="P358" s="256"/>
      <c r="Q358" s="257"/>
      <c r="R358" s="257"/>
      <c r="S358" s="257"/>
      <c r="T358" s="257"/>
      <c r="U358" s="257"/>
      <c r="V358" s="257"/>
      <c r="W358" s="257"/>
      <c r="X358" s="257"/>
      <c r="Y358" s="257"/>
      <c r="Z358" s="257"/>
      <c r="AA358" s="257"/>
      <c r="AB358" s="257"/>
      <c r="AC358" s="257"/>
      <c r="AD358" s="257"/>
      <c r="AE358" s="257"/>
      <c r="AF358" s="257"/>
      <c r="AG358" s="257"/>
      <c r="AH358" s="257"/>
      <c r="AI358" s="257"/>
      <c r="AJ358" s="257"/>
      <c r="AK358" s="258"/>
      <c r="AL358" s="257"/>
      <c r="AM358" s="257"/>
      <c r="AN358" s="259"/>
      <c r="AO358" s="260"/>
      <c r="AP358" s="257"/>
      <c r="AQ358" s="257"/>
      <c r="AR358" s="261"/>
      <c r="AS358" s="257"/>
      <c r="AT358" s="257"/>
      <c r="AU358" s="257"/>
      <c r="AV358" s="258"/>
      <c r="AW358" s="257"/>
      <c r="AX358" s="257"/>
      <c r="AY358" s="257"/>
      <c r="AZ358" s="412"/>
      <c r="BA358" s="413"/>
      <c r="BB358" s="264"/>
      <c r="BC358" s="265"/>
    </row>
    <row r="359" spans="2:55" s="90" customFormat="1" x14ac:dyDescent="0.25">
      <c r="B359" s="93"/>
      <c r="D359" s="93"/>
      <c r="F359" s="93"/>
      <c r="G359" s="93"/>
      <c r="H359" s="93"/>
      <c r="I359" s="256"/>
      <c r="J359" s="256"/>
      <c r="K359" s="93"/>
      <c r="L359" s="256"/>
      <c r="M359" s="256"/>
      <c r="N359" s="256"/>
      <c r="O359" s="256"/>
      <c r="P359" s="256"/>
      <c r="Q359" s="257"/>
      <c r="R359" s="257"/>
      <c r="S359" s="257"/>
      <c r="T359" s="257"/>
      <c r="U359" s="257"/>
      <c r="V359" s="257"/>
      <c r="W359" s="257"/>
      <c r="X359" s="257"/>
      <c r="Y359" s="257"/>
      <c r="Z359" s="257"/>
      <c r="AA359" s="257"/>
      <c r="AB359" s="257"/>
      <c r="AC359" s="257"/>
      <c r="AD359" s="257"/>
      <c r="AE359" s="257"/>
      <c r="AF359" s="257"/>
      <c r="AG359" s="257"/>
      <c r="AH359" s="257"/>
      <c r="AI359" s="257"/>
      <c r="AJ359" s="257"/>
      <c r="AK359" s="258"/>
      <c r="AL359" s="257"/>
      <c r="AM359" s="257"/>
      <c r="AN359" s="259"/>
      <c r="AO359" s="260"/>
      <c r="AP359" s="257"/>
      <c r="AQ359" s="257"/>
      <c r="AR359" s="261"/>
      <c r="AS359" s="257"/>
      <c r="AT359" s="257"/>
      <c r="AU359" s="257"/>
      <c r="AV359" s="258"/>
      <c r="AW359" s="257"/>
      <c r="AX359" s="257"/>
      <c r="AY359" s="257"/>
      <c r="AZ359" s="412"/>
      <c r="BA359" s="413"/>
      <c r="BB359" s="264"/>
      <c r="BC359" s="265"/>
    </row>
    <row r="360" spans="2:55" s="90" customFormat="1" x14ac:dyDescent="0.25">
      <c r="B360" s="93"/>
      <c r="D360" s="93"/>
      <c r="F360" s="93"/>
      <c r="G360" s="93"/>
      <c r="H360" s="93"/>
      <c r="I360" s="256"/>
      <c r="J360" s="256"/>
      <c r="K360" s="93"/>
      <c r="L360" s="256"/>
      <c r="M360" s="256"/>
      <c r="N360" s="256"/>
      <c r="O360" s="256"/>
      <c r="P360" s="256"/>
      <c r="Q360" s="257"/>
      <c r="R360" s="257"/>
      <c r="S360" s="257"/>
      <c r="T360" s="257"/>
      <c r="U360" s="257"/>
      <c r="V360" s="257"/>
      <c r="W360" s="257"/>
      <c r="X360" s="257"/>
      <c r="Y360" s="257"/>
      <c r="Z360" s="257"/>
      <c r="AA360" s="257"/>
      <c r="AB360" s="257"/>
      <c r="AC360" s="257"/>
      <c r="AD360" s="257"/>
      <c r="AE360" s="257"/>
      <c r="AF360" s="257"/>
      <c r="AG360" s="257"/>
      <c r="AH360" s="257"/>
      <c r="AI360" s="257"/>
      <c r="AJ360" s="257"/>
      <c r="AK360" s="258"/>
      <c r="AL360" s="257"/>
      <c r="AM360" s="257"/>
      <c r="AN360" s="259"/>
      <c r="AO360" s="260"/>
      <c r="AP360" s="257"/>
      <c r="AQ360" s="257"/>
      <c r="AR360" s="261"/>
      <c r="AS360" s="257"/>
      <c r="AT360" s="257"/>
      <c r="AU360" s="257"/>
      <c r="AV360" s="258"/>
      <c r="AW360" s="257"/>
      <c r="AX360" s="257"/>
      <c r="AY360" s="257"/>
      <c r="AZ360" s="412"/>
      <c r="BA360" s="413"/>
      <c r="BB360" s="264"/>
      <c r="BC360" s="265"/>
    </row>
    <row r="361" spans="2:55" s="90" customFormat="1" x14ac:dyDescent="0.25">
      <c r="B361" s="93"/>
      <c r="D361" s="93"/>
      <c r="F361" s="93"/>
      <c r="G361" s="93"/>
      <c r="H361" s="93"/>
      <c r="I361" s="256"/>
      <c r="J361" s="256"/>
      <c r="K361" s="93"/>
      <c r="L361" s="256"/>
      <c r="M361" s="256"/>
      <c r="N361" s="256"/>
      <c r="O361" s="256"/>
      <c r="P361" s="256"/>
      <c r="Q361" s="257"/>
      <c r="R361" s="257"/>
      <c r="S361" s="257"/>
      <c r="T361" s="257"/>
      <c r="U361" s="257"/>
      <c r="V361" s="257"/>
      <c r="W361" s="257"/>
      <c r="X361" s="257"/>
      <c r="Y361" s="257"/>
      <c r="Z361" s="257"/>
      <c r="AA361" s="257"/>
      <c r="AB361" s="257"/>
      <c r="AC361" s="257"/>
      <c r="AD361" s="257"/>
      <c r="AE361" s="257"/>
      <c r="AF361" s="257"/>
      <c r="AG361" s="257"/>
      <c r="AH361" s="257"/>
      <c r="AI361" s="257"/>
      <c r="AJ361" s="257"/>
      <c r="AK361" s="258"/>
      <c r="AL361" s="257"/>
      <c r="AM361" s="257"/>
      <c r="AN361" s="259"/>
      <c r="AO361" s="260"/>
      <c r="AP361" s="257"/>
      <c r="AQ361" s="257"/>
      <c r="AR361" s="261"/>
      <c r="AS361" s="257"/>
      <c r="AT361" s="257"/>
      <c r="AU361" s="257"/>
      <c r="AV361" s="258"/>
      <c r="AW361" s="257"/>
      <c r="AX361" s="257"/>
      <c r="AY361" s="257"/>
      <c r="AZ361" s="412"/>
      <c r="BA361" s="413"/>
      <c r="BB361" s="264"/>
      <c r="BC361" s="265"/>
    </row>
    <row r="362" spans="2:55" s="90" customFormat="1" x14ac:dyDescent="0.25">
      <c r="B362" s="93"/>
      <c r="D362" s="93"/>
      <c r="F362" s="93"/>
      <c r="G362" s="93"/>
      <c r="H362" s="93"/>
      <c r="I362" s="256"/>
      <c r="J362" s="256"/>
      <c r="K362" s="93"/>
      <c r="L362" s="256"/>
      <c r="M362" s="256"/>
      <c r="N362" s="256"/>
      <c r="O362" s="256"/>
      <c r="P362" s="256"/>
      <c r="Q362" s="257"/>
      <c r="R362" s="257"/>
      <c r="S362" s="257"/>
      <c r="T362" s="257"/>
      <c r="U362" s="257"/>
      <c r="V362" s="257"/>
      <c r="W362" s="257"/>
      <c r="X362" s="257"/>
      <c r="Y362" s="257"/>
      <c r="Z362" s="257"/>
      <c r="AA362" s="257"/>
      <c r="AB362" s="257"/>
      <c r="AC362" s="257"/>
      <c r="AD362" s="257"/>
      <c r="AE362" s="257"/>
      <c r="AF362" s="257"/>
      <c r="AG362" s="257"/>
      <c r="AH362" s="257"/>
      <c r="AI362" s="257"/>
      <c r="AJ362" s="257"/>
      <c r="AK362" s="258"/>
      <c r="AL362" s="257"/>
      <c r="AM362" s="257"/>
      <c r="AN362" s="259"/>
      <c r="AO362" s="260"/>
      <c r="AP362" s="257"/>
      <c r="AQ362" s="257"/>
      <c r="AR362" s="261"/>
      <c r="AS362" s="257"/>
      <c r="AT362" s="257"/>
      <c r="AU362" s="257"/>
      <c r="AV362" s="258"/>
      <c r="AW362" s="257"/>
      <c r="AX362" s="257"/>
      <c r="AY362" s="257"/>
      <c r="AZ362" s="412"/>
      <c r="BA362" s="413"/>
      <c r="BB362" s="264"/>
      <c r="BC362" s="265"/>
    </row>
    <row r="363" spans="2:55" s="90" customFormat="1" x14ac:dyDescent="0.25">
      <c r="B363" s="93"/>
      <c r="D363" s="93"/>
      <c r="F363" s="93"/>
      <c r="G363" s="93"/>
      <c r="H363" s="93"/>
      <c r="I363" s="256"/>
      <c r="J363" s="256"/>
      <c r="K363" s="93"/>
      <c r="L363" s="256"/>
      <c r="M363" s="256"/>
      <c r="N363" s="256"/>
      <c r="O363" s="256"/>
      <c r="P363" s="256"/>
      <c r="Q363" s="257"/>
      <c r="R363" s="257"/>
      <c r="S363" s="257"/>
      <c r="T363" s="257"/>
      <c r="U363" s="257"/>
      <c r="V363" s="257"/>
      <c r="W363" s="257"/>
      <c r="X363" s="257"/>
      <c r="Y363" s="257"/>
      <c r="Z363" s="257"/>
      <c r="AA363" s="257"/>
      <c r="AB363" s="257"/>
      <c r="AC363" s="257"/>
      <c r="AD363" s="257"/>
      <c r="AE363" s="257"/>
      <c r="AF363" s="257"/>
      <c r="AG363" s="257"/>
      <c r="AH363" s="257"/>
      <c r="AI363" s="257"/>
      <c r="AJ363" s="257"/>
      <c r="AK363" s="258"/>
      <c r="AL363" s="257"/>
      <c r="AM363" s="257"/>
      <c r="AN363" s="259"/>
      <c r="AO363" s="260"/>
      <c r="AP363" s="257"/>
      <c r="AQ363" s="257"/>
      <c r="AR363" s="261"/>
      <c r="AS363" s="257"/>
      <c r="AT363" s="257"/>
      <c r="AU363" s="257"/>
      <c r="AV363" s="258"/>
      <c r="AW363" s="257"/>
      <c r="AX363" s="257"/>
      <c r="AY363" s="257"/>
      <c r="AZ363" s="412"/>
      <c r="BA363" s="413"/>
      <c r="BB363" s="264"/>
      <c r="BC363" s="265"/>
    </row>
    <row r="364" spans="2:55" s="90" customFormat="1" x14ac:dyDescent="0.25">
      <c r="B364" s="93"/>
      <c r="D364" s="93"/>
      <c r="F364" s="93"/>
      <c r="G364" s="93"/>
      <c r="H364" s="93"/>
      <c r="I364" s="256"/>
      <c r="J364" s="256"/>
      <c r="K364" s="93"/>
      <c r="L364" s="256"/>
      <c r="M364" s="256"/>
      <c r="N364" s="256"/>
      <c r="O364" s="256"/>
      <c r="P364" s="256"/>
      <c r="Q364" s="257"/>
      <c r="R364" s="257"/>
      <c r="S364" s="257"/>
      <c r="T364" s="257"/>
      <c r="U364" s="257"/>
      <c r="V364" s="257"/>
      <c r="W364" s="257"/>
      <c r="X364" s="257"/>
      <c r="Y364" s="257"/>
      <c r="Z364" s="257"/>
      <c r="AA364" s="257"/>
      <c r="AB364" s="257"/>
      <c r="AC364" s="257"/>
      <c r="AD364" s="257"/>
      <c r="AE364" s="257"/>
      <c r="AF364" s="257"/>
      <c r="AG364" s="257"/>
      <c r="AH364" s="257"/>
      <c r="AI364" s="257"/>
      <c r="AJ364" s="257"/>
      <c r="AK364" s="258"/>
      <c r="AL364" s="257"/>
      <c r="AM364" s="257"/>
      <c r="AN364" s="259"/>
      <c r="AO364" s="260"/>
      <c r="AP364" s="257"/>
      <c r="AQ364" s="257"/>
      <c r="AR364" s="261"/>
      <c r="AS364" s="257"/>
      <c r="AT364" s="257"/>
      <c r="AU364" s="257"/>
      <c r="AV364" s="258"/>
      <c r="AW364" s="257"/>
      <c r="AX364" s="257"/>
      <c r="AY364" s="257"/>
      <c r="AZ364" s="412"/>
      <c r="BA364" s="413"/>
      <c r="BB364" s="264"/>
      <c r="BC364" s="265"/>
    </row>
    <row r="365" spans="2:55" s="90" customFormat="1" x14ac:dyDescent="0.25">
      <c r="B365" s="93"/>
      <c r="D365" s="93"/>
      <c r="F365" s="93"/>
      <c r="G365" s="93"/>
      <c r="H365" s="93"/>
      <c r="I365" s="256"/>
      <c r="J365" s="256"/>
      <c r="K365" s="93"/>
      <c r="L365" s="256"/>
      <c r="M365" s="256"/>
      <c r="N365" s="256"/>
      <c r="O365" s="256"/>
      <c r="P365" s="256"/>
      <c r="Q365" s="257"/>
      <c r="R365" s="257"/>
      <c r="S365" s="257"/>
      <c r="T365" s="257"/>
      <c r="U365" s="257"/>
      <c r="V365" s="257"/>
      <c r="W365" s="257"/>
      <c r="X365" s="257"/>
      <c r="Y365" s="257"/>
      <c r="Z365" s="257"/>
      <c r="AA365" s="257"/>
      <c r="AB365" s="257"/>
      <c r="AC365" s="257"/>
      <c r="AD365" s="257"/>
      <c r="AE365" s="257"/>
      <c r="AF365" s="257"/>
      <c r="AG365" s="257"/>
      <c r="AH365" s="257"/>
      <c r="AI365" s="257"/>
      <c r="AJ365" s="257"/>
      <c r="AK365" s="258"/>
      <c r="AL365" s="257"/>
      <c r="AM365" s="257"/>
      <c r="AN365" s="259"/>
      <c r="AO365" s="260"/>
      <c r="AP365" s="257"/>
      <c r="AQ365" s="257"/>
      <c r="AR365" s="261"/>
      <c r="AS365" s="257"/>
      <c r="AT365" s="257"/>
      <c r="AU365" s="257"/>
      <c r="AV365" s="258"/>
      <c r="AW365" s="257"/>
      <c r="AX365" s="257"/>
      <c r="AY365" s="257"/>
      <c r="AZ365" s="412"/>
      <c r="BA365" s="413"/>
      <c r="BB365" s="264"/>
      <c r="BC365" s="265"/>
    </row>
    <row r="366" spans="2:55" s="90" customFormat="1" x14ac:dyDescent="0.25">
      <c r="B366" s="93"/>
      <c r="D366" s="93"/>
      <c r="F366" s="93"/>
      <c r="G366" s="93"/>
      <c r="H366" s="93"/>
      <c r="I366" s="256"/>
      <c r="J366" s="256"/>
      <c r="K366" s="93"/>
      <c r="L366" s="256"/>
      <c r="M366" s="256"/>
      <c r="N366" s="256"/>
      <c r="O366" s="256"/>
      <c r="P366" s="256"/>
      <c r="Q366" s="257"/>
      <c r="R366" s="257"/>
      <c r="S366" s="257"/>
      <c r="T366" s="257"/>
      <c r="U366" s="257"/>
      <c r="V366" s="257"/>
      <c r="W366" s="257"/>
      <c r="X366" s="257"/>
      <c r="Y366" s="257"/>
      <c r="Z366" s="257"/>
      <c r="AA366" s="257"/>
      <c r="AB366" s="257"/>
      <c r="AC366" s="257"/>
      <c r="AD366" s="257"/>
      <c r="AE366" s="257"/>
      <c r="AF366" s="257"/>
      <c r="AG366" s="257"/>
      <c r="AH366" s="257"/>
      <c r="AI366" s="257"/>
      <c r="AJ366" s="257"/>
      <c r="AK366" s="258"/>
      <c r="AL366" s="257"/>
      <c r="AM366" s="257"/>
      <c r="AN366" s="259"/>
      <c r="AO366" s="260"/>
      <c r="AP366" s="257"/>
      <c r="AQ366" s="257"/>
      <c r="AR366" s="261"/>
      <c r="AS366" s="257"/>
      <c r="AT366" s="257"/>
      <c r="AU366" s="257"/>
      <c r="AV366" s="258"/>
      <c r="AW366" s="257"/>
      <c r="AX366" s="257"/>
      <c r="AY366" s="257"/>
      <c r="AZ366" s="412"/>
      <c r="BA366" s="413"/>
      <c r="BB366" s="264"/>
      <c r="BC366" s="265"/>
    </row>
    <row r="367" spans="2:55" s="90" customFormat="1" x14ac:dyDescent="0.25">
      <c r="B367" s="93"/>
      <c r="D367" s="93"/>
      <c r="F367" s="93"/>
      <c r="G367" s="93"/>
      <c r="H367" s="93"/>
      <c r="I367" s="256"/>
      <c r="J367" s="256"/>
      <c r="K367" s="93"/>
      <c r="L367" s="256"/>
      <c r="M367" s="256"/>
      <c r="N367" s="256"/>
      <c r="O367" s="256"/>
      <c r="P367" s="256"/>
      <c r="Q367" s="257"/>
      <c r="R367" s="257"/>
      <c r="S367" s="257"/>
      <c r="T367" s="257"/>
      <c r="U367" s="257"/>
      <c r="V367" s="257"/>
      <c r="W367" s="257"/>
      <c r="X367" s="257"/>
      <c r="Y367" s="257"/>
      <c r="Z367" s="257"/>
      <c r="AA367" s="257"/>
      <c r="AB367" s="257"/>
      <c r="AC367" s="257"/>
      <c r="AD367" s="257"/>
      <c r="AE367" s="257"/>
      <c r="AF367" s="257"/>
      <c r="AG367" s="257"/>
      <c r="AH367" s="257"/>
      <c r="AI367" s="257"/>
      <c r="AJ367" s="257"/>
      <c r="AK367" s="258"/>
      <c r="AL367" s="257"/>
      <c r="AM367" s="257"/>
      <c r="AN367" s="259"/>
      <c r="AO367" s="260"/>
      <c r="AP367" s="257"/>
      <c r="AQ367" s="257"/>
      <c r="AR367" s="261"/>
      <c r="AS367" s="257"/>
      <c r="AT367" s="257"/>
      <c r="AU367" s="257"/>
      <c r="AV367" s="258"/>
      <c r="AW367" s="257"/>
      <c r="AX367" s="257"/>
      <c r="AY367" s="257"/>
      <c r="AZ367" s="412"/>
      <c r="BA367" s="413"/>
      <c r="BB367" s="264"/>
      <c r="BC367" s="265"/>
    </row>
    <row r="368" spans="2:55" s="90" customFormat="1" x14ac:dyDescent="0.25">
      <c r="B368" s="93"/>
      <c r="D368" s="93"/>
      <c r="F368" s="93"/>
      <c r="G368" s="93"/>
      <c r="H368" s="93"/>
      <c r="I368" s="256"/>
      <c r="J368" s="256"/>
      <c r="K368" s="93"/>
      <c r="L368" s="256"/>
      <c r="M368" s="256"/>
      <c r="N368" s="256"/>
      <c r="O368" s="256"/>
      <c r="P368" s="256"/>
      <c r="Q368" s="257"/>
      <c r="R368" s="257"/>
      <c r="S368" s="257"/>
      <c r="T368" s="257"/>
      <c r="U368" s="257"/>
      <c r="V368" s="257"/>
      <c r="W368" s="257"/>
      <c r="X368" s="257"/>
      <c r="Y368" s="257"/>
      <c r="Z368" s="257"/>
      <c r="AA368" s="257"/>
      <c r="AB368" s="257"/>
      <c r="AC368" s="257"/>
      <c r="AD368" s="257"/>
      <c r="AE368" s="257"/>
      <c r="AF368" s="257"/>
      <c r="AG368" s="257"/>
      <c r="AH368" s="257"/>
      <c r="AI368" s="257"/>
      <c r="AJ368" s="257"/>
      <c r="AK368" s="258"/>
      <c r="AL368" s="257"/>
      <c r="AM368" s="257"/>
      <c r="AN368" s="259"/>
      <c r="AO368" s="260"/>
      <c r="AP368" s="257"/>
      <c r="AQ368" s="257"/>
      <c r="AR368" s="261"/>
      <c r="AS368" s="257"/>
      <c r="AT368" s="257"/>
      <c r="AU368" s="257"/>
      <c r="AV368" s="258"/>
      <c r="AW368" s="257"/>
      <c r="AX368" s="257"/>
      <c r="AY368" s="257"/>
      <c r="AZ368" s="412"/>
      <c r="BA368" s="413"/>
      <c r="BB368" s="264"/>
      <c r="BC368" s="265"/>
    </row>
    <row r="369" spans="2:55" s="90" customFormat="1" x14ac:dyDescent="0.25">
      <c r="B369" s="93"/>
      <c r="D369" s="93"/>
      <c r="F369" s="93"/>
      <c r="G369" s="93"/>
      <c r="H369" s="93"/>
      <c r="I369" s="256"/>
      <c r="J369" s="256"/>
      <c r="K369" s="93"/>
      <c r="L369" s="256"/>
      <c r="M369" s="256"/>
      <c r="N369" s="256"/>
      <c r="O369" s="256"/>
      <c r="P369" s="256"/>
      <c r="Q369" s="257"/>
      <c r="R369" s="257"/>
      <c r="S369" s="257"/>
      <c r="T369" s="257"/>
      <c r="U369" s="257"/>
      <c r="V369" s="257"/>
      <c r="W369" s="257"/>
      <c r="X369" s="257"/>
      <c r="Y369" s="257"/>
      <c r="Z369" s="257"/>
      <c r="AA369" s="257"/>
      <c r="AB369" s="257"/>
      <c r="AC369" s="257"/>
      <c r="AD369" s="257"/>
      <c r="AE369" s="257"/>
      <c r="AF369" s="257"/>
      <c r="AG369" s="257"/>
      <c r="AH369" s="257"/>
      <c r="AI369" s="257"/>
      <c r="AJ369" s="257"/>
      <c r="AK369" s="258"/>
      <c r="AL369" s="257"/>
      <c r="AM369" s="257"/>
      <c r="AN369" s="259"/>
      <c r="AO369" s="260"/>
      <c r="AP369" s="257"/>
      <c r="AQ369" s="257"/>
      <c r="AR369" s="261"/>
      <c r="AS369" s="257"/>
      <c r="AT369" s="257"/>
      <c r="AU369" s="257"/>
      <c r="AV369" s="258"/>
      <c r="AW369" s="257"/>
      <c r="AX369" s="257"/>
      <c r="AY369" s="257"/>
      <c r="AZ369" s="412"/>
      <c r="BA369" s="413"/>
      <c r="BB369" s="264"/>
      <c r="BC369" s="265"/>
    </row>
    <row r="370" spans="2:55" s="90" customFormat="1" x14ac:dyDescent="0.25">
      <c r="B370" s="93"/>
      <c r="D370" s="93"/>
      <c r="F370" s="93"/>
      <c r="G370" s="93"/>
      <c r="H370" s="93"/>
      <c r="I370" s="256"/>
      <c r="J370" s="256"/>
      <c r="K370" s="93"/>
      <c r="L370" s="256"/>
      <c r="M370" s="256"/>
      <c r="N370" s="256"/>
      <c r="O370" s="256"/>
      <c r="P370" s="256"/>
      <c r="Q370" s="257"/>
      <c r="R370" s="257"/>
      <c r="S370" s="257"/>
      <c r="T370" s="257"/>
      <c r="U370" s="257"/>
      <c r="V370" s="257"/>
      <c r="W370" s="257"/>
      <c r="X370" s="257"/>
      <c r="Y370" s="257"/>
      <c r="Z370" s="257"/>
      <c r="AA370" s="257"/>
      <c r="AB370" s="257"/>
      <c r="AC370" s="257"/>
      <c r="AD370" s="257"/>
      <c r="AE370" s="257"/>
      <c r="AF370" s="257"/>
      <c r="AG370" s="257"/>
      <c r="AH370" s="257"/>
      <c r="AI370" s="257"/>
      <c r="AJ370" s="257"/>
      <c r="AK370" s="258"/>
      <c r="AL370" s="257"/>
      <c r="AM370" s="257"/>
      <c r="AN370" s="259"/>
      <c r="AO370" s="260"/>
      <c r="AP370" s="257"/>
      <c r="AQ370" s="257"/>
      <c r="AR370" s="261"/>
      <c r="AS370" s="257"/>
      <c r="AT370" s="257"/>
      <c r="AU370" s="257"/>
      <c r="AV370" s="258"/>
      <c r="AW370" s="257"/>
      <c r="AX370" s="257"/>
      <c r="AY370" s="257"/>
      <c r="AZ370" s="412"/>
      <c r="BA370" s="413"/>
      <c r="BB370" s="264"/>
      <c r="BC370" s="265"/>
    </row>
    <row r="371" spans="2:55" s="90" customFormat="1" x14ac:dyDescent="0.25">
      <c r="B371" s="93"/>
      <c r="D371" s="93"/>
      <c r="F371" s="93"/>
      <c r="G371" s="93"/>
      <c r="H371" s="93"/>
      <c r="I371" s="256"/>
      <c r="J371" s="256"/>
      <c r="K371" s="93"/>
      <c r="L371" s="256"/>
      <c r="M371" s="256"/>
      <c r="N371" s="256"/>
      <c r="O371" s="256"/>
      <c r="P371" s="256"/>
      <c r="Q371" s="257"/>
      <c r="R371" s="257"/>
      <c r="S371" s="257"/>
      <c r="T371" s="257"/>
      <c r="U371" s="257"/>
      <c r="V371" s="257"/>
      <c r="W371" s="257"/>
      <c r="X371" s="257"/>
      <c r="Y371" s="257"/>
      <c r="Z371" s="257"/>
      <c r="AA371" s="257"/>
      <c r="AB371" s="257"/>
      <c r="AC371" s="257"/>
      <c r="AD371" s="257"/>
      <c r="AE371" s="257"/>
      <c r="AF371" s="257"/>
      <c r="AG371" s="257"/>
      <c r="AH371" s="257"/>
      <c r="AI371" s="257"/>
      <c r="AJ371" s="257"/>
      <c r="AK371" s="258"/>
      <c r="AL371" s="257"/>
      <c r="AM371" s="257"/>
      <c r="AN371" s="259"/>
      <c r="AO371" s="260"/>
      <c r="AP371" s="257"/>
      <c r="AQ371" s="257"/>
      <c r="AR371" s="261"/>
      <c r="AS371" s="257"/>
      <c r="AT371" s="257"/>
      <c r="AU371" s="257"/>
      <c r="AV371" s="258"/>
      <c r="AW371" s="257"/>
      <c r="AX371" s="257"/>
      <c r="AY371" s="257"/>
      <c r="AZ371" s="412"/>
      <c r="BA371" s="413"/>
      <c r="BB371" s="264"/>
      <c r="BC371" s="265"/>
    </row>
    <row r="372" spans="2:55" s="90" customFormat="1" x14ac:dyDescent="0.25">
      <c r="B372" s="93"/>
      <c r="D372" s="93"/>
      <c r="F372" s="93"/>
      <c r="G372" s="93"/>
      <c r="H372" s="93"/>
      <c r="I372" s="256"/>
      <c r="J372" s="256"/>
      <c r="K372" s="93"/>
      <c r="L372" s="256"/>
      <c r="M372" s="256"/>
      <c r="N372" s="256"/>
      <c r="O372" s="256"/>
      <c r="P372" s="256"/>
      <c r="Q372" s="257"/>
      <c r="R372" s="257"/>
      <c r="S372" s="257"/>
      <c r="T372" s="257"/>
      <c r="U372" s="257"/>
      <c r="V372" s="257"/>
      <c r="W372" s="257"/>
      <c r="X372" s="257"/>
      <c r="Y372" s="257"/>
      <c r="Z372" s="257"/>
      <c r="AA372" s="257"/>
      <c r="AB372" s="257"/>
      <c r="AC372" s="257"/>
      <c r="AD372" s="257"/>
      <c r="AE372" s="257"/>
      <c r="AF372" s="257"/>
      <c r="AG372" s="257"/>
      <c r="AH372" s="257"/>
      <c r="AI372" s="257"/>
      <c r="AJ372" s="257"/>
      <c r="AK372" s="258"/>
      <c r="AL372" s="257"/>
      <c r="AM372" s="257"/>
      <c r="AN372" s="259"/>
      <c r="AO372" s="260"/>
      <c r="AP372" s="257"/>
      <c r="AQ372" s="257"/>
      <c r="AR372" s="261"/>
      <c r="AS372" s="257"/>
      <c r="AT372" s="257"/>
      <c r="AU372" s="257"/>
      <c r="AV372" s="258"/>
      <c r="AW372" s="257"/>
      <c r="AX372" s="257"/>
      <c r="AY372" s="257"/>
      <c r="AZ372" s="412"/>
      <c r="BA372" s="413"/>
      <c r="BB372" s="264"/>
      <c r="BC372" s="265"/>
    </row>
    <row r="373" spans="2:55" s="90" customFormat="1" x14ac:dyDescent="0.25">
      <c r="B373" s="93"/>
      <c r="D373" s="93"/>
      <c r="F373" s="93"/>
      <c r="G373" s="93"/>
      <c r="H373" s="93"/>
      <c r="I373" s="256"/>
      <c r="J373" s="256"/>
      <c r="K373" s="93"/>
      <c r="L373" s="256"/>
      <c r="M373" s="256"/>
      <c r="N373" s="256"/>
      <c r="O373" s="256"/>
      <c r="P373" s="256"/>
      <c r="Q373" s="257"/>
      <c r="R373" s="257"/>
      <c r="S373" s="257"/>
      <c r="T373" s="257"/>
      <c r="U373" s="257"/>
      <c r="V373" s="257"/>
      <c r="W373" s="257"/>
      <c r="X373" s="257"/>
      <c r="Y373" s="257"/>
      <c r="Z373" s="257"/>
      <c r="AA373" s="257"/>
      <c r="AB373" s="257"/>
      <c r="AC373" s="257"/>
      <c r="AD373" s="257"/>
      <c r="AE373" s="257"/>
      <c r="AF373" s="257"/>
      <c r="AG373" s="257"/>
      <c r="AH373" s="257"/>
      <c r="AI373" s="257"/>
      <c r="AJ373" s="257"/>
      <c r="AK373" s="258"/>
      <c r="AL373" s="257"/>
      <c r="AM373" s="257"/>
      <c r="AN373" s="259"/>
      <c r="AO373" s="260"/>
      <c r="AP373" s="257"/>
      <c r="AQ373" s="257"/>
      <c r="AR373" s="261"/>
      <c r="AS373" s="257"/>
      <c r="AT373" s="257"/>
      <c r="AU373" s="257"/>
      <c r="AV373" s="258"/>
      <c r="AW373" s="257"/>
      <c r="AX373" s="257"/>
      <c r="AY373" s="257"/>
      <c r="AZ373" s="412"/>
      <c r="BA373" s="413"/>
      <c r="BB373" s="264"/>
      <c r="BC373" s="265"/>
    </row>
    <row r="374" spans="2:55" s="90" customFormat="1" x14ac:dyDescent="0.25">
      <c r="B374" s="93"/>
      <c r="D374" s="93"/>
      <c r="F374" s="93"/>
      <c r="G374" s="93"/>
      <c r="H374" s="93"/>
      <c r="I374" s="256"/>
      <c r="J374" s="256"/>
      <c r="K374" s="93"/>
      <c r="L374" s="256"/>
      <c r="M374" s="256"/>
      <c r="N374" s="256"/>
      <c r="O374" s="256"/>
      <c r="P374" s="256"/>
      <c r="Q374" s="257"/>
      <c r="R374" s="257"/>
      <c r="S374" s="257"/>
      <c r="T374" s="257"/>
      <c r="U374" s="257"/>
      <c r="V374" s="257"/>
      <c r="W374" s="257"/>
      <c r="X374" s="257"/>
      <c r="Y374" s="257"/>
      <c r="Z374" s="257"/>
      <c r="AA374" s="257"/>
      <c r="AB374" s="257"/>
      <c r="AC374" s="257"/>
      <c r="AD374" s="257"/>
      <c r="AE374" s="257"/>
      <c r="AF374" s="257"/>
      <c r="AG374" s="257"/>
      <c r="AH374" s="257"/>
      <c r="AI374" s="257"/>
      <c r="AJ374" s="257"/>
      <c r="AK374" s="258"/>
      <c r="AL374" s="257"/>
      <c r="AM374" s="257"/>
      <c r="AN374" s="259"/>
      <c r="AO374" s="260"/>
      <c r="AP374" s="257"/>
      <c r="AQ374" s="257"/>
      <c r="AR374" s="261"/>
      <c r="AS374" s="257"/>
      <c r="AT374" s="257"/>
      <c r="AU374" s="257"/>
      <c r="AV374" s="258"/>
      <c r="AW374" s="257"/>
      <c r="AX374" s="257"/>
      <c r="AY374" s="257"/>
      <c r="AZ374" s="412"/>
      <c r="BA374" s="413"/>
      <c r="BB374" s="264"/>
      <c r="BC374" s="265"/>
    </row>
    <row r="375" spans="2:55" s="90" customFormat="1" x14ac:dyDescent="0.25">
      <c r="B375" s="93"/>
      <c r="D375" s="93"/>
      <c r="F375" s="93"/>
      <c r="G375" s="93"/>
      <c r="H375" s="93"/>
      <c r="I375" s="256"/>
      <c r="J375" s="256"/>
      <c r="K375" s="93"/>
      <c r="L375" s="256"/>
      <c r="M375" s="256"/>
      <c r="N375" s="256"/>
      <c r="O375" s="256"/>
      <c r="P375" s="256"/>
      <c r="Q375" s="257"/>
      <c r="R375" s="257"/>
      <c r="S375" s="257"/>
      <c r="T375" s="257"/>
      <c r="U375" s="257"/>
      <c r="V375" s="257"/>
      <c r="W375" s="257"/>
      <c r="X375" s="257"/>
      <c r="Y375" s="257"/>
      <c r="Z375" s="257"/>
      <c r="AA375" s="257"/>
      <c r="AB375" s="257"/>
      <c r="AC375" s="257"/>
      <c r="AD375" s="257"/>
      <c r="AE375" s="257"/>
      <c r="AF375" s="257"/>
      <c r="AG375" s="257"/>
      <c r="AH375" s="257"/>
      <c r="AI375" s="257"/>
      <c r="AJ375" s="257"/>
      <c r="AK375" s="258"/>
      <c r="AL375" s="257"/>
      <c r="AM375" s="257"/>
      <c r="AN375" s="259"/>
      <c r="AO375" s="260"/>
      <c r="AP375" s="257"/>
      <c r="AQ375" s="257"/>
      <c r="AR375" s="261"/>
      <c r="AS375" s="257"/>
      <c r="AT375" s="257"/>
      <c r="AU375" s="257"/>
      <c r="AV375" s="258"/>
      <c r="AW375" s="257"/>
      <c r="AX375" s="257"/>
      <c r="AY375" s="257"/>
      <c r="AZ375" s="412"/>
      <c r="BA375" s="413"/>
      <c r="BB375" s="264"/>
      <c r="BC375" s="265"/>
    </row>
    <row r="376" spans="2:55" s="90" customFormat="1" x14ac:dyDescent="0.25">
      <c r="B376" s="93"/>
      <c r="D376" s="93"/>
      <c r="F376" s="93"/>
      <c r="G376" s="93"/>
      <c r="H376" s="93"/>
      <c r="I376" s="256"/>
      <c r="J376" s="256"/>
      <c r="K376" s="93"/>
      <c r="L376" s="256"/>
      <c r="M376" s="256"/>
      <c r="N376" s="256"/>
      <c r="O376" s="256"/>
      <c r="P376" s="256"/>
      <c r="Q376" s="257"/>
      <c r="R376" s="257"/>
      <c r="S376" s="257"/>
      <c r="T376" s="257"/>
      <c r="U376" s="257"/>
      <c r="V376" s="257"/>
      <c r="W376" s="257"/>
      <c r="X376" s="257"/>
      <c r="Y376" s="257"/>
      <c r="Z376" s="257"/>
      <c r="AA376" s="257"/>
      <c r="AB376" s="257"/>
      <c r="AC376" s="257"/>
      <c r="AD376" s="257"/>
      <c r="AE376" s="257"/>
      <c r="AF376" s="257"/>
      <c r="AG376" s="257"/>
      <c r="AH376" s="257"/>
      <c r="AI376" s="257"/>
      <c r="AJ376" s="257"/>
      <c r="AK376" s="258"/>
      <c r="AL376" s="257"/>
      <c r="AM376" s="257"/>
      <c r="AN376" s="259"/>
      <c r="AO376" s="260"/>
      <c r="AP376" s="257"/>
      <c r="AQ376" s="257"/>
      <c r="AR376" s="261"/>
      <c r="AS376" s="257"/>
      <c r="AT376" s="257"/>
      <c r="AU376" s="257"/>
      <c r="AV376" s="258"/>
      <c r="AW376" s="257"/>
      <c r="AX376" s="257"/>
      <c r="AY376" s="257"/>
      <c r="AZ376" s="412"/>
      <c r="BA376" s="413"/>
      <c r="BB376" s="264"/>
      <c r="BC376" s="265"/>
    </row>
    <row r="377" spans="2:55" s="90" customFormat="1" x14ac:dyDescent="0.25">
      <c r="B377" s="93"/>
      <c r="D377" s="93"/>
      <c r="F377" s="93"/>
      <c r="G377" s="93"/>
      <c r="H377" s="93"/>
      <c r="I377" s="256"/>
      <c r="J377" s="256"/>
      <c r="K377" s="93"/>
      <c r="L377" s="256"/>
      <c r="M377" s="256"/>
      <c r="N377" s="256"/>
      <c r="O377" s="256"/>
      <c r="P377" s="256"/>
      <c r="Q377" s="257"/>
      <c r="R377" s="257"/>
      <c r="S377" s="257"/>
      <c r="T377" s="257"/>
      <c r="U377" s="257"/>
      <c r="V377" s="257"/>
      <c r="W377" s="257"/>
      <c r="X377" s="257"/>
      <c r="Y377" s="257"/>
      <c r="Z377" s="257"/>
      <c r="AA377" s="257"/>
      <c r="AB377" s="257"/>
      <c r="AC377" s="257"/>
      <c r="AD377" s="257"/>
      <c r="AE377" s="257"/>
      <c r="AF377" s="257"/>
      <c r="AG377" s="257"/>
      <c r="AH377" s="257"/>
      <c r="AI377" s="257"/>
      <c r="AJ377" s="257"/>
      <c r="AK377" s="258"/>
      <c r="AL377" s="257"/>
      <c r="AM377" s="257"/>
      <c r="AN377" s="259"/>
      <c r="AO377" s="260"/>
      <c r="AP377" s="257"/>
      <c r="AQ377" s="257"/>
      <c r="AR377" s="261"/>
      <c r="AS377" s="257"/>
      <c r="AT377" s="257"/>
      <c r="AU377" s="257"/>
      <c r="AV377" s="258"/>
      <c r="AW377" s="257"/>
      <c r="AX377" s="257"/>
      <c r="AY377" s="257"/>
      <c r="AZ377" s="412"/>
      <c r="BA377" s="413"/>
      <c r="BB377" s="264"/>
      <c r="BC377" s="265"/>
    </row>
    <row r="378" spans="2:55" s="90" customFormat="1" x14ac:dyDescent="0.25">
      <c r="B378" s="93"/>
      <c r="D378" s="93"/>
      <c r="F378" s="93"/>
      <c r="G378" s="93"/>
      <c r="H378" s="93"/>
      <c r="I378" s="256"/>
      <c r="J378" s="256"/>
      <c r="K378" s="93"/>
      <c r="L378" s="256"/>
      <c r="M378" s="256"/>
      <c r="N378" s="256"/>
      <c r="O378" s="256"/>
      <c r="P378" s="256"/>
      <c r="Q378" s="257"/>
      <c r="R378" s="257"/>
      <c r="S378" s="257"/>
      <c r="T378" s="257"/>
      <c r="U378" s="257"/>
      <c r="V378" s="257"/>
      <c r="W378" s="257"/>
      <c r="X378" s="257"/>
      <c r="Y378" s="257"/>
      <c r="Z378" s="257"/>
      <c r="AA378" s="257"/>
      <c r="AB378" s="257"/>
      <c r="AC378" s="257"/>
      <c r="AD378" s="257"/>
      <c r="AE378" s="257"/>
      <c r="AF378" s="257"/>
      <c r="AG378" s="257"/>
      <c r="AH378" s="257"/>
      <c r="AI378" s="257"/>
      <c r="AJ378" s="257"/>
      <c r="AK378" s="258"/>
      <c r="AL378" s="257"/>
      <c r="AM378" s="257"/>
      <c r="AN378" s="259"/>
      <c r="AO378" s="260"/>
      <c r="AP378" s="257"/>
      <c r="AQ378" s="257"/>
      <c r="AR378" s="261"/>
      <c r="AS378" s="257"/>
      <c r="AT378" s="257"/>
      <c r="AU378" s="257"/>
      <c r="AV378" s="258"/>
      <c r="AW378" s="257"/>
      <c r="AX378" s="257"/>
      <c r="AY378" s="257"/>
      <c r="AZ378" s="412"/>
      <c r="BA378" s="413"/>
      <c r="BB378" s="264"/>
      <c r="BC378" s="265"/>
    </row>
    <row r="379" spans="2:55" s="90" customFormat="1" x14ac:dyDescent="0.25">
      <c r="B379" s="93"/>
      <c r="D379" s="93"/>
      <c r="F379" s="93"/>
      <c r="G379" s="93"/>
      <c r="H379" s="93"/>
      <c r="I379" s="256"/>
      <c r="J379" s="256"/>
      <c r="K379" s="93"/>
      <c r="L379" s="256"/>
      <c r="M379" s="256"/>
      <c r="N379" s="256"/>
      <c r="O379" s="256"/>
      <c r="P379" s="256"/>
      <c r="Q379" s="257"/>
      <c r="R379" s="257"/>
      <c r="S379" s="257"/>
      <c r="T379" s="257"/>
      <c r="U379" s="257"/>
      <c r="V379" s="257"/>
      <c r="W379" s="257"/>
      <c r="X379" s="257"/>
      <c r="Y379" s="257"/>
      <c r="Z379" s="257"/>
      <c r="AA379" s="257"/>
      <c r="AB379" s="257"/>
      <c r="AC379" s="257"/>
      <c r="AD379" s="257"/>
      <c r="AE379" s="257"/>
      <c r="AF379" s="257"/>
      <c r="AG379" s="257"/>
      <c r="AH379" s="257"/>
      <c r="AI379" s="257"/>
      <c r="AJ379" s="257"/>
      <c r="AK379" s="258"/>
      <c r="AL379" s="257"/>
      <c r="AM379" s="257"/>
      <c r="AN379" s="259"/>
      <c r="AO379" s="260"/>
      <c r="AP379" s="257"/>
      <c r="AQ379" s="257"/>
      <c r="AR379" s="261"/>
      <c r="AS379" s="257"/>
      <c r="AT379" s="257"/>
      <c r="AU379" s="257"/>
      <c r="AV379" s="258"/>
      <c r="AW379" s="257"/>
      <c r="AX379" s="257"/>
      <c r="AY379" s="257"/>
      <c r="AZ379" s="412"/>
      <c r="BA379" s="413"/>
      <c r="BB379" s="264"/>
      <c r="BC379" s="265"/>
    </row>
    <row r="380" spans="2:55" s="90" customFormat="1" x14ac:dyDescent="0.25">
      <c r="B380" s="93"/>
      <c r="D380" s="93"/>
      <c r="F380" s="93"/>
      <c r="G380" s="93"/>
      <c r="H380" s="93"/>
      <c r="I380" s="256"/>
      <c r="J380" s="256"/>
      <c r="K380" s="93"/>
      <c r="L380" s="256"/>
      <c r="M380" s="256"/>
      <c r="N380" s="256"/>
      <c r="O380" s="256"/>
      <c r="P380" s="256"/>
      <c r="Q380" s="257"/>
      <c r="R380" s="257"/>
      <c r="S380" s="257"/>
      <c r="T380" s="257"/>
      <c r="U380" s="257"/>
      <c r="V380" s="257"/>
      <c r="W380" s="257"/>
      <c r="X380" s="257"/>
      <c r="Y380" s="257"/>
      <c r="Z380" s="257"/>
      <c r="AA380" s="257"/>
      <c r="AB380" s="257"/>
      <c r="AC380" s="257"/>
      <c r="AD380" s="257"/>
      <c r="AE380" s="257"/>
      <c r="AF380" s="257"/>
      <c r="AG380" s="257"/>
      <c r="AH380" s="257"/>
      <c r="AI380" s="257"/>
      <c r="AJ380" s="257"/>
      <c r="AK380" s="258"/>
      <c r="AL380" s="257"/>
      <c r="AM380" s="257"/>
      <c r="AN380" s="259"/>
      <c r="AO380" s="260"/>
      <c r="AP380" s="257"/>
      <c r="AQ380" s="257"/>
      <c r="AR380" s="261"/>
      <c r="AS380" s="257"/>
      <c r="AT380" s="257"/>
      <c r="AU380" s="257"/>
      <c r="AV380" s="258"/>
      <c r="AW380" s="257"/>
      <c r="AX380" s="257"/>
      <c r="AY380" s="257"/>
      <c r="AZ380" s="412"/>
      <c r="BA380" s="413"/>
      <c r="BB380" s="264"/>
      <c r="BC380" s="265"/>
    </row>
    <row r="381" spans="2:55" s="90" customFormat="1" x14ac:dyDescent="0.25">
      <c r="B381" s="93"/>
      <c r="D381" s="93"/>
      <c r="F381" s="93"/>
      <c r="G381" s="93"/>
      <c r="H381" s="93"/>
      <c r="I381" s="256"/>
      <c r="J381" s="256"/>
      <c r="K381" s="93"/>
      <c r="L381" s="256"/>
      <c r="M381" s="256"/>
      <c r="N381" s="256"/>
      <c r="O381" s="256"/>
      <c r="P381" s="256"/>
      <c r="Q381" s="257"/>
      <c r="R381" s="257"/>
      <c r="S381" s="257"/>
      <c r="T381" s="257"/>
      <c r="U381" s="257"/>
      <c r="V381" s="257"/>
      <c r="W381" s="257"/>
      <c r="X381" s="257"/>
      <c r="Y381" s="257"/>
      <c r="Z381" s="257"/>
      <c r="AA381" s="257"/>
      <c r="AB381" s="257"/>
      <c r="AC381" s="257"/>
      <c r="AD381" s="257"/>
      <c r="AE381" s="257"/>
      <c r="AF381" s="257"/>
      <c r="AG381" s="257"/>
      <c r="AH381" s="257"/>
      <c r="AI381" s="257"/>
      <c r="AJ381" s="257"/>
      <c r="AK381" s="258"/>
      <c r="AL381" s="257"/>
      <c r="AM381" s="257"/>
      <c r="AN381" s="259"/>
      <c r="AO381" s="260"/>
      <c r="AP381" s="257"/>
      <c r="AQ381" s="257"/>
      <c r="AR381" s="261"/>
      <c r="AS381" s="257"/>
      <c r="AT381" s="257"/>
      <c r="AU381" s="257"/>
      <c r="AV381" s="258"/>
      <c r="AW381" s="257"/>
      <c r="AX381" s="257"/>
      <c r="AY381" s="257"/>
      <c r="AZ381" s="412"/>
      <c r="BA381" s="413"/>
      <c r="BB381" s="264"/>
      <c r="BC381" s="265"/>
    </row>
    <row r="382" spans="2:55" s="90" customFormat="1" x14ac:dyDescent="0.25">
      <c r="B382" s="93"/>
      <c r="D382" s="93"/>
      <c r="F382" s="93"/>
      <c r="G382" s="93"/>
      <c r="H382" s="93"/>
      <c r="I382" s="256"/>
      <c r="J382" s="256"/>
      <c r="K382" s="93"/>
      <c r="L382" s="256"/>
      <c r="M382" s="256"/>
      <c r="N382" s="256"/>
      <c r="O382" s="256"/>
      <c r="P382" s="256"/>
      <c r="Q382" s="257"/>
      <c r="R382" s="257"/>
      <c r="S382" s="257"/>
      <c r="T382" s="257"/>
      <c r="U382" s="257"/>
      <c r="V382" s="257"/>
      <c r="W382" s="257"/>
      <c r="X382" s="257"/>
      <c r="Y382" s="257"/>
      <c r="Z382" s="257"/>
      <c r="AA382" s="257"/>
      <c r="AB382" s="257"/>
      <c r="AC382" s="257"/>
      <c r="AD382" s="257"/>
      <c r="AE382" s="257"/>
      <c r="AF382" s="257"/>
      <c r="AG382" s="257"/>
      <c r="AH382" s="257"/>
      <c r="AI382" s="257"/>
      <c r="AJ382" s="257"/>
      <c r="AK382" s="258"/>
      <c r="AL382" s="257"/>
      <c r="AM382" s="257"/>
      <c r="AN382" s="259"/>
      <c r="AO382" s="260"/>
      <c r="AP382" s="257"/>
      <c r="AQ382" s="257"/>
      <c r="AR382" s="261"/>
      <c r="AS382" s="257"/>
      <c r="AT382" s="257"/>
      <c r="AU382" s="257"/>
      <c r="AV382" s="258"/>
      <c r="AW382" s="257"/>
      <c r="AX382" s="257"/>
      <c r="AY382" s="257"/>
      <c r="AZ382" s="412"/>
      <c r="BA382" s="413"/>
      <c r="BB382" s="264"/>
      <c r="BC382" s="265"/>
    </row>
    <row r="383" spans="2:55" s="90" customFormat="1" x14ac:dyDescent="0.25">
      <c r="B383" s="93"/>
      <c r="D383" s="93"/>
      <c r="F383" s="93"/>
      <c r="G383" s="93"/>
      <c r="H383" s="93"/>
      <c r="I383" s="256"/>
      <c r="J383" s="256"/>
      <c r="K383" s="93"/>
      <c r="L383" s="256"/>
      <c r="M383" s="256"/>
      <c r="N383" s="256"/>
      <c r="O383" s="256"/>
      <c r="P383" s="256"/>
      <c r="Q383" s="257"/>
      <c r="R383" s="257"/>
      <c r="S383" s="257"/>
      <c r="T383" s="257"/>
      <c r="U383" s="257"/>
      <c r="V383" s="257"/>
      <c r="W383" s="257"/>
      <c r="X383" s="257"/>
      <c r="Y383" s="257"/>
      <c r="Z383" s="257"/>
      <c r="AA383" s="257"/>
      <c r="AB383" s="257"/>
      <c r="AC383" s="257"/>
      <c r="AD383" s="257"/>
      <c r="AE383" s="257"/>
      <c r="AF383" s="257"/>
      <c r="AG383" s="257"/>
      <c r="AH383" s="257"/>
      <c r="AI383" s="257"/>
      <c r="AJ383" s="257"/>
      <c r="AK383" s="258"/>
      <c r="AL383" s="257"/>
      <c r="AM383" s="257"/>
      <c r="AN383" s="259"/>
      <c r="AO383" s="260"/>
      <c r="AP383" s="257"/>
      <c r="AQ383" s="257"/>
      <c r="AR383" s="261"/>
      <c r="AS383" s="257"/>
      <c r="AT383" s="257"/>
      <c r="AU383" s="257"/>
      <c r="AV383" s="258"/>
      <c r="AW383" s="257"/>
      <c r="AX383" s="257"/>
      <c r="AY383" s="257"/>
      <c r="AZ383" s="412"/>
      <c r="BA383" s="413"/>
      <c r="BB383" s="264"/>
      <c r="BC383" s="265"/>
    </row>
    <row r="384" spans="2:55" s="90" customFormat="1" x14ac:dyDescent="0.25">
      <c r="B384" s="93"/>
      <c r="D384" s="93"/>
      <c r="F384" s="93"/>
      <c r="G384" s="93"/>
      <c r="H384" s="93"/>
      <c r="I384" s="256"/>
      <c r="J384" s="256"/>
      <c r="K384" s="93"/>
      <c r="L384" s="256"/>
      <c r="M384" s="256"/>
      <c r="N384" s="256"/>
      <c r="O384" s="256"/>
      <c r="P384" s="256"/>
      <c r="Q384" s="257"/>
      <c r="R384" s="257"/>
      <c r="S384" s="257"/>
      <c r="T384" s="257"/>
      <c r="U384" s="257"/>
      <c r="V384" s="257"/>
      <c r="W384" s="257"/>
      <c r="X384" s="257"/>
      <c r="Y384" s="257"/>
      <c r="Z384" s="257"/>
      <c r="AA384" s="257"/>
      <c r="AB384" s="257"/>
      <c r="AC384" s="257"/>
      <c r="AD384" s="257"/>
      <c r="AE384" s="257"/>
      <c r="AF384" s="257"/>
      <c r="AG384" s="257"/>
      <c r="AH384" s="257"/>
      <c r="AI384" s="257"/>
      <c r="AJ384" s="257"/>
      <c r="AK384" s="258"/>
      <c r="AL384" s="257"/>
      <c r="AM384" s="257"/>
      <c r="AN384" s="259"/>
      <c r="AO384" s="260"/>
      <c r="AP384" s="257"/>
      <c r="AQ384" s="257"/>
      <c r="AR384" s="261"/>
      <c r="AS384" s="257"/>
      <c r="AT384" s="257"/>
      <c r="AU384" s="257"/>
      <c r="AV384" s="258"/>
      <c r="AW384" s="257"/>
      <c r="AX384" s="257"/>
      <c r="AY384" s="257"/>
      <c r="AZ384" s="412"/>
      <c r="BA384" s="413"/>
      <c r="BB384" s="264"/>
      <c r="BC384" s="265"/>
    </row>
    <row r="385" spans="2:55" s="90" customFormat="1" x14ac:dyDescent="0.25">
      <c r="B385" s="93"/>
      <c r="D385" s="93"/>
      <c r="F385" s="93"/>
      <c r="G385" s="93"/>
      <c r="H385" s="93"/>
      <c r="I385" s="256"/>
      <c r="J385" s="256"/>
      <c r="K385" s="93"/>
      <c r="L385" s="256"/>
      <c r="M385" s="256"/>
      <c r="N385" s="256"/>
      <c r="O385" s="256"/>
      <c r="P385" s="256"/>
      <c r="Q385" s="257"/>
      <c r="R385" s="257"/>
      <c r="S385" s="257"/>
      <c r="T385" s="257"/>
      <c r="U385" s="257"/>
      <c r="V385" s="257"/>
      <c r="W385" s="257"/>
      <c r="X385" s="257"/>
      <c r="Y385" s="257"/>
      <c r="Z385" s="257"/>
      <c r="AA385" s="257"/>
      <c r="AB385" s="257"/>
      <c r="AC385" s="257"/>
      <c r="AD385" s="257"/>
      <c r="AE385" s="257"/>
      <c r="AF385" s="257"/>
      <c r="AG385" s="257"/>
      <c r="AH385" s="257"/>
      <c r="AI385" s="257"/>
      <c r="AJ385" s="257"/>
      <c r="AK385" s="258"/>
      <c r="AL385" s="257"/>
      <c r="AM385" s="257"/>
      <c r="AN385" s="259"/>
      <c r="AO385" s="260"/>
      <c r="AP385" s="257"/>
      <c r="AQ385" s="257"/>
      <c r="AR385" s="261"/>
      <c r="AS385" s="257"/>
      <c r="AT385" s="257"/>
      <c r="AU385" s="257"/>
      <c r="AV385" s="258"/>
      <c r="AW385" s="257"/>
      <c r="AX385" s="257"/>
      <c r="AY385" s="257"/>
      <c r="AZ385" s="412"/>
      <c r="BA385" s="413"/>
      <c r="BB385" s="264"/>
      <c r="BC385" s="265"/>
    </row>
    <row r="386" spans="2:55" s="90" customFormat="1" x14ac:dyDescent="0.25">
      <c r="B386" s="93"/>
      <c r="D386" s="93"/>
      <c r="F386" s="93"/>
      <c r="G386" s="93"/>
      <c r="H386" s="93"/>
      <c r="I386" s="256"/>
      <c r="J386" s="256"/>
      <c r="K386" s="93"/>
      <c r="L386" s="256"/>
      <c r="M386" s="256"/>
      <c r="N386" s="256"/>
      <c r="O386" s="256"/>
      <c r="P386" s="256"/>
      <c r="Q386" s="257"/>
      <c r="R386" s="257"/>
      <c r="S386" s="257"/>
      <c r="T386" s="257"/>
      <c r="U386" s="257"/>
      <c r="V386" s="257"/>
      <c r="W386" s="257"/>
      <c r="X386" s="257"/>
      <c r="Y386" s="257"/>
      <c r="Z386" s="257"/>
      <c r="AA386" s="257"/>
      <c r="AB386" s="257"/>
      <c r="AC386" s="257"/>
      <c r="AD386" s="257"/>
      <c r="AE386" s="257"/>
      <c r="AF386" s="257"/>
      <c r="AG386" s="257"/>
      <c r="AH386" s="257"/>
      <c r="AI386" s="257"/>
      <c r="AJ386" s="257"/>
      <c r="AK386" s="258"/>
      <c r="AL386" s="257"/>
      <c r="AM386" s="257"/>
      <c r="AN386" s="259"/>
      <c r="AO386" s="260"/>
      <c r="AP386" s="257"/>
      <c r="AQ386" s="257"/>
      <c r="AR386" s="261"/>
      <c r="AS386" s="257"/>
      <c r="AT386" s="257"/>
      <c r="AU386" s="257"/>
      <c r="AV386" s="258"/>
      <c r="AW386" s="257"/>
      <c r="AX386" s="257"/>
      <c r="AY386" s="257"/>
      <c r="AZ386" s="412"/>
      <c r="BA386" s="413"/>
      <c r="BB386" s="264"/>
      <c r="BC386" s="265"/>
    </row>
    <row r="387" spans="2:55" s="90" customFormat="1" x14ac:dyDescent="0.25">
      <c r="B387" s="93"/>
      <c r="D387" s="93"/>
      <c r="F387" s="93"/>
      <c r="G387" s="93"/>
      <c r="H387" s="93"/>
      <c r="I387" s="256"/>
      <c r="J387" s="256"/>
      <c r="K387" s="93"/>
      <c r="L387" s="256"/>
      <c r="M387" s="256"/>
      <c r="N387" s="256"/>
      <c r="O387" s="256"/>
      <c r="P387" s="256"/>
      <c r="Q387" s="257"/>
      <c r="R387" s="257"/>
      <c r="S387" s="257"/>
      <c r="T387" s="257"/>
      <c r="U387" s="257"/>
      <c r="V387" s="257"/>
      <c r="W387" s="257"/>
      <c r="X387" s="257"/>
      <c r="Y387" s="257"/>
      <c r="Z387" s="257"/>
      <c r="AA387" s="257"/>
      <c r="AB387" s="257"/>
      <c r="AC387" s="257"/>
      <c r="AD387" s="257"/>
      <c r="AE387" s="257"/>
      <c r="AF387" s="257"/>
      <c r="AG387" s="257"/>
      <c r="AH387" s="257"/>
      <c r="AI387" s="257"/>
      <c r="AJ387" s="257"/>
      <c r="AK387" s="258"/>
      <c r="AL387" s="257"/>
      <c r="AM387" s="257"/>
      <c r="AN387" s="259"/>
      <c r="AO387" s="260"/>
      <c r="AP387" s="257"/>
      <c r="AQ387" s="257"/>
      <c r="AR387" s="261"/>
      <c r="AS387" s="257"/>
      <c r="AT387" s="257"/>
      <c r="AU387" s="257"/>
      <c r="AV387" s="258"/>
      <c r="AW387" s="257"/>
      <c r="AX387" s="257"/>
      <c r="AY387" s="257"/>
      <c r="AZ387" s="412"/>
      <c r="BA387" s="413"/>
      <c r="BB387" s="264"/>
      <c r="BC387" s="265"/>
    </row>
    <row r="388" spans="2:55" s="90" customFormat="1" x14ac:dyDescent="0.25">
      <c r="B388" s="93"/>
      <c r="D388" s="93"/>
      <c r="F388" s="93"/>
      <c r="G388" s="93"/>
      <c r="H388" s="93"/>
      <c r="I388" s="256"/>
      <c r="J388" s="256"/>
      <c r="K388" s="93"/>
      <c r="L388" s="256"/>
      <c r="M388" s="256"/>
      <c r="N388" s="256"/>
      <c r="O388" s="256"/>
      <c r="P388" s="256"/>
      <c r="Q388" s="257"/>
      <c r="R388" s="257"/>
      <c r="S388" s="257"/>
      <c r="T388" s="257"/>
      <c r="U388" s="257"/>
      <c r="V388" s="257"/>
      <c r="W388" s="257"/>
      <c r="X388" s="257"/>
      <c r="Y388" s="257"/>
      <c r="Z388" s="257"/>
      <c r="AA388" s="257"/>
      <c r="AB388" s="257"/>
      <c r="AC388" s="257"/>
      <c r="AD388" s="257"/>
      <c r="AE388" s="257"/>
      <c r="AF388" s="257"/>
      <c r="AG388" s="257"/>
      <c r="AH388" s="257"/>
      <c r="AI388" s="257"/>
      <c r="AJ388" s="257"/>
      <c r="AK388" s="258"/>
      <c r="AL388" s="257"/>
      <c r="AM388" s="257"/>
      <c r="AN388" s="259"/>
      <c r="AO388" s="260"/>
      <c r="AP388" s="257"/>
      <c r="AQ388" s="257"/>
      <c r="AR388" s="261"/>
      <c r="AS388" s="257"/>
      <c r="AT388" s="257"/>
      <c r="AU388" s="257"/>
      <c r="AV388" s="258"/>
      <c r="AW388" s="257"/>
      <c r="AX388" s="257"/>
      <c r="AY388" s="257"/>
      <c r="AZ388" s="412"/>
      <c r="BA388" s="413"/>
      <c r="BB388" s="264"/>
      <c r="BC388" s="265"/>
    </row>
    <row r="389" spans="2:55" s="90" customFormat="1" x14ac:dyDescent="0.25">
      <c r="B389" s="93"/>
      <c r="D389" s="93"/>
      <c r="F389" s="93"/>
      <c r="G389" s="93"/>
      <c r="H389" s="93"/>
      <c r="I389" s="256"/>
      <c r="J389" s="256"/>
      <c r="K389" s="93"/>
      <c r="L389" s="256"/>
      <c r="M389" s="256"/>
      <c r="N389" s="256"/>
      <c r="O389" s="256"/>
      <c r="P389" s="256"/>
      <c r="Q389" s="257"/>
      <c r="R389" s="257"/>
      <c r="S389" s="257"/>
      <c r="T389" s="257"/>
      <c r="U389" s="257"/>
      <c r="V389" s="257"/>
      <c r="W389" s="257"/>
      <c r="X389" s="257"/>
      <c r="Y389" s="257"/>
      <c r="Z389" s="257"/>
      <c r="AA389" s="257"/>
      <c r="AB389" s="257"/>
      <c r="AC389" s="257"/>
      <c r="AD389" s="257"/>
      <c r="AE389" s="257"/>
      <c r="AF389" s="257"/>
      <c r="AG389" s="257"/>
      <c r="AH389" s="257"/>
      <c r="AI389" s="257"/>
      <c r="AJ389" s="257"/>
      <c r="AK389" s="258"/>
      <c r="AL389" s="257"/>
      <c r="AM389" s="257"/>
      <c r="AN389" s="259"/>
      <c r="AO389" s="260"/>
      <c r="AP389" s="257"/>
      <c r="AQ389" s="257"/>
      <c r="AR389" s="261"/>
      <c r="AS389" s="257"/>
      <c r="AT389" s="257"/>
      <c r="AU389" s="257"/>
      <c r="AV389" s="258"/>
      <c r="AW389" s="257"/>
      <c r="AX389" s="257"/>
      <c r="AY389" s="257"/>
      <c r="AZ389" s="412"/>
      <c r="BA389" s="413"/>
      <c r="BB389" s="264"/>
      <c r="BC389" s="265"/>
    </row>
    <row r="390" spans="2:55" s="90" customFormat="1" x14ac:dyDescent="0.25">
      <c r="B390" s="93"/>
      <c r="D390" s="93"/>
      <c r="F390" s="93"/>
      <c r="G390" s="93"/>
      <c r="H390" s="93"/>
      <c r="I390" s="256"/>
      <c r="J390" s="256"/>
      <c r="K390" s="93"/>
      <c r="L390" s="256"/>
      <c r="M390" s="256"/>
      <c r="N390" s="256"/>
      <c r="O390" s="256"/>
      <c r="P390" s="256"/>
      <c r="Q390" s="257"/>
      <c r="R390" s="257"/>
      <c r="S390" s="257"/>
      <c r="T390" s="257"/>
      <c r="U390" s="257"/>
      <c r="V390" s="257"/>
      <c r="W390" s="257"/>
      <c r="X390" s="257"/>
      <c r="Y390" s="257"/>
      <c r="Z390" s="257"/>
      <c r="AA390" s="257"/>
      <c r="AB390" s="257"/>
      <c r="AC390" s="257"/>
      <c r="AD390" s="257"/>
      <c r="AE390" s="257"/>
      <c r="AF390" s="257"/>
      <c r="AG390" s="257"/>
      <c r="AH390" s="257"/>
      <c r="AI390" s="257"/>
      <c r="AJ390" s="257"/>
      <c r="AK390" s="258"/>
      <c r="AL390" s="257"/>
      <c r="AM390" s="257"/>
      <c r="AN390" s="259"/>
      <c r="AO390" s="260"/>
      <c r="AP390" s="257"/>
      <c r="AQ390" s="257"/>
      <c r="AR390" s="261"/>
      <c r="AS390" s="257"/>
      <c r="AT390" s="257"/>
      <c r="AU390" s="257"/>
      <c r="AV390" s="258"/>
      <c r="AW390" s="257"/>
      <c r="AX390" s="257"/>
      <c r="AY390" s="257"/>
      <c r="AZ390" s="412"/>
      <c r="BA390" s="413"/>
      <c r="BB390" s="264"/>
      <c r="BC390" s="265"/>
    </row>
    <row r="391" spans="2:55" s="90" customFormat="1" x14ac:dyDescent="0.25">
      <c r="B391" s="93"/>
      <c r="D391" s="93"/>
      <c r="F391" s="93"/>
      <c r="G391" s="93"/>
      <c r="H391" s="93"/>
      <c r="I391" s="256"/>
      <c r="J391" s="256"/>
      <c r="K391" s="93"/>
      <c r="L391" s="256"/>
      <c r="M391" s="256"/>
      <c r="N391" s="256"/>
      <c r="O391" s="256"/>
      <c r="P391" s="256"/>
      <c r="Q391" s="257"/>
      <c r="R391" s="257"/>
      <c r="S391" s="257"/>
      <c r="T391" s="257"/>
      <c r="U391" s="257"/>
      <c r="V391" s="257"/>
      <c r="W391" s="257"/>
      <c r="X391" s="257"/>
      <c r="Y391" s="257"/>
      <c r="Z391" s="257"/>
      <c r="AA391" s="257"/>
      <c r="AB391" s="257"/>
      <c r="AC391" s="257"/>
      <c r="AD391" s="257"/>
      <c r="AE391" s="257"/>
      <c r="AF391" s="257"/>
      <c r="AG391" s="257"/>
      <c r="AH391" s="257"/>
      <c r="AI391" s="257"/>
      <c r="AJ391" s="257"/>
      <c r="AK391" s="258"/>
      <c r="AL391" s="257"/>
      <c r="AM391" s="257"/>
      <c r="AN391" s="259"/>
      <c r="AO391" s="260"/>
      <c r="AP391" s="257"/>
      <c r="AQ391" s="257"/>
      <c r="AR391" s="261"/>
      <c r="AS391" s="257"/>
      <c r="AT391" s="257"/>
      <c r="AU391" s="257"/>
      <c r="AV391" s="258"/>
      <c r="AW391" s="257"/>
      <c r="AX391" s="257"/>
      <c r="AY391" s="257"/>
      <c r="AZ391" s="412"/>
      <c r="BA391" s="413"/>
      <c r="BB391" s="264"/>
      <c r="BC391" s="265"/>
    </row>
    <row r="392" spans="2:55" s="90" customFormat="1" x14ac:dyDescent="0.25">
      <c r="B392" s="93"/>
      <c r="D392" s="93"/>
      <c r="F392" s="93"/>
      <c r="G392" s="93"/>
      <c r="H392" s="93"/>
      <c r="I392" s="256"/>
      <c r="J392" s="256"/>
      <c r="K392" s="93"/>
      <c r="L392" s="256"/>
      <c r="M392" s="256"/>
      <c r="N392" s="256"/>
      <c r="O392" s="256"/>
      <c r="P392" s="256"/>
      <c r="Q392" s="257"/>
      <c r="R392" s="257"/>
      <c r="S392" s="257"/>
      <c r="T392" s="257"/>
      <c r="U392" s="257"/>
      <c r="V392" s="257"/>
      <c r="W392" s="257"/>
      <c r="X392" s="257"/>
      <c r="Y392" s="257"/>
      <c r="Z392" s="257"/>
      <c r="AA392" s="257"/>
      <c r="AB392" s="257"/>
      <c r="AC392" s="257"/>
      <c r="AD392" s="257"/>
      <c r="AE392" s="257"/>
      <c r="AF392" s="257"/>
      <c r="AG392" s="257"/>
      <c r="AH392" s="257"/>
      <c r="AI392" s="257"/>
      <c r="AJ392" s="257"/>
      <c r="AK392" s="258"/>
      <c r="AL392" s="257"/>
      <c r="AM392" s="257"/>
      <c r="AN392" s="259"/>
      <c r="AO392" s="260"/>
      <c r="AP392" s="257"/>
      <c r="AQ392" s="257"/>
      <c r="AR392" s="261"/>
      <c r="AS392" s="257"/>
      <c r="AT392" s="257"/>
      <c r="AU392" s="257"/>
      <c r="AV392" s="258"/>
      <c r="AW392" s="257"/>
      <c r="AX392" s="257"/>
      <c r="AY392" s="257"/>
      <c r="AZ392" s="412"/>
      <c r="BA392" s="413"/>
      <c r="BB392" s="264"/>
      <c r="BC392" s="265"/>
    </row>
    <row r="393" spans="2:55" s="90" customFormat="1" x14ac:dyDescent="0.25">
      <c r="B393" s="93"/>
      <c r="D393" s="93"/>
      <c r="F393" s="93"/>
      <c r="G393" s="93"/>
      <c r="H393" s="93"/>
      <c r="I393" s="256"/>
      <c r="J393" s="256"/>
      <c r="K393" s="93"/>
      <c r="L393" s="256"/>
      <c r="M393" s="256"/>
      <c r="N393" s="256"/>
      <c r="O393" s="256"/>
      <c r="P393" s="256"/>
      <c r="Q393" s="257"/>
      <c r="R393" s="257"/>
      <c r="S393" s="257"/>
      <c r="T393" s="257"/>
      <c r="U393" s="257"/>
      <c r="V393" s="257"/>
      <c r="W393" s="257"/>
      <c r="X393" s="257"/>
      <c r="Y393" s="257"/>
      <c r="Z393" s="257"/>
      <c r="AA393" s="257"/>
      <c r="AB393" s="257"/>
      <c r="AC393" s="257"/>
      <c r="AD393" s="257"/>
      <c r="AE393" s="257"/>
      <c r="AF393" s="257"/>
      <c r="AG393" s="257"/>
      <c r="AH393" s="257"/>
      <c r="AI393" s="257"/>
      <c r="AJ393" s="257"/>
      <c r="AK393" s="258"/>
      <c r="AL393" s="257"/>
      <c r="AM393" s="257"/>
      <c r="AN393" s="259"/>
      <c r="AO393" s="260"/>
      <c r="AP393" s="257"/>
      <c r="AQ393" s="257"/>
      <c r="AR393" s="261"/>
      <c r="AS393" s="257"/>
      <c r="AT393" s="257"/>
      <c r="AU393" s="257"/>
      <c r="AV393" s="258"/>
      <c r="AW393" s="257"/>
      <c r="AX393" s="257"/>
      <c r="AY393" s="257"/>
      <c r="AZ393" s="412"/>
      <c r="BA393" s="413"/>
      <c r="BB393" s="264"/>
      <c r="BC393" s="265"/>
    </row>
    <row r="394" spans="2:55" s="90" customFormat="1" x14ac:dyDescent="0.25">
      <c r="B394" s="93"/>
      <c r="D394" s="93"/>
      <c r="F394" s="93"/>
      <c r="G394" s="93"/>
      <c r="H394" s="93"/>
      <c r="I394" s="256"/>
      <c r="J394" s="256"/>
      <c r="K394" s="93"/>
      <c r="L394" s="256"/>
      <c r="M394" s="256"/>
      <c r="N394" s="256"/>
      <c r="O394" s="256"/>
      <c r="P394" s="256"/>
      <c r="Q394" s="257"/>
      <c r="R394" s="257"/>
      <c r="S394" s="257"/>
      <c r="T394" s="257"/>
      <c r="U394" s="257"/>
      <c r="V394" s="257"/>
      <c r="W394" s="257"/>
      <c r="X394" s="257"/>
      <c r="Y394" s="257"/>
      <c r="Z394" s="257"/>
      <c r="AA394" s="257"/>
      <c r="AB394" s="257"/>
      <c r="AC394" s="257"/>
      <c r="AD394" s="257"/>
      <c r="AE394" s="257"/>
      <c r="AF394" s="257"/>
      <c r="AG394" s="257"/>
      <c r="AH394" s="257"/>
      <c r="AI394" s="257"/>
      <c r="AJ394" s="257"/>
      <c r="AK394" s="258"/>
      <c r="AL394" s="257"/>
      <c r="AM394" s="257"/>
      <c r="AN394" s="259"/>
      <c r="AO394" s="260"/>
      <c r="AP394" s="257"/>
      <c r="AQ394" s="257"/>
      <c r="AR394" s="261"/>
      <c r="AS394" s="257"/>
      <c r="AT394" s="257"/>
      <c r="AU394" s="257"/>
      <c r="AV394" s="258"/>
      <c r="AW394" s="257"/>
      <c r="AX394" s="257"/>
      <c r="AY394" s="257"/>
      <c r="AZ394" s="412"/>
      <c r="BA394" s="413"/>
      <c r="BB394" s="264"/>
      <c r="BC394" s="265"/>
    </row>
    <row r="395" spans="2:55" s="90" customFormat="1" x14ac:dyDescent="0.25">
      <c r="B395" s="93"/>
      <c r="D395" s="93"/>
      <c r="F395" s="93"/>
      <c r="G395" s="93"/>
      <c r="H395" s="93"/>
      <c r="I395" s="256"/>
      <c r="J395" s="256"/>
      <c r="K395" s="93"/>
      <c r="L395" s="256"/>
      <c r="M395" s="256"/>
      <c r="N395" s="256"/>
      <c r="O395" s="256"/>
      <c r="P395" s="256"/>
      <c r="Q395" s="257"/>
      <c r="R395" s="257"/>
      <c r="S395" s="257"/>
      <c r="T395" s="257"/>
      <c r="U395" s="257"/>
      <c r="V395" s="257"/>
      <c r="W395" s="257"/>
      <c r="X395" s="257"/>
      <c r="Y395" s="257"/>
      <c r="Z395" s="257"/>
      <c r="AA395" s="257"/>
      <c r="AB395" s="257"/>
      <c r="AC395" s="257"/>
      <c r="AD395" s="257"/>
      <c r="AE395" s="257"/>
      <c r="AF395" s="257"/>
      <c r="AG395" s="257"/>
      <c r="AH395" s="257"/>
      <c r="AI395" s="257"/>
      <c r="AJ395" s="257"/>
      <c r="AK395" s="258"/>
      <c r="AL395" s="257"/>
      <c r="AM395" s="257"/>
      <c r="AN395" s="259"/>
      <c r="AO395" s="260"/>
      <c r="AP395" s="257"/>
      <c r="AQ395" s="257"/>
      <c r="AR395" s="261"/>
      <c r="AS395" s="257"/>
      <c r="AT395" s="257"/>
      <c r="AU395" s="257"/>
      <c r="AV395" s="258"/>
      <c r="AW395" s="257"/>
      <c r="AX395" s="257"/>
      <c r="AY395" s="257"/>
      <c r="AZ395" s="412"/>
      <c r="BA395" s="413"/>
      <c r="BB395" s="264"/>
      <c r="BC395" s="265"/>
    </row>
    <row r="396" spans="2:55" s="90" customFormat="1" x14ac:dyDescent="0.25">
      <c r="B396" s="93"/>
      <c r="D396" s="93"/>
      <c r="F396" s="93"/>
      <c r="G396" s="93"/>
      <c r="H396" s="93"/>
      <c r="I396" s="256"/>
      <c r="J396" s="256"/>
      <c r="K396" s="93"/>
      <c r="L396" s="256"/>
      <c r="M396" s="256"/>
      <c r="N396" s="256"/>
      <c r="O396" s="256"/>
      <c r="P396" s="256"/>
      <c r="Q396" s="257"/>
      <c r="R396" s="257"/>
      <c r="S396" s="257"/>
      <c r="T396" s="257"/>
      <c r="U396" s="257"/>
      <c r="V396" s="257"/>
      <c r="W396" s="257"/>
      <c r="X396" s="257"/>
      <c r="Y396" s="257"/>
      <c r="Z396" s="257"/>
      <c r="AA396" s="257"/>
      <c r="AB396" s="257"/>
      <c r="AC396" s="257"/>
      <c r="AD396" s="257"/>
      <c r="AE396" s="257"/>
      <c r="AF396" s="257"/>
      <c r="AG396" s="257"/>
      <c r="AH396" s="257"/>
      <c r="AI396" s="257"/>
      <c r="AJ396" s="257"/>
      <c r="AK396" s="258"/>
      <c r="AL396" s="257"/>
      <c r="AM396" s="257"/>
      <c r="AN396" s="259"/>
      <c r="AO396" s="260"/>
      <c r="AP396" s="257"/>
      <c r="AQ396" s="257"/>
      <c r="AR396" s="261"/>
      <c r="AS396" s="257"/>
      <c r="AT396" s="257"/>
      <c r="AU396" s="257"/>
      <c r="AV396" s="258"/>
      <c r="AW396" s="257"/>
      <c r="AX396" s="257"/>
      <c r="AY396" s="257"/>
      <c r="AZ396" s="412"/>
      <c r="BA396" s="413"/>
      <c r="BB396" s="264"/>
      <c r="BC396" s="265"/>
    </row>
    <row r="397" spans="2:55" s="90" customFormat="1" x14ac:dyDescent="0.25">
      <c r="B397" s="93"/>
      <c r="D397" s="93"/>
      <c r="F397" s="93"/>
      <c r="G397" s="93"/>
      <c r="H397" s="93"/>
      <c r="I397" s="256"/>
      <c r="J397" s="256"/>
      <c r="K397" s="93"/>
      <c r="L397" s="256"/>
      <c r="M397" s="256"/>
      <c r="N397" s="256"/>
      <c r="O397" s="256"/>
      <c r="P397" s="256"/>
      <c r="Q397" s="257"/>
      <c r="R397" s="257"/>
      <c r="S397" s="257"/>
      <c r="T397" s="257"/>
      <c r="U397" s="257"/>
      <c r="V397" s="257"/>
      <c r="W397" s="257"/>
      <c r="X397" s="257"/>
      <c r="Y397" s="257"/>
      <c r="Z397" s="257"/>
      <c r="AA397" s="257"/>
      <c r="AB397" s="257"/>
      <c r="AC397" s="257"/>
      <c r="AD397" s="257"/>
      <c r="AE397" s="257"/>
      <c r="AF397" s="257"/>
      <c r="AG397" s="257"/>
      <c r="AH397" s="257"/>
      <c r="AI397" s="257"/>
      <c r="AJ397" s="257"/>
      <c r="AK397" s="258"/>
      <c r="AL397" s="257"/>
      <c r="AM397" s="257"/>
      <c r="AN397" s="259"/>
      <c r="AO397" s="260"/>
      <c r="AP397" s="257"/>
      <c r="AQ397" s="257"/>
      <c r="AR397" s="261"/>
      <c r="AS397" s="257"/>
      <c r="AT397" s="257"/>
      <c r="AU397" s="257"/>
      <c r="AV397" s="258"/>
      <c r="AW397" s="257"/>
      <c r="AX397" s="257"/>
      <c r="AY397" s="257"/>
      <c r="AZ397" s="412"/>
      <c r="BA397" s="413"/>
      <c r="BB397" s="264"/>
      <c r="BC397" s="265"/>
    </row>
    <row r="398" spans="2:55" s="90" customFormat="1" x14ac:dyDescent="0.25">
      <c r="B398" s="93"/>
      <c r="D398" s="93"/>
      <c r="F398" s="93"/>
      <c r="G398" s="93"/>
      <c r="H398" s="93"/>
      <c r="I398" s="256"/>
      <c r="J398" s="256"/>
      <c r="K398" s="93"/>
      <c r="L398" s="256"/>
      <c r="M398" s="256"/>
      <c r="N398" s="256"/>
      <c r="O398" s="256"/>
      <c r="P398" s="256"/>
      <c r="Q398" s="257"/>
      <c r="R398" s="257"/>
      <c r="S398" s="257"/>
      <c r="T398" s="257"/>
      <c r="U398" s="257"/>
      <c r="V398" s="257"/>
      <c r="W398" s="257"/>
      <c r="X398" s="257"/>
      <c r="Y398" s="257"/>
      <c r="Z398" s="257"/>
      <c r="AA398" s="257"/>
      <c r="AB398" s="257"/>
      <c r="AC398" s="257"/>
      <c r="AD398" s="257"/>
      <c r="AE398" s="257"/>
      <c r="AF398" s="257"/>
      <c r="AG398" s="257"/>
      <c r="AH398" s="257"/>
      <c r="AI398" s="257"/>
      <c r="AJ398" s="257"/>
      <c r="AK398" s="258"/>
      <c r="AL398" s="257"/>
      <c r="AM398" s="257"/>
      <c r="AN398" s="259"/>
      <c r="AO398" s="260"/>
      <c r="AP398" s="257"/>
      <c r="AQ398" s="257"/>
      <c r="AR398" s="261"/>
      <c r="AS398" s="257"/>
      <c r="AT398" s="257"/>
      <c r="AU398" s="257"/>
      <c r="AV398" s="258"/>
      <c r="AW398" s="257"/>
      <c r="AX398" s="257"/>
      <c r="AY398" s="257"/>
      <c r="AZ398" s="412"/>
      <c r="BA398" s="413"/>
      <c r="BB398" s="264"/>
      <c r="BC398" s="265"/>
    </row>
    <row r="399" spans="2:55" s="90" customFormat="1" x14ac:dyDescent="0.25">
      <c r="B399" s="93"/>
      <c r="D399" s="93"/>
      <c r="F399" s="93"/>
      <c r="G399" s="93"/>
      <c r="H399" s="93"/>
      <c r="I399" s="256"/>
      <c r="J399" s="256"/>
      <c r="K399" s="93"/>
      <c r="L399" s="256"/>
      <c r="M399" s="256"/>
      <c r="N399" s="256"/>
      <c r="O399" s="256"/>
      <c r="P399" s="256"/>
      <c r="Q399" s="257"/>
      <c r="R399" s="257"/>
      <c r="S399" s="257"/>
      <c r="T399" s="257"/>
      <c r="U399" s="257"/>
      <c r="V399" s="257"/>
      <c r="W399" s="257"/>
      <c r="X399" s="257"/>
      <c r="Y399" s="257"/>
      <c r="Z399" s="257"/>
      <c r="AA399" s="257"/>
      <c r="AB399" s="257"/>
      <c r="AC399" s="257"/>
      <c r="AD399" s="257"/>
      <c r="AE399" s="257"/>
      <c r="AF399" s="257"/>
      <c r="AG399" s="257"/>
      <c r="AH399" s="257"/>
      <c r="AI399" s="257"/>
      <c r="AJ399" s="257"/>
      <c r="AK399" s="258"/>
      <c r="AL399" s="257"/>
      <c r="AM399" s="257"/>
      <c r="AN399" s="259"/>
      <c r="AO399" s="260"/>
      <c r="AP399" s="257"/>
      <c r="AQ399" s="257"/>
      <c r="AR399" s="261"/>
      <c r="AS399" s="257"/>
      <c r="AT399" s="257"/>
      <c r="AU399" s="257"/>
      <c r="AV399" s="258"/>
      <c r="AW399" s="257"/>
      <c r="AX399" s="257"/>
      <c r="AY399" s="257"/>
      <c r="AZ399" s="412"/>
      <c r="BA399" s="413"/>
      <c r="BB399" s="264"/>
      <c r="BC399" s="265"/>
    </row>
    <row r="400" spans="2:55" s="90" customFormat="1" x14ac:dyDescent="0.25">
      <c r="B400" s="93"/>
      <c r="D400" s="93"/>
      <c r="F400" s="93"/>
      <c r="G400" s="93"/>
      <c r="H400" s="93"/>
      <c r="I400" s="256"/>
      <c r="J400" s="256"/>
      <c r="K400" s="93"/>
      <c r="L400" s="256"/>
      <c r="M400" s="256"/>
      <c r="N400" s="256"/>
      <c r="O400" s="256"/>
      <c r="P400" s="256"/>
      <c r="Q400" s="257"/>
      <c r="R400" s="257"/>
      <c r="S400" s="257"/>
      <c r="T400" s="257"/>
      <c r="U400" s="257"/>
      <c r="V400" s="257"/>
      <c r="W400" s="257"/>
      <c r="X400" s="257"/>
      <c r="Y400" s="257"/>
      <c r="Z400" s="257"/>
      <c r="AA400" s="257"/>
      <c r="AB400" s="257"/>
      <c r="AC400" s="257"/>
      <c r="AD400" s="257"/>
      <c r="AE400" s="257"/>
      <c r="AF400" s="257"/>
      <c r="AG400" s="257"/>
      <c r="AH400" s="257"/>
      <c r="AI400" s="257"/>
      <c r="AJ400" s="257"/>
      <c r="AK400" s="258"/>
      <c r="AL400" s="257"/>
      <c r="AM400" s="257"/>
      <c r="AN400" s="259"/>
      <c r="AO400" s="260"/>
      <c r="AP400" s="257"/>
      <c r="AQ400" s="257"/>
      <c r="AR400" s="261"/>
      <c r="AS400" s="257"/>
      <c r="AT400" s="257"/>
      <c r="AU400" s="257"/>
      <c r="AV400" s="258"/>
      <c r="AW400" s="257"/>
      <c r="AX400" s="257"/>
      <c r="AY400" s="257"/>
      <c r="AZ400" s="412"/>
      <c r="BA400" s="413"/>
      <c r="BB400" s="264"/>
      <c r="BC400" s="265"/>
    </row>
    <row r="401" spans="2:55" s="90" customFormat="1" x14ac:dyDescent="0.25">
      <c r="B401" s="93"/>
      <c r="D401" s="93"/>
      <c r="F401" s="93"/>
      <c r="G401" s="93"/>
      <c r="H401" s="93"/>
      <c r="I401" s="256"/>
      <c r="J401" s="256"/>
      <c r="K401" s="93"/>
      <c r="L401" s="256"/>
      <c r="M401" s="256"/>
      <c r="N401" s="256"/>
      <c r="O401" s="256"/>
      <c r="P401" s="256"/>
      <c r="Q401" s="257"/>
      <c r="R401" s="257"/>
      <c r="S401" s="257"/>
      <c r="T401" s="257"/>
      <c r="U401" s="257"/>
      <c r="V401" s="257"/>
      <c r="W401" s="257"/>
      <c r="X401" s="257"/>
      <c r="Y401" s="257"/>
      <c r="Z401" s="257"/>
      <c r="AA401" s="257"/>
      <c r="AB401" s="257"/>
      <c r="AC401" s="257"/>
      <c r="AD401" s="257"/>
      <c r="AE401" s="257"/>
      <c r="AF401" s="257"/>
      <c r="AG401" s="257"/>
      <c r="AH401" s="257"/>
      <c r="AI401" s="257"/>
      <c r="AJ401" s="257"/>
      <c r="AK401" s="258"/>
      <c r="AL401" s="257"/>
      <c r="AM401" s="257"/>
      <c r="AN401" s="259"/>
      <c r="AO401" s="260"/>
      <c r="AP401" s="257"/>
      <c r="AQ401" s="257"/>
      <c r="AR401" s="261"/>
      <c r="AS401" s="257"/>
      <c r="AT401" s="257"/>
      <c r="AU401" s="257"/>
      <c r="AV401" s="258"/>
      <c r="AW401" s="257"/>
      <c r="AX401" s="257"/>
      <c r="AY401" s="257"/>
      <c r="AZ401" s="412"/>
      <c r="BA401" s="413"/>
      <c r="BB401" s="264"/>
      <c r="BC401" s="265"/>
    </row>
    <row r="402" spans="2:55" s="90" customFormat="1" x14ac:dyDescent="0.25">
      <c r="B402" s="93"/>
      <c r="D402" s="93"/>
      <c r="F402" s="93"/>
      <c r="G402" s="93"/>
      <c r="H402" s="93"/>
      <c r="I402" s="256"/>
      <c r="J402" s="256"/>
      <c r="K402" s="93"/>
      <c r="L402" s="256"/>
      <c r="M402" s="256"/>
      <c r="N402" s="256"/>
      <c r="O402" s="256"/>
      <c r="P402" s="256"/>
      <c r="Q402" s="257"/>
      <c r="R402" s="257"/>
      <c r="S402" s="257"/>
      <c r="T402" s="257"/>
      <c r="U402" s="257"/>
      <c r="V402" s="257"/>
      <c r="W402" s="257"/>
      <c r="X402" s="257"/>
      <c r="Y402" s="257"/>
      <c r="Z402" s="257"/>
      <c r="AA402" s="257"/>
      <c r="AB402" s="257"/>
      <c r="AC402" s="257"/>
      <c r="AD402" s="257"/>
      <c r="AE402" s="257"/>
      <c r="AF402" s="257"/>
      <c r="AG402" s="257"/>
      <c r="AH402" s="257"/>
      <c r="AI402" s="257"/>
      <c r="AJ402" s="257"/>
      <c r="AK402" s="258"/>
      <c r="AL402" s="257"/>
      <c r="AM402" s="257"/>
      <c r="AN402" s="259"/>
      <c r="AO402" s="260"/>
      <c r="AP402" s="257"/>
      <c r="AQ402" s="257"/>
      <c r="AR402" s="261"/>
      <c r="AS402" s="257"/>
      <c r="AT402" s="257"/>
      <c r="AU402" s="257"/>
      <c r="AV402" s="258"/>
      <c r="AW402" s="257"/>
      <c r="AX402" s="257"/>
      <c r="AY402" s="257"/>
      <c r="AZ402" s="412"/>
      <c r="BA402" s="413"/>
      <c r="BB402" s="264"/>
      <c r="BC402" s="265"/>
    </row>
    <row r="403" spans="2:55" s="90" customFormat="1" x14ac:dyDescent="0.25">
      <c r="B403" s="93"/>
      <c r="D403" s="93"/>
      <c r="F403" s="93"/>
      <c r="G403" s="93"/>
      <c r="H403" s="93"/>
      <c r="I403" s="256"/>
      <c r="J403" s="256"/>
      <c r="K403" s="93"/>
      <c r="L403" s="256"/>
      <c r="M403" s="256"/>
      <c r="N403" s="256"/>
      <c r="O403" s="256"/>
      <c r="P403" s="256"/>
      <c r="Q403" s="257"/>
      <c r="R403" s="257"/>
      <c r="S403" s="257"/>
      <c r="T403" s="257"/>
      <c r="U403" s="257"/>
      <c r="V403" s="257"/>
      <c r="W403" s="257"/>
      <c r="X403" s="257"/>
      <c r="Y403" s="257"/>
      <c r="Z403" s="257"/>
      <c r="AA403" s="257"/>
      <c r="AB403" s="257"/>
      <c r="AC403" s="257"/>
      <c r="AD403" s="257"/>
      <c r="AE403" s="257"/>
      <c r="AF403" s="257"/>
      <c r="AG403" s="257"/>
      <c r="AH403" s="257"/>
      <c r="AI403" s="257"/>
      <c r="AJ403" s="257"/>
      <c r="AK403" s="258"/>
      <c r="AL403" s="257"/>
      <c r="AM403" s="257"/>
      <c r="AN403" s="259"/>
      <c r="AO403" s="260"/>
      <c r="AP403" s="257"/>
      <c r="AQ403" s="257"/>
      <c r="AR403" s="261"/>
      <c r="AS403" s="257"/>
      <c r="AT403" s="257"/>
      <c r="AU403" s="257"/>
      <c r="AV403" s="258"/>
      <c r="AW403" s="257"/>
      <c r="AX403" s="257"/>
      <c r="AY403" s="257"/>
      <c r="AZ403" s="412"/>
      <c r="BA403" s="413"/>
      <c r="BB403" s="264"/>
      <c r="BC403" s="265"/>
    </row>
    <row r="404" spans="2:55" s="90" customFormat="1" x14ac:dyDescent="0.25">
      <c r="B404" s="93"/>
      <c r="D404" s="93"/>
      <c r="F404" s="93"/>
      <c r="G404" s="93"/>
      <c r="H404" s="93"/>
      <c r="I404" s="256"/>
      <c r="J404" s="256"/>
      <c r="K404" s="93"/>
      <c r="L404" s="256"/>
      <c r="M404" s="256"/>
      <c r="N404" s="256"/>
      <c r="O404" s="256"/>
      <c r="P404" s="256"/>
      <c r="Q404" s="257"/>
      <c r="R404" s="257"/>
      <c r="S404" s="257"/>
      <c r="T404" s="257"/>
      <c r="U404" s="257"/>
      <c r="V404" s="257"/>
      <c r="W404" s="257"/>
      <c r="X404" s="257"/>
      <c r="Y404" s="257"/>
      <c r="Z404" s="257"/>
      <c r="AA404" s="257"/>
      <c r="AB404" s="257"/>
      <c r="AC404" s="257"/>
      <c r="AD404" s="257"/>
      <c r="AE404" s="257"/>
      <c r="AF404" s="257"/>
      <c r="AG404" s="257"/>
      <c r="AH404" s="257"/>
      <c r="AI404" s="257"/>
      <c r="AJ404" s="257"/>
      <c r="AK404" s="258"/>
      <c r="AL404" s="257"/>
      <c r="AM404" s="257"/>
      <c r="AN404" s="259"/>
      <c r="AO404" s="260"/>
      <c r="AP404" s="257"/>
      <c r="AQ404" s="257"/>
      <c r="AR404" s="261"/>
      <c r="AS404" s="257"/>
      <c r="AT404" s="257"/>
      <c r="AU404" s="257"/>
      <c r="AV404" s="258"/>
      <c r="AW404" s="257"/>
      <c r="AX404" s="257"/>
      <c r="AY404" s="257"/>
      <c r="AZ404" s="412"/>
      <c r="BA404" s="413"/>
      <c r="BB404" s="264"/>
      <c r="BC404" s="265"/>
    </row>
    <row r="405" spans="2:55" s="90" customFormat="1" x14ac:dyDescent="0.25">
      <c r="B405" s="93"/>
      <c r="D405" s="93"/>
      <c r="F405" s="93"/>
      <c r="G405" s="93"/>
      <c r="H405" s="93"/>
      <c r="I405" s="256"/>
      <c r="J405" s="256"/>
      <c r="K405" s="93"/>
      <c r="L405" s="256"/>
      <c r="M405" s="256"/>
      <c r="N405" s="256"/>
      <c r="O405" s="256"/>
      <c r="P405" s="256"/>
      <c r="Q405" s="257"/>
      <c r="R405" s="257"/>
      <c r="S405" s="257"/>
      <c r="T405" s="257"/>
      <c r="U405" s="257"/>
      <c r="V405" s="257"/>
      <c r="W405" s="257"/>
      <c r="X405" s="257"/>
      <c r="Y405" s="257"/>
      <c r="Z405" s="257"/>
      <c r="AA405" s="257"/>
      <c r="AB405" s="257"/>
      <c r="AC405" s="257"/>
      <c r="AD405" s="257"/>
      <c r="AE405" s="257"/>
      <c r="AF405" s="257"/>
      <c r="AG405" s="257"/>
      <c r="AH405" s="257"/>
      <c r="AI405" s="257"/>
      <c r="AJ405" s="257"/>
      <c r="AK405" s="258"/>
      <c r="AL405" s="257"/>
      <c r="AM405" s="257"/>
      <c r="AN405" s="259"/>
      <c r="AO405" s="260"/>
      <c r="AP405" s="257"/>
      <c r="AQ405" s="257"/>
      <c r="AR405" s="261"/>
      <c r="AS405" s="257"/>
      <c r="AT405" s="257"/>
      <c r="AU405" s="257"/>
      <c r="AV405" s="258"/>
      <c r="AW405" s="257"/>
      <c r="AX405" s="257"/>
      <c r="AY405" s="257"/>
      <c r="AZ405" s="412"/>
      <c r="BA405" s="413"/>
      <c r="BB405" s="264"/>
      <c r="BC405" s="265"/>
    </row>
    <row r="406" spans="2:55" s="90" customFormat="1" x14ac:dyDescent="0.25">
      <c r="B406" s="93"/>
      <c r="D406" s="93"/>
      <c r="F406" s="93"/>
      <c r="G406" s="93"/>
      <c r="H406" s="93"/>
      <c r="I406" s="256"/>
      <c r="J406" s="256"/>
      <c r="K406" s="93"/>
      <c r="L406" s="256"/>
      <c r="M406" s="256"/>
      <c r="N406" s="256"/>
      <c r="O406" s="256"/>
      <c r="P406" s="256"/>
      <c r="Q406" s="257"/>
      <c r="R406" s="257"/>
      <c r="S406" s="257"/>
      <c r="T406" s="257"/>
      <c r="U406" s="257"/>
      <c r="V406" s="257"/>
      <c r="W406" s="257"/>
      <c r="X406" s="257"/>
      <c r="Y406" s="257"/>
      <c r="Z406" s="257"/>
      <c r="AA406" s="257"/>
      <c r="AB406" s="257"/>
      <c r="AC406" s="257"/>
      <c r="AD406" s="257"/>
      <c r="AE406" s="257"/>
      <c r="AF406" s="257"/>
      <c r="AG406" s="257"/>
      <c r="AH406" s="257"/>
      <c r="AI406" s="257"/>
      <c r="AJ406" s="257"/>
      <c r="AK406" s="258"/>
      <c r="AL406" s="257"/>
      <c r="AM406" s="257"/>
      <c r="AN406" s="259"/>
      <c r="AO406" s="260"/>
      <c r="AP406" s="257"/>
      <c r="AQ406" s="257"/>
      <c r="AR406" s="261"/>
      <c r="AS406" s="257"/>
      <c r="AT406" s="257"/>
      <c r="AU406" s="257"/>
      <c r="AV406" s="258"/>
      <c r="AW406" s="257"/>
      <c r="AX406" s="257"/>
      <c r="AY406" s="257"/>
      <c r="AZ406" s="412"/>
      <c r="BA406" s="413"/>
      <c r="BB406" s="264"/>
      <c r="BC406" s="265"/>
    </row>
    <row r="407" spans="2:55" s="90" customFormat="1" x14ac:dyDescent="0.25">
      <c r="B407" s="93"/>
      <c r="D407" s="93"/>
      <c r="F407" s="93"/>
      <c r="G407" s="93"/>
      <c r="H407" s="93"/>
      <c r="I407" s="256"/>
      <c r="J407" s="256"/>
      <c r="K407" s="93"/>
      <c r="L407" s="256"/>
      <c r="M407" s="256"/>
      <c r="N407" s="256"/>
      <c r="O407" s="256"/>
      <c r="P407" s="256"/>
      <c r="Q407" s="257"/>
      <c r="R407" s="257"/>
      <c r="S407" s="257"/>
      <c r="T407" s="257"/>
      <c r="U407" s="257"/>
      <c r="V407" s="257"/>
      <c r="W407" s="257"/>
      <c r="X407" s="257"/>
      <c r="Y407" s="257"/>
      <c r="Z407" s="257"/>
      <c r="AA407" s="257"/>
      <c r="AB407" s="257"/>
      <c r="AC407" s="257"/>
      <c r="AD407" s="257"/>
      <c r="AE407" s="257"/>
      <c r="AF407" s="257"/>
      <c r="AG407" s="257"/>
      <c r="AH407" s="257"/>
      <c r="AI407" s="257"/>
      <c r="AJ407" s="257"/>
      <c r="AK407" s="258"/>
      <c r="AL407" s="257"/>
      <c r="AM407" s="257"/>
      <c r="AN407" s="259"/>
      <c r="AO407" s="260"/>
      <c r="AP407" s="257"/>
      <c r="AQ407" s="257"/>
      <c r="AR407" s="261"/>
      <c r="AS407" s="257"/>
      <c r="AT407" s="257"/>
      <c r="AU407" s="257"/>
      <c r="AV407" s="258"/>
      <c r="AW407" s="257"/>
      <c r="AX407" s="257"/>
      <c r="AY407" s="257"/>
      <c r="AZ407" s="412"/>
      <c r="BA407" s="413"/>
      <c r="BB407" s="264"/>
      <c r="BC407" s="265"/>
    </row>
    <row r="408" spans="2:55" s="90" customFormat="1" x14ac:dyDescent="0.25">
      <c r="B408" s="93"/>
      <c r="D408" s="93"/>
      <c r="F408" s="93"/>
      <c r="G408" s="93"/>
      <c r="H408" s="93"/>
      <c r="I408" s="256"/>
      <c r="J408" s="256"/>
      <c r="K408" s="93"/>
      <c r="L408" s="256"/>
      <c r="M408" s="256"/>
      <c r="N408" s="256"/>
      <c r="O408" s="256"/>
      <c r="P408" s="256"/>
      <c r="Q408" s="257"/>
      <c r="R408" s="257"/>
      <c r="S408" s="257"/>
      <c r="T408" s="257"/>
      <c r="U408" s="257"/>
      <c r="V408" s="257"/>
      <c r="W408" s="257"/>
      <c r="X408" s="257"/>
      <c r="Y408" s="257"/>
      <c r="Z408" s="257"/>
      <c r="AA408" s="257"/>
      <c r="AB408" s="257"/>
      <c r="AC408" s="257"/>
      <c r="AD408" s="257"/>
      <c r="AE408" s="257"/>
      <c r="AF408" s="257"/>
      <c r="AG408" s="257"/>
      <c r="AH408" s="257"/>
      <c r="AI408" s="257"/>
      <c r="AJ408" s="257"/>
      <c r="AK408" s="258"/>
      <c r="AL408" s="257"/>
      <c r="AM408" s="257"/>
      <c r="AN408" s="259"/>
      <c r="AO408" s="260"/>
      <c r="AP408" s="257"/>
      <c r="AQ408" s="257"/>
      <c r="AR408" s="261"/>
      <c r="AS408" s="257"/>
      <c r="AT408" s="257"/>
      <c r="AU408" s="257"/>
      <c r="AV408" s="258"/>
      <c r="AW408" s="257"/>
      <c r="AX408" s="257"/>
      <c r="AY408" s="257"/>
      <c r="AZ408" s="412"/>
      <c r="BA408" s="413"/>
      <c r="BB408" s="264"/>
      <c r="BC408" s="265"/>
    </row>
    <row r="409" spans="2:55" s="90" customFormat="1" x14ac:dyDescent="0.25">
      <c r="B409" s="93"/>
      <c r="D409" s="93"/>
      <c r="F409" s="93"/>
      <c r="G409" s="93"/>
      <c r="H409" s="93"/>
      <c r="I409" s="256"/>
      <c r="J409" s="256"/>
      <c r="K409" s="93"/>
      <c r="L409" s="256"/>
      <c r="M409" s="256"/>
      <c r="N409" s="256"/>
      <c r="O409" s="256"/>
      <c r="P409" s="256"/>
      <c r="Q409" s="257"/>
      <c r="R409" s="257"/>
      <c r="S409" s="257"/>
      <c r="T409" s="257"/>
      <c r="U409" s="257"/>
      <c r="V409" s="257"/>
      <c r="W409" s="257"/>
      <c r="X409" s="257"/>
      <c r="Y409" s="257"/>
      <c r="Z409" s="257"/>
      <c r="AA409" s="257"/>
      <c r="AB409" s="257"/>
      <c r="AC409" s="257"/>
      <c r="AD409" s="257"/>
      <c r="AE409" s="257"/>
      <c r="AF409" s="257"/>
      <c r="AG409" s="257"/>
      <c r="AH409" s="257"/>
      <c r="AI409" s="257"/>
      <c r="AJ409" s="257"/>
      <c r="AK409" s="258"/>
      <c r="AL409" s="257"/>
      <c r="AM409" s="257"/>
      <c r="AN409" s="259"/>
      <c r="AO409" s="260"/>
      <c r="AP409" s="257"/>
      <c r="AQ409" s="257"/>
      <c r="AR409" s="261"/>
      <c r="AS409" s="257"/>
      <c r="AT409" s="257"/>
      <c r="AU409" s="257"/>
      <c r="AV409" s="258"/>
      <c r="AW409" s="257"/>
      <c r="AX409" s="257"/>
      <c r="AY409" s="257"/>
      <c r="AZ409" s="412"/>
      <c r="BA409" s="413"/>
      <c r="BB409" s="264"/>
      <c r="BC409" s="265"/>
    </row>
    <row r="410" spans="2:55" s="90" customFormat="1" x14ac:dyDescent="0.25">
      <c r="B410" s="93"/>
      <c r="D410" s="93"/>
      <c r="F410" s="93"/>
      <c r="G410" s="93"/>
      <c r="H410" s="93"/>
      <c r="I410" s="256"/>
      <c r="J410" s="256"/>
      <c r="K410" s="93"/>
      <c r="L410" s="256"/>
      <c r="M410" s="256"/>
      <c r="N410" s="256"/>
      <c r="O410" s="256"/>
      <c r="P410" s="256"/>
      <c r="Q410" s="257"/>
      <c r="R410" s="257"/>
      <c r="S410" s="257"/>
      <c r="T410" s="257"/>
      <c r="U410" s="257"/>
      <c r="V410" s="257"/>
      <c r="W410" s="257"/>
      <c r="X410" s="257"/>
      <c r="Y410" s="257"/>
      <c r="Z410" s="257"/>
      <c r="AA410" s="257"/>
      <c r="AB410" s="257"/>
      <c r="AC410" s="257"/>
      <c r="AD410" s="257"/>
      <c r="AE410" s="257"/>
      <c r="AF410" s="257"/>
      <c r="AG410" s="257"/>
      <c r="AH410" s="257"/>
      <c r="AI410" s="257"/>
      <c r="AJ410" s="257"/>
      <c r="AK410" s="258"/>
      <c r="AL410" s="257"/>
      <c r="AM410" s="257"/>
      <c r="AN410" s="259"/>
      <c r="AO410" s="260"/>
      <c r="AP410" s="257"/>
      <c r="AQ410" s="257"/>
      <c r="AR410" s="261"/>
      <c r="AS410" s="257"/>
      <c r="AT410" s="257"/>
      <c r="AU410" s="257"/>
      <c r="AV410" s="258"/>
      <c r="AW410" s="257"/>
      <c r="AX410" s="257"/>
      <c r="AY410" s="257"/>
      <c r="AZ410" s="412"/>
      <c r="BA410" s="413"/>
      <c r="BB410" s="264"/>
      <c r="BC410" s="265"/>
    </row>
    <row r="411" spans="2:55" s="90" customFormat="1" x14ac:dyDescent="0.25">
      <c r="B411" s="93"/>
      <c r="D411" s="93"/>
      <c r="F411" s="93"/>
      <c r="G411" s="93"/>
      <c r="H411" s="93"/>
      <c r="I411" s="256"/>
      <c r="J411" s="256"/>
      <c r="K411" s="93"/>
      <c r="L411" s="256"/>
      <c r="M411" s="256"/>
      <c r="N411" s="256"/>
      <c r="O411" s="256"/>
      <c r="P411" s="256"/>
      <c r="Q411" s="257"/>
      <c r="R411" s="257"/>
      <c r="S411" s="257"/>
      <c r="T411" s="257"/>
      <c r="U411" s="257"/>
      <c r="V411" s="257"/>
      <c r="W411" s="257"/>
      <c r="X411" s="257"/>
      <c r="Y411" s="257"/>
      <c r="Z411" s="257"/>
      <c r="AA411" s="257"/>
      <c r="AB411" s="257"/>
      <c r="AC411" s="257"/>
      <c r="AD411" s="257"/>
      <c r="AE411" s="257"/>
      <c r="AF411" s="257"/>
      <c r="AG411" s="257"/>
      <c r="AH411" s="257"/>
      <c r="AI411" s="257"/>
      <c r="AJ411" s="257"/>
      <c r="AK411" s="258"/>
      <c r="AL411" s="257"/>
      <c r="AM411" s="257"/>
      <c r="AN411" s="259"/>
      <c r="AO411" s="260"/>
      <c r="AP411" s="257"/>
      <c r="AQ411" s="257"/>
      <c r="AR411" s="261"/>
      <c r="AS411" s="257"/>
      <c r="AT411" s="257"/>
      <c r="AU411" s="257"/>
      <c r="AV411" s="258"/>
      <c r="AW411" s="257"/>
      <c r="AX411" s="257"/>
      <c r="AY411" s="257"/>
      <c r="AZ411" s="412"/>
      <c r="BA411" s="413"/>
      <c r="BB411" s="264"/>
      <c r="BC411" s="265"/>
    </row>
    <row r="412" spans="2:55" s="90" customFormat="1" x14ac:dyDescent="0.25">
      <c r="B412" s="93"/>
      <c r="D412" s="93"/>
      <c r="F412" s="93"/>
      <c r="G412" s="93"/>
      <c r="H412" s="93"/>
      <c r="I412" s="256"/>
      <c r="J412" s="256"/>
      <c r="K412" s="93"/>
      <c r="L412" s="256"/>
      <c r="M412" s="256"/>
      <c r="N412" s="256"/>
      <c r="O412" s="256"/>
      <c r="P412" s="256"/>
      <c r="Q412" s="257"/>
      <c r="R412" s="257"/>
      <c r="S412" s="257"/>
      <c r="T412" s="257"/>
      <c r="U412" s="257"/>
      <c r="V412" s="257"/>
      <c r="W412" s="257"/>
      <c r="X412" s="257"/>
      <c r="Y412" s="257"/>
      <c r="Z412" s="257"/>
      <c r="AA412" s="257"/>
      <c r="AB412" s="257"/>
      <c r="AC412" s="257"/>
      <c r="AD412" s="257"/>
      <c r="AE412" s="257"/>
      <c r="AF412" s="257"/>
      <c r="AG412" s="257"/>
      <c r="AH412" s="257"/>
      <c r="AI412" s="257"/>
      <c r="AJ412" s="257"/>
      <c r="AK412" s="258"/>
      <c r="AL412" s="257"/>
      <c r="AM412" s="257"/>
      <c r="AN412" s="259"/>
      <c r="AO412" s="260"/>
      <c r="AP412" s="257"/>
      <c r="AQ412" s="257"/>
      <c r="AR412" s="261"/>
      <c r="AS412" s="257"/>
      <c r="AT412" s="257"/>
      <c r="AU412" s="257"/>
      <c r="AV412" s="258"/>
      <c r="AW412" s="257"/>
      <c r="AX412" s="257"/>
      <c r="AY412" s="257"/>
      <c r="AZ412" s="412"/>
      <c r="BA412" s="413"/>
      <c r="BB412" s="264"/>
      <c r="BC412" s="265"/>
    </row>
    <row r="413" spans="2:55" s="90" customFormat="1" x14ac:dyDescent="0.25">
      <c r="B413" s="93"/>
      <c r="D413" s="93"/>
      <c r="F413" s="93"/>
      <c r="G413" s="93"/>
      <c r="H413" s="93"/>
      <c r="I413" s="256"/>
      <c r="J413" s="256"/>
      <c r="K413" s="93"/>
      <c r="L413" s="256"/>
      <c r="M413" s="256"/>
      <c r="N413" s="256"/>
      <c r="O413" s="256"/>
      <c r="P413" s="256"/>
      <c r="Q413" s="257"/>
      <c r="R413" s="257"/>
      <c r="S413" s="257"/>
      <c r="T413" s="257"/>
      <c r="U413" s="257"/>
      <c r="V413" s="257"/>
      <c r="W413" s="257"/>
      <c r="X413" s="257"/>
      <c r="Y413" s="257"/>
      <c r="Z413" s="257"/>
      <c r="AA413" s="257"/>
      <c r="AB413" s="257"/>
      <c r="AC413" s="257"/>
      <c r="AD413" s="257"/>
      <c r="AE413" s="257"/>
      <c r="AF413" s="257"/>
      <c r="AG413" s="257"/>
      <c r="AH413" s="257"/>
      <c r="AI413" s="257"/>
      <c r="AJ413" s="257"/>
      <c r="AK413" s="258"/>
      <c r="AL413" s="257"/>
      <c r="AM413" s="257"/>
      <c r="AN413" s="259"/>
      <c r="AO413" s="260"/>
      <c r="AP413" s="257"/>
      <c r="AQ413" s="257"/>
      <c r="AR413" s="261"/>
      <c r="AS413" s="257"/>
      <c r="AT413" s="257"/>
      <c r="AU413" s="257"/>
      <c r="AV413" s="258"/>
      <c r="AW413" s="257"/>
      <c r="AX413" s="257"/>
      <c r="AY413" s="257"/>
      <c r="AZ413" s="412"/>
      <c r="BA413" s="413"/>
      <c r="BB413" s="264"/>
      <c r="BC413" s="265"/>
    </row>
    <row r="414" spans="2:55" s="90" customFormat="1" x14ac:dyDescent="0.25">
      <c r="B414" s="93"/>
      <c r="D414" s="93"/>
      <c r="F414" s="93"/>
      <c r="G414" s="93"/>
      <c r="H414" s="93"/>
      <c r="I414" s="256"/>
      <c r="J414" s="256"/>
      <c r="K414" s="93"/>
      <c r="L414" s="256"/>
      <c r="M414" s="256"/>
      <c r="N414" s="256"/>
      <c r="O414" s="256"/>
      <c r="P414" s="256"/>
      <c r="Q414" s="257"/>
      <c r="R414" s="257"/>
      <c r="S414" s="257"/>
      <c r="T414" s="257"/>
      <c r="U414" s="257"/>
      <c r="V414" s="257"/>
      <c r="W414" s="257"/>
      <c r="X414" s="257"/>
      <c r="Y414" s="257"/>
      <c r="Z414" s="257"/>
      <c r="AA414" s="257"/>
      <c r="AB414" s="257"/>
      <c r="AC414" s="257"/>
      <c r="AD414" s="257"/>
      <c r="AE414" s="257"/>
      <c r="AF414" s="257"/>
      <c r="AG414" s="257"/>
      <c r="AH414" s="257"/>
      <c r="AI414" s="257"/>
      <c r="AJ414" s="257"/>
      <c r="AK414" s="258"/>
      <c r="AL414" s="257"/>
      <c r="AM414" s="257"/>
      <c r="AN414" s="259"/>
      <c r="AO414" s="260"/>
      <c r="AP414" s="257"/>
      <c r="AQ414" s="257"/>
      <c r="AR414" s="261"/>
      <c r="AS414" s="257"/>
      <c r="AT414" s="257"/>
      <c r="AU414" s="257"/>
      <c r="AV414" s="258"/>
      <c r="AW414" s="257"/>
      <c r="AX414" s="257"/>
      <c r="AY414" s="257"/>
      <c r="AZ414" s="412"/>
      <c r="BA414" s="413"/>
      <c r="BB414" s="264"/>
      <c r="BC414" s="265"/>
    </row>
    <row r="415" spans="2:55" s="90" customFormat="1" x14ac:dyDescent="0.25">
      <c r="B415" s="93"/>
      <c r="D415" s="93"/>
      <c r="F415" s="93"/>
      <c r="G415" s="93"/>
      <c r="H415" s="93"/>
      <c r="I415" s="256"/>
      <c r="J415" s="256"/>
      <c r="K415" s="93"/>
      <c r="L415" s="256"/>
      <c r="M415" s="256"/>
      <c r="N415" s="256"/>
      <c r="O415" s="256"/>
      <c r="P415" s="256"/>
      <c r="Q415" s="257"/>
      <c r="R415" s="257"/>
      <c r="S415" s="257"/>
      <c r="T415" s="257"/>
      <c r="U415" s="257"/>
      <c r="V415" s="257"/>
      <c r="W415" s="257"/>
      <c r="X415" s="257"/>
      <c r="Y415" s="257"/>
      <c r="Z415" s="257"/>
      <c r="AA415" s="257"/>
      <c r="AB415" s="257"/>
      <c r="AC415" s="257"/>
      <c r="AD415" s="257"/>
      <c r="AE415" s="257"/>
      <c r="AF415" s="257"/>
      <c r="AG415" s="257"/>
      <c r="AH415" s="257"/>
      <c r="AI415" s="257"/>
      <c r="AJ415" s="257"/>
      <c r="AK415" s="258"/>
      <c r="AL415" s="257"/>
      <c r="AM415" s="257"/>
      <c r="AN415" s="259"/>
      <c r="AO415" s="260"/>
      <c r="AP415" s="257"/>
      <c r="AQ415" s="257"/>
      <c r="AR415" s="261"/>
      <c r="AS415" s="257"/>
      <c r="AT415" s="257"/>
      <c r="AU415" s="257"/>
      <c r="AV415" s="258"/>
      <c r="AW415" s="257"/>
      <c r="AX415" s="257"/>
      <c r="AY415" s="257"/>
      <c r="AZ415" s="412"/>
      <c r="BA415" s="413"/>
      <c r="BB415" s="264"/>
      <c r="BC415" s="265"/>
    </row>
    <row r="416" spans="2:55" s="90" customFormat="1" x14ac:dyDescent="0.25">
      <c r="B416" s="93"/>
      <c r="D416" s="93"/>
      <c r="F416" s="93"/>
      <c r="G416" s="93"/>
      <c r="H416" s="93"/>
      <c r="I416" s="256"/>
      <c r="J416" s="256"/>
      <c r="K416" s="93"/>
      <c r="L416" s="256"/>
      <c r="M416" s="256"/>
      <c r="N416" s="256"/>
      <c r="O416" s="256"/>
      <c r="P416" s="256"/>
      <c r="Q416" s="257"/>
      <c r="R416" s="257"/>
      <c r="S416" s="257"/>
      <c r="T416" s="257"/>
      <c r="U416" s="257"/>
      <c r="V416" s="257"/>
      <c r="W416" s="257"/>
      <c r="X416" s="257"/>
      <c r="Y416" s="257"/>
      <c r="Z416" s="257"/>
      <c r="AA416" s="257"/>
      <c r="AB416" s="257"/>
      <c r="AC416" s="257"/>
      <c r="AD416" s="257"/>
      <c r="AE416" s="257"/>
      <c r="AF416" s="257"/>
      <c r="AG416" s="257"/>
      <c r="AH416" s="257"/>
      <c r="AI416" s="257"/>
      <c r="AJ416" s="257"/>
      <c r="AK416" s="258"/>
      <c r="AL416" s="257"/>
      <c r="AM416" s="257"/>
      <c r="AN416" s="259"/>
      <c r="AO416" s="260"/>
      <c r="AP416" s="257"/>
      <c r="AQ416" s="257"/>
      <c r="AR416" s="261"/>
      <c r="AS416" s="257"/>
      <c r="AT416" s="257"/>
      <c r="AU416" s="257"/>
      <c r="AV416" s="258"/>
      <c r="AW416" s="257"/>
      <c r="AX416" s="257"/>
      <c r="AY416" s="257"/>
      <c r="AZ416" s="412"/>
      <c r="BA416" s="413"/>
      <c r="BB416" s="264"/>
      <c r="BC416" s="265"/>
    </row>
    <row r="417" spans="2:55" s="90" customFormat="1" x14ac:dyDescent="0.25">
      <c r="B417" s="93"/>
      <c r="D417" s="93"/>
      <c r="F417" s="93"/>
      <c r="G417" s="93"/>
      <c r="H417" s="93"/>
      <c r="I417" s="256"/>
      <c r="J417" s="256"/>
      <c r="K417" s="93"/>
      <c r="L417" s="256"/>
      <c r="M417" s="256"/>
      <c r="N417" s="256"/>
      <c r="O417" s="256"/>
      <c r="P417" s="256"/>
      <c r="Q417" s="257"/>
      <c r="R417" s="257"/>
      <c r="S417" s="257"/>
      <c r="T417" s="257"/>
      <c r="U417" s="257"/>
      <c r="V417" s="257"/>
      <c r="W417" s="257"/>
      <c r="X417" s="257"/>
      <c r="Y417" s="257"/>
      <c r="Z417" s="257"/>
      <c r="AA417" s="257"/>
      <c r="AB417" s="257"/>
      <c r="AC417" s="257"/>
      <c r="AD417" s="257"/>
      <c r="AE417" s="257"/>
      <c r="AF417" s="257"/>
      <c r="AG417" s="257"/>
      <c r="AH417" s="257"/>
      <c r="AI417" s="257"/>
      <c r="AJ417" s="257"/>
      <c r="AK417" s="258"/>
      <c r="AL417" s="257"/>
      <c r="AM417" s="257"/>
      <c r="AN417" s="259"/>
      <c r="AO417" s="260"/>
      <c r="AP417" s="257"/>
      <c r="AQ417" s="257"/>
      <c r="AR417" s="261"/>
      <c r="AS417" s="257"/>
      <c r="AT417" s="257"/>
      <c r="AU417" s="257"/>
      <c r="AV417" s="258"/>
      <c r="AW417" s="257"/>
      <c r="AX417" s="257"/>
      <c r="AY417" s="257"/>
      <c r="AZ417" s="412"/>
      <c r="BA417" s="413"/>
      <c r="BB417" s="264"/>
      <c r="BC417" s="265"/>
    </row>
    <row r="418" spans="2:55" s="90" customFormat="1" x14ac:dyDescent="0.25">
      <c r="B418" s="93"/>
      <c r="D418" s="93"/>
      <c r="F418" s="93"/>
      <c r="G418" s="93"/>
      <c r="H418" s="93"/>
      <c r="I418" s="256"/>
      <c r="J418" s="256"/>
      <c r="K418" s="93"/>
      <c r="L418" s="256"/>
      <c r="M418" s="256"/>
      <c r="N418" s="256"/>
      <c r="O418" s="256"/>
      <c r="P418" s="256"/>
      <c r="Q418" s="257"/>
      <c r="R418" s="257"/>
      <c r="S418" s="257"/>
      <c r="T418" s="257"/>
      <c r="U418" s="257"/>
      <c r="V418" s="257"/>
      <c r="W418" s="257"/>
      <c r="X418" s="257"/>
      <c r="Y418" s="257"/>
      <c r="Z418" s="257"/>
      <c r="AA418" s="257"/>
      <c r="AB418" s="257"/>
      <c r="AC418" s="257"/>
      <c r="AD418" s="257"/>
      <c r="AE418" s="257"/>
      <c r="AF418" s="257"/>
      <c r="AG418" s="257"/>
      <c r="AH418" s="257"/>
      <c r="AI418" s="257"/>
      <c r="AJ418" s="257"/>
      <c r="AK418" s="258"/>
      <c r="AL418" s="257"/>
      <c r="AM418" s="257"/>
      <c r="AN418" s="259"/>
      <c r="AO418" s="260"/>
      <c r="AP418" s="257"/>
      <c r="AQ418" s="257"/>
      <c r="AR418" s="261"/>
      <c r="AS418" s="257"/>
      <c r="AT418" s="257"/>
      <c r="AU418" s="257"/>
      <c r="AV418" s="258"/>
      <c r="AW418" s="257"/>
      <c r="AX418" s="257"/>
      <c r="AY418" s="257"/>
      <c r="AZ418" s="412"/>
      <c r="BA418" s="413"/>
      <c r="BB418" s="264"/>
      <c r="BC418" s="265"/>
    </row>
    <row r="419" spans="2:55" s="90" customFormat="1" x14ac:dyDescent="0.25">
      <c r="B419" s="93"/>
      <c r="D419" s="93"/>
      <c r="F419" s="93"/>
      <c r="G419" s="93"/>
      <c r="H419" s="93"/>
      <c r="I419" s="256"/>
      <c r="J419" s="256"/>
      <c r="K419" s="93"/>
      <c r="L419" s="256"/>
      <c r="M419" s="256"/>
      <c r="N419" s="256"/>
      <c r="O419" s="256"/>
      <c r="P419" s="256"/>
      <c r="Q419" s="257"/>
      <c r="R419" s="257"/>
      <c r="S419" s="257"/>
      <c r="T419" s="257"/>
      <c r="U419" s="257"/>
      <c r="V419" s="257"/>
      <c r="W419" s="257"/>
      <c r="X419" s="257"/>
      <c r="Y419" s="257"/>
      <c r="Z419" s="257"/>
      <c r="AA419" s="257"/>
      <c r="AB419" s="257"/>
      <c r="AC419" s="257"/>
      <c r="AD419" s="257"/>
      <c r="AE419" s="257"/>
      <c r="AF419" s="257"/>
      <c r="AG419" s="257"/>
      <c r="AH419" s="257"/>
      <c r="AI419" s="257"/>
      <c r="AJ419" s="257"/>
      <c r="AK419" s="258"/>
      <c r="AL419" s="257"/>
      <c r="AM419" s="257"/>
      <c r="AN419" s="259"/>
      <c r="AO419" s="260"/>
      <c r="AP419" s="257"/>
      <c r="AQ419" s="257"/>
      <c r="AR419" s="261"/>
      <c r="AS419" s="257"/>
      <c r="AT419" s="257"/>
      <c r="AU419" s="257"/>
      <c r="AV419" s="258"/>
      <c r="AW419" s="257"/>
      <c r="AX419" s="257"/>
      <c r="AY419" s="257"/>
      <c r="AZ419" s="412"/>
      <c r="BA419" s="413"/>
      <c r="BB419" s="264"/>
      <c r="BC419" s="265"/>
    </row>
    <row r="420" spans="2:55" s="90" customFormat="1" x14ac:dyDescent="0.25">
      <c r="B420" s="93"/>
      <c r="D420" s="93"/>
      <c r="F420" s="93"/>
      <c r="G420" s="93"/>
      <c r="H420" s="93"/>
      <c r="I420" s="256"/>
      <c r="J420" s="256"/>
      <c r="K420" s="93"/>
      <c r="L420" s="256"/>
      <c r="M420" s="256"/>
      <c r="N420" s="256"/>
      <c r="O420" s="256"/>
      <c r="P420" s="256"/>
      <c r="Q420" s="257"/>
      <c r="R420" s="257"/>
      <c r="S420" s="257"/>
      <c r="T420" s="257"/>
      <c r="U420" s="257"/>
      <c r="V420" s="257"/>
      <c r="W420" s="257"/>
      <c r="X420" s="257"/>
      <c r="Y420" s="257"/>
      <c r="Z420" s="257"/>
      <c r="AA420" s="257"/>
      <c r="AB420" s="257"/>
      <c r="AC420" s="257"/>
      <c r="AD420" s="257"/>
      <c r="AE420" s="257"/>
      <c r="AF420" s="257"/>
      <c r="AG420" s="257"/>
      <c r="AH420" s="257"/>
      <c r="AI420" s="257"/>
      <c r="AJ420" s="257"/>
      <c r="AK420" s="258"/>
      <c r="AL420" s="257"/>
      <c r="AM420" s="257"/>
      <c r="AN420" s="259"/>
      <c r="AO420" s="260"/>
      <c r="AP420" s="257"/>
      <c r="AQ420" s="257"/>
      <c r="AR420" s="261"/>
      <c r="AS420" s="257"/>
      <c r="AT420" s="257"/>
      <c r="AU420" s="257"/>
      <c r="AV420" s="258"/>
      <c r="AW420" s="257"/>
      <c r="AX420" s="257"/>
      <c r="AY420" s="257"/>
      <c r="AZ420" s="412"/>
      <c r="BA420" s="413"/>
      <c r="BB420" s="264"/>
      <c r="BC420" s="265"/>
    </row>
    <row r="421" spans="2:55" s="90" customFormat="1" x14ac:dyDescent="0.25">
      <c r="B421" s="93"/>
      <c r="D421" s="93"/>
      <c r="F421" s="93"/>
      <c r="G421" s="93"/>
      <c r="H421" s="93"/>
      <c r="I421" s="256"/>
      <c r="J421" s="256"/>
      <c r="K421" s="93"/>
      <c r="L421" s="256"/>
      <c r="M421" s="256"/>
      <c r="N421" s="256"/>
      <c r="O421" s="256"/>
      <c r="P421" s="256"/>
      <c r="Q421" s="257"/>
      <c r="R421" s="257"/>
      <c r="S421" s="257"/>
      <c r="T421" s="257"/>
      <c r="U421" s="257"/>
      <c r="V421" s="257"/>
      <c r="W421" s="257"/>
      <c r="X421" s="257"/>
      <c r="Y421" s="257"/>
      <c r="Z421" s="257"/>
      <c r="AA421" s="257"/>
      <c r="AB421" s="257"/>
      <c r="AC421" s="257"/>
      <c r="AD421" s="257"/>
      <c r="AE421" s="257"/>
      <c r="AF421" s="257"/>
      <c r="AG421" s="257"/>
      <c r="AH421" s="257"/>
      <c r="AI421" s="257"/>
      <c r="AJ421" s="257"/>
      <c r="AK421" s="258"/>
      <c r="AL421" s="257"/>
      <c r="AM421" s="257"/>
      <c r="AN421" s="259"/>
      <c r="AO421" s="260"/>
      <c r="AP421" s="257"/>
      <c r="AQ421" s="257"/>
      <c r="AR421" s="261"/>
      <c r="AS421" s="257"/>
      <c r="AT421" s="257"/>
      <c r="AU421" s="257"/>
      <c r="AV421" s="258"/>
      <c r="AW421" s="257"/>
      <c r="AX421" s="257"/>
      <c r="AY421" s="257"/>
      <c r="AZ421" s="412"/>
      <c r="BA421" s="413"/>
      <c r="BB421" s="264"/>
      <c r="BC421" s="265"/>
    </row>
    <row r="422" spans="2:55" s="90" customFormat="1" x14ac:dyDescent="0.25">
      <c r="B422" s="93"/>
      <c r="D422" s="93"/>
      <c r="F422" s="93"/>
      <c r="G422" s="93"/>
      <c r="H422" s="93"/>
      <c r="I422" s="256"/>
      <c r="J422" s="256"/>
      <c r="K422" s="93"/>
      <c r="L422" s="256"/>
      <c r="M422" s="256"/>
      <c r="N422" s="256"/>
      <c r="O422" s="256"/>
      <c r="P422" s="256"/>
      <c r="Q422" s="257"/>
      <c r="R422" s="257"/>
      <c r="S422" s="257"/>
      <c r="T422" s="257"/>
      <c r="U422" s="257"/>
      <c r="V422" s="257"/>
      <c r="W422" s="257"/>
      <c r="X422" s="257"/>
      <c r="Y422" s="257"/>
      <c r="Z422" s="257"/>
      <c r="AA422" s="257"/>
      <c r="AB422" s="257"/>
      <c r="AC422" s="257"/>
      <c r="AD422" s="257"/>
      <c r="AE422" s="257"/>
      <c r="AF422" s="257"/>
      <c r="AG422" s="257"/>
      <c r="AH422" s="257"/>
      <c r="AI422" s="257"/>
      <c r="AJ422" s="257"/>
      <c r="AK422" s="258"/>
      <c r="AL422" s="257"/>
      <c r="AM422" s="257"/>
      <c r="AN422" s="259"/>
      <c r="AO422" s="260"/>
      <c r="AP422" s="257"/>
      <c r="AQ422" s="257"/>
      <c r="AR422" s="261"/>
      <c r="AS422" s="257"/>
      <c r="AT422" s="257"/>
      <c r="AU422" s="257"/>
      <c r="AV422" s="258"/>
      <c r="AW422" s="257"/>
      <c r="AX422" s="257"/>
      <c r="AY422" s="257"/>
      <c r="AZ422" s="412"/>
      <c r="BA422" s="413"/>
      <c r="BB422" s="264"/>
      <c r="BC422" s="265"/>
    </row>
    <row r="423" spans="2:55" s="90" customFormat="1" x14ac:dyDescent="0.25">
      <c r="B423" s="93"/>
      <c r="D423" s="93"/>
      <c r="F423" s="93"/>
      <c r="G423" s="93"/>
      <c r="H423" s="93"/>
      <c r="I423" s="256"/>
      <c r="J423" s="256"/>
      <c r="K423" s="93"/>
      <c r="L423" s="256"/>
      <c r="M423" s="256"/>
      <c r="N423" s="256"/>
      <c r="O423" s="256"/>
      <c r="P423" s="256"/>
      <c r="Q423" s="257"/>
      <c r="R423" s="257"/>
      <c r="S423" s="257"/>
      <c r="T423" s="257"/>
      <c r="U423" s="257"/>
      <c r="V423" s="257"/>
      <c r="W423" s="257"/>
      <c r="X423" s="257"/>
      <c r="Y423" s="257"/>
      <c r="Z423" s="257"/>
      <c r="AA423" s="257"/>
      <c r="AB423" s="257"/>
      <c r="AC423" s="257"/>
      <c r="AD423" s="257"/>
      <c r="AE423" s="257"/>
      <c r="AF423" s="257"/>
      <c r="AG423" s="257"/>
      <c r="AH423" s="257"/>
      <c r="AI423" s="257"/>
      <c r="AJ423" s="257"/>
      <c r="AK423" s="258"/>
      <c r="AL423" s="257"/>
      <c r="AM423" s="257"/>
      <c r="AN423" s="259"/>
      <c r="AO423" s="260"/>
      <c r="AP423" s="257"/>
      <c r="AQ423" s="257"/>
      <c r="AR423" s="261"/>
      <c r="AS423" s="257"/>
      <c r="AT423" s="257"/>
      <c r="AU423" s="257"/>
      <c r="AV423" s="258"/>
      <c r="AW423" s="257"/>
      <c r="AX423" s="257"/>
      <c r="AY423" s="257"/>
      <c r="AZ423" s="412"/>
      <c r="BA423" s="413"/>
      <c r="BB423" s="264"/>
      <c r="BC423" s="265"/>
    </row>
    <row r="424" spans="2:55" s="90" customFormat="1" x14ac:dyDescent="0.25">
      <c r="B424" s="93"/>
      <c r="D424" s="93"/>
      <c r="F424" s="93"/>
      <c r="G424" s="93"/>
      <c r="H424" s="93"/>
      <c r="I424" s="256"/>
      <c r="J424" s="256"/>
      <c r="K424" s="93"/>
      <c r="L424" s="256"/>
      <c r="M424" s="256"/>
      <c r="N424" s="256"/>
      <c r="O424" s="256"/>
      <c r="P424" s="256"/>
      <c r="Q424" s="257"/>
      <c r="R424" s="257"/>
      <c r="S424" s="257"/>
      <c r="T424" s="257"/>
      <c r="U424" s="257"/>
      <c r="V424" s="257"/>
      <c r="W424" s="257"/>
      <c r="X424" s="257"/>
      <c r="Y424" s="257"/>
      <c r="Z424" s="257"/>
      <c r="AA424" s="257"/>
      <c r="AB424" s="257"/>
      <c r="AC424" s="257"/>
      <c r="AD424" s="257"/>
      <c r="AE424" s="257"/>
      <c r="AF424" s="257"/>
      <c r="AG424" s="257"/>
      <c r="AH424" s="257"/>
      <c r="AI424" s="257"/>
      <c r="AJ424" s="257"/>
      <c r="AK424" s="258"/>
      <c r="AL424" s="257"/>
      <c r="AM424" s="257"/>
      <c r="AN424" s="259"/>
      <c r="AO424" s="260"/>
      <c r="AP424" s="257"/>
      <c r="AQ424" s="257"/>
      <c r="AR424" s="261"/>
      <c r="AS424" s="257"/>
      <c r="AT424" s="257"/>
      <c r="AU424" s="257"/>
      <c r="AV424" s="258"/>
      <c r="AW424" s="257"/>
      <c r="AX424" s="257"/>
      <c r="AY424" s="257"/>
      <c r="AZ424" s="412"/>
      <c r="BA424" s="413"/>
      <c r="BB424" s="264"/>
      <c r="BC424" s="265"/>
    </row>
    <row r="425" spans="2:55" s="90" customFormat="1" x14ac:dyDescent="0.25">
      <c r="B425" s="93"/>
      <c r="D425" s="93"/>
      <c r="F425" s="93"/>
      <c r="G425" s="93"/>
      <c r="H425" s="93"/>
      <c r="I425" s="256"/>
      <c r="J425" s="256"/>
      <c r="K425" s="93"/>
      <c r="L425" s="256"/>
      <c r="M425" s="256"/>
      <c r="N425" s="256"/>
      <c r="O425" s="256"/>
      <c r="P425" s="256"/>
      <c r="Q425" s="257"/>
      <c r="R425" s="257"/>
      <c r="S425" s="257"/>
      <c r="T425" s="257"/>
      <c r="U425" s="257"/>
      <c r="V425" s="257"/>
      <c r="W425" s="257"/>
      <c r="X425" s="257"/>
      <c r="Y425" s="257"/>
      <c r="Z425" s="257"/>
      <c r="AA425" s="257"/>
      <c r="AB425" s="257"/>
      <c r="AC425" s="257"/>
      <c r="AD425" s="257"/>
      <c r="AE425" s="257"/>
      <c r="AF425" s="257"/>
      <c r="AG425" s="257"/>
      <c r="AH425" s="257"/>
      <c r="AI425" s="257"/>
      <c r="AJ425" s="257"/>
      <c r="AK425" s="258"/>
      <c r="AL425" s="257"/>
      <c r="AM425" s="257"/>
      <c r="AN425" s="259"/>
      <c r="AO425" s="260"/>
      <c r="AP425" s="257"/>
      <c r="AQ425" s="257"/>
      <c r="AR425" s="261"/>
      <c r="AS425" s="257"/>
      <c r="AT425" s="257"/>
      <c r="AU425" s="257"/>
      <c r="AV425" s="258"/>
      <c r="AW425" s="257"/>
      <c r="AX425" s="257"/>
      <c r="AY425" s="257"/>
      <c r="AZ425" s="412"/>
      <c r="BA425" s="413"/>
      <c r="BB425" s="264"/>
      <c r="BC425" s="265"/>
    </row>
    <row r="426" spans="2:55" s="90" customFormat="1" x14ac:dyDescent="0.25">
      <c r="B426" s="93"/>
      <c r="D426" s="93"/>
      <c r="F426" s="93"/>
      <c r="G426" s="93"/>
      <c r="H426" s="93"/>
      <c r="I426" s="256"/>
      <c r="J426" s="256"/>
      <c r="K426" s="93"/>
      <c r="L426" s="256"/>
      <c r="M426" s="256"/>
      <c r="N426" s="256"/>
      <c r="O426" s="256"/>
      <c r="P426" s="256"/>
      <c r="Q426" s="257"/>
      <c r="R426" s="257"/>
      <c r="S426" s="257"/>
      <c r="T426" s="257"/>
      <c r="U426" s="257"/>
      <c r="V426" s="257"/>
      <c r="W426" s="257"/>
      <c r="X426" s="257"/>
      <c r="Y426" s="257"/>
      <c r="Z426" s="257"/>
      <c r="AA426" s="257"/>
      <c r="AB426" s="257"/>
      <c r="AC426" s="257"/>
      <c r="AD426" s="257"/>
      <c r="AE426" s="257"/>
      <c r="AF426" s="257"/>
      <c r="AG426" s="257"/>
      <c r="AH426" s="257"/>
      <c r="AI426" s="257"/>
      <c r="AJ426" s="257"/>
      <c r="AK426" s="258"/>
      <c r="AL426" s="257"/>
      <c r="AM426" s="257"/>
      <c r="AN426" s="259"/>
      <c r="AO426" s="260"/>
      <c r="AP426" s="257"/>
      <c r="AQ426" s="257"/>
      <c r="AR426" s="261"/>
      <c r="AS426" s="257"/>
      <c r="AT426" s="257"/>
      <c r="AU426" s="257"/>
      <c r="AV426" s="258"/>
      <c r="AW426" s="257"/>
      <c r="AX426" s="257"/>
      <c r="AY426" s="257"/>
      <c r="AZ426" s="412"/>
      <c r="BA426" s="413"/>
      <c r="BB426" s="264"/>
      <c r="BC426" s="265"/>
    </row>
    <row r="427" spans="2:55" s="90" customFormat="1" x14ac:dyDescent="0.25">
      <c r="B427" s="93"/>
      <c r="D427" s="93"/>
      <c r="F427" s="93"/>
      <c r="G427" s="93"/>
      <c r="H427" s="93"/>
      <c r="I427" s="256"/>
      <c r="J427" s="256"/>
      <c r="K427" s="93"/>
      <c r="L427" s="256"/>
      <c r="M427" s="256"/>
      <c r="N427" s="256"/>
      <c r="O427" s="256"/>
      <c r="P427" s="256"/>
      <c r="Q427" s="257"/>
      <c r="R427" s="257"/>
      <c r="S427" s="257"/>
      <c r="T427" s="257"/>
      <c r="U427" s="257"/>
      <c r="V427" s="257"/>
      <c r="W427" s="257"/>
      <c r="X427" s="257"/>
      <c r="Y427" s="257"/>
      <c r="Z427" s="257"/>
      <c r="AA427" s="257"/>
      <c r="AB427" s="257"/>
      <c r="AC427" s="257"/>
      <c r="AD427" s="257"/>
      <c r="AE427" s="257"/>
      <c r="AF427" s="257"/>
      <c r="AG427" s="257"/>
      <c r="AH427" s="257"/>
      <c r="AI427" s="257"/>
      <c r="AJ427" s="257"/>
      <c r="AK427" s="258"/>
      <c r="AL427" s="257"/>
      <c r="AM427" s="257"/>
      <c r="AN427" s="259"/>
      <c r="AO427" s="260"/>
      <c r="AP427" s="257"/>
      <c r="AQ427" s="257"/>
      <c r="AR427" s="261"/>
      <c r="AS427" s="257"/>
      <c r="AT427" s="257"/>
      <c r="AU427" s="257"/>
      <c r="AV427" s="258"/>
      <c r="AW427" s="257"/>
      <c r="AX427" s="257"/>
      <c r="AY427" s="257"/>
      <c r="AZ427" s="412"/>
      <c r="BA427" s="413"/>
      <c r="BB427" s="264"/>
      <c r="BC427" s="265"/>
    </row>
    <row r="428" spans="2:55" s="90" customFormat="1" x14ac:dyDescent="0.25">
      <c r="B428" s="93"/>
      <c r="D428" s="93"/>
      <c r="F428" s="93"/>
      <c r="G428" s="93"/>
      <c r="H428" s="93"/>
      <c r="I428" s="256"/>
      <c r="J428" s="256"/>
      <c r="K428" s="93"/>
      <c r="L428" s="256"/>
      <c r="M428" s="256"/>
      <c r="N428" s="256"/>
      <c r="O428" s="256"/>
      <c r="P428" s="256"/>
      <c r="Q428" s="257"/>
      <c r="R428" s="257"/>
      <c r="S428" s="257"/>
      <c r="T428" s="257"/>
      <c r="U428" s="257"/>
      <c r="V428" s="257"/>
      <c r="W428" s="257"/>
      <c r="X428" s="257"/>
      <c r="Y428" s="257"/>
      <c r="Z428" s="257"/>
      <c r="AA428" s="257"/>
      <c r="AB428" s="257"/>
      <c r="AC428" s="257"/>
      <c r="AD428" s="257"/>
      <c r="AE428" s="257"/>
      <c r="AF428" s="257"/>
      <c r="AG428" s="257"/>
      <c r="AH428" s="257"/>
      <c r="AI428" s="257"/>
      <c r="AJ428" s="257"/>
      <c r="AK428" s="258"/>
      <c r="AL428" s="257"/>
      <c r="AM428" s="257"/>
      <c r="AN428" s="259"/>
      <c r="AO428" s="260"/>
      <c r="AP428" s="257"/>
      <c r="AQ428" s="257"/>
      <c r="AR428" s="261"/>
      <c r="AS428" s="257"/>
      <c r="AT428" s="257"/>
      <c r="AU428" s="257"/>
      <c r="AV428" s="258"/>
      <c r="AW428" s="257"/>
      <c r="AX428" s="257"/>
      <c r="AY428" s="257"/>
      <c r="AZ428" s="412"/>
      <c r="BA428" s="413"/>
      <c r="BB428" s="264"/>
      <c r="BC428" s="265"/>
    </row>
    <row r="429" spans="2:55" s="90" customFormat="1" x14ac:dyDescent="0.25">
      <c r="B429" s="93"/>
      <c r="D429" s="93"/>
      <c r="F429" s="93"/>
      <c r="G429" s="93"/>
      <c r="H429" s="93"/>
      <c r="I429" s="256"/>
      <c r="J429" s="256"/>
      <c r="K429" s="93"/>
      <c r="L429" s="256"/>
      <c r="M429" s="256"/>
      <c r="N429" s="256"/>
      <c r="O429" s="256"/>
      <c r="P429" s="256"/>
      <c r="Q429" s="257"/>
      <c r="R429" s="257"/>
      <c r="S429" s="257"/>
      <c r="T429" s="257"/>
      <c r="U429" s="257"/>
      <c r="V429" s="257"/>
      <c r="W429" s="257"/>
      <c r="X429" s="257"/>
      <c r="Y429" s="257"/>
      <c r="Z429" s="257"/>
      <c r="AA429" s="257"/>
      <c r="AB429" s="257"/>
      <c r="AC429" s="257"/>
      <c r="AD429" s="257"/>
      <c r="AE429" s="257"/>
      <c r="AF429" s="257"/>
      <c r="AG429" s="257"/>
      <c r="AH429" s="257"/>
      <c r="AI429" s="257"/>
      <c r="AJ429" s="257"/>
      <c r="AK429" s="258"/>
      <c r="AL429" s="257"/>
      <c r="AM429" s="257"/>
      <c r="AN429" s="259"/>
      <c r="AO429" s="260"/>
      <c r="AP429" s="257"/>
      <c r="AQ429" s="257"/>
      <c r="AR429" s="261"/>
      <c r="AS429" s="257"/>
      <c r="AT429" s="257"/>
      <c r="AU429" s="257"/>
      <c r="AV429" s="258"/>
      <c r="AW429" s="257"/>
      <c r="AX429" s="257"/>
      <c r="AY429" s="257"/>
      <c r="AZ429" s="412"/>
      <c r="BA429" s="413"/>
      <c r="BB429" s="264"/>
      <c r="BC429" s="265"/>
    </row>
    <row r="430" spans="2:55" s="90" customFormat="1" x14ac:dyDescent="0.25">
      <c r="B430" s="93"/>
      <c r="D430" s="93"/>
      <c r="F430" s="93"/>
      <c r="G430" s="93"/>
      <c r="H430" s="93"/>
      <c r="I430" s="256"/>
      <c r="J430" s="256"/>
      <c r="K430" s="93"/>
      <c r="L430" s="256"/>
      <c r="M430" s="256"/>
      <c r="N430" s="256"/>
      <c r="O430" s="256"/>
      <c r="P430" s="256"/>
      <c r="Q430" s="257"/>
      <c r="R430" s="257"/>
      <c r="S430" s="257"/>
      <c r="T430" s="257"/>
      <c r="U430" s="257"/>
      <c r="V430" s="257"/>
      <c r="W430" s="257"/>
      <c r="X430" s="257"/>
      <c r="Y430" s="257"/>
      <c r="Z430" s="257"/>
      <c r="AA430" s="257"/>
      <c r="AB430" s="257"/>
      <c r="AC430" s="257"/>
      <c r="AD430" s="257"/>
      <c r="AE430" s="257"/>
      <c r="AF430" s="257"/>
      <c r="AG430" s="257"/>
      <c r="AH430" s="257"/>
      <c r="AI430" s="257"/>
      <c r="AJ430" s="257"/>
      <c r="AK430" s="258"/>
      <c r="AL430" s="257"/>
      <c r="AM430" s="257"/>
      <c r="AN430" s="259"/>
      <c r="AO430" s="260"/>
      <c r="AP430" s="257"/>
      <c r="AQ430" s="257"/>
      <c r="AR430" s="261"/>
      <c r="AS430" s="257"/>
      <c r="AT430" s="257"/>
      <c r="AU430" s="257"/>
      <c r="AV430" s="258"/>
      <c r="AW430" s="257"/>
      <c r="AX430" s="257"/>
      <c r="AY430" s="257"/>
      <c r="AZ430" s="412"/>
      <c r="BA430" s="413"/>
      <c r="BB430" s="264"/>
      <c r="BC430" s="265"/>
    </row>
    <row r="431" spans="2:55" s="90" customFormat="1" x14ac:dyDescent="0.25">
      <c r="B431" s="93"/>
      <c r="D431" s="93"/>
      <c r="F431" s="93"/>
      <c r="G431" s="93"/>
      <c r="H431" s="93"/>
      <c r="I431" s="256"/>
      <c r="J431" s="256"/>
      <c r="K431" s="93"/>
      <c r="L431" s="256"/>
      <c r="M431" s="256"/>
      <c r="N431" s="256"/>
      <c r="O431" s="256"/>
      <c r="P431" s="256"/>
      <c r="Q431" s="257"/>
      <c r="R431" s="257"/>
      <c r="S431" s="257"/>
      <c r="T431" s="257"/>
      <c r="U431" s="257"/>
      <c r="V431" s="257"/>
      <c r="W431" s="257"/>
      <c r="X431" s="257"/>
      <c r="Y431" s="257"/>
      <c r="Z431" s="257"/>
      <c r="AA431" s="257"/>
      <c r="AB431" s="257"/>
      <c r="AC431" s="257"/>
      <c r="AD431" s="257"/>
      <c r="AE431" s="257"/>
      <c r="AF431" s="257"/>
      <c r="AG431" s="257"/>
      <c r="AH431" s="257"/>
      <c r="AI431" s="257"/>
      <c r="AJ431" s="257"/>
      <c r="AK431" s="258"/>
      <c r="AL431" s="257"/>
      <c r="AM431" s="257"/>
      <c r="AN431" s="259"/>
      <c r="AO431" s="260"/>
      <c r="AP431" s="257"/>
      <c r="AQ431" s="257"/>
      <c r="AR431" s="261"/>
      <c r="AS431" s="257"/>
      <c r="AT431" s="257"/>
      <c r="AU431" s="257"/>
      <c r="AV431" s="258"/>
      <c r="AW431" s="257"/>
      <c r="AX431" s="257"/>
      <c r="AY431" s="257"/>
      <c r="AZ431" s="412"/>
      <c r="BA431" s="413"/>
      <c r="BB431" s="264"/>
      <c r="BC431" s="265"/>
    </row>
    <row r="432" spans="2:55" s="90" customFormat="1" x14ac:dyDescent="0.25">
      <c r="B432" s="93"/>
      <c r="D432" s="93"/>
      <c r="F432" s="93"/>
      <c r="G432" s="93"/>
      <c r="H432" s="93"/>
      <c r="I432" s="256"/>
      <c r="J432" s="256"/>
      <c r="K432" s="93"/>
      <c r="L432" s="256"/>
      <c r="M432" s="256"/>
      <c r="N432" s="256"/>
      <c r="O432" s="256"/>
      <c r="P432" s="256"/>
      <c r="Q432" s="257"/>
      <c r="R432" s="257"/>
      <c r="S432" s="257"/>
      <c r="T432" s="257"/>
      <c r="U432" s="257"/>
      <c r="V432" s="257"/>
      <c r="W432" s="257"/>
      <c r="X432" s="257"/>
      <c r="Y432" s="257"/>
      <c r="Z432" s="257"/>
      <c r="AA432" s="257"/>
      <c r="AB432" s="257"/>
      <c r="AC432" s="257"/>
      <c r="AD432" s="257"/>
      <c r="AE432" s="257"/>
      <c r="AF432" s="257"/>
      <c r="AG432" s="257"/>
      <c r="AH432" s="257"/>
      <c r="AI432" s="257"/>
      <c r="AJ432" s="257"/>
      <c r="AK432" s="258"/>
      <c r="AL432" s="257"/>
      <c r="AM432" s="257"/>
      <c r="AN432" s="259"/>
      <c r="AO432" s="260"/>
      <c r="AP432" s="257"/>
      <c r="AQ432" s="257"/>
      <c r="AR432" s="261"/>
      <c r="AS432" s="257"/>
      <c r="AT432" s="257"/>
      <c r="AU432" s="257"/>
      <c r="AV432" s="258"/>
      <c r="AW432" s="257"/>
      <c r="AX432" s="257"/>
      <c r="AY432" s="257"/>
      <c r="AZ432" s="412"/>
      <c r="BA432" s="413"/>
      <c r="BB432" s="264"/>
      <c r="BC432" s="265"/>
    </row>
    <row r="433" spans="2:55" s="90" customFormat="1" x14ac:dyDescent="0.25">
      <c r="B433" s="93"/>
      <c r="D433" s="93"/>
      <c r="F433" s="93"/>
      <c r="G433" s="93"/>
      <c r="H433" s="93"/>
      <c r="I433" s="256"/>
      <c r="J433" s="256"/>
      <c r="K433" s="93"/>
      <c r="L433" s="256"/>
      <c r="M433" s="256"/>
      <c r="N433" s="256"/>
      <c r="O433" s="256"/>
      <c r="P433" s="256"/>
      <c r="Q433" s="257"/>
      <c r="R433" s="257"/>
      <c r="S433" s="257"/>
      <c r="T433" s="257"/>
      <c r="U433" s="257"/>
      <c r="V433" s="257"/>
      <c r="W433" s="257"/>
      <c r="X433" s="257"/>
      <c r="Y433" s="257"/>
      <c r="Z433" s="257"/>
      <c r="AA433" s="257"/>
      <c r="AB433" s="257"/>
      <c r="AC433" s="257"/>
      <c r="AD433" s="257"/>
      <c r="AE433" s="257"/>
      <c r="AF433" s="257"/>
      <c r="AG433" s="257"/>
      <c r="AH433" s="257"/>
      <c r="AI433" s="257"/>
      <c r="AJ433" s="257"/>
      <c r="AK433" s="258"/>
      <c r="AL433" s="257"/>
      <c r="AM433" s="257"/>
      <c r="AN433" s="259"/>
      <c r="AO433" s="260"/>
      <c r="AP433" s="257"/>
      <c r="AQ433" s="257"/>
      <c r="AR433" s="261"/>
      <c r="AS433" s="257"/>
      <c r="AT433" s="257"/>
      <c r="AU433" s="257"/>
      <c r="AV433" s="258"/>
      <c r="AW433" s="257"/>
      <c r="AX433" s="257"/>
      <c r="AY433" s="257"/>
      <c r="AZ433" s="412"/>
      <c r="BA433" s="413"/>
      <c r="BB433" s="264"/>
      <c r="BC433" s="265"/>
    </row>
    <row r="434" spans="2:55" s="90" customFormat="1" x14ac:dyDescent="0.25">
      <c r="B434" s="93"/>
      <c r="D434" s="93"/>
      <c r="F434" s="93"/>
      <c r="G434" s="93"/>
      <c r="H434" s="93"/>
      <c r="I434" s="256"/>
      <c r="J434" s="256"/>
      <c r="K434" s="93"/>
      <c r="L434" s="256"/>
      <c r="M434" s="256"/>
      <c r="N434" s="256"/>
      <c r="O434" s="256"/>
      <c r="P434" s="256"/>
      <c r="Q434" s="257"/>
      <c r="R434" s="257"/>
      <c r="S434" s="257"/>
      <c r="T434" s="257"/>
      <c r="U434" s="257"/>
      <c r="V434" s="257"/>
      <c r="W434" s="257"/>
      <c r="X434" s="257"/>
      <c r="Y434" s="257"/>
      <c r="Z434" s="257"/>
      <c r="AA434" s="257"/>
      <c r="AB434" s="257"/>
      <c r="AC434" s="257"/>
      <c r="AD434" s="257"/>
      <c r="AE434" s="257"/>
      <c r="AF434" s="257"/>
      <c r="AG434" s="257"/>
      <c r="AH434" s="257"/>
      <c r="AI434" s="257"/>
      <c r="AJ434" s="257"/>
      <c r="AK434" s="258"/>
      <c r="AL434" s="257"/>
      <c r="AM434" s="257"/>
      <c r="AN434" s="259"/>
      <c r="AO434" s="260"/>
      <c r="AP434" s="257"/>
      <c r="AQ434" s="257"/>
      <c r="AR434" s="261"/>
      <c r="AS434" s="257"/>
      <c r="AT434" s="257"/>
      <c r="AU434" s="257"/>
      <c r="AV434" s="258"/>
      <c r="AW434" s="257"/>
      <c r="AX434" s="257"/>
      <c r="AY434" s="257"/>
      <c r="AZ434" s="412"/>
      <c r="BA434" s="413"/>
      <c r="BB434" s="264"/>
      <c r="BC434" s="265"/>
    </row>
    <row r="435" spans="2:55" s="90" customFormat="1" x14ac:dyDescent="0.25">
      <c r="B435" s="93"/>
      <c r="D435" s="93"/>
      <c r="F435" s="93"/>
      <c r="G435" s="93"/>
      <c r="H435" s="93"/>
      <c r="I435" s="256"/>
      <c r="J435" s="256"/>
      <c r="K435" s="93"/>
      <c r="L435" s="256"/>
      <c r="M435" s="256"/>
      <c r="N435" s="256"/>
      <c r="O435" s="256"/>
      <c r="P435" s="256"/>
      <c r="Q435" s="257"/>
      <c r="R435" s="257"/>
      <c r="S435" s="257"/>
      <c r="T435" s="257"/>
      <c r="U435" s="257"/>
      <c r="V435" s="257"/>
      <c r="W435" s="257"/>
      <c r="X435" s="257"/>
      <c r="Y435" s="257"/>
      <c r="Z435" s="257"/>
      <c r="AA435" s="257"/>
      <c r="AB435" s="257"/>
      <c r="AC435" s="257"/>
      <c r="AD435" s="257"/>
      <c r="AE435" s="257"/>
      <c r="AF435" s="257"/>
      <c r="AG435" s="257"/>
      <c r="AH435" s="257"/>
      <c r="AI435" s="257"/>
      <c r="AJ435" s="257"/>
      <c r="AK435" s="258"/>
      <c r="AL435" s="257"/>
      <c r="AM435" s="257"/>
      <c r="AN435" s="259"/>
      <c r="AO435" s="260"/>
      <c r="AP435" s="257"/>
      <c r="AQ435" s="257"/>
      <c r="AR435" s="261"/>
      <c r="AS435" s="257"/>
      <c r="AT435" s="257"/>
      <c r="AU435" s="257"/>
      <c r="AV435" s="258"/>
      <c r="AW435" s="257"/>
      <c r="AX435" s="257"/>
      <c r="AY435" s="257"/>
      <c r="AZ435" s="412"/>
      <c r="BA435" s="413"/>
      <c r="BB435" s="264"/>
      <c r="BC435" s="265"/>
    </row>
    <row r="436" spans="2:55" s="90" customFormat="1" x14ac:dyDescent="0.25">
      <c r="B436" s="93"/>
      <c r="D436" s="93"/>
      <c r="F436" s="93"/>
      <c r="G436" s="93"/>
      <c r="H436" s="93"/>
      <c r="I436" s="256"/>
      <c r="J436" s="256"/>
      <c r="K436" s="93"/>
      <c r="L436" s="256"/>
      <c r="M436" s="256"/>
      <c r="N436" s="256"/>
      <c r="O436" s="256"/>
      <c r="P436" s="256"/>
      <c r="Q436" s="257"/>
      <c r="R436" s="257"/>
      <c r="S436" s="257"/>
      <c r="T436" s="257"/>
      <c r="U436" s="257"/>
      <c r="V436" s="257"/>
      <c r="W436" s="257"/>
      <c r="X436" s="257"/>
      <c r="Y436" s="257"/>
      <c r="Z436" s="257"/>
      <c r="AA436" s="257"/>
      <c r="AB436" s="257"/>
      <c r="AC436" s="257"/>
      <c r="AD436" s="257"/>
      <c r="AE436" s="257"/>
      <c r="AF436" s="257"/>
      <c r="AG436" s="257"/>
      <c r="AH436" s="257"/>
      <c r="AI436" s="257"/>
      <c r="AJ436" s="257"/>
      <c r="AK436" s="258"/>
      <c r="AL436" s="257"/>
      <c r="AM436" s="257"/>
      <c r="AN436" s="259"/>
      <c r="AO436" s="260"/>
      <c r="AP436" s="257"/>
      <c r="AQ436" s="257"/>
      <c r="AR436" s="261"/>
      <c r="AS436" s="257"/>
      <c r="AT436" s="257"/>
      <c r="AU436" s="257"/>
      <c r="AV436" s="258"/>
      <c r="AW436" s="257"/>
      <c r="AX436" s="257"/>
      <c r="AY436" s="257"/>
      <c r="AZ436" s="412"/>
      <c r="BA436" s="413"/>
      <c r="BB436" s="264"/>
      <c r="BC436" s="265"/>
    </row>
    <row r="437" spans="2:55" s="90" customFormat="1" x14ac:dyDescent="0.25">
      <c r="B437" s="93"/>
      <c r="D437" s="93"/>
      <c r="F437" s="93"/>
      <c r="G437" s="93"/>
      <c r="H437" s="93"/>
      <c r="I437" s="256"/>
      <c r="J437" s="256"/>
      <c r="K437" s="93"/>
      <c r="L437" s="256"/>
      <c r="M437" s="256"/>
      <c r="N437" s="256"/>
      <c r="O437" s="256"/>
      <c r="P437" s="256"/>
      <c r="Q437" s="257"/>
      <c r="R437" s="257"/>
      <c r="S437" s="257"/>
      <c r="T437" s="257"/>
      <c r="U437" s="257"/>
      <c r="V437" s="257"/>
      <c r="W437" s="257"/>
      <c r="X437" s="257"/>
      <c r="Y437" s="257"/>
      <c r="Z437" s="257"/>
      <c r="AA437" s="257"/>
      <c r="AB437" s="257"/>
      <c r="AC437" s="257"/>
      <c r="AD437" s="257"/>
      <c r="AE437" s="257"/>
      <c r="AF437" s="257"/>
      <c r="AG437" s="257"/>
      <c r="AH437" s="257"/>
      <c r="AI437" s="257"/>
      <c r="AJ437" s="257"/>
      <c r="AK437" s="258"/>
      <c r="AL437" s="257"/>
      <c r="AM437" s="257"/>
      <c r="AN437" s="259"/>
      <c r="AO437" s="260"/>
      <c r="AP437" s="257"/>
      <c r="AQ437" s="257"/>
      <c r="AR437" s="261"/>
      <c r="AS437" s="257"/>
      <c r="AT437" s="257"/>
      <c r="AU437" s="257"/>
      <c r="AV437" s="258"/>
      <c r="AW437" s="257"/>
      <c r="AX437" s="257"/>
      <c r="AY437" s="257"/>
      <c r="AZ437" s="412"/>
      <c r="BA437" s="413"/>
      <c r="BB437" s="264"/>
      <c r="BC437" s="265"/>
    </row>
    <row r="438" spans="2:55" s="90" customFormat="1" x14ac:dyDescent="0.25">
      <c r="B438" s="93"/>
      <c r="D438" s="93"/>
      <c r="F438" s="93"/>
      <c r="G438" s="93"/>
      <c r="H438" s="93"/>
      <c r="I438" s="256"/>
      <c r="J438" s="256"/>
      <c r="K438" s="93"/>
      <c r="L438" s="256"/>
      <c r="M438" s="256"/>
      <c r="N438" s="256"/>
      <c r="O438" s="256"/>
      <c r="P438" s="256"/>
      <c r="Q438" s="257"/>
      <c r="R438" s="257"/>
      <c r="S438" s="257"/>
      <c r="T438" s="257"/>
      <c r="U438" s="257"/>
      <c r="V438" s="257"/>
      <c r="W438" s="257"/>
      <c r="X438" s="257"/>
      <c r="Y438" s="257"/>
      <c r="Z438" s="257"/>
      <c r="AA438" s="257"/>
      <c r="AB438" s="257"/>
      <c r="AC438" s="257"/>
      <c r="AD438" s="257"/>
      <c r="AE438" s="257"/>
      <c r="AF438" s="257"/>
      <c r="AG438" s="257"/>
      <c r="AH438" s="257"/>
      <c r="AI438" s="257"/>
      <c r="AJ438" s="257"/>
      <c r="AK438" s="258"/>
      <c r="AL438" s="257"/>
      <c r="AM438" s="257"/>
      <c r="AN438" s="259"/>
      <c r="AO438" s="260"/>
      <c r="AP438" s="257"/>
      <c r="AQ438" s="257"/>
      <c r="AR438" s="261"/>
      <c r="AS438" s="257"/>
      <c r="AT438" s="257"/>
      <c r="AU438" s="257"/>
      <c r="AV438" s="258"/>
      <c r="AW438" s="257"/>
      <c r="AX438" s="257"/>
      <c r="AY438" s="257"/>
      <c r="AZ438" s="412"/>
      <c r="BA438" s="413"/>
      <c r="BB438" s="264"/>
      <c r="BC438" s="265"/>
    </row>
    <row r="439" spans="2:55" s="90" customFormat="1" x14ac:dyDescent="0.25">
      <c r="B439" s="93"/>
      <c r="D439" s="93"/>
      <c r="F439" s="93"/>
      <c r="G439" s="93"/>
      <c r="H439" s="93"/>
      <c r="I439" s="256"/>
      <c r="J439" s="256"/>
      <c r="K439" s="93"/>
      <c r="L439" s="256"/>
      <c r="M439" s="256"/>
      <c r="N439" s="256"/>
      <c r="O439" s="256"/>
      <c r="P439" s="256"/>
      <c r="Q439" s="257"/>
      <c r="R439" s="257"/>
      <c r="S439" s="257"/>
      <c r="T439" s="257"/>
      <c r="U439" s="257"/>
      <c r="V439" s="257"/>
      <c r="W439" s="257"/>
      <c r="X439" s="257"/>
      <c r="Y439" s="257"/>
      <c r="Z439" s="257"/>
      <c r="AA439" s="257"/>
      <c r="AB439" s="257"/>
      <c r="AC439" s="257"/>
      <c r="AD439" s="257"/>
      <c r="AE439" s="257"/>
      <c r="AF439" s="257"/>
      <c r="AG439" s="257"/>
      <c r="AH439" s="257"/>
      <c r="AI439" s="257"/>
      <c r="AJ439" s="257"/>
      <c r="AK439" s="258"/>
      <c r="AL439" s="257"/>
      <c r="AM439" s="257"/>
      <c r="AN439" s="259"/>
      <c r="AO439" s="260"/>
      <c r="AP439" s="257"/>
      <c r="AQ439" s="257"/>
      <c r="AR439" s="261"/>
      <c r="AS439" s="257"/>
      <c r="AT439" s="257"/>
      <c r="AU439" s="257"/>
      <c r="AV439" s="258"/>
      <c r="AW439" s="257"/>
      <c r="AX439" s="257"/>
      <c r="AY439" s="257"/>
      <c r="AZ439" s="412"/>
      <c r="BA439" s="413"/>
      <c r="BB439" s="264"/>
      <c r="BC439" s="265"/>
    </row>
    <row r="440" spans="2:55" s="90" customFormat="1" x14ac:dyDescent="0.25">
      <c r="B440" s="93"/>
      <c r="D440" s="93"/>
      <c r="F440" s="93"/>
      <c r="G440" s="93"/>
      <c r="H440" s="93"/>
      <c r="I440" s="256"/>
      <c r="J440" s="256"/>
      <c r="K440" s="93"/>
      <c r="L440" s="256"/>
      <c r="M440" s="256"/>
      <c r="N440" s="256"/>
      <c r="O440" s="256"/>
      <c r="P440" s="256"/>
      <c r="Q440" s="257"/>
      <c r="R440" s="257"/>
      <c r="S440" s="257"/>
      <c r="T440" s="257"/>
      <c r="U440" s="257"/>
      <c r="V440" s="257"/>
      <c r="W440" s="257"/>
      <c r="X440" s="257"/>
      <c r="Y440" s="257"/>
      <c r="Z440" s="257"/>
      <c r="AA440" s="257"/>
      <c r="AB440" s="257"/>
      <c r="AC440" s="257"/>
      <c r="AD440" s="257"/>
      <c r="AE440" s="257"/>
      <c r="AF440" s="257"/>
      <c r="AG440" s="257"/>
      <c r="AH440" s="257"/>
      <c r="AI440" s="257"/>
      <c r="AJ440" s="257"/>
      <c r="AK440" s="258"/>
      <c r="AL440" s="257"/>
      <c r="AM440" s="257"/>
      <c r="AN440" s="259"/>
      <c r="AO440" s="260"/>
      <c r="AP440" s="257"/>
      <c r="AQ440" s="257"/>
      <c r="AR440" s="261"/>
      <c r="AS440" s="257"/>
      <c r="AT440" s="257"/>
      <c r="AU440" s="257"/>
      <c r="AV440" s="258"/>
      <c r="AW440" s="257"/>
      <c r="AX440" s="257"/>
      <c r="AY440" s="257"/>
      <c r="AZ440" s="412"/>
      <c r="BA440" s="413"/>
      <c r="BB440" s="264"/>
      <c r="BC440" s="265"/>
    </row>
    <row r="441" spans="2:55" s="90" customFormat="1" x14ac:dyDescent="0.25">
      <c r="B441" s="93"/>
      <c r="D441" s="93"/>
      <c r="F441" s="93"/>
      <c r="G441" s="93"/>
      <c r="H441" s="93"/>
      <c r="I441" s="256"/>
      <c r="J441" s="256"/>
      <c r="K441" s="93"/>
      <c r="L441" s="256"/>
      <c r="M441" s="256"/>
      <c r="N441" s="256"/>
      <c r="O441" s="256"/>
      <c r="P441" s="256"/>
      <c r="Q441" s="257"/>
      <c r="R441" s="257"/>
      <c r="S441" s="257"/>
      <c r="T441" s="257"/>
      <c r="U441" s="257"/>
      <c r="V441" s="257"/>
      <c r="W441" s="257"/>
      <c r="X441" s="257"/>
      <c r="Y441" s="257"/>
      <c r="Z441" s="257"/>
      <c r="AA441" s="257"/>
      <c r="AB441" s="257"/>
      <c r="AC441" s="257"/>
      <c r="AD441" s="257"/>
      <c r="AE441" s="257"/>
      <c r="AF441" s="257"/>
      <c r="AG441" s="257"/>
      <c r="AH441" s="257"/>
      <c r="AI441" s="257"/>
      <c r="AJ441" s="257"/>
      <c r="AK441" s="258"/>
      <c r="AL441" s="257"/>
      <c r="AM441" s="257"/>
      <c r="AN441" s="259"/>
      <c r="AO441" s="260"/>
      <c r="AP441" s="257"/>
      <c r="AQ441" s="257"/>
      <c r="AR441" s="261"/>
      <c r="AS441" s="257"/>
      <c r="AT441" s="257"/>
      <c r="AU441" s="257"/>
      <c r="AV441" s="258"/>
      <c r="AW441" s="257"/>
      <c r="AX441" s="257"/>
      <c r="AY441" s="257"/>
      <c r="AZ441" s="412"/>
      <c r="BA441" s="413"/>
      <c r="BB441" s="264"/>
      <c r="BC441" s="265"/>
    </row>
    <row r="442" spans="2:55" s="90" customFormat="1" x14ac:dyDescent="0.25">
      <c r="B442" s="93"/>
      <c r="D442" s="93"/>
      <c r="F442" s="93"/>
      <c r="G442" s="93"/>
      <c r="H442" s="93"/>
      <c r="I442" s="256"/>
      <c r="J442" s="256"/>
      <c r="K442" s="93"/>
      <c r="L442" s="256"/>
      <c r="M442" s="256"/>
      <c r="N442" s="256"/>
      <c r="O442" s="256"/>
      <c r="P442" s="256"/>
      <c r="Q442" s="257"/>
      <c r="R442" s="257"/>
      <c r="S442" s="257"/>
      <c r="T442" s="257"/>
      <c r="U442" s="257"/>
      <c r="V442" s="257"/>
      <c r="W442" s="257"/>
      <c r="X442" s="257"/>
      <c r="Y442" s="257"/>
      <c r="Z442" s="257"/>
      <c r="AA442" s="257"/>
      <c r="AB442" s="257"/>
      <c r="AC442" s="257"/>
      <c r="AD442" s="257"/>
      <c r="AE442" s="257"/>
      <c r="AF442" s="257"/>
      <c r="AG442" s="257"/>
      <c r="AH442" s="257"/>
      <c r="AI442" s="257"/>
      <c r="AJ442" s="257"/>
      <c r="AK442" s="258"/>
      <c r="AL442" s="257"/>
      <c r="AM442" s="257"/>
      <c r="AN442" s="259"/>
      <c r="AO442" s="260"/>
      <c r="AP442" s="257"/>
      <c r="AQ442" s="257"/>
      <c r="AR442" s="261"/>
      <c r="AS442" s="257"/>
      <c r="AT442" s="257"/>
      <c r="AU442" s="257"/>
      <c r="AV442" s="258"/>
      <c r="AW442" s="257"/>
      <c r="AX442" s="257"/>
      <c r="AY442" s="257"/>
      <c r="AZ442" s="412"/>
      <c r="BA442" s="413"/>
      <c r="BB442" s="264"/>
      <c r="BC442" s="265"/>
    </row>
    <row r="443" spans="2:55" s="90" customFormat="1" x14ac:dyDescent="0.25">
      <c r="B443" s="93"/>
      <c r="D443" s="93"/>
      <c r="F443" s="93"/>
      <c r="G443" s="93"/>
      <c r="H443" s="93"/>
      <c r="I443" s="256"/>
      <c r="J443" s="256"/>
      <c r="K443" s="93"/>
      <c r="L443" s="256"/>
      <c r="M443" s="256"/>
      <c r="N443" s="256"/>
      <c r="O443" s="256"/>
      <c r="P443" s="256"/>
      <c r="Q443" s="257"/>
      <c r="R443" s="257"/>
      <c r="S443" s="257"/>
      <c r="T443" s="257"/>
      <c r="U443" s="257"/>
      <c r="V443" s="257"/>
      <c r="W443" s="257"/>
      <c r="X443" s="257"/>
      <c r="Y443" s="257"/>
      <c r="Z443" s="257"/>
      <c r="AA443" s="257"/>
      <c r="AB443" s="257"/>
      <c r="AC443" s="257"/>
      <c r="AD443" s="257"/>
      <c r="AE443" s="257"/>
      <c r="AF443" s="257"/>
      <c r="AG443" s="257"/>
      <c r="AH443" s="257"/>
      <c r="AI443" s="257"/>
      <c r="AJ443" s="257"/>
      <c r="AK443" s="258"/>
      <c r="AL443" s="257"/>
      <c r="AM443" s="257"/>
      <c r="AN443" s="259"/>
      <c r="AO443" s="260"/>
      <c r="AP443" s="257"/>
      <c r="AQ443" s="257"/>
      <c r="AR443" s="261"/>
      <c r="AS443" s="257"/>
      <c r="AT443" s="257"/>
      <c r="AU443" s="257"/>
      <c r="AV443" s="258"/>
      <c r="AW443" s="257"/>
      <c r="AX443" s="257"/>
      <c r="AY443" s="257"/>
      <c r="AZ443" s="412"/>
      <c r="BA443" s="413"/>
      <c r="BB443" s="264"/>
      <c r="BC443" s="265"/>
    </row>
    <row r="444" spans="2:55" s="90" customFormat="1" x14ac:dyDescent="0.25">
      <c r="B444" s="93"/>
      <c r="D444" s="93"/>
      <c r="F444" s="93"/>
      <c r="G444" s="93"/>
      <c r="H444" s="93"/>
      <c r="I444" s="256"/>
      <c r="J444" s="256"/>
      <c r="K444" s="93"/>
      <c r="L444" s="256"/>
      <c r="M444" s="256"/>
      <c r="N444" s="256"/>
      <c r="O444" s="256"/>
      <c r="P444" s="256"/>
      <c r="Q444" s="257"/>
      <c r="R444" s="257"/>
      <c r="S444" s="257"/>
      <c r="T444" s="257"/>
      <c r="U444" s="257"/>
      <c r="V444" s="257"/>
      <c r="W444" s="257"/>
      <c r="X444" s="257"/>
      <c r="Y444" s="257"/>
      <c r="Z444" s="257"/>
      <c r="AA444" s="257"/>
      <c r="AB444" s="257"/>
      <c r="AC444" s="257"/>
      <c r="AD444" s="257"/>
      <c r="AE444" s="257"/>
      <c r="AF444" s="257"/>
      <c r="AG444" s="257"/>
      <c r="AH444" s="257"/>
      <c r="AI444" s="257"/>
      <c r="AJ444" s="257"/>
      <c r="AK444" s="258"/>
      <c r="AL444" s="257"/>
      <c r="AM444" s="257"/>
      <c r="AN444" s="259"/>
      <c r="AO444" s="260"/>
      <c r="AP444" s="257"/>
      <c r="AQ444" s="257"/>
      <c r="AR444" s="261"/>
      <c r="AS444" s="257"/>
      <c r="AT444" s="257"/>
      <c r="AU444" s="257"/>
      <c r="AV444" s="258"/>
      <c r="AW444" s="257"/>
      <c r="AX444" s="257"/>
      <c r="AY444" s="257"/>
      <c r="AZ444" s="412"/>
      <c r="BA444" s="413"/>
      <c r="BB444" s="264"/>
      <c r="BC444" s="265"/>
    </row>
    <row r="445" spans="2:55" s="90" customFormat="1" x14ac:dyDescent="0.25">
      <c r="B445" s="93"/>
      <c r="D445" s="93"/>
      <c r="F445" s="93"/>
      <c r="G445" s="93"/>
      <c r="H445" s="93"/>
      <c r="I445" s="256"/>
      <c r="J445" s="256"/>
      <c r="K445" s="93"/>
      <c r="L445" s="256"/>
      <c r="M445" s="256"/>
      <c r="N445" s="256"/>
      <c r="O445" s="256"/>
      <c r="P445" s="256"/>
      <c r="Q445" s="257"/>
      <c r="R445" s="257"/>
      <c r="S445" s="257"/>
      <c r="T445" s="257"/>
      <c r="U445" s="257"/>
      <c r="V445" s="257"/>
      <c r="W445" s="257"/>
      <c r="X445" s="257"/>
      <c r="Y445" s="257"/>
      <c r="Z445" s="257"/>
      <c r="AA445" s="257"/>
      <c r="AB445" s="257"/>
      <c r="AC445" s="257"/>
      <c r="AD445" s="257"/>
      <c r="AE445" s="257"/>
      <c r="AF445" s="257"/>
      <c r="AG445" s="257"/>
      <c r="AH445" s="257"/>
      <c r="AI445" s="257"/>
      <c r="AJ445" s="257"/>
      <c r="AK445" s="258"/>
      <c r="AL445" s="257"/>
      <c r="AM445" s="257"/>
      <c r="AN445" s="259"/>
      <c r="AO445" s="260"/>
      <c r="AP445" s="257"/>
      <c r="AQ445" s="257"/>
      <c r="AR445" s="261"/>
      <c r="AS445" s="257"/>
      <c r="AT445" s="257"/>
      <c r="AU445" s="257"/>
      <c r="AV445" s="258"/>
      <c r="AW445" s="257"/>
      <c r="AX445" s="257"/>
      <c r="AY445" s="257"/>
      <c r="AZ445" s="412"/>
      <c r="BA445" s="413"/>
      <c r="BB445" s="264"/>
      <c r="BC445" s="265"/>
    </row>
    <row r="446" spans="2:55" s="90" customFormat="1" x14ac:dyDescent="0.25">
      <c r="B446" s="93"/>
      <c r="D446" s="93"/>
      <c r="F446" s="93"/>
      <c r="G446" s="93"/>
      <c r="H446" s="93"/>
      <c r="I446" s="256"/>
      <c r="J446" s="256"/>
      <c r="K446" s="93"/>
      <c r="L446" s="256"/>
      <c r="M446" s="256"/>
      <c r="N446" s="256"/>
      <c r="O446" s="256"/>
      <c r="P446" s="256"/>
      <c r="Q446" s="257"/>
      <c r="R446" s="257"/>
      <c r="S446" s="257"/>
      <c r="T446" s="257"/>
      <c r="U446" s="257"/>
      <c r="V446" s="257"/>
      <c r="W446" s="257"/>
      <c r="X446" s="257"/>
      <c r="Y446" s="257"/>
      <c r="Z446" s="257"/>
      <c r="AA446" s="257"/>
      <c r="AB446" s="257"/>
      <c r="AC446" s="257"/>
      <c r="AD446" s="257"/>
      <c r="AE446" s="257"/>
      <c r="AF446" s="257"/>
      <c r="AG446" s="257"/>
      <c r="AH446" s="257"/>
      <c r="AI446" s="257"/>
      <c r="AJ446" s="257"/>
      <c r="AK446" s="258"/>
      <c r="AL446" s="257"/>
      <c r="AM446" s="257"/>
      <c r="AN446" s="259"/>
      <c r="AO446" s="260"/>
      <c r="AP446" s="257"/>
      <c r="AQ446" s="257"/>
      <c r="AR446" s="261"/>
      <c r="AS446" s="257"/>
      <c r="AT446" s="257"/>
      <c r="AU446" s="257"/>
      <c r="AV446" s="258"/>
      <c r="AW446" s="257"/>
      <c r="AX446" s="257"/>
      <c r="AY446" s="257"/>
      <c r="AZ446" s="412"/>
      <c r="BA446" s="413"/>
      <c r="BB446" s="264"/>
      <c r="BC446" s="265"/>
    </row>
    <row r="447" spans="2:55" s="90" customFormat="1" x14ac:dyDescent="0.25">
      <c r="B447" s="93"/>
      <c r="D447" s="93"/>
      <c r="F447" s="93"/>
      <c r="G447" s="93"/>
      <c r="H447" s="93"/>
      <c r="I447" s="256"/>
      <c r="J447" s="256"/>
      <c r="K447" s="93"/>
      <c r="L447" s="256"/>
      <c r="M447" s="256"/>
      <c r="N447" s="256"/>
      <c r="O447" s="256"/>
      <c r="P447" s="256"/>
      <c r="Q447" s="257"/>
      <c r="R447" s="257"/>
      <c r="S447" s="257"/>
      <c r="T447" s="257"/>
      <c r="U447" s="257"/>
      <c r="V447" s="257"/>
      <c r="W447" s="257"/>
      <c r="X447" s="257"/>
      <c r="Y447" s="257"/>
      <c r="Z447" s="257"/>
      <c r="AA447" s="257"/>
      <c r="AB447" s="257"/>
      <c r="AC447" s="257"/>
      <c r="AD447" s="257"/>
      <c r="AE447" s="257"/>
      <c r="AF447" s="257"/>
      <c r="AG447" s="257"/>
      <c r="AH447" s="257"/>
      <c r="AI447" s="257"/>
      <c r="AJ447" s="257"/>
      <c r="AK447" s="258"/>
      <c r="AL447" s="257"/>
      <c r="AM447" s="257"/>
      <c r="AN447" s="259"/>
      <c r="AO447" s="260"/>
      <c r="AP447" s="257"/>
      <c r="AQ447" s="257"/>
      <c r="AR447" s="261"/>
      <c r="AS447" s="257"/>
      <c r="AT447" s="257"/>
      <c r="AU447" s="257"/>
      <c r="AV447" s="258"/>
      <c r="AW447" s="257"/>
      <c r="AX447" s="257"/>
      <c r="AY447" s="257"/>
      <c r="AZ447" s="412"/>
      <c r="BA447" s="413"/>
      <c r="BB447" s="264"/>
      <c r="BC447" s="265"/>
    </row>
    <row r="448" spans="2:55" s="90" customFormat="1" x14ac:dyDescent="0.25">
      <c r="B448" s="93"/>
      <c r="D448" s="93"/>
      <c r="F448" s="93"/>
      <c r="G448" s="93"/>
      <c r="H448" s="93"/>
      <c r="I448" s="256"/>
      <c r="J448" s="256"/>
      <c r="K448" s="93"/>
      <c r="L448" s="256"/>
      <c r="M448" s="256"/>
      <c r="N448" s="256"/>
      <c r="O448" s="256"/>
      <c r="P448" s="256"/>
      <c r="Q448" s="257"/>
      <c r="R448" s="257"/>
      <c r="S448" s="257"/>
      <c r="T448" s="257"/>
      <c r="U448" s="257"/>
      <c r="V448" s="257"/>
      <c r="W448" s="257"/>
      <c r="X448" s="257"/>
      <c r="Y448" s="257"/>
      <c r="Z448" s="257"/>
      <c r="AA448" s="257"/>
      <c r="AB448" s="257"/>
      <c r="AC448" s="257"/>
      <c r="AD448" s="257"/>
      <c r="AE448" s="257"/>
      <c r="AF448" s="257"/>
      <c r="AG448" s="257"/>
      <c r="AH448" s="257"/>
      <c r="AI448" s="257"/>
      <c r="AJ448" s="257"/>
      <c r="AK448" s="258"/>
      <c r="AL448" s="257"/>
      <c r="AM448" s="257"/>
      <c r="AN448" s="259"/>
      <c r="AO448" s="260"/>
      <c r="AP448" s="257"/>
      <c r="AQ448" s="257"/>
      <c r="AR448" s="261"/>
      <c r="AS448" s="257"/>
      <c r="AT448" s="257"/>
      <c r="AU448" s="257"/>
      <c r="AV448" s="258"/>
      <c r="AW448" s="257"/>
      <c r="AX448" s="257"/>
      <c r="AY448" s="257"/>
      <c r="AZ448" s="412"/>
      <c r="BA448" s="413"/>
      <c r="BB448" s="264"/>
      <c r="BC448" s="265"/>
    </row>
    <row r="449" spans="2:55" s="90" customFormat="1" x14ac:dyDescent="0.25">
      <c r="B449" s="93"/>
      <c r="D449" s="93"/>
      <c r="F449" s="93"/>
      <c r="G449" s="93"/>
      <c r="H449" s="93"/>
      <c r="I449" s="256"/>
      <c r="J449" s="256"/>
      <c r="K449" s="93"/>
      <c r="L449" s="256"/>
      <c r="M449" s="256"/>
      <c r="N449" s="256"/>
      <c r="O449" s="256"/>
      <c r="P449" s="256"/>
      <c r="Q449" s="257"/>
      <c r="R449" s="257"/>
      <c r="S449" s="257"/>
      <c r="T449" s="257"/>
      <c r="U449" s="257"/>
      <c r="V449" s="257"/>
      <c r="W449" s="257"/>
      <c r="X449" s="257"/>
      <c r="Y449" s="257"/>
      <c r="Z449" s="257"/>
      <c r="AA449" s="257"/>
      <c r="AB449" s="257"/>
      <c r="AC449" s="257"/>
      <c r="AD449" s="257"/>
      <c r="AE449" s="257"/>
      <c r="AF449" s="257"/>
      <c r="AG449" s="257"/>
      <c r="AH449" s="257"/>
      <c r="AI449" s="257"/>
      <c r="AJ449" s="257"/>
      <c r="AK449" s="258"/>
      <c r="AL449" s="257"/>
      <c r="AM449" s="257"/>
      <c r="AN449" s="259"/>
      <c r="AO449" s="260"/>
      <c r="AP449" s="257"/>
      <c r="AQ449" s="257"/>
      <c r="AR449" s="261"/>
      <c r="AS449" s="257"/>
      <c r="AT449" s="257"/>
      <c r="AU449" s="257"/>
      <c r="AV449" s="258"/>
      <c r="AW449" s="257"/>
      <c r="AX449" s="257"/>
      <c r="AY449" s="257"/>
      <c r="AZ449" s="412"/>
      <c r="BA449" s="413"/>
      <c r="BB449" s="264"/>
      <c r="BC449" s="265"/>
    </row>
    <row r="450" spans="2:55" s="90" customFormat="1" x14ac:dyDescent="0.25">
      <c r="B450" s="93"/>
      <c r="D450" s="93"/>
      <c r="F450" s="93"/>
      <c r="G450" s="93"/>
      <c r="H450" s="93"/>
      <c r="I450" s="256"/>
      <c r="J450" s="256"/>
      <c r="K450" s="93"/>
      <c r="L450" s="256"/>
      <c r="M450" s="256"/>
      <c r="N450" s="256"/>
      <c r="O450" s="256"/>
      <c r="P450" s="256"/>
      <c r="Q450" s="257"/>
      <c r="R450" s="257"/>
      <c r="S450" s="257"/>
      <c r="T450" s="257"/>
      <c r="U450" s="257"/>
      <c r="V450" s="257"/>
      <c r="W450" s="257"/>
      <c r="X450" s="257"/>
      <c r="Y450" s="257"/>
      <c r="Z450" s="257"/>
      <c r="AA450" s="257"/>
      <c r="AB450" s="257"/>
      <c r="AC450" s="257"/>
      <c r="AD450" s="257"/>
      <c r="AE450" s="257"/>
      <c r="AF450" s="257"/>
      <c r="AG450" s="257"/>
      <c r="AH450" s="257"/>
      <c r="AI450" s="257"/>
      <c r="AJ450" s="257"/>
      <c r="AK450" s="258"/>
      <c r="AL450" s="257"/>
      <c r="AM450" s="257"/>
      <c r="AN450" s="259"/>
      <c r="AO450" s="260"/>
      <c r="AP450" s="257"/>
      <c r="AQ450" s="257"/>
      <c r="AR450" s="261"/>
      <c r="AS450" s="257"/>
      <c r="AT450" s="257"/>
      <c r="AU450" s="257"/>
      <c r="AV450" s="258"/>
      <c r="AW450" s="257"/>
      <c r="AX450" s="257"/>
      <c r="AY450" s="257"/>
      <c r="AZ450" s="412"/>
      <c r="BA450" s="413"/>
      <c r="BB450" s="264"/>
      <c r="BC450" s="265"/>
    </row>
    <row r="451" spans="2:55" s="90" customFormat="1" x14ac:dyDescent="0.25">
      <c r="B451" s="93"/>
      <c r="D451" s="93"/>
      <c r="F451" s="93"/>
      <c r="G451" s="93"/>
      <c r="H451" s="93"/>
      <c r="I451" s="256"/>
      <c r="J451" s="256"/>
      <c r="K451" s="93"/>
      <c r="L451" s="256"/>
      <c r="M451" s="256"/>
      <c r="N451" s="256"/>
      <c r="O451" s="256"/>
      <c r="P451" s="256"/>
      <c r="Q451" s="257"/>
      <c r="R451" s="257"/>
      <c r="S451" s="257"/>
      <c r="T451" s="257"/>
      <c r="U451" s="257"/>
      <c r="V451" s="257"/>
      <c r="W451" s="257"/>
      <c r="X451" s="257"/>
      <c r="Y451" s="257"/>
      <c r="Z451" s="257"/>
      <c r="AA451" s="257"/>
      <c r="AB451" s="257"/>
      <c r="AC451" s="257"/>
      <c r="AD451" s="257"/>
      <c r="AE451" s="257"/>
      <c r="AF451" s="257"/>
      <c r="AG451" s="257"/>
      <c r="AH451" s="257"/>
      <c r="AI451" s="257"/>
      <c r="AJ451" s="257"/>
      <c r="AK451" s="258"/>
      <c r="AL451" s="257"/>
      <c r="AM451" s="257"/>
      <c r="AN451" s="259"/>
      <c r="AO451" s="260"/>
      <c r="AP451" s="257"/>
      <c r="AQ451" s="257"/>
      <c r="AR451" s="261"/>
      <c r="AS451" s="257"/>
      <c r="AT451" s="257"/>
      <c r="AU451" s="257"/>
      <c r="AV451" s="258"/>
      <c r="AW451" s="257"/>
      <c r="AX451" s="257"/>
      <c r="AY451" s="257"/>
      <c r="AZ451" s="412"/>
      <c r="BA451" s="413"/>
      <c r="BB451" s="264"/>
      <c r="BC451" s="265"/>
    </row>
    <row r="452" spans="2:55" s="90" customFormat="1" x14ac:dyDescent="0.25">
      <c r="B452" s="93"/>
      <c r="D452" s="93"/>
      <c r="F452" s="93"/>
      <c r="G452" s="93"/>
      <c r="H452" s="93"/>
      <c r="I452" s="256"/>
      <c r="J452" s="256"/>
      <c r="K452" s="93"/>
      <c r="L452" s="256"/>
      <c r="M452" s="256"/>
      <c r="N452" s="256"/>
      <c r="O452" s="256"/>
      <c r="P452" s="256"/>
      <c r="Q452" s="257"/>
      <c r="R452" s="257"/>
      <c r="S452" s="257"/>
      <c r="T452" s="257"/>
      <c r="U452" s="257"/>
      <c r="V452" s="257"/>
      <c r="W452" s="257"/>
      <c r="X452" s="257"/>
      <c r="Y452" s="257"/>
      <c r="Z452" s="257"/>
      <c r="AA452" s="257"/>
      <c r="AB452" s="257"/>
      <c r="AC452" s="257"/>
      <c r="AD452" s="257"/>
      <c r="AE452" s="257"/>
      <c r="AF452" s="257"/>
      <c r="AG452" s="257"/>
      <c r="AH452" s="257"/>
      <c r="AI452" s="257"/>
      <c r="AJ452" s="257"/>
      <c r="AK452" s="258"/>
      <c r="AL452" s="257"/>
      <c r="AM452" s="257"/>
      <c r="AN452" s="259"/>
      <c r="AO452" s="260"/>
      <c r="AP452" s="257"/>
      <c r="AQ452" s="257"/>
      <c r="AR452" s="261"/>
      <c r="AS452" s="257"/>
      <c r="AT452" s="257"/>
      <c r="AU452" s="257"/>
      <c r="AV452" s="258"/>
      <c r="AW452" s="257"/>
      <c r="AX452" s="257"/>
      <c r="AY452" s="257"/>
      <c r="AZ452" s="412"/>
      <c r="BA452" s="413"/>
      <c r="BB452" s="264"/>
      <c r="BC452" s="265"/>
    </row>
    <row r="453" spans="2:55" s="90" customFormat="1" x14ac:dyDescent="0.25">
      <c r="B453" s="93"/>
      <c r="D453" s="93"/>
      <c r="F453" s="93"/>
      <c r="G453" s="93"/>
      <c r="H453" s="93"/>
      <c r="I453" s="256"/>
      <c r="J453" s="256"/>
      <c r="K453" s="93"/>
      <c r="L453" s="256"/>
      <c r="M453" s="256"/>
      <c r="N453" s="256"/>
      <c r="O453" s="256"/>
      <c r="P453" s="256"/>
      <c r="Q453" s="257"/>
      <c r="R453" s="257"/>
      <c r="S453" s="257"/>
      <c r="T453" s="257"/>
      <c r="U453" s="257"/>
      <c r="V453" s="257"/>
      <c r="W453" s="257"/>
      <c r="X453" s="257"/>
      <c r="Y453" s="257"/>
      <c r="Z453" s="257"/>
      <c r="AA453" s="257"/>
      <c r="AB453" s="257"/>
      <c r="AC453" s="257"/>
      <c r="AD453" s="257"/>
      <c r="AE453" s="257"/>
      <c r="AF453" s="257"/>
      <c r="AG453" s="257"/>
      <c r="AH453" s="257"/>
      <c r="AI453" s="257"/>
      <c r="AJ453" s="257"/>
      <c r="AK453" s="258"/>
      <c r="AL453" s="257"/>
      <c r="AM453" s="257"/>
      <c r="AN453" s="259"/>
      <c r="AO453" s="260"/>
      <c r="AP453" s="257"/>
      <c r="AQ453" s="257"/>
      <c r="AR453" s="261"/>
      <c r="AS453" s="257"/>
      <c r="AT453" s="257"/>
      <c r="AU453" s="257"/>
      <c r="AV453" s="258"/>
      <c r="AW453" s="257"/>
      <c r="AX453" s="257"/>
      <c r="AY453" s="257"/>
      <c r="AZ453" s="412"/>
      <c r="BA453" s="413"/>
      <c r="BB453" s="264"/>
      <c r="BC453" s="265"/>
    </row>
    <row r="454" spans="2:55" s="90" customFormat="1" x14ac:dyDescent="0.25">
      <c r="B454" s="93"/>
      <c r="D454" s="93"/>
      <c r="F454" s="93"/>
      <c r="G454" s="93"/>
      <c r="H454" s="93"/>
      <c r="I454" s="256"/>
      <c r="J454" s="256"/>
      <c r="K454" s="93"/>
      <c r="L454" s="256"/>
      <c r="M454" s="256"/>
      <c r="N454" s="256"/>
      <c r="O454" s="256"/>
      <c r="P454" s="256"/>
      <c r="Q454" s="257"/>
      <c r="R454" s="257"/>
      <c r="S454" s="257"/>
      <c r="T454" s="257"/>
      <c r="U454" s="257"/>
      <c r="V454" s="257"/>
      <c r="W454" s="257"/>
      <c r="X454" s="257"/>
      <c r="Y454" s="257"/>
      <c r="Z454" s="257"/>
      <c r="AA454" s="257"/>
      <c r="AB454" s="257"/>
      <c r="AC454" s="257"/>
      <c r="AD454" s="257"/>
      <c r="AE454" s="257"/>
      <c r="AF454" s="257"/>
      <c r="AG454" s="257"/>
      <c r="AH454" s="257"/>
      <c r="AI454" s="257"/>
      <c r="AJ454" s="257"/>
      <c r="AK454" s="258"/>
      <c r="AL454" s="257"/>
      <c r="AM454" s="257"/>
      <c r="AN454" s="259"/>
      <c r="AO454" s="260"/>
      <c r="AP454" s="257"/>
      <c r="AQ454" s="257"/>
      <c r="AR454" s="261"/>
      <c r="AS454" s="257"/>
      <c r="AT454" s="257"/>
      <c r="AU454" s="257"/>
      <c r="AV454" s="258"/>
      <c r="AW454" s="257"/>
      <c r="AX454" s="257"/>
      <c r="AY454" s="257"/>
      <c r="AZ454" s="412"/>
      <c r="BA454" s="413"/>
      <c r="BB454" s="264"/>
      <c r="BC454" s="265"/>
    </row>
    <row r="455" spans="2:55" s="90" customFormat="1" x14ac:dyDescent="0.25">
      <c r="B455" s="93"/>
      <c r="D455" s="93"/>
      <c r="F455" s="93"/>
      <c r="G455" s="93"/>
      <c r="H455" s="93"/>
      <c r="I455" s="256"/>
      <c r="J455" s="256"/>
      <c r="K455" s="93"/>
      <c r="L455" s="256"/>
      <c r="M455" s="256"/>
      <c r="N455" s="256"/>
      <c r="O455" s="256"/>
      <c r="P455" s="256"/>
      <c r="Q455" s="257"/>
      <c r="R455" s="257"/>
      <c r="S455" s="257"/>
      <c r="T455" s="257"/>
      <c r="U455" s="257"/>
      <c r="V455" s="257"/>
      <c r="W455" s="257"/>
      <c r="X455" s="257"/>
      <c r="Y455" s="257"/>
      <c r="Z455" s="257"/>
      <c r="AA455" s="257"/>
      <c r="AB455" s="257"/>
      <c r="AC455" s="257"/>
      <c r="AD455" s="257"/>
      <c r="AE455" s="257"/>
      <c r="AF455" s="257"/>
      <c r="AG455" s="257"/>
      <c r="AH455" s="257"/>
      <c r="AI455" s="257"/>
      <c r="AJ455" s="257"/>
      <c r="AK455" s="258"/>
      <c r="AL455" s="257"/>
      <c r="AM455" s="257"/>
      <c r="AN455" s="259"/>
      <c r="AO455" s="260"/>
      <c r="AP455" s="257"/>
      <c r="AQ455" s="257"/>
      <c r="AR455" s="261"/>
      <c r="AS455" s="257"/>
      <c r="AT455" s="257"/>
      <c r="AU455" s="257"/>
      <c r="AV455" s="258"/>
      <c r="AW455" s="257"/>
      <c r="AX455" s="257"/>
      <c r="AY455" s="257"/>
      <c r="AZ455" s="412"/>
      <c r="BA455" s="413"/>
      <c r="BB455" s="264"/>
      <c r="BC455" s="265"/>
    </row>
    <row r="456" spans="2:55" s="90" customFormat="1" x14ac:dyDescent="0.25">
      <c r="B456" s="93"/>
      <c r="D456" s="93"/>
      <c r="F456" s="93"/>
      <c r="G456" s="93"/>
      <c r="H456" s="93"/>
      <c r="I456" s="256"/>
      <c r="J456" s="256"/>
      <c r="K456" s="93"/>
      <c r="L456" s="256"/>
      <c r="M456" s="256"/>
      <c r="N456" s="256"/>
      <c r="O456" s="256"/>
      <c r="P456" s="256"/>
      <c r="Q456" s="257"/>
      <c r="R456" s="257"/>
      <c r="S456" s="257"/>
      <c r="T456" s="257"/>
      <c r="U456" s="257"/>
      <c r="V456" s="257"/>
      <c r="W456" s="257"/>
      <c r="X456" s="257"/>
      <c r="Y456" s="257"/>
      <c r="Z456" s="257"/>
      <c r="AA456" s="257"/>
      <c r="AB456" s="257"/>
      <c r="AC456" s="257"/>
      <c r="AD456" s="257"/>
      <c r="AE456" s="257"/>
      <c r="AF456" s="257"/>
      <c r="AG456" s="257"/>
      <c r="AH456" s="257"/>
      <c r="AI456" s="257"/>
      <c r="AJ456" s="257"/>
      <c r="AK456" s="258"/>
      <c r="AL456" s="257"/>
      <c r="AM456" s="257"/>
      <c r="AN456" s="259"/>
      <c r="AO456" s="260"/>
      <c r="AP456" s="257"/>
      <c r="AQ456" s="257"/>
      <c r="AR456" s="261"/>
      <c r="AS456" s="257"/>
      <c r="AT456" s="257"/>
      <c r="AU456" s="257"/>
      <c r="AV456" s="258"/>
      <c r="AW456" s="257"/>
      <c r="AX456" s="257"/>
      <c r="AY456" s="257"/>
      <c r="AZ456" s="412"/>
      <c r="BA456" s="413"/>
      <c r="BB456" s="264"/>
      <c r="BC456" s="265"/>
    </row>
    <row r="457" spans="2:55" s="90" customFormat="1" x14ac:dyDescent="0.25">
      <c r="B457" s="93"/>
      <c r="D457" s="93"/>
      <c r="F457" s="93"/>
      <c r="G457" s="93"/>
      <c r="H457" s="93"/>
      <c r="I457" s="256"/>
      <c r="J457" s="256"/>
      <c r="K457" s="93"/>
      <c r="L457" s="256"/>
      <c r="M457" s="256"/>
      <c r="N457" s="256"/>
      <c r="O457" s="256"/>
      <c r="P457" s="256"/>
      <c r="Q457" s="257"/>
      <c r="R457" s="257"/>
      <c r="S457" s="257"/>
      <c r="T457" s="257"/>
      <c r="U457" s="257"/>
      <c r="V457" s="257"/>
      <c r="W457" s="257"/>
      <c r="X457" s="257"/>
      <c r="Y457" s="257"/>
      <c r="Z457" s="257"/>
      <c r="AA457" s="257"/>
      <c r="AB457" s="257"/>
      <c r="AC457" s="257"/>
      <c r="AD457" s="257"/>
      <c r="AE457" s="257"/>
      <c r="AF457" s="257"/>
      <c r="AG457" s="257"/>
      <c r="AH457" s="257"/>
      <c r="AI457" s="257"/>
      <c r="AJ457" s="257"/>
      <c r="AK457" s="258"/>
      <c r="AL457" s="257"/>
      <c r="AM457" s="257"/>
      <c r="AN457" s="259"/>
      <c r="AO457" s="260"/>
      <c r="AP457" s="257"/>
      <c r="AQ457" s="257"/>
      <c r="AR457" s="261"/>
      <c r="AS457" s="257"/>
      <c r="AT457" s="257"/>
      <c r="AU457" s="257"/>
      <c r="AV457" s="258"/>
      <c r="AW457" s="257"/>
      <c r="AX457" s="257"/>
      <c r="AY457" s="257"/>
      <c r="AZ457" s="412"/>
      <c r="BA457" s="413"/>
      <c r="BB457" s="264"/>
      <c r="BC457" s="265"/>
    </row>
    <row r="458" spans="2:55" s="90" customFormat="1" x14ac:dyDescent="0.25">
      <c r="B458" s="93"/>
      <c r="D458" s="93"/>
      <c r="F458" s="93"/>
      <c r="G458" s="93"/>
      <c r="H458" s="93"/>
      <c r="I458" s="256"/>
      <c r="J458" s="256"/>
      <c r="K458" s="93"/>
      <c r="L458" s="256"/>
      <c r="M458" s="256"/>
      <c r="N458" s="256"/>
      <c r="O458" s="256"/>
      <c r="P458" s="256"/>
      <c r="Q458" s="257"/>
      <c r="R458" s="257"/>
      <c r="S458" s="257"/>
      <c r="T458" s="257"/>
      <c r="U458" s="257"/>
      <c r="V458" s="257"/>
      <c r="W458" s="257"/>
      <c r="X458" s="257"/>
      <c r="Y458" s="257"/>
      <c r="Z458" s="257"/>
      <c r="AA458" s="257"/>
      <c r="AB458" s="257"/>
      <c r="AC458" s="257"/>
      <c r="AD458" s="257"/>
      <c r="AE458" s="257"/>
      <c r="AF458" s="257"/>
      <c r="AG458" s="257"/>
      <c r="AH458" s="257"/>
      <c r="AI458" s="257"/>
      <c r="AJ458" s="257"/>
      <c r="AK458" s="258"/>
      <c r="AL458" s="257"/>
      <c r="AM458" s="257"/>
      <c r="AN458" s="259"/>
      <c r="AO458" s="260"/>
      <c r="AP458" s="257"/>
      <c r="AQ458" s="257"/>
      <c r="AR458" s="261"/>
      <c r="AS458" s="257"/>
      <c r="AT458" s="257"/>
      <c r="AU458" s="257"/>
      <c r="AV458" s="258"/>
      <c r="AW458" s="257"/>
      <c r="AX458" s="257"/>
      <c r="AY458" s="257"/>
      <c r="AZ458" s="412"/>
      <c r="BA458" s="413"/>
      <c r="BB458" s="264"/>
      <c r="BC458" s="265"/>
    </row>
    <row r="459" spans="2:55" s="90" customFormat="1" x14ac:dyDescent="0.25">
      <c r="B459" s="93"/>
      <c r="D459" s="93"/>
      <c r="F459" s="93"/>
      <c r="G459" s="93"/>
      <c r="H459" s="93"/>
      <c r="I459" s="256"/>
      <c r="J459" s="256"/>
      <c r="K459" s="93"/>
      <c r="L459" s="256"/>
      <c r="M459" s="256"/>
      <c r="N459" s="256"/>
      <c r="O459" s="256"/>
      <c r="P459" s="256"/>
      <c r="Q459" s="257"/>
      <c r="R459" s="257"/>
      <c r="S459" s="257"/>
      <c r="T459" s="257"/>
      <c r="U459" s="257"/>
      <c r="V459" s="257"/>
      <c r="W459" s="257"/>
      <c r="X459" s="257"/>
      <c r="Y459" s="257"/>
      <c r="Z459" s="257"/>
      <c r="AA459" s="257"/>
      <c r="AB459" s="257"/>
      <c r="AC459" s="257"/>
      <c r="AD459" s="257"/>
      <c r="AE459" s="257"/>
      <c r="AF459" s="257"/>
      <c r="AG459" s="257"/>
      <c r="AH459" s="257"/>
      <c r="AI459" s="257"/>
      <c r="AJ459" s="257"/>
      <c r="AK459" s="258"/>
      <c r="AL459" s="257"/>
      <c r="AM459" s="257"/>
      <c r="AN459" s="259"/>
      <c r="AO459" s="260"/>
      <c r="AP459" s="257"/>
      <c r="AQ459" s="257"/>
      <c r="AR459" s="261"/>
      <c r="AS459" s="257"/>
      <c r="AT459" s="257"/>
      <c r="AU459" s="257"/>
      <c r="AV459" s="258"/>
      <c r="AW459" s="257"/>
      <c r="AX459" s="257"/>
      <c r="AY459" s="257"/>
      <c r="AZ459" s="412"/>
      <c r="BA459" s="413"/>
      <c r="BB459" s="264"/>
      <c r="BC459" s="265"/>
    </row>
    <row r="460" spans="2:55" s="90" customFormat="1" x14ac:dyDescent="0.25">
      <c r="B460" s="93"/>
      <c r="D460" s="93"/>
      <c r="F460" s="93"/>
      <c r="G460" s="93"/>
      <c r="H460" s="93"/>
      <c r="I460" s="256"/>
      <c r="J460" s="256"/>
      <c r="K460" s="93"/>
      <c r="L460" s="256"/>
      <c r="M460" s="256"/>
      <c r="N460" s="256"/>
      <c r="O460" s="256"/>
      <c r="P460" s="256"/>
      <c r="Q460" s="257"/>
      <c r="R460" s="257"/>
      <c r="S460" s="257"/>
      <c r="T460" s="257"/>
      <c r="U460" s="257"/>
      <c r="V460" s="257"/>
      <c r="W460" s="257"/>
      <c r="X460" s="257"/>
      <c r="Y460" s="257"/>
      <c r="Z460" s="257"/>
      <c r="AA460" s="257"/>
      <c r="AB460" s="257"/>
      <c r="AC460" s="257"/>
      <c r="AD460" s="257"/>
      <c r="AE460" s="257"/>
      <c r="AF460" s="257"/>
      <c r="AG460" s="257"/>
      <c r="AH460" s="257"/>
      <c r="AI460" s="257"/>
      <c r="AJ460" s="257"/>
      <c r="AK460" s="258"/>
      <c r="AL460" s="257"/>
      <c r="AM460" s="257"/>
      <c r="AN460" s="259"/>
      <c r="AO460" s="260"/>
      <c r="AP460" s="257"/>
      <c r="AQ460" s="257"/>
      <c r="AR460" s="261"/>
      <c r="AS460" s="257"/>
      <c r="AT460" s="257"/>
      <c r="AU460" s="257"/>
      <c r="AV460" s="258"/>
      <c r="AW460" s="257"/>
      <c r="AX460" s="257"/>
      <c r="AY460" s="257"/>
      <c r="AZ460" s="412"/>
      <c r="BA460" s="413"/>
      <c r="BB460" s="264"/>
      <c r="BC460" s="265"/>
    </row>
    <row r="461" spans="2:55" s="90" customFormat="1" x14ac:dyDescent="0.25">
      <c r="B461" s="93"/>
      <c r="D461" s="93"/>
      <c r="F461" s="93"/>
      <c r="G461" s="93"/>
      <c r="H461" s="93"/>
      <c r="I461" s="256"/>
      <c r="J461" s="256"/>
      <c r="K461" s="93"/>
      <c r="L461" s="256"/>
      <c r="M461" s="256"/>
      <c r="N461" s="256"/>
      <c r="O461" s="256"/>
      <c r="P461" s="256"/>
      <c r="Q461" s="257"/>
      <c r="R461" s="257"/>
      <c r="S461" s="257"/>
      <c r="T461" s="257"/>
      <c r="U461" s="257"/>
      <c r="V461" s="257"/>
      <c r="W461" s="257"/>
      <c r="X461" s="257"/>
      <c r="Y461" s="257"/>
      <c r="Z461" s="257"/>
      <c r="AA461" s="257"/>
      <c r="AB461" s="257"/>
      <c r="AC461" s="257"/>
      <c r="AD461" s="257"/>
      <c r="AE461" s="257"/>
      <c r="AF461" s="257"/>
      <c r="AG461" s="257"/>
      <c r="AH461" s="257"/>
      <c r="AI461" s="257"/>
      <c r="AJ461" s="257"/>
      <c r="AK461" s="258"/>
      <c r="AL461" s="257"/>
      <c r="AM461" s="257"/>
      <c r="AN461" s="259"/>
      <c r="AO461" s="260"/>
      <c r="AP461" s="257"/>
      <c r="AQ461" s="257"/>
      <c r="AR461" s="261"/>
      <c r="AS461" s="257"/>
      <c r="AT461" s="257"/>
      <c r="AU461" s="257"/>
      <c r="AV461" s="258"/>
      <c r="AW461" s="257"/>
      <c r="AX461" s="257"/>
      <c r="AY461" s="257"/>
      <c r="AZ461" s="412"/>
      <c r="BA461" s="413"/>
      <c r="BB461" s="264"/>
      <c r="BC461" s="265"/>
    </row>
    <row r="462" spans="2:55" s="90" customFormat="1" x14ac:dyDescent="0.25">
      <c r="B462" s="93"/>
      <c r="D462" s="93"/>
      <c r="F462" s="93"/>
      <c r="G462" s="93"/>
      <c r="H462" s="93"/>
      <c r="I462" s="256"/>
      <c r="J462" s="256"/>
      <c r="K462" s="93"/>
      <c r="L462" s="256"/>
      <c r="M462" s="256"/>
      <c r="N462" s="256"/>
      <c r="O462" s="256"/>
      <c r="P462" s="256"/>
      <c r="Q462" s="257"/>
      <c r="R462" s="257"/>
      <c r="S462" s="257"/>
      <c r="T462" s="257"/>
      <c r="U462" s="257"/>
      <c r="V462" s="257"/>
      <c r="W462" s="257"/>
      <c r="X462" s="257"/>
      <c r="Y462" s="257"/>
      <c r="Z462" s="257"/>
      <c r="AA462" s="257"/>
      <c r="AB462" s="257"/>
      <c r="AC462" s="257"/>
      <c r="AD462" s="257"/>
      <c r="AE462" s="257"/>
      <c r="AF462" s="257"/>
      <c r="AG462" s="257"/>
      <c r="AH462" s="257"/>
      <c r="AI462" s="257"/>
      <c r="AJ462" s="257"/>
      <c r="AK462" s="258"/>
      <c r="AL462" s="257"/>
      <c r="AM462" s="257"/>
      <c r="AN462" s="259"/>
      <c r="AO462" s="260"/>
      <c r="AP462" s="257"/>
      <c r="AQ462" s="257"/>
      <c r="AR462" s="261"/>
      <c r="AS462" s="257"/>
      <c r="AT462" s="257"/>
      <c r="AU462" s="257"/>
      <c r="AV462" s="258"/>
      <c r="AW462" s="257"/>
      <c r="AX462" s="257"/>
      <c r="AY462" s="257"/>
      <c r="AZ462" s="412"/>
      <c r="BA462" s="413"/>
      <c r="BB462" s="264"/>
      <c r="BC462" s="265"/>
    </row>
    <row r="463" spans="2:55" s="90" customFormat="1" x14ac:dyDescent="0.25">
      <c r="B463" s="93"/>
      <c r="D463" s="93"/>
      <c r="F463" s="93"/>
      <c r="G463" s="93"/>
      <c r="H463" s="93"/>
      <c r="I463" s="256"/>
      <c r="J463" s="256"/>
      <c r="K463" s="93"/>
      <c r="L463" s="256"/>
      <c r="M463" s="256"/>
      <c r="N463" s="256"/>
      <c r="O463" s="256"/>
      <c r="P463" s="256"/>
      <c r="Q463" s="257"/>
      <c r="R463" s="257"/>
      <c r="S463" s="257"/>
      <c r="T463" s="257"/>
      <c r="U463" s="257"/>
      <c r="V463" s="257"/>
      <c r="W463" s="257"/>
      <c r="X463" s="257"/>
      <c r="Y463" s="257"/>
      <c r="Z463" s="257"/>
      <c r="AA463" s="257"/>
      <c r="AB463" s="257"/>
      <c r="AC463" s="257"/>
      <c r="AD463" s="257"/>
      <c r="AE463" s="257"/>
      <c r="AF463" s="257"/>
      <c r="AG463" s="257"/>
      <c r="AH463" s="257"/>
      <c r="AI463" s="257"/>
      <c r="AJ463" s="257"/>
      <c r="AK463" s="258"/>
      <c r="AL463" s="257"/>
      <c r="AM463" s="257"/>
      <c r="AN463" s="259"/>
      <c r="AO463" s="260"/>
      <c r="AP463" s="257"/>
      <c r="AQ463" s="257"/>
      <c r="AR463" s="261"/>
      <c r="AS463" s="257"/>
      <c r="AT463" s="257"/>
      <c r="AU463" s="257"/>
      <c r="AV463" s="258"/>
      <c r="AW463" s="257"/>
      <c r="AX463" s="257"/>
      <c r="AY463" s="257"/>
      <c r="AZ463" s="412"/>
      <c r="BA463" s="413"/>
      <c r="BB463" s="264"/>
      <c r="BC463" s="265"/>
    </row>
    <row r="464" spans="2:55" s="90" customFormat="1" x14ac:dyDescent="0.25">
      <c r="B464" s="93"/>
      <c r="D464" s="93"/>
      <c r="F464" s="93"/>
      <c r="G464" s="93"/>
      <c r="H464" s="93"/>
      <c r="I464" s="256"/>
      <c r="J464" s="256"/>
      <c r="K464" s="93"/>
      <c r="L464" s="256"/>
      <c r="M464" s="256"/>
      <c r="N464" s="256"/>
      <c r="O464" s="256"/>
      <c r="P464" s="256"/>
      <c r="Q464" s="257"/>
      <c r="R464" s="257"/>
      <c r="S464" s="257"/>
      <c r="T464" s="257"/>
      <c r="U464" s="257"/>
      <c r="V464" s="257"/>
      <c r="W464" s="257"/>
      <c r="X464" s="257"/>
      <c r="Y464" s="257"/>
      <c r="Z464" s="257"/>
      <c r="AA464" s="257"/>
      <c r="AB464" s="257"/>
      <c r="AC464" s="257"/>
      <c r="AD464" s="257"/>
      <c r="AE464" s="257"/>
      <c r="AF464" s="257"/>
      <c r="AG464" s="257"/>
      <c r="AH464" s="257"/>
      <c r="AI464" s="257"/>
      <c r="AJ464" s="257"/>
      <c r="AK464" s="258"/>
      <c r="AL464" s="257"/>
      <c r="AM464" s="257"/>
      <c r="AN464" s="259"/>
      <c r="AO464" s="260"/>
      <c r="AP464" s="257"/>
      <c r="AQ464" s="257"/>
      <c r="AR464" s="261"/>
      <c r="AS464" s="257"/>
      <c r="AT464" s="257"/>
      <c r="AU464" s="257"/>
      <c r="AV464" s="258"/>
      <c r="AW464" s="257"/>
      <c r="AX464" s="257"/>
      <c r="AY464" s="257"/>
      <c r="AZ464" s="412"/>
      <c r="BA464" s="413"/>
      <c r="BB464" s="264"/>
      <c r="BC464" s="265"/>
    </row>
    <row r="465" spans="2:55" s="90" customFormat="1" x14ac:dyDescent="0.25">
      <c r="B465" s="93"/>
      <c r="D465" s="93"/>
      <c r="F465" s="93"/>
      <c r="G465" s="93"/>
      <c r="H465" s="93"/>
      <c r="I465" s="256"/>
      <c r="J465" s="256"/>
      <c r="K465" s="93"/>
      <c r="L465" s="256"/>
      <c r="M465" s="256"/>
      <c r="N465" s="256"/>
      <c r="O465" s="256"/>
      <c r="P465" s="256"/>
      <c r="Q465" s="257"/>
      <c r="R465" s="257"/>
      <c r="S465" s="257"/>
      <c r="T465" s="257"/>
      <c r="U465" s="257"/>
      <c r="V465" s="257"/>
      <c r="W465" s="257"/>
      <c r="X465" s="257"/>
      <c r="Y465" s="257"/>
      <c r="Z465" s="257"/>
      <c r="AA465" s="257"/>
      <c r="AB465" s="257"/>
      <c r="AC465" s="257"/>
      <c r="AD465" s="257"/>
      <c r="AE465" s="257"/>
      <c r="AF465" s="257"/>
      <c r="AG465" s="257"/>
      <c r="AH465" s="257"/>
      <c r="AI465" s="257"/>
      <c r="AJ465" s="257"/>
      <c r="AK465" s="258"/>
      <c r="AL465" s="257"/>
      <c r="AM465" s="257"/>
      <c r="AN465" s="259"/>
      <c r="AO465" s="260"/>
      <c r="AP465" s="257"/>
      <c r="AQ465" s="257"/>
      <c r="AR465" s="261"/>
      <c r="AS465" s="257"/>
      <c r="AT465" s="257"/>
      <c r="AU465" s="257"/>
      <c r="AV465" s="258"/>
      <c r="AW465" s="257"/>
      <c r="AX465" s="257"/>
      <c r="AY465" s="257"/>
      <c r="AZ465" s="412"/>
      <c r="BA465" s="413"/>
      <c r="BB465" s="264"/>
      <c r="BC465" s="265"/>
    </row>
    <row r="466" spans="2:55" s="90" customFormat="1" x14ac:dyDescent="0.25">
      <c r="B466" s="93"/>
      <c r="D466" s="93"/>
      <c r="F466" s="93"/>
      <c r="G466" s="93"/>
      <c r="H466" s="93"/>
      <c r="I466" s="256"/>
      <c r="J466" s="256"/>
      <c r="K466" s="93"/>
      <c r="L466" s="256"/>
      <c r="M466" s="256"/>
      <c r="N466" s="256"/>
      <c r="O466" s="256"/>
      <c r="P466" s="256"/>
      <c r="Q466" s="257"/>
      <c r="R466" s="257"/>
      <c r="S466" s="257"/>
      <c r="T466" s="257"/>
      <c r="U466" s="257"/>
      <c r="V466" s="257"/>
      <c r="W466" s="257"/>
      <c r="X466" s="257"/>
      <c r="Y466" s="257"/>
      <c r="Z466" s="257"/>
      <c r="AA466" s="257"/>
      <c r="AB466" s="257"/>
      <c r="AC466" s="257"/>
      <c r="AD466" s="257"/>
      <c r="AE466" s="257"/>
      <c r="AF466" s="257"/>
      <c r="AG466" s="257"/>
      <c r="AH466" s="257"/>
      <c r="AI466" s="257"/>
      <c r="AJ466" s="257"/>
      <c r="AK466" s="258"/>
      <c r="AL466" s="257"/>
      <c r="AM466" s="257"/>
      <c r="AN466" s="259"/>
      <c r="AO466" s="260"/>
      <c r="AP466" s="257"/>
      <c r="AQ466" s="257"/>
      <c r="AR466" s="261"/>
      <c r="AS466" s="257"/>
      <c r="AT466" s="257"/>
      <c r="AU466" s="257"/>
      <c r="AV466" s="258"/>
      <c r="AW466" s="257"/>
      <c r="AX466" s="257"/>
      <c r="AY466" s="257"/>
      <c r="AZ466" s="412"/>
      <c r="BA466" s="413"/>
      <c r="BB466" s="264"/>
      <c r="BC466" s="265"/>
    </row>
    <row r="467" spans="2:55" s="90" customFormat="1" x14ac:dyDescent="0.25">
      <c r="B467" s="93"/>
      <c r="D467" s="93"/>
      <c r="F467" s="93"/>
      <c r="G467" s="93"/>
      <c r="H467" s="93"/>
      <c r="I467" s="256"/>
      <c r="J467" s="256"/>
      <c r="K467" s="93"/>
      <c r="L467" s="256"/>
      <c r="M467" s="256"/>
      <c r="N467" s="256"/>
      <c r="O467" s="256"/>
      <c r="P467" s="256"/>
      <c r="Q467" s="257"/>
      <c r="R467" s="257"/>
      <c r="S467" s="257"/>
      <c r="T467" s="257"/>
      <c r="U467" s="257"/>
      <c r="V467" s="257"/>
      <c r="W467" s="257"/>
      <c r="X467" s="257"/>
      <c r="Y467" s="257"/>
      <c r="Z467" s="257"/>
      <c r="AA467" s="257"/>
      <c r="AB467" s="257"/>
      <c r="AC467" s="257"/>
      <c r="AD467" s="257"/>
      <c r="AE467" s="257"/>
      <c r="AF467" s="257"/>
      <c r="AG467" s="257"/>
      <c r="AH467" s="257"/>
      <c r="AI467" s="257"/>
      <c r="AJ467" s="257"/>
      <c r="AK467" s="258"/>
      <c r="AL467" s="257"/>
      <c r="AM467" s="257"/>
      <c r="AN467" s="259"/>
      <c r="AO467" s="260"/>
      <c r="AP467" s="257"/>
      <c r="AQ467" s="257"/>
      <c r="AR467" s="261"/>
      <c r="AS467" s="257"/>
      <c r="AT467" s="257"/>
      <c r="AU467" s="257"/>
      <c r="AV467" s="258"/>
      <c r="AW467" s="257"/>
      <c r="AX467" s="257"/>
      <c r="AY467" s="257"/>
      <c r="AZ467" s="412"/>
      <c r="BA467" s="413"/>
      <c r="BB467" s="264"/>
      <c r="BC467" s="265"/>
    </row>
    <row r="468" spans="2:55" s="90" customFormat="1" x14ac:dyDescent="0.25">
      <c r="B468" s="93"/>
      <c r="D468" s="93"/>
      <c r="F468" s="93"/>
      <c r="G468" s="93"/>
      <c r="H468" s="93"/>
      <c r="I468" s="256"/>
      <c r="J468" s="256"/>
      <c r="K468" s="93"/>
      <c r="L468" s="256"/>
      <c r="M468" s="256"/>
      <c r="N468" s="256"/>
      <c r="O468" s="256"/>
      <c r="P468" s="256"/>
      <c r="Q468" s="257"/>
      <c r="R468" s="257"/>
      <c r="S468" s="257"/>
      <c r="T468" s="257"/>
      <c r="U468" s="257"/>
      <c r="V468" s="257"/>
      <c r="W468" s="257"/>
      <c r="X468" s="257"/>
      <c r="Y468" s="257"/>
      <c r="Z468" s="257"/>
      <c r="AA468" s="257"/>
      <c r="AB468" s="257"/>
      <c r="AC468" s="257"/>
      <c r="AD468" s="257"/>
      <c r="AE468" s="257"/>
      <c r="AF468" s="257"/>
      <c r="AG468" s="257"/>
      <c r="AH468" s="257"/>
      <c r="AI468" s="257"/>
      <c r="AJ468" s="257"/>
      <c r="AK468" s="258"/>
      <c r="AL468" s="257"/>
      <c r="AM468" s="257"/>
      <c r="AN468" s="259"/>
      <c r="AO468" s="260"/>
      <c r="AP468" s="257"/>
      <c r="AQ468" s="257"/>
      <c r="AR468" s="261"/>
      <c r="AS468" s="257"/>
      <c r="AT468" s="257"/>
      <c r="AU468" s="257"/>
      <c r="AV468" s="258"/>
      <c r="AW468" s="257"/>
      <c r="AX468" s="257"/>
      <c r="AY468" s="257"/>
      <c r="AZ468" s="412"/>
      <c r="BA468" s="413"/>
      <c r="BB468" s="264"/>
      <c r="BC468" s="265"/>
    </row>
    <row r="469" spans="2:55" s="90" customFormat="1" x14ac:dyDescent="0.25">
      <c r="B469" s="93"/>
      <c r="D469" s="93"/>
      <c r="F469" s="93"/>
      <c r="G469" s="93"/>
      <c r="H469" s="93"/>
      <c r="I469" s="256"/>
      <c r="J469" s="256"/>
      <c r="K469" s="93"/>
      <c r="L469" s="256"/>
      <c r="M469" s="256"/>
      <c r="N469" s="256"/>
      <c r="O469" s="256"/>
      <c r="P469" s="256"/>
      <c r="Q469" s="257"/>
      <c r="R469" s="257"/>
      <c r="S469" s="257"/>
      <c r="T469" s="257"/>
      <c r="U469" s="257"/>
      <c r="V469" s="257"/>
      <c r="W469" s="257"/>
      <c r="X469" s="257"/>
      <c r="Y469" s="257"/>
      <c r="Z469" s="257"/>
      <c r="AA469" s="257"/>
      <c r="AB469" s="257"/>
      <c r="AC469" s="257"/>
      <c r="AD469" s="257"/>
      <c r="AE469" s="257"/>
      <c r="AF469" s="257"/>
      <c r="AG469" s="257"/>
      <c r="AH469" s="257"/>
      <c r="AI469" s="257"/>
      <c r="AJ469" s="257"/>
      <c r="AK469" s="258"/>
      <c r="AL469" s="257"/>
      <c r="AM469" s="257"/>
      <c r="AN469" s="259"/>
      <c r="AO469" s="260"/>
      <c r="AP469" s="257"/>
      <c r="AQ469" s="257"/>
      <c r="AR469" s="261"/>
      <c r="AS469" s="257"/>
      <c r="AT469" s="257"/>
      <c r="AU469" s="257"/>
      <c r="AV469" s="258"/>
      <c r="AW469" s="257"/>
      <c r="AX469" s="257"/>
      <c r="AY469" s="257"/>
      <c r="AZ469" s="412"/>
      <c r="BA469" s="413"/>
      <c r="BB469" s="264"/>
      <c r="BC469" s="265"/>
    </row>
    <row r="470" spans="2:55" s="90" customFormat="1" x14ac:dyDescent="0.25">
      <c r="B470" s="93"/>
      <c r="D470" s="93"/>
      <c r="F470" s="93"/>
      <c r="G470" s="93"/>
      <c r="H470" s="93"/>
      <c r="I470" s="256"/>
      <c r="J470" s="256"/>
      <c r="K470" s="93"/>
      <c r="L470" s="256"/>
      <c r="M470" s="256"/>
      <c r="N470" s="256"/>
      <c r="O470" s="256"/>
      <c r="P470" s="256"/>
      <c r="Q470" s="257"/>
      <c r="R470" s="257"/>
      <c r="S470" s="257"/>
      <c r="T470" s="257"/>
      <c r="U470" s="257"/>
      <c r="V470" s="257"/>
      <c r="W470" s="257"/>
      <c r="X470" s="257"/>
      <c r="Y470" s="257"/>
      <c r="Z470" s="257"/>
      <c r="AA470" s="257"/>
      <c r="AB470" s="257"/>
      <c r="AC470" s="257"/>
      <c r="AD470" s="257"/>
      <c r="AE470" s="257"/>
      <c r="AF470" s="257"/>
      <c r="AG470" s="257"/>
      <c r="AH470" s="257"/>
      <c r="AI470" s="257"/>
      <c r="AJ470" s="257"/>
      <c r="AK470" s="258"/>
      <c r="AL470" s="257"/>
      <c r="AM470" s="257"/>
      <c r="AN470" s="259"/>
      <c r="AO470" s="260"/>
      <c r="AP470" s="257"/>
      <c r="AQ470" s="257"/>
      <c r="AR470" s="261"/>
      <c r="AS470" s="257"/>
      <c r="AT470" s="257"/>
      <c r="AU470" s="257"/>
      <c r="AV470" s="258"/>
      <c r="AW470" s="257"/>
      <c r="AX470" s="257"/>
      <c r="AY470" s="257"/>
      <c r="AZ470" s="412"/>
      <c r="BA470" s="413"/>
      <c r="BB470" s="264"/>
      <c r="BC470" s="265"/>
    </row>
    <row r="471" spans="2:55" s="90" customFormat="1" x14ac:dyDescent="0.25">
      <c r="B471" s="93"/>
      <c r="D471" s="93"/>
      <c r="F471" s="93"/>
      <c r="G471" s="93"/>
      <c r="H471" s="93"/>
      <c r="I471" s="256"/>
      <c r="J471" s="256"/>
      <c r="K471" s="93"/>
      <c r="L471" s="256"/>
      <c r="M471" s="256"/>
      <c r="N471" s="256"/>
      <c r="O471" s="256"/>
      <c r="P471" s="256"/>
      <c r="Q471" s="257"/>
      <c r="R471" s="257"/>
      <c r="S471" s="257"/>
      <c r="T471" s="257"/>
      <c r="U471" s="257"/>
      <c r="V471" s="257"/>
      <c r="W471" s="257"/>
      <c r="X471" s="257"/>
      <c r="Y471" s="257"/>
      <c r="Z471" s="257"/>
      <c r="AA471" s="257"/>
      <c r="AB471" s="257"/>
      <c r="AC471" s="257"/>
      <c r="AD471" s="257"/>
      <c r="AE471" s="257"/>
      <c r="AF471" s="257"/>
      <c r="AG471" s="257"/>
      <c r="AH471" s="257"/>
      <c r="AI471" s="257"/>
      <c r="AJ471" s="257"/>
      <c r="AK471" s="258"/>
      <c r="AL471" s="257"/>
      <c r="AM471" s="257"/>
      <c r="AN471" s="259"/>
      <c r="AO471" s="260"/>
      <c r="AP471" s="257"/>
      <c r="AQ471" s="257"/>
      <c r="AR471" s="261"/>
      <c r="AS471" s="257"/>
      <c r="AT471" s="257"/>
      <c r="AU471" s="257"/>
      <c r="AV471" s="258"/>
      <c r="AW471" s="257"/>
      <c r="AX471" s="257"/>
      <c r="AY471" s="257"/>
      <c r="AZ471" s="412"/>
      <c r="BA471" s="413"/>
      <c r="BB471" s="264"/>
      <c r="BC471" s="265"/>
    </row>
    <row r="472" spans="2:55" s="90" customFormat="1" x14ac:dyDescent="0.25">
      <c r="B472" s="93"/>
      <c r="D472" s="93"/>
      <c r="F472" s="93"/>
      <c r="G472" s="93"/>
      <c r="H472" s="93"/>
      <c r="I472" s="256"/>
      <c r="J472" s="256"/>
      <c r="K472" s="93"/>
      <c r="L472" s="256"/>
      <c r="M472" s="256"/>
      <c r="N472" s="256"/>
      <c r="O472" s="256"/>
      <c r="P472" s="256"/>
      <c r="Q472" s="257"/>
      <c r="R472" s="257"/>
      <c r="S472" s="257"/>
      <c r="T472" s="257"/>
      <c r="U472" s="257"/>
      <c r="V472" s="257"/>
      <c r="W472" s="257"/>
      <c r="X472" s="257"/>
      <c r="Y472" s="257"/>
      <c r="Z472" s="257"/>
      <c r="AA472" s="257"/>
      <c r="AB472" s="257"/>
      <c r="AC472" s="257"/>
      <c r="AD472" s="257"/>
      <c r="AE472" s="257"/>
      <c r="AF472" s="257"/>
      <c r="AG472" s="257"/>
      <c r="AH472" s="257"/>
      <c r="AI472" s="257"/>
      <c r="AJ472" s="257"/>
      <c r="AK472" s="258"/>
      <c r="AL472" s="257"/>
      <c r="AM472" s="257"/>
      <c r="AN472" s="259"/>
      <c r="AO472" s="260"/>
      <c r="AP472" s="257"/>
      <c r="AQ472" s="257"/>
      <c r="AR472" s="261"/>
      <c r="AS472" s="257"/>
      <c r="AT472" s="257"/>
      <c r="AU472" s="257"/>
      <c r="AV472" s="258"/>
      <c r="AW472" s="257"/>
      <c r="AX472" s="257"/>
      <c r="AY472" s="257"/>
      <c r="AZ472" s="412"/>
      <c r="BA472" s="413"/>
      <c r="BB472" s="264"/>
      <c r="BC472" s="265"/>
    </row>
    <row r="473" spans="2:55" s="90" customFormat="1" x14ac:dyDescent="0.25">
      <c r="B473" s="93"/>
      <c r="D473" s="93"/>
      <c r="F473" s="93"/>
      <c r="G473" s="93"/>
      <c r="H473" s="93"/>
      <c r="I473" s="256"/>
      <c r="J473" s="256"/>
      <c r="K473" s="93"/>
      <c r="L473" s="256"/>
      <c r="M473" s="256"/>
      <c r="N473" s="256"/>
      <c r="O473" s="256"/>
      <c r="P473" s="256"/>
      <c r="Q473" s="257"/>
      <c r="R473" s="257"/>
      <c r="S473" s="257"/>
      <c r="T473" s="257"/>
      <c r="U473" s="257"/>
      <c r="V473" s="257"/>
      <c r="W473" s="257"/>
      <c r="X473" s="257"/>
      <c r="Y473" s="257"/>
      <c r="Z473" s="257"/>
      <c r="AA473" s="257"/>
      <c r="AB473" s="257"/>
      <c r="AC473" s="257"/>
      <c r="AD473" s="257"/>
      <c r="AE473" s="257"/>
      <c r="AF473" s="257"/>
      <c r="AG473" s="257"/>
      <c r="AH473" s="257"/>
      <c r="AI473" s="257"/>
      <c r="AJ473" s="257"/>
      <c r="AK473" s="258"/>
      <c r="AL473" s="257"/>
      <c r="AM473" s="257"/>
      <c r="AN473" s="259"/>
      <c r="AO473" s="260"/>
      <c r="AP473" s="257"/>
      <c r="AQ473" s="257"/>
      <c r="AR473" s="261"/>
      <c r="AS473" s="257"/>
      <c r="AT473" s="257"/>
      <c r="AU473" s="257"/>
      <c r="AV473" s="258"/>
      <c r="AW473" s="257"/>
      <c r="AX473" s="257"/>
      <c r="AY473" s="257"/>
      <c r="AZ473" s="412"/>
      <c r="BA473" s="413"/>
      <c r="BB473" s="264"/>
      <c r="BC473" s="265"/>
    </row>
    <row r="474" spans="2:55" s="90" customFormat="1" x14ac:dyDescent="0.25">
      <c r="B474" s="93"/>
      <c r="D474" s="93"/>
      <c r="F474" s="93"/>
      <c r="G474" s="93"/>
      <c r="H474" s="93"/>
      <c r="I474" s="256"/>
      <c r="J474" s="256"/>
      <c r="K474" s="93"/>
      <c r="L474" s="256"/>
      <c r="M474" s="256"/>
      <c r="N474" s="256"/>
      <c r="O474" s="256"/>
      <c r="P474" s="256"/>
      <c r="Q474" s="257"/>
      <c r="R474" s="257"/>
      <c r="S474" s="257"/>
      <c r="T474" s="257"/>
      <c r="U474" s="257"/>
      <c r="V474" s="257"/>
      <c r="W474" s="257"/>
      <c r="X474" s="257"/>
      <c r="Y474" s="257"/>
      <c r="Z474" s="257"/>
      <c r="AA474" s="257"/>
      <c r="AB474" s="257"/>
      <c r="AC474" s="257"/>
      <c r="AD474" s="257"/>
      <c r="AE474" s="257"/>
      <c r="AF474" s="257"/>
      <c r="AG474" s="257"/>
      <c r="AH474" s="257"/>
      <c r="AI474" s="257"/>
      <c r="AJ474" s="257"/>
      <c r="AK474" s="258"/>
      <c r="AL474" s="257"/>
      <c r="AM474" s="257"/>
      <c r="AN474" s="259"/>
      <c r="AO474" s="260"/>
      <c r="AP474" s="257"/>
      <c r="AQ474" s="257"/>
      <c r="AR474" s="261"/>
      <c r="AS474" s="257"/>
      <c r="AT474" s="257"/>
      <c r="AU474" s="257"/>
      <c r="AV474" s="258"/>
      <c r="AW474" s="257"/>
      <c r="AX474" s="257"/>
      <c r="AY474" s="257"/>
      <c r="AZ474" s="412"/>
      <c r="BA474" s="413"/>
      <c r="BB474" s="264"/>
      <c r="BC474" s="265"/>
    </row>
    <row r="475" spans="2:55" s="90" customFormat="1" x14ac:dyDescent="0.25">
      <c r="B475" s="93"/>
      <c r="D475" s="93"/>
      <c r="F475" s="93"/>
      <c r="G475" s="93"/>
      <c r="H475" s="93"/>
      <c r="I475" s="256"/>
      <c r="J475" s="256"/>
      <c r="K475" s="93"/>
      <c r="L475" s="256"/>
      <c r="M475" s="256"/>
      <c r="N475" s="256"/>
      <c r="O475" s="256"/>
      <c r="P475" s="256"/>
      <c r="Q475" s="257"/>
      <c r="R475" s="257"/>
      <c r="S475" s="257"/>
      <c r="T475" s="257"/>
      <c r="U475" s="257"/>
      <c r="V475" s="257"/>
      <c r="W475" s="257"/>
      <c r="X475" s="257"/>
      <c r="Y475" s="257"/>
      <c r="Z475" s="257"/>
      <c r="AA475" s="257"/>
      <c r="AB475" s="257"/>
      <c r="AC475" s="257"/>
      <c r="AD475" s="257"/>
      <c r="AE475" s="257"/>
      <c r="AF475" s="257"/>
      <c r="AG475" s="257"/>
      <c r="AH475" s="257"/>
      <c r="AI475" s="257"/>
      <c r="AJ475" s="257"/>
      <c r="AK475" s="258"/>
      <c r="AL475" s="257"/>
      <c r="AM475" s="257"/>
      <c r="AN475" s="259"/>
      <c r="AO475" s="260"/>
      <c r="AP475" s="257"/>
      <c r="AQ475" s="257"/>
      <c r="AR475" s="261"/>
      <c r="AS475" s="257"/>
      <c r="AT475" s="257"/>
      <c r="AU475" s="257"/>
      <c r="AV475" s="258"/>
      <c r="AW475" s="257"/>
      <c r="AX475" s="257"/>
      <c r="AY475" s="257"/>
      <c r="AZ475" s="412"/>
      <c r="BA475" s="413"/>
      <c r="BB475" s="264"/>
      <c r="BC475" s="265"/>
    </row>
    <row r="476" spans="2:55" s="90" customFormat="1" x14ac:dyDescent="0.25">
      <c r="B476" s="93"/>
      <c r="D476" s="93"/>
      <c r="F476" s="93"/>
      <c r="G476" s="93"/>
      <c r="H476" s="93"/>
      <c r="I476" s="256"/>
      <c r="J476" s="256"/>
      <c r="K476" s="93"/>
      <c r="L476" s="256"/>
      <c r="M476" s="256"/>
      <c r="N476" s="256"/>
      <c r="O476" s="256"/>
      <c r="P476" s="256"/>
      <c r="Q476" s="257"/>
      <c r="R476" s="257"/>
      <c r="S476" s="257"/>
      <c r="T476" s="257"/>
      <c r="U476" s="257"/>
      <c r="V476" s="257"/>
      <c r="W476" s="257"/>
      <c r="X476" s="257"/>
      <c r="Y476" s="257"/>
      <c r="Z476" s="257"/>
      <c r="AA476" s="257"/>
      <c r="AB476" s="257"/>
      <c r="AC476" s="257"/>
      <c r="AD476" s="257"/>
      <c r="AE476" s="257"/>
      <c r="AF476" s="257"/>
      <c r="AG476" s="257"/>
      <c r="AH476" s="257"/>
      <c r="AI476" s="257"/>
      <c r="AJ476" s="257"/>
      <c r="AK476" s="258"/>
      <c r="AL476" s="257"/>
      <c r="AM476" s="257"/>
      <c r="AN476" s="259"/>
      <c r="AO476" s="260"/>
      <c r="AP476" s="257"/>
      <c r="AQ476" s="257"/>
      <c r="AR476" s="261"/>
      <c r="AS476" s="257"/>
      <c r="AT476" s="257"/>
      <c r="AU476" s="257"/>
      <c r="AV476" s="258"/>
      <c r="AW476" s="257"/>
      <c r="AX476" s="257"/>
      <c r="AY476" s="257"/>
      <c r="AZ476" s="412"/>
      <c r="BA476" s="413"/>
      <c r="BB476" s="264"/>
      <c r="BC476" s="265"/>
    </row>
    <row r="477" spans="2:55" s="90" customFormat="1" x14ac:dyDescent="0.25">
      <c r="B477" s="93"/>
      <c r="D477" s="93"/>
      <c r="F477" s="93"/>
      <c r="G477" s="93"/>
      <c r="H477" s="93"/>
      <c r="I477" s="256"/>
      <c r="J477" s="256"/>
      <c r="K477" s="93"/>
      <c r="L477" s="256"/>
      <c r="M477" s="256"/>
      <c r="N477" s="256"/>
      <c r="O477" s="256"/>
      <c r="P477" s="256"/>
      <c r="Q477" s="257"/>
      <c r="R477" s="257"/>
      <c r="S477" s="257"/>
      <c r="T477" s="257"/>
      <c r="U477" s="257"/>
      <c r="V477" s="257"/>
      <c r="W477" s="257"/>
      <c r="X477" s="257"/>
      <c r="Y477" s="257"/>
      <c r="Z477" s="257"/>
      <c r="AA477" s="257"/>
      <c r="AB477" s="257"/>
      <c r="AC477" s="257"/>
      <c r="AD477" s="257"/>
      <c r="AE477" s="257"/>
      <c r="AF477" s="257"/>
      <c r="AG477" s="257"/>
      <c r="AH477" s="257"/>
      <c r="AI477" s="257"/>
      <c r="AJ477" s="257"/>
      <c r="AK477" s="258"/>
      <c r="AL477" s="257"/>
      <c r="AM477" s="257"/>
      <c r="AN477" s="259"/>
      <c r="AO477" s="260"/>
      <c r="AP477" s="257"/>
      <c r="AQ477" s="257"/>
      <c r="AR477" s="261"/>
      <c r="AS477" s="257"/>
      <c r="AT477" s="257"/>
      <c r="AU477" s="257"/>
      <c r="AV477" s="258"/>
      <c r="AW477" s="257"/>
      <c r="AX477" s="257"/>
      <c r="AY477" s="257"/>
      <c r="AZ477" s="412"/>
      <c r="BA477" s="413"/>
      <c r="BB477" s="264"/>
      <c r="BC477" s="265"/>
    </row>
    <row r="478" spans="2:55" s="90" customFormat="1" x14ac:dyDescent="0.25">
      <c r="B478" s="93"/>
      <c r="D478" s="93"/>
      <c r="F478" s="93"/>
      <c r="G478" s="93"/>
      <c r="H478" s="93"/>
      <c r="I478" s="256"/>
      <c r="J478" s="256"/>
      <c r="K478" s="93"/>
      <c r="L478" s="256"/>
      <c r="M478" s="256"/>
      <c r="N478" s="256"/>
      <c r="O478" s="256"/>
      <c r="P478" s="256"/>
      <c r="Q478" s="257"/>
      <c r="R478" s="257"/>
      <c r="S478" s="257"/>
      <c r="T478" s="257"/>
      <c r="U478" s="257"/>
      <c r="V478" s="257"/>
      <c r="W478" s="257"/>
      <c r="X478" s="257"/>
      <c r="Y478" s="257"/>
      <c r="Z478" s="257"/>
      <c r="AA478" s="257"/>
      <c r="AB478" s="257"/>
      <c r="AC478" s="257"/>
      <c r="AD478" s="257"/>
      <c r="AE478" s="257"/>
      <c r="AF478" s="257"/>
      <c r="AG478" s="257"/>
      <c r="AH478" s="257"/>
      <c r="AI478" s="257"/>
      <c r="AJ478" s="257"/>
      <c r="AK478" s="258"/>
      <c r="AL478" s="257"/>
      <c r="AM478" s="257"/>
      <c r="AN478" s="259"/>
      <c r="AO478" s="260"/>
      <c r="AP478" s="257"/>
      <c r="AQ478" s="257"/>
      <c r="AR478" s="261"/>
      <c r="AS478" s="257"/>
      <c r="AT478" s="257"/>
      <c r="AU478" s="257"/>
      <c r="AV478" s="258"/>
      <c r="AW478" s="257"/>
      <c r="AX478" s="257"/>
      <c r="AY478" s="257"/>
      <c r="AZ478" s="412"/>
      <c r="BA478" s="413"/>
      <c r="BB478" s="264"/>
      <c r="BC478" s="265"/>
    </row>
    <row r="479" spans="2:55" s="90" customFormat="1" x14ac:dyDescent="0.25">
      <c r="B479" s="93"/>
      <c r="D479" s="93"/>
      <c r="F479" s="93"/>
      <c r="G479" s="93"/>
      <c r="H479" s="93"/>
      <c r="I479" s="256"/>
      <c r="J479" s="256"/>
      <c r="K479" s="93"/>
      <c r="L479" s="256"/>
      <c r="M479" s="256"/>
      <c r="N479" s="256"/>
      <c r="O479" s="256"/>
      <c r="P479" s="256"/>
      <c r="Q479" s="257"/>
      <c r="R479" s="257"/>
      <c r="S479" s="257"/>
      <c r="T479" s="257"/>
      <c r="U479" s="257"/>
      <c r="V479" s="257"/>
      <c r="W479" s="257"/>
      <c r="X479" s="257"/>
      <c r="Y479" s="257"/>
      <c r="Z479" s="257"/>
      <c r="AA479" s="257"/>
      <c r="AB479" s="257"/>
      <c r="AC479" s="257"/>
      <c r="AD479" s="257"/>
      <c r="AE479" s="257"/>
      <c r="AF479" s="257"/>
      <c r="AG479" s="257"/>
      <c r="AH479" s="257"/>
      <c r="AI479" s="257"/>
      <c r="AJ479" s="257"/>
      <c r="AK479" s="258"/>
      <c r="AL479" s="257"/>
      <c r="AM479" s="257"/>
      <c r="AN479" s="259"/>
      <c r="AO479" s="260"/>
      <c r="AP479" s="257"/>
      <c r="AQ479" s="257"/>
      <c r="AR479" s="261"/>
      <c r="AS479" s="257"/>
      <c r="AT479" s="257"/>
      <c r="AU479" s="257"/>
      <c r="AV479" s="258"/>
      <c r="AW479" s="257"/>
      <c r="AX479" s="257"/>
      <c r="AY479" s="257"/>
      <c r="AZ479" s="412"/>
      <c r="BA479" s="413"/>
      <c r="BB479" s="264"/>
      <c r="BC479" s="265"/>
    </row>
    <row r="480" spans="2:55" s="90" customFormat="1" x14ac:dyDescent="0.25">
      <c r="B480" s="93"/>
      <c r="D480" s="93"/>
      <c r="F480" s="93"/>
      <c r="G480" s="93"/>
      <c r="H480" s="93"/>
      <c r="I480" s="256"/>
      <c r="J480" s="256"/>
      <c r="K480" s="93"/>
      <c r="L480" s="256"/>
      <c r="M480" s="256"/>
      <c r="N480" s="256"/>
      <c r="O480" s="256"/>
      <c r="P480" s="256"/>
      <c r="Q480" s="257"/>
      <c r="R480" s="257"/>
      <c r="S480" s="257"/>
      <c r="T480" s="257"/>
      <c r="U480" s="257"/>
      <c r="V480" s="257"/>
      <c r="W480" s="257"/>
      <c r="X480" s="257"/>
      <c r="Y480" s="257"/>
      <c r="Z480" s="257"/>
      <c r="AA480" s="257"/>
      <c r="AB480" s="257"/>
      <c r="AC480" s="257"/>
      <c r="AD480" s="257"/>
      <c r="AE480" s="257"/>
      <c r="AF480" s="257"/>
      <c r="AG480" s="257"/>
      <c r="AH480" s="257"/>
      <c r="AI480" s="257"/>
      <c r="AJ480" s="257"/>
      <c r="AK480" s="258"/>
      <c r="AL480" s="257"/>
      <c r="AM480" s="257"/>
      <c r="AN480" s="259"/>
      <c r="AO480" s="260"/>
      <c r="AP480" s="257"/>
      <c r="AQ480" s="257"/>
      <c r="AR480" s="261"/>
      <c r="AS480" s="257"/>
      <c r="AT480" s="257"/>
      <c r="AU480" s="257"/>
      <c r="AV480" s="258"/>
      <c r="AW480" s="257"/>
      <c r="AX480" s="257"/>
      <c r="AY480" s="257"/>
      <c r="AZ480" s="412"/>
      <c r="BA480" s="413"/>
      <c r="BB480" s="264"/>
      <c r="BC480" s="265"/>
    </row>
    <row r="481" spans="2:55" s="90" customFormat="1" x14ac:dyDescent="0.25">
      <c r="B481" s="93"/>
      <c r="D481" s="93"/>
      <c r="F481" s="93"/>
      <c r="G481" s="93"/>
      <c r="H481" s="93"/>
      <c r="I481" s="256"/>
      <c r="J481" s="256"/>
      <c r="K481" s="93"/>
      <c r="L481" s="256"/>
      <c r="M481" s="256"/>
      <c r="N481" s="256"/>
      <c r="O481" s="256"/>
      <c r="P481" s="256"/>
      <c r="Q481" s="257"/>
      <c r="R481" s="257"/>
      <c r="S481" s="257"/>
      <c r="T481" s="257"/>
      <c r="U481" s="257"/>
      <c r="V481" s="257"/>
      <c r="W481" s="257"/>
      <c r="X481" s="257"/>
      <c r="Y481" s="257"/>
      <c r="Z481" s="257"/>
      <c r="AA481" s="257"/>
      <c r="AB481" s="257"/>
      <c r="AC481" s="257"/>
      <c r="AD481" s="257"/>
      <c r="AE481" s="257"/>
      <c r="AF481" s="257"/>
      <c r="AG481" s="257"/>
      <c r="AH481" s="257"/>
      <c r="AI481" s="257"/>
      <c r="AJ481" s="257"/>
      <c r="AK481" s="258"/>
      <c r="AL481" s="257"/>
      <c r="AM481" s="257"/>
      <c r="AN481" s="259"/>
      <c r="AO481" s="260"/>
      <c r="AP481" s="257"/>
      <c r="AQ481" s="257"/>
      <c r="AR481" s="261"/>
      <c r="AS481" s="257"/>
      <c r="AT481" s="257"/>
      <c r="AU481" s="257"/>
      <c r="AV481" s="258"/>
      <c r="AW481" s="257"/>
      <c r="AX481" s="257"/>
      <c r="AY481" s="257"/>
      <c r="AZ481" s="412"/>
      <c r="BA481" s="413"/>
      <c r="BB481" s="264"/>
      <c r="BC481" s="265"/>
    </row>
    <row r="482" spans="2:55" s="90" customFormat="1" x14ac:dyDescent="0.25">
      <c r="B482" s="93"/>
      <c r="D482" s="93"/>
      <c r="F482" s="93"/>
      <c r="G482" s="93"/>
      <c r="H482" s="93"/>
      <c r="I482" s="256"/>
      <c r="J482" s="256"/>
      <c r="K482" s="93"/>
      <c r="L482" s="256"/>
      <c r="M482" s="256"/>
      <c r="N482" s="256"/>
      <c r="O482" s="256"/>
      <c r="P482" s="256"/>
      <c r="Q482" s="257"/>
      <c r="R482" s="257"/>
      <c r="S482" s="257"/>
      <c r="T482" s="257"/>
      <c r="U482" s="257"/>
      <c r="V482" s="257"/>
      <c r="W482" s="257"/>
      <c r="X482" s="257"/>
      <c r="Y482" s="257"/>
      <c r="Z482" s="257"/>
      <c r="AA482" s="257"/>
      <c r="AB482" s="257"/>
      <c r="AC482" s="257"/>
      <c r="AD482" s="257"/>
      <c r="AE482" s="257"/>
      <c r="AF482" s="257"/>
      <c r="AG482" s="257"/>
      <c r="AH482" s="257"/>
      <c r="AI482" s="257"/>
      <c r="AJ482" s="257"/>
      <c r="AK482" s="258"/>
      <c r="AL482" s="257"/>
      <c r="AM482" s="257"/>
      <c r="AN482" s="259"/>
      <c r="AO482" s="260"/>
      <c r="AP482" s="257"/>
      <c r="AQ482" s="257"/>
      <c r="AR482" s="261"/>
      <c r="AS482" s="257"/>
      <c r="AT482" s="257"/>
      <c r="AU482" s="257"/>
      <c r="AV482" s="258"/>
      <c r="AW482" s="257"/>
      <c r="AX482" s="257"/>
      <c r="AY482" s="257"/>
      <c r="AZ482" s="412"/>
      <c r="BA482" s="413"/>
      <c r="BB482" s="264"/>
      <c r="BC482" s="265"/>
    </row>
    <row r="483" spans="2:55" s="90" customFormat="1" x14ac:dyDescent="0.25">
      <c r="B483" s="93"/>
      <c r="D483" s="93"/>
      <c r="F483" s="93"/>
      <c r="G483" s="93"/>
      <c r="H483" s="93"/>
      <c r="I483" s="256"/>
      <c r="J483" s="256"/>
      <c r="K483" s="93"/>
      <c r="L483" s="256"/>
      <c r="M483" s="256"/>
      <c r="N483" s="256"/>
      <c r="O483" s="256"/>
      <c r="P483" s="256"/>
      <c r="Q483" s="257"/>
      <c r="R483" s="257"/>
      <c r="S483" s="257"/>
      <c r="T483" s="257"/>
      <c r="U483" s="257"/>
      <c r="V483" s="257"/>
      <c r="W483" s="257"/>
      <c r="X483" s="257"/>
      <c r="Y483" s="257"/>
      <c r="Z483" s="257"/>
      <c r="AA483" s="257"/>
      <c r="AB483" s="257"/>
      <c r="AC483" s="257"/>
      <c r="AD483" s="257"/>
      <c r="AE483" s="257"/>
      <c r="AF483" s="257"/>
      <c r="AG483" s="257"/>
      <c r="AH483" s="257"/>
      <c r="AI483" s="257"/>
      <c r="AJ483" s="257"/>
      <c r="AK483" s="258"/>
      <c r="AL483" s="257"/>
      <c r="AM483" s="257"/>
      <c r="AN483" s="259"/>
      <c r="AO483" s="260"/>
      <c r="AP483" s="257"/>
      <c r="AQ483" s="257"/>
      <c r="AR483" s="261"/>
      <c r="AS483" s="257"/>
      <c r="AT483" s="257"/>
      <c r="AU483" s="257"/>
      <c r="AV483" s="258"/>
      <c r="AW483" s="257"/>
      <c r="AX483" s="257"/>
      <c r="AY483" s="257"/>
      <c r="AZ483" s="412"/>
      <c r="BA483" s="413"/>
      <c r="BB483" s="264"/>
      <c r="BC483" s="265"/>
    </row>
    <row r="484" spans="2:55" s="90" customFormat="1" x14ac:dyDescent="0.25">
      <c r="B484" s="93"/>
      <c r="D484" s="93"/>
      <c r="F484" s="93"/>
      <c r="G484" s="93"/>
      <c r="H484" s="93"/>
      <c r="I484" s="256"/>
      <c r="J484" s="256"/>
      <c r="K484" s="93"/>
      <c r="L484" s="256"/>
      <c r="M484" s="256"/>
      <c r="N484" s="256"/>
      <c r="O484" s="256"/>
      <c r="P484" s="256"/>
      <c r="Q484" s="257"/>
      <c r="R484" s="257"/>
      <c r="S484" s="257"/>
      <c r="T484" s="257"/>
      <c r="U484" s="257"/>
      <c r="V484" s="257"/>
      <c r="W484" s="257"/>
      <c r="X484" s="257"/>
      <c r="Y484" s="257"/>
      <c r="Z484" s="257"/>
      <c r="AA484" s="257"/>
      <c r="AB484" s="257"/>
      <c r="AC484" s="257"/>
      <c r="AD484" s="257"/>
      <c r="AE484" s="257"/>
      <c r="AF484" s="257"/>
      <c r="AG484" s="257"/>
      <c r="AH484" s="257"/>
      <c r="AI484" s="257"/>
      <c r="AJ484" s="257"/>
      <c r="AK484" s="258"/>
      <c r="AL484" s="257"/>
      <c r="AM484" s="257"/>
      <c r="AN484" s="259"/>
      <c r="AO484" s="260"/>
      <c r="AP484" s="257"/>
      <c r="AQ484" s="257"/>
      <c r="AR484" s="261"/>
      <c r="AS484" s="257"/>
      <c r="AT484" s="257"/>
      <c r="AU484" s="257"/>
      <c r="AV484" s="258"/>
      <c r="AW484" s="257"/>
      <c r="AX484" s="257"/>
      <c r="AY484" s="257"/>
      <c r="AZ484" s="412"/>
      <c r="BA484" s="413"/>
      <c r="BB484" s="264"/>
      <c r="BC484" s="265"/>
    </row>
    <row r="485" spans="2:55" s="90" customFormat="1" x14ac:dyDescent="0.25">
      <c r="B485" s="93"/>
      <c r="D485" s="93"/>
      <c r="F485" s="93"/>
      <c r="G485" s="93"/>
      <c r="H485" s="93"/>
      <c r="I485" s="256"/>
      <c r="J485" s="256"/>
      <c r="K485" s="93"/>
      <c r="L485" s="256"/>
      <c r="M485" s="256"/>
      <c r="N485" s="256"/>
      <c r="O485" s="256"/>
      <c r="P485" s="256"/>
      <c r="Q485" s="257"/>
      <c r="R485" s="257"/>
      <c r="S485" s="257"/>
      <c r="T485" s="257"/>
      <c r="U485" s="257"/>
      <c r="V485" s="257"/>
      <c r="W485" s="257"/>
      <c r="X485" s="257"/>
      <c r="Y485" s="257"/>
      <c r="Z485" s="257"/>
      <c r="AA485" s="257"/>
      <c r="AB485" s="257"/>
      <c r="AC485" s="257"/>
      <c r="AD485" s="257"/>
      <c r="AE485" s="257"/>
      <c r="AF485" s="257"/>
      <c r="AG485" s="257"/>
      <c r="AH485" s="257"/>
      <c r="AI485" s="257"/>
      <c r="AJ485" s="257"/>
      <c r="AK485" s="258"/>
      <c r="AL485" s="257"/>
      <c r="AM485" s="257"/>
      <c r="AN485" s="259"/>
      <c r="AO485" s="260"/>
      <c r="AP485" s="257"/>
      <c r="AQ485" s="257"/>
      <c r="AR485" s="261"/>
      <c r="AS485" s="257"/>
      <c r="AT485" s="257"/>
      <c r="AU485" s="257"/>
      <c r="AV485" s="258"/>
      <c r="AW485" s="257"/>
      <c r="AX485" s="257"/>
      <c r="AY485" s="257"/>
      <c r="AZ485" s="412"/>
      <c r="BA485" s="413"/>
      <c r="BB485" s="264"/>
      <c r="BC485" s="265"/>
    </row>
    <row r="486" spans="2:55" s="90" customFormat="1" x14ac:dyDescent="0.25">
      <c r="B486" s="93"/>
      <c r="D486" s="93"/>
      <c r="F486" s="93"/>
      <c r="G486" s="93"/>
      <c r="H486" s="93"/>
      <c r="I486" s="256"/>
      <c r="J486" s="256"/>
      <c r="K486" s="93"/>
      <c r="L486" s="256"/>
      <c r="M486" s="256"/>
      <c r="N486" s="256"/>
      <c r="O486" s="256"/>
      <c r="P486" s="256"/>
      <c r="Q486" s="257"/>
      <c r="R486" s="257"/>
      <c r="S486" s="257"/>
      <c r="T486" s="257"/>
      <c r="U486" s="257"/>
      <c r="V486" s="257"/>
      <c r="W486" s="257"/>
      <c r="X486" s="257"/>
      <c r="Y486" s="257"/>
      <c r="Z486" s="257"/>
      <c r="AA486" s="257"/>
      <c r="AB486" s="257"/>
      <c r="AC486" s="257"/>
      <c r="AD486" s="257"/>
      <c r="AE486" s="257"/>
      <c r="AF486" s="257"/>
      <c r="AG486" s="257"/>
      <c r="AH486" s="257"/>
      <c r="AI486" s="257"/>
      <c r="AJ486" s="257"/>
      <c r="AK486" s="258"/>
      <c r="AL486" s="257"/>
      <c r="AM486" s="257"/>
      <c r="AN486" s="259"/>
      <c r="AO486" s="260"/>
      <c r="AP486" s="257"/>
      <c r="AQ486" s="257"/>
      <c r="AR486" s="261"/>
      <c r="AS486" s="257"/>
      <c r="AT486" s="257"/>
      <c r="AU486" s="257"/>
      <c r="AV486" s="258"/>
      <c r="AW486" s="257"/>
      <c r="AX486" s="257"/>
      <c r="AY486" s="257"/>
      <c r="AZ486" s="412"/>
      <c r="BA486" s="413"/>
      <c r="BB486" s="264"/>
      <c r="BC486" s="265"/>
    </row>
    <row r="487" spans="2:55" s="90" customFormat="1" x14ac:dyDescent="0.25">
      <c r="B487" s="93"/>
      <c r="D487" s="93"/>
      <c r="F487" s="93"/>
      <c r="G487" s="93"/>
      <c r="H487" s="93"/>
      <c r="I487" s="256"/>
      <c r="J487" s="256"/>
      <c r="K487" s="93"/>
      <c r="L487" s="256"/>
      <c r="M487" s="256"/>
      <c r="N487" s="256"/>
      <c r="O487" s="256"/>
      <c r="P487" s="256"/>
      <c r="Q487" s="257"/>
      <c r="R487" s="257"/>
      <c r="S487" s="257"/>
      <c r="T487" s="257"/>
      <c r="U487" s="257"/>
      <c r="V487" s="257"/>
      <c r="W487" s="257"/>
      <c r="X487" s="257"/>
      <c r="Y487" s="257"/>
      <c r="Z487" s="257"/>
      <c r="AA487" s="257"/>
      <c r="AB487" s="257"/>
      <c r="AC487" s="257"/>
      <c r="AD487" s="257"/>
      <c r="AE487" s="257"/>
      <c r="AF487" s="257"/>
      <c r="AG487" s="257"/>
      <c r="AH487" s="257"/>
      <c r="AI487" s="257"/>
      <c r="AJ487" s="257"/>
      <c r="AK487" s="258"/>
      <c r="AL487" s="257"/>
      <c r="AM487" s="257"/>
      <c r="AN487" s="259"/>
      <c r="AO487" s="260"/>
      <c r="AP487" s="257"/>
      <c r="AQ487" s="257"/>
      <c r="AR487" s="261"/>
      <c r="AS487" s="257"/>
      <c r="AT487" s="257"/>
      <c r="AU487" s="257"/>
      <c r="AV487" s="258"/>
      <c r="AW487" s="257"/>
      <c r="AX487" s="257"/>
      <c r="AY487" s="257"/>
      <c r="AZ487" s="412"/>
      <c r="BA487" s="413"/>
      <c r="BB487" s="264"/>
      <c r="BC487" s="265"/>
    </row>
    <row r="488" spans="2:55" s="90" customFormat="1" x14ac:dyDescent="0.25">
      <c r="B488" s="93"/>
      <c r="D488" s="93"/>
      <c r="F488" s="93"/>
      <c r="G488" s="93"/>
      <c r="H488" s="93"/>
      <c r="I488" s="256"/>
      <c r="J488" s="256"/>
      <c r="K488" s="93"/>
      <c r="L488" s="256"/>
      <c r="M488" s="256"/>
      <c r="N488" s="256"/>
      <c r="O488" s="256"/>
      <c r="P488" s="256"/>
      <c r="Q488" s="257"/>
      <c r="R488" s="257"/>
      <c r="S488" s="257"/>
      <c r="T488" s="257"/>
      <c r="U488" s="257"/>
      <c r="V488" s="257"/>
      <c r="W488" s="257"/>
      <c r="X488" s="257"/>
      <c r="Y488" s="257"/>
      <c r="Z488" s="257"/>
      <c r="AA488" s="257"/>
      <c r="AB488" s="257"/>
      <c r="AC488" s="257"/>
      <c r="AD488" s="257"/>
      <c r="AE488" s="257"/>
      <c r="AF488" s="257"/>
      <c r="AG488" s="257"/>
      <c r="AH488" s="257"/>
      <c r="AI488" s="257"/>
      <c r="AJ488" s="257"/>
      <c r="AK488" s="258"/>
      <c r="AL488" s="257"/>
      <c r="AM488" s="257"/>
      <c r="AN488" s="259"/>
      <c r="AO488" s="260"/>
      <c r="AP488" s="257"/>
      <c r="AQ488" s="257"/>
      <c r="AR488" s="261"/>
      <c r="AS488" s="257"/>
      <c r="AT488" s="257"/>
      <c r="AU488" s="257"/>
      <c r="AV488" s="258"/>
      <c r="AW488" s="257"/>
      <c r="AX488" s="257"/>
      <c r="AY488" s="257"/>
      <c r="AZ488" s="412"/>
      <c r="BA488" s="413"/>
      <c r="BB488" s="264"/>
      <c r="BC488" s="265"/>
    </row>
    <row r="489" spans="2:55" s="90" customFormat="1" x14ac:dyDescent="0.25">
      <c r="B489" s="93"/>
      <c r="D489" s="93"/>
      <c r="F489" s="93"/>
      <c r="G489" s="93"/>
      <c r="H489" s="93"/>
      <c r="I489" s="256"/>
      <c r="J489" s="256"/>
      <c r="K489" s="93"/>
      <c r="L489" s="256"/>
      <c r="M489" s="256"/>
      <c r="N489" s="256"/>
      <c r="O489" s="256"/>
      <c r="P489" s="256"/>
      <c r="Q489" s="257"/>
      <c r="R489" s="257"/>
      <c r="S489" s="257"/>
      <c r="T489" s="257"/>
      <c r="U489" s="257"/>
      <c r="V489" s="257"/>
      <c r="W489" s="257"/>
      <c r="X489" s="257"/>
      <c r="Y489" s="257"/>
      <c r="Z489" s="257"/>
      <c r="AA489" s="257"/>
      <c r="AB489" s="257"/>
      <c r="AC489" s="257"/>
      <c r="AD489" s="257"/>
      <c r="AE489" s="257"/>
      <c r="AF489" s="257"/>
      <c r="AG489" s="257"/>
      <c r="AH489" s="257"/>
      <c r="AI489" s="257"/>
      <c r="AJ489" s="257"/>
      <c r="AK489" s="258"/>
      <c r="AL489" s="257"/>
      <c r="AM489" s="257"/>
      <c r="AN489" s="259"/>
      <c r="AO489" s="260"/>
      <c r="AP489" s="257"/>
      <c r="AQ489" s="257"/>
      <c r="AR489" s="261"/>
      <c r="AS489" s="257"/>
      <c r="AT489" s="257"/>
      <c r="AU489" s="257"/>
      <c r="AV489" s="258"/>
      <c r="AW489" s="257"/>
      <c r="AX489" s="257"/>
      <c r="AY489" s="257"/>
      <c r="AZ489" s="412"/>
      <c r="BA489" s="413"/>
      <c r="BB489" s="264"/>
      <c r="BC489" s="265"/>
    </row>
    <row r="490" spans="2:55" s="90" customFormat="1" x14ac:dyDescent="0.25">
      <c r="B490" s="93"/>
      <c r="D490" s="93"/>
      <c r="F490" s="93"/>
      <c r="G490" s="93"/>
      <c r="H490" s="93"/>
      <c r="I490" s="256"/>
      <c r="J490" s="256"/>
      <c r="K490" s="93"/>
      <c r="L490" s="256"/>
      <c r="M490" s="256"/>
      <c r="N490" s="256"/>
      <c r="O490" s="256"/>
      <c r="P490" s="256"/>
      <c r="Q490" s="257"/>
      <c r="R490" s="257"/>
      <c r="S490" s="257"/>
      <c r="T490" s="257"/>
      <c r="U490" s="257"/>
      <c r="V490" s="257"/>
      <c r="W490" s="257"/>
      <c r="X490" s="257"/>
      <c r="Y490" s="257"/>
      <c r="Z490" s="257"/>
      <c r="AA490" s="257"/>
      <c r="AB490" s="257"/>
      <c r="AC490" s="257"/>
      <c r="AD490" s="257"/>
      <c r="AE490" s="257"/>
      <c r="AF490" s="257"/>
      <c r="AG490" s="257"/>
      <c r="AH490" s="257"/>
      <c r="AI490" s="257"/>
      <c r="AJ490" s="257"/>
      <c r="AK490" s="258"/>
      <c r="AL490" s="257"/>
      <c r="AM490" s="257"/>
      <c r="AN490" s="259"/>
      <c r="AO490" s="260"/>
      <c r="AP490" s="257"/>
      <c r="AQ490" s="257"/>
      <c r="AR490" s="261"/>
      <c r="AS490" s="257"/>
      <c r="AT490" s="257"/>
      <c r="AU490" s="257"/>
      <c r="AV490" s="258"/>
      <c r="AW490" s="257"/>
      <c r="AX490" s="257"/>
      <c r="AY490" s="257"/>
      <c r="AZ490" s="412"/>
      <c r="BA490" s="413"/>
      <c r="BB490" s="264"/>
      <c r="BC490" s="265"/>
    </row>
    <row r="491" spans="2:55" s="90" customFormat="1" x14ac:dyDescent="0.25">
      <c r="B491" s="93"/>
      <c r="D491" s="93"/>
      <c r="F491" s="93"/>
      <c r="G491" s="93"/>
      <c r="H491" s="93"/>
      <c r="I491" s="256"/>
      <c r="J491" s="256"/>
      <c r="K491" s="93"/>
      <c r="L491" s="256"/>
      <c r="M491" s="256"/>
      <c r="N491" s="256"/>
      <c r="O491" s="256"/>
      <c r="P491" s="256"/>
      <c r="Q491" s="257"/>
      <c r="R491" s="257"/>
      <c r="S491" s="257"/>
      <c r="T491" s="257"/>
      <c r="U491" s="257"/>
      <c r="V491" s="257"/>
      <c r="W491" s="257"/>
      <c r="X491" s="257"/>
      <c r="Y491" s="257"/>
      <c r="Z491" s="257"/>
      <c r="AA491" s="257"/>
      <c r="AB491" s="257"/>
      <c r="AC491" s="257"/>
      <c r="AD491" s="257"/>
      <c r="AE491" s="257"/>
      <c r="AF491" s="257"/>
      <c r="AG491" s="257"/>
      <c r="AH491" s="257"/>
      <c r="AI491" s="257"/>
      <c r="AJ491" s="257"/>
      <c r="AK491" s="258"/>
      <c r="AL491" s="257"/>
      <c r="AM491" s="257"/>
      <c r="AN491" s="259"/>
      <c r="AO491" s="260"/>
      <c r="AP491" s="257"/>
      <c r="AQ491" s="257"/>
      <c r="AR491" s="261"/>
      <c r="AS491" s="257"/>
      <c r="AT491" s="257"/>
      <c r="AU491" s="257"/>
      <c r="AV491" s="258"/>
      <c r="AW491" s="257"/>
      <c r="AX491" s="257"/>
      <c r="AY491" s="257"/>
      <c r="AZ491" s="412"/>
      <c r="BA491" s="413"/>
      <c r="BB491" s="264"/>
      <c r="BC491" s="265"/>
    </row>
    <row r="492" spans="2:55" s="90" customFormat="1" x14ac:dyDescent="0.25">
      <c r="B492" s="93"/>
      <c r="D492" s="93"/>
      <c r="F492" s="93"/>
      <c r="G492" s="93"/>
      <c r="H492" s="93"/>
      <c r="I492" s="256"/>
      <c r="J492" s="256"/>
      <c r="K492" s="93"/>
      <c r="L492" s="256"/>
      <c r="M492" s="256"/>
      <c r="N492" s="256"/>
      <c r="O492" s="256"/>
      <c r="P492" s="256"/>
      <c r="Q492" s="257"/>
      <c r="R492" s="257"/>
      <c r="S492" s="257"/>
      <c r="T492" s="257"/>
      <c r="U492" s="257"/>
      <c r="V492" s="257"/>
      <c r="W492" s="257"/>
      <c r="X492" s="257"/>
      <c r="Y492" s="257"/>
      <c r="Z492" s="257"/>
      <c r="AA492" s="257"/>
      <c r="AB492" s="257"/>
      <c r="AC492" s="257"/>
      <c r="AD492" s="257"/>
      <c r="AE492" s="257"/>
      <c r="AF492" s="257"/>
      <c r="AG492" s="257"/>
      <c r="AH492" s="257"/>
      <c r="AI492" s="257"/>
      <c r="AJ492" s="257"/>
      <c r="AK492" s="258"/>
      <c r="AL492" s="257"/>
      <c r="AM492" s="257"/>
      <c r="AN492" s="259"/>
      <c r="AO492" s="260"/>
      <c r="AP492" s="257"/>
      <c r="AQ492" s="257"/>
      <c r="AR492" s="261"/>
      <c r="AS492" s="257"/>
      <c r="AT492" s="257"/>
      <c r="AU492" s="257"/>
      <c r="AV492" s="258"/>
      <c r="AW492" s="257"/>
      <c r="AX492" s="257"/>
      <c r="AY492" s="257"/>
      <c r="AZ492" s="412"/>
      <c r="BA492" s="413"/>
      <c r="BB492" s="264"/>
      <c r="BC492" s="265"/>
    </row>
    <row r="493" spans="2:55" s="90" customFormat="1" x14ac:dyDescent="0.25">
      <c r="B493" s="93"/>
      <c r="D493" s="93"/>
      <c r="F493" s="93"/>
      <c r="G493" s="93"/>
      <c r="H493" s="93"/>
      <c r="I493" s="256"/>
      <c r="J493" s="256"/>
      <c r="K493" s="93"/>
      <c r="L493" s="256"/>
      <c r="M493" s="256"/>
      <c r="N493" s="256"/>
      <c r="O493" s="256"/>
      <c r="P493" s="256"/>
      <c r="Q493" s="257"/>
      <c r="R493" s="257"/>
      <c r="S493" s="257"/>
      <c r="T493" s="257"/>
      <c r="U493" s="257"/>
      <c r="V493" s="257"/>
      <c r="W493" s="257"/>
      <c r="X493" s="257"/>
      <c r="Y493" s="257"/>
      <c r="Z493" s="257"/>
      <c r="AA493" s="257"/>
      <c r="AB493" s="257"/>
      <c r="AC493" s="257"/>
      <c r="AD493" s="257"/>
      <c r="AE493" s="257"/>
      <c r="AF493" s="257"/>
      <c r="AG493" s="257"/>
      <c r="AH493" s="257"/>
      <c r="AI493" s="257"/>
      <c r="AJ493" s="257"/>
      <c r="AK493" s="258"/>
      <c r="AL493" s="257"/>
      <c r="AM493" s="257"/>
      <c r="AN493" s="259"/>
      <c r="AO493" s="260"/>
      <c r="AP493" s="257"/>
      <c r="AQ493" s="257"/>
      <c r="AR493" s="261"/>
      <c r="AS493" s="257"/>
      <c r="AT493" s="257"/>
      <c r="AU493" s="257"/>
      <c r="AV493" s="258"/>
      <c r="AW493" s="257"/>
      <c r="AX493" s="257"/>
      <c r="AY493" s="257"/>
      <c r="AZ493" s="412"/>
      <c r="BA493" s="413"/>
      <c r="BB493" s="264"/>
      <c r="BC493" s="265"/>
    </row>
    <row r="494" spans="2:55" s="90" customFormat="1" x14ac:dyDescent="0.25">
      <c r="B494" s="93"/>
      <c r="D494" s="93"/>
      <c r="F494" s="93"/>
      <c r="G494" s="93"/>
      <c r="H494" s="93"/>
      <c r="I494" s="256"/>
      <c r="J494" s="256"/>
      <c r="K494" s="93"/>
      <c r="L494" s="256"/>
      <c r="M494" s="256"/>
      <c r="N494" s="256"/>
      <c r="O494" s="256"/>
      <c r="P494" s="256"/>
      <c r="Q494" s="257"/>
      <c r="R494" s="257"/>
      <c r="S494" s="257"/>
      <c r="T494" s="257"/>
      <c r="U494" s="257"/>
      <c r="V494" s="257"/>
      <c r="W494" s="257"/>
      <c r="X494" s="257"/>
      <c r="Y494" s="257"/>
      <c r="Z494" s="257"/>
      <c r="AA494" s="257"/>
      <c r="AB494" s="257"/>
      <c r="AC494" s="257"/>
      <c r="AD494" s="257"/>
      <c r="AE494" s="257"/>
      <c r="AF494" s="257"/>
      <c r="AG494" s="257"/>
      <c r="AH494" s="257"/>
      <c r="AI494" s="257"/>
      <c r="AJ494" s="257"/>
      <c r="AK494" s="258"/>
      <c r="AL494" s="257"/>
      <c r="AM494" s="257"/>
      <c r="AN494" s="259"/>
      <c r="AO494" s="260"/>
      <c r="AP494" s="257"/>
      <c r="AQ494" s="257"/>
      <c r="AR494" s="261"/>
      <c r="AS494" s="257"/>
      <c r="AT494" s="257"/>
      <c r="AU494" s="257"/>
      <c r="AV494" s="258"/>
      <c r="AW494" s="257"/>
      <c r="AX494" s="257"/>
      <c r="AY494" s="257"/>
      <c r="AZ494" s="412"/>
      <c r="BA494" s="413"/>
      <c r="BB494" s="264"/>
      <c r="BC494" s="265"/>
    </row>
    <row r="495" spans="2:55" s="90" customFormat="1" x14ac:dyDescent="0.25">
      <c r="B495" s="93"/>
      <c r="D495" s="93"/>
      <c r="F495" s="93"/>
      <c r="G495" s="93"/>
      <c r="H495" s="93"/>
      <c r="I495" s="256"/>
      <c r="J495" s="256"/>
      <c r="K495" s="93"/>
      <c r="L495" s="256"/>
      <c r="M495" s="256"/>
      <c r="N495" s="256"/>
      <c r="O495" s="256"/>
      <c r="P495" s="256"/>
      <c r="Q495" s="257"/>
      <c r="R495" s="257"/>
      <c r="S495" s="257"/>
      <c r="T495" s="257"/>
      <c r="U495" s="257"/>
      <c r="V495" s="257"/>
      <c r="W495" s="257"/>
      <c r="X495" s="257"/>
      <c r="Y495" s="257"/>
      <c r="Z495" s="257"/>
      <c r="AA495" s="257"/>
      <c r="AB495" s="257"/>
      <c r="AC495" s="257"/>
      <c r="AD495" s="257"/>
      <c r="AE495" s="257"/>
      <c r="AF495" s="257"/>
      <c r="AG495" s="257"/>
      <c r="AH495" s="257"/>
      <c r="AI495" s="257"/>
      <c r="AJ495" s="257"/>
      <c r="AK495" s="258"/>
      <c r="AL495" s="257"/>
      <c r="AM495" s="257"/>
      <c r="AN495" s="259"/>
      <c r="AO495" s="260"/>
      <c r="AP495" s="257"/>
      <c r="AQ495" s="257"/>
      <c r="AR495" s="261"/>
      <c r="AS495" s="257"/>
      <c r="AT495" s="257"/>
      <c r="AU495" s="257"/>
      <c r="AV495" s="258"/>
      <c r="AW495" s="257"/>
      <c r="AX495" s="257"/>
      <c r="AY495" s="257"/>
      <c r="AZ495" s="412"/>
      <c r="BA495" s="413"/>
      <c r="BB495" s="264"/>
      <c r="BC495" s="265"/>
    </row>
    <row r="496" spans="2:55" s="90" customFormat="1" x14ac:dyDescent="0.25">
      <c r="B496" s="93"/>
      <c r="D496" s="93"/>
      <c r="F496" s="93"/>
      <c r="G496" s="93"/>
      <c r="H496" s="93"/>
      <c r="I496" s="256"/>
      <c r="J496" s="256"/>
      <c r="K496" s="93"/>
      <c r="L496" s="256"/>
      <c r="M496" s="256"/>
      <c r="N496" s="256"/>
      <c r="O496" s="256"/>
      <c r="P496" s="256"/>
      <c r="Q496" s="257"/>
      <c r="R496" s="257"/>
      <c r="S496" s="257"/>
      <c r="T496" s="257"/>
      <c r="U496" s="257"/>
      <c r="V496" s="257"/>
      <c r="W496" s="257"/>
      <c r="X496" s="257"/>
      <c r="Y496" s="257"/>
      <c r="Z496" s="257"/>
      <c r="AA496" s="257"/>
      <c r="AB496" s="257"/>
      <c r="AC496" s="257"/>
      <c r="AD496" s="257"/>
      <c r="AE496" s="257"/>
      <c r="AF496" s="257"/>
      <c r="AG496" s="257"/>
      <c r="AH496" s="257"/>
      <c r="AI496" s="257"/>
      <c r="AJ496" s="257"/>
      <c r="AK496" s="258"/>
      <c r="AL496" s="257"/>
      <c r="AM496" s="257"/>
      <c r="AN496" s="259"/>
      <c r="AO496" s="260"/>
      <c r="AP496" s="257"/>
      <c r="AQ496" s="257"/>
      <c r="AR496" s="261"/>
      <c r="AS496" s="257"/>
      <c r="AT496" s="257"/>
      <c r="AU496" s="257"/>
      <c r="AV496" s="258"/>
      <c r="AW496" s="257"/>
      <c r="AX496" s="257"/>
      <c r="AY496" s="257"/>
      <c r="AZ496" s="412"/>
      <c r="BA496" s="413"/>
      <c r="BB496" s="264"/>
      <c r="BC496" s="265"/>
    </row>
    <row r="497" spans="2:55" s="90" customFormat="1" x14ac:dyDescent="0.25">
      <c r="B497" s="93"/>
      <c r="D497" s="93"/>
      <c r="F497" s="93"/>
      <c r="G497" s="93"/>
      <c r="H497" s="93"/>
      <c r="I497" s="256"/>
      <c r="J497" s="256"/>
      <c r="K497" s="93"/>
      <c r="L497" s="256"/>
      <c r="M497" s="256"/>
      <c r="N497" s="256"/>
      <c r="O497" s="256"/>
      <c r="P497" s="256"/>
      <c r="Q497" s="257"/>
      <c r="R497" s="257"/>
      <c r="S497" s="257"/>
      <c r="T497" s="257"/>
      <c r="U497" s="257"/>
      <c r="V497" s="257"/>
      <c r="W497" s="257"/>
      <c r="X497" s="257"/>
      <c r="Y497" s="257"/>
      <c r="Z497" s="257"/>
      <c r="AA497" s="257"/>
      <c r="AB497" s="257"/>
      <c r="AC497" s="257"/>
      <c r="AD497" s="257"/>
      <c r="AE497" s="257"/>
      <c r="AF497" s="257"/>
      <c r="AG497" s="257"/>
      <c r="AH497" s="257"/>
      <c r="AI497" s="257"/>
      <c r="AJ497" s="257"/>
      <c r="AK497" s="258"/>
      <c r="AL497" s="257"/>
      <c r="AM497" s="257"/>
      <c r="AN497" s="259"/>
      <c r="AO497" s="260"/>
      <c r="AP497" s="257"/>
      <c r="AQ497" s="257"/>
      <c r="AR497" s="261"/>
      <c r="AS497" s="257"/>
      <c r="AT497" s="257"/>
      <c r="AU497" s="257"/>
      <c r="AV497" s="258"/>
      <c r="AW497" s="257"/>
      <c r="AX497" s="257"/>
      <c r="AY497" s="257"/>
      <c r="AZ497" s="412"/>
      <c r="BA497" s="413"/>
      <c r="BB497" s="264"/>
      <c r="BC497" s="265"/>
    </row>
    <row r="498" spans="2:55" s="90" customFormat="1" x14ac:dyDescent="0.25">
      <c r="B498" s="93"/>
      <c r="D498" s="93"/>
      <c r="F498" s="93"/>
      <c r="G498" s="93"/>
      <c r="H498" s="93"/>
      <c r="I498" s="256"/>
      <c r="J498" s="256"/>
      <c r="K498" s="93"/>
      <c r="L498" s="256"/>
      <c r="M498" s="256"/>
      <c r="N498" s="256"/>
      <c r="O498" s="256"/>
      <c r="P498" s="256"/>
      <c r="Q498" s="257"/>
      <c r="R498" s="257"/>
      <c r="S498" s="257"/>
      <c r="T498" s="257"/>
      <c r="U498" s="257"/>
      <c r="V498" s="257"/>
      <c r="W498" s="257"/>
      <c r="X498" s="257"/>
      <c r="Y498" s="257"/>
      <c r="Z498" s="257"/>
      <c r="AA498" s="257"/>
      <c r="AB498" s="257"/>
      <c r="AC498" s="257"/>
      <c r="AD498" s="257"/>
      <c r="AE498" s="257"/>
      <c r="AF498" s="257"/>
      <c r="AG498" s="257"/>
      <c r="AH498" s="257"/>
      <c r="AI498" s="257"/>
      <c r="AJ498" s="257"/>
      <c r="AK498" s="258"/>
      <c r="AL498" s="257"/>
      <c r="AM498" s="257"/>
      <c r="AN498" s="259"/>
      <c r="AO498" s="260"/>
      <c r="AP498" s="257"/>
      <c r="AQ498" s="257"/>
      <c r="AR498" s="261"/>
      <c r="AS498" s="257"/>
      <c r="AT498" s="257"/>
      <c r="AU498" s="257"/>
      <c r="AV498" s="258"/>
      <c r="AW498" s="257"/>
      <c r="AX498" s="257"/>
      <c r="AY498" s="257"/>
      <c r="AZ498" s="412"/>
      <c r="BA498" s="413"/>
      <c r="BB498" s="264"/>
      <c r="BC498" s="265"/>
    </row>
    <row r="499" spans="2:55" s="90" customFormat="1" x14ac:dyDescent="0.25">
      <c r="B499" s="93"/>
      <c r="D499" s="93"/>
      <c r="F499" s="93"/>
      <c r="G499" s="93"/>
      <c r="H499" s="93"/>
      <c r="I499" s="256"/>
      <c r="J499" s="256"/>
      <c r="K499" s="93"/>
      <c r="L499" s="256"/>
      <c r="M499" s="256"/>
      <c r="N499" s="256"/>
      <c r="O499" s="256"/>
      <c r="P499" s="256"/>
      <c r="Q499" s="257"/>
      <c r="R499" s="257"/>
      <c r="S499" s="257"/>
      <c r="T499" s="257"/>
      <c r="U499" s="257"/>
      <c r="V499" s="257"/>
      <c r="W499" s="257"/>
      <c r="X499" s="257"/>
      <c r="Y499" s="257"/>
      <c r="Z499" s="257"/>
      <c r="AA499" s="257"/>
      <c r="AB499" s="257"/>
      <c r="AC499" s="257"/>
      <c r="AD499" s="257"/>
      <c r="AE499" s="257"/>
      <c r="AF499" s="257"/>
      <c r="AG499" s="257"/>
      <c r="AH499" s="257"/>
      <c r="AI499" s="257"/>
      <c r="AJ499" s="257"/>
      <c r="AK499" s="258"/>
      <c r="AL499" s="257"/>
      <c r="AM499" s="257"/>
      <c r="AN499" s="259"/>
      <c r="AO499" s="260"/>
      <c r="AP499" s="257"/>
      <c r="AQ499" s="257"/>
      <c r="AR499" s="261"/>
      <c r="AS499" s="257"/>
      <c r="AT499" s="257"/>
      <c r="AU499" s="257"/>
      <c r="AV499" s="258"/>
      <c r="AW499" s="257"/>
      <c r="AX499" s="257"/>
      <c r="AY499" s="257"/>
      <c r="AZ499" s="412"/>
      <c r="BA499" s="413"/>
      <c r="BB499" s="264"/>
      <c r="BC499" s="265"/>
    </row>
    <row r="500" spans="2:55" s="90" customFormat="1" x14ac:dyDescent="0.25">
      <c r="B500" s="93"/>
      <c r="D500" s="93"/>
      <c r="F500" s="93"/>
      <c r="G500" s="93"/>
      <c r="H500" s="93"/>
      <c r="I500" s="256"/>
      <c r="J500" s="256"/>
      <c r="K500" s="93"/>
      <c r="L500" s="256"/>
      <c r="M500" s="256"/>
      <c r="N500" s="256"/>
      <c r="O500" s="256"/>
      <c r="P500" s="256"/>
      <c r="Q500" s="257"/>
      <c r="R500" s="257"/>
      <c r="S500" s="257"/>
      <c r="T500" s="257"/>
      <c r="U500" s="257"/>
      <c r="V500" s="257"/>
      <c r="W500" s="257"/>
      <c r="X500" s="257"/>
      <c r="Y500" s="257"/>
      <c r="Z500" s="257"/>
      <c r="AA500" s="257"/>
      <c r="AB500" s="257"/>
      <c r="AC500" s="257"/>
      <c r="AD500" s="257"/>
      <c r="AE500" s="257"/>
      <c r="AF500" s="257"/>
      <c r="AG500" s="257"/>
      <c r="AH500" s="257"/>
      <c r="AI500" s="257"/>
      <c r="AJ500" s="257"/>
      <c r="AK500" s="258"/>
      <c r="AL500" s="257"/>
      <c r="AM500" s="257"/>
      <c r="AN500" s="259"/>
      <c r="AO500" s="260"/>
      <c r="AP500" s="257"/>
      <c r="AQ500" s="257"/>
      <c r="AR500" s="261"/>
      <c r="AS500" s="257"/>
      <c r="AT500" s="257"/>
      <c r="AU500" s="257"/>
      <c r="AV500" s="258"/>
      <c r="AW500" s="257"/>
      <c r="AX500" s="257"/>
      <c r="AY500" s="257"/>
      <c r="AZ500" s="412"/>
      <c r="BA500" s="413"/>
      <c r="BB500" s="264"/>
      <c r="BC500" s="265"/>
    </row>
    <row r="501" spans="2:55" s="90" customFormat="1" x14ac:dyDescent="0.25">
      <c r="B501" s="93"/>
      <c r="D501" s="93"/>
      <c r="F501" s="93"/>
      <c r="G501" s="93"/>
      <c r="H501" s="93"/>
      <c r="I501" s="256"/>
      <c r="J501" s="256"/>
      <c r="K501" s="93"/>
      <c r="L501" s="256"/>
      <c r="M501" s="256"/>
      <c r="N501" s="256"/>
      <c r="O501" s="256"/>
      <c r="P501" s="256"/>
      <c r="Q501" s="257"/>
      <c r="R501" s="257"/>
      <c r="S501" s="257"/>
      <c r="T501" s="257"/>
      <c r="U501" s="257"/>
      <c r="V501" s="257"/>
      <c r="W501" s="257"/>
      <c r="X501" s="257"/>
      <c r="Y501" s="257"/>
      <c r="Z501" s="257"/>
      <c r="AA501" s="257"/>
      <c r="AB501" s="257"/>
      <c r="AC501" s="257"/>
      <c r="AD501" s="257"/>
      <c r="AE501" s="257"/>
      <c r="AF501" s="257"/>
      <c r="AG501" s="257"/>
      <c r="AH501" s="257"/>
      <c r="AI501" s="257"/>
      <c r="AJ501" s="257"/>
      <c r="AK501" s="258"/>
      <c r="AL501" s="257"/>
      <c r="AM501" s="257"/>
      <c r="AN501" s="259"/>
      <c r="AO501" s="260"/>
      <c r="AP501" s="257"/>
      <c r="AQ501" s="257"/>
      <c r="AR501" s="261"/>
      <c r="AS501" s="257"/>
      <c r="AT501" s="257"/>
      <c r="AU501" s="257"/>
      <c r="AV501" s="258"/>
      <c r="AW501" s="257"/>
      <c r="AX501" s="257"/>
      <c r="AY501" s="257"/>
      <c r="AZ501" s="412"/>
      <c r="BA501" s="413"/>
      <c r="BB501" s="264"/>
      <c r="BC501" s="265"/>
    </row>
    <row r="502" spans="2:55" s="90" customFormat="1" x14ac:dyDescent="0.25">
      <c r="B502" s="93"/>
      <c r="D502" s="93"/>
      <c r="F502" s="93"/>
      <c r="G502" s="93"/>
      <c r="H502" s="93"/>
      <c r="I502" s="256"/>
      <c r="J502" s="256"/>
      <c r="K502" s="93"/>
      <c r="L502" s="256"/>
      <c r="M502" s="256"/>
      <c r="N502" s="256"/>
      <c r="O502" s="256"/>
      <c r="P502" s="256"/>
      <c r="Q502" s="257"/>
      <c r="R502" s="257"/>
      <c r="S502" s="257"/>
      <c r="T502" s="257"/>
      <c r="U502" s="257"/>
      <c r="V502" s="257"/>
      <c r="W502" s="257"/>
      <c r="X502" s="257"/>
      <c r="Y502" s="257"/>
      <c r="Z502" s="257"/>
      <c r="AA502" s="257"/>
      <c r="AB502" s="257"/>
      <c r="AC502" s="257"/>
      <c r="AD502" s="257"/>
      <c r="AE502" s="257"/>
      <c r="AF502" s="257"/>
      <c r="AG502" s="257"/>
      <c r="AH502" s="257"/>
      <c r="AI502" s="257"/>
      <c r="AJ502" s="257"/>
      <c r="AK502" s="258"/>
      <c r="AL502" s="257"/>
      <c r="AM502" s="257"/>
      <c r="AN502" s="259"/>
      <c r="AO502" s="260"/>
      <c r="AP502" s="257"/>
      <c r="AQ502" s="257"/>
      <c r="AR502" s="261"/>
      <c r="AS502" s="257"/>
      <c r="AT502" s="257"/>
      <c r="AU502" s="257"/>
      <c r="AV502" s="258"/>
      <c r="AW502" s="257"/>
      <c r="AX502" s="257"/>
      <c r="AY502" s="257"/>
      <c r="AZ502" s="412"/>
      <c r="BA502" s="413"/>
      <c r="BB502" s="264"/>
      <c r="BC502" s="265"/>
    </row>
    <row r="503" spans="2:55" s="90" customFormat="1" x14ac:dyDescent="0.25">
      <c r="B503" s="93"/>
      <c r="D503" s="93"/>
      <c r="F503" s="93"/>
      <c r="G503" s="93"/>
      <c r="H503" s="93"/>
      <c r="I503" s="256"/>
      <c r="J503" s="256"/>
      <c r="K503" s="93"/>
      <c r="L503" s="256"/>
      <c r="M503" s="256"/>
      <c r="N503" s="256"/>
      <c r="O503" s="256"/>
      <c r="P503" s="256"/>
      <c r="Q503" s="257"/>
      <c r="R503" s="257"/>
      <c r="S503" s="257"/>
      <c r="T503" s="257"/>
      <c r="U503" s="257"/>
      <c r="V503" s="257"/>
      <c r="W503" s="257"/>
      <c r="X503" s="257"/>
      <c r="Y503" s="257"/>
      <c r="Z503" s="257"/>
      <c r="AA503" s="257"/>
      <c r="AB503" s="257"/>
      <c r="AC503" s="257"/>
      <c r="AD503" s="257"/>
      <c r="AE503" s="257"/>
      <c r="AF503" s="257"/>
      <c r="AG503" s="257"/>
      <c r="AH503" s="257"/>
      <c r="AI503" s="257"/>
      <c r="AJ503" s="257"/>
      <c r="AK503" s="258"/>
      <c r="AL503" s="257"/>
      <c r="AM503" s="257"/>
      <c r="AN503" s="259"/>
      <c r="AO503" s="260"/>
      <c r="AP503" s="257"/>
      <c r="AQ503" s="257"/>
      <c r="AR503" s="261"/>
      <c r="AS503" s="257"/>
      <c r="AT503" s="257"/>
      <c r="AU503" s="257"/>
      <c r="AV503" s="258"/>
      <c r="AW503" s="257"/>
      <c r="AX503" s="257"/>
      <c r="AY503" s="257"/>
      <c r="AZ503" s="412"/>
      <c r="BA503" s="413"/>
      <c r="BB503" s="264"/>
      <c r="BC503" s="265"/>
    </row>
    <row r="504" spans="2:55" s="90" customFormat="1" x14ac:dyDescent="0.25">
      <c r="B504" s="93"/>
      <c r="D504" s="93"/>
      <c r="F504" s="93"/>
      <c r="G504" s="93"/>
      <c r="H504" s="93"/>
      <c r="I504" s="256"/>
      <c r="J504" s="256"/>
      <c r="K504" s="93"/>
      <c r="L504" s="256"/>
      <c r="M504" s="256"/>
      <c r="N504" s="256"/>
      <c r="O504" s="256"/>
      <c r="P504" s="256"/>
      <c r="Q504" s="257"/>
      <c r="R504" s="257"/>
      <c r="S504" s="257"/>
      <c r="T504" s="257"/>
      <c r="U504" s="257"/>
      <c r="V504" s="257"/>
      <c r="W504" s="257"/>
      <c r="X504" s="257"/>
      <c r="Y504" s="257"/>
      <c r="Z504" s="257"/>
      <c r="AA504" s="257"/>
      <c r="AB504" s="257"/>
      <c r="AC504" s="257"/>
      <c r="AD504" s="257"/>
      <c r="AE504" s="257"/>
      <c r="AF504" s="257"/>
      <c r="AG504" s="257"/>
      <c r="AH504" s="257"/>
      <c r="AI504" s="257"/>
      <c r="AJ504" s="257"/>
      <c r="AK504" s="258"/>
      <c r="AL504" s="257"/>
      <c r="AM504" s="257"/>
      <c r="AN504" s="259"/>
      <c r="AO504" s="260"/>
      <c r="AP504" s="257"/>
      <c r="AQ504" s="257"/>
      <c r="AR504" s="261"/>
      <c r="AS504" s="257"/>
      <c r="AT504" s="257"/>
      <c r="AU504" s="257"/>
      <c r="AV504" s="258"/>
      <c r="AW504" s="257"/>
      <c r="AX504" s="257"/>
      <c r="AY504" s="257"/>
      <c r="AZ504" s="412"/>
      <c r="BA504" s="413"/>
      <c r="BB504" s="264"/>
      <c r="BC504" s="265"/>
    </row>
    <row r="505" spans="2:55" s="90" customFormat="1" x14ac:dyDescent="0.25">
      <c r="B505" s="93"/>
      <c r="D505" s="93"/>
      <c r="F505" s="93"/>
      <c r="G505" s="93"/>
      <c r="H505" s="93"/>
      <c r="I505" s="256"/>
      <c r="J505" s="256"/>
      <c r="K505" s="93"/>
      <c r="L505" s="256"/>
      <c r="M505" s="256"/>
      <c r="N505" s="256"/>
      <c r="O505" s="256"/>
      <c r="P505" s="256"/>
      <c r="Q505" s="257"/>
      <c r="R505" s="257"/>
      <c r="S505" s="257"/>
      <c r="T505" s="257"/>
      <c r="U505" s="257"/>
      <c r="V505" s="257"/>
      <c r="W505" s="257"/>
      <c r="X505" s="257"/>
      <c r="Y505" s="257"/>
      <c r="Z505" s="257"/>
      <c r="AA505" s="257"/>
      <c r="AB505" s="257"/>
      <c r="AC505" s="257"/>
      <c r="AD505" s="257"/>
      <c r="AE505" s="257"/>
      <c r="AF505" s="257"/>
      <c r="AG505" s="257"/>
      <c r="AH505" s="257"/>
      <c r="AI505" s="257"/>
      <c r="AJ505" s="257"/>
      <c r="AK505" s="258"/>
      <c r="AL505" s="257"/>
      <c r="AM505" s="257"/>
      <c r="AN505" s="259"/>
      <c r="AO505" s="260"/>
      <c r="AP505" s="257"/>
      <c r="AQ505" s="257"/>
      <c r="AR505" s="261"/>
      <c r="AS505" s="257"/>
      <c r="AT505" s="257"/>
      <c r="AU505" s="257"/>
      <c r="AV505" s="258"/>
      <c r="AW505" s="257"/>
      <c r="AX505" s="257"/>
      <c r="AY505" s="257"/>
      <c r="AZ505" s="412"/>
      <c r="BA505" s="413"/>
      <c r="BB505" s="264"/>
      <c r="BC505" s="265"/>
    </row>
    <row r="506" spans="2:55" s="90" customFormat="1" x14ac:dyDescent="0.25">
      <c r="B506" s="93"/>
      <c r="D506" s="93"/>
      <c r="F506" s="93"/>
      <c r="G506" s="93"/>
      <c r="H506" s="93"/>
      <c r="I506" s="256"/>
      <c r="J506" s="256"/>
      <c r="K506" s="93"/>
      <c r="L506" s="256"/>
      <c r="M506" s="256"/>
      <c r="N506" s="256"/>
      <c r="O506" s="256"/>
      <c r="P506" s="256"/>
      <c r="Q506" s="257"/>
      <c r="R506" s="257"/>
      <c r="S506" s="257"/>
      <c r="T506" s="257"/>
      <c r="U506" s="257"/>
      <c r="V506" s="257"/>
      <c r="W506" s="257"/>
      <c r="X506" s="257"/>
      <c r="Y506" s="257"/>
      <c r="Z506" s="257"/>
      <c r="AA506" s="257"/>
      <c r="AB506" s="257"/>
      <c r="AC506" s="257"/>
      <c r="AD506" s="257"/>
      <c r="AE506" s="257"/>
      <c r="AF506" s="257"/>
      <c r="AG506" s="257"/>
      <c r="AH506" s="257"/>
      <c r="AI506" s="257"/>
      <c r="AJ506" s="257"/>
      <c r="AK506" s="258"/>
      <c r="AL506" s="257"/>
      <c r="AM506" s="257"/>
      <c r="AN506" s="259"/>
      <c r="AO506" s="260"/>
      <c r="AP506" s="257"/>
      <c r="AQ506" s="257"/>
      <c r="AR506" s="261"/>
      <c r="AS506" s="257"/>
      <c r="AT506" s="257"/>
      <c r="AU506" s="257"/>
      <c r="AV506" s="258"/>
      <c r="AW506" s="257"/>
      <c r="AX506" s="257"/>
      <c r="AY506" s="257"/>
      <c r="AZ506" s="412"/>
      <c r="BA506" s="413"/>
      <c r="BB506" s="264"/>
      <c r="BC506" s="265"/>
    </row>
    <row r="507" spans="2:55" s="90" customFormat="1" x14ac:dyDescent="0.25">
      <c r="B507" s="93"/>
      <c r="D507" s="93"/>
      <c r="F507" s="93"/>
      <c r="G507" s="93"/>
      <c r="H507" s="93"/>
      <c r="I507" s="256"/>
      <c r="J507" s="256"/>
      <c r="K507" s="93"/>
      <c r="L507" s="256"/>
      <c r="M507" s="256"/>
      <c r="N507" s="256"/>
      <c r="O507" s="256"/>
      <c r="P507" s="256"/>
      <c r="Q507" s="257"/>
      <c r="R507" s="257"/>
      <c r="S507" s="257"/>
      <c r="T507" s="257"/>
      <c r="U507" s="257"/>
      <c r="V507" s="257"/>
      <c r="W507" s="257"/>
      <c r="X507" s="257"/>
      <c r="Y507" s="257"/>
      <c r="Z507" s="257"/>
      <c r="AA507" s="257"/>
      <c r="AB507" s="257"/>
      <c r="AC507" s="257"/>
      <c r="AD507" s="257"/>
      <c r="AE507" s="257"/>
      <c r="AF507" s="257"/>
      <c r="AG507" s="257"/>
      <c r="AH507" s="257"/>
      <c r="AI507" s="257"/>
      <c r="AJ507" s="257"/>
      <c r="AK507" s="258"/>
      <c r="AL507" s="257"/>
      <c r="AM507" s="257"/>
      <c r="AN507" s="259"/>
      <c r="AO507" s="260"/>
      <c r="AP507" s="257"/>
      <c r="AQ507" s="257"/>
      <c r="AR507" s="261"/>
      <c r="AS507" s="257"/>
      <c r="AT507" s="257"/>
      <c r="AU507" s="257"/>
      <c r="AV507" s="258"/>
      <c r="AW507" s="257"/>
      <c r="AX507" s="257"/>
      <c r="AY507" s="257"/>
      <c r="AZ507" s="412"/>
      <c r="BA507" s="413"/>
      <c r="BB507" s="264"/>
      <c r="BC507" s="265"/>
    </row>
    <row r="508" spans="2:55" s="90" customFormat="1" x14ac:dyDescent="0.25">
      <c r="B508" s="93"/>
      <c r="D508" s="93"/>
      <c r="F508" s="93"/>
      <c r="G508" s="93"/>
      <c r="H508" s="93"/>
      <c r="I508" s="256"/>
      <c r="J508" s="256"/>
      <c r="K508" s="93"/>
      <c r="L508" s="256"/>
      <c r="M508" s="256"/>
      <c r="N508" s="256"/>
      <c r="O508" s="256"/>
      <c r="P508" s="256"/>
      <c r="Q508" s="257"/>
      <c r="R508" s="257"/>
      <c r="S508" s="257"/>
      <c r="T508" s="257"/>
      <c r="U508" s="257"/>
      <c r="V508" s="257"/>
      <c r="W508" s="257"/>
      <c r="X508" s="257"/>
      <c r="Y508" s="257"/>
      <c r="Z508" s="257"/>
      <c r="AA508" s="257"/>
      <c r="AB508" s="257"/>
      <c r="AC508" s="257"/>
      <c r="AD508" s="257"/>
      <c r="AE508" s="257"/>
      <c r="AF508" s="257"/>
      <c r="AG508" s="257"/>
      <c r="AH508" s="257"/>
      <c r="AI508" s="257"/>
      <c r="AJ508" s="257"/>
      <c r="AK508" s="258"/>
      <c r="AL508" s="257"/>
      <c r="AM508" s="257"/>
      <c r="AN508" s="259"/>
      <c r="AO508" s="260"/>
      <c r="AP508" s="257"/>
      <c r="AQ508" s="257"/>
      <c r="AR508" s="261"/>
      <c r="AS508" s="257"/>
      <c r="AT508" s="257"/>
      <c r="AU508" s="257"/>
      <c r="AV508" s="258"/>
      <c r="AW508" s="257"/>
      <c r="AX508" s="257"/>
      <c r="AY508" s="257"/>
      <c r="AZ508" s="412"/>
      <c r="BA508" s="413"/>
      <c r="BB508" s="264"/>
      <c r="BC508" s="265"/>
    </row>
    <row r="509" spans="2:55" s="90" customFormat="1" x14ac:dyDescent="0.25">
      <c r="B509" s="93"/>
      <c r="D509" s="93"/>
      <c r="F509" s="93"/>
      <c r="G509" s="93"/>
      <c r="H509" s="93"/>
      <c r="I509" s="256"/>
      <c r="J509" s="256"/>
      <c r="K509" s="93"/>
      <c r="L509" s="256"/>
      <c r="M509" s="256"/>
      <c r="N509" s="256"/>
      <c r="O509" s="256"/>
      <c r="P509" s="256"/>
      <c r="Q509" s="257"/>
      <c r="R509" s="257"/>
      <c r="S509" s="257"/>
      <c r="T509" s="257"/>
      <c r="U509" s="257"/>
      <c r="V509" s="257"/>
      <c r="W509" s="257"/>
      <c r="X509" s="257"/>
      <c r="Y509" s="257"/>
      <c r="Z509" s="257"/>
      <c r="AA509" s="257"/>
      <c r="AB509" s="257"/>
      <c r="AC509" s="257"/>
      <c r="AD509" s="257"/>
      <c r="AE509" s="257"/>
      <c r="AF509" s="257"/>
      <c r="AG509" s="257"/>
      <c r="AH509" s="257"/>
      <c r="AI509" s="257"/>
      <c r="AJ509" s="257"/>
      <c r="AK509" s="258"/>
      <c r="AL509" s="257"/>
      <c r="AM509" s="257"/>
      <c r="AN509" s="259"/>
      <c r="AO509" s="260"/>
      <c r="AP509" s="257"/>
      <c r="AQ509" s="257"/>
      <c r="AR509" s="261"/>
      <c r="AS509" s="257"/>
      <c r="AT509" s="257"/>
      <c r="AU509" s="257"/>
      <c r="AV509" s="258"/>
      <c r="AW509" s="257"/>
      <c r="AX509" s="257"/>
      <c r="AY509" s="257"/>
      <c r="AZ509" s="412"/>
      <c r="BA509" s="413"/>
      <c r="BB509" s="264"/>
      <c r="BC509" s="265"/>
    </row>
    <row r="510" spans="2:55" s="90" customFormat="1" x14ac:dyDescent="0.25">
      <c r="B510" s="93"/>
      <c r="D510" s="93"/>
      <c r="F510" s="93"/>
      <c r="G510" s="93"/>
      <c r="H510" s="93"/>
      <c r="I510" s="256"/>
      <c r="J510" s="256"/>
      <c r="K510" s="93"/>
      <c r="L510" s="256"/>
      <c r="M510" s="256"/>
      <c r="N510" s="256"/>
      <c r="O510" s="256"/>
      <c r="P510" s="256"/>
      <c r="Q510" s="257"/>
      <c r="R510" s="257"/>
      <c r="S510" s="257"/>
      <c r="T510" s="257"/>
      <c r="U510" s="257"/>
      <c r="V510" s="257"/>
      <c r="W510" s="257"/>
      <c r="X510" s="257"/>
      <c r="Y510" s="257"/>
      <c r="Z510" s="257"/>
      <c r="AA510" s="257"/>
      <c r="AB510" s="257"/>
      <c r="AC510" s="257"/>
      <c r="AD510" s="257"/>
      <c r="AE510" s="257"/>
      <c r="AF510" s="257"/>
      <c r="AG510" s="257"/>
      <c r="AH510" s="257"/>
      <c r="AI510" s="257"/>
      <c r="AJ510" s="257"/>
      <c r="AK510" s="258"/>
      <c r="AL510" s="257"/>
      <c r="AM510" s="257"/>
      <c r="AN510" s="259"/>
      <c r="AO510" s="260"/>
      <c r="AP510" s="257"/>
      <c r="AQ510" s="257"/>
      <c r="AR510" s="261"/>
      <c r="AS510" s="257"/>
      <c r="AT510" s="257"/>
      <c r="AU510" s="257"/>
      <c r="AV510" s="258"/>
      <c r="AW510" s="257"/>
      <c r="AX510" s="257"/>
      <c r="AY510" s="257"/>
      <c r="AZ510" s="412"/>
      <c r="BA510" s="413"/>
      <c r="BB510" s="264"/>
      <c r="BC510" s="265"/>
    </row>
    <row r="511" spans="2:55" s="90" customFormat="1" x14ac:dyDescent="0.25">
      <c r="B511" s="93"/>
      <c r="D511" s="93"/>
      <c r="F511" s="93"/>
      <c r="G511" s="93"/>
      <c r="H511" s="93"/>
      <c r="I511" s="256"/>
      <c r="J511" s="256"/>
      <c r="K511" s="93"/>
      <c r="L511" s="256"/>
      <c r="M511" s="256"/>
      <c r="N511" s="256"/>
      <c r="O511" s="256"/>
      <c r="P511" s="256"/>
      <c r="Q511" s="257"/>
      <c r="R511" s="257"/>
      <c r="S511" s="257"/>
      <c r="T511" s="257"/>
      <c r="U511" s="257"/>
      <c r="V511" s="257"/>
      <c r="W511" s="257"/>
      <c r="X511" s="257"/>
      <c r="Y511" s="257"/>
      <c r="Z511" s="257"/>
      <c r="AA511" s="257"/>
      <c r="AB511" s="257"/>
      <c r="AC511" s="257"/>
      <c r="AD511" s="257"/>
      <c r="AE511" s="257"/>
      <c r="AF511" s="257"/>
      <c r="AG511" s="257"/>
      <c r="AH511" s="257"/>
      <c r="AI511" s="257"/>
      <c r="AJ511" s="257"/>
      <c r="AK511" s="258"/>
      <c r="AL511" s="257"/>
      <c r="AM511" s="257"/>
      <c r="AN511" s="259"/>
      <c r="AO511" s="260"/>
      <c r="AP511" s="257"/>
      <c r="AQ511" s="257"/>
      <c r="AR511" s="261"/>
      <c r="AS511" s="257"/>
      <c r="AT511" s="257"/>
      <c r="AU511" s="257"/>
      <c r="AV511" s="258"/>
      <c r="AW511" s="257"/>
      <c r="AX511" s="257"/>
      <c r="AY511" s="257"/>
      <c r="AZ511" s="412"/>
      <c r="BA511" s="413"/>
      <c r="BB511" s="264"/>
      <c r="BC511" s="265"/>
    </row>
    <row r="512" spans="2:55" s="90" customFormat="1" x14ac:dyDescent="0.25">
      <c r="B512" s="93"/>
      <c r="D512" s="93"/>
      <c r="F512" s="93"/>
      <c r="G512" s="93"/>
      <c r="H512" s="93"/>
      <c r="I512" s="256"/>
      <c r="J512" s="256"/>
      <c r="K512" s="93"/>
      <c r="L512" s="256"/>
      <c r="M512" s="256"/>
      <c r="N512" s="256"/>
      <c r="O512" s="256"/>
      <c r="P512" s="256"/>
      <c r="Q512" s="257"/>
      <c r="R512" s="257"/>
      <c r="S512" s="257"/>
      <c r="T512" s="257"/>
      <c r="U512" s="257"/>
      <c r="V512" s="257"/>
      <c r="W512" s="257"/>
      <c r="X512" s="257"/>
      <c r="Y512" s="257"/>
      <c r="Z512" s="257"/>
      <c r="AA512" s="257"/>
      <c r="AB512" s="257"/>
      <c r="AC512" s="257"/>
      <c r="AD512" s="257"/>
      <c r="AE512" s="257"/>
      <c r="AF512" s="257"/>
      <c r="AG512" s="257"/>
      <c r="AH512" s="257"/>
      <c r="AI512" s="257"/>
      <c r="AJ512" s="257"/>
      <c r="AK512" s="258"/>
      <c r="AL512" s="257"/>
      <c r="AM512" s="257"/>
      <c r="AN512" s="259"/>
      <c r="AO512" s="260"/>
      <c r="AP512" s="257"/>
      <c r="AQ512" s="257"/>
      <c r="AR512" s="261"/>
      <c r="AS512" s="257"/>
      <c r="AT512" s="257"/>
      <c r="AU512" s="257"/>
      <c r="AV512" s="258"/>
      <c r="AW512" s="257"/>
      <c r="AX512" s="257"/>
      <c r="AY512" s="257"/>
      <c r="AZ512" s="412"/>
      <c r="BA512" s="413"/>
      <c r="BB512" s="264"/>
      <c r="BC512" s="265"/>
    </row>
    <row r="513" spans="2:55" s="90" customFormat="1" x14ac:dyDescent="0.25">
      <c r="B513" s="93"/>
      <c r="D513" s="93"/>
      <c r="F513" s="93"/>
      <c r="G513" s="93"/>
      <c r="H513" s="93"/>
      <c r="I513" s="256"/>
      <c r="J513" s="256"/>
      <c r="K513" s="93"/>
      <c r="L513" s="256"/>
      <c r="M513" s="256"/>
      <c r="N513" s="256"/>
      <c r="O513" s="256"/>
      <c r="P513" s="256"/>
      <c r="Q513" s="257"/>
      <c r="R513" s="257"/>
      <c r="S513" s="257"/>
      <c r="T513" s="257"/>
      <c r="U513" s="257"/>
      <c r="V513" s="257"/>
      <c r="W513" s="257"/>
      <c r="X513" s="257"/>
      <c r="Y513" s="257"/>
      <c r="Z513" s="257"/>
      <c r="AA513" s="257"/>
      <c r="AB513" s="257"/>
      <c r="AC513" s="257"/>
      <c r="AD513" s="257"/>
      <c r="AE513" s="257"/>
      <c r="AF513" s="257"/>
      <c r="AG513" s="257"/>
      <c r="AH513" s="257"/>
      <c r="AI513" s="257"/>
      <c r="AJ513" s="257"/>
      <c r="AK513" s="258"/>
      <c r="AL513" s="257"/>
      <c r="AM513" s="257"/>
      <c r="AN513" s="259"/>
      <c r="AO513" s="260"/>
      <c r="AP513" s="257"/>
      <c r="AQ513" s="257"/>
      <c r="AR513" s="261"/>
      <c r="AS513" s="257"/>
      <c r="AT513" s="257"/>
      <c r="AU513" s="257"/>
      <c r="AV513" s="258"/>
      <c r="AW513" s="257"/>
      <c r="AX513" s="257"/>
      <c r="AY513" s="257"/>
      <c r="AZ513" s="412"/>
      <c r="BA513" s="413"/>
      <c r="BB513" s="264"/>
      <c r="BC513" s="265"/>
    </row>
    <row r="514" spans="2:55" s="90" customFormat="1" x14ac:dyDescent="0.25">
      <c r="B514" s="93"/>
      <c r="D514" s="93"/>
      <c r="F514" s="93"/>
      <c r="G514" s="93"/>
      <c r="H514" s="93"/>
      <c r="I514" s="256"/>
      <c r="J514" s="256"/>
      <c r="K514" s="93"/>
      <c r="L514" s="256"/>
      <c r="M514" s="256"/>
      <c r="N514" s="256"/>
      <c r="O514" s="256"/>
      <c r="P514" s="256"/>
      <c r="Q514" s="257"/>
      <c r="R514" s="257"/>
      <c r="S514" s="257"/>
      <c r="T514" s="257"/>
      <c r="U514" s="257"/>
      <c r="V514" s="257"/>
      <c r="W514" s="257"/>
      <c r="X514" s="257"/>
      <c r="Y514" s="257"/>
      <c r="Z514" s="257"/>
      <c r="AA514" s="257"/>
      <c r="AB514" s="257"/>
      <c r="AC514" s="257"/>
      <c r="AD514" s="257"/>
      <c r="AE514" s="257"/>
      <c r="AF514" s="257"/>
      <c r="AG514" s="257"/>
      <c r="AH514" s="257"/>
      <c r="AI514" s="257"/>
      <c r="AJ514" s="257"/>
      <c r="AK514" s="258"/>
      <c r="AL514" s="257"/>
      <c r="AM514" s="257"/>
      <c r="AN514" s="259"/>
      <c r="AO514" s="260"/>
      <c r="AP514" s="257"/>
      <c r="AQ514" s="257"/>
      <c r="AR514" s="261"/>
      <c r="AS514" s="257"/>
      <c r="AT514" s="257"/>
      <c r="AU514" s="257"/>
      <c r="AV514" s="258"/>
      <c r="AW514" s="257"/>
      <c r="AX514" s="257"/>
      <c r="AY514" s="257"/>
      <c r="AZ514" s="412"/>
      <c r="BA514" s="413"/>
      <c r="BB514" s="264"/>
      <c r="BC514" s="265"/>
    </row>
    <row r="515" spans="2:55" s="90" customFormat="1" x14ac:dyDescent="0.25">
      <c r="B515" s="93"/>
      <c r="D515" s="93"/>
      <c r="F515" s="93"/>
      <c r="G515" s="93"/>
      <c r="H515" s="93"/>
      <c r="I515" s="256"/>
      <c r="J515" s="256"/>
      <c r="K515" s="93"/>
      <c r="L515" s="256"/>
      <c r="M515" s="256"/>
      <c r="N515" s="256"/>
      <c r="O515" s="256"/>
      <c r="P515" s="256"/>
      <c r="Q515" s="257"/>
      <c r="R515" s="257"/>
      <c r="S515" s="257"/>
      <c r="T515" s="257"/>
      <c r="U515" s="257"/>
      <c r="V515" s="257"/>
      <c r="W515" s="257"/>
      <c r="X515" s="257"/>
      <c r="Y515" s="257"/>
      <c r="Z515" s="257"/>
      <c r="AA515" s="257"/>
      <c r="AB515" s="257"/>
      <c r="AC515" s="257"/>
      <c r="AD515" s="257"/>
      <c r="AE515" s="257"/>
      <c r="AF515" s="257"/>
      <c r="AG515" s="257"/>
      <c r="AH515" s="257"/>
      <c r="AI515" s="257"/>
      <c r="AJ515" s="257"/>
      <c r="AK515" s="258"/>
      <c r="AL515" s="257"/>
      <c r="AM515" s="257"/>
      <c r="AN515" s="259"/>
      <c r="AO515" s="260"/>
      <c r="AP515" s="257"/>
      <c r="AQ515" s="257"/>
      <c r="AR515" s="261"/>
      <c r="AS515" s="257"/>
      <c r="AT515" s="257"/>
      <c r="AU515" s="257"/>
      <c r="AV515" s="258"/>
      <c r="AW515" s="257"/>
      <c r="AX515" s="257"/>
      <c r="AY515" s="257"/>
      <c r="AZ515" s="412"/>
      <c r="BA515" s="413"/>
      <c r="BB515" s="264"/>
      <c r="BC515" s="265"/>
    </row>
    <row r="516" spans="2:55" s="90" customFormat="1" x14ac:dyDescent="0.25">
      <c r="B516" s="93"/>
      <c r="D516" s="93"/>
      <c r="F516" s="93"/>
      <c r="G516" s="93"/>
      <c r="H516" s="93"/>
      <c r="I516" s="256"/>
      <c r="J516" s="256"/>
      <c r="K516" s="93"/>
      <c r="L516" s="256"/>
      <c r="M516" s="256"/>
      <c r="N516" s="256"/>
      <c r="O516" s="256"/>
      <c r="P516" s="256"/>
      <c r="Q516" s="257"/>
      <c r="R516" s="257"/>
      <c r="S516" s="257"/>
      <c r="T516" s="257"/>
      <c r="U516" s="257"/>
      <c r="V516" s="257"/>
      <c r="W516" s="257"/>
      <c r="X516" s="257"/>
      <c r="Y516" s="257"/>
      <c r="Z516" s="257"/>
      <c r="AA516" s="257"/>
      <c r="AB516" s="257"/>
      <c r="AC516" s="257"/>
      <c r="AD516" s="257"/>
      <c r="AE516" s="257"/>
      <c r="AF516" s="257"/>
      <c r="AG516" s="257"/>
      <c r="AH516" s="257"/>
      <c r="AI516" s="257"/>
      <c r="AJ516" s="257"/>
      <c r="AK516" s="258"/>
      <c r="AL516" s="257"/>
      <c r="AM516" s="257"/>
      <c r="AN516" s="259"/>
      <c r="AO516" s="260"/>
      <c r="AP516" s="257"/>
      <c r="AQ516" s="257"/>
      <c r="AR516" s="261"/>
      <c r="AS516" s="257"/>
      <c r="AT516" s="257"/>
      <c r="AU516" s="257"/>
      <c r="AV516" s="258"/>
      <c r="AW516" s="257"/>
      <c r="AX516" s="257"/>
      <c r="AY516" s="257"/>
      <c r="AZ516" s="412"/>
      <c r="BA516" s="413"/>
      <c r="BB516" s="264"/>
      <c r="BC516" s="265"/>
    </row>
    <row r="517" spans="2:55" s="90" customFormat="1" x14ac:dyDescent="0.25">
      <c r="B517" s="93"/>
      <c r="D517" s="93"/>
      <c r="F517" s="93"/>
      <c r="G517" s="93"/>
      <c r="H517" s="93"/>
      <c r="I517" s="256"/>
      <c r="J517" s="256"/>
      <c r="K517" s="93"/>
      <c r="L517" s="256"/>
      <c r="M517" s="256"/>
      <c r="N517" s="256"/>
      <c r="O517" s="256"/>
      <c r="P517" s="256"/>
      <c r="Q517" s="257"/>
      <c r="R517" s="257"/>
      <c r="S517" s="257"/>
      <c r="T517" s="257"/>
      <c r="U517" s="257"/>
      <c r="V517" s="257"/>
      <c r="W517" s="257"/>
      <c r="X517" s="257"/>
      <c r="Y517" s="257"/>
      <c r="Z517" s="257"/>
      <c r="AA517" s="257"/>
      <c r="AB517" s="257"/>
      <c r="AC517" s="257"/>
      <c r="AD517" s="257"/>
      <c r="AE517" s="257"/>
      <c r="AF517" s="257"/>
      <c r="AG517" s="257"/>
      <c r="AH517" s="257"/>
      <c r="AI517" s="257"/>
      <c r="AJ517" s="257"/>
      <c r="AK517" s="258"/>
      <c r="AL517" s="257"/>
      <c r="AM517" s="257"/>
      <c r="AN517" s="259"/>
      <c r="AO517" s="260"/>
      <c r="AP517" s="257"/>
      <c r="AQ517" s="257"/>
      <c r="AR517" s="261"/>
      <c r="AS517" s="257"/>
      <c r="AT517" s="257"/>
      <c r="AU517" s="257"/>
      <c r="AV517" s="258"/>
      <c r="AW517" s="257"/>
      <c r="AX517" s="257"/>
      <c r="AY517" s="257"/>
      <c r="AZ517" s="412"/>
      <c r="BA517" s="413"/>
      <c r="BB517" s="264"/>
      <c r="BC517" s="265"/>
    </row>
    <row r="518" spans="2:55" s="90" customFormat="1" x14ac:dyDescent="0.25">
      <c r="B518" s="93"/>
      <c r="D518" s="93"/>
      <c r="F518" s="93"/>
      <c r="G518" s="93"/>
      <c r="H518" s="93"/>
      <c r="I518" s="256"/>
      <c r="J518" s="256"/>
      <c r="K518" s="93"/>
      <c r="L518" s="256"/>
      <c r="M518" s="256"/>
      <c r="N518" s="256"/>
      <c r="O518" s="256"/>
      <c r="P518" s="256"/>
      <c r="Q518" s="257"/>
      <c r="R518" s="257"/>
      <c r="S518" s="257"/>
      <c r="T518" s="257"/>
      <c r="U518" s="257"/>
      <c r="V518" s="257"/>
      <c r="W518" s="257"/>
      <c r="X518" s="257"/>
      <c r="Y518" s="257"/>
      <c r="Z518" s="257"/>
      <c r="AA518" s="257"/>
      <c r="AB518" s="257"/>
      <c r="AC518" s="257"/>
      <c r="AD518" s="257"/>
      <c r="AE518" s="257"/>
      <c r="AF518" s="257"/>
      <c r="AG518" s="257"/>
      <c r="AH518" s="257"/>
      <c r="AI518" s="257"/>
      <c r="AJ518" s="257"/>
      <c r="AK518" s="258"/>
      <c r="AL518" s="257"/>
      <c r="AM518" s="257"/>
      <c r="AN518" s="259"/>
      <c r="AO518" s="260"/>
      <c r="AP518" s="257"/>
      <c r="AQ518" s="257"/>
      <c r="AR518" s="261"/>
      <c r="AS518" s="257"/>
      <c r="AT518" s="257"/>
      <c r="AU518" s="257"/>
      <c r="AV518" s="258"/>
      <c r="AW518" s="257"/>
      <c r="AX518" s="257"/>
      <c r="AY518" s="257"/>
      <c r="AZ518" s="412"/>
      <c r="BA518" s="413"/>
      <c r="BB518" s="264"/>
      <c r="BC518" s="265"/>
    </row>
    <row r="519" spans="2:55" s="90" customFormat="1" x14ac:dyDescent="0.25">
      <c r="B519" s="93"/>
      <c r="D519" s="93"/>
      <c r="F519" s="93"/>
      <c r="G519" s="93"/>
      <c r="H519" s="93"/>
      <c r="I519" s="256"/>
      <c r="J519" s="256"/>
      <c r="K519" s="93"/>
      <c r="L519" s="256"/>
      <c r="M519" s="256"/>
      <c r="N519" s="256"/>
      <c r="O519" s="256"/>
      <c r="P519" s="256"/>
      <c r="Q519" s="257"/>
      <c r="R519" s="257"/>
      <c r="S519" s="257"/>
      <c r="T519" s="257"/>
      <c r="U519" s="257"/>
      <c r="V519" s="257"/>
      <c r="W519" s="257"/>
      <c r="X519" s="257"/>
      <c r="Y519" s="257"/>
      <c r="Z519" s="257"/>
      <c r="AA519" s="257"/>
      <c r="AB519" s="257"/>
      <c r="AC519" s="257"/>
      <c r="AD519" s="257"/>
      <c r="AE519" s="257"/>
      <c r="AF519" s="257"/>
      <c r="AG519" s="257"/>
      <c r="AH519" s="257"/>
      <c r="AI519" s="257"/>
      <c r="AJ519" s="257"/>
      <c r="AK519" s="258"/>
      <c r="AL519" s="257"/>
      <c r="AM519" s="257"/>
      <c r="AN519" s="259"/>
      <c r="AO519" s="260"/>
      <c r="AP519" s="257"/>
      <c r="AQ519" s="257"/>
      <c r="AR519" s="261"/>
      <c r="AS519" s="257"/>
      <c r="AT519" s="257"/>
      <c r="AU519" s="257"/>
      <c r="AV519" s="258"/>
      <c r="AW519" s="257"/>
      <c r="AX519" s="257"/>
      <c r="AY519" s="257"/>
      <c r="AZ519" s="412"/>
      <c r="BA519" s="413"/>
      <c r="BB519" s="264"/>
      <c r="BC519" s="265"/>
    </row>
    <row r="520" spans="2:55" s="90" customFormat="1" x14ac:dyDescent="0.25">
      <c r="B520" s="93"/>
      <c r="D520" s="93"/>
      <c r="F520" s="93"/>
      <c r="G520" s="93"/>
      <c r="H520" s="93"/>
      <c r="I520" s="256"/>
      <c r="J520" s="256"/>
      <c r="K520" s="93"/>
      <c r="L520" s="256"/>
      <c r="M520" s="256"/>
      <c r="N520" s="256"/>
      <c r="O520" s="256"/>
      <c r="P520" s="256"/>
      <c r="Q520" s="257"/>
      <c r="R520" s="257"/>
      <c r="S520" s="257"/>
      <c r="T520" s="257"/>
      <c r="U520" s="257"/>
      <c r="V520" s="257"/>
      <c r="W520" s="257"/>
      <c r="X520" s="257"/>
      <c r="Y520" s="257"/>
      <c r="Z520" s="257"/>
      <c r="AA520" s="257"/>
      <c r="AB520" s="257"/>
      <c r="AC520" s="257"/>
      <c r="AD520" s="257"/>
      <c r="AE520" s="257"/>
      <c r="AF520" s="257"/>
      <c r="AG520" s="257"/>
      <c r="AH520" s="257"/>
      <c r="AI520" s="257"/>
      <c r="AJ520" s="257"/>
      <c r="AK520" s="258"/>
      <c r="AL520" s="257"/>
      <c r="AM520" s="257"/>
      <c r="AN520" s="259"/>
      <c r="AO520" s="260"/>
      <c r="AP520" s="257"/>
      <c r="AQ520" s="257"/>
      <c r="AR520" s="261"/>
      <c r="AS520" s="257"/>
      <c r="AT520" s="257"/>
      <c r="AU520" s="257"/>
      <c r="AV520" s="258"/>
      <c r="AW520" s="257"/>
      <c r="AX520" s="257"/>
      <c r="AY520" s="257"/>
      <c r="AZ520" s="412"/>
      <c r="BA520" s="413"/>
      <c r="BB520" s="264"/>
      <c r="BC520" s="265"/>
    </row>
    <row r="521" spans="2:55" s="90" customFormat="1" x14ac:dyDescent="0.25">
      <c r="B521" s="93"/>
      <c r="D521" s="93"/>
      <c r="F521" s="93"/>
      <c r="G521" s="93"/>
      <c r="H521" s="93"/>
      <c r="I521" s="256"/>
      <c r="J521" s="256"/>
      <c r="K521" s="93"/>
      <c r="L521" s="256"/>
      <c r="M521" s="256"/>
      <c r="N521" s="256"/>
      <c r="O521" s="256"/>
      <c r="P521" s="256"/>
      <c r="Q521" s="257"/>
      <c r="R521" s="257"/>
      <c r="S521" s="257"/>
      <c r="T521" s="257"/>
      <c r="U521" s="257"/>
      <c r="V521" s="257"/>
      <c r="W521" s="257"/>
      <c r="X521" s="257"/>
      <c r="Y521" s="257"/>
      <c r="Z521" s="257"/>
      <c r="AA521" s="257"/>
      <c r="AB521" s="257"/>
      <c r="AC521" s="257"/>
      <c r="AD521" s="257"/>
      <c r="AE521" s="257"/>
      <c r="AF521" s="257"/>
      <c r="AG521" s="257"/>
      <c r="AH521" s="257"/>
      <c r="AI521" s="257"/>
      <c r="AJ521" s="257"/>
      <c r="AK521" s="258"/>
      <c r="AL521" s="257"/>
      <c r="AM521" s="257"/>
      <c r="AN521" s="259"/>
      <c r="AO521" s="260"/>
      <c r="AP521" s="257"/>
      <c r="AQ521" s="257"/>
      <c r="AR521" s="261"/>
      <c r="AS521" s="257"/>
      <c r="AT521" s="257"/>
      <c r="AU521" s="257"/>
      <c r="AV521" s="258"/>
      <c r="AW521" s="257"/>
      <c r="AX521" s="257"/>
      <c r="AY521" s="257"/>
      <c r="AZ521" s="412"/>
      <c r="BA521" s="413"/>
      <c r="BB521" s="264"/>
      <c r="BC521" s="265"/>
    </row>
    <row r="522" spans="2:55" s="90" customFormat="1" x14ac:dyDescent="0.25">
      <c r="B522" s="93"/>
      <c r="D522" s="93"/>
      <c r="F522" s="93"/>
      <c r="G522" s="93"/>
      <c r="H522" s="93"/>
      <c r="I522" s="256"/>
      <c r="J522" s="256"/>
      <c r="K522" s="93"/>
      <c r="L522" s="256"/>
      <c r="M522" s="256"/>
      <c r="N522" s="256"/>
      <c r="O522" s="256"/>
      <c r="P522" s="256"/>
      <c r="Q522" s="257"/>
      <c r="R522" s="257"/>
      <c r="S522" s="257"/>
      <c r="T522" s="257"/>
      <c r="U522" s="257"/>
      <c r="V522" s="257"/>
      <c r="W522" s="257"/>
      <c r="X522" s="257"/>
      <c r="Y522" s="257"/>
      <c r="Z522" s="257"/>
      <c r="AA522" s="257"/>
      <c r="AB522" s="257"/>
      <c r="AC522" s="257"/>
      <c r="AD522" s="257"/>
      <c r="AE522" s="257"/>
      <c r="AF522" s="257"/>
      <c r="AG522" s="257"/>
      <c r="AH522" s="257"/>
      <c r="AI522" s="257"/>
      <c r="AJ522" s="257"/>
      <c r="AK522" s="258"/>
      <c r="AL522" s="257"/>
      <c r="AM522" s="257"/>
      <c r="AN522" s="259"/>
      <c r="AO522" s="260"/>
      <c r="AP522" s="257"/>
      <c r="AQ522" s="257"/>
      <c r="AR522" s="261"/>
      <c r="AS522" s="257"/>
      <c r="AT522" s="257"/>
      <c r="AU522" s="257"/>
      <c r="AV522" s="258"/>
      <c r="AW522" s="257"/>
      <c r="AX522" s="257"/>
      <c r="AY522" s="257"/>
      <c r="AZ522" s="412"/>
      <c r="BA522" s="413"/>
      <c r="BB522" s="264"/>
      <c r="BC522" s="265"/>
    </row>
    <row r="523" spans="2:55" s="90" customFormat="1" x14ac:dyDescent="0.25">
      <c r="B523" s="93"/>
      <c r="D523" s="93"/>
      <c r="F523" s="93"/>
      <c r="G523" s="93"/>
      <c r="H523" s="93"/>
      <c r="I523" s="256"/>
      <c r="J523" s="256"/>
      <c r="K523" s="93"/>
      <c r="L523" s="256"/>
      <c r="M523" s="256"/>
      <c r="N523" s="256"/>
      <c r="O523" s="256"/>
      <c r="P523" s="256"/>
      <c r="Q523" s="257"/>
      <c r="R523" s="257"/>
      <c r="S523" s="257"/>
      <c r="T523" s="257"/>
      <c r="U523" s="257"/>
      <c r="V523" s="257"/>
      <c r="W523" s="257"/>
      <c r="X523" s="257"/>
      <c r="Y523" s="257"/>
      <c r="Z523" s="257"/>
      <c r="AA523" s="257"/>
      <c r="AB523" s="257"/>
      <c r="AC523" s="257"/>
      <c r="AD523" s="257"/>
      <c r="AE523" s="257"/>
      <c r="AF523" s="257"/>
      <c r="AG523" s="257"/>
      <c r="AH523" s="257"/>
      <c r="AI523" s="257"/>
      <c r="AJ523" s="257"/>
      <c r="AK523" s="258"/>
      <c r="AL523" s="257"/>
      <c r="AM523" s="257"/>
      <c r="AN523" s="259"/>
      <c r="AO523" s="260"/>
      <c r="AP523" s="257"/>
      <c r="AQ523" s="257"/>
      <c r="AR523" s="261"/>
      <c r="AS523" s="257"/>
      <c r="AT523" s="257"/>
      <c r="AU523" s="257"/>
      <c r="AV523" s="258"/>
      <c r="AW523" s="257"/>
      <c r="AX523" s="257"/>
      <c r="AY523" s="257"/>
      <c r="AZ523" s="412"/>
      <c r="BA523" s="413"/>
      <c r="BB523" s="264"/>
      <c r="BC523" s="265"/>
    </row>
    <row r="524" spans="2:55" s="90" customFormat="1" x14ac:dyDescent="0.25">
      <c r="B524" s="93"/>
      <c r="D524" s="93"/>
      <c r="F524" s="93"/>
      <c r="G524" s="93"/>
      <c r="H524" s="93"/>
      <c r="I524" s="256"/>
      <c r="J524" s="256"/>
      <c r="K524" s="93"/>
      <c r="L524" s="256"/>
      <c r="M524" s="256"/>
      <c r="N524" s="256"/>
      <c r="O524" s="256"/>
      <c r="P524" s="256"/>
      <c r="Q524" s="257"/>
      <c r="R524" s="257"/>
      <c r="S524" s="257"/>
      <c r="T524" s="257"/>
      <c r="U524" s="257"/>
      <c r="V524" s="257"/>
      <c r="W524" s="257"/>
      <c r="X524" s="257"/>
      <c r="Y524" s="257"/>
      <c r="Z524" s="257"/>
      <c r="AA524" s="257"/>
      <c r="AB524" s="257"/>
      <c r="AC524" s="257"/>
      <c r="AD524" s="257"/>
      <c r="AE524" s="257"/>
      <c r="AF524" s="257"/>
      <c r="AG524" s="257"/>
      <c r="AH524" s="257"/>
      <c r="AI524" s="257"/>
      <c r="AJ524" s="257"/>
      <c r="AK524" s="258"/>
      <c r="AL524" s="257"/>
      <c r="AM524" s="257"/>
      <c r="AN524" s="259"/>
      <c r="AO524" s="260"/>
      <c r="AP524" s="257"/>
      <c r="AQ524" s="257"/>
      <c r="AR524" s="261"/>
      <c r="AS524" s="257"/>
      <c r="AT524" s="257"/>
      <c r="AU524" s="257"/>
      <c r="AV524" s="258"/>
      <c r="AW524" s="257"/>
      <c r="AX524" s="257"/>
      <c r="AY524" s="257"/>
      <c r="AZ524" s="412"/>
      <c r="BA524" s="413"/>
      <c r="BB524" s="264"/>
      <c r="BC524" s="265"/>
    </row>
    <row r="525" spans="2:55" s="90" customFormat="1" x14ac:dyDescent="0.25">
      <c r="B525" s="93"/>
      <c r="D525" s="93"/>
      <c r="F525" s="93"/>
      <c r="G525" s="93"/>
      <c r="H525" s="93"/>
      <c r="I525" s="256"/>
      <c r="J525" s="256"/>
      <c r="K525" s="93"/>
      <c r="L525" s="256"/>
      <c r="M525" s="256"/>
      <c r="N525" s="256"/>
      <c r="O525" s="256"/>
      <c r="P525" s="256"/>
      <c r="Q525" s="257"/>
      <c r="R525" s="257"/>
      <c r="S525" s="257"/>
      <c r="T525" s="257"/>
      <c r="U525" s="257"/>
      <c r="V525" s="257"/>
      <c r="W525" s="257"/>
      <c r="X525" s="257"/>
      <c r="Y525" s="257"/>
      <c r="Z525" s="257"/>
      <c r="AA525" s="257"/>
      <c r="AB525" s="257"/>
      <c r="AC525" s="257"/>
      <c r="AD525" s="257"/>
      <c r="AE525" s="257"/>
      <c r="AF525" s="257"/>
      <c r="AG525" s="257"/>
      <c r="AH525" s="257"/>
      <c r="AI525" s="257"/>
      <c r="AJ525" s="257"/>
      <c r="AK525" s="258"/>
      <c r="AL525" s="257"/>
      <c r="AM525" s="257"/>
      <c r="AN525" s="259"/>
      <c r="AO525" s="260"/>
      <c r="AP525" s="257"/>
      <c r="AQ525" s="257"/>
      <c r="AR525" s="261"/>
      <c r="AS525" s="257"/>
      <c r="AT525" s="257"/>
      <c r="AU525" s="257"/>
      <c r="AV525" s="258"/>
      <c r="AW525" s="257"/>
      <c r="AX525" s="257"/>
      <c r="AY525" s="257"/>
      <c r="AZ525" s="412"/>
      <c r="BA525" s="413"/>
      <c r="BB525" s="264"/>
      <c r="BC525" s="265"/>
    </row>
    <row r="526" spans="2:55" s="90" customFormat="1" x14ac:dyDescent="0.25">
      <c r="B526" s="93"/>
      <c r="D526" s="93"/>
      <c r="F526" s="93"/>
      <c r="G526" s="93"/>
      <c r="H526" s="93"/>
      <c r="I526" s="256"/>
      <c r="J526" s="256"/>
      <c r="K526" s="93"/>
      <c r="L526" s="256"/>
      <c r="M526" s="256"/>
      <c r="N526" s="256"/>
      <c r="O526" s="256"/>
      <c r="P526" s="256"/>
      <c r="Q526" s="257"/>
      <c r="R526" s="257"/>
      <c r="S526" s="257"/>
      <c r="T526" s="257"/>
      <c r="U526" s="257"/>
      <c r="V526" s="257"/>
      <c r="W526" s="257"/>
      <c r="X526" s="257"/>
      <c r="Y526" s="257"/>
      <c r="Z526" s="257"/>
      <c r="AA526" s="257"/>
      <c r="AB526" s="257"/>
      <c r="AC526" s="257"/>
      <c r="AD526" s="257"/>
      <c r="AE526" s="257"/>
      <c r="AF526" s="257"/>
      <c r="AG526" s="257"/>
      <c r="AH526" s="257"/>
      <c r="AI526" s="257"/>
      <c r="AJ526" s="257"/>
      <c r="AK526" s="258"/>
      <c r="AL526" s="257"/>
      <c r="AM526" s="257"/>
      <c r="AN526" s="259"/>
      <c r="AO526" s="260"/>
      <c r="AP526" s="257"/>
      <c r="AQ526" s="257"/>
      <c r="AR526" s="261"/>
      <c r="AS526" s="257"/>
      <c r="AT526" s="257"/>
      <c r="AU526" s="257"/>
      <c r="AV526" s="258"/>
      <c r="AW526" s="257"/>
      <c r="AX526" s="257"/>
      <c r="AY526" s="257"/>
      <c r="AZ526" s="412"/>
      <c r="BA526" s="413"/>
      <c r="BB526" s="264"/>
      <c r="BC526" s="265"/>
    </row>
    <row r="527" spans="2:55" s="90" customFormat="1" x14ac:dyDescent="0.25">
      <c r="B527" s="93"/>
      <c r="D527" s="93"/>
      <c r="F527" s="93"/>
      <c r="G527" s="93"/>
      <c r="H527" s="93"/>
      <c r="I527" s="256"/>
      <c r="J527" s="256"/>
      <c r="K527" s="93"/>
      <c r="L527" s="256"/>
      <c r="M527" s="256"/>
      <c r="N527" s="256"/>
      <c r="O527" s="256"/>
      <c r="P527" s="256"/>
      <c r="Q527" s="257"/>
      <c r="R527" s="257"/>
      <c r="S527" s="257"/>
      <c r="T527" s="257"/>
      <c r="U527" s="257"/>
      <c r="V527" s="257"/>
      <c r="W527" s="257"/>
      <c r="X527" s="257"/>
      <c r="Y527" s="257"/>
      <c r="Z527" s="257"/>
      <c r="AA527" s="257"/>
      <c r="AB527" s="257"/>
      <c r="AC527" s="257"/>
      <c r="AD527" s="257"/>
      <c r="AE527" s="257"/>
      <c r="AF527" s="257"/>
      <c r="AG527" s="257"/>
      <c r="AH527" s="257"/>
      <c r="AI527" s="257"/>
      <c r="AJ527" s="257"/>
      <c r="AK527" s="258"/>
      <c r="AL527" s="257"/>
      <c r="AM527" s="257"/>
      <c r="AN527" s="259"/>
      <c r="AO527" s="260"/>
      <c r="AP527" s="257"/>
      <c r="AQ527" s="257"/>
      <c r="AR527" s="261"/>
      <c r="AS527" s="257"/>
      <c r="AT527" s="257"/>
      <c r="AU527" s="257"/>
      <c r="AV527" s="258"/>
      <c r="AW527" s="257"/>
      <c r="AX527" s="257"/>
      <c r="AY527" s="257"/>
      <c r="AZ527" s="412"/>
      <c r="BA527" s="413"/>
      <c r="BB527" s="264"/>
      <c r="BC527" s="265"/>
    </row>
    <row r="528" spans="2:55" s="90" customFormat="1" x14ac:dyDescent="0.25">
      <c r="B528" s="93"/>
      <c r="D528" s="93"/>
      <c r="F528" s="93"/>
      <c r="G528" s="93"/>
      <c r="H528" s="93"/>
      <c r="I528" s="256"/>
      <c r="J528" s="256"/>
      <c r="K528" s="93"/>
      <c r="L528" s="256"/>
      <c r="M528" s="256"/>
      <c r="N528" s="256"/>
      <c r="O528" s="256"/>
      <c r="P528" s="256"/>
      <c r="Q528" s="257"/>
      <c r="R528" s="257"/>
      <c r="S528" s="257"/>
      <c r="T528" s="257"/>
      <c r="U528" s="257"/>
      <c r="V528" s="257"/>
      <c r="W528" s="257"/>
      <c r="X528" s="257"/>
      <c r="Y528" s="257"/>
      <c r="Z528" s="257"/>
      <c r="AA528" s="257"/>
      <c r="AB528" s="257"/>
      <c r="AC528" s="257"/>
      <c r="AD528" s="257"/>
      <c r="AE528" s="257"/>
      <c r="AF528" s="257"/>
      <c r="AG528" s="257"/>
      <c r="AH528" s="257"/>
      <c r="AI528" s="257"/>
      <c r="AJ528" s="257"/>
      <c r="AK528" s="258"/>
      <c r="AL528" s="257"/>
      <c r="AM528" s="257"/>
      <c r="AN528" s="259"/>
      <c r="AO528" s="260"/>
      <c r="AP528" s="257"/>
      <c r="AQ528" s="257"/>
      <c r="AR528" s="261"/>
      <c r="AS528" s="257"/>
      <c r="AT528" s="257"/>
      <c r="AU528" s="257"/>
      <c r="AV528" s="258"/>
      <c r="AW528" s="257"/>
      <c r="AX528" s="257"/>
      <c r="AY528" s="257"/>
      <c r="AZ528" s="412"/>
      <c r="BA528" s="413"/>
      <c r="BB528" s="264"/>
      <c r="BC528" s="265"/>
    </row>
    <row r="529" spans="2:55" s="90" customFormat="1" x14ac:dyDescent="0.25">
      <c r="B529" s="93"/>
      <c r="D529" s="93"/>
      <c r="F529" s="93"/>
      <c r="G529" s="93"/>
      <c r="H529" s="93"/>
      <c r="I529" s="256"/>
      <c r="J529" s="256"/>
      <c r="K529" s="93"/>
      <c r="L529" s="256"/>
      <c r="M529" s="256"/>
      <c r="N529" s="256"/>
      <c r="O529" s="256"/>
      <c r="P529" s="256"/>
      <c r="Q529" s="257"/>
      <c r="R529" s="257"/>
      <c r="S529" s="257"/>
      <c r="T529" s="257"/>
      <c r="U529" s="257"/>
      <c r="V529" s="257"/>
      <c r="W529" s="257"/>
      <c r="X529" s="257"/>
      <c r="Y529" s="257"/>
      <c r="Z529" s="257"/>
      <c r="AA529" s="257"/>
      <c r="AB529" s="257"/>
      <c r="AC529" s="257"/>
      <c r="AD529" s="257"/>
      <c r="AE529" s="257"/>
      <c r="AF529" s="257"/>
      <c r="AG529" s="257"/>
      <c r="AH529" s="257"/>
      <c r="AI529" s="257"/>
      <c r="AJ529" s="257"/>
      <c r="AK529" s="258"/>
      <c r="AL529" s="257"/>
      <c r="AM529" s="257"/>
      <c r="AN529" s="259"/>
      <c r="AO529" s="260"/>
      <c r="AP529" s="257"/>
      <c r="AQ529" s="257"/>
      <c r="AR529" s="261"/>
      <c r="AS529" s="257"/>
      <c r="AT529" s="257"/>
      <c r="AU529" s="257"/>
      <c r="AV529" s="258"/>
      <c r="AW529" s="257"/>
      <c r="AX529" s="257"/>
      <c r="AY529" s="257"/>
      <c r="AZ529" s="412"/>
      <c r="BA529" s="413"/>
      <c r="BB529" s="264"/>
      <c r="BC529" s="265"/>
    </row>
    <row r="530" spans="2:55" s="90" customFormat="1" x14ac:dyDescent="0.25">
      <c r="B530" s="93"/>
      <c r="D530" s="93"/>
      <c r="F530" s="93"/>
      <c r="G530" s="93"/>
      <c r="H530" s="93"/>
      <c r="I530" s="256"/>
      <c r="J530" s="256"/>
      <c r="K530" s="93"/>
      <c r="L530" s="256"/>
      <c r="M530" s="256"/>
      <c r="N530" s="256"/>
      <c r="O530" s="256"/>
      <c r="P530" s="256"/>
      <c r="Q530" s="257"/>
      <c r="R530" s="257"/>
      <c r="S530" s="257"/>
      <c r="T530" s="257"/>
      <c r="U530" s="257"/>
      <c r="V530" s="257"/>
      <c r="W530" s="257"/>
      <c r="X530" s="257"/>
      <c r="Y530" s="257"/>
      <c r="Z530" s="257"/>
      <c r="AA530" s="257"/>
      <c r="AB530" s="257"/>
      <c r="AC530" s="257"/>
      <c r="AD530" s="257"/>
      <c r="AE530" s="257"/>
      <c r="AF530" s="257"/>
      <c r="AG530" s="257"/>
      <c r="AH530" s="257"/>
      <c r="AI530" s="257"/>
      <c r="AJ530" s="257"/>
      <c r="AK530" s="258"/>
      <c r="AL530" s="257"/>
      <c r="AM530" s="257"/>
      <c r="AN530" s="259"/>
      <c r="AO530" s="260"/>
      <c r="AP530" s="257"/>
      <c r="AQ530" s="257"/>
      <c r="AR530" s="261"/>
      <c r="AS530" s="257"/>
      <c r="AT530" s="257"/>
      <c r="AU530" s="257"/>
      <c r="AV530" s="258"/>
      <c r="AW530" s="257"/>
      <c r="AX530" s="257"/>
      <c r="AY530" s="257"/>
      <c r="AZ530" s="412"/>
      <c r="BA530" s="413"/>
      <c r="BB530" s="264"/>
      <c r="BC530" s="265"/>
    </row>
    <row r="531" spans="2:55" s="90" customFormat="1" x14ac:dyDescent="0.25">
      <c r="B531" s="93"/>
      <c r="D531" s="93"/>
      <c r="F531" s="93"/>
      <c r="G531" s="93"/>
      <c r="H531" s="93"/>
      <c r="I531" s="256"/>
      <c r="J531" s="256"/>
      <c r="K531" s="93"/>
      <c r="L531" s="256"/>
      <c r="M531" s="256"/>
      <c r="N531" s="256"/>
      <c r="O531" s="256"/>
      <c r="P531" s="256"/>
      <c r="Q531" s="257"/>
      <c r="R531" s="257"/>
      <c r="S531" s="257"/>
      <c r="T531" s="257"/>
      <c r="U531" s="257"/>
      <c r="V531" s="257"/>
      <c r="W531" s="257"/>
      <c r="X531" s="257"/>
      <c r="Y531" s="257"/>
      <c r="Z531" s="257"/>
      <c r="AA531" s="257"/>
      <c r="AB531" s="257"/>
      <c r="AC531" s="257"/>
      <c r="AD531" s="257"/>
      <c r="AE531" s="257"/>
      <c r="AF531" s="257"/>
      <c r="AG531" s="257"/>
      <c r="AH531" s="257"/>
      <c r="AI531" s="257"/>
      <c r="AJ531" s="257"/>
      <c r="AK531" s="258"/>
      <c r="AL531" s="257"/>
      <c r="AM531" s="257"/>
      <c r="AN531" s="259"/>
      <c r="AO531" s="260"/>
      <c r="AP531" s="257"/>
      <c r="AQ531" s="257"/>
      <c r="AR531" s="261"/>
      <c r="AS531" s="257"/>
      <c r="AT531" s="257"/>
      <c r="AU531" s="257"/>
      <c r="AV531" s="258"/>
      <c r="AW531" s="257"/>
      <c r="AX531" s="257"/>
      <c r="AY531" s="257"/>
      <c r="AZ531" s="412"/>
      <c r="BA531" s="413"/>
      <c r="BB531" s="264"/>
      <c r="BC531" s="265"/>
    </row>
    <row r="532" spans="2:55" s="90" customFormat="1" x14ac:dyDescent="0.25">
      <c r="B532" s="93"/>
      <c r="D532" s="93"/>
      <c r="F532" s="93"/>
      <c r="G532" s="93"/>
      <c r="H532" s="93"/>
      <c r="I532" s="256"/>
      <c r="J532" s="256"/>
      <c r="K532" s="93"/>
      <c r="L532" s="256"/>
      <c r="M532" s="256"/>
      <c r="N532" s="256"/>
      <c r="O532" s="256"/>
      <c r="P532" s="256"/>
      <c r="Q532" s="257"/>
      <c r="R532" s="257"/>
      <c r="S532" s="257"/>
      <c r="T532" s="257"/>
      <c r="U532" s="257"/>
      <c r="V532" s="257"/>
      <c r="W532" s="257"/>
      <c r="X532" s="257"/>
      <c r="Y532" s="257"/>
      <c r="Z532" s="257"/>
      <c r="AA532" s="257"/>
      <c r="AB532" s="257"/>
      <c r="AC532" s="257"/>
      <c r="AD532" s="257"/>
      <c r="AE532" s="257"/>
      <c r="AF532" s="257"/>
      <c r="AG532" s="257"/>
      <c r="AH532" s="257"/>
      <c r="AI532" s="257"/>
      <c r="AJ532" s="257"/>
      <c r="AK532" s="258"/>
      <c r="AL532" s="257"/>
      <c r="AM532" s="257"/>
      <c r="AN532" s="259"/>
      <c r="AO532" s="260"/>
      <c r="AP532" s="257"/>
      <c r="AQ532" s="257"/>
      <c r="AR532" s="261"/>
      <c r="AS532" s="257"/>
      <c r="AT532" s="257"/>
      <c r="AU532" s="257"/>
      <c r="AV532" s="258"/>
      <c r="AW532" s="257"/>
      <c r="AX532" s="257"/>
      <c r="AY532" s="257"/>
      <c r="AZ532" s="412"/>
      <c r="BA532" s="413"/>
      <c r="BB532" s="264"/>
      <c r="BC532" s="265"/>
    </row>
    <row r="533" spans="2:55" s="90" customFormat="1" x14ac:dyDescent="0.25">
      <c r="B533" s="93"/>
      <c r="D533" s="93"/>
      <c r="F533" s="93"/>
      <c r="G533" s="93"/>
      <c r="H533" s="93"/>
      <c r="I533" s="256"/>
      <c r="J533" s="256"/>
      <c r="K533" s="93"/>
      <c r="L533" s="256"/>
      <c r="M533" s="256"/>
      <c r="N533" s="256"/>
      <c r="O533" s="256"/>
      <c r="P533" s="256"/>
      <c r="Q533" s="257"/>
      <c r="R533" s="257"/>
      <c r="S533" s="257"/>
      <c r="T533" s="257"/>
      <c r="U533" s="257"/>
      <c r="V533" s="257"/>
      <c r="W533" s="257"/>
      <c r="X533" s="257"/>
      <c r="Y533" s="257"/>
      <c r="Z533" s="257"/>
      <c r="AA533" s="257"/>
      <c r="AB533" s="257"/>
      <c r="AC533" s="257"/>
      <c r="AD533" s="257"/>
      <c r="AE533" s="257"/>
      <c r="AF533" s="257"/>
      <c r="AG533" s="257"/>
      <c r="AH533" s="257"/>
      <c r="AI533" s="257"/>
      <c r="AJ533" s="257"/>
      <c r="AK533" s="258"/>
      <c r="AL533" s="257"/>
      <c r="AM533" s="257"/>
      <c r="AN533" s="259"/>
      <c r="AO533" s="260"/>
      <c r="AP533" s="257"/>
      <c r="AQ533" s="257"/>
      <c r="AR533" s="261"/>
      <c r="AS533" s="257"/>
      <c r="AT533" s="257"/>
      <c r="AU533" s="257"/>
      <c r="AV533" s="258"/>
      <c r="AW533" s="257"/>
      <c r="AX533" s="257"/>
      <c r="AY533" s="257"/>
      <c r="AZ533" s="412"/>
      <c r="BA533" s="413"/>
      <c r="BB533" s="264"/>
      <c r="BC533" s="265"/>
    </row>
    <row r="534" spans="2:55" s="90" customFormat="1" x14ac:dyDescent="0.25">
      <c r="B534" s="93"/>
      <c r="D534" s="93"/>
      <c r="F534" s="93"/>
      <c r="G534" s="93"/>
      <c r="H534" s="93"/>
      <c r="I534" s="256"/>
      <c r="J534" s="256"/>
      <c r="K534" s="93"/>
      <c r="L534" s="256"/>
      <c r="M534" s="256"/>
      <c r="N534" s="256"/>
      <c r="O534" s="256"/>
      <c r="P534" s="256"/>
      <c r="Q534" s="257"/>
      <c r="R534" s="257"/>
      <c r="S534" s="257"/>
      <c r="T534" s="257"/>
      <c r="U534" s="257"/>
      <c r="V534" s="257"/>
      <c r="W534" s="257"/>
      <c r="X534" s="257"/>
      <c r="Y534" s="257"/>
      <c r="Z534" s="257"/>
      <c r="AA534" s="257"/>
      <c r="AB534" s="257"/>
      <c r="AC534" s="257"/>
      <c r="AD534" s="257"/>
      <c r="AE534" s="257"/>
      <c r="AF534" s="257"/>
      <c r="AG534" s="257"/>
      <c r="AH534" s="257"/>
      <c r="AI534" s="257"/>
      <c r="AJ534" s="257"/>
      <c r="AK534" s="258"/>
      <c r="AL534" s="257"/>
      <c r="AM534" s="257"/>
      <c r="AN534" s="259"/>
      <c r="AO534" s="260"/>
      <c r="AP534" s="257"/>
      <c r="AQ534" s="257"/>
      <c r="AR534" s="261"/>
      <c r="AS534" s="257"/>
      <c r="AT534" s="257"/>
      <c r="AU534" s="257"/>
      <c r="AV534" s="258"/>
      <c r="AW534" s="257"/>
      <c r="AX534" s="257"/>
      <c r="AY534" s="257"/>
      <c r="AZ534" s="412"/>
      <c r="BA534" s="413"/>
      <c r="BB534" s="264"/>
      <c r="BC534" s="265"/>
    </row>
    <row r="535" spans="2:55" s="90" customFormat="1" x14ac:dyDescent="0.25">
      <c r="B535" s="93"/>
      <c r="D535" s="93"/>
      <c r="F535" s="93"/>
      <c r="G535" s="93"/>
      <c r="H535" s="93"/>
      <c r="I535" s="256"/>
      <c r="J535" s="256"/>
      <c r="K535" s="93"/>
      <c r="L535" s="256"/>
      <c r="M535" s="256"/>
      <c r="N535" s="256"/>
      <c r="O535" s="256"/>
      <c r="P535" s="256"/>
      <c r="Q535" s="257"/>
      <c r="R535" s="257"/>
      <c r="S535" s="257"/>
      <c r="T535" s="257"/>
      <c r="U535" s="257"/>
      <c r="V535" s="257"/>
      <c r="W535" s="257"/>
      <c r="X535" s="257"/>
      <c r="Y535" s="257"/>
      <c r="Z535" s="257"/>
      <c r="AA535" s="257"/>
      <c r="AB535" s="257"/>
      <c r="AC535" s="257"/>
      <c r="AD535" s="257"/>
      <c r="AE535" s="257"/>
      <c r="AF535" s="257"/>
      <c r="AG535" s="257"/>
      <c r="AH535" s="257"/>
      <c r="AI535" s="257"/>
      <c r="AJ535" s="257"/>
      <c r="AK535" s="258"/>
      <c r="AL535" s="257"/>
      <c r="AM535" s="257"/>
      <c r="AN535" s="259"/>
      <c r="AO535" s="260"/>
      <c r="AP535" s="257"/>
      <c r="AQ535" s="257"/>
      <c r="AR535" s="261"/>
      <c r="AS535" s="257"/>
      <c r="AT535" s="257"/>
      <c r="AU535" s="257"/>
      <c r="AV535" s="258"/>
      <c r="AW535" s="257"/>
      <c r="AX535" s="257"/>
      <c r="AY535" s="257"/>
      <c r="AZ535" s="412"/>
      <c r="BA535" s="413"/>
      <c r="BB535" s="264"/>
      <c r="BC535" s="265"/>
    </row>
    <row r="536" spans="2:55" s="90" customFormat="1" x14ac:dyDescent="0.25">
      <c r="B536" s="93"/>
      <c r="D536" s="93"/>
      <c r="F536" s="93"/>
      <c r="G536" s="93"/>
      <c r="H536" s="93"/>
      <c r="I536" s="256"/>
      <c r="J536" s="256"/>
      <c r="K536" s="93"/>
      <c r="L536" s="256"/>
      <c r="M536" s="256"/>
      <c r="N536" s="256"/>
      <c r="O536" s="256"/>
      <c r="P536" s="256"/>
      <c r="Q536" s="257"/>
      <c r="R536" s="257"/>
      <c r="S536" s="257"/>
      <c r="T536" s="257"/>
      <c r="U536" s="257"/>
      <c r="V536" s="257"/>
      <c r="W536" s="257"/>
      <c r="X536" s="257"/>
      <c r="Y536" s="257"/>
      <c r="Z536" s="257"/>
      <c r="AA536" s="257"/>
      <c r="AB536" s="257"/>
      <c r="AC536" s="257"/>
      <c r="AD536" s="257"/>
      <c r="AE536" s="257"/>
      <c r="AF536" s="257"/>
      <c r="AG536" s="257"/>
      <c r="AH536" s="257"/>
      <c r="AI536" s="257"/>
      <c r="AJ536" s="257"/>
      <c r="AK536" s="258"/>
      <c r="AL536" s="257"/>
      <c r="AM536" s="257"/>
      <c r="AN536" s="259"/>
      <c r="AO536" s="260"/>
      <c r="AP536" s="257"/>
      <c r="AQ536" s="257"/>
      <c r="AR536" s="261"/>
      <c r="AS536" s="257"/>
      <c r="AT536" s="257"/>
      <c r="AU536" s="257"/>
      <c r="AV536" s="258"/>
      <c r="AW536" s="257"/>
      <c r="AX536" s="257"/>
      <c r="AY536" s="257"/>
      <c r="AZ536" s="412"/>
      <c r="BA536" s="413"/>
      <c r="BB536" s="264"/>
      <c r="BC536" s="265"/>
    </row>
    <row r="537" spans="2:55" s="90" customFormat="1" x14ac:dyDescent="0.25">
      <c r="B537" s="93"/>
      <c r="D537" s="93"/>
      <c r="F537" s="93"/>
      <c r="G537" s="93"/>
      <c r="H537" s="93"/>
      <c r="I537" s="256"/>
      <c r="J537" s="256"/>
      <c r="K537" s="93"/>
      <c r="L537" s="256"/>
      <c r="M537" s="256"/>
      <c r="N537" s="256"/>
      <c r="O537" s="256"/>
      <c r="P537" s="256"/>
      <c r="Q537" s="257"/>
      <c r="R537" s="257"/>
      <c r="S537" s="257"/>
      <c r="T537" s="257"/>
      <c r="U537" s="257"/>
      <c r="V537" s="257"/>
      <c r="W537" s="257"/>
      <c r="X537" s="257"/>
      <c r="Y537" s="257"/>
      <c r="Z537" s="257"/>
      <c r="AA537" s="257"/>
      <c r="AB537" s="257"/>
      <c r="AC537" s="257"/>
      <c r="AD537" s="257"/>
      <c r="AE537" s="257"/>
      <c r="AF537" s="257"/>
      <c r="AG537" s="257"/>
      <c r="AH537" s="257"/>
      <c r="AI537" s="257"/>
      <c r="AJ537" s="257"/>
      <c r="AK537" s="258"/>
      <c r="AL537" s="257"/>
      <c r="AM537" s="257"/>
      <c r="AN537" s="259"/>
      <c r="AO537" s="260"/>
      <c r="AP537" s="257"/>
      <c r="AQ537" s="257"/>
      <c r="AR537" s="261"/>
      <c r="AS537" s="257"/>
      <c r="AT537" s="257"/>
      <c r="AU537" s="257"/>
      <c r="AV537" s="258"/>
      <c r="AW537" s="257"/>
      <c r="AX537" s="257"/>
      <c r="AY537" s="257"/>
      <c r="AZ537" s="412"/>
      <c r="BA537" s="413"/>
      <c r="BB537" s="264"/>
      <c r="BC537" s="265"/>
    </row>
    <row r="538" spans="2:55" s="90" customFormat="1" x14ac:dyDescent="0.25">
      <c r="B538" s="93"/>
      <c r="D538" s="93"/>
      <c r="F538" s="93"/>
      <c r="G538" s="93"/>
      <c r="H538" s="93"/>
      <c r="I538" s="256"/>
      <c r="J538" s="256"/>
      <c r="K538" s="93"/>
      <c r="L538" s="256"/>
      <c r="M538" s="256"/>
      <c r="N538" s="256"/>
      <c r="O538" s="256"/>
      <c r="P538" s="256"/>
      <c r="Q538" s="257"/>
      <c r="R538" s="257"/>
      <c r="S538" s="257"/>
      <c r="T538" s="257"/>
      <c r="U538" s="257"/>
      <c r="V538" s="257"/>
      <c r="W538" s="257"/>
      <c r="X538" s="257"/>
      <c r="Y538" s="257"/>
      <c r="Z538" s="257"/>
      <c r="AA538" s="257"/>
      <c r="AB538" s="257"/>
      <c r="AC538" s="257"/>
      <c r="AD538" s="257"/>
      <c r="AE538" s="257"/>
      <c r="AF538" s="257"/>
      <c r="AG538" s="257"/>
      <c r="AH538" s="257"/>
      <c r="AI538" s="257"/>
      <c r="AJ538" s="257"/>
      <c r="AK538" s="258"/>
      <c r="AL538" s="257"/>
      <c r="AM538" s="257"/>
      <c r="AN538" s="259"/>
      <c r="AO538" s="260"/>
      <c r="AP538" s="257"/>
      <c r="AQ538" s="257"/>
      <c r="AR538" s="261"/>
      <c r="AS538" s="257"/>
      <c r="AT538" s="257"/>
      <c r="AU538" s="257"/>
      <c r="AV538" s="258"/>
      <c r="AW538" s="257"/>
      <c r="AX538" s="257"/>
      <c r="AY538" s="257"/>
      <c r="AZ538" s="412"/>
      <c r="BA538" s="413"/>
      <c r="BB538" s="264"/>
      <c r="BC538" s="265"/>
    </row>
    <row r="539" spans="2:55" s="90" customFormat="1" x14ac:dyDescent="0.25">
      <c r="B539" s="93"/>
      <c r="D539" s="93"/>
      <c r="F539" s="93"/>
      <c r="G539" s="93"/>
      <c r="H539" s="93"/>
      <c r="I539" s="256"/>
      <c r="J539" s="256"/>
      <c r="K539" s="93"/>
      <c r="L539" s="256"/>
      <c r="M539" s="256"/>
      <c r="N539" s="256"/>
      <c r="O539" s="256"/>
      <c r="P539" s="256"/>
      <c r="Q539" s="257"/>
      <c r="R539" s="257"/>
      <c r="S539" s="257"/>
      <c r="T539" s="257"/>
      <c r="U539" s="257"/>
      <c r="V539" s="257"/>
      <c r="W539" s="257"/>
      <c r="X539" s="257"/>
      <c r="Y539" s="257"/>
      <c r="Z539" s="257"/>
      <c r="AA539" s="257"/>
      <c r="AB539" s="257"/>
      <c r="AC539" s="257"/>
      <c r="AD539" s="257"/>
      <c r="AE539" s="257"/>
      <c r="AF539" s="257"/>
      <c r="AG539" s="257"/>
      <c r="AH539" s="257"/>
      <c r="AI539" s="257"/>
      <c r="AJ539" s="257"/>
      <c r="AK539" s="258"/>
      <c r="AL539" s="257"/>
      <c r="AM539" s="257"/>
      <c r="AN539" s="259"/>
      <c r="AO539" s="260"/>
      <c r="AP539" s="257"/>
      <c r="AQ539" s="257"/>
      <c r="AR539" s="261"/>
      <c r="AS539" s="257"/>
      <c r="AT539" s="257"/>
      <c r="AU539" s="257"/>
      <c r="AV539" s="258"/>
      <c r="AW539" s="257"/>
      <c r="AX539" s="257"/>
      <c r="AY539" s="257"/>
      <c r="AZ539" s="412"/>
      <c r="BA539" s="413"/>
      <c r="BB539" s="264"/>
      <c r="BC539" s="265"/>
    </row>
    <row r="540" spans="2:55" s="90" customFormat="1" x14ac:dyDescent="0.25">
      <c r="B540" s="93"/>
      <c r="D540" s="93"/>
      <c r="F540" s="93"/>
      <c r="G540" s="93"/>
      <c r="H540" s="93"/>
      <c r="I540" s="256"/>
      <c r="J540" s="256"/>
      <c r="K540" s="93"/>
      <c r="L540" s="256"/>
      <c r="M540" s="256"/>
      <c r="N540" s="256"/>
      <c r="O540" s="256"/>
      <c r="P540" s="256"/>
      <c r="Q540" s="257"/>
      <c r="R540" s="257"/>
      <c r="S540" s="257"/>
      <c r="T540" s="257"/>
      <c r="U540" s="257"/>
      <c r="V540" s="257"/>
      <c r="W540" s="257"/>
      <c r="X540" s="257"/>
      <c r="Y540" s="257"/>
      <c r="Z540" s="257"/>
      <c r="AA540" s="257"/>
      <c r="AB540" s="257"/>
      <c r="AC540" s="257"/>
      <c r="AD540" s="257"/>
      <c r="AE540" s="257"/>
      <c r="AF540" s="257"/>
      <c r="AG540" s="257"/>
      <c r="AH540" s="257"/>
      <c r="AI540" s="257"/>
      <c r="AJ540" s="257"/>
      <c r="AK540" s="258"/>
      <c r="AL540" s="257"/>
      <c r="AM540" s="257"/>
      <c r="AN540" s="259"/>
      <c r="AO540" s="260"/>
      <c r="AP540" s="257"/>
      <c r="AQ540" s="257"/>
      <c r="AR540" s="261"/>
      <c r="AS540" s="257"/>
      <c r="AT540" s="257"/>
      <c r="AU540" s="257"/>
      <c r="AV540" s="258"/>
      <c r="AW540" s="257"/>
      <c r="AX540" s="257"/>
      <c r="AY540" s="257"/>
      <c r="AZ540" s="412"/>
      <c r="BA540" s="413"/>
      <c r="BB540" s="264"/>
      <c r="BC540" s="265"/>
    </row>
    <row r="541" spans="2:55" s="90" customFormat="1" x14ac:dyDescent="0.25">
      <c r="B541" s="93"/>
      <c r="D541" s="93"/>
      <c r="F541" s="93"/>
      <c r="G541" s="93"/>
      <c r="H541" s="93"/>
      <c r="I541" s="256"/>
      <c r="J541" s="256"/>
      <c r="K541" s="93"/>
      <c r="L541" s="256"/>
      <c r="M541" s="256"/>
      <c r="N541" s="256"/>
      <c r="O541" s="256"/>
      <c r="P541" s="256"/>
      <c r="Q541" s="257"/>
      <c r="R541" s="257"/>
      <c r="S541" s="257"/>
      <c r="T541" s="257"/>
      <c r="U541" s="257"/>
      <c r="V541" s="257"/>
      <c r="W541" s="257"/>
      <c r="X541" s="257"/>
      <c r="Y541" s="257"/>
      <c r="Z541" s="257"/>
      <c r="AA541" s="257"/>
      <c r="AB541" s="257"/>
      <c r="AC541" s="257"/>
      <c r="AD541" s="257"/>
      <c r="AE541" s="257"/>
      <c r="AF541" s="257"/>
      <c r="AG541" s="257"/>
      <c r="AH541" s="257"/>
      <c r="AI541" s="257"/>
      <c r="AJ541" s="257"/>
      <c r="AK541" s="258"/>
      <c r="AL541" s="257"/>
      <c r="AM541" s="257"/>
      <c r="AN541" s="259"/>
      <c r="AO541" s="260"/>
      <c r="AP541" s="257"/>
      <c r="AQ541" s="257"/>
      <c r="AR541" s="261"/>
      <c r="AS541" s="257"/>
      <c r="AT541" s="257"/>
      <c r="AU541" s="257"/>
      <c r="AV541" s="258"/>
      <c r="AW541" s="257"/>
      <c r="AX541" s="257"/>
      <c r="AY541" s="257"/>
      <c r="AZ541" s="412"/>
      <c r="BA541" s="413"/>
      <c r="BB541" s="264"/>
      <c r="BC541" s="265"/>
    </row>
    <row r="542" spans="2:55" s="90" customFormat="1" x14ac:dyDescent="0.25">
      <c r="B542" s="93"/>
      <c r="D542" s="93"/>
      <c r="F542" s="93"/>
      <c r="G542" s="93"/>
      <c r="H542" s="93"/>
      <c r="I542" s="256"/>
      <c r="J542" s="256"/>
      <c r="K542" s="93"/>
      <c r="L542" s="256"/>
      <c r="M542" s="256"/>
      <c r="N542" s="256"/>
      <c r="O542" s="256"/>
      <c r="P542" s="256"/>
      <c r="Q542" s="257"/>
      <c r="R542" s="257"/>
      <c r="S542" s="257"/>
      <c r="T542" s="257"/>
      <c r="U542" s="257"/>
      <c r="V542" s="257"/>
      <c r="W542" s="257"/>
      <c r="X542" s="257"/>
      <c r="Y542" s="257"/>
      <c r="Z542" s="257"/>
      <c r="AA542" s="257"/>
      <c r="AB542" s="257"/>
      <c r="AC542" s="257"/>
      <c r="AD542" s="257"/>
      <c r="AE542" s="257"/>
      <c r="AF542" s="257"/>
      <c r="AG542" s="257"/>
      <c r="AH542" s="257"/>
      <c r="AI542" s="257"/>
      <c r="AJ542" s="257"/>
      <c r="AK542" s="258"/>
      <c r="AL542" s="257"/>
      <c r="AM542" s="257"/>
      <c r="AN542" s="259"/>
      <c r="AO542" s="260"/>
      <c r="AP542" s="257"/>
      <c r="AQ542" s="257"/>
      <c r="AR542" s="261"/>
      <c r="AS542" s="257"/>
      <c r="AT542" s="257"/>
      <c r="AU542" s="257"/>
      <c r="AV542" s="258"/>
      <c r="AW542" s="257"/>
      <c r="AX542" s="257"/>
      <c r="AY542" s="257"/>
      <c r="AZ542" s="412"/>
      <c r="BA542" s="413"/>
      <c r="BB542" s="264"/>
      <c r="BC542" s="265"/>
    </row>
    <row r="543" spans="2:55" s="90" customFormat="1" x14ac:dyDescent="0.25">
      <c r="B543" s="93"/>
      <c r="D543" s="93"/>
      <c r="F543" s="93"/>
      <c r="G543" s="93"/>
      <c r="H543" s="93"/>
      <c r="I543" s="256"/>
      <c r="J543" s="256"/>
      <c r="K543" s="93"/>
      <c r="L543" s="256"/>
      <c r="M543" s="256"/>
      <c r="N543" s="256"/>
      <c r="O543" s="256"/>
      <c r="P543" s="256"/>
      <c r="Q543" s="257"/>
      <c r="R543" s="257"/>
      <c r="S543" s="257"/>
      <c r="T543" s="257"/>
      <c r="U543" s="257"/>
      <c r="V543" s="257"/>
      <c r="W543" s="257"/>
      <c r="X543" s="257"/>
      <c r="Y543" s="257"/>
      <c r="Z543" s="257"/>
      <c r="AA543" s="257"/>
      <c r="AB543" s="257"/>
      <c r="AC543" s="257"/>
      <c r="AD543" s="257"/>
      <c r="AE543" s="257"/>
      <c r="AF543" s="257"/>
      <c r="AG543" s="257"/>
      <c r="AH543" s="257"/>
      <c r="AI543" s="257"/>
      <c r="AJ543" s="257"/>
      <c r="AK543" s="258"/>
      <c r="AL543" s="257"/>
      <c r="AM543" s="257"/>
      <c r="AN543" s="259"/>
      <c r="AO543" s="260"/>
      <c r="AP543" s="257"/>
      <c r="AQ543" s="257"/>
      <c r="AR543" s="261"/>
      <c r="AS543" s="257"/>
      <c r="AT543" s="257"/>
      <c r="AU543" s="257"/>
      <c r="AV543" s="258"/>
      <c r="AW543" s="257"/>
      <c r="AX543" s="257"/>
      <c r="AY543" s="257"/>
      <c r="AZ543" s="412"/>
      <c r="BA543" s="413"/>
      <c r="BB543" s="264"/>
      <c r="BC543" s="265"/>
    </row>
    <row r="544" spans="2:55" s="90" customFormat="1" x14ac:dyDescent="0.25">
      <c r="B544" s="93"/>
      <c r="D544" s="93"/>
      <c r="F544" s="93"/>
      <c r="G544" s="93"/>
      <c r="H544" s="93"/>
      <c r="I544" s="256"/>
      <c r="J544" s="256"/>
      <c r="K544" s="93"/>
      <c r="L544" s="256"/>
      <c r="M544" s="256"/>
      <c r="N544" s="256"/>
      <c r="O544" s="256"/>
      <c r="P544" s="256"/>
      <c r="Q544" s="257"/>
      <c r="R544" s="257"/>
      <c r="S544" s="257"/>
      <c r="T544" s="257"/>
      <c r="U544" s="257"/>
      <c r="V544" s="257"/>
      <c r="W544" s="257"/>
      <c r="X544" s="257"/>
      <c r="Y544" s="257"/>
      <c r="Z544" s="257"/>
      <c r="AA544" s="257"/>
      <c r="AB544" s="257"/>
      <c r="AC544" s="257"/>
      <c r="AD544" s="257"/>
      <c r="AE544" s="257"/>
      <c r="AF544" s="257"/>
      <c r="AG544" s="257"/>
      <c r="AH544" s="257"/>
      <c r="AI544" s="257"/>
      <c r="AJ544" s="257"/>
      <c r="AK544" s="258"/>
      <c r="AL544" s="257"/>
      <c r="AM544" s="257"/>
      <c r="AN544" s="259"/>
      <c r="AO544" s="260"/>
      <c r="AP544" s="257"/>
      <c r="AQ544" s="257"/>
      <c r="AR544" s="261"/>
      <c r="AS544" s="257"/>
      <c r="AT544" s="257"/>
      <c r="AU544" s="257"/>
      <c r="AV544" s="258"/>
      <c r="AW544" s="257"/>
      <c r="AX544" s="257"/>
      <c r="AY544" s="257"/>
      <c r="AZ544" s="412"/>
      <c r="BA544" s="413"/>
      <c r="BB544" s="264"/>
      <c r="BC544" s="265"/>
    </row>
    <row r="545" spans="2:55" s="90" customFormat="1" x14ac:dyDescent="0.25">
      <c r="B545" s="93"/>
      <c r="D545" s="93"/>
      <c r="F545" s="93"/>
      <c r="G545" s="93"/>
      <c r="H545" s="93"/>
      <c r="I545" s="256"/>
      <c r="J545" s="256"/>
      <c r="K545" s="93"/>
      <c r="L545" s="256"/>
      <c r="M545" s="256"/>
      <c r="N545" s="256"/>
      <c r="O545" s="256"/>
      <c r="P545" s="256"/>
      <c r="Q545" s="257"/>
      <c r="R545" s="257"/>
      <c r="S545" s="257"/>
      <c r="T545" s="257"/>
      <c r="U545" s="257"/>
      <c r="V545" s="257"/>
      <c r="W545" s="257"/>
      <c r="X545" s="257"/>
      <c r="Y545" s="257"/>
      <c r="Z545" s="257"/>
      <c r="AA545" s="257"/>
      <c r="AB545" s="257"/>
      <c r="AC545" s="257"/>
      <c r="AD545" s="257"/>
      <c r="AE545" s="257"/>
      <c r="AF545" s="257"/>
      <c r="AG545" s="257"/>
      <c r="AH545" s="257"/>
      <c r="AI545" s="257"/>
      <c r="AJ545" s="257"/>
      <c r="AK545" s="258"/>
      <c r="AL545" s="257"/>
      <c r="AM545" s="257"/>
      <c r="AN545" s="259"/>
      <c r="AO545" s="260"/>
      <c r="AP545" s="257"/>
      <c r="AQ545" s="257"/>
      <c r="AR545" s="261"/>
      <c r="AS545" s="257"/>
      <c r="AT545" s="257"/>
      <c r="AU545" s="257"/>
      <c r="AV545" s="258"/>
      <c r="AW545" s="257"/>
      <c r="AX545" s="257"/>
      <c r="AY545" s="257"/>
      <c r="AZ545" s="412"/>
      <c r="BA545" s="413"/>
      <c r="BB545" s="264"/>
      <c r="BC545" s="265"/>
    </row>
    <row r="546" spans="2:55" s="90" customFormat="1" x14ac:dyDescent="0.25">
      <c r="B546" s="93"/>
      <c r="D546" s="93"/>
      <c r="F546" s="93"/>
      <c r="G546" s="93"/>
      <c r="H546" s="93"/>
      <c r="I546" s="256"/>
      <c r="J546" s="256"/>
      <c r="K546" s="93"/>
      <c r="L546" s="256"/>
      <c r="M546" s="256"/>
      <c r="N546" s="256"/>
      <c r="O546" s="256"/>
      <c r="P546" s="256"/>
      <c r="Q546" s="257"/>
      <c r="R546" s="257"/>
      <c r="S546" s="257"/>
      <c r="T546" s="257"/>
      <c r="U546" s="257"/>
      <c r="V546" s="257"/>
      <c r="W546" s="257"/>
      <c r="X546" s="257"/>
      <c r="Y546" s="257"/>
      <c r="Z546" s="257"/>
      <c r="AA546" s="257"/>
      <c r="AB546" s="257"/>
      <c r="AC546" s="257"/>
      <c r="AD546" s="257"/>
      <c r="AE546" s="257"/>
      <c r="AF546" s="257"/>
      <c r="AG546" s="257"/>
      <c r="AH546" s="257"/>
      <c r="AI546" s="257"/>
      <c r="AJ546" s="257"/>
      <c r="AK546" s="258"/>
      <c r="AL546" s="257"/>
      <c r="AM546" s="257"/>
      <c r="AN546" s="259"/>
      <c r="AO546" s="260"/>
      <c r="AP546" s="257"/>
      <c r="AQ546" s="257"/>
      <c r="AR546" s="261"/>
      <c r="AS546" s="257"/>
      <c r="AT546" s="257"/>
      <c r="AU546" s="257"/>
      <c r="AV546" s="258"/>
      <c r="AW546" s="257"/>
      <c r="AX546" s="257"/>
      <c r="AY546" s="257"/>
      <c r="AZ546" s="412"/>
      <c r="BA546" s="413"/>
      <c r="BB546" s="264"/>
      <c r="BC546" s="265"/>
    </row>
    <row r="547" spans="2:55" s="90" customFormat="1" x14ac:dyDescent="0.25">
      <c r="B547" s="93"/>
      <c r="D547" s="93"/>
      <c r="F547" s="93"/>
      <c r="G547" s="93"/>
      <c r="H547" s="93"/>
      <c r="I547" s="256"/>
      <c r="J547" s="256"/>
      <c r="K547" s="93"/>
      <c r="L547" s="256"/>
      <c r="M547" s="256"/>
      <c r="N547" s="256"/>
      <c r="O547" s="256"/>
      <c r="P547" s="256"/>
      <c r="Q547" s="257"/>
      <c r="R547" s="257"/>
      <c r="S547" s="257"/>
      <c r="T547" s="257"/>
      <c r="U547" s="257"/>
      <c r="V547" s="257"/>
      <c r="W547" s="257"/>
      <c r="X547" s="257"/>
      <c r="Y547" s="257"/>
      <c r="Z547" s="257"/>
      <c r="AA547" s="257"/>
      <c r="AB547" s="257"/>
      <c r="AC547" s="257"/>
      <c r="AD547" s="257"/>
      <c r="AE547" s="257"/>
      <c r="AF547" s="257"/>
      <c r="AG547" s="257"/>
      <c r="AH547" s="257"/>
      <c r="AI547" s="257"/>
      <c r="AJ547" s="257"/>
      <c r="AK547" s="258"/>
      <c r="AL547" s="257"/>
      <c r="AM547" s="257"/>
      <c r="AN547" s="259"/>
      <c r="AO547" s="260"/>
      <c r="AP547" s="257"/>
      <c r="AQ547" s="257"/>
      <c r="AR547" s="261"/>
      <c r="AS547" s="257"/>
      <c r="AT547" s="257"/>
      <c r="AU547" s="257"/>
      <c r="AV547" s="258"/>
      <c r="AW547" s="257"/>
      <c r="AX547" s="257"/>
      <c r="AY547" s="257"/>
      <c r="AZ547" s="412"/>
      <c r="BA547" s="413"/>
      <c r="BB547" s="264"/>
      <c r="BC547" s="265"/>
    </row>
    <row r="548" spans="2:55" s="90" customFormat="1" x14ac:dyDescent="0.25">
      <c r="B548" s="93"/>
      <c r="D548" s="93"/>
      <c r="F548" s="93"/>
      <c r="G548" s="93"/>
      <c r="H548" s="93"/>
      <c r="I548" s="256"/>
      <c r="J548" s="256"/>
      <c r="K548" s="93"/>
      <c r="L548" s="256"/>
      <c r="M548" s="256"/>
      <c r="N548" s="256"/>
      <c r="O548" s="256"/>
      <c r="P548" s="256"/>
      <c r="Q548" s="257"/>
      <c r="R548" s="257"/>
      <c r="S548" s="257"/>
      <c r="T548" s="257"/>
      <c r="U548" s="257"/>
      <c r="V548" s="257"/>
      <c r="W548" s="257"/>
      <c r="X548" s="257"/>
      <c r="Y548" s="257"/>
      <c r="Z548" s="257"/>
      <c r="AA548" s="257"/>
      <c r="AB548" s="257"/>
      <c r="AC548" s="257"/>
      <c r="AD548" s="257"/>
      <c r="AE548" s="257"/>
      <c r="AF548" s="257"/>
      <c r="AG548" s="257"/>
      <c r="AH548" s="257"/>
      <c r="AI548" s="257"/>
      <c r="AJ548" s="257"/>
      <c r="AK548" s="258"/>
      <c r="AL548" s="257"/>
      <c r="AM548" s="257"/>
      <c r="AN548" s="259"/>
      <c r="AO548" s="260"/>
      <c r="AP548" s="257"/>
      <c r="AQ548" s="257"/>
      <c r="AR548" s="261"/>
      <c r="AS548" s="257"/>
      <c r="AT548" s="257"/>
      <c r="AU548" s="257"/>
      <c r="AV548" s="258"/>
      <c r="AW548" s="257"/>
      <c r="AX548" s="257"/>
      <c r="AY548" s="257"/>
      <c r="AZ548" s="412"/>
      <c r="BA548" s="413"/>
      <c r="BB548" s="264"/>
      <c r="BC548" s="265"/>
    </row>
    <row r="549" spans="2:55" s="90" customFormat="1" x14ac:dyDescent="0.25">
      <c r="B549" s="93"/>
      <c r="D549" s="93"/>
      <c r="F549" s="93"/>
      <c r="G549" s="93"/>
      <c r="H549" s="93"/>
      <c r="I549" s="256"/>
      <c r="J549" s="256"/>
      <c r="K549" s="93"/>
      <c r="L549" s="256"/>
      <c r="M549" s="256"/>
      <c r="N549" s="256"/>
      <c r="O549" s="256"/>
      <c r="P549" s="256"/>
      <c r="Q549" s="257"/>
      <c r="R549" s="257"/>
      <c r="S549" s="257"/>
      <c r="T549" s="257"/>
      <c r="U549" s="257"/>
      <c r="V549" s="257"/>
      <c r="W549" s="257"/>
      <c r="X549" s="257"/>
      <c r="Y549" s="257"/>
      <c r="Z549" s="257"/>
      <c r="AA549" s="257"/>
      <c r="AB549" s="257"/>
      <c r="AC549" s="257"/>
      <c r="AD549" s="257"/>
      <c r="AE549" s="257"/>
      <c r="AF549" s="257"/>
      <c r="AG549" s="257"/>
      <c r="AH549" s="257"/>
      <c r="AI549" s="257"/>
      <c r="AJ549" s="257"/>
      <c r="AK549" s="258"/>
      <c r="AL549" s="257"/>
      <c r="AM549" s="257"/>
      <c r="AN549" s="259"/>
      <c r="AO549" s="260"/>
      <c r="AP549" s="257"/>
      <c r="AQ549" s="257"/>
      <c r="AR549" s="261"/>
      <c r="AS549" s="257"/>
      <c r="AT549" s="257"/>
      <c r="AU549" s="257"/>
      <c r="AV549" s="258"/>
      <c r="AW549" s="257"/>
      <c r="AX549" s="257"/>
      <c r="AY549" s="257"/>
      <c r="AZ549" s="412"/>
      <c r="BA549" s="413"/>
      <c r="BB549" s="264"/>
      <c r="BC549" s="265"/>
    </row>
    <row r="550" spans="2:55" s="90" customFormat="1" x14ac:dyDescent="0.25">
      <c r="B550" s="93"/>
      <c r="D550" s="93"/>
      <c r="F550" s="93"/>
      <c r="G550" s="93"/>
      <c r="H550" s="93"/>
      <c r="I550" s="256"/>
      <c r="J550" s="256"/>
      <c r="K550" s="93"/>
      <c r="L550" s="256"/>
      <c r="M550" s="256"/>
      <c r="N550" s="256"/>
      <c r="O550" s="256"/>
      <c r="P550" s="256"/>
      <c r="Q550" s="257"/>
      <c r="R550" s="257"/>
      <c r="S550" s="257"/>
      <c r="T550" s="257"/>
      <c r="U550" s="257"/>
      <c r="V550" s="257"/>
      <c r="W550" s="257"/>
      <c r="X550" s="257"/>
      <c r="Y550" s="257"/>
      <c r="Z550" s="257"/>
      <c r="AA550" s="257"/>
      <c r="AB550" s="257"/>
      <c r="AC550" s="257"/>
      <c r="AD550" s="257"/>
      <c r="AE550" s="257"/>
      <c r="AF550" s="257"/>
      <c r="AG550" s="257"/>
      <c r="AH550" s="257"/>
      <c r="AI550" s="257"/>
      <c r="AJ550" s="257"/>
      <c r="AK550" s="258"/>
      <c r="AL550" s="257"/>
      <c r="AM550" s="257"/>
      <c r="AN550" s="259"/>
      <c r="AO550" s="260"/>
      <c r="AP550" s="257"/>
      <c r="AQ550" s="257"/>
      <c r="AR550" s="261"/>
      <c r="AS550" s="257"/>
      <c r="AT550" s="257"/>
      <c r="AU550" s="257"/>
      <c r="AV550" s="258"/>
      <c r="AW550" s="257"/>
      <c r="AX550" s="257"/>
      <c r="AY550" s="257"/>
      <c r="AZ550" s="412"/>
      <c r="BA550" s="413"/>
      <c r="BB550" s="264"/>
      <c r="BC550" s="265"/>
    </row>
    <row r="551" spans="2:55" s="90" customFormat="1" x14ac:dyDescent="0.25">
      <c r="B551" s="93"/>
      <c r="D551" s="93"/>
      <c r="F551" s="93"/>
      <c r="G551" s="93"/>
      <c r="H551" s="93"/>
      <c r="I551" s="256"/>
      <c r="J551" s="256"/>
      <c r="K551" s="93"/>
      <c r="L551" s="256"/>
      <c r="M551" s="256"/>
      <c r="N551" s="256"/>
      <c r="O551" s="256"/>
      <c r="P551" s="256"/>
      <c r="Q551" s="257"/>
      <c r="R551" s="257"/>
      <c r="S551" s="257"/>
      <c r="T551" s="257"/>
      <c r="U551" s="257"/>
      <c r="V551" s="257"/>
      <c r="W551" s="257"/>
      <c r="X551" s="257"/>
      <c r="Y551" s="257"/>
      <c r="Z551" s="257"/>
      <c r="AA551" s="257"/>
      <c r="AB551" s="257"/>
      <c r="AC551" s="257"/>
      <c r="AD551" s="257"/>
      <c r="AE551" s="257"/>
      <c r="AF551" s="257"/>
      <c r="AG551" s="257"/>
      <c r="AH551" s="257"/>
      <c r="AI551" s="257"/>
      <c r="AJ551" s="257"/>
      <c r="AK551" s="258"/>
      <c r="AL551" s="257"/>
      <c r="AM551" s="257"/>
      <c r="AN551" s="259"/>
      <c r="AO551" s="260"/>
      <c r="AP551" s="257"/>
      <c r="AQ551" s="257"/>
      <c r="AR551" s="261"/>
      <c r="AS551" s="257"/>
      <c r="AT551" s="257"/>
      <c r="AU551" s="257"/>
      <c r="AV551" s="258"/>
      <c r="AW551" s="257"/>
      <c r="AX551" s="257"/>
      <c r="AY551" s="257"/>
      <c r="AZ551" s="412"/>
      <c r="BA551" s="413"/>
      <c r="BB551" s="264"/>
      <c r="BC551" s="265"/>
    </row>
    <row r="552" spans="2:55" s="90" customFormat="1" x14ac:dyDescent="0.25">
      <c r="B552" s="93"/>
      <c r="D552" s="93"/>
      <c r="F552" s="93"/>
      <c r="G552" s="93"/>
      <c r="H552" s="93"/>
      <c r="I552" s="256"/>
      <c r="J552" s="256"/>
      <c r="K552" s="93"/>
      <c r="L552" s="256"/>
      <c r="M552" s="256"/>
      <c r="N552" s="256"/>
      <c r="O552" s="256"/>
      <c r="P552" s="256"/>
      <c r="Q552" s="257"/>
      <c r="R552" s="257"/>
      <c r="S552" s="257"/>
      <c r="T552" s="257"/>
      <c r="U552" s="257"/>
      <c r="V552" s="257"/>
      <c r="W552" s="257"/>
      <c r="X552" s="257"/>
      <c r="Y552" s="257"/>
      <c r="Z552" s="257"/>
      <c r="AA552" s="257"/>
      <c r="AB552" s="257"/>
      <c r="AC552" s="257"/>
      <c r="AD552" s="257"/>
      <c r="AE552" s="257"/>
      <c r="AF552" s="257"/>
      <c r="AG552" s="257"/>
      <c r="AH552" s="257"/>
      <c r="AI552" s="257"/>
      <c r="AJ552" s="257"/>
      <c r="AK552" s="258"/>
      <c r="AL552" s="257"/>
      <c r="AM552" s="257"/>
      <c r="AN552" s="259"/>
      <c r="AO552" s="260"/>
      <c r="AP552" s="257"/>
      <c r="AQ552" s="257"/>
      <c r="AR552" s="261"/>
      <c r="AS552" s="257"/>
      <c r="AT552" s="257"/>
      <c r="AU552" s="257"/>
      <c r="AV552" s="258"/>
      <c r="AW552" s="257"/>
      <c r="AX552" s="257"/>
      <c r="AY552" s="257"/>
      <c r="AZ552" s="412"/>
      <c r="BA552" s="413"/>
      <c r="BB552" s="264"/>
      <c r="BC552" s="265"/>
    </row>
    <row r="553" spans="2:55" s="90" customFormat="1" x14ac:dyDescent="0.25">
      <c r="B553" s="93"/>
      <c r="D553" s="93"/>
      <c r="F553" s="93"/>
      <c r="G553" s="93"/>
      <c r="H553" s="93"/>
      <c r="I553" s="256"/>
      <c r="J553" s="256"/>
      <c r="K553" s="93"/>
      <c r="L553" s="256"/>
      <c r="M553" s="256"/>
      <c r="N553" s="256"/>
      <c r="O553" s="256"/>
      <c r="P553" s="256"/>
      <c r="Q553" s="257"/>
      <c r="R553" s="257"/>
      <c r="S553" s="257"/>
      <c r="T553" s="257"/>
      <c r="U553" s="257"/>
      <c r="V553" s="257"/>
      <c r="W553" s="257"/>
      <c r="X553" s="257"/>
      <c r="Y553" s="257"/>
      <c r="Z553" s="257"/>
      <c r="AA553" s="257"/>
      <c r="AB553" s="257"/>
      <c r="AC553" s="257"/>
      <c r="AD553" s="257"/>
      <c r="AE553" s="257"/>
      <c r="AF553" s="257"/>
      <c r="AG553" s="257"/>
      <c r="AH553" s="257"/>
      <c r="AI553" s="257"/>
      <c r="AJ553" s="257"/>
      <c r="AK553" s="258"/>
      <c r="AL553" s="257"/>
      <c r="AM553" s="257"/>
      <c r="AN553" s="259"/>
      <c r="AO553" s="260"/>
      <c r="AP553" s="257"/>
      <c r="AQ553" s="257"/>
      <c r="AR553" s="261"/>
      <c r="AS553" s="257"/>
      <c r="AT553" s="257"/>
      <c r="AU553" s="257"/>
      <c r="AV553" s="258"/>
      <c r="AW553" s="257"/>
      <c r="AX553" s="257"/>
      <c r="AY553" s="257"/>
      <c r="AZ553" s="412"/>
      <c r="BA553" s="413"/>
      <c r="BB553" s="264"/>
      <c r="BC553" s="265"/>
    </row>
    <row r="554" spans="2:55" s="90" customFormat="1" x14ac:dyDescent="0.25">
      <c r="B554" s="93"/>
      <c r="D554" s="93"/>
      <c r="F554" s="93"/>
      <c r="G554" s="93"/>
      <c r="H554" s="93"/>
      <c r="I554" s="256"/>
      <c r="J554" s="256"/>
      <c r="K554" s="93"/>
      <c r="L554" s="256"/>
      <c r="M554" s="256"/>
      <c r="N554" s="256"/>
      <c r="O554" s="256"/>
      <c r="P554" s="256"/>
      <c r="Q554" s="257"/>
      <c r="R554" s="257"/>
      <c r="S554" s="257"/>
      <c r="T554" s="257"/>
      <c r="U554" s="257"/>
      <c r="V554" s="257"/>
      <c r="W554" s="257"/>
      <c r="X554" s="257"/>
      <c r="Y554" s="257"/>
      <c r="Z554" s="257"/>
      <c r="AA554" s="257"/>
      <c r="AB554" s="257"/>
      <c r="AC554" s="257"/>
      <c r="AD554" s="257"/>
      <c r="AE554" s="257"/>
      <c r="AF554" s="257"/>
      <c r="AG554" s="257"/>
      <c r="AH554" s="257"/>
      <c r="AI554" s="257"/>
      <c r="AJ554" s="257"/>
      <c r="AK554" s="258"/>
      <c r="AL554" s="257"/>
      <c r="AM554" s="257"/>
      <c r="AN554" s="259"/>
      <c r="AO554" s="260"/>
      <c r="AP554" s="257"/>
      <c r="AQ554" s="257"/>
      <c r="AR554" s="261"/>
      <c r="AS554" s="257"/>
      <c r="AT554" s="257"/>
      <c r="AU554" s="257"/>
      <c r="AV554" s="258"/>
      <c r="AW554" s="257"/>
      <c r="AX554" s="257"/>
      <c r="AY554" s="257"/>
      <c r="AZ554" s="412"/>
      <c r="BA554" s="413"/>
      <c r="BB554" s="264"/>
      <c r="BC554" s="265"/>
    </row>
    <row r="555" spans="2:55" s="90" customFormat="1" x14ac:dyDescent="0.25">
      <c r="B555" s="93"/>
      <c r="D555" s="93"/>
      <c r="F555" s="93"/>
      <c r="G555" s="93"/>
      <c r="H555" s="93"/>
      <c r="I555" s="256"/>
      <c r="J555" s="256"/>
      <c r="K555" s="93"/>
      <c r="L555" s="256"/>
      <c r="M555" s="256"/>
      <c r="N555" s="256"/>
      <c r="O555" s="256"/>
      <c r="P555" s="256"/>
      <c r="Q555" s="257"/>
      <c r="R555" s="257"/>
      <c r="S555" s="257"/>
      <c r="T555" s="257"/>
      <c r="U555" s="257"/>
      <c r="V555" s="257"/>
      <c r="W555" s="257"/>
      <c r="X555" s="257"/>
      <c r="Y555" s="257"/>
      <c r="Z555" s="257"/>
      <c r="AA555" s="257"/>
      <c r="AB555" s="257"/>
      <c r="AC555" s="257"/>
      <c r="AD555" s="257"/>
      <c r="AE555" s="257"/>
      <c r="AF555" s="257"/>
      <c r="AG555" s="257"/>
      <c r="AH555" s="257"/>
      <c r="AI555" s="257"/>
      <c r="AJ555" s="257"/>
      <c r="AK555" s="258"/>
      <c r="AL555" s="257"/>
      <c r="AM555" s="257"/>
      <c r="AN555" s="259"/>
      <c r="AO555" s="260"/>
      <c r="AP555" s="257"/>
      <c r="AQ555" s="257"/>
      <c r="AR555" s="261"/>
      <c r="AS555" s="257"/>
      <c r="AT555" s="257"/>
      <c r="AU555" s="257"/>
      <c r="AV555" s="258"/>
      <c r="AW555" s="257"/>
      <c r="AX555" s="257"/>
      <c r="AY555" s="257"/>
      <c r="AZ555" s="412"/>
      <c r="BA555" s="413"/>
      <c r="BB555" s="264"/>
      <c r="BC555" s="265"/>
    </row>
    <row r="556" spans="2:55" s="90" customFormat="1" x14ac:dyDescent="0.25">
      <c r="B556" s="93"/>
      <c r="D556" s="93"/>
      <c r="F556" s="93"/>
      <c r="G556" s="93"/>
      <c r="H556" s="93"/>
      <c r="I556" s="256"/>
      <c r="J556" s="256"/>
      <c r="K556" s="93"/>
      <c r="L556" s="256"/>
      <c r="M556" s="256"/>
      <c r="N556" s="256"/>
      <c r="O556" s="256"/>
      <c r="P556" s="256"/>
      <c r="Q556" s="257"/>
      <c r="R556" s="257"/>
      <c r="S556" s="257"/>
      <c r="T556" s="257"/>
      <c r="U556" s="257"/>
      <c r="V556" s="257"/>
      <c r="W556" s="257"/>
      <c r="X556" s="257"/>
      <c r="Y556" s="257"/>
      <c r="Z556" s="257"/>
      <c r="AA556" s="257"/>
      <c r="AB556" s="257"/>
      <c r="AC556" s="257"/>
      <c r="AD556" s="257"/>
      <c r="AE556" s="257"/>
      <c r="AF556" s="257"/>
      <c r="AG556" s="257"/>
      <c r="AH556" s="257"/>
      <c r="AI556" s="257"/>
      <c r="AJ556" s="257"/>
      <c r="AK556" s="258"/>
      <c r="AL556" s="257"/>
      <c r="AM556" s="257"/>
      <c r="AN556" s="259"/>
      <c r="AO556" s="260"/>
      <c r="AP556" s="257"/>
      <c r="AQ556" s="257"/>
      <c r="AR556" s="261"/>
      <c r="AS556" s="257"/>
      <c r="AT556" s="257"/>
      <c r="AU556" s="257"/>
      <c r="AV556" s="258"/>
      <c r="AW556" s="257"/>
      <c r="AX556" s="257"/>
      <c r="AY556" s="257"/>
      <c r="AZ556" s="412"/>
      <c r="BA556" s="413"/>
      <c r="BB556" s="264"/>
      <c r="BC556" s="265"/>
    </row>
    <row r="557" spans="2:55" s="90" customFormat="1" x14ac:dyDescent="0.25">
      <c r="B557" s="93"/>
      <c r="D557" s="93"/>
      <c r="F557" s="93"/>
      <c r="G557" s="93"/>
      <c r="H557" s="93"/>
      <c r="I557" s="256"/>
      <c r="J557" s="256"/>
      <c r="K557" s="93"/>
      <c r="L557" s="256"/>
      <c r="M557" s="256"/>
      <c r="N557" s="256"/>
      <c r="O557" s="256"/>
      <c r="P557" s="256"/>
      <c r="Q557" s="257"/>
      <c r="R557" s="257"/>
      <c r="S557" s="257"/>
      <c r="T557" s="257"/>
      <c r="U557" s="257"/>
      <c r="V557" s="257"/>
      <c r="W557" s="257"/>
      <c r="X557" s="257"/>
      <c r="Y557" s="257"/>
      <c r="Z557" s="257"/>
      <c r="AA557" s="257"/>
      <c r="AB557" s="257"/>
      <c r="AC557" s="257"/>
      <c r="AD557" s="257"/>
      <c r="AE557" s="257"/>
      <c r="AF557" s="257"/>
      <c r="AG557" s="257"/>
      <c r="AH557" s="257"/>
      <c r="AI557" s="257"/>
      <c r="AJ557" s="257"/>
      <c r="AK557" s="258"/>
      <c r="AL557" s="257"/>
      <c r="AM557" s="257"/>
      <c r="AN557" s="259"/>
      <c r="AO557" s="260"/>
      <c r="AP557" s="257"/>
      <c r="AQ557" s="257"/>
      <c r="AR557" s="261"/>
      <c r="AS557" s="257"/>
      <c r="AT557" s="257"/>
      <c r="AU557" s="257"/>
      <c r="AV557" s="258"/>
      <c r="AW557" s="257"/>
      <c r="AX557" s="257"/>
      <c r="AY557" s="257"/>
      <c r="AZ557" s="412"/>
      <c r="BA557" s="413"/>
      <c r="BB557" s="264"/>
      <c r="BC557" s="265"/>
    </row>
    <row r="558" spans="2:55" s="90" customFormat="1" x14ac:dyDescent="0.25">
      <c r="B558" s="93"/>
      <c r="D558" s="93"/>
      <c r="F558" s="93"/>
      <c r="G558" s="93"/>
      <c r="H558" s="93"/>
      <c r="I558" s="256"/>
      <c r="J558" s="256"/>
      <c r="K558" s="93"/>
      <c r="L558" s="256"/>
      <c r="M558" s="256"/>
      <c r="N558" s="256"/>
      <c r="O558" s="256"/>
      <c r="P558" s="256"/>
      <c r="Q558" s="257"/>
      <c r="R558" s="257"/>
      <c r="S558" s="257"/>
      <c r="T558" s="257"/>
      <c r="U558" s="257"/>
      <c r="V558" s="257"/>
      <c r="W558" s="257"/>
      <c r="X558" s="257"/>
      <c r="Y558" s="257"/>
      <c r="Z558" s="257"/>
      <c r="AA558" s="257"/>
      <c r="AB558" s="257"/>
      <c r="AC558" s="257"/>
      <c r="AD558" s="257"/>
      <c r="AE558" s="257"/>
      <c r="AF558" s="257"/>
      <c r="AG558" s="257"/>
      <c r="AH558" s="257"/>
      <c r="AI558" s="257"/>
      <c r="AJ558" s="257"/>
      <c r="AK558" s="258"/>
      <c r="AL558" s="257"/>
      <c r="AM558" s="257"/>
      <c r="AN558" s="259"/>
      <c r="AO558" s="260"/>
      <c r="AP558" s="257"/>
      <c r="AQ558" s="257"/>
      <c r="AR558" s="261"/>
      <c r="AS558" s="257"/>
      <c r="AT558" s="257"/>
      <c r="AU558" s="257"/>
      <c r="AV558" s="258"/>
      <c r="AW558" s="257"/>
      <c r="AX558" s="257"/>
      <c r="AY558" s="257"/>
      <c r="AZ558" s="412"/>
      <c r="BA558" s="413"/>
      <c r="BB558" s="264"/>
      <c r="BC558" s="265"/>
    </row>
    <row r="559" spans="2:55" s="90" customFormat="1" x14ac:dyDescent="0.25">
      <c r="B559" s="93"/>
      <c r="D559" s="93"/>
      <c r="F559" s="93"/>
      <c r="G559" s="93"/>
      <c r="H559" s="93"/>
      <c r="I559" s="256"/>
      <c r="J559" s="256"/>
      <c r="K559" s="93"/>
      <c r="L559" s="256"/>
      <c r="M559" s="256"/>
      <c r="N559" s="256"/>
      <c r="O559" s="256"/>
      <c r="P559" s="256"/>
      <c r="Q559" s="257"/>
      <c r="R559" s="257"/>
      <c r="S559" s="257"/>
      <c r="T559" s="257"/>
      <c r="U559" s="257"/>
      <c r="V559" s="257"/>
      <c r="W559" s="257"/>
      <c r="X559" s="257"/>
      <c r="Y559" s="257"/>
      <c r="Z559" s="257"/>
      <c r="AA559" s="257"/>
      <c r="AB559" s="257"/>
      <c r="AC559" s="257"/>
      <c r="AD559" s="257"/>
      <c r="AE559" s="257"/>
      <c r="AF559" s="257"/>
      <c r="AG559" s="257"/>
      <c r="AH559" s="257"/>
      <c r="AI559" s="257"/>
      <c r="AJ559" s="257"/>
      <c r="AK559" s="258"/>
      <c r="AL559" s="257"/>
      <c r="AM559" s="257"/>
      <c r="AN559" s="259"/>
      <c r="AO559" s="260"/>
      <c r="AP559" s="257"/>
      <c r="AQ559" s="257"/>
      <c r="AR559" s="261"/>
      <c r="AS559" s="257"/>
      <c r="AT559" s="257"/>
      <c r="AU559" s="257"/>
      <c r="AV559" s="258"/>
      <c r="AW559" s="257"/>
      <c r="AX559" s="257"/>
      <c r="AY559" s="257"/>
      <c r="AZ559" s="412"/>
      <c r="BA559" s="413"/>
      <c r="BB559" s="264"/>
      <c r="BC559" s="265"/>
    </row>
    <row r="560" spans="2:55" s="90" customFormat="1" x14ac:dyDescent="0.25">
      <c r="B560" s="93"/>
      <c r="D560" s="93"/>
      <c r="F560" s="93"/>
      <c r="G560" s="93"/>
      <c r="H560" s="93"/>
      <c r="I560" s="256"/>
      <c r="J560" s="256"/>
      <c r="K560" s="93"/>
      <c r="L560" s="256"/>
      <c r="M560" s="256"/>
      <c r="N560" s="256"/>
      <c r="O560" s="256"/>
      <c r="P560" s="256"/>
      <c r="Q560" s="257"/>
      <c r="R560" s="257"/>
      <c r="S560" s="257"/>
      <c r="T560" s="257"/>
      <c r="U560" s="257"/>
      <c r="V560" s="257"/>
      <c r="W560" s="257"/>
      <c r="X560" s="257"/>
      <c r="Y560" s="257"/>
      <c r="Z560" s="257"/>
      <c r="AA560" s="257"/>
      <c r="AB560" s="257"/>
      <c r="AC560" s="257"/>
      <c r="AD560" s="257"/>
      <c r="AE560" s="257"/>
      <c r="AF560" s="257"/>
      <c r="AG560" s="257"/>
      <c r="AH560" s="257"/>
      <c r="AI560" s="257"/>
      <c r="AJ560" s="257"/>
      <c r="AK560" s="258"/>
      <c r="AL560" s="257"/>
      <c r="AM560" s="257"/>
      <c r="AN560" s="259"/>
      <c r="AO560" s="260"/>
      <c r="AP560" s="257"/>
      <c r="AQ560" s="257"/>
      <c r="AR560" s="261"/>
      <c r="AS560" s="257"/>
      <c r="AT560" s="257"/>
      <c r="AU560" s="257"/>
      <c r="AV560" s="258"/>
      <c r="AW560" s="257"/>
      <c r="AX560" s="257"/>
      <c r="AY560" s="257"/>
      <c r="AZ560" s="412"/>
      <c r="BA560" s="413"/>
      <c r="BB560" s="264"/>
      <c r="BC560" s="265"/>
    </row>
    <row r="561" spans="2:55" s="90" customFormat="1" x14ac:dyDescent="0.25">
      <c r="B561" s="93"/>
      <c r="D561" s="93"/>
      <c r="F561" s="93"/>
      <c r="G561" s="93"/>
      <c r="H561" s="93"/>
      <c r="I561" s="256"/>
      <c r="J561" s="256"/>
      <c r="K561" s="93"/>
      <c r="L561" s="256"/>
      <c r="M561" s="256"/>
      <c r="N561" s="256"/>
      <c r="O561" s="256"/>
      <c r="P561" s="256"/>
      <c r="Q561" s="257"/>
      <c r="R561" s="257"/>
      <c r="S561" s="257"/>
      <c r="T561" s="257"/>
      <c r="U561" s="257"/>
      <c r="V561" s="257"/>
      <c r="W561" s="257"/>
      <c r="X561" s="257"/>
      <c r="Y561" s="257"/>
      <c r="Z561" s="257"/>
      <c r="AA561" s="257"/>
      <c r="AB561" s="257"/>
      <c r="AC561" s="257"/>
      <c r="AD561" s="257"/>
      <c r="AE561" s="257"/>
      <c r="AF561" s="257"/>
      <c r="AG561" s="257"/>
      <c r="AH561" s="257"/>
      <c r="AI561" s="257"/>
      <c r="AJ561" s="257"/>
      <c r="AK561" s="258"/>
      <c r="AL561" s="257"/>
      <c r="AM561" s="257"/>
      <c r="AN561" s="259"/>
      <c r="AO561" s="260"/>
      <c r="AP561" s="257"/>
      <c r="AQ561" s="257"/>
      <c r="AR561" s="261"/>
      <c r="AS561" s="257"/>
      <c r="AT561" s="257"/>
      <c r="AU561" s="257"/>
      <c r="AV561" s="258"/>
      <c r="AW561" s="257"/>
      <c r="AX561" s="257"/>
      <c r="AY561" s="257"/>
      <c r="AZ561" s="412"/>
      <c r="BA561" s="413"/>
      <c r="BB561" s="264"/>
      <c r="BC561" s="265"/>
    </row>
    <row r="562" spans="2:55" s="90" customFormat="1" x14ac:dyDescent="0.25">
      <c r="B562" s="93"/>
      <c r="D562" s="93"/>
      <c r="F562" s="93"/>
      <c r="G562" s="93"/>
      <c r="H562" s="93"/>
      <c r="I562" s="256"/>
      <c r="J562" s="256"/>
      <c r="K562" s="93"/>
      <c r="L562" s="256"/>
      <c r="M562" s="256"/>
      <c r="N562" s="256"/>
      <c r="O562" s="256"/>
      <c r="P562" s="256"/>
      <c r="Q562" s="257"/>
      <c r="R562" s="257"/>
      <c r="S562" s="257"/>
      <c r="T562" s="257"/>
      <c r="U562" s="257"/>
      <c r="V562" s="257"/>
      <c r="W562" s="257"/>
      <c r="X562" s="257"/>
      <c r="Y562" s="257"/>
      <c r="Z562" s="257"/>
      <c r="AA562" s="257"/>
      <c r="AB562" s="257"/>
      <c r="AC562" s="257"/>
      <c r="AD562" s="257"/>
      <c r="AE562" s="257"/>
      <c r="AF562" s="257"/>
      <c r="AG562" s="257"/>
      <c r="AH562" s="257"/>
      <c r="AI562" s="257"/>
      <c r="AJ562" s="257"/>
      <c r="AK562" s="258"/>
      <c r="AL562" s="257"/>
      <c r="AM562" s="257"/>
      <c r="AN562" s="259"/>
      <c r="AO562" s="260"/>
      <c r="AP562" s="257"/>
      <c r="AQ562" s="257"/>
      <c r="AR562" s="261"/>
      <c r="AS562" s="257"/>
      <c r="AT562" s="257"/>
      <c r="AU562" s="257"/>
      <c r="AV562" s="258"/>
      <c r="AW562" s="257"/>
      <c r="AX562" s="257"/>
      <c r="AY562" s="257"/>
      <c r="AZ562" s="412"/>
      <c r="BA562" s="413"/>
      <c r="BB562" s="264"/>
      <c r="BC562" s="265"/>
    </row>
    <row r="563" spans="2:55" s="90" customFormat="1" x14ac:dyDescent="0.25">
      <c r="B563" s="93"/>
      <c r="D563" s="93"/>
      <c r="F563" s="93"/>
      <c r="G563" s="93"/>
      <c r="H563" s="93"/>
      <c r="I563" s="256"/>
      <c r="J563" s="256"/>
      <c r="K563" s="93"/>
      <c r="L563" s="256"/>
      <c r="M563" s="256"/>
      <c r="N563" s="256"/>
      <c r="O563" s="256"/>
      <c r="P563" s="256"/>
      <c r="Q563" s="257"/>
      <c r="R563" s="257"/>
      <c r="S563" s="257"/>
      <c r="T563" s="257"/>
      <c r="U563" s="257"/>
      <c r="V563" s="257"/>
      <c r="W563" s="257"/>
      <c r="X563" s="257"/>
      <c r="Y563" s="257"/>
      <c r="Z563" s="257"/>
      <c r="AA563" s="257"/>
      <c r="AB563" s="257"/>
      <c r="AC563" s="257"/>
      <c r="AD563" s="257"/>
      <c r="AE563" s="257"/>
      <c r="AF563" s="257"/>
      <c r="AG563" s="257"/>
      <c r="AH563" s="257"/>
      <c r="AI563" s="257"/>
      <c r="AJ563" s="257"/>
      <c r="AK563" s="258"/>
      <c r="AL563" s="257"/>
      <c r="AM563" s="257"/>
      <c r="AN563" s="259"/>
      <c r="AO563" s="260"/>
      <c r="AP563" s="257"/>
      <c r="AQ563" s="257"/>
      <c r="AR563" s="261"/>
      <c r="AS563" s="257"/>
      <c r="AT563" s="257"/>
      <c r="AU563" s="257"/>
      <c r="AV563" s="258"/>
      <c r="AW563" s="257"/>
      <c r="AX563" s="257"/>
      <c r="AY563" s="257"/>
      <c r="AZ563" s="412"/>
      <c r="BA563" s="413"/>
      <c r="BB563" s="264"/>
      <c r="BC563" s="265"/>
    </row>
    <row r="564" spans="2:55" s="90" customFormat="1" x14ac:dyDescent="0.25">
      <c r="B564" s="93"/>
      <c r="D564" s="93"/>
      <c r="F564" s="93"/>
      <c r="G564" s="93"/>
      <c r="H564" s="93"/>
      <c r="I564" s="256"/>
      <c r="J564" s="256"/>
      <c r="K564" s="93"/>
      <c r="L564" s="256"/>
      <c r="M564" s="256"/>
      <c r="N564" s="256"/>
      <c r="O564" s="256"/>
      <c r="P564" s="256"/>
      <c r="Q564" s="257"/>
      <c r="R564" s="257"/>
      <c r="S564" s="257"/>
      <c r="T564" s="257"/>
      <c r="U564" s="257"/>
      <c r="V564" s="257"/>
      <c r="W564" s="257"/>
      <c r="X564" s="257"/>
      <c r="Y564" s="257"/>
      <c r="Z564" s="257"/>
      <c r="AA564" s="257"/>
      <c r="AB564" s="257"/>
      <c r="AC564" s="257"/>
      <c r="AD564" s="257"/>
      <c r="AE564" s="257"/>
      <c r="AF564" s="257"/>
      <c r="AG564" s="257"/>
      <c r="AH564" s="257"/>
      <c r="AI564" s="257"/>
      <c r="AJ564" s="257"/>
      <c r="AK564" s="258"/>
      <c r="AL564" s="257"/>
      <c r="AM564" s="257"/>
      <c r="AN564" s="259"/>
      <c r="AO564" s="260"/>
      <c r="AP564" s="257"/>
      <c r="AQ564" s="257"/>
      <c r="AR564" s="261"/>
      <c r="AS564" s="257"/>
      <c r="AT564" s="257"/>
      <c r="AU564" s="257"/>
      <c r="AV564" s="258"/>
      <c r="AW564" s="257"/>
      <c r="AX564" s="257"/>
      <c r="AY564" s="257"/>
      <c r="AZ564" s="412"/>
      <c r="BA564" s="413"/>
      <c r="BB564" s="264"/>
      <c r="BC564" s="265"/>
    </row>
    <row r="565" spans="2:55" s="90" customFormat="1" x14ac:dyDescent="0.25">
      <c r="B565" s="93"/>
      <c r="D565" s="93"/>
      <c r="F565" s="93"/>
      <c r="G565" s="93"/>
      <c r="H565" s="93"/>
      <c r="I565" s="256"/>
      <c r="J565" s="256"/>
      <c r="K565" s="93"/>
      <c r="L565" s="256"/>
      <c r="M565" s="256"/>
      <c r="N565" s="256"/>
      <c r="O565" s="256"/>
      <c r="P565" s="256"/>
      <c r="Q565" s="257"/>
      <c r="R565" s="257"/>
      <c r="S565" s="257"/>
      <c r="T565" s="257"/>
      <c r="U565" s="257"/>
      <c r="V565" s="257"/>
      <c r="W565" s="257"/>
      <c r="X565" s="257"/>
      <c r="Y565" s="257"/>
      <c r="Z565" s="257"/>
      <c r="AA565" s="257"/>
      <c r="AB565" s="257"/>
      <c r="AC565" s="257"/>
      <c r="AD565" s="257"/>
      <c r="AE565" s="257"/>
      <c r="AF565" s="257"/>
      <c r="AG565" s="257"/>
      <c r="AH565" s="257"/>
      <c r="AI565" s="257"/>
      <c r="AJ565" s="257"/>
      <c r="AK565" s="258"/>
      <c r="AL565" s="257"/>
      <c r="AM565" s="257"/>
      <c r="AN565" s="259"/>
      <c r="AO565" s="260"/>
      <c r="AP565" s="257"/>
      <c r="AQ565" s="257"/>
      <c r="AR565" s="261"/>
      <c r="AS565" s="257"/>
      <c r="AT565" s="257"/>
      <c r="AU565" s="257"/>
      <c r="AV565" s="258"/>
      <c r="AW565" s="257"/>
      <c r="AX565" s="257"/>
      <c r="AY565" s="257"/>
      <c r="AZ565" s="412"/>
      <c r="BA565" s="413"/>
      <c r="BB565" s="264"/>
      <c r="BC565" s="265"/>
    </row>
    <row r="566" spans="2:55" s="90" customFormat="1" x14ac:dyDescent="0.25">
      <c r="B566" s="93"/>
      <c r="D566" s="93"/>
      <c r="F566" s="93"/>
      <c r="G566" s="93"/>
      <c r="H566" s="93"/>
      <c r="I566" s="256"/>
      <c r="J566" s="256"/>
      <c r="K566" s="93"/>
      <c r="L566" s="256"/>
      <c r="M566" s="256"/>
      <c r="N566" s="256"/>
      <c r="O566" s="256"/>
      <c r="P566" s="256"/>
      <c r="Q566" s="257"/>
      <c r="R566" s="257"/>
      <c r="S566" s="257"/>
      <c r="T566" s="257"/>
      <c r="U566" s="257"/>
      <c r="V566" s="257"/>
      <c r="W566" s="257"/>
      <c r="X566" s="257"/>
      <c r="Y566" s="257"/>
      <c r="Z566" s="257"/>
      <c r="AA566" s="257"/>
      <c r="AB566" s="257"/>
      <c r="AC566" s="257"/>
      <c r="AD566" s="257"/>
      <c r="AE566" s="257"/>
      <c r="AF566" s="257"/>
      <c r="AG566" s="257"/>
      <c r="AH566" s="257"/>
      <c r="AI566" s="257"/>
      <c r="AJ566" s="257"/>
      <c r="AK566" s="258"/>
      <c r="AL566" s="257"/>
      <c r="AM566" s="257"/>
      <c r="AN566" s="259"/>
      <c r="AO566" s="260"/>
      <c r="AP566" s="257"/>
      <c r="AQ566" s="257"/>
      <c r="AR566" s="261"/>
      <c r="AS566" s="257"/>
      <c r="AT566" s="257"/>
      <c r="AU566" s="257"/>
      <c r="AV566" s="258"/>
      <c r="AW566" s="257"/>
      <c r="AX566" s="257"/>
      <c r="AY566" s="257"/>
      <c r="AZ566" s="412"/>
      <c r="BA566" s="413"/>
      <c r="BB566" s="264"/>
      <c r="BC566" s="265"/>
    </row>
    <row r="567" spans="2:55" s="90" customFormat="1" x14ac:dyDescent="0.25">
      <c r="B567" s="93"/>
      <c r="D567" s="93"/>
      <c r="F567" s="93"/>
      <c r="G567" s="93"/>
      <c r="H567" s="93"/>
      <c r="I567" s="256"/>
      <c r="J567" s="256"/>
      <c r="K567" s="93"/>
      <c r="L567" s="256"/>
      <c r="M567" s="256"/>
      <c r="N567" s="256"/>
      <c r="O567" s="256"/>
      <c r="P567" s="256"/>
      <c r="Q567" s="257"/>
      <c r="R567" s="257"/>
      <c r="S567" s="257"/>
      <c r="T567" s="257"/>
      <c r="U567" s="257"/>
      <c r="V567" s="257"/>
      <c r="W567" s="257"/>
      <c r="X567" s="257"/>
      <c r="Y567" s="257"/>
      <c r="Z567" s="257"/>
      <c r="AA567" s="257"/>
      <c r="AB567" s="257"/>
      <c r="AC567" s="257"/>
      <c r="AD567" s="257"/>
      <c r="AE567" s="257"/>
      <c r="AF567" s="257"/>
      <c r="AG567" s="257"/>
      <c r="AH567" s="257"/>
      <c r="AI567" s="257"/>
      <c r="AJ567" s="257"/>
      <c r="AK567" s="258"/>
      <c r="AL567" s="257"/>
      <c r="AM567" s="257"/>
      <c r="AN567" s="259"/>
      <c r="AO567" s="260"/>
      <c r="AP567" s="257"/>
      <c r="AQ567" s="257"/>
      <c r="AR567" s="261"/>
      <c r="AS567" s="257"/>
      <c r="AT567" s="257"/>
      <c r="AU567" s="257"/>
      <c r="AV567" s="258"/>
      <c r="AW567" s="257"/>
      <c r="AX567" s="257"/>
      <c r="AY567" s="257"/>
      <c r="AZ567" s="412"/>
      <c r="BA567" s="413"/>
      <c r="BB567" s="264"/>
      <c r="BC567" s="265"/>
    </row>
    <row r="568" spans="2:55" s="90" customFormat="1" x14ac:dyDescent="0.25">
      <c r="B568" s="93"/>
      <c r="D568" s="93"/>
      <c r="F568" s="93"/>
      <c r="G568" s="93"/>
      <c r="H568" s="93"/>
      <c r="I568" s="256"/>
      <c r="J568" s="256"/>
      <c r="K568" s="93"/>
      <c r="L568" s="256"/>
      <c r="M568" s="256"/>
      <c r="N568" s="256"/>
      <c r="O568" s="256"/>
      <c r="P568" s="256"/>
      <c r="Q568" s="257"/>
      <c r="R568" s="257"/>
      <c r="S568" s="257"/>
      <c r="T568" s="257"/>
      <c r="U568" s="257"/>
      <c r="V568" s="257"/>
      <c r="W568" s="257"/>
      <c r="X568" s="257"/>
      <c r="Y568" s="257"/>
      <c r="Z568" s="257"/>
      <c r="AA568" s="257"/>
      <c r="AB568" s="257"/>
      <c r="AC568" s="257"/>
      <c r="AD568" s="257"/>
      <c r="AE568" s="257"/>
      <c r="AF568" s="257"/>
      <c r="AG568" s="257"/>
      <c r="AH568" s="257"/>
      <c r="AI568" s="257"/>
      <c r="AJ568" s="257"/>
      <c r="AK568" s="258"/>
      <c r="AL568" s="257"/>
      <c r="AM568" s="257"/>
      <c r="AN568" s="259"/>
      <c r="AO568" s="260"/>
      <c r="AP568" s="257"/>
      <c r="AQ568" s="257"/>
      <c r="AR568" s="261"/>
      <c r="AS568" s="257"/>
      <c r="AT568" s="257"/>
      <c r="AU568" s="257"/>
      <c r="AV568" s="258"/>
      <c r="AW568" s="257"/>
      <c r="AX568" s="257"/>
      <c r="AY568" s="257"/>
      <c r="AZ568" s="412"/>
      <c r="BA568" s="413"/>
      <c r="BB568" s="264"/>
      <c r="BC568" s="265"/>
    </row>
    <row r="569" spans="2:55" s="90" customFormat="1" x14ac:dyDescent="0.25">
      <c r="B569" s="93"/>
      <c r="D569" s="93"/>
      <c r="F569" s="93"/>
      <c r="G569" s="93"/>
      <c r="H569" s="93"/>
      <c r="I569" s="256"/>
      <c r="J569" s="256"/>
      <c r="K569" s="93"/>
      <c r="L569" s="256"/>
      <c r="M569" s="256"/>
      <c r="N569" s="256"/>
      <c r="O569" s="256"/>
      <c r="P569" s="256"/>
      <c r="Q569" s="257"/>
      <c r="R569" s="257"/>
      <c r="S569" s="257"/>
      <c r="T569" s="257"/>
      <c r="U569" s="257"/>
      <c r="V569" s="257"/>
      <c r="W569" s="257"/>
      <c r="X569" s="257"/>
      <c r="Y569" s="257"/>
      <c r="Z569" s="257"/>
      <c r="AA569" s="257"/>
      <c r="AB569" s="257"/>
      <c r="AC569" s="257"/>
      <c r="AD569" s="257"/>
      <c r="AE569" s="257"/>
      <c r="AF569" s="257"/>
      <c r="AG569" s="257"/>
      <c r="AH569" s="257"/>
      <c r="AI569" s="257"/>
      <c r="AJ569" s="257"/>
      <c r="AK569" s="258"/>
      <c r="AL569" s="257"/>
      <c r="AM569" s="257"/>
      <c r="AN569" s="259"/>
      <c r="AO569" s="260"/>
      <c r="AP569" s="257"/>
      <c r="AQ569" s="257"/>
      <c r="AR569" s="261"/>
      <c r="AS569" s="257"/>
      <c r="AT569" s="257"/>
      <c r="AU569" s="257"/>
      <c r="AV569" s="258"/>
      <c r="AW569" s="257"/>
      <c r="AX569" s="257"/>
      <c r="AY569" s="257"/>
      <c r="AZ569" s="412"/>
      <c r="BA569" s="413"/>
      <c r="BB569" s="264"/>
      <c r="BC569" s="265"/>
    </row>
    <row r="570" spans="2:55" s="90" customFormat="1" x14ac:dyDescent="0.25">
      <c r="B570" s="93"/>
      <c r="D570" s="93"/>
      <c r="F570" s="93"/>
      <c r="G570" s="93"/>
      <c r="H570" s="93"/>
      <c r="I570" s="256"/>
      <c r="J570" s="256"/>
      <c r="K570" s="93"/>
      <c r="L570" s="256"/>
      <c r="M570" s="256"/>
      <c r="N570" s="256"/>
      <c r="O570" s="256"/>
      <c r="P570" s="256"/>
      <c r="Q570" s="257"/>
      <c r="R570" s="257"/>
      <c r="S570" s="257"/>
      <c r="T570" s="257"/>
      <c r="U570" s="257"/>
      <c r="V570" s="257"/>
      <c r="W570" s="257"/>
      <c r="X570" s="257"/>
      <c r="Y570" s="257"/>
      <c r="Z570" s="257"/>
      <c r="AA570" s="257"/>
      <c r="AB570" s="257"/>
      <c r="AC570" s="257"/>
      <c r="AD570" s="257"/>
      <c r="AE570" s="257"/>
      <c r="AF570" s="257"/>
      <c r="AG570" s="257"/>
      <c r="AH570" s="257"/>
      <c r="AI570" s="257"/>
      <c r="AJ570" s="257"/>
      <c r="AK570" s="258"/>
      <c r="AL570" s="257"/>
      <c r="AM570" s="257"/>
      <c r="AN570" s="259"/>
      <c r="AO570" s="260"/>
      <c r="AP570" s="257"/>
      <c r="AQ570" s="257"/>
      <c r="AR570" s="261"/>
      <c r="AS570" s="257"/>
      <c r="AT570" s="257"/>
      <c r="AU570" s="257"/>
      <c r="AV570" s="258"/>
      <c r="AW570" s="257"/>
      <c r="AX570" s="257"/>
      <c r="AY570" s="257"/>
      <c r="AZ570" s="412"/>
      <c r="BA570" s="413"/>
      <c r="BB570" s="264"/>
      <c r="BC570" s="265"/>
    </row>
    <row r="571" spans="2:55" s="90" customFormat="1" x14ac:dyDescent="0.25">
      <c r="B571" s="93"/>
      <c r="D571" s="93"/>
      <c r="F571" s="93"/>
      <c r="G571" s="93"/>
      <c r="H571" s="93"/>
      <c r="I571" s="256"/>
      <c r="J571" s="256"/>
      <c r="K571" s="93"/>
      <c r="L571" s="256"/>
      <c r="M571" s="256"/>
      <c r="N571" s="256"/>
      <c r="O571" s="256"/>
      <c r="P571" s="256"/>
      <c r="Q571" s="257"/>
      <c r="R571" s="257"/>
      <c r="S571" s="257"/>
      <c r="T571" s="257"/>
      <c r="U571" s="257"/>
      <c r="V571" s="257"/>
      <c r="W571" s="257"/>
      <c r="X571" s="257"/>
      <c r="Y571" s="257"/>
      <c r="Z571" s="257"/>
      <c r="AA571" s="257"/>
      <c r="AB571" s="257"/>
      <c r="AC571" s="257"/>
      <c r="AD571" s="257"/>
      <c r="AE571" s="257"/>
      <c r="AF571" s="257"/>
      <c r="AG571" s="257"/>
      <c r="AH571" s="257"/>
      <c r="AI571" s="257"/>
      <c r="AJ571" s="257"/>
      <c r="AK571" s="258"/>
      <c r="AL571" s="257"/>
      <c r="AM571" s="257"/>
      <c r="AN571" s="259"/>
      <c r="AO571" s="260"/>
      <c r="AP571" s="257"/>
      <c r="AQ571" s="257"/>
      <c r="AR571" s="261"/>
      <c r="AS571" s="257"/>
      <c r="AT571" s="257"/>
      <c r="AU571" s="257"/>
      <c r="AV571" s="258"/>
      <c r="AW571" s="257"/>
      <c r="AX571" s="257"/>
      <c r="AY571" s="257"/>
      <c r="AZ571" s="412"/>
      <c r="BA571" s="413"/>
      <c r="BB571" s="264"/>
      <c r="BC571" s="265"/>
    </row>
    <row r="572" spans="2:55" s="90" customFormat="1" x14ac:dyDescent="0.25">
      <c r="B572" s="93"/>
      <c r="D572" s="93"/>
      <c r="F572" s="93"/>
      <c r="G572" s="93"/>
      <c r="H572" s="93"/>
      <c r="I572" s="256"/>
      <c r="J572" s="256"/>
      <c r="K572" s="93"/>
      <c r="L572" s="256"/>
      <c r="M572" s="256"/>
      <c r="N572" s="256"/>
      <c r="O572" s="256"/>
      <c r="P572" s="256"/>
      <c r="Q572" s="257"/>
      <c r="R572" s="257"/>
      <c r="S572" s="257"/>
      <c r="T572" s="257"/>
      <c r="U572" s="257"/>
      <c r="V572" s="257"/>
      <c r="W572" s="257"/>
      <c r="X572" s="257"/>
      <c r="Y572" s="257"/>
      <c r="Z572" s="257"/>
      <c r="AA572" s="257"/>
      <c r="AB572" s="257"/>
      <c r="AC572" s="257"/>
      <c r="AD572" s="257"/>
      <c r="AE572" s="257"/>
      <c r="AF572" s="257"/>
      <c r="AG572" s="257"/>
      <c r="AH572" s="257"/>
      <c r="AI572" s="257"/>
      <c r="AJ572" s="257"/>
      <c r="AK572" s="258"/>
      <c r="AL572" s="257"/>
      <c r="AM572" s="257"/>
      <c r="AN572" s="259"/>
      <c r="AO572" s="260"/>
      <c r="AP572" s="257"/>
      <c r="AQ572" s="257"/>
      <c r="AR572" s="261"/>
      <c r="AS572" s="257"/>
      <c r="AT572" s="257"/>
      <c r="AU572" s="257"/>
      <c r="AV572" s="258"/>
      <c r="AW572" s="257"/>
      <c r="AX572" s="257"/>
      <c r="AY572" s="257"/>
      <c r="AZ572" s="412"/>
      <c r="BA572" s="413"/>
      <c r="BB572" s="264"/>
      <c r="BC572" s="265"/>
    </row>
    <row r="573" spans="2:55" s="90" customFormat="1" x14ac:dyDescent="0.25">
      <c r="B573" s="93"/>
      <c r="D573" s="93"/>
      <c r="F573" s="93"/>
      <c r="G573" s="93"/>
      <c r="H573" s="93"/>
      <c r="I573" s="256"/>
      <c r="J573" s="256"/>
      <c r="K573" s="93"/>
      <c r="L573" s="256"/>
      <c r="M573" s="256"/>
      <c r="N573" s="256"/>
      <c r="O573" s="256"/>
      <c r="P573" s="256"/>
      <c r="Q573" s="257"/>
      <c r="R573" s="257"/>
      <c r="S573" s="257"/>
      <c r="T573" s="257"/>
      <c r="U573" s="257"/>
      <c r="V573" s="257"/>
      <c r="W573" s="257"/>
      <c r="X573" s="257"/>
      <c r="Y573" s="257"/>
      <c r="Z573" s="257"/>
      <c r="AA573" s="257"/>
      <c r="AB573" s="257"/>
      <c r="AC573" s="257"/>
      <c r="AD573" s="257"/>
      <c r="AE573" s="257"/>
      <c r="AF573" s="257"/>
      <c r="AG573" s="257"/>
      <c r="AH573" s="257"/>
      <c r="AI573" s="257"/>
      <c r="AJ573" s="257"/>
      <c r="AK573" s="258"/>
      <c r="AL573" s="257"/>
      <c r="AM573" s="257"/>
      <c r="AN573" s="259"/>
      <c r="AO573" s="260"/>
      <c r="AP573" s="257"/>
      <c r="AQ573" s="257"/>
      <c r="AR573" s="261"/>
      <c r="AS573" s="257"/>
      <c r="AT573" s="257"/>
      <c r="AU573" s="257"/>
      <c r="AV573" s="258"/>
      <c r="AW573" s="257"/>
      <c r="AX573" s="257"/>
      <c r="AY573" s="257"/>
      <c r="AZ573" s="412"/>
      <c r="BA573" s="413"/>
      <c r="BB573" s="264"/>
      <c r="BC573" s="265"/>
    </row>
    <row r="574" spans="2:55" s="90" customFormat="1" x14ac:dyDescent="0.25">
      <c r="B574" s="93"/>
      <c r="D574" s="93"/>
      <c r="F574" s="93"/>
      <c r="G574" s="93"/>
      <c r="H574" s="93"/>
      <c r="I574" s="256"/>
      <c r="J574" s="256"/>
      <c r="K574" s="93"/>
      <c r="L574" s="256"/>
      <c r="M574" s="256"/>
      <c r="N574" s="256"/>
      <c r="O574" s="256"/>
      <c r="P574" s="256"/>
      <c r="Q574" s="257"/>
      <c r="R574" s="257"/>
      <c r="S574" s="257"/>
      <c r="T574" s="257"/>
      <c r="U574" s="257"/>
      <c r="V574" s="257"/>
      <c r="W574" s="257"/>
      <c r="X574" s="257"/>
      <c r="Y574" s="257"/>
      <c r="Z574" s="257"/>
      <c r="AA574" s="257"/>
      <c r="AB574" s="257"/>
      <c r="AC574" s="257"/>
      <c r="AD574" s="257"/>
      <c r="AE574" s="257"/>
      <c r="AF574" s="257"/>
      <c r="AG574" s="257"/>
      <c r="AH574" s="257"/>
      <c r="AI574" s="257"/>
      <c r="AJ574" s="257"/>
      <c r="AK574" s="258"/>
      <c r="AL574" s="257"/>
      <c r="AM574" s="257"/>
      <c r="AN574" s="259"/>
      <c r="AO574" s="260"/>
      <c r="AP574" s="257"/>
      <c r="AQ574" s="257"/>
      <c r="AR574" s="261"/>
      <c r="AS574" s="257"/>
      <c r="AT574" s="257"/>
      <c r="AU574" s="257"/>
      <c r="AV574" s="258"/>
      <c r="AW574" s="257"/>
      <c r="AX574" s="257"/>
      <c r="AY574" s="257"/>
      <c r="AZ574" s="412"/>
      <c r="BA574" s="413"/>
      <c r="BB574" s="264"/>
      <c r="BC574" s="265"/>
    </row>
    <row r="575" spans="2:55" s="90" customFormat="1" x14ac:dyDescent="0.25">
      <c r="B575" s="93"/>
      <c r="D575" s="93"/>
      <c r="F575" s="93"/>
      <c r="G575" s="93"/>
      <c r="H575" s="93"/>
      <c r="I575" s="256"/>
      <c r="J575" s="256"/>
      <c r="K575" s="93"/>
      <c r="L575" s="256"/>
      <c r="M575" s="256"/>
      <c r="N575" s="256"/>
      <c r="O575" s="256"/>
      <c r="P575" s="256"/>
      <c r="Q575" s="257"/>
      <c r="R575" s="257"/>
      <c r="S575" s="257"/>
      <c r="T575" s="257"/>
      <c r="U575" s="257"/>
      <c r="V575" s="257"/>
      <c r="W575" s="257"/>
      <c r="X575" s="257"/>
      <c r="Y575" s="257"/>
      <c r="Z575" s="257"/>
      <c r="AA575" s="257"/>
      <c r="AB575" s="257"/>
      <c r="AC575" s="257"/>
      <c r="AD575" s="257"/>
      <c r="AE575" s="257"/>
      <c r="AF575" s="257"/>
      <c r="AG575" s="257"/>
      <c r="AH575" s="257"/>
      <c r="AI575" s="257"/>
      <c r="AJ575" s="257"/>
      <c r="AK575" s="258"/>
      <c r="AL575" s="257"/>
      <c r="AM575" s="257"/>
      <c r="AN575" s="259"/>
      <c r="AO575" s="260"/>
      <c r="AP575" s="257"/>
      <c r="AQ575" s="257"/>
      <c r="AR575" s="261"/>
      <c r="AS575" s="257"/>
      <c r="AT575" s="257"/>
      <c r="AU575" s="257"/>
      <c r="AV575" s="258"/>
      <c r="AW575" s="257"/>
      <c r="AX575" s="257"/>
      <c r="AY575" s="257"/>
      <c r="AZ575" s="412"/>
      <c r="BA575" s="413"/>
      <c r="BB575" s="264"/>
      <c r="BC575" s="265"/>
    </row>
    <row r="576" spans="2:55" s="90" customFormat="1" x14ac:dyDescent="0.25">
      <c r="B576" s="93"/>
      <c r="D576" s="93"/>
      <c r="F576" s="93"/>
      <c r="G576" s="93"/>
      <c r="H576" s="93"/>
      <c r="I576" s="256"/>
      <c r="J576" s="256"/>
      <c r="K576" s="93"/>
      <c r="L576" s="256"/>
      <c r="M576" s="256"/>
      <c r="N576" s="256"/>
      <c r="O576" s="256"/>
      <c r="P576" s="256"/>
      <c r="Q576" s="257"/>
      <c r="R576" s="257"/>
      <c r="S576" s="257"/>
      <c r="T576" s="257"/>
      <c r="U576" s="257"/>
      <c r="V576" s="257"/>
      <c r="W576" s="257"/>
      <c r="X576" s="257"/>
      <c r="Y576" s="257"/>
      <c r="Z576" s="257"/>
      <c r="AA576" s="257"/>
      <c r="AB576" s="257"/>
      <c r="AC576" s="257"/>
      <c r="AD576" s="257"/>
      <c r="AE576" s="257"/>
      <c r="AF576" s="257"/>
      <c r="AG576" s="257"/>
      <c r="AH576" s="257"/>
      <c r="AI576" s="257"/>
      <c r="AJ576" s="257"/>
      <c r="AK576" s="258"/>
      <c r="AL576" s="257"/>
      <c r="AM576" s="257"/>
      <c r="AN576" s="259"/>
      <c r="AO576" s="260"/>
      <c r="AP576" s="257"/>
      <c r="AQ576" s="257"/>
      <c r="AR576" s="261"/>
      <c r="AS576" s="257"/>
      <c r="AT576" s="257"/>
      <c r="AU576" s="257"/>
      <c r="AV576" s="258"/>
      <c r="AW576" s="257"/>
      <c r="AX576" s="257"/>
      <c r="AY576" s="257"/>
      <c r="AZ576" s="412"/>
      <c r="BA576" s="413"/>
      <c r="BB576" s="264"/>
      <c r="BC576" s="265"/>
    </row>
    <row r="577" spans="2:55" s="90" customFormat="1" x14ac:dyDescent="0.25">
      <c r="B577" s="93"/>
      <c r="D577" s="93"/>
      <c r="F577" s="93"/>
      <c r="G577" s="93"/>
      <c r="H577" s="93"/>
      <c r="I577" s="256"/>
      <c r="J577" s="256"/>
      <c r="K577" s="93"/>
      <c r="L577" s="256"/>
      <c r="M577" s="256"/>
      <c r="N577" s="256"/>
      <c r="O577" s="256"/>
      <c r="P577" s="256"/>
      <c r="Q577" s="257"/>
      <c r="R577" s="257"/>
      <c r="S577" s="257"/>
      <c r="T577" s="257"/>
      <c r="U577" s="257"/>
      <c r="V577" s="257"/>
      <c r="W577" s="257"/>
      <c r="X577" s="257"/>
      <c r="Y577" s="257"/>
      <c r="Z577" s="257"/>
      <c r="AA577" s="257"/>
      <c r="AB577" s="257"/>
      <c r="AC577" s="257"/>
      <c r="AD577" s="257"/>
      <c r="AE577" s="257"/>
      <c r="AF577" s="257"/>
      <c r="AG577" s="257"/>
      <c r="AH577" s="257"/>
      <c r="AI577" s="257"/>
      <c r="AJ577" s="257"/>
      <c r="AK577" s="258"/>
      <c r="AL577" s="257"/>
      <c r="AM577" s="257"/>
      <c r="AN577" s="259"/>
      <c r="AO577" s="260"/>
      <c r="AP577" s="257"/>
      <c r="AQ577" s="257"/>
      <c r="AR577" s="261"/>
      <c r="AS577" s="257"/>
      <c r="AT577" s="257"/>
      <c r="AU577" s="257"/>
      <c r="AV577" s="258"/>
      <c r="AW577" s="257"/>
      <c r="AX577" s="257"/>
      <c r="AY577" s="257"/>
      <c r="AZ577" s="412"/>
      <c r="BA577" s="413"/>
      <c r="BB577" s="264"/>
      <c r="BC577" s="265"/>
    </row>
    <row r="578" spans="2:55" s="90" customFormat="1" x14ac:dyDescent="0.25">
      <c r="B578" s="93"/>
      <c r="D578" s="93"/>
      <c r="F578" s="93"/>
      <c r="G578" s="93"/>
      <c r="H578" s="93"/>
      <c r="I578" s="256"/>
      <c r="J578" s="256"/>
      <c r="K578" s="93"/>
      <c r="L578" s="256"/>
      <c r="M578" s="256"/>
      <c r="N578" s="256"/>
      <c r="O578" s="256"/>
      <c r="P578" s="256"/>
      <c r="Q578" s="257"/>
      <c r="R578" s="257"/>
      <c r="S578" s="257"/>
      <c r="T578" s="257"/>
      <c r="U578" s="257"/>
      <c r="V578" s="257"/>
      <c r="W578" s="257"/>
      <c r="X578" s="257"/>
      <c r="Y578" s="257"/>
      <c r="Z578" s="257"/>
      <c r="AA578" s="257"/>
      <c r="AB578" s="257"/>
      <c r="AC578" s="257"/>
      <c r="AD578" s="257"/>
      <c r="AE578" s="257"/>
      <c r="AF578" s="257"/>
      <c r="AG578" s="257"/>
      <c r="AH578" s="257"/>
      <c r="AI578" s="257"/>
      <c r="AJ578" s="257"/>
      <c r="AK578" s="258"/>
      <c r="AL578" s="257"/>
      <c r="AM578" s="257"/>
      <c r="AN578" s="259"/>
      <c r="AO578" s="260"/>
      <c r="AP578" s="257"/>
      <c r="AQ578" s="257"/>
      <c r="AR578" s="261"/>
      <c r="AS578" s="257"/>
      <c r="AT578" s="257"/>
      <c r="AU578" s="257"/>
      <c r="AV578" s="258"/>
      <c r="AW578" s="257"/>
      <c r="AX578" s="257"/>
      <c r="AY578" s="257"/>
      <c r="AZ578" s="412"/>
      <c r="BA578" s="413"/>
      <c r="BB578" s="264"/>
      <c r="BC578" s="265"/>
    </row>
    <row r="579" spans="2:55" s="90" customFormat="1" x14ac:dyDescent="0.25">
      <c r="B579" s="93"/>
      <c r="D579" s="93"/>
      <c r="F579" s="93"/>
      <c r="G579" s="93"/>
      <c r="H579" s="93"/>
      <c r="I579" s="256"/>
      <c r="J579" s="256"/>
      <c r="K579" s="93"/>
      <c r="L579" s="256"/>
      <c r="M579" s="256"/>
      <c r="N579" s="256"/>
      <c r="O579" s="256"/>
      <c r="P579" s="256"/>
      <c r="Q579" s="257"/>
      <c r="R579" s="257"/>
      <c r="S579" s="257"/>
      <c r="T579" s="257"/>
      <c r="U579" s="257"/>
      <c r="V579" s="257"/>
      <c r="W579" s="257"/>
      <c r="X579" s="257"/>
      <c r="Y579" s="257"/>
      <c r="Z579" s="257"/>
      <c r="AA579" s="257"/>
      <c r="AB579" s="257"/>
      <c r="AC579" s="257"/>
      <c r="AD579" s="257"/>
      <c r="AE579" s="257"/>
      <c r="AF579" s="257"/>
      <c r="AG579" s="257"/>
      <c r="AH579" s="257"/>
      <c r="AI579" s="257"/>
      <c r="AJ579" s="257"/>
      <c r="AK579" s="258"/>
      <c r="AL579" s="257"/>
      <c r="AM579" s="257"/>
      <c r="AN579" s="259"/>
      <c r="AO579" s="260"/>
      <c r="AP579" s="257"/>
      <c r="AQ579" s="257"/>
      <c r="AR579" s="261"/>
      <c r="AS579" s="257"/>
      <c r="AT579" s="257"/>
      <c r="AU579" s="257"/>
      <c r="AV579" s="258"/>
      <c r="AW579" s="257"/>
      <c r="AX579" s="257"/>
      <c r="AY579" s="257"/>
      <c r="AZ579" s="412"/>
      <c r="BA579" s="413"/>
      <c r="BB579" s="264"/>
      <c r="BC579" s="265"/>
    </row>
    <row r="580" spans="2:55" s="90" customFormat="1" x14ac:dyDescent="0.25">
      <c r="B580" s="93"/>
      <c r="D580" s="93"/>
      <c r="F580" s="93"/>
      <c r="G580" s="93"/>
      <c r="H580" s="93"/>
      <c r="I580" s="256"/>
      <c r="J580" s="256"/>
      <c r="K580" s="93"/>
      <c r="L580" s="256"/>
      <c r="M580" s="256"/>
      <c r="N580" s="256"/>
      <c r="O580" s="256"/>
      <c r="P580" s="256"/>
      <c r="Q580" s="257"/>
      <c r="R580" s="257"/>
      <c r="S580" s="257"/>
      <c r="T580" s="257"/>
      <c r="U580" s="257"/>
      <c r="V580" s="257"/>
      <c r="W580" s="257"/>
      <c r="X580" s="257"/>
      <c r="Y580" s="257"/>
      <c r="Z580" s="257"/>
      <c r="AA580" s="257"/>
      <c r="AB580" s="257"/>
      <c r="AC580" s="257"/>
      <c r="AD580" s="257"/>
      <c r="AE580" s="257"/>
      <c r="AF580" s="257"/>
      <c r="AG580" s="257"/>
      <c r="AH580" s="257"/>
      <c r="AI580" s="257"/>
      <c r="AJ580" s="257"/>
      <c r="AK580" s="258"/>
      <c r="AL580" s="257"/>
      <c r="AM580" s="257"/>
      <c r="AN580" s="259"/>
      <c r="AO580" s="260"/>
      <c r="AP580" s="257"/>
      <c r="AQ580" s="257"/>
      <c r="AR580" s="261"/>
      <c r="AS580" s="257"/>
      <c r="AT580" s="257"/>
      <c r="AU580" s="257"/>
      <c r="AV580" s="258"/>
      <c r="AW580" s="257"/>
      <c r="AX580" s="257"/>
      <c r="AY580" s="257"/>
      <c r="AZ580" s="412"/>
      <c r="BA580" s="413"/>
      <c r="BB580" s="264"/>
      <c r="BC580" s="265"/>
    </row>
    <row r="581" spans="2:55" s="90" customFormat="1" x14ac:dyDescent="0.25">
      <c r="B581" s="93"/>
      <c r="D581" s="93"/>
      <c r="F581" s="93"/>
      <c r="G581" s="93"/>
      <c r="H581" s="93"/>
      <c r="I581" s="256"/>
      <c r="J581" s="256"/>
      <c r="K581" s="93"/>
      <c r="L581" s="256"/>
      <c r="M581" s="256"/>
      <c r="N581" s="256"/>
      <c r="O581" s="256"/>
      <c r="P581" s="256"/>
      <c r="Q581" s="257"/>
      <c r="R581" s="257"/>
      <c r="S581" s="257"/>
      <c r="T581" s="257"/>
      <c r="U581" s="257"/>
      <c r="V581" s="257"/>
      <c r="W581" s="257"/>
      <c r="X581" s="257"/>
      <c r="Y581" s="257"/>
      <c r="Z581" s="257"/>
      <c r="AA581" s="257"/>
      <c r="AB581" s="257"/>
      <c r="AC581" s="257"/>
      <c r="AD581" s="257"/>
      <c r="AE581" s="257"/>
      <c r="AF581" s="257"/>
      <c r="AG581" s="257"/>
      <c r="AH581" s="257"/>
      <c r="AI581" s="257"/>
      <c r="AJ581" s="257"/>
      <c r="AK581" s="258"/>
      <c r="AL581" s="257"/>
      <c r="AM581" s="257"/>
      <c r="AN581" s="259"/>
      <c r="AO581" s="260"/>
      <c r="AP581" s="257"/>
      <c r="AQ581" s="257"/>
      <c r="AR581" s="261"/>
      <c r="AS581" s="257"/>
      <c r="AT581" s="257"/>
      <c r="AU581" s="257"/>
      <c r="AV581" s="258"/>
      <c r="AW581" s="257"/>
      <c r="AX581" s="257"/>
      <c r="AY581" s="257"/>
      <c r="AZ581" s="412"/>
      <c r="BA581" s="413"/>
      <c r="BB581" s="264"/>
      <c r="BC581" s="265"/>
    </row>
    <row r="582" spans="2:55" s="90" customFormat="1" x14ac:dyDescent="0.25">
      <c r="B582" s="93"/>
      <c r="D582" s="93"/>
      <c r="F582" s="93"/>
      <c r="G582" s="93"/>
      <c r="H582" s="93"/>
      <c r="I582" s="256"/>
      <c r="J582" s="256"/>
      <c r="K582" s="93"/>
      <c r="L582" s="256"/>
      <c r="M582" s="256"/>
      <c r="N582" s="256"/>
      <c r="O582" s="256"/>
      <c r="P582" s="256"/>
      <c r="Q582" s="257"/>
      <c r="R582" s="257"/>
      <c r="S582" s="257"/>
      <c r="T582" s="257"/>
      <c r="U582" s="257"/>
      <c r="V582" s="257"/>
      <c r="W582" s="257"/>
      <c r="X582" s="257"/>
      <c r="Y582" s="257"/>
      <c r="Z582" s="257"/>
      <c r="AA582" s="257"/>
      <c r="AB582" s="257"/>
      <c r="AC582" s="257"/>
      <c r="AD582" s="257"/>
      <c r="AE582" s="257"/>
      <c r="AF582" s="257"/>
      <c r="AG582" s="257"/>
      <c r="AH582" s="257"/>
      <c r="AI582" s="257"/>
      <c r="AJ582" s="257"/>
      <c r="AK582" s="258"/>
      <c r="AL582" s="257"/>
      <c r="AM582" s="257"/>
      <c r="AN582" s="259"/>
      <c r="AO582" s="260"/>
      <c r="AP582" s="257"/>
      <c r="AQ582" s="257"/>
      <c r="AR582" s="261"/>
      <c r="AS582" s="257"/>
      <c r="AT582" s="257"/>
      <c r="AU582" s="257"/>
      <c r="AV582" s="258"/>
      <c r="AW582" s="257"/>
      <c r="AX582" s="257"/>
      <c r="AY582" s="257"/>
      <c r="AZ582" s="412"/>
      <c r="BA582" s="413"/>
      <c r="BB582" s="264"/>
      <c r="BC582" s="265"/>
    </row>
    <row r="583" spans="2:55" s="90" customFormat="1" x14ac:dyDescent="0.25">
      <c r="B583" s="93"/>
      <c r="D583" s="93"/>
      <c r="F583" s="93"/>
      <c r="G583" s="93"/>
      <c r="H583" s="93"/>
      <c r="I583" s="256"/>
      <c r="J583" s="256"/>
      <c r="K583" s="93"/>
      <c r="L583" s="256"/>
      <c r="M583" s="256"/>
      <c r="N583" s="256"/>
      <c r="O583" s="256"/>
      <c r="P583" s="256"/>
      <c r="Q583" s="257"/>
      <c r="R583" s="257"/>
      <c r="S583" s="257"/>
      <c r="T583" s="257"/>
      <c r="U583" s="257"/>
      <c r="V583" s="257"/>
      <c r="W583" s="257"/>
      <c r="X583" s="257"/>
      <c r="Y583" s="257"/>
      <c r="Z583" s="257"/>
      <c r="AA583" s="257"/>
      <c r="AB583" s="257"/>
      <c r="AC583" s="257"/>
      <c r="AD583" s="257"/>
      <c r="AE583" s="257"/>
      <c r="AF583" s="257"/>
      <c r="AG583" s="257"/>
      <c r="AH583" s="257"/>
      <c r="AI583" s="257"/>
      <c r="AJ583" s="257"/>
      <c r="AK583" s="258"/>
      <c r="AL583" s="257"/>
      <c r="AM583" s="257"/>
      <c r="AN583" s="259"/>
      <c r="AO583" s="260"/>
      <c r="AP583" s="257"/>
      <c r="AQ583" s="257"/>
      <c r="AR583" s="261"/>
      <c r="AS583" s="257"/>
      <c r="AT583" s="257"/>
      <c r="AU583" s="257"/>
      <c r="AV583" s="258"/>
      <c r="AW583" s="257"/>
      <c r="AX583" s="257"/>
      <c r="AY583" s="257"/>
      <c r="AZ583" s="412"/>
      <c r="BA583" s="413"/>
      <c r="BB583" s="264"/>
      <c r="BC583" s="265"/>
    </row>
    <row r="584" spans="2:55" s="90" customFormat="1" x14ac:dyDescent="0.25">
      <c r="B584" s="93"/>
      <c r="D584" s="93"/>
      <c r="F584" s="93"/>
      <c r="G584" s="93"/>
      <c r="H584" s="93"/>
      <c r="I584" s="256"/>
      <c r="J584" s="256"/>
      <c r="K584" s="93"/>
      <c r="L584" s="256"/>
      <c r="M584" s="256"/>
      <c r="N584" s="256"/>
      <c r="O584" s="256"/>
      <c r="P584" s="256"/>
      <c r="Q584" s="257"/>
      <c r="R584" s="257"/>
      <c r="S584" s="257"/>
      <c r="T584" s="257"/>
      <c r="U584" s="257"/>
      <c r="V584" s="257"/>
      <c r="W584" s="257"/>
      <c r="X584" s="257"/>
      <c r="Y584" s="257"/>
      <c r="Z584" s="257"/>
      <c r="AA584" s="257"/>
      <c r="AB584" s="257"/>
      <c r="AC584" s="257"/>
      <c r="AD584" s="257"/>
      <c r="AE584" s="257"/>
      <c r="AF584" s="257"/>
      <c r="AG584" s="257"/>
      <c r="AH584" s="257"/>
      <c r="AI584" s="257"/>
      <c r="AJ584" s="257"/>
      <c r="AK584" s="258"/>
      <c r="AL584" s="257"/>
      <c r="AM584" s="257"/>
      <c r="AN584" s="259"/>
      <c r="AO584" s="260"/>
      <c r="AP584" s="257"/>
      <c r="AQ584" s="257"/>
      <c r="AR584" s="261"/>
      <c r="AS584" s="257"/>
      <c r="AT584" s="257"/>
      <c r="AU584" s="257"/>
      <c r="AV584" s="258"/>
      <c r="AW584" s="257"/>
      <c r="AX584" s="257"/>
      <c r="AY584" s="257"/>
      <c r="AZ584" s="412"/>
      <c r="BA584" s="413"/>
      <c r="BB584" s="264"/>
      <c r="BC584" s="265"/>
    </row>
    <row r="585" spans="2:55" s="90" customFormat="1" x14ac:dyDescent="0.25">
      <c r="B585" s="93"/>
      <c r="D585" s="93"/>
      <c r="F585" s="93"/>
      <c r="G585" s="93"/>
      <c r="H585" s="93"/>
      <c r="I585" s="256"/>
      <c r="J585" s="256"/>
      <c r="K585" s="93"/>
      <c r="L585" s="256"/>
      <c r="M585" s="256"/>
      <c r="N585" s="256"/>
      <c r="O585" s="256"/>
      <c r="P585" s="256"/>
      <c r="Q585" s="257"/>
      <c r="R585" s="257"/>
      <c r="S585" s="257"/>
      <c r="T585" s="257"/>
      <c r="U585" s="257"/>
      <c r="V585" s="257"/>
      <c r="W585" s="257"/>
      <c r="X585" s="257"/>
      <c r="Y585" s="257"/>
      <c r="Z585" s="257"/>
      <c r="AA585" s="257"/>
      <c r="AB585" s="257"/>
      <c r="AC585" s="257"/>
      <c r="AD585" s="257"/>
      <c r="AE585" s="257"/>
      <c r="AF585" s="257"/>
      <c r="AG585" s="257"/>
      <c r="AH585" s="257"/>
      <c r="AI585" s="257"/>
      <c r="AJ585" s="257"/>
      <c r="AK585" s="258"/>
      <c r="AL585" s="257"/>
      <c r="AM585" s="257"/>
      <c r="AN585" s="259"/>
      <c r="AO585" s="260"/>
      <c r="AP585" s="257"/>
      <c r="AQ585" s="257"/>
      <c r="AR585" s="261"/>
      <c r="AS585" s="257"/>
      <c r="AT585" s="257"/>
      <c r="AU585" s="257"/>
      <c r="AV585" s="258"/>
      <c r="AW585" s="257"/>
      <c r="AX585" s="257"/>
      <c r="AY585" s="257"/>
      <c r="AZ585" s="412"/>
      <c r="BA585" s="413"/>
      <c r="BB585" s="264"/>
      <c r="BC585" s="265"/>
    </row>
    <row r="586" spans="2:55" s="90" customFormat="1" x14ac:dyDescent="0.25">
      <c r="B586" s="93"/>
      <c r="D586" s="93"/>
      <c r="F586" s="93"/>
      <c r="G586" s="93"/>
      <c r="H586" s="93"/>
      <c r="I586" s="256"/>
      <c r="J586" s="256"/>
      <c r="K586" s="93"/>
      <c r="L586" s="256"/>
      <c r="M586" s="256"/>
      <c r="N586" s="256"/>
      <c r="O586" s="256"/>
      <c r="P586" s="256"/>
      <c r="Q586" s="257"/>
      <c r="R586" s="257"/>
      <c r="S586" s="257"/>
      <c r="T586" s="257"/>
      <c r="U586" s="257"/>
      <c r="V586" s="257"/>
      <c r="W586" s="257"/>
      <c r="X586" s="257"/>
      <c r="Y586" s="257"/>
      <c r="Z586" s="257"/>
      <c r="AA586" s="257"/>
      <c r="AB586" s="257"/>
      <c r="AC586" s="257"/>
      <c r="AD586" s="257"/>
      <c r="AE586" s="257"/>
      <c r="AF586" s="257"/>
      <c r="AG586" s="257"/>
      <c r="AH586" s="257"/>
      <c r="AI586" s="257"/>
      <c r="AJ586" s="257"/>
      <c r="AK586" s="258"/>
      <c r="AL586" s="257"/>
      <c r="AM586" s="257"/>
      <c r="AN586" s="259"/>
      <c r="AO586" s="260"/>
      <c r="AP586" s="257"/>
      <c r="AQ586" s="257"/>
      <c r="AR586" s="261"/>
      <c r="AS586" s="257"/>
      <c r="AT586" s="257"/>
      <c r="AU586" s="257"/>
      <c r="AV586" s="258"/>
      <c r="AW586" s="257"/>
      <c r="AX586" s="257"/>
      <c r="AY586" s="257"/>
      <c r="AZ586" s="412"/>
      <c r="BA586" s="413"/>
      <c r="BB586" s="264"/>
      <c r="BC586" s="265"/>
    </row>
    <row r="587" spans="2:55" s="90" customFormat="1" x14ac:dyDescent="0.25">
      <c r="B587" s="93"/>
      <c r="D587" s="93"/>
      <c r="F587" s="93"/>
      <c r="G587" s="93"/>
      <c r="H587" s="93"/>
      <c r="I587" s="256"/>
      <c r="J587" s="256"/>
      <c r="K587" s="93"/>
      <c r="L587" s="256"/>
      <c r="M587" s="256"/>
      <c r="N587" s="256"/>
      <c r="O587" s="256"/>
      <c r="P587" s="256"/>
      <c r="Q587" s="257"/>
      <c r="R587" s="257"/>
      <c r="S587" s="257"/>
      <c r="T587" s="257"/>
      <c r="U587" s="257"/>
      <c r="V587" s="257"/>
      <c r="W587" s="257"/>
      <c r="X587" s="257"/>
      <c r="Y587" s="257"/>
      <c r="Z587" s="257"/>
      <c r="AA587" s="257"/>
      <c r="AB587" s="257"/>
      <c r="AC587" s="257"/>
      <c r="AD587" s="257"/>
      <c r="AE587" s="257"/>
      <c r="AF587" s="257"/>
      <c r="AG587" s="257"/>
      <c r="AH587" s="257"/>
      <c r="AI587" s="257"/>
      <c r="AJ587" s="257"/>
      <c r="AK587" s="258"/>
      <c r="AL587" s="257"/>
      <c r="AM587" s="257"/>
      <c r="AN587" s="259"/>
      <c r="AO587" s="260"/>
      <c r="AP587" s="257"/>
      <c r="AQ587" s="257"/>
      <c r="AR587" s="261"/>
      <c r="AS587" s="257"/>
      <c r="AT587" s="257"/>
      <c r="AU587" s="257"/>
      <c r="AV587" s="258"/>
      <c r="AW587" s="257"/>
      <c r="AX587" s="257"/>
      <c r="AY587" s="257"/>
      <c r="AZ587" s="412"/>
      <c r="BA587" s="413"/>
      <c r="BB587" s="264"/>
      <c r="BC587" s="265"/>
    </row>
    <row r="588" spans="2:55" s="90" customFormat="1" x14ac:dyDescent="0.25">
      <c r="B588" s="93"/>
      <c r="D588" s="93"/>
      <c r="F588" s="93"/>
      <c r="G588" s="93"/>
      <c r="H588" s="93"/>
      <c r="I588" s="256"/>
      <c r="J588" s="256"/>
      <c r="K588" s="93"/>
      <c r="L588" s="256"/>
      <c r="M588" s="256"/>
      <c r="N588" s="256"/>
      <c r="O588" s="256"/>
      <c r="P588" s="256"/>
      <c r="Q588" s="257"/>
      <c r="R588" s="257"/>
      <c r="S588" s="257"/>
      <c r="T588" s="257"/>
      <c r="U588" s="257"/>
      <c r="V588" s="257"/>
      <c r="W588" s="257"/>
      <c r="X588" s="257"/>
      <c r="Y588" s="257"/>
      <c r="Z588" s="257"/>
      <c r="AA588" s="257"/>
      <c r="AB588" s="257"/>
      <c r="AC588" s="257"/>
      <c r="AD588" s="257"/>
      <c r="AE588" s="257"/>
      <c r="AF588" s="257"/>
      <c r="AG588" s="257"/>
      <c r="AH588" s="257"/>
      <c r="AI588" s="257"/>
      <c r="AJ588" s="257"/>
      <c r="AK588" s="258"/>
      <c r="AL588" s="257"/>
      <c r="AM588" s="257"/>
      <c r="AN588" s="259"/>
      <c r="AO588" s="260"/>
      <c r="AP588" s="257"/>
      <c r="AQ588" s="257"/>
      <c r="AR588" s="261"/>
      <c r="AS588" s="257"/>
      <c r="AT588" s="257"/>
      <c r="AU588" s="257"/>
      <c r="AV588" s="258"/>
      <c r="AW588" s="257"/>
      <c r="AX588" s="257"/>
      <c r="AY588" s="257"/>
      <c r="AZ588" s="412"/>
      <c r="BA588" s="413"/>
      <c r="BB588" s="264"/>
      <c r="BC588" s="265"/>
    </row>
    <row r="589" spans="2:55" s="90" customFormat="1" x14ac:dyDescent="0.25">
      <c r="B589" s="93"/>
      <c r="D589" s="93"/>
      <c r="F589" s="93"/>
      <c r="G589" s="93"/>
      <c r="H589" s="93"/>
      <c r="I589" s="256"/>
      <c r="J589" s="256"/>
      <c r="K589" s="93"/>
      <c r="L589" s="256"/>
      <c r="M589" s="256"/>
      <c r="N589" s="256"/>
      <c r="O589" s="256"/>
      <c r="P589" s="256"/>
      <c r="Q589" s="257"/>
      <c r="R589" s="257"/>
      <c r="S589" s="257"/>
      <c r="T589" s="257"/>
      <c r="U589" s="257"/>
      <c r="V589" s="257"/>
      <c r="W589" s="257"/>
      <c r="X589" s="257"/>
      <c r="Y589" s="257"/>
      <c r="Z589" s="257"/>
      <c r="AA589" s="257"/>
      <c r="AB589" s="257"/>
      <c r="AC589" s="257"/>
      <c r="AD589" s="257"/>
      <c r="AE589" s="257"/>
      <c r="AF589" s="257"/>
      <c r="AG589" s="257"/>
      <c r="AH589" s="257"/>
      <c r="AI589" s="257"/>
      <c r="AJ589" s="257"/>
      <c r="AK589" s="258"/>
      <c r="AL589" s="257"/>
      <c r="AM589" s="257"/>
      <c r="AN589" s="259"/>
      <c r="AO589" s="260"/>
      <c r="AP589" s="257"/>
      <c r="AQ589" s="257"/>
      <c r="AR589" s="261"/>
      <c r="AS589" s="257"/>
      <c r="AT589" s="257"/>
      <c r="AU589" s="257"/>
      <c r="AV589" s="258"/>
      <c r="AW589" s="257"/>
      <c r="AX589" s="257"/>
      <c r="AY589" s="257"/>
      <c r="AZ589" s="412"/>
      <c r="BA589" s="413"/>
      <c r="BB589" s="264"/>
      <c r="BC589" s="265"/>
    </row>
    <row r="590" spans="2:55" s="90" customFormat="1" x14ac:dyDescent="0.25">
      <c r="B590" s="93"/>
      <c r="D590" s="93"/>
      <c r="F590" s="93"/>
      <c r="G590" s="93"/>
      <c r="H590" s="93"/>
      <c r="I590" s="256"/>
      <c r="J590" s="256"/>
      <c r="K590" s="93"/>
      <c r="L590" s="256"/>
      <c r="M590" s="256"/>
      <c r="N590" s="256"/>
      <c r="O590" s="256"/>
      <c r="P590" s="256"/>
      <c r="Q590" s="257"/>
      <c r="R590" s="257"/>
      <c r="S590" s="257"/>
      <c r="T590" s="257"/>
      <c r="U590" s="257"/>
      <c r="V590" s="257"/>
      <c r="W590" s="257"/>
      <c r="X590" s="257"/>
      <c r="Y590" s="257"/>
      <c r="Z590" s="257"/>
      <c r="AA590" s="257"/>
      <c r="AB590" s="257"/>
      <c r="AC590" s="257"/>
      <c r="AD590" s="257"/>
      <c r="AE590" s="257"/>
      <c r="AF590" s="257"/>
      <c r="AG590" s="257"/>
      <c r="AH590" s="257"/>
      <c r="AI590" s="257"/>
      <c r="AJ590" s="257"/>
      <c r="AK590" s="258"/>
      <c r="AL590" s="257"/>
      <c r="AM590" s="257"/>
      <c r="AN590" s="259"/>
      <c r="AO590" s="260"/>
      <c r="AP590" s="257"/>
      <c r="AQ590" s="257"/>
      <c r="AR590" s="261"/>
      <c r="AS590" s="257"/>
      <c r="AT590" s="257"/>
      <c r="AU590" s="257"/>
      <c r="AV590" s="258"/>
      <c r="AW590" s="257"/>
      <c r="AX590" s="257"/>
      <c r="AY590" s="257"/>
      <c r="AZ590" s="412"/>
      <c r="BA590" s="413"/>
      <c r="BB590" s="264"/>
      <c r="BC590" s="265"/>
    </row>
    <row r="591" spans="2:55" s="90" customFormat="1" x14ac:dyDescent="0.25">
      <c r="B591" s="93"/>
      <c r="D591" s="93"/>
      <c r="F591" s="93"/>
      <c r="G591" s="93"/>
      <c r="H591" s="93"/>
      <c r="I591" s="256"/>
      <c r="J591" s="256"/>
      <c r="K591" s="93"/>
      <c r="L591" s="256"/>
      <c r="M591" s="256"/>
      <c r="N591" s="256"/>
      <c r="O591" s="256"/>
      <c r="P591" s="256"/>
      <c r="Q591" s="257"/>
      <c r="R591" s="257"/>
      <c r="S591" s="257"/>
      <c r="T591" s="257"/>
      <c r="U591" s="257"/>
      <c r="V591" s="257"/>
      <c r="W591" s="257"/>
      <c r="X591" s="257"/>
      <c r="Y591" s="257"/>
      <c r="Z591" s="257"/>
      <c r="AA591" s="257"/>
      <c r="AB591" s="257"/>
      <c r="AC591" s="257"/>
      <c r="AD591" s="257"/>
      <c r="AE591" s="257"/>
      <c r="AF591" s="257"/>
      <c r="AG591" s="257"/>
      <c r="AH591" s="257"/>
      <c r="AI591" s="257"/>
      <c r="AJ591" s="257"/>
      <c r="AK591" s="258"/>
      <c r="AL591" s="257"/>
      <c r="AM591" s="257"/>
      <c r="AN591" s="259"/>
      <c r="AO591" s="260"/>
      <c r="AP591" s="257"/>
      <c r="AQ591" s="257"/>
      <c r="AR591" s="261"/>
      <c r="AS591" s="257"/>
      <c r="AT591" s="257"/>
      <c r="AU591" s="257"/>
      <c r="AV591" s="258"/>
      <c r="AW591" s="257"/>
      <c r="AX591" s="257"/>
      <c r="AY591" s="257"/>
      <c r="AZ591" s="412"/>
      <c r="BA591" s="413"/>
      <c r="BB591" s="264"/>
      <c r="BC591" s="265"/>
    </row>
    <row r="592" spans="2:55" s="90" customFormat="1" x14ac:dyDescent="0.25">
      <c r="B592" s="93"/>
      <c r="D592" s="93"/>
      <c r="F592" s="93"/>
      <c r="G592" s="93"/>
      <c r="H592" s="93"/>
      <c r="I592" s="256"/>
      <c r="J592" s="256"/>
      <c r="K592" s="93"/>
      <c r="L592" s="256"/>
      <c r="M592" s="256"/>
      <c r="N592" s="256"/>
      <c r="O592" s="256"/>
      <c r="P592" s="256"/>
      <c r="Q592" s="257"/>
      <c r="R592" s="257"/>
      <c r="S592" s="257"/>
      <c r="T592" s="257"/>
      <c r="U592" s="257"/>
      <c r="V592" s="257"/>
      <c r="W592" s="257"/>
      <c r="X592" s="257"/>
      <c r="Y592" s="257"/>
      <c r="Z592" s="257"/>
      <c r="AA592" s="257"/>
      <c r="AB592" s="257"/>
      <c r="AC592" s="257"/>
      <c r="AD592" s="257"/>
      <c r="AE592" s="257"/>
      <c r="AF592" s="257"/>
      <c r="AG592" s="257"/>
      <c r="AH592" s="257"/>
      <c r="AI592" s="257"/>
      <c r="AJ592" s="257"/>
      <c r="AK592" s="258"/>
      <c r="AL592" s="257"/>
      <c r="AM592" s="257"/>
      <c r="AN592" s="259"/>
      <c r="AO592" s="260"/>
      <c r="AP592" s="257"/>
      <c r="AQ592" s="257"/>
      <c r="AR592" s="261"/>
      <c r="AS592" s="257"/>
      <c r="AT592" s="257"/>
      <c r="AU592" s="257"/>
      <c r="AV592" s="258"/>
      <c r="AW592" s="257"/>
      <c r="AX592" s="257"/>
      <c r="AY592" s="257"/>
      <c r="AZ592" s="412"/>
      <c r="BA592" s="413"/>
      <c r="BB592" s="264"/>
      <c r="BC592" s="265"/>
    </row>
    <row r="593" spans="2:55" s="90" customFormat="1" x14ac:dyDescent="0.25">
      <c r="B593" s="93"/>
      <c r="D593" s="93"/>
      <c r="F593" s="93"/>
      <c r="G593" s="93"/>
      <c r="H593" s="93"/>
      <c r="I593" s="256"/>
      <c r="J593" s="256"/>
      <c r="K593" s="93"/>
      <c r="L593" s="256"/>
      <c r="M593" s="256"/>
      <c r="N593" s="256"/>
      <c r="O593" s="256"/>
      <c r="P593" s="256"/>
      <c r="Q593" s="257"/>
      <c r="R593" s="257"/>
      <c r="S593" s="257"/>
      <c r="T593" s="257"/>
      <c r="U593" s="257"/>
      <c r="V593" s="257"/>
      <c r="W593" s="257"/>
      <c r="X593" s="257"/>
      <c r="Y593" s="257"/>
      <c r="Z593" s="257"/>
      <c r="AA593" s="257"/>
      <c r="AB593" s="257"/>
      <c r="AC593" s="257"/>
      <c r="AD593" s="257"/>
      <c r="AE593" s="257"/>
      <c r="AF593" s="257"/>
      <c r="AG593" s="257"/>
      <c r="AH593" s="257"/>
      <c r="AI593" s="257"/>
      <c r="AJ593" s="257"/>
      <c r="AK593" s="258"/>
      <c r="AL593" s="257"/>
      <c r="AM593" s="257"/>
      <c r="AN593" s="259"/>
      <c r="AO593" s="260"/>
      <c r="AP593" s="257"/>
      <c r="AQ593" s="257"/>
      <c r="AR593" s="261"/>
      <c r="AS593" s="257"/>
      <c r="AT593" s="257"/>
      <c r="AU593" s="257"/>
      <c r="AV593" s="258"/>
      <c r="AW593" s="257"/>
      <c r="AX593" s="257"/>
      <c r="AY593" s="257"/>
      <c r="AZ593" s="412"/>
      <c r="BA593" s="413"/>
      <c r="BB593" s="264"/>
      <c r="BC593" s="265"/>
    </row>
    <row r="594" spans="2:55" s="90" customFormat="1" x14ac:dyDescent="0.25">
      <c r="B594" s="93"/>
      <c r="D594" s="93"/>
      <c r="F594" s="93"/>
      <c r="G594" s="93"/>
      <c r="H594" s="93"/>
      <c r="I594" s="256"/>
      <c r="J594" s="256"/>
      <c r="K594" s="93"/>
      <c r="L594" s="256"/>
      <c r="M594" s="256"/>
      <c r="N594" s="256"/>
      <c r="O594" s="256"/>
      <c r="P594" s="256"/>
      <c r="Q594" s="257"/>
      <c r="R594" s="257"/>
      <c r="S594" s="257"/>
      <c r="T594" s="257"/>
      <c r="U594" s="257"/>
      <c r="V594" s="257"/>
      <c r="W594" s="257"/>
      <c r="X594" s="257"/>
      <c r="Y594" s="257"/>
      <c r="Z594" s="257"/>
      <c r="AA594" s="257"/>
      <c r="AB594" s="257"/>
      <c r="AC594" s="257"/>
      <c r="AD594" s="257"/>
      <c r="AE594" s="257"/>
      <c r="AF594" s="257"/>
      <c r="AG594" s="257"/>
      <c r="AH594" s="257"/>
      <c r="AI594" s="257"/>
      <c r="AJ594" s="257"/>
      <c r="AK594" s="258"/>
      <c r="AL594" s="257"/>
      <c r="AM594" s="257"/>
      <c r="AN594" s="259"/>
      <c r="AO594" s="260"/>
      <c r="AP594" s="257"/>
      <c r="AQ594" s="257"/>
      <c r="AR594" s="261"/>
      <c r="AS594" s="257"/>
      <c r="AT594" s="257"/>
      <c r="AU594" s="257"/>
      <c r="AV594" s="258"/>
      <c r="AW594" s="257"/>
      <c r="AX594" s="257"/>
      <c r="AY594" s="257"/>
      <c r="AZ594" s="412"/>
      <c r="BA594" s="413"/>
      <c r="BB594" s="264"/>
      <c r="BC594" s="265"/>
    </row>
    <row r="595" spans="2:55" s="90" customFormat="1" x14ac:dyDescent="0.25">
      <c r="B595" s="93"/>
      <c r="D595" s="93"/>
      <c r="F595" s="93"/>
      <c r="G595" s="93"/>
      <c r="H595" s="93"/>
      <c r="I595" s="256"/>
      <c r="J595" s="256"/>
      <c r="K595" s="93"/>
      <c r="L595" s="256"/>
      <c r="M595" s="256"/>
      <c r="N595" s="256"/>
      <c r="O595" s="256"/>
      <c r="P595" s="256"/>
      <c r="Q595" s="257"/>
      <c r="R595" s="257"/>
      <c r="S595" s="257"/>
      <c r="T595" s="257"/>
      <c r="U595" s="257"/>
      <c r="V595" s="257"/>
      <c r="W595" s="257"/>
      <c r="X595" s="257"/>
      <c r="Y595" s="257"/>
      <c r="Z595" s="257"/>
      <c r="AA595" s="257"/>
      <c r="AB595" s="257"/>
      <c r="AC595" s="257"/>
      <c r="AD595" s="257"/>
      <c r="AE595" s="257"/>
      <c r="AF595" s="257"/>
      <c r="AG595" s="257"/>
      <c r="AH595" s="257"/>
      <c r="AI595" s="257"/>
      <c r="AJ595" s="257"/>
      <c r="AK595" s="258"/>
      <c r="AL595" s="257"/>
      <c r="AM595" s="257"/>
      <c r="AN595" s="259"/>
      <c r="AO595" s="260"/>
      <c r="AP595" s="257"/>
      <c r="AQ595" s="257"/>
      <c r="AR595" s="261"/>
      <c r="AS595" s="257"/>
      <c r="AT595" s="257"/>
      <c r="AU595" s="257"/>
      <c r="AV595" s="258"/>
      <c r="AW595" s="257"/>
      <c r="AX595" s="257"/>
      <c r="AY595" s="257"/>
      <c r="AZ595" s="412"/>
      <c r="BA595" s="413"/>
      <c r="BB595" s="264"/>
      <c r="BC595" s="265"/>
    </row>
    <row r="596" spans="2:55" s="90" customFormat="1" x14ac:dyDescent="0.25">
      <c r="B596" s="93"/>
      <c r="D596" s="93"/>
      <c r="F596" s="93"/>
      <c r="G596" s="93"/>
      <c r="H596" s="93"/>
      <c r="I596" s="256"/>
      <c r="J596" s="256"/>
      <c r="K596" s="93"/>
      <c r="L596" s="256"/>
      <c r="M596" s="256"/>
      <c r="N596" s="256"/>
      <c r="O596" s="256"/>
      <c r="P596" s="256"/>
      <c r="Q596" s="257"/>
      <c r="R596" s="257"/>
      <c r="S596" s="257"/>
      <c r="T596" s="257"/>
      <c r="U596" s="257"/>
      <c r="V596" s="257"/>
      <c r="W596" s="257"/>
      <c r="X596" s="257"/>
      <c r="Y596" s="257"/>
      <c r="Z596" s="257"/>
      <c r="AA596" s="257"/>
      <c r="AB596" s="257"/>
      <c r="AC596" s="257"/>
      <c r="AD596" s="257"/>
      <c r="AE596" s="257"/>
      <c r="AF596" s="257"/>
      <c r="AG596" s="257"/>
      <c r="AH596" s="257"/>
      <c r="AI596" s="257"/>
      <c r="AJ596" s="257"/>
      <c r="AK596" s="258"/>
      <c r="AL596" s="257"/>
      <c r="AM596" s="257"/>
      <c r="AN596" s="259"/>
      <c r="AO596" s="260"/>
      <c r="AP596" s="257"/>
      <c r="AQ596" s="257"/>
      <c r="AR596" s="261"/>
      <c r="AS596" s="257"/>
      <c r="AT596" s="257"/>
      <c r="AU596" s="257"/>
      <c r="AV596" s="258"/>
      <c r="AW596" s="257"/>
      <c r="AX596" s="257"/>
      <c r="AY596" s="257"/>
      <c r="AZ596" s="412"/>
      <c r="BA596" s="413"/>
      <c r="BB596" s="264"/>
      <c r="BC596" s="265"/>
    </row>
    <row r="597" spans="2:55" s="90" customFormat="1" x14ac:dyDescent="0.25">
      <c r="B597" s="93"/>
      <c r="D597" s="93"/>
      <c r="F597" s="93"/>
      <c r="G597" s="93"/>
      <c r="H597" s="93"/>
      <c r="I597" s="256"/>
      <c r="J597" s="256"/>
      <c r="K597" s="93"/>
      <c r="L597" s="256"/>
      <c r="M597" s="256"/>
      <c r="N597" s="256"/>
      <c r="O597" s="256"/>
      <c r="P597" s="256"/>
      <c r="Q597" s="257"/>
      <c r="R597" s="257"/>
      <c r="S597" s="257"/>
      <c r="T597" s="257"/>
      <c r="U597" s="257"/>
      <c r="V597" s="257"/>
      <c r="W597" s="257"/>
      <c r="X597" s="257"/>
      <c r="Y597" s="257"/>
      <c r="Z597" s="257"/>
      <c r="AA597" s="257"/>
      <c r="AB597" s="257"/>
      <c r="AC597" s="257"/>
      <c r="AD597" s="257"/>
      <c r="AE597" s="257"/>
      <c r="AF597" s="257"/>
      <c r="AG597" s="257"/>
      <c r="AH597" s="257"/>
      <c r="AI597" s="257"/>
      <c r="AJ597" s="257"/>
      <c r="AK597" s="258"/>
      <c r="AL597" s="257"/>
      <c r="AM597" s="257"/>
      <c r="AN597" s="259"/>
      <c r="AO597" s="260"/>
      <c r="AP597" s="257"/>
      <c r="AQ597" s="257"/>
      <c r="AR597" s="261"/>
      <c r="AS597" s="257"/>
      <c r="AT597" s="257"/>
      <c r="AU597" s="257"/>
      <c r="AV597" s="258"/>
      <c r="AW597" s="257"/>
      <c r="AX597" s="257"/>
      <c r="AY597" s="257"/>
      <c r="AZ597" s="412"/>
      <c r="BA597" s="413"/>
      <c r="BB597" s="264"/>
      <c r="BC597" s="265"/>
    </row>
    <row r="598" spans="2:55" s="90" customFormat="1" x14ac:dyDescent="0.25">
      <c r="B598" s="93"/>
      <c r="D598" s="93"/>
      <c r="F598" s="93"/>
      <c r="G598" s="93"/>
      <c r="H598" s="93"/>
      <c r="I598" s="256"/>
      <c r="J598" s="256"/>
      <c r="K598" s="93"/>
      <c r="L598" s="256"/>
      <c r="M598" s="256"/>
      <c r="N598" s="256"/>
      <c r="O598" s="256"/>
      <c r="P598" s="256"/>
      <c r="Q598" s="257"/>
      <c r="R598" s="257"/>
      <c r="S598" s="257"/>
      <c r="T598" s="257"/>
      <c r="U598" s="257"/>
      <c r="V598" s="257"/>
      <c r="W598" s="257"/>
      <c r="X598" s="257"/>
      <c r="Y598" s="257"/>
      <c r="Z598" s="257"/>
      <c r="AA598" s="257"/>
      <c r="AB598" s="257"/>
      <c r="AC598" s="257"/>
      <c r="AD598" s="257"/>
      <c r="AE598" s="257"/>
      <c r="AF598" s="257"/>
      <c r="AG598" s="257"/>
      <c r="AH598" s="257"/>
      <c r="AI598" s="257"/>
      <c r="AJ598" s="257"/>
      <c r="AK598" s="258"/>
      <c r="AL598" s="257"/>
      <c r="AM598" s="257"/>
      <c r="AN598" s="259"/>
      <c r="AO598" s="260"/>
      <c r="AP598" s="257"/>
      <c r="AQ598" s="257"/>
      <c r="AR598" s="261"/>
      <c r="AS598" s="257"/>
      <c r="AT598" s="257"/>
      <c r="AU598" s="257"/>
      <c r="AV598" s="258"/>
      <c r="AW598" s="257"/>
      <c r="AX598" s="257"/>
      <c r="AY598" s="257"/>
      <c r="AZ598" s="412"/>
      <c r="BA598" s="413"/>
      <c r="BB598" s="264"/>
      <c r="BC598" s="265"/>
    </row>
    <row r="599" spans="2:55" s="90" customFormat="1" x14ac:dyDescent="0.25">
      <c r="B599" s="93"/>
      <c r="D599" s="93"/>
      <c r="F599" s="93"/>
      <c r="G599" s="93"/>
      <c r="H599" s="93"/>
      <c r="I599" s="256"/>
      <c r="J599" s="256"/>
      <c r="K599" s="93"/>
      <c r="L599" s="256"/>
      <c r="M599" s="256"/>
      <c r="N599" s="256"/>
      <c r="O599" s="256"/>
      <c r="P599" s="256"/>
      <c r="Q599" s="257"/>
      <c r="R599" s="257"/>
      <c r="S599" s="257"/>
      <c r="T599" s="257"/>
      <c r="U599" s="257"/>
      <c r="V599" s="257"/>
      <c r="W599" s="257"/>
      <c r="X599" s="257"/>
      <c r="Y599" s="257"/>
      <c r="Z599" s="257"/>
      <c r="AA599" s="257"/>
      <c r="AB599" s="257"/>
      <c r="AC599" s="257"/>
      <c r="AD599" s="257"/>
      <c r="AE599" s="257"/>
      <c r="AF599" s="257"/>
      <c r="AG599" s="257"/>
      <c r="AH599" s="257"/>
      <c r="AI599" s="257"/>
      <c r="AJ599" s="257"/>
      <c r="AK599" s="258"/>
      <c r="AL599" s="257"/>
      <c r="AM599" s="257"/>
      <c r="AN599" s="259"/>
      <c r="AO599" s="260"/>
      <c r="AP599" s="257"/>
      <c r="AQ599" s="257"/>
      <c r="AR599" s="261"/>
      <c r="AS599" s="257"/>
      <c r="AT599" s="257"/>
      <c r="AU599" s="257"/>
      <c r="AV599" s="258"/>
      <c r="AW599" s="257"/>
      <c r="AX599" s="257"/>
      <c r="AY599" s="257"/>
      <c r="AZ599" s="412"/>
      <c r="BA599" s="413"/>
      <c r="BB599" s="264"/>
      <c r="BC599" s="265"/>
    </row>
    <row r="600" spans="2:55" s="90" customFormat="1" x14ac:dyDescent="0.25">
      <c r="B600" s="93"/>
      <c r="D600" s="93"/>
      <c r="F600" s="93"/>
      <c r="G600" s="93"/>
      <c r="H600" s="93"/>
      <c r="I600" s="256"/>
      <c r="J600" s="256"/>
      <c r="K600" s="93"/>
      <c r="L600" s="256"/>
      <c r="M600" s="256"/>
      <c r="N600" s="256"/>
      <c r="O600" s="256"/>
      <c r="P600" s="256"/>
      <c r="Q600" s="257"/>
      <c r="R600" s="257"/>
      <c r="S600" s="257"/>
      <c r="T600" s="257"/>
      <c r="U600" s="257"/>
      <c r="V600" s="257"/>
      <c r="W600" s="257"/>
      <c r="X600" s="257"/>
      <c r="Y600" s="257"/>
      <c r="Z600" s="257"/>
      <c r="AA600" s="257"/>
      <c r="AB600" s="257"/>
      <c r="AC600" s="257"/>
      <c r="AD600" s="257"/>
      <c r="AE600" s="257"/>
      <c r="AF600" s="257"/>
      <c r="AG600" s="257"/>
      <c r="AH600" s="257"/>
      <c r="AI600" s="257"/>
      <c r="AJ600" s="257"/>
      <c r="AK600" s="258"/>
      <c r="AL600" s="257"/>
      <c r="AM600" s="257"/>
      <c r="AN600" s="259"/>
      <c r="AO600" s="260"/>
      <c r="AP600" s="257"/>
      <c r="AQ600" s="257"/>
      <c r="AR600" s="261"/>
      <c r="AS600" s="257"/>
      <c r="AT600" s="257"/>
      <c r="AU600" s="257"/>
      <c r="AV600" s="258"/>
      <c r="AW600" s="257"/>
      <c r="AX600" s="257"/>
      <c r="AY600" s="257"/>
      <c r="AZ600" s="412"/>
      <c r="BA600" s="413"/>
      <c r="BB600" s="264"/>
      <c r="BC600" s="265"/>
    </row>
    <row r="601" spans="2:55" s="90" customFormat="1" x14ac:dyDescent="0.25">
      <c r="B601" s="93"/>
      <c r="D601" s="93"/>
      <c r="F601" s="93"/>
      <c r="G601" s="93"/>
      <c r="H601" s="93"/>
      <c r="I601" s="256"/>
      <c r="J601" s="256"/>
      <c r="K601" s="93"/>
      <c r="L601" s="256"/>
      <c r="M601" s="256"/>
      <c r="N601" s="256"/>
      <c r="O601" s="256"/>
      <c r="P601" s="256"/>
      <c r="Q601" s="257"/>
      <c r="R601" s="257"/>
      <c r="S601" s="257"/>
      <c r="T601" s="257"/>
      <c r="U601" s="257"/>
      <c r="V601" s="257"/>
      <c r="W601" s="257"/>
      <c r="X601" s="257"/>
      <c r="Y601" s="257"/>
      <c r="Z601" s="257"/>
      <c r="AA601" s="257"/>
      <c r="AB601" s="257"/>
      <c r="AC601" s="257"/>
      <c r="AD601" s="257"/>
      <c r="AE601" s="257"/>
      <c r="AF601" s="257"/>
      <c r="AG601" s="257"/>
      <c r="AH601" s="257"/>
      <c r="AI601" s="257"/>
      <c r="AJ601" s="257"/>
      <c r="AK601" s="258"/>
      <c r="AL601" s="257"/>
      <c r="AM601" s="257"/>
      <c r="AN601" s="259"/>
      <c r="AO601" s="260"/>
      <c r="AP601" s="257"/>
      <c r="AQ601" s="257"/>
      <c r="AR601" s="261"/>
      <c r="AS601" s="257"/>
      <c r="AT601" s="257"/>
      <c r="AU601" s="257"/>
      <c r="AV601" s="258"/>
      <c r="AW601" s="257"/>
      <c r="AX601" s="257"/>
      <c r="AY601" s="257"/>
      <c r="AZ601" s="412"/>
      <c r="BA601" s="413"/>
      <c r="BB601" s="264"/>
      <c r="BC601" s="265"/>
    </row>
    <row r="602" spans="2:55" s="90" customFormat="1" x14ac:dyDescent="0.25">
      <c r="B602" s="93"/>
      <c r="D602" s="93"/>
      <c r="F602" s="93"/>
      <c r="G602" s="93"/>
      <c r="H602" s="93"/>
      <c r="I602" s="256"/>
      <c r="J602" s="256"/>
      <c r="K602" s="93"/>
      <c r="L602" s="256"/>
      <c r="M602" s="256"/>
      <c r="N602" s="256"/>
      <c r="O602" s="256"/>
      <c r="P602" s="256"/>
      <c r="Q602" s="257"/>
      <c r="R602" s="257"/>
      <c r="S602" s="257"/>
      <c r="T602" s="257"/>
      <c r="U602" s="257"/>
      <c r="V602" s="257"/>
      <c r="W602" s="257"/>
      <c r="X602" s="257"/>
      <c r="Y602" s="257"/>
      <c r="Z602" s="257"/>
      <c r="AA602" s="257"/>
      <c r="AB602" s="257"/>
      <c r="AC602" s="257"/>
      <c r="AD602" s="257"/>
      <c r="AE602" s="257"/>
      <c r="AF602" s="257"/>
      <c r="AG602" s="257"/>
      <c r="AH602" s="257"/>
      <c r="AI602" s="257"/>
      <c r="AJ602" s="257"/>
      <c r="AK602" s="258"/>
      <c r="AL602" s="257"/>
      <c r="AM602" s="257"/>
      <c r="AN602" s="259"/>
      <c r="AO602" s="260"/>
      <c r="AP602" s="257"/>
      <c r="AQ602" s="257"/>
      <c r="AR602" s="261"/>
      <c r="AS602" s="257"/>
      <c r="AT602" s="257"/>
      <c r="AU602" s="257"/>
      <c r="AV602" s="258"/>
      <c r="AW602" s="257"/>
      <c r="AX602" s="257"/>
      <c r="AY602" s="257"/>
      <c r="AZ602" s="412"/>
      <c r="BA602" s="413"/>
      <c r="BB602" s="264"/>
      <c r="BC602" s="265"/>
    </row>
    <row r="603" spans="2:55" s="90" customFormat="1" x14ac:dyDescent="0.25">
      <c r="B603" s="93"/>
      <c r="D603" s="93"/>
      <c r="F603" s="93"/>
      <c r="G603" s="93"/>
      <c r="H603" s="93"/>
      <c r="I603" s="256"/>
      <c r="J603" s="256"/>
      <c r="K603" s="93"/>
      <c r="L603" s="256"/>
      <c r="M603" s="256"/>
      <c r="N603" s="256"/>
      <c r="O603" s="256"/>
      <c r="P603" s="256"/>
      <c r="Q603" s="257"/>
      <c r="R603" s="257"/>
      <c r="S603" s="257"/>
      <c r="T603" s="257"/>
      <c r="U603" s="257"/>
      <c r="V603" s="257"/>
      <c r="W603" s="257"/>
      <c r="X603" s="257"/>
      <c r="Y603" s="257"/>
      <c r="Z603" s="257"/>
      <c r="AA603" s="257"/>
      <c r="AB603" s="257"/>
      <c r="AC603" s="257"/>
      <c r="AD603" s="257"/>
      <c r="AE603" s="257"/>
      <c r="AF603" s="257"/>
      <c r="AG603" s="257"/>
      <c r="AH603" s="257"/>
      <c r="AI603" s="257"/>
      <c r="AJ603" s="257"/>
      <c r="AK603" s="258"/>
      <c r="AL603" s="257"/>
      <c r="AM603" s="257"/>
      <c r="AN603" s="259"/>
      <c r="AO603" s="260"/>
      <c r="AP603" s="257"/>
      <c r="AQ603" s="257"/>
      <c r="AR603" s="261"/>
      <c r="AS603" s="257"/>
      <c r="AT603" s="257"/>
      <c r="AU603" s="257"/>
      <c r="AV603" s="258"/>
      <c r="AW603" s="257"/>
      <c r="AX603" s="257"/>
      <c r="AY603" s="257"/>
      <c r="AZ603" s="412"/>
      <c r="BA603" s="413"/>
      <c r="BB603" s="264"/>
      <c r="BC603" s="265"/>
    </row>
    <row r="604" spans="2:55" s="90" customFormat="1" x14ac:dyDescent="0.25">
      <c r="B604" s="93"/>
      <c r="D604" s="93"/>
      <c r="F604" s="93"/>
      <c r="G604" s="93"/>
      <c r="H604" s="93"/>
      <c r="I604" s="256"/>
      <c r="J604" s="256"/>
      <c r="K604" s="93"/>
      <c r="L604" s="256"/>
      <c r="M604" s="256"/>
      <c r="N604" s="256"/>
      <c r="O604" s="256"/>
      <c r="P604" s="256"/>
      <c r="Q604" s="257"/>
      <c r="R604" s="257"/>
      <c r="S604" s="257"/>
      <c r="T604" s="257"/>
      <c r="U604" s="257"/>
      <c r="V604" s="257"/>
      <c r="W604" s="257"/>
      <c r="X604" s="257"/>
      <c r="Y604" s="257"/>
      <c r="Z604" s="257"/>
      <c r="AA604" s="257"/>
      <c r="AB604" s="257"/>
      <c r="AC604" s="257"/>
      <c r="AD604" s="257"/>
      <c r="AE604" s="257"/>
      <c r="AF604" s="257"/>
      <c r="AG604" s="257"/>
      <c r="AH604" s="257"/>
      <c r="AI604" s="257"/>
      <c r="AJ604" s="257"/>
      <c r="AK604" s="258"/>
      <c r="AL604" s="257"/>
      <c r="AM604" s="257"/>
      <c r="AN604" s="259"/>
      <c r="AO604" s="260"/>
      <c r="AP604" s="257"/>
      <c r="AQ604" s="257"/>
      <c r="AR604" s="261"/>
      <c r="AS604" s="257"/>
      <c r="AT604" s="257"/>
      <c r="AU604" s="257"/>
      <c r="AV604" s="258"/>
      <c r="AW604" s="257"/>
      <c r="AX604" s="257"/>
      <c r="AY604" s="257"/>
      <c r="AZ604" s="412"/>
      <c r="BA604" s="413"/>
      <c r="BB604" s="264"/>
      <c r="BC604" s="265"/>
    </row>
    <row r="605" spans="2:55" s="90" customFormat="1" x14ac:dyDescent="0.25">
      <c r="B605" s="93"/>
      <c r="D605" s="93"/>
      <c r="F605" s="93"/>
      <c r="G605" s="93"/>
      <c r="H605" s="93"/>
      <c r="I605" s="256"/>
      <c r="J605" s="256"/>
      <c r="K605" s="93"/>
      <c r="L605" s="256"/>
      <c r="M605" s="256"/>
      <c r="N605" s="256"/>
      <c r="O605" s="256"/>
      <c r="P605" s="256"/>
      <c r="Q605" s="257"/>
      <c r="R605" s="257"/>
      <c r="S605" s="257"/>
      <c r="T605" s="257"/>
      <c r="U605" s="257"/>
      <c r="V605" s="257"/>
      <c r="W605" s="257"/>
      <c r="X605" s="257"/>
      <c r="Y605" s="257"/>
      <c r="Z605" s="257"/>
      <c r="AA605" s="257"/>
      <c r="AB605" s="257"/>
      <c r="AC605" s="257"/>
      <c r="AD605" s="257"/>
      <c r="AE605" s="257"/>
      <c r="AF605" s="257"/>
      <c r="AG605" s="257"/>
      <c r="AH605" s="257"/>
      <c r="AI605" s="257"/>
      <c r="AJ605" s="257"/>
      <c r="AK605" s="258"/>
      <c r="AL605" s="257"/>
      <c r="AM605" s="257"/>
      <c r="AN605" s="259"/>
      <c r="AO605" s="260"/>
      <c r="AP605" s="257"/>
      <c r="AQ605" s="257"/>
      <c r="AR605" s="261"/>
      <c r="AS605" s="257"/>
      <c r="AT605" s="257"/>
      <c r="AU605" s="257"/>
      <c r="AV605" s="258"/>
      <c r="AW605" s="257"/>
      <c r="AX605" s="257"/>
      <c r="AY605" s="257"/>
      <c r="AZ605" s="412"/>
      <c r="BA605" s="413"/>
      <c r="BB605" s="264"/>
      <c r="BC605" s="265"/>
    </row>
    <row r="606" spans="2:55" s="90" customFormat="1" x14ac:dyDescent="0.25">
      <c r="B606" s="93"/>
      <c r="D606" s="93"/>
      <c r="F606" s="93"/>
      <c r="G606" s="93"/>
      <c r="H606" s="93"/>
      <c r="I606" s="256"/>
      <c r="J606" s="256"/>
      <c r="K606" s="93"/>
      <c r="L606" s="256"/>
      <c r="M606" s="256"/>
      <c r="N606" s="256"/>
      <c r="O606" s="256"/>
      <c r="P606" s="256"/>
      <c r="Q606" s="257"/>
      <c r="R606" s="257"/>
      <c r="S606" s="257"/>
      <c r="T606" s="257"/>
      <c r="U606" s="257"/>
      <c r="V606" s="257"/>
      <c r="W606" s="257"/>
      <c r="X606" s="257"/>
      <c r="Y606" s="257"/>
      <c r="Z606" s="257"/>
      <c r="AA606" s="257"/>
      <c r="AB606" s="257"/>
      <c r="AC606" s="257"/>
      <c r="AD606" s="257"/>
      <c r="AE606" s="257"/>
      <c r="AF606" s="257"/>
      <c r="AG606" s="257"/>
      <c r="AH606" s="257"/>
      <c r="AI606" s="257"/>
      <c r="AJ606" s="257"/>
      <c r="AK606" s="258"/>
      <c r="AL606" s="257"/>
      <c r="AM606" s="257"/>
      <c r="AN606" s="259"/>
      <c r="AO606" s="260"/>
      <c r="AP606" s="257"/>
      <c r="AQ606" s="257"/>
      <c r="AR606" s="261"/>
      <c r="AS606" s="257"/>
      <c r="AT606" s="257"/>
      <c r="AU606" s="257"/>
      <c r="AV606" s="258"/>
      <c r="AW606" s="257"/>
      <c r="AX606" s="257"/>
      <c r="AY606" s="257"/>
      <c r="AZ606" s="412"/>
      <c r="BA606" s="413"/>
      <c r="BB606" s="264"/>
      <c r="BC606" s="265"/>
    </row>
    <row r="607" spans="2:55" s="90" customFormat="1" x14ac:dyDescent="0.25">
      <c r="B607" s="93"/>
      <c r="D607" s="93"/>
      <c r="F607" s="93"/>
      <c r="G607" s="93"/>
      <c r="H607" s="93"/>
      <c r="I607" s="256"/>
      <c r="J607" s="256"/>
      <c r="K607" s="93"/>
      <c r="L607" s="256"/>
      <c r="M607" s="256"/>
      <c r="N607" s="256"/>
      <c r="O607" s="256"/>
      <c r="P607" s="256"/>
      <c r="Q607" s="257"/>
      <c r="R607" s="257"/>
      <c r="S607" s="257"/>
      <c r="T607" s="257"/>
      <c r="U607" s="257"/>
      <c r="V607" s="257"/>
      <c r="W607" s="257"/>
      <c r="X607" s="257"/>
      <c r="Y607" s="257"/>
      <c r="Z607" s="257"/>
      <c r="AA607" s="257"/>
      <c r="AB607" s="257"/>
      <c r="AC607" s="257"/>
      <c r="AD607" s="257"/>
      <c r="AE607" s="257"/>
      <c r="AF607" s="257"/>
      <c r="AG607" s="257"/>
      <c r="AH607" s="257"/>
      <c r="AI607" s="257"/>
      <c r="AJ607" s="257"/>
      <c r="AK607" s="258"/>
      <c r="AL607" s="257"/>
      <c r="AM607" s="257"/>
      <c r="AN607" s="259"/>
      <c r="AO607" s="260"/>
      <c r="AP607" s="257"/>
      <c r="AQ607" s="257"/>
      <c r="AR607" s="261"/>
      <c r="AS607" s="257"/>
      <c r="AT607" s="257"/>
      <c r="AU607" s="257"/>
      <c r="AV607" s="258"/>
      <c r="AW607" s="257"/>
      <c r="AX607" s="257"/>
      <c r="AY607" s="257"/>
      <c r="AZ607" s="412"/>
      <c r="BA607" s="413"/>
      <c r="BB607" s="264"/>
      <c r="BC607" s="265"/>
    </row>
    <row r="608" spans="2:55" s="90" customFormat="1" x14ac:dyDescent="0.25">
      <c r="B608" s="93"/>
      <c r="D608" s="93"/>
      <c r="F608" s="93"/>
      <c r="G608" s="93"/>
      <c r="H608" s="93"/>
      <c r="I608" s="256"/>
      <c r="J608" s="256"/>
      <c r="K608" s="93"/>
      <c r="L608" s="256"/>
      <c r="M608" s="256"/>
      <c r="N608" s="256"/>
      <c r="O608" s="256"/>
      <c r="P608" s="256"/>
      <c r="Q608" s="257"/>
      <c r="R608" s="257"/>
      <c r="S608" s="257"/>
      <c r="T608" s="257"/>
      <c r="U608" s="257"/>
      <c r="V608" s="257"/>
      <c r="W608" s="257"/>
      <c r="X608" s="257"/>
      <c r="Y608" s="257"/>
      <c r="Z608" s="257"/>
      <c r="AA608" s="257"/>
      <c r="AB608" s="257"/>
      <c r="AC608" s="257"/>
      <c r="AD608" s="257"/>
      <c r="AE608" s="257"/>
      <c r="AF608" s="257"/>
      <c r="AG608" s="257"/>
      <c r="AH608" s="257"/>
      <c r="AI608" s="257"/>
      <c r="AJ608" s="257"/>
      <c r="AK608" s="258"/>
      <c r="AL608" s="257"/>
      <c r="AM608" s="257"/>
      <c r="AN608" s="259"/>
      <c r="AO608" s="260"/>
      <c r="AP608" s="257"/>
      <c r="AQ608" s="257"/>
      <c r="AR608" s="261"/>
      <c r="AS608" s="257"/>
      <c r="AT608" s="257"/>
      <c r="AU608" s="257"/>
      <c r="AV608" s="258"/>
      <c r="AW608" s="257"/>
      <c r="AX608" s="257"/>
      <c r="AY608" s="257"/>
      <c r="AZ608" s="412"/>
      <c r="BA608" s="413"/>
      <c r="BB608" s="264"/>
      <c r="BC608" s="265"/>
    </row>
    <row r="609" spans="2:55" s="90" customFormat="1" x14ac:dyDescent="0.25">
      <c r="B609" s="93"/>
      <c r="D609" s="93"/>
      <c r="F609" s="93"/>
      <c r="G609" s="93"/>
      <c r="H609" s="93"/>
      <c r="I609" s="256"/>
      <c r="J609" s="256"/>
      <c r="K609" s="93"/>
      <c r="L609" s="256"/>
      <c r="M609" s="256"/>
      <c r="N609" s="256"/>
      <c r="O609" s="256"/>
      <c r="P609" s="256"/>
      <c r="Q609" s="257"/>
      <c r="R609" s="257"/>
      <c r="S609" s="257"/>
      <c r="T609" s="257"/>
      <c r="U609" s="257"/>
      <c r="V609" s="257"/>
      <c r="W609" s="257"/>
      <c r="X609" s="257"/>
      <c r="Y609" s="257"/>
      <c r="Z609" s="257"/>
      <c r="AA609" s="257"/>
      <c r="AB609" s="257"/>
      <c r="AC609" s="257"/>
      <c r="AD609" s="257"/>
      <c r="AE609" s="257"/>
      <c r="AF609" s="257"/>
      <c r="AG609" s="257"/>
      <c r="AH609" s="257"/>
      <c r="AI609" s="257"/>
      <c r="AJ609" s="257"/>
      <c r="AK609" s="258"/>
      <c r="AL609" s="257"/>
      <c r="AM609" s="257"/>
      <c r="AN609" s="259"/>
      <c r="AO609" s="260"/>
      <c r="AP609" s="257"/>
      <c r="AQ609" s="257"/>
      <c r="AR609" s="261"/>
      <c r="AS609" s="257"/>
      <c r="AT609" s="257"/>
      <c r="AU609" s="257"/>
      <c r="AV609" s="258"/>
      <c r="AW609" s="257"/>
      <c r="AX609" s="257"/>
      <c r="AY609" s="257"/>
      <c r="AZ609" s="412"/>
      <c r="BA609" s="413"/>
      <c r="BB609" s="264"/>
      <c r="BC609" s="265"/>
    </row>
    <row r="610" spans="2:55" s="90" customFormat="1" x14ac:dyDescent="0.25">
      <c r="B610" s="93"/>
      <c r="D610" s="93"/>
      <c r="F610" s="93"/>
      <c r="G610" s="93"/>
      <c r="H610" s="93"/>
      <c r="I610" s="256"/>
      <c r="J610" s="256"/>
      <c r="K610" s="93"/>
      <c r="L610" s="256"/>
      <c r="M610" s="256"/>
      <c r="N610" s="256"/>
      <c r="O610" s="256"/>
      <c r="P610" s="256"/>
      <c r="Q610" s="257"/>
      <c r="R610" s="257"/>
      <c r="S610" s="257"/>
      <c r="T610" s="257"/>
      <c r="U610" s="257"/>
      <c r="V610" s="257"/>
      <c r="W610" s="257"/>
      <c r="X610" s="257"/>
      <c r="Y610" s="257"/>
      <c r="Z610" s="257"/>
      <c r="AA610" s="257"/>
      <c r="AB610" s="257"/>
      <c r="AC610" s="257"/>
      <c r="AD610" s="257"/>
      <c r="AE610" s="257"/>
      <c r="AF610" s="257"/>
      <c r="AG610" s="257"/>
      <c r="AH610" s="257"/>
      <c r="AI610" s="257"/>
      <c r="AJ610" s="257"/>
      <c r="AK610" s="258"/>
      <c r="AL610" s="257"/>
      <c r="AM610" s="257"/>
      <c r="AN610" s="259"/>
      <c r="AO610" s="260"/>
      <c r="AP610" s="257"/>
      <c r="AQ610" s="257"/>
      <c r="AR610" s="261"/>
      <c r="AS610" s="257"/>
      <c r="AT610" s="257"/>
      <c r="AU610" s="257"/>
      <c r="AV610" s="258"/>
      <c r="AW610" s="257"/>
      <c r="AX610" s="257"/>
      <c r="AY610" s="257"/>
      <c r="AZ610" s="412"/>
      <c r="BA610" s="413"/>
      <c r="BB610" s="264"/>
      <c r="BC610" s="265"/>
    </row>
    <row r="611" spans="2:55" s="90" customFormat="1" x14ac:dyDescent="0.25">
      <c r="B611" s="93"/>
      <c r="D611" s="93"/>
      <c r="F611" s="93"/>
      <c r="G611" s="93"/>
      <c r="H611" s="93"/>
      <c r="I611" s="256"/>
      <c r="J611" s="256"/>
      <c r="K611" s="93"/>
      <c r="L611" s="256"/>
      <c r="M611" s="256"/>
      <c r="N611" s="256"/>
      <c r="O611" s="256"/>
      <c r="P611" s="256"/>
      <c r="Q611" s="257"/>
      <c r="R611" s="257"/>
      <c r="S611" s="257"/>
      <c r="T611" s="257"/>
      <c r="U611" s="257"/>
      <c r="V611" s="257"/>
      <c r="W611" s="257"/>
      <c r="X611" s="257"/>
      <c r="Y611" s="257"/>
      <c r="Z611" s="257"/>
      <c r="AA611" s="257"/>
      <c r="AB611" s="257"/>
      <c r="AC611" s="257"/>
      <c r="AD611" s="257"/>
      <c r="AE611" s="257"/>
      <c r="AF611" s="257"/>
      <c r="AG611" s="257"/>
      <c r="AH611" s="257"/>
      <c r="AI611" s="257"/>
      <c r="AJ611" s="257"/>
      <c r="AK611" s="258"/>
      <c r="AL611" s="257"/>
      <c r="AM611" s="257"/>
      <c r="AN611" s="259"/>
      <c r="AO611" s="260"/>
      <c r="AP611" s="257"/>
      <c r="AQ611" s="257"/>
      <c r="AR611" s="261"/>
      <c r="AS611" s="257"/>
      <c r="AT611" s="257"/>
      <c r="AU611" s="257"/>
      <c r="AV611" s="258"/>
      <c r="AW611" s="257"/>
      <c r="AX611" s="257"/>
      <c r="AY611" s="257"/>
      <c r="AZ611" s="412"/>
      <c r="BA611" s="413"/>
      <c r="BB611" s="264"/>
      <c r="BC611" s="265"/>
    </row>
  </sheetData>
  <autoFilter ref="A6:BC94" xr:uid="{00000000-0001-0000-0300-000000000000}">
    <filterColumn colId="53">
      <filters>
        <filter val="C"/>
        <filter val="D"/>
        <filter val="F"/>
      </filters>
    </filterColumn>
  </autoFilter>
  <mergeCells count="24">
    <mergeCell ref="AR3:AR6"/>
    <mergeCell ref="AM5:AM6"/>
    <mergeCell ref="AZ101:BA101"/>
    <mergeCell ref="Q4:S5"/>
    <mergeCell ref="AZ97:BA97"/>
    <mergeCell ref="AZ98:BA98"/>
    <mergeCell ref="AZ99:BA99"/>
    <mergeCell ref="AZ100:BA100"/>
    <mergeCell ref="B3:J5"/>
    <mergeCell ref="K3:P5"/>
    <mergeCell ref="BB3:BB6"/>
    <mergeCell ref="AE4:AL4"/>
    <mergeCell ref="AN5:AP5"/>
    <mergeCell ref="AL5:AL6"/>
    <mergeCell ref="T4:AD5"/>
    <mergeCell ref="BA3:BA6"/>
    <mergeCell ref="AZ3:AZ6"/>
    <mergeCell ref="AS5:AS6"/>
    <mergeCell ref="AT5:AT6"/>
    <mergeCell ref="AV4:AV6"/>
    <mergeCell ref="AY4:AY6"/>
    <mergeCell ref="AU5:AU6"/>
    <mergeCell ref="AW5:AW6"/>
    <mergeCell ref="AX5:AX6"/>
  </mergeCells>
  <conditionalFormatting sqref="G7:H94">
    <cfRule type="cellIs" dxfId="7" priority="6" operator="equal">
      <formula>0</formula>
    </cfRule>
  </conditionalFormatting>
  <conditionalFormatting sqref="J7:J94">
    <cfRule type="cellIs" dxfId="6" priority="5" operator="equal">
      <formula>0</formula>
    </cfRule>
  </conditionalFormatting>
  <conditionalFormatting sqref="L7:O94">
    <cfRule type="cellIs" dxfId="5" priority="4" operator="lessThanOrEqual">
      <formula>0</formula>
    </cfRule>
  </conditionalFormatting>
  <conditionalFormatting sqref="P7:P94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B7:BC94">
    <cfRule type="containsText" dxfId="4" priority="481" operator="containsText" text="F">
      <formula>NOT(ISERROR(SEARCH("F",BB7)))</formula>
    </cfRule>
    <cfRule type="containsText" dxfId="3" priority="482" operator="containsText" text="D">
      <formula>NOT(ISERROR(SEARCH("D",BB7)))</formula>
    </cfRule>
    <cfRule type="containsText" dxfId="2" priority="483" operator="containsText" text="C">
      <formula>NOT(ISERROR(SEARCH("C",BB7)))</formula>
    </cfRule>
    <cfRule type="containsText" dxfId="1" priority="484" operator="containsText" text="B">
      <formula>NOT(ISERROR(SEARCH("B",BB7)))</formula>
    </cfRule>
    <cfRule type="containsText" dxfId="0" priority="485" operator="containsText" text="A">
      <formula>NOT(ISERROR(SEARCH("A",BB7)))</formula>
    </cfRule>
    <cfRule type="colorScale" priority="519">
      <colorScale>
        <cfvo type="min"/>
        <cfvo type="max"/>
        <color rgb="FFFF7128"/>
        <color rgb="FFFFEF9C"/>
      </colorScale>
    </cfRule>
  </conditionalFormatting>
  <pageMargins left="0.45" right="0.09" top="0.28999999999999998" bottom="0.2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FFFF00"/>
  </sheetPr>
  <dimension ref="A1:AM101"/>
  <sheetViews>
    <sheetView zoomScale="60" zoomScaleNormal="60" workbookViewId="0">
      <pane xSplit="5" ySplit="2" topLeftCell="W3" activePane="bottomRight" state="frozen"/>
      <selection activeCell="I912" sqref="I912"/>
      <selection pane="topRight" activeCell="I912" sqref="I912"/>
      <selection pane="bottomLeft" activeCell="I912" sqref="I912"/>
      <selection pane="bottomRight" activeCell="AD3" sqref="AD3"/>
    </sheetView>
  </sheetViews>
  <sheetFormatPr defaultColWidth="14" defaultRowHeight="21" x14ac:dyDescent="0.4"/>
  <cols>
    <col min="1" max="1" width="5.69921875" style="166" customWidth="1"/>
    <col min="2" max="2" width="11.69921875" style="166" customWidth="1"/>
    <col min="3" max="3" width="7.69921875" style="166" customWidth="1"/>
    <col min="4" max="4" width="13.59765625" style="166" customWidth="1"/>
    <col min="5" max="5" width="7.19921875" style="166" customWidth="1"/>
    <col min="6" max="6" width="11.3984375" style="166" customWidth="1"/>
    <col min="7" max="7" width="8.8984375" style="170" customWidth="1"/>
    <col min="8" max="8" width="12.69921875" style="166" customWidth="1"/>
    <col min="9" max="9" width="4.69921875" style="166" customWidth="1"/>
    <col min="10" max="10" width="23.3984375" style="171" customWidth="1"/>
    <col min="11" max="14" width="21.19921875" style="166" customWidth="1"/>
    <col min="15" max="15" width="17.296875" style="166" bestFit="1" customWidth="1"/>
    <col min="16" max="16" width="17.19921875" style="166" bestFit="1" customWidth="1"/>
    <col min="17" max="17" width="19.09765625" style="166" bestFit="1" customWidth="1"/>
    <col min="18" max="18" width="22.69921875" style="166" bestFit="1" customWidth="1"/>
    <col min="19" max="19" width="16.296875" style="175" bestFit="1" customWidth="1"/>
    <col min="20" max="21" width="16.19921875" style="175" bestFit="1" customWidth="1"/>
    <col min="22" max="22" width="16.09765625" style="175" customWidth="1"/>
    <col min="23" max="24" width="8.3984375" style="166" customWidth="1"/>
    <col min="25" max="25" width="12.3984375" style="166" customWidth="1"/>
    <col min="26" max="26" width="14.3984375" style="166" customWidth="1"/>
    <col min="27" max="27" width="18.8984375" style="166" customWidth="1"/>
    <col min="28" max="28" width="5.3984375" style="166" customWidth="1"/>
    <col min="29" max="29" width="22.59765625" style="166" customWidth="1"/>
    <col min="30" max="30" width="26" style="174" customWidth="1"/>
    <col min="31" max="32" width="14.59765625" style="174" customWidth="1"/>
    <col min="33" max="34" width="20.69921875" style="174" customWidth="1"/>
    <col min="35" max="35" width="14" style="166"/>
    <col min="36" max="36" width="15.3984375" style="166" bestFit="1" customWidth="1"/>
    <col min="37" max="39" width="14.09765625" style="166" bestFit="1" customWidth="1"/>
    <col min="40" max="16384" width="14" style="166"/>
  </cols>
  <sheetData>
    <row r="1" spans="1:39" s="144" customFormat="1" ht="39.6" customHeight="1" x14ac:dyDescent="0.25">
      <c r="A1" s="136"/>
      <c r="B1" s="247">
        <v>25020</v>
      </c>
      <c r="C1" s="247"/>
      <c r="D1" s="137"/>
      <c r="E1" s="136"/>
      <c r="F1" s="136"/>
      <c r="G1" s="138"/>
      <c r="H1" s="136"/>
      <c r="I1" s="136"/>
      <c r="J1" s="139"/>
      <c r="K1" s="140" t="str">
        <f>"จำนวนเงินในงบการเงิน    "&amp;$C$1</f>
        <v xml:space="preserve">จำนวนเงินในงบการเงิน    </v>
      </c>
      <c r="L1" s="140"/>
      <c r="M1" s="140"/>
      <c r="N1" s="140"/>
      <c r="O1" s="141" t="s">
        <v>512</v>
      </c>
      <c r="P1" s="141"/>
      <c r="Q1" s="141"/>
      <c r="R1" s="141"/>
      <c r="S1" s="142" t="s">
        <v>238</v>
      </c>
      <c r="T1" s="142"/>
      <c r="U1" s="142"/>
      <c r="V1" s="142"/>
      <c r="W1" s="250" t="s">
        <v>514</v>
      </c>
      <c r="X1" s="251"/>
      <c r="Y1" s="251"/>
      <c r="Z1" s="252"/>
      <c r="AA1" s="249" t="s">
        <v>518</v>
      </c>
      <c r="AC1" s="145"/>
      <c r="AD1" s="249" t="s">
        <v>3</v>
      </c>
      <c r="AE1" s="248" t="s">
        <v>496</v>
      </c>
      <c r="AF1" s="248"/>
      <c r="AG1" s="248"/>
      <c r="AH1" s="248"/>
      <c r="AJ1" s="146" t="s">
        <v>513</v>
      </c>
      <c r="AK1" s="146"/>
      <c r="AL1" s="146"/>
      <c r="AM1" s="146"/>
    </row>
    <row r="2" spans="1:39" s="155" customFormat="1" ht="84" x14ac:dyDescent="0.25">
      <c r="A2" s="147" t="s">
        <v>100</v>
      </c>
      <c r="B2" s="147" t="s">
        <v>1</v>
      </c>
      <c r="C2" s="147" t="s">
        <v>2</v>
      </c>
      <c r="D2" s="147" t="s">
        <v>101</v>
      </c>
      <c r="E2" s="148" t="s">
        <v>229</v>
      </c>
      <c r="F2" s="148" t="s">
        <v>232</v>
      </c>
      <c r="G2" s="148" t="s">
        <v>233</v>
      </c>
      <c r="H2" s="149" t="s">
        <v>487</v>
      </c>
      <c r="I2" s="148" t="s">
        <v>485</v>
      </c>
      <c r="J2" s="150" t="s">
        <v>234</v>
      </c>
      <c r="K2" s="151" t="s">
        <v>121</v>
      </c>
      <c r="L2" s="151" t="s">
        <v>203</v>
      </c>
      <c r="M2" s="151" t="s">
        <v>204</v>
      </c>
      <c r="N2" s="151" t="s">
        <v>205</v>
      </c>
      <c r="O2" s="152" t="s">
        <v>361</v>
      </c>
      <c r="P2" s="152" t="s">
        <v>362</v>
      </c>
      <c r="Q2" s="152" t="s">
        <v>363</v>
      </c>
      <c r="R2" s="152" t="s">
        <v>364</v>
      </c>
      <c r="S2" s="153" t="s">
        <v>121</v>
      </c>
      <c r="T2" s="153" t="s">
        <v>203</v>
      </c>
      <c r="U2" s="153" t="s">
        <v>204</v>
      </c>
      <c r="V2" s="153" t="s">
        <v>205</v>
      </c>
      <c r="W2" s="154" t="s">
        <v>121</v>
      </c>
      <c r="X2" s="154" t="s">
        <v>203</v>
      </c>
      <c r="Y2" s="154" t="s">
        <v>204</v>
      </c>
      <c r="Z2" s="154" t="s">
        <v>205</v>
      </c>
      <c r="AA2" s="249"/>
      <c r="AC2" s="156"/>
      <c r="AD2" s="249"/>
      <c r="AE2" s="143" t="s">
        <v>121</v>
      </c>
      <c r="AF2" s="143" t="s">
        <v>203</v>
      </c>
      <c r="AG2" s="143" t="s">
        <v>204</v>
      </c>
      <c r="AH2" s="143" t="s">
        <v>205</v>
      </c>
      <c r="AJ2" s="157" t="s">
        <v>361</v>
      </c>
      <c r="AK2" s="157" t="s">
        <v>362</v>
      </c>
      <c r="AL2" s="157" t="s">
        <v>363</v>
      </c>
      <c r="AM2" s="157" t="s">
        <v>364</v>
      </c>
    </row>
    <row r="3" spans="1:39" x14ac:dyDescent="0.4">
      <c r="A3" s="158">
        <v>8</v>
      </c>
      <c r="B3" s="159" t="s">
        <v>112</v>
      </c>
      <c r="C3" s="158" t="s">
        <v>9</v>
      </c>
      <c r="D3" s="159" t="s">
        <v>122</v>
      </c>
      <c r="E3" s="158" t="s">
        <v>109</v>
      </c>
      <c r="F3" s="158" t="s">
        <v>111</v>
      </c>
      <c r="G3" s="158">
        <f>ตารางคะแนนV3!G7</f>
        <v>392</v>
      </c>
      <c r="H3" s="160">
        <f>ตารางคะแนนV3!J7</f>
        <v>106007</v>
      </c>
      <c r="I3" s="160">
        <v>16</v>
      </c>
      <c r="J3" s="161" t="s">
        <v>323</v>
      </c>
      <c r="K3" s="162">
        <v>475410216.46000004</v>
      </c>
      <c r="L3" s="163">
        <v>154291338.36000001</v>
      </c>
      <c r="M3" s="163">
        <v>15721716.529999999</v>
      </c>
      <c r="N3" s="163">
        <v>71157279.449999988</v>
      </c>
      <c r="O3" s="164">
        <f>AJ3/9*10</f>
        <v>374869847.52261913</v>
      </c>
      <c r="P3" s="164">
        <f t="shared" ref="P3:R3" si="0">AK3/9*10</f>
        <v>109817655.30793649</v>
      </c>
      <c r="Q3" s="164">
        <f t="shared" si="0"/>
        <v>13688445.941762455</v>
      </c>
      <c r="R3" s="164">
        <f t="shared" si="0"/>
        <v>57014836.369047612</v>
      </c>
      <c r="S3" s="165">
        <f>SUM(K3-O3)</f>
        <v>100540368.93738091</v>
      </c>
      <c r="T3" s="165">
        <f t="shared" ref="T3:T22" si="1">SUM(L3-P3)</f>
        <v>44473683.052063525</v>
      </c>
      <c r="U3" s="165">
        <f t="shared" ref="U3:U22" si="2">SUM(M3-Q3)</f>
        <v>2033270.5882375445</v>
      </c>
      <c r="V3" s="165">
        <f t="shared" ref="V3:V22" si="3">SUM(N3-R3)</f>
        <v>14142443.080952376</v>
      </c>
      <c r="W3" s="135">
        <f t="shared" ref="W3:W22" si="4">IF(S3&lt;1,0.5,0)</f>
        <v>0</v>
      </c>
      <c r="X3" s="135">
        <f t="shared" ref="X3:X22" si="5">IF(T3&lt;1,0.5,0)</f>
        <v>0</v>
      </c>
      <c r="Y3" s="135">
        <f t="shared" ref="Y3:Y22" si="6">IF(U3&lt;1,0.5,0)</f>
        <v>0</v>
      </c>
      <c r="Z3" s="135">
        <f t="shared" ref="Z3:Z22" si="7">IF(V3&lt;1,0.5,0)</f>
        <v>0</v>
      </c>
      <c r="AA3" s="187">
        <v>1361545486.1899993</v>
      </c>
      <c r="AC3" s="167"/>
      <c r="AD3" s="168" t="s">
        <v>497</v>
      </c>
      <c r="AE3" s="254">
        <f>K3/$AA3</f>
        <v>0.34916954393520572</v>
      </c>
      <c r="AF3" s="254">
        <f t="shared" ref="AF3:AH3" si="8">L3/$AA3</f>
        <v>0.11332073729813617</v>
      </c>
      <c r="AG3" s="254">
        <f t="shared" si="8"/>
        <v>1.1546963865301291E-2</v>
      </c>
      <c r="AH3" s="254">
        <f t="shared" si="8"/>
        <v>5.2262138997000218E-2</v>
      </c>
      <c r="AJ3" s="169">
        <v>337382862.77035725</v>
      </c>
      <c r="AK3" s="169">
        <v>98835889.777142838</v>
      </c>
      <c r="AL3" s="169">
        <v>12319601.347586209</v>
      </c>
      <c r="AM3" s="169">
        <v>51313352.732142851</v>
      </c>
    </row>
    <row r="4" spans="1:39" x14ac:dyDescent="0.4">
      <c r="A4" s="158">
        <v>8</v>
      </c>
      <c r="B4" s="159" t="s">
        <v>112</v>
      </c>
      <c r="C4" s="158" t="s">
        <v>10</v>
      </c>
      <c r="D4" s="159" t="s">
        <v>123</v>
      </c>
      <c r="E4" s="158" t="s">
        <v>104</v>
      </c>
      <c r="F4" s="158" t="s">
        <v>106</v>
      </c>
      <c r="G4" s="158">
        <f>ตารางคะแนนV3!G8</f>
        <v>60</v>
      </c>
      <c r="H4" s="160">
        <f>ตารางคะแนนV3!J8</f>
        <v>39082</v>
      </c>
      <c r="I4" s="160">
        <v>6</v>
      </c>
      <c r="J4" s="161" t="s">
        <v>314</v>
      </c>
      <c r="K4" s="162">
        <v>66091812.259999998</v>
      </c>
      <c r="L4" s="163">
        <v>9601088</v>
      </c>
      <c r="M4" s="163">
        <v>4302904.3600000003</v>
      </c>
      <c r="N4" s="163">
        <v>5086599.3899999997</v>
      </c>
      <c r="O4" s="164">
        <f t="shared" ref="O4:O67" si="9">AJ4/9*10</f>
        <v>73651096.388408765</v>
      </c>
      <c r="P4" s="164">
        <f t="shared" ref="P4:P67" si="10">AK4/9*10</f>
        <v>11218651.465625007</v>
      </c>
      <c r="Q4" s="164">
        <f t="shared" ref="Q4:Q67" si="11">AL4/9*10</f>
        <v>4128492.7780439109</v>
      </c>
      <c r="R4" s="164">
        <f t="shared" ref="R4:R67" si="12">AM4/9*10</f>
        <v>3636127.472083332</v>
      </c>
      <c r="S4" s="165">
        <f t="shared" ref="S4:S22" si="13">SUM(K4-O4)</f>
        <v>-7559284.1284087673</v>
      </c>
      <c r="T4" s="165">
        <f t="shared" si="1"/>
        <v>-1617563.4656250067</v>
      </c>
      <c r="U4" s="165">
        <f t="shared" si="2"/>
        <v>174411.58195608947</v>
      </c>
      <c r="V4" s="165">
        <f t="shared" si="3"/>
        <v>1450471.9179166676</v>
      </c>
      <c r="W4" s="135">
        <f t="shared" si="4"/>
        <v>0.5</v>
      </c>
      <c r="X4" s="135">
        <f t="shared" si="5"/>
        <v>0.5</v>
      </c>
      <c r="Y4" s="135">
        <f t="shared" si="6"/>
        <v>0</v>
      </c>
      <c r="Z4" s="135">
        <f t="shared" si="7"/>
        <v>0</v>
      </c>
      <c r="AA4" s="187">
        <v>120155515.72999999</v>
      </c>
      <c r="AC4" s="167"/>
      <c r="AD4" s="168" t="s">
        <v>498</v>
      </c>
      <c r="AE4" s="253">
        <f t="shared" ref="AE4:AE67" si="14">K4/$AA4</f>
        <v>0.55005225401815183</v>
      </c>
      <c r="AF4" s="253">
        <f t="shared" ref="AF4:AF67" si="15">L4/$AA4</f>
        <v>7.9905511966462603E-2</v>
      </c>
      <c r="AG4" s="254">
        <f t="shared" ref="AG4:AG67" si="16">M4/$AA4</f>
        <v>3.5811126387813981E-2</v>
      </c>
      <c r="AH4" s="254">
        <f t="shared" ref="AH4:AH67" si="17">N4/$AA4</f>
        <v>4.23334655849677E-2</v>
      </c>
      <c r="AJ4" s="169">
        <v>66285986.749567889</v>
      </c>
      <c r="AK4" s="169">
        <v>10096786.319062505</v>
      </c>
      <c r="AL4" s="169">
        <v>3715643.5002395199</v>
      </c>
      <c r="AM4" s="169">
        <v>3272514.7248749989</v>
      </c>
    </row>
    <row r="5" spans="1:39" x14ac:dyDescent="0.4">
      <c r="A5" s="158">
        <v>8</v>
      </c>
      <c r="B5" s="159" t="s">
        <v>112</v>
      </c>
      <c r="C5" s="158" t="s">
        <v>11</v>
      </c>
      <c r="D5" s="159" t="s">
        <v>124</v>
      </c>
      <c r="E5" s="158" t="s">
        <v>104</v>
      </c>
      <c r="F5" s="158" t="s">
        <v>106</v>
      </c>
      <c r="G5" s="158">
        <f>ตารางคะแนนV3!G9</f>
        <v>55</v>
      </c>
      <c r="H5" s="160">
        <f>ตารางคะแนนV3!J9</f>
        <v>44083</v>
      </c>
      <c r="I5" s="160">
        <v>6</v>
      </c>
      <c r="J5" s="161" t="s">
        <v>314</v>
      </c>
      <c r="K5" s="162">
        <v>60840155.310000002</v>
      </c>
      <c r="L5" s="163">
        <v>8324240.2199999997</v>
      </c>
      <c r="M5" s="163">
        <v>6167789.7999999998</v>
      </c>
      <c r="N5" s="163">
        <v>3327824.33</v>
      </c>
      <c r="O5" s="164">
        <f t="shared" si="9"/>
        <v>73651096.388408765</v>
      </c>
      <c r="P5" s="164">
        <f t="shared" si="10"/>
        <v>11218651.465625007</v>
      </c>
      <c r="Q5" s="164">
        <f t="shared" si="11"/>
        <v>4128492.7780439109</v>
      </c>
      <c r="R5" s="164">
        <f t="shared" si="12"/>
        <v>3636127.472083332</v>
      </c>
      <c r="S5" s="165">
        <f t="shared" si="13"/>
        <v>-12810941.078408763</v>
      </c>
      <c r="T5" s="165">
        <f t="shared" si="1"/>
        <v>-2894411.245625007</v>
      </c>
      <c r="U5" s="165">
        <f t="shared" si="2"/>
        <v>2039297.021956089</v>
      </c>
      <c r="V5" s="165">
        <f t="shared" si="3"/>
        <v>-308303.14208333194</v>
      </c>
      <c r="W5" s="135">
        <f t="shared" si="4"/>
        <v>0.5</v>
      </c>
      <c r="X5" s="135">
        <f t="shared" si="5"/>
        <v>0.5</v>
      </c>
      <c r="Y5" s="135">
        <f t="shared" si="6"/>
        <v>0</v>
      </c>
      <c r="Z5" s="135">
        <f t="shared" si="7"/>
        <v>0.5</v>
      </c>
      <c r="AA5" s="187">
        <v>106919128.19000001</v>
      </c>
      <c r="AC5" s="167"/>
      <c r="AD5" s="168" t="s">
        <v>499</v>
      </c>
      <c r="AE5" s="253">
        <f t="shared" si="14"/>
        <v>0.56902966138934807</v>
      </c>
      <c r="AF5" s="253">
        <f t="shared" si="15"/>
        <v>7.7855481623526304E-2</v>
      </c>
      <c r="AG5" s="254">
        <f t="shared" si="16"/>
        <v>5.7686495432693434E-2</v>
      </c>
      <c r="AH5" s="253">
        <f t="shared" si="17"/>
        <v>3.1124686352532818E-2</v>
      </c>
      <c r="AJ5" s="169">
        <v>66285986.749567889</v>
      </c>
      <c r="AK5" s="169">
        <v>10096786.319062505</v>
      </c>
      <c r="AL5" s="169">
        <v>3715643.5002395199</v>
      </c>
      <c r="AM5" s="169">
        <v>3272514.7248749989</v>
      </c>
    </row>
    <row r="6" spans="1:39" x14ac:dyDescent="0.4">
      <c r="A6" s="158">
        <v>8</v>
      </c>
      <c r="B6" s="159" t="s">
        <v>112</v>
      </c>
      <c r="C6" s="158" t="s">
        <v>12</v>
      </c>
      <c r="D6" s="159" t="s">
        <v>125</v>
      </c>
      <c r="E6" s="158" t="s">
        <v>104</v>
      </c>
      <c r="F6" s="158" t="s">
        <v>106</v>
      </c>
      <c r="G6" s="158">
        <f>ตารางคะแนนV3!G10</f>
        <v>65</v>
      </c>
      <c r="H6" s="160">
        <f>ตารางคะแนนV3!J10</f>
        <v>26804</v>
      </c>
      <c r="I6" s="160">
        <v>5</v>
      </c>
      <c r="J6" s="161" t="s">
        <v>316</v>
      </c>
      <c r="K6" s="162">
        <v>66191347.980000004</v>
      </c>
      <c r="L6" s="163">
        <v>10248649.550000001</v>
      </c>
      <c r="M6" s="163">
        <v>6053810.0999999996</v>
      </c>
      <c r="N6" s="163">
        <v>2932256.7300000004</v>
      </c>
      <c r="O6" s="164">
        <f t="shared" si="9"/>
        <v>53767510.303244151</v>
      </c>
      <c r="P6" s="164">
        <f t="shared" si="10"/>
        <v>6659372.7676638234</v>
      </c>
      <c r="Q6" s="164">
        <f t="shared" si="11"/>
        <v>2431636.7727798419</v>
      </c>
      <c r="R6" s="164">
        <f t="shared" si="12"/>
        <v>2350948.5404402986</v>
      </c>
      <c r="S6" s="165">
        <f t="shared" si="13"/>
        <v>12423837.676755853</v>
      </c>
      <c r="T6" s="165">
        <f t="shared" si="1"/>
        <v>3589276.7823361773</v>
      </c>
      <c r="U6" s="165">
        <f t="shared" si="2"/>
        <v>3622173.3272201577</v>
      </c>
      <c r="V6" s="165">
        <f t="shared" si="3"/>
        <v>581308.18955970183</v>
      </c>
      <c r="W6" s="135">
        <f t="shared" si="4"/>
        <v>0</v>
      </c>
      <c r="X6" s="135">
        <f t="shared" si="5"/>
        <v>0</v>
      </c>
      <c r="Y6" s="135">
        <f t="shared" si="6"/>
        <v>0</v>
      </c>
      <c r="Z6" s="135">
        <f t="shared" si="7"/>
        <v>0</v>
      </c>
      <c r="AA6" s="187">
        <v>109143868.40000001</v>
      </c>
      <c r="AC6" s="167"/>
      <c r="AD6" s="168" t="s">
        <v>500</v>
      </c>
      <c r="AE6" s="254">
        <f t="shared" si="14"/>
        <v>0.60645961106505919</v>
      </c>
      <c r="AF6" s="254">
        <f t="shared" si="15"/>
        <v>9.3900369303751008E-2</v>
      </c>
      <c r="AG6" s="254">
        <f t="shared" si="16"/>
        <v>5.5466332545713572E-2</v>
      </c>
      <c r="AH6" s="254">
        <f t="shared" si="17"/>
        <v>2.6865977658530566E-2</v>
      </c>
      <c r="AJ6" s="169">
        <v>48390759.272919737</v>
      </c>
      <c r="AK6" s="169">
        <v>5993435.4908974413</v>
      </c>
      <c r="AL6" s="169">
        <v>2188473.0955018578</v>
      </c>
      <c r="AM6" s="169">
        <v>2115853.6863962687</v>
      </c>
    </row>
    <row r="7" spans="1:39" x14ac:dyDescent="0.4">
      <c r="A7" s="158">
        <v>8</v>
      </c>
      <c r="B7" s="159" t="s">
        <v>112</v>
      </c>
      <c r="C7" s="158" t="s">
        <v>13</v>
      </c>
      <c r="D7" s="159" t="s">
        <v>126</v>
      </c>
      <c r="E7" s="158" t="s">
        <v>104</v>
      </c>
      <c r="F7" s="158" t="s">
        <v>106</v>
      </c>
      <c r="G7" s="158">
        <f>ตารางคะแนนV3!G11</f>
        <v>36</v>
      </c>
      <c r="H7" s="160">
        <f>ตารางคะแนนV3!J11</f>
        <v>17443</v>
      </c>
      <c r="I7" s="160">
        <v>5</v>
      </c>
      <c r="J7" s="161" t="s">
        <v>316</v>
      </c>
      <c r="K7" s="162">
        <v>51436021.700000003</v>
      </c>
      <c r="L7" s="163">
        <v>5846323.4800000004</v>
      </c>
      <c r="M7" s="163">
        <v>1981033</v>
      </c>
      <c r="N7" s="163">
        <v>2433284.5900000003</v>
      </c>
      <c r="O7" s="164">
        <f t="shared" si="9"/>
        <v>53767510.303244151</v>
      </c>
      <c r="P7" s="164">
        <f t="shared" si="10"/>
        <v>6659372.7676638234</v>
      </c>
      <c r="Q7" s="164">
        <f t="shared" si="11"/>
        <v>2431636.7727798419</v>
      </c>
      <c r="R7" s="164">
        <f t="shared" si="12"/>
        <v>2350948.5404402986</v>
      </c>
      <c r="S7" s="165">
        <f t="shared" si="13"/>
        <v>-2331488.6032441482</v>
      </c>
      <c r="T7" s="165">
        <f t="shared" si="1"/>
        <v>-813049.28766382299</v>
      </c>
      <c r="U7" s="165">
        <f t="shared" si="2"/>
        <v>-450603.77277984191</v>
      </c>
      <c r="V7" s="165">
        <f t="shared" si="3"/>
        <v>82336.0495597017</v>
      </c>
      <c r="W7" s="135">
        <f t="shared" si="4"/>
        <v>0.5</v>
      </c>
      <c r="X7" s="135">
        <f t="shared" si="5"/>
        <v>0.5</v>
      </c>
      <c r="Y7" s="135">
        <f t="shared" si="6"/>
        <v>0.5</v>
      </c>
      <c r="Z7" s="135">
        <f t="shared" si="7"/>
        <v>0</v>
      </c>
      <c r="AA7" s="187">
        <v>78431959.11999999</v>
      </c>
      <c r="AC7" s="167"/>
      <c r="AD7" s="168" t="s">
        <v>501</v>
      </c>
      <c r="AE7" s="253">
        <f t="shared" si="14"/>
        <v>0.65580437205837849</v>
      </c>
      <c r="AF7" s="253">
        <f t="shared" si="15"/>
        <v>7.4540066901238475E-2</v>
      </c>
      <c r="AG7" s="253">
        <f t="shared" si="16"/>
        <v>2.5257981851110493E-2</v>
      </c>
      <c r="AH7" s="254">
        <f t="shared" si="17"/>
        <v>3.1024146499733649E-2</v>
      </c>
      <c r="AJ7" s="169">
        <v>48390759.272919737</v>
      </c>
      <c r="AK7" s="169">
        <v>5993435.4908974413</v>
      </c>
      <c r="AL7" s="169">
        <v>2188473.0955018578</v>
      </c>
      <c r="AM7" s="169">
        <v>2115853.6863962687</v>
      </c>
    </row>
    <row r="8" spans="1:39" x14ac:dyDescent="0.4">
      <c r="A8" s="158">
        <v>8</v>
      </c>
      <c r="B8" s="159" t="s">
        <v>112</v>
      </c>
      <c r="C8" s="158" t="s">
        <v>14</v>
      </c>
      <c r="D8" s="159" t="s">
        <v>127</v>
      </c>
      <c r="E8" s="158" t="s">
        <v>104</v>
      </c>
      <c r="F8" s="158" t="s">
        <v>106</v>
      </c>
      <c r="G8" s="158">
        <f>ตารางคะแนนV3!G12</f>
        <v>39</v>
      </c>
      <c r="H8" s="160">
        <f>ตารางคะแนนV3!J12</f>
        <v>32404</v>
      </c>
      <c r="I8" s="160">
        <v>6</v>
      </c>
      <c r="J8" s="161" t="s">
        <v>314</v>
      </c>
      <c r="K8" s="162">
        <v>73672691.429999992</v>
      </c>
      <c r="L8" s="163">
        <v>16832507.34</v>
      </c>
      <c r="M8" s="163">
        <v>5063640.33</v>
      </c>
      <c r="N8" s="163">
        <v>8928070.5</v>
      </c>
      <c r="O8" s="164">
        <f t="shared" si="9"/>
        <v>73651096.388408765</v>
      </c>
      <c r="P8" s="164">
        <f t="shared" si="10"/>
        <v>11218651.465625007</v>
      </c>
      <c r="Q8" s="164">
        <f t="shared" si="11"/>
        <v>4128492.7780439109</v>
      </c>
      <c r="R8" s="164">
        <f t="shared" si="12"/>
        <v>3636127.472083332</v>
      </c>
      <c r="S8" s="165">
        <f t="shared" si="13"/>
        <v>21595.041591227055</v>
      </c>
      <c r="T8" s="165">
        <f t="shared" si="1"/>
        <v>5613855.8743749931</v>
      </c>
      <c r="U8" s="165">
        <f t="shared" si="2"/>
        <v>935147.55195608921</v>
      </c>
      <c r="V8" s="165">
        <f t="shared" si="3"/>
        <v>5291943.027916668</v>
      </c>
      <c r="W8" s="135">
        <f t="shared" si="4"/>
        <v>0</v>
      </c>
      <c r="X8" s="135">
        <f t="shared" si="5"/>
        <v>0</v>
      </c>
      <c r="Y8" s="135">
        <f t="shared" si="6"/>
        <v>0</v>
      </c>
      <c r="Z8" s="135">
        <f t="shared" si="7"/>
        <v>0</v>
      </c>
      <c r="AA8" s="187">
        <v>129022785.44000001</v>
      </c>
      <c r="AC8" s="167"/>
      <c r="AD8" s="168" t="s">
        <v>502</v>
      </c>
      <c r="AE8" s="254">
        <f t="shared" si="14"/>
        <v>0.57100527770159093</v>
      </c>
      <c r="AF8" s="254">
        <f t="shared" si="15"/>
        <v>0.1304615094349183</v>
      </c>
      <c r="AG8" s="254">
        <f t="shared" si="16"/>
        <v>3.9246093724699234E-2</v>
      </c>
      <c r="AH8" s="254">
        <f t="shared" si="17"/>
        <v>6.9197626369273027E-2</v>
      </c>
      <c r="AJ8" s="169">
        <v>66285986.749567889</v>
      </c>
      <c r="AK8" s="169">
        <v>10096786.319062505</v>
      </c>
      <c r="AL8" s="169">
        <v>3715643.5002395199</v>
      </c>
      <c r="AM8" s="169">
        <v>3272514.7248749989</v>
      </c>
    </row>
    <row r="9" spans="1:39" x14ac:dyDescent="0.4">
      <c r="A9" s="158">
        <v>8</v>
      </c>
      <c r="B9" s="159" t="s">
        <v>112</v>
      </c>
      <c r="C9" s="158" t="s">
        <v>15</v>
      </c>
      <c r="D9" s="159" t="s">
        <v>128</v>
      </c>
      <c r="E9" s="158" t="s">
        <v>104</v>
      </c>
      <c r="F9" s="158" t="s">
        <v>106</v>
      </c>
      <c r="G9" s="158">
        <f>ตารางคะแนนV3!G13</f>
        <v>60</v>
      </c>
      <c r="H9" s="160">
        <f>ตารางคะแนนV3!J13</f>
        <v>53811</v>
      </c>
      <c r="I9" s="160">
        <v>6</v>
      </c>
      <c r="J9" s="161" t="s">
        <v>314</v>
      </c>
      <c r="K9" s="162">
        <v>93427733.74999997</v>
      </c>
      <c r="L9" s="163">
        <v>13468115.5</v>
      </c>
      <c r="M9" s="163">
        <v>6365014.4000000004</v>
      </c>
      <c r="N9" s="163">
        <v>4360374.71</v>
      </c>
      <c r="O9" s="164">
        <f t="shared" si="9"/>
        <v>73651096.388408765</v>
      </c>
      <c r="P9" s="164">
        <f t="shared" si="10"/>
        <v>11218651.465625007</v>
      </c>
      <c r="Q9" s="164">
        <f t="shared" si="11"/>
        <v>4128492.7780439109</v>
      </c>
      <c r="R9" s="164">
        <f t="shared" si="12"/>
        <v>3636127.472083332</v>
      </c>
      <c r="S9" s="165">
        <f t="shared" si="13"/>
        <v>19776637.361591205</v>
      </c>
      <c r="T9" s="165">
        <f t="shared" si="1"/>
        <v>2249464.0343749933</v>
      </c>
      <c r="U9" s="165">
        <f t="shared" si="2"/>
        <v>2236521.6219560895</v>
      </c>
      <c r="V9" s="165">
        <f t="shared" si="3"/>
        <v>724247.23791666795</v>
      </c>
      <c r="W9" s="135">
        <f t="shared" si="4"/>
        <v>0</v>
      </c>
      <c r="X9" s="135">
        <f t="shared" si="5"/>
        <v>0</v>
      </c>
      <c r="Y9" s="135">
        <f t="shared" si="6"/>
        <v>0</v>
      </c>
      <c r="Z9" s="135">
        <f t="shared" si="7"/>
        <v>0</v>
      </c>
      <c r="AA9" s="187">
        <v>156245563.61000004</v>
      </c>
      <c r="AC9" s="167"/>
      <c r="AD9" s="168" t="s">
        <v>503</v>
      </c>
      <c r="AE9" s="254">
        <f t="shared" si="14"/>
        <v>0.59795447365918297</v>
      </c>
      <c r="AF9" s="254">
        <f t="shared" si="15"/>
        <v>8.6198386621826703E-2</v>
      </c>
      <c r="AG9" s="254">
        <f t="shared" si="16"/>
        <v>4.0737248808468733E-2</v>
      </c>
      <c r="AH9" s="254">
        <f t="shared" si="17"/>
        <v>2.7907190509957793E-2</v>
      </c>
      <c r="AJ9" s="169">
        <v>66285986.749567889</v>
      </c>
      <c r="AK9" s="169">
        <v>10096786.319062505</v>
      </c>
      <c r="AL9" s="169">
        <v>3715643.5002395199</v>
      </c>
      <c r="AM9" s="169">
        <v>3272514.7248749989</v>
      </c>
    </row>
    <row r="10" spans="1:39" x14ac:dyDescent="0.4">
      <c r="A10" s="158">
        <v>8</v>
      </c>
      <c r="B10" s="159" t="s">
        <v>112</v>
      </c>
      <c r="C10" s="158" t="s">
        <v>16</v>
      </c>
      <c r="D10" s="159" t="s">
        <v>129</v>
      </c>
      <c r="E10" s="158" t="s">
        <v>104</v>
      </c>
      <c r="F10" s="158" t="s">
        <v>107</v>
      </c>
      <c r="G10" s="158">
        <f>ตารางคะแนนV3!G14</f>
        <v>114</v>
      </c>
      <c r="H10" s="160">
        <f>ตารางคะแนนV3!J14</f>
        <v>52906</v>
      </c>
      <c r="I10" s="160">
        <v>13</v>
      </c>
      <c r="J10" s="161" t="s">
        <v>318</v>
      </c>
      <c r="K10" s="162">
        <v>113540658.99999997</v>
      </c>
      <c r="L10" s="163">
        <v>26045983.469999999</v>
      </c>
      <c r="M10" s="163">
        <v>8247521</v>
      </c>
      <c r="N10" s="163">
        <v>8129738.3200000003</v>
      </c>
      <c r="O10" s="164">
        <f t="shared" si="9"/>
        <v>158083707.84401149</v>
      </c>
      <c r="P10" s="164">
        <f t="shared" si="10"/>
        <v>35990378.840390384</v>
      </c>
      <c r="Q10" s="164">
        <f t="shared" si="11"/>
        <v>10442821.583479535</v>
      </c>
      <c r="R10" s="164">
        <f t="shared" si="12"/>
        <v>17402738.229581531</v>
      </c>
      <c r="S10" s="165">
        <f t="shared" si="13"/>
        <v>-44543048.844011515</v>
      </c>
      <c r="T10" s="165">
        <f t="shared" si="1"/>
        <v>-9944395.3703903854</v>
      </c>
      <c r="U10" s="165">
        <f t="shared" si="2"/>
        <v>-2195300.5834795348</v>
      </c>
      <c r="V10" s="165">
        <f t="shared" si="3"/>
        <v>-9272999.9095815308</v>
      </c>
      <c r="W10" s="135">
        <f t="shared" si="4"/>
        <v>0.5</v>
      </c>
      <c r="X10" s="135">
        <f t="shared" si="5"/>
        <v>0.5</v>
      </c>
      <c r="Y10" s="135">
        <f t="shared" si="6"/>
        <v>0.5</v>
      </c>
      <c r="Z10" s="135">
        <f t="shared" si="7"/>
        <v>0.5</v>
      </c>
      <c r="AA10" s="187">
        <v>226710666.84999993</v>
      </c>
      <c r="AC10" s="167"/>
      <c r="AD10" s="168" t="s">
        <v>504</v>
      </c>
      <c r="AE10" s="253">
        <f t="shared" si="14"/>
        <v>0.50081745414794543</v>
      </c>
      <c r="AF10" s="253">
        <f t="shared" si="15"/>
        <v>0.11488644902285508</v>
      </c>
      <c r="AG10" s="253">
        <f t="shared" si="16"/>
        <v>3.6379060211828768E-2</v>
      </c>
      <c r="AH10" s="253">
        <f t="shared" si="17"/>
        <v>3.5859531591334134E-2</v>
      </c>
      <c r="AJ10" s="169">
        <v>142275337.05961034</v>
      </c>
      <c r="AK10" s="169">
        <v>32391340.956351351</v>
      </c>
      <c r="AL10" s="169">
        <v>9398539.4251315817</v>
      </c>
      <c r="AM10" s="169">
        <v>15662464.406623377</v>
      </c>
    </row>
    <row r="11" spans="1:39" x14ac:dyDescent="0.4">
      <c r="A11" s="158">
        <v>8</v>
      </c>
      <c r="B11" s="159" t="s">
        <v>112</v>
      </c>
      <c r="C11" s="158" t="s">
        <v>17</v>
      </c>
      <c r="D11" s="159" t="s">
        <v>130</v>
      </c>
      <c r="E11" s="158" t="s">
        <v>104</v>
      </c>
      <c r="F11" s="158" t="s">
        <v>106</v>
      </c>
      <c r="G11" s="158">
        <f>ตารางคะแนนV3!G15</f>
        <v>48</v>
      </c>
      <c r="H11" s="160">
        <f>ตารางคะแนนV3!J15</f>
        <v>37353</v>
      </c>
      <c r="I11" s="160">
        <v>6</v>
      </c>
      <c r="J11" s="161" t="s">
        <v>314</v>
      </c>
      <c r="K11" s="162">
        <v>68011493.649999976</v>
      </c>
      <c r="L11" s="163">
        <v>10521075.960000001</v>
      </c>
      <c r="M11" s="163">
        <v>4827095</v>
      </c>
      <c r="N11" s="163">
        <v>2842173.54</v>
      </c>
      <c r="O11" s="164">
        <f t="shared" si="9"/>
        <v>73651096.388408765</v>
      </c>
      <c r="P11" s="164">
        <f t="shared" si="10"/>
        <v>11218651.465625007</v>
      </c>
      <c r="Q11" s="164">
        <f t="shared" si="11"/>
        <v>4128492.7780439109</v>
      </c>
      <c r="R11" s="164">
        <f t="shared" si="12"/>
        <v>3636127.472083332</v>
      </c>
      <c r="S11" s="165">
        <f t="shared" si="13"/>
        <v>-5639602.738408789</v>
      </c>
      <c r="T11" s="165">
        <f t="shared" si="1"/>
        <v>-697575.50562500581</v>
      </c>
      <c r="U11" s="165">
        <f t="shared" si="2"/>
        <v>698602.22195608914</v>
      </c>
      <c r="V11" s="165">
        <f t="shared" si="3"/>
        <v>-793953.93208333198</v>
      </c>
      <c r="W11" s="135">
        <f t="shared" si="4"/>
        <v>0.5</v>
      </c>
      <c r="X11" s="135">
        <f t="shared" si="5"/>
        <v>0.5</v>
      </c>
      <c r="Y11" s="135">
        <f t="shared" si="6"/>
        <v>0</v>
      </c>
      <c r="Z11" s="135">
        <f t="shared" si="7"/>
        <v>0.5</v>
      </c>
      <c r="AA11" s="187">
        <v>119955426.66999999</v>
      </c>
      <c r="AC11" s="167"/>
      <c r="AD11" s="168" t="s">
        <v>505</v>
      </c>
      <c r="AE11" s="253">
        <f t="shared" si="14"/>
        <v>0.5669730460556911</v>
      </c>
      <c r="AF11" s="253">
        <f t="shared" si="15"/>
        <v>8.7708211725541288E-2</v>
      </c>
      <c r="AG11" s="254">
        <f t="shared" si="16"/>
        <v>4.0240738864440406E-2</v>
      </c>
      <c r="AH11" s="253">
        <f t="shared" si="17"/>
        <v>2.3693580348131158E-2</v>
      </c>
      <c r="AJ11" s="169">
        <v>66285986.749567889</v>
      </c>
      <c r="AK11" s="169">
        <v>10096786.319062505</v>
      </c>
      <c r="AL11" s="169">
        <v>3715643.5002395199</v>
      </c>
      <c r="AM11" s="169">
        <v>3272514.7248749989</v>
      </c>
    </row>
    <row r="12" spans="1:39" x14ac:dyDescent="0.4">
      <c r="A12" s="158">
        <v>8</v>
      </c>
      <c r="B12" s="159" t="s">
        <v>112</v>
      </c>
      <c r="C12" s="158" t="s">
        <v>18</v>
      </c>
      <c r="D12" s="159" t="s">
        <v>131</v>
      </c>
      <c r="E12" s="158" t="s">
        <v>104</v>
      </c>
      <c r="F12" s="158" t="s">
        <v>106</v>
      </c>
      <c r="G12" s="158">
        <f>ตารางคะแนนV3!G16</f>
        <v>50</v>
      </c>
      <c r="H12" s="160">
        <f>ตารางคะแนนV3!J16</f>
        <v>43331</v>
      </c>
      <c r="I12" s="160">
        <v>6</v>
      </c>
      <c r="J12" s="161" t="s">
        <v>314</v>
      </c>
      <c r="K12" s="162">
        <v>76930396.859999999</v>
      </c>
      <c r="L12" s="163">
        <v>10854431.5</v>
      </c>
      <c r="M12" s="163">
        <v>8702756.5199999996</v>
      </c>
      <c r="N12" s="163">
        <v>2579909.1700000004</v>
      </c>
      <c r="O12" s="164">
        <f t="shared" si="9"/>
        <v>73651096.388408765</v>
      </c>
      <c r="P12" s="164">
        <f t="shared" si="10"/>
        <v>11218651.465625007</v>
      </c>
      <c r="Q12" s="164">
        <f t="shared" si="11"/>
        <v>4128492.7780439109</v>
      </c>
      <c r="R12" s="164">
        <f t="shared" si="12"/>
        <v>3636127.472083332</v>
      </c>
      <c r="S12" s="165">
        <f t="shared" si="13"/>
        <v>3279300.4715912342</v>
      </c>
      <c r="T12" s="165">
        <f t="shared" si="1"/>
        <v>-364219.96562500671</v>
      </c>
      <c r="U12" s="165">
        <f t="shared" si="2"/>
        <v>4574263.7419560887</v>
      </c>
      <c r="V12" s="165">
        <f t="shared" si="3"/>
        <v>-1056218.3020833316</v>
      </c>
      <c r="W12" s="135">
        <f t="shared" si="4"/>
        <v>0</v>
      </c>
      <c r="X12" s="135">
        <f t="shared" si="5"/>
        <v>0.5</v>
      </c>
      <c r="Y12" s="135">
        <f t="shared" si="6"/>
        <v>0</v>
      </c>
      <c r="Z12" s="135">
        <f t="shared" si="7"/>
        <v>0.5</v>
      </c>
      <c r="AA12" s="187">
        <v>132183538.13000001</v>
      </c>
      <c r="AC12" s="167"/>
      <c r="AD12" s="168" t="s">
        <v>506</v>
      </c>
      <c r="AE12" s="254">
        <f t="shared" si="14"/>
        <v>0.58199680496023953</v>
      </c>
      <c r="AF12" s="253">
        <f t="shared" si="15"/>
        <v>8.2116363758737279E-2</v>
      </c>
      <c r="AG12" s="254">
        <f t="shared" si="16"/>
        <v>6.5838429225891976E-2</v>
      </c>
      <c r="AH12" s="253">
        <f t="shared" si="17"/>
        <v>1.9517628340850648E-2</v>
      </c>
      <c r="AJ12" s="169">
        <v>66285986.749567889</v>
      </c>
      <c r="AK12" s="169">
        <v>10096786.319062505</v>
      </c>
      <c r="AL12" s="169">
        <v>3715643.5002395199</v>
      </c>
      <c r="AM12" s="169">
        <v>3272514.7248749989</v>
      </c>
    </row>
    <row r="13" spans="1:39" x14ac:dyDescent="0.4">
      <c r="A13" s="158">
        <v>8</v>
      </c>
      <c r="B13" s="159" t="s">
        <v>112</v>
      </c>
      <c r="C13" s="158" t="s">
        <v>19</v>
      </c>
      <c r="D13" s="159" t="s">
        <v>311</v>
      </c>
      <c r="E13" s="158" t="s">
        <v>104</v>
      </c>
      <c r="F13" s="158" t="s">
        <v>107</v>
      </c>
      <c r="G13" s="158">
        <f>ตารางคะแนนV3!G17</f>
        <v>197</v>
      </c>
      <c r="H13" s="160">
        <f>ตารางคะแนนV3!J17</f>
        <v>59978</v>
      </c>
      <c r="I13" s="160">
        <v>13</v>
      </c>
      <c r="J13" s="161" t="s">
        <v>318</v>
      </c>
      <c r="K13" s="162">
        <v>164586280.87000003</v>
      </c>
      <c r="L13" s="163">
        <v>35194299.590000004</v>
      </c>
      <c r="M13" s="163">
        <v>13875175.25</v>
      </c>
      <c r="N13" s="163">
        <v>20573400.680000003</v>
      </c>
      <c r="O13" s="164">
        <f t="shared" si="9"/>
        <v>158083707.84401149</v>
      </c>
      <c r="P13" s="164">
        <f t="shared" si="10"/>
        <v>35990378.840390384</v>
      </c>
      <c r="Q13" s="164">
        <f t="shared" si="11"/>
        <v>10442821.583479535</v>
      </c>
      <c r="R13" s="164">
        <f t="shared" si="12"/>
        <v>17402738.229581531</v>
      </c>
      <c r="S13" s="165">
        <f t="shared" si="13"/>
        <v>6502573.025988549</v>
      </c>
      <c r="T13" s="165">
        <f t="shared" si="1"/>
        <v>-796079.25039038062</v>
      </c>
      <c r="U13" s="165">
        <f t="shared" si="2"/>
        <v>3432353.6665204652</v>
      </c>
      <c r="V13" s="165">
        <f t="shared" si="3"/>
        <v>3170662.4504184723</v>
      </c>
      <c r="W13" s="135">
        <f t="shared" si="4"/>
        <v>0</v>
      </c>
      <c r="X13" s="135">
        <f t="shared" si="5"/>
        <v>0.5</v>
      </c>
      <c r="Y13" s="135">
        <f t="shared" si="6"/>
        <v>0</v>
      </c>
      <c r="Z13" s="135">
        <f t="shared" si="7"/>
        <v>0</v>
      </c>
      <c r="AA13" s="187">
        <v>311312419.76999998</v>
      </c>
      <c r="AC13" s="167"/>
      <c r="AD13" s="168" t="s">
        <v>413</v>
      </c>
      <c r="AE13" s="254">
        <f t="shared" si="14"/>
        <v>0.52868523842253912</v>
      </c>
      <c r="AF13" s="253">
        <f t="shared" si="15"/>
        <v>0.11305138296763689</v>
      </c>
      <c r="AG13" s="254">
        <f t="shared" si="16"/>
        <v>4.456993800713472E-2</v>
      </c>
      <c r="AH13" s="254">
        <f t="shared" si="17"/>
        <v>6.6086026041620158E-2</v>
      </c>
      <c r="AJ13" s="169">
        <v>142275337.05961034</v>
      </c>
      <c r="AK13" s="169">
        <v>32391340.956351351</v>
      </c>
      <c r="AL13" s="169">
        <v>9398539.4251315817</v>
      </c>
      <c r="AM13" s="169">
        <v>15662464.406623377</v>
      </c>
    </row>
    <row r="14" spans="1:39" x14ac:dyDescent="0.4">
      <c r="A14" s="158">
        <v>8</v>
      </c>
      <c r="B14" s="159" t="s">
        <v>112</v>
      </c>
      <c r="C14" s="158" t="s">
        <v>20</v>
      </c>
      <c r="D14" s="159" t="s">
        <v>132</v>
      </c>
      <c r="E14" s="158" t="s">
        <v>104</v>
      </c>
      <c r="F14" s="158" t="s">
        <v>108</v>
      </c>
      <c r="G14" s="158">
        <f>ตารางคะแนนV3!G18</f>
        <v>20</v>
      </c>
      <c r="H14" s="160">
        <f>ตารางคะแนนV3!J18</f>
        <v>11725</v>
      </c>
      <c r="I14" s="160">
        <v>2</v>
      </c>
      <c r="J14" s="161" t="s">
        <v>320</v>
      </c>
      <c r="K14" s="162">
        <v>27338223.760000002</v>
      </c>
      <c r="L14" s="163">
        <v>3488336.62</v>
      </c>
      <c r="M14" s="163">
        <v>2325052.9</v>
      </c>
      <c r="N14" s="163">
        <v>2173177.4900000002</v>
      </c>
      <c r="O14" s="164">
        <f t="shared" si="9"/>
        <v>31271557.07530864</v>
      </c>
      <c r="P14" s="164">
        <f t="shared" si="10"/>
        <v>3423118.927619047</v>
      </c>
      <c r="Q14" s="164">
        <f t="shared" si="11"/>
        <v>1423603.9262345678</v>
      </c>
      <c r="R14" s="164">
        <f t="shared" si="12"/>
        <v>1217266.0172839507</v>
      </c>
      <c r="S14" s="165">
        <f t="shared" si="13"/>
        <v>-3933333.3153086379</v>
      </c>
      <c r="T14" s="165">
        <f t="shared" si="1"/>
        <v>65217.692380953114</v>
      </c>
      <c r="U14" s="165">
        <f t="shared" si="2"/>
        <v>901448.97376543214</v>
      </c>
      <c r="V14" s="165">
        <f t="shared" si="3"/>
        <v>955911.47271604952</v>
      </c>
      <c r="W14" s="135">
        <f t="shared" si="4"/>
        <v>0.5</v>
      </c>
      <c r="X14" s="135">
        <f t="shared" si="5"/>
        <v>0</v>
      </c>
      <c r="Y14" s="135">
        <f t="shared" si="6"/>
        <v>0</v>
      </c>
      <c r="Z14" s="135">
        <f t="shared" si="7"/>
        <v>0</v>
      </c>
      <c r="AA14" s="187">
        <v>50584202.569999993</v>
      </c>
      <c r="AC14" s="167"/>
      <c r="AD14" s="168" t="s">
        <v>507</v>
      </c>
      <c r="AE14" s="253">
        <f t="shared" si="14"/>
        <v>0.54044983158859761</v>
      </c>
      <c r="AF14" s="254">
        <f t="shared" si="15"/>
        <v>6.8960988663856693E-2</v>
      </c>
      <c r="AG14" s="254">
        <f t="shared" si="16"/>
        <v>4.5964012119841552E-2</v>
      </c>
      <c r="AH14" s="254">
        <f t="shared" si="17"/>
        <v>4.2961584439187107E-2</v>
      </c>
      <c r="AJ14" s="169">
        <v>28144401.367777776</v>
      </c>
      <c r="AK14" s="169">
        <v>3080807.0348571423</v>
      </c>
      <c r="AL14" s="169">
        <v>1281243.5336111111</v>
      </c>
      <c r="AM14" s="169">
        <v>1095539.4155555556</v>
      </c>
    </row>
    <row r="15" spans="1:39" x14ac:dyDescent="0.4">
      <c r="A15" s="158">
        <v>8</v>
      </c>
      <c r="B15" s="159" t="s">
        <v>113</v>
      </c>
      <c r="C15" s="158" t="s">
        <v>21</v>
      </c>
      <c r="D15" s="159" t="s">
        <v>133</v>
      </c>
      <c r="E15" s="158" t="s">
        <v>109</v>
      </c>
      <c r="F15" s="158" t="s">
        <v>111</v>
      </c>
      <c r="G15" s="158">
        <f>ตารางคะแนนV3!G19</f>
        <v>272</v>
      </c>
      <c r="H15" s="160">
        <f>ตารางคะแนนV3!J19</f>
        <v>75286</v>
      </c>
      <c r="I15" s="160">
        <v>16</v>
      </c>
      <c r="J15" s="161" t="s">
        <v>323</v>
      </c>
      <c r="K15" s="162">
        <v>301295472.88999999</v>
      </c>
      <c r="L15" s="163">
        <v>84948494.030000001</v>
      </c>
      <c r="M15" s="163">
        <v>24473876.859999999</v>
      </c>
      <c r="N15" s="163">
        <v>63830578.75</v>
      </c>
      <c r="O15" s="164">
        <f t="shared" si="9"/>
        <v>374869847.52261913</v>
      </c>
      <c r="P15" s="164">
        <f t="shared" si="10"/>
        <v>109817655.30793649</v>
      </c>
      <c r="Q15" s="164">
        <f t="shared" si="11"/>
        <v>13688445.941762455</v>
      </c>
      <c r="R15" s="164">
        <f t="shared" si="12"/>
        <v>57014836.369047612</v>
      </c>
      <c r="S15" s="165">
        <f t="shared" si="13"/>
        <v>-73574374.632619143</v>
      </c>
      <c r="T15" s="165">
        <f t="shared" si="1"/>
        <v>-24869161.277936488</v>
      </c>
      <c r="U15" s="165">
        <f t="shared" si="2"/>
        <v>10785430.918237545</v>
      </c>
      <c r="V15" s="165">
        <f t="shared" si="3"/>
        <v>6815742.380952388</v>
      </c>
      <c r="W15" s="135">
        <f t="shared" si="4"/>
        <v>0.5</v>
      </c>
      <c r="X15" s="135">
        <f t="shared" si="5"/>
        <v>0.5</v>
      </c>
      <c r="Y15" s="135">
        <f t="shared" si="6"/>
        <v>0</v>
      </c>
      <c r="Z15" s="135">
        <f t="shared" si="7"/>
        <v>0</v>
      </c>
      <c r="AA15" s="187">
        <v>667499606.54000008</v>
      </c>
      <c r="AC15" s="167"/>
      <c r="AD15" s="168" t="s">
        <v>133</v>
      </c>
      <c r="AE15" s="253">
        <f t="shared" si="14"/>
        <v>0.45137925166993303</v>
      </c>
      <c r="AF15" s="253">
        <f t="shared" si="15"/>
        <v>0.12726373648417941</v>
      </c>
      <c r="AG15" s="254">
        <f t="shared" si="16"/>
        <v>3.6665005672229405E-2</v>
      </c>
      <c r="AH15" s="254">
        <f t="shared" si="17"/>
        <v>9.5626391573273434E-2</v>
      </c>
      <c r="AJ15" s="169">
        <v>337382862.77035725</v>
      </c>
      <c r="AK15" s="169">
        <v>98835889.777142838</v>
      </c>
      <c r="AL15" s="169">
        <v>12319601.347586209</v>
      </c>
      <c r="AM15" s="169">
        <v>51313352.732142851</v>
      </c>
    </row>
    <row r="16" spans="1:39" x14ac:dyDescent="0.4">
      <c r="A16" s="158">
        <v>8</v>
      </c>
      <c r="B16" s="159" t="s">
        <v>113</v>
      </c>
      <c r="C16" s="158" t="s">
        <v>22</v>
      </c>
      <c r="D16" s="159" t="s">
        <v>134</v>
      </c>
      <c r="E16" s="158" t="s">
        <v>104</v>
      </c>
      <c r="F16" s="158" t="s">
        <v>106</v>
      </c>
      <c r="G16" s="158">
        <f>ตารางคะแนนV3!G20</f>
        <v>37</v>
      </c>
      <c r="H16" s="160">
        <f>ตารางคะแนนV3!J20</f>
        <v>41251</v>
      </c>
      <c r="I16" s="160">
        <v>6</v>
      </c>
      <c r="J16" s="161" t="s">
        <v>314</v>
      </c>
      <c r="K16" s="162">
        <v>66296845.610000007</v>
      </c>
      <c r="L16" s="163">
        <v>12597669.550000001</v>
      </c>
      <c r="M16" s="163">
        <v>3569742.19</v>
      </c>
      <c r="N16" s="163">
        <v>6008922.29</v>
      </c>
      <c r="O16" s="164">
        <f t="shared" si="9"/>
        <v>73651096.388408765</v>
      </c>
      <c r="P16" s="164">
        <f t="shared" si="10"/>
        <v>11218651.465625007</v>
      </c>
      <c r="Q16" s="164">
        <f t="shared" si="11"/>
        <v>4128492.7780439109</v>
      </c>
      <c r="R16" s="164">
        <f t="shared" si="12"/>
        <v>3636127.472083332</v>
      </c>
      <c r="S16" s="165">
        <f t="shared" si="13"/>
        <v>-7354250.7784087583</v>
      </c>
      <c r="T16" s="165">
        <f t="shared" si="1"/>
        <v>1379018.084374994</v>
      </c>
      <c r="U16" s="165">
        <f t="shared" si="2"/>
        <v>-558750.58804391092</v>
      </c>
      <c r="V16" s="165">
        <f t="shared" si="3"/>
        <v>2372794.817916668</v>
      </c>
      <c r="W16" s="135">
        <f t="shared" si="4"/>
        <v>0.5</v>
      </c>
      <c r="X16" s="135">
        <f t="shared" si="5"/>
        <v>0</v>
      </c>
      <c r="Y16" s="135">
        <f t="shared" si="6"/>
        <v>0.5</v>
      </c>
      <c r="Z16" s="135">
        <f t="shared" si="7"/>
        <v>0</v>
      </c>
      <c r="AA16" s="187">
        <v>126052794.50000001</v>
      </c>
      <c r="AC16" s="167"/>
      <c r="AD16" s="168" t="s">
        <v>134</v>
      </c>
      <c r="AE16" s="253">
        <f t="shared" si="14"/>
        <v>0.52594506827851406</v>
      </c>
      <c r="AF16" s="254">
        <f t="shared" si="15"/>
        <v>9.9939629263831986E-2</v>
      </c>
      <c r="AG16" s="253">
        <f t="shared" si="16"/>
        <v>2.8319421272330458E-2</v>
      </c>
      <c r="AH16" s="254">
        <f t="shared" si="17"/>
        <v>4.7669885573223048E-2</v>
      </c>
      <c r="AJ16" s="169">
        <v>66285986.749567889</v>
      </c>
      <c r="AK16" s="169">
        <v>10096786.319062505</v>
      </c>
      <c r="AL16" s="169">
        <v>3715643.5002395199</v>
      </c>
      <c r="AM16" s="169">
        <v>3272514.7248749989</v>
      </c>
    </row>
    <row r="17" spans="1:39" x14ac:dyDescent="0.4">
      <c r="A17" s="158">
        <v>8</v>
      </c>
      <c r="B17" s="159" t="s">
        <v>113</v>
      </c>
      <c r="C17" s="158" t="s">
        <v>23</v>
      </c>
      <c r="D17" s="159" t="s">
        <v>135</v>
      </c>
      <c r="E17" s="158" t="s">
        <v>104</v>
      </c>
      <c r="F17" s="158" t="s">
        <v>105</v>
      </c>
      <c r="G17" s="158">
        <f>ตารางคะแนนV3!G21</f>
        <v>73</v>
      </c>
      <c r="H17" s="160">
        <f>ตารางคะแนนV3!J21</f>
        <v>48522</v>
      </c>
      <c r="I17" s="160">
        <v>9</v>
      </c>
      <c r="J17" s="161" t="s">
        <v>319</v>
      </c>
      <c r="K17" s="162">
        <v>81922057.690000013</v>
      </c>
      <c r="L17" s="163">
        <v>14175700.85</v>
      </c>
      <c r="M17" s="163">
        <v>4831850.5</v>
      </c>
      <c r="N17" s="163">
        <v>5948813.4499999993</v>
      </c>
      <c r="O17" s="164">
        <f t="shared" si="9"/>
        <v>84396640.99218519</v>
      </c>
      <c r="P17" s="164">
        <f t="shared" si="10"/>
        <v>14537620.73820225</v>
      </c>
      <c r="Q17" s="164">
        <f t="shared" si="11"/>
        <v>4408195.4598765429</v>
      </c>
      <c r="R17" s="164">
        <f t="shared" si="12"/>
        <v>4680932.5535353534</v>
      </c>
      <c r="S17" s="165">
        <f t="shared" si="13"/>
        <v>-2474583.3021851778</v>
      </c>
      <c r="T17" s="165">
        <f t="shared" si="1"/>
        <v>-361919.88820225</v>
      </c>
      <c r="U17" s="165">
        <f t="shared" si="2"/>
        <v>423655.04012345709</v>
      </c>
      <c r="V17" s="165">
        <f t="shared" si="3"/>
        <v>1267880.8964646459</v>
      </c>
      <c r="W17" s="135">
        <f t="shared" si="4"/>
        <v>0.5</v>
      </c>
      <c r="X17" s="135">
        <f t="shared" si="5"/>
        <v>0.5</v>
      </c>
      <c r="Y17" s="135">
        <f t="shared" si="6"/>
        <v>0</v>
      </c>
      <c r="Z17" s="135">
        <f t="shared" si="7"/>
        <v>0</v>
      </c>
      <c r="AA17" s="187">
        <v>166203179.81</v>
      </c>
      <c r="AC17" s="167"/>
      <c r="AD17" s="168" t="s">
        <v>135</v>
      </c>
      <c r="AE17" s="253">
        <f t="shared" si="14"/>
        <v>0.4929030707093065</v>
      </c>
      <c r="AF17" s="253">
        <f t="shared" si="15"/>
        <v>8.5291393739911375E-2</v>
      </c>
      <c r="AG17" s="254">
        <f t="shared" si="16"/>
        <v>2.9071949799779225E-2</v>
      </c>
      <c r="AH17" s="254">
        <f t="shared" si="17"/>
        <v>3.5792416587941085E-2</v>
      </c>
      <c r="AJ17" s="169">
        <v>75956976.892966673</v>
      </c>
      <c r="AK17" s="169">
        <v>13083858.664382024</v>
      </c>
      <c r="AL17" s="169">
        <v>3967375.9138888884</v>
      </c>
      <c r="AM17" s="169">
        <v>4212839.2981818179</v>
      </c>
    </row>
    <row r="18" spans="1:39" x14ac:dyDescent="0.4">
      <c r="A18" s="158">
        <v>8</v>
      </c>
      <c r="B18" s="159" t="s">
        <v>113</v>
      </c>
      <c r="C18" s="158" t="s">
        <v>24</v>
      </c>
      <c r="D18" s="159" t="s">
        <v>136</v>
      </c>
      <c r="E18" s="158" t="s">
        <v>104</v>
      </c>
      <c r="F18" s="158" t="s">
        <v>107</v>
      </c>
      <c r="G18" s="158">
        <f>ตารางคะแนนV3!G22</f>
        <v>157</v>
      </c>
      <c r="H18" s="160">
        <f>ตารางคะแนนV3!J22</f>
        <v>52869</v>
      </c>
      <c r="I18" s="160">
        <v>13</v>
      </c>
      <c r="J18" s="161" t="s">
        <v>318</v>
      </c>
      <c r="K18" s="162">
        <v>120305369.17999999</v>
      </c>
      <c r="L18" s="163">
        <v>29541777.609999999</v>
      </c>
      <c r="M18" s="163">
        <v>1345426</v>
      </c>
      <c r="N18" s="163">
        <v>8973684.2899999991</v>
      </c>
      <c r="O18" s="164">
        <f t="shared" si="9"/>
        <v>158083707.84401149</v>
      </c>
      <c r="P18" s="164">
        <f t="shared" si="10"/>
        <v>35990378.840390384</v>
      </c>
      <c r="Q18" s="164">
        <f t="shared" si="11"/>
        <v>10442821.583479535</v>
      </c>
      <c r="R18" s="164">
        <f t="shared" si="12"/>
        <v>17402738.229581531</v>
      </c>
      <c r="S18" s="165">
        <f t="shared" si="13"/>
        <v>-37778338.664011493</v>
      </c>
      <c r="T18" s="165">
        <f t="shared" si="1"/>
        <v>-6448601.2303903848</v>
      </c>
      <c r="U18" s="165">
        <f t="shared" si="2"/>
        <v>-9097395.5834795348</v>
      </c>
      <c r="V18" s="165">
        <f t="shared" si="3"/>
        <v>-8429053.939581532</v>
      </c>
      <c r="W18" s="135">
        <f t="shared" si="4"/>
        <v>0.5</v>
      </c>
      <c r="X18" s="135">
        <f t="shared" si="5"/>
        <v>0.5</v>
      </c>
      <c r="Y18" s="135">
        <f t="shared" si="6"/>
        <v>0.5</v>
      </c>
      <c r="Z18" s="135">
        <f t="shared" si="7"/>
        <v>0.5</v>
      </c>
      <c r="AA18" s="187">
        <v>227290623.3199999</v>
      </c>
      <c r="AC18" s="167"/>
      <c r="AD18" s="168" t="s">
        <v>136</v>
      </c>
      <c r="AE18" s="253">
        <f t="shared" si="14"/>
        <v>0.52930194577637024</v>
      </c>
      <c r="AF18" s="253">
        <f t="shared" si="15"/>
        <v>0.12997358702478662</v>
      </c>
      <c r="AG18" s="253">
        <f t="shared" si="16"/>
        <v>5.9194082903534029E-3</v>
      </c>
      <c r="AH18" s="253">
        <f t="shared" si="17"/>
        <v>3.9481102031059374E-2</v>
      </c>
      <c r="AJ18" s="169">
        <v>142275337.05961034</v>
      </c>
      <c r="AK18" s="169">
        <v>32391340.956351351</v>
      </c>
      <c r="AL18" s="169">
        <v>9398539.4251315817</v>
      </c>
      <c r="AM18" s="169">
        <v>15662464.406623377</v>
      </c>
    </row>
    <row r="19" spans="1:39" x14ac:dyDescent="0.4">
      <c r="A19" s="158">
        <v>8</v>
      </c>
      <c r="B19" s="159" t="s">
        <v>113</v>
      </c>
      <c r="C19" s="158" t="s">
        <v>25</v>
      </c>
      <c r="D19" s="159" t="s">
        <v>137</v>
      </c>
      <c r="E19" s="158" t="s">
        <v>104</v>
      </c>
      <c r="F19" s="158" t="s">
        <v>106</v>
      </c>
      <c r="G19" s="158">
        <f>ตารางคะแนนV3!G23</f>
        <v>41</v>
      </c>
      <c r="H19" s="160">
        <f>ตารางคะแนนV3!J23</f>
        <v>30357</v>
      </c>
      <c r="I19" s="160">
        <v>6</v>
      </c>
      <c r="J19" s="161" t="s">
        <v>314</v>
      </c>
      <c r="K19" s="162">
        <v>63832313.18</v>
      </c>
      <c r="L19" s="163">
        <v>9527942.0800000001</v>
      </c>
      <c r="M19" s="163">
        <v>4966386.1900000004</v>
      </c>
      <c r="N19" s="163">
        <v>3051331.95</v>
      </c>
      <c r="O19" s="164">
        <f t="shared" si="9"/>
        <v>73651096.388408765</v>
      </c>
      <c r="P19" s="164">
        <f t="shared" si="10"/>
        <v>11218651.465625007</v>
      </c>
      <c r="Q19" s="164">
        <f t="shared" si="11"/>
        <v>4128492.7780439109</v>
      </c>
      <c r="R19" s="164">
        <f t="shared" si="12"/>
        <v>3636127.472083332</v>
      </c>
      <c r="S19" s="165">
        <f t="shared" si="13"/>
        <v>-9818783.2084087655</v>
      </c>
      <c r="T19" s="165">
        <f t="shared" si="1"/>
        <v>-1690709.3856250066</v>
      </c>
      <c r="U19" s="165">
        <f t="shared" si="2"/>
        <v>837893.41195608955</v>
      </c>
      <c r="V19" s="165">
        <f t="shared" si="3"/>
        <v>-584795.52208333183</v>
      </c>
      <c r="W19" s="135">
        <f t="shared" si="4"/>
        <v>0.5</v>
      </c>
      <c r="X19" s="135">
        <f t="shared" si="5"/>
        <v>0.5</v>
      </c>
      <c r="Y19" s="135">
        <f t="shared" si="6"/>
        <v>0</v>
      </c>
      <c r="Z19" s="135">
        <f t="shared" si="7"/>
        <v>0.5</v>
      </c>
      <c r="AA19" s="187">
        <v>112617161.66</v>
      </c>
      <c r="AC19" s="167"/>
      <c r="AD19" s="168" t="s">
        <v>137</v>
      </c>
      <c r="AE19" s="253">
        <f t="shared" si="14"/>
        <v>0.56680804452091182</v>
      </c>
      <c r="AF19" s="253">
        <f t="shared" si="15"/>
        <v>8.4604708017465405E-2</v>
      </c>
      <c r="AG19" s="254">
        <f t="shared" si="16"/>
        <v>4.4099727934840946E-2</v>
      </c>
      <c r="AH19" s="253">
        <f t="shared" si="17"/>
        <v>2.7094733209599171E-2</v>
      </c>
      <c r="AJ19" s="169">
        <v>66285986.749567889</v>
      </c>
      <c r="AK19" s="169">
        <v>10096786.319062505</v>
      </c>
      <c r="AL19" s="169">
        <v>3715643.5002395199</v>
      </c>
      <c r="AM19" s="169">
        <v>3272514.7248749989</v>
      </c>
    </row>
    <row r="20" spans="1:39" x14ac:dyDescent="0.4">
      <c r="A20" s="158">
        <v>8</v>
      </c>
      <c r="B20" s="159" t="s">
        <v>113</v>
      </c>
      <c r="C20" s="158" t="s">
        <v>26</v>
      </c>
      <c r="D20" s="159" t="s">
        <v>138</v>
      </c>
      <c r="E20" s="158" t="s">
        <v>104</v>
      </c>
      <c r="F20" s="158" t="s">
        <v>106</v>
      </c>
      <c r="G20" s="158">
        <f>ตารางคะแนนV3!G24</f>
        <v>45</v>
      </c>
      <c r="H20" s="160">
        <f>ตารางคะแนนV3!J24</f>
        <v>30863</v>
      </c>
      <c r="I20" s="160">
        <v>6</v>
      </c>
      <c r="J20" s="161" t="s">
        <v>314</v>
      </c>
      <c r="K20" s="162">
        <v>64471965.699999988</v>
      </c>
      <c r="L20" s="163">
        <v>12078539.439999999</v>
      </c>
      <c r="M20" s="163">
        <v>3590565.35</v>
      </c>
      <c r="N20" s="163">
        <v>5224077.95</v>
      </c>
      <c r="O20" s="164">
        <f t="shared" si="9"/>
        <v>73651096.388408765</v>
      </c>
      <c r="P20" s="164">
        <f t="shared" si="10"/>
        <v>11218651.465625007</v>
      </c>
      <c r="Q20" s="164">
        <f t="shared" si="11"/>
        <v>4128492.7780439109</v>
      </c>
      <c r="R20" s="164">
        <f t="shared" si="12"/>
        <v>3636127.472083332</v>
      </c>
      <c r="S20" s="165">
        <f t="shared" si="13"/>
        <v>-9179130.6884087771</v>
      </c>
      <c r="T20" s="165">
        <f t="shared" si="1"/>
        <v>859887.97437499277</v>
      </c>
      <c r="U20" s="165">
        <f t="shared" si="2"/>
        <v>-537927.42804391077</v>
      </c>
      <c r="V20" s="165">
        <f t="shared" si="3"/>
        <v>1587950.4779166682</v>
      </c>
      <c r="W20" s="135">
        <f t="shared" si="4"/>
        <v>0.5</v>
      </c>
      <c r="X20" s="135">
        <f t="shared" si="5"/>
        <v>0</v>
      </c>
      <c r="Y20" s="135">
        <f t="shared" si="6"/>
        <v>0.5</v>
      </c>
      <c r="Z20" s="135">
        <f t="shared" si="7"/>
        <v>0</v>
      </c>
      <c r="AA20" s="187">
        <v>117964569.04999998</v>
      </c>
      <c r="AC20" s="167"/>
      <c r="AD20" s="168" t="s">
        <v>138</v>
      </c>
      <c r="AE20" s="253">
        <f t="shared" si="14"/>
        <v>0.54653669503656788</v>
      </c>
      <c r="AF20" s="254">
        <f t="shared" si="15"/>
        <v>0.10239124795921087</v>
      </c>
      <c r="AG20" s="253">
        <f t="shared" si="16"/>
        <v>3.043765919645006E-2</v>
      </c>
      <c r="AH20" s="254">
        <f t="shared" si="17"/>
        <v>4.4285144192624006E-2</v>
      </c>
      <c r="AJ20" s="169">
        <v>66285986.749567889</v>
      </c>
      <c r="AK20" s="169">
        <v>10096786.319062505</v>
      </c>
      <c r="AL20" s="169">
        <v>3715643.5002395199</v>
      </c>
      <c r="AM20" s="169">
        <v>3272514.7248749989</v>
      </c>
    </row>
    <row r="21" spans="1:39" x14ac:dyDescent="0.4">
      <c r="A21" s="158">
        <v>8</v>
      </c>
      <c r="B21" s="159" t="s">
        <v>113</v>
      </c>
      <c r="C21" s="158" t="s">
        <v>27</v>
      </c>
      <c r="D21" s="159" t="s">
        <v>139</v>
      </c>
      <c r="E21" s="158" t="s">
        <v>104</v>
      </c>
      <c r="F21" s="158" t="s">
        <v>106</v>
      </c>
      <c r="G21" s="158">
        <f>ตารางคะแนนV3!G25</f>
        <v>38</v>
      </c>
      <c r="H21" s="160">
        <f>ตารางคะแนนV3!J25</f>
        <v>31290</v>
      </c>
      <c r="I21" s="160">
        <v>6</v>
      </c>
      <c r="J21" s="161" t="s">
        <v>314</v>
      </c>
      <c r="K21" s="162">
        <v>62860940.649999999</v>
      </c>
      <c r="L21" s="163">
        <v>7428583.3700000001</v>
      </c>
      <c r="M21" s="163">
        <v>3497296</v>
      </c>
      <c r="N21" s="163">
        <v>3428444.32</v>
      </c>
      <c r="O21" s="164">
        <f t="shared" si="9"/>
        <v>73651096.388408765</v>
      </c>
      <c r="P21" s="164">
        <f t="shared" si="10"/>
        <v>11218651.465625007</v>
      </c>
      <c r="Q21" s="164">
        <f t="shared" si="11"/>
        <v>4128492.7780439109</v>
      </c>
      <c r="R21" s="164">
        <f t="shared" si="12"/>
        <v>3636127.472083332</v>
      </c>
      <c r="S21" s="165">
        <f t="shared" si="13"/>
        <v>-10790155.738408767</v>
      </c>
      <c r="T21" s="165">
        <f t="shared" si="1"/>
        <v>-3790068.0956250066</v>
      </c>
      <c r="U21" s="165">
        <f t="shared" si="2"/>
        <v>-631196.77804391086</v>
      </c>
      <c r="V21" s="165">
        <f t="shared" si="3"/>
        <v>-207683.15208333218</v>
      </c>
      <c r="W21" s="135">
        <f t="shared" si="4"/>
        <v>0.5</v>
      </c>
      <c r="X21" s="135">
        <f t="shared" si="5"/>
        <v>0.5</v>
      </c>
      <c r="Y21" s="135">
        <f t="shared" si="6"/>
        <v>0.5</v>
      </c>
      <c r="Z21" s="135">
        <f t="shared" si="7"/>
        <v>0.5</v>
      </c>
      <c r="AA21" s="187">
        <v>101226968.18999998</v>
      </c>
      <c r="AC21" s="167"/>
      <c r="AD21" s="168" t="s">
        <v>139</v>
      </c>
      <c r="AE21" s="253">
        <f t="shared" si="14"/>
        <v>0.62099005604921309</v>
      </c>
      <c r="AF21" s="253">
        <f t="shared" si="15"/>
        <v>7.3385417965465216E-2</v>
      </c>
      <c r="AG21" s="253">
        <f t="shared" si="16"/>
        <v>3.4549054096292602E-2</v>
      </c>
      <c r="AH21" s="253">
        <f t="shared" si="17"/>
        <v>3.3868882781957002E-2</v>
      </c>
      <c r="AJ21" s="169">
        <v>66285986.749567889</v>
      </c>
      <c r="AK21" s="169">
        <v>10096786.319062505</v>
      </c>
      <c r="AL21" s="169">
        <v>3715643.5002395199</v>
      </c>
      <c r="AM21" s="169">
        <v>3272514.7248749989</v>
      </c>
    </row>
    <row r="22" spans="1:39" x14ac:dyDescent="0.4">
      <c r="A22" s="158">
        <v>8</v>
      </c>
      <c r="B22" s="159" t="s">
        <v>113</v>
      </c>
      <c r="C22" s="158" t="s">
        <v>28</v>
      </c>
      <c r="D22" s="159" t="s">
        <v>140</v>
      </c>
      <c r="E22" s="158" t="s">
        <v>104</v>
      </c>
      <c r="F22" s="158" t="s">
        <v>108</v>
      </c>
      <c r="G22" s="158">
        <f>ตารางคะแนนV3!G26</f>
        <v>32</v>
      </c>
      <c r="H22" s="160">
        <f>ตารางคะแนนV3!J26</f>
        <v>11249</v>
      </c>
      <c r="I22" s="160">
        <v>2</v>
      </c>
      <c r="J22" s="161" t="s">
        <v>320</v>
      </c>
      <c r="K22" s="162">
        <v>40582216.369999997</v>
      </c>
      <c r="L22" s="163">
        <v>3356916.11</v>
      </c>
      <c r="M22" s="163">
        <v>2251408.92</v>
      </c>
      <c r="N22" s="163">
        <v>1094836.3399999999</v>
      </c>
      <c r="O22" s="164">
        <f t="shared" si="9"/>
        <v>31271557.07530864</v>
      </c>
      <c r="P22" s="164">
        <f t="shared" si="10"/>
        <v>3423118.927619047</v>
      </c>
      <c r="Q22" s="164">
        <f t="shared" si="11"/>
        <v>1423603.9262345678</v>
      </c>
      <c r="R22" s="164">
        <f t="shared" si="12"/>
        <v>1217266.0172839507</v>
      </c>
      <c r="S22" s="165">
        <f t="shared" si="13"/>
        <v>9310659.2946913578</v>
      </c>
      <c r="T22" s="165">
        <f t="shared" si="1"/>
        <v>-66202.817619047128</v>
      </c>
      <c r="U22" s="165">
        <f t="shared" si="2"/>
        <v>827804.99376543215</v>
      </c>
      <c r="V22" s="165">
        <f t="shared" si="3"/>
        <v>-122429.67728395085</v>
      </c>
      <c r="W22" s="135">
        <f t="shared" si="4"/>
        <v>0</v>
      </c>
      <c r="X22" s="135">
        <f t="shared" si="5"/>
        <v>0.5</v>
      </c>
      <c r="Y22" s="135">
        <f t="shared" si="6"/>
        <v>0</v>
      </c>
      <c r="Z22" s="135">
        <f t="shared" si="7"/>
        <v>0.5</v>
      </c>
      <c r="AA22" s="187">
        <v>60905735.689999975</v>
      </c>
      <c r="AC22" s="167"/>
      <c r="AD22" s="168" t="s">
        <v>140</v>
      </c>
      <c r="AE22" s="254">
        <f t="shared" si="14"/>
        <v>0.66631189838271887</v>
      </c>
      <c r="AF22" s="253">
        <f t="shared" si="15"/>
        <v>5.5116584209509302E-2</v>
      </c>
      <c r="AG22" s="254">
        <f t="shared" si="16"/>
        <v>3.6965466297941056E-2</v>
      </c>
      <c r="AH22" s="253">
        <f t="shared" si="17"/>
        <v>1.7975915200705135E-2</v>
      </c>
      <c r="AJ22" s="169">
        <v>28144401.367777776</v>
      </c>
      <c r="AK22" s="169">
        <v>3080807.0348571423</v>
      </c>
      <c r="AL22" s="169">
        <v>1281243.5336111111</v>
      </c>
      <c r="AM22" s="169">
        <v>1095539.4155555556</v>
      </c>
    </row>
    <row r="23" spans="1:39" x14ac:dyDescent="0.4">
      <c r="A23" s="158">
        <v>8</v>
      </c>
      <c r="B23" s="159" t="s">
        <v>114</v>
      </c>
      <c r="C23" s="158" t="s">
        <v>29</v>
      </c>
      <c r="D23" s="159" t="s">
        <v>141</v>
      </c>
      <c r="E23" s="158" t="s">
        <v>109</v>
      </c>
      <c r="F23" s="158" t="s">
        <v>111</v>
      </c>
      <c r="G23" s="158">
        <f>ตารางคะแนนV3!G27</f>
        <v>548</v>
      </c>
      <c r="H23" s="160">
        <f>ตารางคะแนนV3!J27</f>
        <v>91973</v>
      </c>
      <c r="I23" s="160">
        <v>17</v>
      </c>
      <c r="J23" s="161" t="s">
        <v>322</v>
      </c>
      <c r="K23" s="162">
        <v>578941818.5</v>
      </c>
      <c r="L23" s="163">
        <v>158899074.65000001</v>
      </c>
      <c r="M23" s="163">
        <v>3485849</v>
      </c>
      <c r="N23" s="163">
        <v>138556631.53999999</v>
      </c>
      <c r="O23" s="164">
        <f t="shared" si="9"/>
        <v>602729857.55066657</v>
      </c>
      <c r="P23" s="164">
        <f t="shared" si="10"/>
        <v>208048068.94133335</v>
      </c>
      <c r="Q23" s="164">
        <f t="shared" si="11"/>
        <v>20911782.514814816</v>
      </c>
      <c r="R23" s="164">
        <f t="shared" si="12"/>
        <v>105446657.04844445</v>
      </c>
      <c r="S23" s="165">
        <f t="shared" ref="S23:S86" si="18">SUM(K23-O23)</f>
        <v>-23788039.050666571</v>
      </c>
      <c r="T23" s="165">
        <f t="shared" ref="T23:T86" si="19">SUM(L23-P23)</f>
        <v>-49148994.291333348</v>
      </c>
      <c r="U23" s="165">
        <f t="shared" ref="U23:U86" si="20">SUM(M23-Q23)</f>
        <v>-17425933.514814816</v>
      </c>
      <c r="V23" s="165">
        <f t="shared" ref="V23:V86" si="21">SUM(N23-R23)</f>
        <v>33109974.491555542</v>
      </c>
      <c r="W23" s="135">
        <f t="shared" ref="W23:W86" si="22">IF(S23&lt;1,0.5,0)</f>
        <v>0.5</v>
      </c>
      <c r="X23" s="135">
        <f t="shared" ref="X23:X86" si="23">IF(T23&lt;1,0.5,0)</f>
        <v>0.5</v>
      </c>
      <c r="Y23" s="135">
        <f t="shared" ref="Y23:Y86" si="24">IF(U23&lt;1,0.5,0)</f>
        <v>0.5</v>
      </c>
      <c r="Z23" s="135">
        <f t="shared" ref="Z23:Z86" si="25">IF(V23&lt;1,0.5,0)</f>
        <v>0</v>
      </c>
      <c r="AA23" s="187">
        <v>1249312367.6800003</v>
      </c>
      <c r="AC23" s="167"/>
      <c r="AD23" s="168" t="s">
        <v>141</v>
      </c>
      <c r="AE23" s="253">
        <f t="shared" si="14"/>
        <v>0.46340837846271171</v>
      </c>
      <c r="AF23" s="253">
        <f t="shared" si="15"/>
        <v>0.12718922725873513</v>
      </c>
      <c r="AG23" s="253">
        <f t="shared" si="16"/>
        <v>2.790214113123122E-3</v>
      </c>
      <c r="AH23" s="254">
        <f t="shared" si="17"/>
        <v>0.11090631544559397</v>
      </c>
      <c r="AJ23" s="169">
        <v>542456871.79559994</v>
      </c>
      <c r="AK23" s="169">
        <v>187243262.04720002</v>
      </c>
      <c r="AL23" s="169">
        <v>18820604.263333336</v>
      </c>
      <c r="AM23" s="169">
        <v>94901991.343600005</v>
      </c>
    </row>
    <row r="24" spans="1:39" x14ac:dyDescent="0.4">
      <c r="A24" s="158">
        <v>8</v>
      </c>
      <c r="B24" s="159" t="s">
        <v>114</v>
      </c>
      <c r="C24" s="158" t="s">
        <v>30</v>
      </c>
      <c r="D24" s="159" t="s">
        <v>142</v>
      </c>
      <c r="E24" s="158" t="s">
        <v>104</v>
      </c>
      <c r="F24" s="158" t="s">
        <v>106</v>
      </c>
      <c r="G24" s="158">
        <f>ตารางคะแนนV3!G28</f>
        <v>30</v>
      </c>
      <c r="H24" s="160">
        <f>ตารางคะแนนV3!J28</f>
        <v>21702</v>
      </c>
      <c r="I24" s="160">
        <v>5</v>
      </c>
      <c r="J24" s="161" t="s">
        <v>316</v>
      </c>
      <c r="K24" s="162">
        <v>50333583.250000007</v>
      </c>
      <c r="L24" s="163">
        <v>7220589.21</v>
      </c>
      <c r="M24" s="163">
        <v>3457687.2</v>
      </c>
      <c r="N24" s="163">
        <v>2665784.23</v>
      </c>
      <c r="O24" s="164">
        <f t="shared" si="9"/>
        <v>53767510.303244151</v>
      </c>
      <c r="P24" s="164">
        <f t="shared" si="10"/>
        <v>6659372.7676638234</v>
      </c>
      <c r="Q24" s="164">
        <f t="shared" si="11"/>
        <v>2431636.7727798419</v>
      </c>
      <c r="R24" s="164">
        <f t="shared" si="12"/>
        <v>2350948.5404402986</v>
      </c>
      <c r="S24" s="165">
        <f t="shared" si="18"/>
        <v>-3433927.0532441437</v>
      </c>
      <c r="T24" s="165">
        <f t="shared" si="19"/>
        <v>561216.44233617652</v>
      </c>
      <c r="U24" s="165">
        <f t="shared" si="20"/>
        <v>1026050.4272201583</v>
      </c>
      <c r="V24" s="165">
        <f t="shared" si="21"/>
        <v>314835.68955970136</v>
      </c>
      <c r="W24" s="135">
        <f t="shared" si="22"/>
        <v>0.5</v>
      </c>
      <c r="X24" s="135">
        <f t="shared" si="23"/>
        <v>0</v>
      </c>
      <c r="Y24" s="135">
        <f t="shared" si="24"/>
        <v>0</v>
      </c>
      <c r="Z24" s="135">
        <f t="shared" si="25"/>
        <v>0</v>
      </c>
      <c r="AA24" s="187">
        <v>87482723.910000026</v>
      </c>
      <c r="AC24" s="167"/>
      <c r="AD24" s="168" t="s">
        <v>142</v>
      </c>
      <c r="AE24" s="253">
        <f t="shared" si="14"/>
        <v>0.57535455002272107</v>
      </c>
      <c r="AF24" s="254">
        <f t="shared" si="15"/>
        <v>8.2537315795383287E-2</v>
      </c>
      <c r="AG24" s="254">
        <f t="shared" si="16"/>
        <v>3.9524228847254227E-2</v>
      </c>
      <c r="AH24" s="254">
        <f t="shared" si="17"/>
        <v>3.0472121932811444E-2</v>
      </c>
      <c r="AJ24" s="169">
        <v>48390759.272919737</v>
      </c>
      <c r="AK24" s="169">
        <v>5993435.4908974413</v>
      </c>
      <c r="AL24" s="169">
        <v>2188473.0955018578</v>
      </c>
      <c r="AM24" s="169">
        <v>2115853.6863962687</v>
      </c>
    </row>
    <row r="25" spans="1:39" x14ac:dyDescent="0.4">
      <c r="A25" s="158">
        <v>8</v>
      </c>
      <c r="B25" s="159" t="s">
        <v>114</v>
      </c>
      <c r="C25" s="158" t="s">
        <v>31</v>
      </c>
      <c r="D25" s="159" t="s">
        <v>143</v>
      </c>
      <c r="E25" s="158" t="s">
        <v>104</v>
      </c>
      <c r="F25" s="158" t="s">
        <v>105</v>
      </c>
      <c r="G25" s="158">
        <f>ตารางคะแนนV3!G29</f>
        <v>59</v>
      </c>
      <c r="H25" s="160">
        <f>ตารางคะแนนV3!J29</f>
        <v>47311</v>
      </c>
      <c r="I25" s="160">
        <v>9</v>
      </c>
      <c r="J25" s="161" t="s">
        <v>319</v>
      </c>
      <c r="K25" s="162">
        <v>83364554</v>
      </c>
      <c r="L25" s="163">
        <v>14438685.960000001</v>
      </c>
      <c r="M25" s="163">
        <v>7190418.2999999998</v>
      </c>
      <c r="N25" s="163">
        <v>6973918.1100000003</v>
      </c>
      <c r="O25" s="164">
        <f t="shared" si="9"/>
        <v>84396640.99218519</v>
      </c>
      <c r="P25" s="164">
        <f t="shared" si="10"/>
        <v>14537620.73820225</v>
      </c>
      <c r="Q25" s="164">
        <f t="shared" si="11"/>
        <v>4408195.4598765429</v>
      </c>
      <c r="R25" s="164">
        <f t="shared" si="12"/>
        <v>4680932.5535353534</v>
      </c>
      <c r="S25" s="165">
        <f t="shared" si="18"/>
        <v>-1032086.9921851903</v>
      </c>
      <c r="T25" s="165">
        <f t="shared" si="19"/>
        <v>-98934.778202248737</v>
      </c>
      <c r="U25" s="165">
        <f t="shared" si="20"/>
        <v>2782222.8401234569</v>
      </c>
      <c r="V25" s="165">
        <f t="shared" si="21"/>
        <v>2292985.5564646469</v>
      </c>
      <c r="W25" s="135">
        <f t="shared" si="22"/>
        <v>0.5</v>
      </c>
      <c r="X25" s="135">
        <f t="shared" si="23"/>
        <v>0.5</v>
      </c>
      <c r="Y25" s="135">
        <f t="shared" si="24"/>
        <v>0</v>
      </c>
      <c r="Z25" s="135">
        <f t="shared" si="25"/>
        <v>0</v>
      </c>
      <c r="AA25" s="187">
        <v>151221168.09000003</v>
      </c>
      <c r="AC25" s="167"/>
      <c r="AD25" s="168" t="s">
        <v>143</v>
      </c>
      <c r="AE25" s="253">
        <f t="shared" si="14"/>
        <v>0.55127569144542765</v>
      </c>
      <c r="AF25" s="253">
        <f t="shared" si="15"/>
        <v>9.5480587422831872E-2</v>
      </c>
      <c r="AG25" s="254">
        <f t="shared" si="16"/>
        <v>4.7549019696241111E-2</v>
      </c>
      <c r="AH25" s="254">
        <f t="shared" si="17"/>
        <v>4.6117340568679104E-2</v>
      </c>
      <c r="AJ25" s="169">
        <v>75956976.892966673</v>
      </c>
      <c r="AK25" s="169">
        <v>13083858.664382024</v>
      </c>
      <c r="AL25" s="169">
        <v>3967375.9138888884</v>
      </c>
      <c r="AM25" s="169">
        <v>4212839.2981818179</v>
      </c>
    </row>
    <row r="26" spans="1:39" x14ac:dyDescent="0.4">
      <c r="A26" s="158">
        <v>8</v>
      </c>
      <c r="B26" s="159" t="s">
        <v>114</v>
      </c>
      <c r="C26" s="158" t="s">
        <v>32</v>
      </c>
      <c r="D26" s="159" t="s">
        <v>144</v>
      </c>
      <c r="E26" s="158" t="s">
        <v>104</v>
      </c>
      <c r="F26" s="158" t="s">
        <v>106</v>
      </c>
      <c r="G26" s="158">
        <f>ตารางคะแนนV3!G30</f>
        <v>34</v>
      </c>
      <c r="H26" s="160">
        <f>ตารางคะแนนV3!J30</f>
        <v>34991</v>
      </c>
      <c r="I26" s="160">
        <v>6</v>
      </c>
      <c r="J26" s="161" t="s">
        <v>314</v>
      </c>
      <c r="K26" s="162">
        <v>68201629.640000001</v>
      </c>
      <c r="L26" s="163">
        <v>9283507.6199999992</v>
      </c>
      <c r="M26" s="163">
        <v>4823610.3</v>
      </c>
      <c r="N26" s="163">
        <v>4974573.34</v>
      </c>
      <c r="O26" s="164">
        <f t="shared" si="9"/>
        <v>73651096.388408765</v>
      </c>
      <c r="P26" s="164">
        <f t="shared" si="10"/>
        <v>11218651.465625007</v>
      </c>
      <c r="Q26" s="164">
        <f t="shared" si="11"/>
        <v>4128492.7780439109</v>
      </c>
      <c r="R26" s="164">
        <f t="shared" si="12"/>
        <v>3636127.472083332</v>
      </c>
      <c r="S26" s="165">
        <f t="shared" si="18"/>
        <v>-5449466.7484087646</v>
      </c>
      <c r="T26" s="165">
        <f t="shared" si="19"/>
        <v>-1935143.8456250075</v>
      </c>
      <c r="U26" s="165">
        <f t="shared" si="20"/>
        <v>695117.52195608895</v>
      </c>
      <c r="V26" s="165">
        <f t="shared" si="21"/>
        <v>1338445.8679166678</v>
      </c>
      <c r="W26" s="135">
        <f t="shared" si="22"/>
        <v>0.5</v>
      </c>
      <c r="X26" s="135">
        <f t="shared" si="23"/>
        <v>0.5</v>
      </c>
      <c r="Y26" s="135">
        <f t="shared" si="24"/>
        <v>0</v>
      </c>
      <c r="Z26" s="135">
        <f t="shared" si="25"/>
        <v>0</v>
      </c>
      <c r="AA26" s="187">
        <v>120891250.44000001</v>
      </c>
      <c r="AC26" s="167"/>
      <c r="AD26" s="168" t="s">
        <v>144</v>
      </c>
      <c r="AE26" s="253">
        <f t="shared" si="14"/>
        <v>0.5641568715003854</v>
      </c>
      <c r="AF26" s="253">
        <f t="shared" si="15"/>
        <v>7.6792220993756127E-2</v>
      </c>
      <c r="AG26" s="254">
        <f t="shared" si="16"/>
        <v>3.9900408693299305E-2</v>
      </c>
      <c r="AH26" s="254">
        <f t="shared" si="17"/>
        <v>4.1149159446149899E-2</v>
      </c>
      <c r="AJ26" s="169">
        <v>66285986.749567889</v>
      </c>
      <c r="AK26" s="169">
        <v>10096786.319062505</v>
      </c>
      <c r="AL26" s="169">
        <v>3715643.5002395199</v>
      </c>
      <c r="AM26" s="169">
        <v>3272514.7248749989</v>
      </c>
    </row>
    <row r="27" spans="1:39" x14ac:dyDescent="0.4">
      <c r="A27" s="158">
        <v>8</v>
      </c>
      <c r="B27" s="159" t="s">
        <v>114</v>
      </c>
      <c r="C27" s="158" t="s">
        <v>33</v>
      </c>
      <c r="D27" s="159" t="s">
        <v>145</v>
      </c>
      <c r="E27" s="158" t="s">
        <v>104</v>
      </c>
      <c r="F27" s="158" t="s">
        <v>108</v>
      </c>
      <c r="G27" s="158">
        <f>ตารางคะแนนV3!G31</f>
        <v>20</v>
      </c>
      <c r="H27" s="160">
        <f>ตารางคะแนนV3!J31</f>
        <v>8712</v>
      </c>
      <c r="I27" s="160">
        <v>2</v>
      </c>
      <c r="J27" s="161" t="s">
        <v>320</v>
      </c>
      <c r="K27" s="162">
        <v>41491498.939999998</v>
      </c>
      <c r="L27" s="163">
        <v>3976686.92</v>
      </c>
      <c r="M27" s="163">
        <v>3169065.3</v>
      </c>
      <c r="N27" s="163">
        <v>1292609.17</v>
      </c>
      <c r="O27" s="164">
        <f t="shared" si="9"/>
        <v>31271557.07530864</v>
      </c>
      <c r="P27" s="164">
        <f t="shared" si="10"/>
        <v>3423118.927619047</v>
      </c>
      <c r="Q27" s="164">
        <f t="shared" si="11"/>
        <v>1423603.9262345678</v>
      </c>
      <c r="R27" s="164">
        <f t="shared" si="12"/>
        <v>1217266.0172839507</v>
      </c>
      <c r="S27" s="165">
        <f t="shared" si="18"/>
        <v>10219941.864691358</v>
      </c>
      <c r="T27" s="165">
        <f t="shared" si="19"/>
        <v>553567.99238095293</v>
      </c>
      <c r="U27" s="165">
        <f t="shared" si="20"/>
        <v>1745461.373765432</v>
      </c>
      <c r="V27" s="165">
        <f t="shared" si="21"/>
        <v>75343.152716049226</v>
      </c>
      <c r="W27" s="135">
        <f t="shared" si="22"/>
        <v>0</v>
      </c>
      <c r="X27" s="135">
        <f t="shared" si="23"/>
        <v>0</v>
      </c>
      <c r="Y27" s="135">
        <f t="shared" si="24"/>
        <v>0</v>
      </c>
      <c r="Z27" s="135">
        <f t="shared" si="25"/>
        <v>0</v>
      </c>
      <c r="AA27" s="187">
        <v>60848777.98999998</v>
      </c>
      <c r="AC27" s="167"/>
      <c r="AD27" s="168" t="s">
        <v>145</v>
      </c>
      <c r="AE27" s="254">
        <f t="shared" si="14"/>
        <v>0.68187891869938289</v>
      </c>
      <c r="AF27" s="254">
        <f t="shared" si="15"/>
        <v>6.5353603660759416E-2</v>
      </c>
      <c r="AG27" s="254">
        <f t="shared" si="16"/>
        <v>5.2081001536642378E-2</v>
      </c>
      <c r="AH27" s="254">
        <f t="shared" si="17"/>
        <v>2.1242976649628528E-2</v>
      </c>
      <c r="AJ27" s="169">
        <v>28144401.367777776</v>
      </c>
      <c r="AK27" s="169">
        <v>3080807.0348571423</v>
      </c>
      <c r="AL27" s="169">
        <v>1281243.5336111111</v>
      </c>
      <c r="AM27" s="169">
        <v>1095539.4155555556</v>
      </c>
    </row>
    <row r="28" spans="1:39" x14ac:dyDescent="0.4">
      <c r="A28" s="158">
        <v>8</v>
      </c>
      <c r="B28" s="159" t="s">
        <v>114</v>
      </c>
      <c r="C28" s="158" t="s">
        <v>34</v>
      </c>
      <c r="D28" s="159" t="s">
        <v>146</v>
      </c>
      <c r="E28" s="158" t="s">
        <v>104</v>
      </c>
      <c r="F28" s="158" t="s">
        <v>106</v>
      </c>
      <c r="G28" s="158">
        <f>ตารางคะแนนV3!G32</f>
        <v>30</v>
      </c>
      <c r="H28" s="160">
        <f>ตารางคะแนนV3!J32</f>
        <v>17905</v>
      </c>
      <c r="I28" s="160">
        <v>5</v>
      </c>
      <c r="J28" s="161" t="s">
        <v>316</v>
      </c>
      <c r="K28" s="162">
        <v>47932488.449999996</v>
      </c>
      <c r="L28" s="163">
        <v>5903319.3799999999</v>
      </c>
      <c r="M28" s="163">
        <v>2418350.48</v>
      </c>
      <c r="N28" s="163">
        <v>2220432.2599999998</v>
      </c>
      <c r="O28" s="164">
        <f t="shared" si="9"/>
        <v>53767510.303244151</v>
      </c>
      <c r="P28" s="164">
        <f t="shared" si="10"/>
        <v>6659372.7676638234</v>
      </c>
      <c r="Q28" s="164">
        <f t="shared" si="11"/>
        <v>2431636.7727798419</v>
      </c>
      <c r="R28" s="164">
        <f t="shared" si="12"/>
        <v>2350948.5404402986</v>
      </c>
      <c r="S28" s="165">
        <f t="shared" si="18"/>
        <v>-5835021.8532441556</v>
      </c>
      <c r="T28" s="165">
        <f t="shared" si="19"/>
        <v>-756053.38766382355</v>
      </c>
      <c r="U28" s="165">
        <f t="shared" si="20"/>
        <v>-13286.292779841926</v>
      </c>
      <c r="V28" s="165">
        <f t="shared" si="21"/>
        <v>-130516.28044029884</v>
      </c>
      <c r="W28" s="135">
        <f t="shared" si="22"/>
        <v>0.5</v>
      </c>
      <c r="X28" s="135">
        <f t="shared" si="23"/>
        <v>0.5</v>
      </c>
      <c r="Y28" s="135">
        <f t="shared" si="24"/>
        <v>0.5</v>
      </c>
      <c r="Z28" s="135">
        <f t="shared" si="25"/>
        <v>0.5</v>
      </c>
      <c r="AA28" s="187">
        <v>77621909.230000004</v>
      </c>
      <c r="AC28" s="167"/>
      <c r="AD28" s="168" t="s">
        <v>146</v>
      </c>
      <c r="AE28" s="253">
        <f t="shared" si="14"/>
        <v>0.61751236120683595</v>
      </c>
      <c r="AF28" s="253">
        <f t="shared" si="15"/>
        <v>7.6052231110523019E-2</v>
      </c>
      <c r="AG28" s="253">
        <f t="shared" si="16"/>
        <v>3.1155514003581537E-2</v>
      </c>
      <c r="AH28" s="253">
        <f t="shared" si="17"/>
        <v>2.8605741368982297E-2</v>
      </c>
      <c r="AJ28" s="169">
        <v>48390759.272919737</v>
      </c>
      <c r="AK28" s="169">
        <v>5993435.4908974413</v>
      </c>
      <c r="AL28" s="169">
        <v>2188473.0955018578</v>
      </c>
      <c r="AM28" s="169">
        <v>2115853.6863962687</v>
      </c>
    </row>
    <row r="29" spans="1:39" x14ac:dyDescent="0.4">
      <c r="A29" s="158">
        <v>8</v>
      </c>
      <c r="B29" s="159" t="s">
        <v>114</v>
      </c>
      <c r="C29" s="158" t="s">
        <v>35</v>
      </c>
      <c r="D29" s="159" t="s">
        <v>147</v>
      </c>
      <c r="E29" s="158" t="s">
        <v>104</v>
      </c>
      <c r="F29" s="158" t="s">
        <v>106</v>
      </c>
      <c r="G29" s="158">
        <f>ตารางคะแนนV3!G33</f>
        <v>35</v>
      </c>
      <c r="H29" s="160">
        <f>ตารางคะแนนV3!J33</f>
        <v>20551</v>
      </c>
      <c r="I29" s="160">
        <v>5</v>
      </c>
      <c r="J29" s="161" t="s">
        <v>316</v>
      </c>
      <c r="K29" s="162">
        <v>56704208.18999999</v>
      </c>
      <c r="L29" s="163">
        <v>8690073.7599999998</v>
      </c>
      <c r="M29" s="163">
        <v>3425041.48</v>
      </c>
      <c r="N29" s="163">
        <v>3441243.08</v>
      </c>
      <c r="O29" s="164">
        <f t="shared" si="9"/>
        <v>53767510.303244151</v>
      </c>
      <c r="P29" s="164">
        <f t="shared" si="10"/>
        <v>6659372.7676638234</v>
      </c>
      <c r="Q29" s="164">
        <f t="shared" si="11"/>
        <v>2431636.7727798419</v>
      </c>
      <c r="R29" s="164">
        <f t="shared" si="12"/>
        <v>2350948.5404402986</v>
      </c>
      <c r="S29" s="165">
        <f t="shared" si="18"/>
        <v>2936697.886755839</v>
      </c>
      <c r="T29" s="165">
        <f t="shared" si="19"/>
        <v>2030700.9923361763</v>
      </c>
      <c r="U29" s="165">
        <f t="shared" si="20"/>
        <v>993404.70722015807</v>
      </c>
      <c r="V29" s="165">
        <f t="shared" si="21"/>
        <v>1090294.5395597015</v>
      </c>
      <c r="W29" s="135">
        <f t="shared" si="22"/>
        <v>0</v>
      </c>
      <c r="X29" s="135">
        <f t="shared" si="23"/>
        <v>0</v>
      </c>
      <c r="Y29" s="135">
        <f t="shared" si="24"/>
        <v>0</v>
      </c>
      <c r="Z29" s="135">
        <f t="shared" si="25"/>
        <v>0</v>
      </c>
      <c r="AA29" s="187">
        <v>93898229.989999935</v>
      </c>
      <c r="AC29" s="167"/>
      <c r="AD29" s="168" t="s">
        <v>147</v>
      </c>
      <c r="AE29" s="254">
        <f t="shared" si="14"/>
        <v>0.60389006476521367</v>
      </c>
      <c r="AF29" s="254">
        <f t="shared" si="15"/>
        <v>9.2547790953306397E-2</v>
      </c>
      <c r="AG29" s="254">
        <f t="shared" si="16"/>
        <v>3.6476102695064259E-2</v>
      </c>
      <c r="AH29" s="254">
        <f t="shared" si="17"/>
        <v>3.6648646948579208E-2</v>
      </c>
      <c r="AJ29" s="169">
        <v>48390759.272919737</v>
      </c>
      <c r="AK29" s="169">
        <v>5993435.4908974413</v>
      </c>
      <c r="AL29" s="169">
        <v>2188473.0955018578</v>
      </c>
      <c r="AM29" s="169">
        <v>2115853.6863962687</v>
      </c>
    </row>
    <row r="30" spans="1:39" x14ac:dyDescent="0.4">
      <c r="A30" s="158">
        <v>8</v>
      </c>
      <c r="B30" s="159" t="s">
        <v>114</v>
      </c>
      <c r="C30" s="158" t="s">
        <v>36</v>
      </c>
      <c r="D30" s="159" t="s">
        <v>148</v>
      </c>
      <c r="E30" s="158" t="s">
        <v>104</v>
      </c>
      <c r="F30" s="158" t="s">
        <v>107</v>
      </c>
      <c r="G30" s="158">
        <f>ตารางคะแนนV3!G34</f>
        <v>120</v>
      </c>
      <c r="H30" s="160">
        <f>ตารางคะแนนV3!J34</f>
        <v>84991</v>
      </c>
      <c r="I30" s="160">
        <v>13</v>
      </c>
      <c r="J30" s="161" t="s">
        <v>318</v>
      </c>
      <c r="K30" s="162">
        <v>163528927.98999998</v>
      </c>
      <c r="L30" s="163">
        <v>33484336.800000001</v>
      </c>
      <c r="M30" s="163">
        <v>14201074.68</v>
      </c>
      <c r="N30" s="163">
        <v>13500479.27</v>
      </c>
      <c r="O30" s="164">
        <f t="shared" si="9"/>
        <v>158083707.84401149</v>
      </c>
      <c r="P30" s="164">
        <f t="shared" si="10"/>
        <v>35990378.840390384</v>
      </c>
      <c r="Q30" s="164">
        <f t="shared" si="11"/>
        <v>10442821.583479535</v>
      </c>
      <c r="R30" s="164">
        <f t="shared" si="12"/>
        <v>17402738.229581531</v>
      </c>
      <c r="S30" s="165">
        <f t="shared" si="18"/>
        <v>5445220.1459884942</v>
      </c>
      <c r="T30" s="165">
        <f t="shared" si="19"/>
        <v>-2506042.0403903835</v>
      </c>
      <c r="U30" s="165">
        <f t="shared" si="20"/>
        <v>3758253.0965204649</v>
      </c>
      <c r="V30" s="165">
        <f t="shared" si="21"/>
        <v>-3902258.9595815316</v>
      </c>
      <c r="W30" s="135">
        <f t="shared" si="22"/>
        <v>0</v>
      </c>
      <c r="X30" s="135">
        <f t="shared" si="23"/>
        <v>0.5</v>
      </c>
      <c r="Y30" s="135">
        <f t="shared" si="24"/>
        <v>0</v>
      </c>
      <c r="Z30" s="135">
        <f t="shared" si="25"/>
        <v>0.5</v>
      </c>
      <c r="AA30" s="187">
        <v>302138628.94</v>
      </c>
      <c r="AC30" s="167"/>
      <c r="AD30" s="168" t="s">
        <v>148</v>
      </c>
      <c r="AE30" s="254">
        <f t="shared" si="14"/>
        <v>0.54123806864323287</v>
      </c>
      <c r="AF30" s="253">
        <f t="shared" si="15"/>
        <v>0.11082441499610256</v>
      </c>
      <c r="AG30" s="254">
        <f t="shared" si="16"/>
        <v>4.7001850540667245E-2</v>
      </c>
      <c r="AH30" s="253">
        <f t="shared" si="17"/>
        <v>4.4683062597338334E-2</v>
      </c>
      <c r="AJ30" s="169">
        <v>142275337.05961034</v>
      </c>
      <c r="AK30" s="169">
        <v>32391340.956351351</v>
      </c>
      <c r="AL30" s="169">
        <v>9398539.4251315817</v>
      </c>
      <c r="AM30" s="169">
        <v>15662464.406623377</v>
      </c>
    </row>
    <row r="31" spans="1:39" x14ac:dyDescent="0.4">
      <c r="A31" s="158">
        <v>8</v>
      </c>
      <c r="B31" s="159" t="s">
        <v>114</v>
      </c>
      <c r="C31" s="158" t="s">
        <v>37</v>
      </c>
      <c r="D31" s="159" t="s">
        <v>149</v>
      </c>
      <c r="E31" s="158" t="s">
        <v>104</v>
      </c>
      <c r="F31" s="158" t="s">
        <v>106</v>
      </c>
      <c r="G31" s="158">
        <f>ตารางคะแนนV3!G35</f>
        <v>32</v>
      </c>
      <c r="H31" s="160">
        <f>ตารางคะแนนV3!J35</f>
        <v>26550</v>
      </c>
      <c r="I31" s="160">
        <v>5</v>
      </c>
      <c r="J31" s="161" t="s">
        <v>316</v>
      </c>
      <c r="K31" s="162">
        <v>55247940.389999993</v>
      </c>
      <c r="L31" s="163">
        <v>5422966.2599999998</v>
      </c>
      <c r="M31" s="163">
        <v>2898831</v>
      </c>
      <c r="N31" s="163">
        <v>3383456.88</v>
      </c>
      <c r="O31" s="164">
        <f t="shared" si="9"/>
        <v>53767510.303244151</v>
      </c>
      <c r="P31" s="164">
        <f t="shared" si="10"/>
        <v>6659372.7676638234</v>
      </c>
      <c r="Q31" s="164">
        <f t="shared" si="11"/>
        <v>2431636.7727798419</v>
      </c>
      <c r="R31" s="164">
        <f t="shared" si="12"/>
        <v>2350948.5404402986</v>
      </c>
      <c r="S31" s="165">
        <f t="shared" si="18"/>
        <v>1480430.086755842</v>
      </c>
      <c r="T31" s="165">
        <f t="shared" si="19"/>
        <v>-1236406.5076638237</v>
      </c>
      <c r="U31" s="165">
        <f t="shared" si="20"/>
        <v>467194.22722015809</v>
      </c>
      <c r="V31" s="165">
        <f t="shared" si="21"/>
        <v>1032508.3395597013</v>
      </c>
      <c r="W31" s="135">
        <f t="shared" si="22"/>
        <v>0</v>
      </c>
      <c r="X31" s="135">
        <f t="shared" si="23"/>
        <v>0.5</v>
      </c>
      <c r="Y31" s="135">
        <f t="shared" si="24"/>
        <v>0</v>
      </c>
      <c r="Z31" s="135">
        <f t="shared" si="25"/>
        <v>0</v>
      </c>
      <c r="AA31" s="187">
        <v>89124358.260000005</v>
      </c>
      <c r="AC31" s="167"/>
      <c r="AD31" s="168" t="s">
        <v>149</v>
      </c>
      <c r="AE31" s="254">
        <f t="shared" si="14"/>
        <v>0.61989720283681282</v>
      </c>
      <c r="AF31" s="253">
        <f t="shared" si="15"/>
        <v>6.0847184382295708E-2</v>
      </c>
      <c r="AG31" s="254">
        <f t="shared" si="16"/>
        <v>3.2525687214973502E-2</v>
      </c>
      <c r="AH31" s="254">
        <f t="shared" si="17"/>
        <v>3.7963323899954889E-2</v>
      </c>
      <c r="AJ31" s="169">
        <v>48390759.272919737</v>
      </c>
      <c r="AK31" s="169">
        <v>5993435.4908974413</v>
      </c>
      <c r="AL31" s="169">
        <v>2188473.0955018578</v>
      </c>
      <c r="AM31" s="169">
        <v>2115853.6863962687</v>
      </c>
    </row>
    <row r="32" spans="1:39" x14ac:dyDescent="0.4">
      <c r="A32" s="158">
        <v>8</v>
      </c>
      <c r="B32" s="159" t="s">
        <v>114</v>
      </c>
      <c r="C32" s="158" t="s">
        <v>38</v>
      </c>
      <c r="D32" s="159" t="s">
        <v>150</v>
      </c>
      <c r="E32" s="158" t="s">
        <v>104</v>
      </c>
      <c r="F32" s="158" t="s">
        <v>106</v>
      </c>
      <c r="G32" s="158">
        <f>ตารางคะแนนV3!G36</f>
        <v>40</v>
      </c>
      <c r="H32" s="160">
        <f>ตารางคะแนนV3!J36</f>
        <v>20198</v>
      </c>
      <c r="I32" s="160">
        <v>5</v>
      </c>
      <c r="J32" s="161" t="s">
        <v>316</v>
      </c>
      <c r="K32" s="162">
        <v>56350091.139999993</v>
      </c>
      <c r="L32" s="163">
        <v>6553821.9100000001</v>
      </c>
      <c r="M32" s="163">
        <v>3294564.79</v>
      </c>
      <c r="N32" s="163">
        <v>3007846.85</v>
      </c>
      <c r="O32" s="164">
        <f t="shared" si="9"/>
        <v>53767510.303244151</v>
      </c>
      <c r="P32" s="164">
        <f t="shared" si="10"/>
        <v>6659372.7676638234</v>
      </c>
      <c r="Q32" s="164">
        <f t="shared" si="11"/>
        <v>2431636.7727798419</v>
      </c>
      <c r="R32" s="164">
        <f t="shared" si="12"/>
        <v>2350948.5404402986</v>
      </c>
      <c r="S32" s="165">
        <f t="shared" si="18"/>
        <v>2582580.836755842</v>
      </c>
      <c r="T32" s="165">
        <f t="shared" si="19"/>
        <v>-105550.85766382329</v>
      </c>
      <c r="U32" s="165">
        <f t="shared" si="20"/>
        <v>862928.01722015813</v>
      </c>
      <c r="V32" s="165">
        <f t="shared" si="21"/>
        <v>656898.30955970148</v>
      </c>
      <c r="W32" s="135">
        <f t="shared" si="22"/>
        <v>0</v>
      </c>
      <c r="X32" s="135">
        <f t="shared" si="23"/>
        <v>0.5</v>
      </c>
      <c r="Y32" s="135">
        <f t="shared" si="24"/>
        <v>0</v>
      </c>
      <c r="Z32" s="135">
        <f t="shared" si="25"/>
        <v>0</v>
      </c>
      <c r="AA32" s="187">
        <v>90068623.469999999</v>
      </c>
      <c r="AC32" s="167"/>
      <c r="AD32" s="168" t="s">
        <v>150</v>
      </c>
      <c r="AE32" s="254">
        <f t="shared" si="14"/>
        <v>0.62563508765923403</v>
      </c>
      <c r="AF32" s="253">
        <f t="shared" si="15"/>
        <v>7.2764761550762933E-2</v>
      </c>
      <c r="AG32" s="254">
        <f t="shared" si="16"/>
        <v>3.6578385047678137E-2</v>
      </c>
      <c r="AH32" s="254">
        <f t="shared" si="17"/>
        <v>3.3395057392010125E-2</v>
      </c>
      <c r="AJ32" s="169">
        <v>48390759.272919737</v>
      </c>
      <c r="AK32" s="169">
        <v>5993435.4908974413</v>
      </c>
      <c r="AL32" s="169">
        <v>2188473.0955018578</v>
      </c>
      <c r="AM32" s="169">
        <v>2115853.6863962687</v>
      </c>
    </row>
    <row r="33" spans="1:39" x14ac:dyDescent="0.4">
      <c r="A33" s="158">
        <v>8</v>
      </c>
      <c r="B33" s="159" t="s">
        <v>114</v>
      </c>
      <c r="C33" s="158" t="s">
        <v>39</v>
      </c>
      <c r="D33" s="159" t="s">
        <v>151</v>
      </c>
      <c r="E33" s="158" t="s">
        <v>104</v>
      </c>
      <c r="F33" s="158" t="s">
        <v>106</v>
      </c>
      <c r="G33" s="158">
        <f>ตารางคะแนนV3!G37</f>
        <v>40</v>
      </c>
      <c r="H33" s="160">
        <f>ตารางคะแนนV3!J37</f>
        <v>31626</v>
      </c>
      <c r="I33" s="160">
        <v>6</v>
      </c>
      <c r="J33" s="161" t="s">
        <v>314</v>
      </c>
      <c r="K33" s="162">
        <v>66688387.609999999</v>
      </c>
      <c r="L33" s="163">
        <v>9617401.1400000006</v>
      </c>
      <c r="M33" s="163">
        <v>7721815</v>
      </c>
      <c r="N33" s="163">
        <v>4210140.24</v>
      </c>
      <c r="O33" s="164">
        <f t="shared" si="9"/>
        <v>73651096.388408765</v>
      </c>
      <c r="P33" s="164">
        <f t="shared" si="10"/>
        <v>11218651.465625007</v>
      </c>
      <c r="Q33" s="164">
        <f t="shared" si="11"/>
        <v>4128492.7780439109</v>
      </c>
      <c r="R33" s="164">
        <f t="shared" si="12"/>
        <v>3636127.472083332</v>
      </c>
      <c r="S33" s="165">
        <f t="shared" si="18"/>
        <v>-6962708.7784087658</v>
      </c>
      <c r="T33" s="165">
        <f t="shared" si="19"/>
        <v>-1601250.3256250061</v>
      </c>
      <c r="U33" s="165">
        <f t="shared" si="20"/>
        <v>3593322.2219560891</v>
      </c>
      <c r="V33" s="165">
        <f t="shared" si="21"/>
        <v>574012.76791666821</v>
      </c>
      <c r="W33" s="135">
        <f t="shared" si="22"/>
        <v>0.5</v>
      </c>
      <c r="X33" s="135">
        <f t="shared" si="23"/>
        <v>0.5</v>
      </c>
      <c r="Y33" s="135">
        <f t="shared" si="24"/>
        <v>0</v>
      </c>
      <c r="Z33" s="135">
        <f t="shared" si="25"/>
        <v>0</v>
      </c>
      <c r="AA33" s="187">
        <v>116212912.50999999</v>
      </c>
      <c r="AC33" s="167"/>
      <c r="AD33" s="168" t="s">
        <v>151</v>
      </c>
      <c r="AE33" s="253">
        <f t="shared" si="14"/>
        <v>0.5738466248684847</v>
      </c>
      <c r="AF33" s="253">
        <f t="shared" si="15"/>
        <v>8.2756734447838862E-2</v>
      </c>
      <c r="AG33" s="254">
        <f t="shared" si="16"/>
        <v>6.6445413278283919E-2</v>
      </c>
      <c r="AH33" s="254">
        <f t="shared" si="17"/>
        <v>3.6227817968487126E-2</v>
      </c>
      <c r="AJ33" s="169">
        <v>66285986.749567889</v>
      </c>
      <c r="AK33" s="169">
        <v>10096786.319062505</v>
      </c>
      <c r="AL33" s="169">
        <v>3715643.5002395199</v>
      </c>
      <c r="AM33" s="169">
        <v>3272514.7248749989</v>
      </c>
    </row>
    <row r="34" spans="1:39" x14ac:dyDescent="0.4">
      <c r="A34" s="158">
        <v>8</v>
      </c>
      <c r="B34" s="159" t="s">
        <v>114</v>
      </c>
      <c r="C34" s="158" t="s">
        <v>40</v>
      </c>
      <c r="D34" s="159" t="s">
        <v>308</v>
      </c>
      <c r="E34" s="158" t="s">
        <v>104</v>
      </c>
      <c r="F34" s="158" t="s">
        <v>107</v>
      </c>
      <c r="G34" s="158">
        <f>ตารางคะแนนV3!G38</f>
        <v>60</v>
      </c>
      <c r="H34" s="160">
        <f>ตารางคะแนนV3!J38</f>
        <v>41696</v>
      </c>
      <c r="I34" s="160">
        <v>12</v>
      </c>
      <c r="J34" s="161" t="s">
        <v>325</v>
      </c>
      <c r="K34" s="162">
        <v>103461916.56000002</v>
      </c>
      <c r="L34" s="163">
        <v>21736924.469999999</v>
      </c>
      <c r="M34" s="163">
        <v>3660863</v>
      </c>
      <c r="N34" s="163">
        <v>7460255.7200000007</v>
      </c>
      <c r="O34" s="164">
        <f t="shared" si="9"/>
        <v>129078830.96702509</v>
      </c>
      <c r="P34" s="164">
        <f t="shared" si="10"/>
        <v>26747801.7313492</v>
      </c>
      <c r="Q34" s="164">
        <f t="shared" si="11"/>
        <v>7752096.097491039</v>
      </c>
      <c r="R34" s="164">
        <f t="shared" si="12"/>
        <v>12004334.277777776</v>
      </c>
      <c r="S34" s="165">
        <f t="shared" si="18"/>
        <v>-25616914.407025069</v>
      </c>
      <c r="T34" s="165">
        <f t="shared" si="19"/>
        <v>-5010877.2613492012</v>
      </c>
      <c r="U34" s="165">
        <f t="shared" si="20"/>
        <v>-4091233.097491039</v>
      </c>
      <c r="V34" s="165">
        <f t="shared" si="21"/>
        <v>-4544078.5577777755</v>
      </c>
      <c r="W34" s="135">
        <f t="shared" si="22"/>
        <v>0.5</v>
      </c>
      <c r="X34" s="135">
        <f t="shared" si="23"/>
        <v>0.5</v>
      </c>
      <c r="Y34" s="135">
        <f t="shared" si="24"/>
        <v>0.5</v>
      </c>
      <c r="Z34" s="135">
        <f t="shared" si="25"/>
        <v>0.5</v>
      </c>
      <c r="AA34" s="187">
        <v>179630188.72000003</v>
      </c>
      <c r="AC34" s="167"/>
      <c r="AD34" s="168" t="s">
        <v>308</v>
      </c>
      <c r="AE34" s="253">
        <f t="shared" si="14"/>
        <v>0.5759717634170729</v>
      </c>
      <c r="AF34" s="253">
        <f t="shared" si="15"/>
        <v>0.12100930597964578</v>
      </c>
      <c r="AG34" s="253">
        <f t="shared" si="16"/>
        <v>2.0379998629887312E-2</v>
      </c>
      <c r="AH34" s="253">
        <f t="shared" si="17"/>
        <v>4.1531191238844231E-2</v>
      </c>
      <c r="AJ34" s="169">
        <v>116170947.87032257</v>
      </c>
      <c r="AK34" s="169">
        <v>24073021.558214281</v>
      </c>
      <c r="AL34" s="169">
        <v>6976886.4877419351</v>
      </c>
      <c r="AM34" s="169">
        <v>10803900.85</v>
      </c>
    </row>
    <row r="35" spans="1:39" x14ac:dyDescent="0.4">
      <c r="A35" s="158">
        <v>8</v>
      </c>
      <c r="B35" s="159" t="s">
        <v>114</v>
      </c>
      <c r="C35" s="158" t="s">
        <v>41</v>
      </c>
      <c r="D35" s="159" t="s">
        <v>152</v>
      </c>
      <c r="E35" s="158" t="s">
        <v>104</v>
      </c>
      <c r="F35" s="158" t="s">
        <v>106</v>
      </c>
      <c r="G35" s="158">
        <f>ตารางคะแนนV3!G39</f>
        <v>32</v>
      </c>
      <c r="H35" s="160">
        <f>ตารางคะแนนV3!J39</f>
        <v>30645</v>
      </c>
      <c r="I35" s="160">
        <v>6</v>
      </c>
      <c r="J35" s="161" t="s">
        <v>314</v>
      </c>
      <c r="K35" s="162">
        <v>55890422</v>
      </c>
      <c r="L35" s="163">
        <v>8868611.1799999997</v>
      </c>
      <c r="M35" s="163">
        <v>3972679.6</v>
      </c>
      <c r="N35" s="163">
        <v>4148343.44</v>
      </c>
      <c r="O35" s="164">
        <f t="shared" si="9"/>
        <v>73651096.388408765</v>
      </c>
      <c r="P35" s="164">
        <f t="shared" si="10"/>
        <v>11218651.465625007</v>
      </c>
      <c r="Q35" s="164">
        <f t="shared" si="11"/>
        <v>4128492.7780439109</v>
      </c>
      <c r="R35" s="164">
        <f t="shared" si="12"/>
        <v>3636127.472083332</v>
      </c>
      <c r="S35" s="165">
        <f t="shared" si="18"/>
        <v>-17760674.388408765</v>
      </c>
      <c r="T35" s="165">
        <f t="shared" si="19"/>
        <v>-2350040.285625007</v>
      </c>
      <c r="U35" s="165">
        <f t="shared" si="20"/>
        <v>-155813.17804391077</v>
      </c>
      <c r="V35" s="165">
        <f t="shared" si="21"/>
        <v>512215.96791666793</v>
      </c>
      <c r="W35" s="135">
        <f t="shared" si="22"/>
        <v>0.5</v>
      </c>
      <c r="X35" s="135">
        <f t="shared" si="23"/>
        <v>0.5</v>
      </c>
      <c r="Y35" s="135">
        <f t="shared" si="24"/>
        <v>0.5</v>
      </c>
      <c r="Z35" s="135">
        <f t="shared" si="25"/>
        <v>0</v>
      </c>
      <c r="AA35" s="187">
        <v>98997700.890000001</v>
      </c>
      <c r="AC35" s="167"/>
      <c r="AD35" s="168" t="s">
        <v>152</v>
      </c>
      <c r="AE35" s="253">
        <f t="shared" si="14"/>
        <v>0.56456282820246417</v>
      </c>
      <c r="AF35" s="253">
        <f t="shared" si="15"/>
        <v>8.9584011550472686E-2</v>
      </c>
      <c r="AG35" s="253">
        <f t="shared" si="16"/>
        <v>4.0129008697022073E-2</v>
      </c>
      <c r="AH35" s="254">
        <f t="shared" si="17"/>
        <v>4.1903432127271094E-2</v>
      </c>
      <c r="AJ35" s="169">
        <v>66285986.749567889</v>
      </c>
      <c r="AK35" s="169">
        <v>10096786.319062505</v>
      </c>
      <c r="AL35" s="169">
        <v>3715643.5002395199</v>
      </c>
      <c r="AM35" s="169">
        <v>3272514.7248749989</v>
      </c>
    </row>
    <row r="36" spans="1:39" x14ac:dyDescent="0.4">
      <c r="A36" s="158">
        <v>8</v>
      </c>
      <c r="B36" s="159" t="s">
        <v>114</v>
      </c>
      <c r="C36" s="158" t="s">
        <v>42</v>
      </c>
      <c r="D36" s="159" t="s">
        <v>153</v>
      </c>
      <c r="E36" s="158" t="s">
        <v>104</v>
      </c>
      <c r="F36" s="158" t="s">
        <v>106</v>
      </c>
      <c r="G36" s="158">
        <f>ตารางคะแนนV3!G40</f>
        <v>30</v>
      </c>
      <c r="H36" s="160">
        <f>ตารางคะแนนV3!J40</f>
        <v>19546</v>
      </c>
      <c r="I36" s="160">
        <v>5</v>
      </c>
      <c r="J36" s="161" t="s">
        <v>316</v>
      </c>
      <c r="K36" s="162">
        <v>46421302.279999994</v>
      </c>
      <c r="L36" s="163">
        <v>6123160.4699999997</v>
      </c>
      <c r="M36" s="163">
        <v>5380875.2000000002</v>
      </c>
      <c r="N36" s="163">
        <v>2700256.79</v>
      </c>
      <c r="O36" s="164">
        <f t="shared" si="9"/>
        <v>53767510.303244151</v>
      </c>
      <c r="P36" s="164">
        <f t="shared" si="10"/>
        <v>6659372.7676638234</v>
      </c>
      <c r="Q36" s="164">
        <f t="shared" si="11"/>
        <v>2431636.7727798419</v>
      </c>
      <c r="R36" s="164">
        <f t="shared" si="12"/>
        <v>2350948.5404402986</v>
      </c>
      <c r="S36" s="165">
        <f t="shared" si="18"/>
        <v>-7346208.0232441574</v>
      </c>
      <c r="T36" s="165">
        <f t="shared" si="19"/>
        <v>-536212.2976638237</v>
      </c>
      <c r="U36" s="165">
        <f t="shared" si="20"/>
        <v>2949238.4272201583</v>
      </c>
      <c r="V36" s="165">
        <f t="shared" si="21"/>
        <v>349308.24955970142</v>
      </c>
      <c r="W36" s="135">
        <f t="shared" si="22"/>
        <v>0.5</v>
      </c>
      <c r="X36" s="135">
        <f t="shared" si="23"/>
        <v>0.5</v>
      </c>
      <c r="Y36" s="135">
        <f t="shared" si="24"/>
        <v>0</v>
      </c>
      <c r="Z36" s="135">
        <f t="shared" si="25"/>
        <v>0</v>
      </c>
      <c r="AA36" s="187">
        <v>85106885.739999995</v>
      </c>
      <c r="AC36" s="167"/>
      <c r="AD36" s="168" t="s">
        <v>153</v>
      </c>
      <c r="AE36" s="253">
        <f t="shared" si="14"/>
        <v>0.54544707959137684</v>
      </c>
      <c r="AF36" s="253">
        <f t="shared" si="15"/>
        <v>7.1946710501264791E-2</v>
      </c>
      <c r="AG36" s="254">
        <f t="shared" si="16"/>
        <v>6.3224910102320953E-2</v>
      </c>
      <c r="AH36" s="254">
        <f t="shared" si="17"/>
        <v>3.1727829852090182E-2</v>
      </c>
      <c r="AJ36" s="169">
        <v>48390759.272919737</v>
      </c>
      <c r="AK36" s="169">
        <v>5993435.4908974413</v>
      </c>
      <c r="AL36" s="169">
        <v>2188473.0955018578</v>
      </c>
      <c r="AM36" s="169">
        <v>2115853.6863962687</v>
      </c>
    </row>
    <row r="37" spans="1:39" x14ac:dyDescent="0.4">
      <c r="A37" s="158">
        <v>8</v>
      </c>
      <c r="B37" s="159" t="s">
        <v>115</v>
      </c>
      <c r="C37" s="158" t="s">
        <v>43</v>
      </c>
      <c r="D37" s="159" t="s">
        <v>154</v>
      </c>
      <c r="E37" s="158" t="s">
        <v>102</v>
      </c>
      <c r="F37" s="158" t="s">
        <v>103</v>
      </c>
      <c r="G37" s="158">
        <f>ตารางคะแนนV3!G41</f>
        <v>907</v>
      </c>
      <c r="H37" s="160">
        <f>ตารางคะแนนV3!J41</f>
        <v>143786</v>
      </c>
      <c r="I37" s="160">
        <v>19</v>
      </c>
      <c r="J37" s="161" t="s">
        <v>312</v>
      </c>
      <c r="K37" s="162">
        <v>996413419.68000007</v>
      </c>
      <c r="L37" s="163">
        <v>545523459.49000001</v>
      </c>
      <c r="M37" s="163">
        <v>21453024.010000002</v>
      </c>
      <c r="N37" s="163">
        <v>371190268.26000005</v>
      </c>
      <c r="O37" s="164">
        <f t="shared" si="9"/>
        <v>1116008794.8590641</v>
      </c>
      <c r="P37" s="164">
        <f t="shared" si="10"/>
        <v>566224310.09298241</v>
      </c>
      <c r="Q37" s="164">
        <f t="shared" si="11"/>
        <v>51192644.057894751</v>
      </c>
      <c r="R37" s="164">
        <f t="shared" si="12"/>
        <v>294253805.10467839</v>
      </c>
      <c r="S37" s="165">
        <f t="shared" si="18"/>
        <v>-119595375.17906404</v>
      </c>
      <c r="T37" s="165">
        <f t="shared" si="19"/>
        <v>-20700850.602982402</v>
      </c>
      <c r="U37" s="165">
        <f t="shared" si="20"/>
        <v>-29739620.04789475</v>
      </c>
      <c r="V37" s="165">
        <f t="shared" si="21"/>
        <v>76936463.155321658</v>
      </c>
      <c r="W37" s="135">
        <f t="shared" si="22"/>
        <v>0.5</v>
      </c>
      <c r="X37" s="135">
        <f t="shared" si="23"/>
        <v>0.5</v>
      </c>
      <c r="Y37" s="135">
        <f t="shared" si="24"/>
        <v>0.5</v>
      </c>
      <c r="Z37" s="135">
        <f t="shared" si="25"/>
        <v>0</v>
      </c>
      <c r="AA37" s="187">
        <v>2453869329.3899994</v>
      </c>
      <c r="AC37" s="167"/>
      <c r="AD37" s="168" t="s">
        <v>154</v>
      </c>
      <c r="AE37" s="253">
        <f t="shared" si="14"/>
        <v>0.40605806011997214</v>
      </c>
      <c r="AF37" s="253">
        <f t="shared" si="15"/>
        <v>0.22231153588997757</v>
      </c>
      <c r="AG37" s="253">
        <f t="shared" si="16"/>
        <v>8.7425290960105647E-3</v>
      </c>
      <c r="AH37" s="254">
        <f t="shared" si="17"/>
        <v>0.15126733270360129</v>
      </c>
      <c r="AJ37" s="169">
        <v>1004407915.3731577</v>
      </c>
      <c r="AK37" s="169">
        <v>509601879.08368421</v>
      </c>
      <c r="AL37" s="169">
        <v>46073379.652105272</v>
      </c>
      <c r="AM37" s="169">
        <v>264828424.59421054</v>
      </c>
    </row>
    <row r="38" spans="1:39" x14ac:dyDescent="0.4">
      <c r="A38" s="158">
        <v>8</v>
      </c>
      <c r="B38" s="159" t="s">
        <v>115</v>
      </c>
      <c r="C38" s="158" t="s">
        <v>44</v>
      </c>
      <c r="D38" s="159" t="s">
        <v>155</v>
      </c>
      <c r="E38" s="158" t="s">
        <v>104</v>
      </c>
      <c r="F38" s="158" t="s">
        <v>106</v>
      </c>
      <c r="G38" s="158">
        <f>ตารางคะแนนV3!G42</f>
        <v>60</v>
      </c>
      <c r="H38" s="160">
        <f>ตารางคะแนนV3!J42</f>
        <v>35641</v>
      </c>
      <c r="I38" s="160">
        <v>6</v>
      </c>
      <c r="J38" s="161" t="s">
        <v>314</v>
      </c>
      <c r="K38" s="162">
        <v>67370701.100000024</v>
      </c>
      <c r="L38" s="163">
        <v>9217761.7799999993</v>
      </c>
      <c r="M38" s="163">
        <v>3405241.75</v>
      </c>
      <c r="N38" s="163">
        <v>6759621.1299999999</v>
      </c>
      <c r="O38" s="164">
        <f t="shared" si="9"/>
        <v>73651096.388408765</v>
      </c>
      <c r="P38" s="164">
        <f t="shared" si="10"/>
        <v>11218651.465625007</v>
      </c>
      <c r="Q38" s="164">
        <f t="shared" si="11"/>
        <v>4128492.7780439109</v>
      </c>
      <c r="R38" s="164">
        <f t="shared" si="12"/>
        <v>3636127.472083332</v>
      </c>
      <c r="S38" s="165">
        <f t="shared" si="18"/>
        <v>-6280395.2884087414</v>
      </c>
      <c r="T38" s="165">
        <f t="shared" si="19"/>
        <v>-2000889.6856250074</v>
      </c>
      <c r="U38" s="165">
        <f t="shared" si="20"/>
        <v>-723251.02804391086</v>
      </c>
      <c r="V38" s="165">
        <f t="shared" si="21"/>
        <v>3123493.6579166679</v>
      </c>
      <c r="W38" s="135">
        <f t="shared" si="22"/>
        <v>0.5</v>
      </c>
      <c r="X38" s="135">
        <f t="shared" si="23"/>
        <v>0.5</v>
      </c>
      <c r="Y38" s="135">
        <f t="shared" si="24"/>
        <v>0.5</v>
      </c>
      <c r="Z38" s="135">
        <f t="shared" si="25"/>
        <v>0</v>
      </c>
      <c r="AA38" s="187">
        <v>113758006.26000001</v>
      </c>
      <c r="AC38" s="167"/>
      <c r="AD38" s="168" t="s">
        <v>155</v>
      </c>
      <c r="AE38" s="253">
        <f t="shared" si="14"/>
        <v>0.59222821597295472</v>
      </c>
      <c r="AF38" s="253">
        <f t="shared" si="15"/>
        <v>8.1029565153702784E-2</v>
      </c>
      <c r="AG38" s="253">
        <f t="shared" si="16"/>
        <v>2.9934084307148789E-2</v>
      </c>
      <c r="AH38" s="254">
        <f t="shared" si="17"/>
        <v>5.942105836973377E-2</v>
      </c>
      <c r="AJ38" s="169">
        <v>66285986.749567889</v>
      </c>
      <c r="AK38" s="169">
        <v>10096786.319062505</v>
      </c>
      <c r="AL38" s="169">
        <v>3715643.5002395199</v>
      </c>
      <c r="AM38" s="169">
        <v>3272514.7248749989</v>
      </c>
    </row>
    <row r="39" spans="1:39" x14ac:dyDescent="0.4">
      <c r="A39" s="158">
        <v>8</v>
      </c>
      <c r="B39" s="159" t="s">
        <v>115</v>
      </c>
      <c r="C39" s="158" t="s">
        <v>45</v>
      </c>
      <c r="D39" s="159" t="s">
        <v>156</v>
      </c>
      <c r="E39" s="158" t="s">
        <v>104</v>
      </c>
      <c r="F39" s="158" t="s">
        <v>106</v>
      </c>
      <c r="G39" s="158">
        <f>ตารางคะแนนV3!G43</f>
        <v>39</v>
      </c>
      <c r="H39" s="160">
        <f>ตารางคะแนนV3!J43</f>
        <v>23666</v>
      </c>
      <c r="I39" s="160">
        <v>5</v>
      </c>
      <c r="J39" s="161" t="s">
        <v>316</v>
      </c>
      <c r="K39" s="162">
        <v>52936258.510000005</v>
      </c>
      <c r="L39" s="163">
        <v>5398316.2300000004</v>
      </c>
      <c r="M39" s="163">
        <v>3420806.8</v>
      </c>
      <c r="N39" s="163">
        <v>3739022.47</v>
      </c>
      <c r="O39" s="164">
        <f t="shared" si="9"/>
        <v>53767510.303244151</v>
      </c>
      <c r="P39" s="164">
        <f t="shared" si="10"/>
        <v>6659372.7676638234</v>
      </c>
      <c r="Q39" s="164">
        <f t="shared" si="11"/>
        <v>2431636.7727798419</v>
      </c>
      <c r="R39" s="164">
        <f t="shared" si="12"/>
        <v>2350948.5404402986</v>
      </c>
      <c r="S39" s="165">
        <f t="shared" si="18"/>
        <v>-831251.79324414581</v>
      </c>
      <c r="T39" s="165">
        <f t="shared" si="19"/>
        <v>-1261056.537663823</v>
      </c>
      <c r="U39" s="165">
        <f t="shared" si="20"/>
        <v>989170.02722015791</v>
      </c>
      <c r="V39" s="165">
        <f t="shared" si="21"/>
        <v>1388073.9295597016</v>
      </c>
      <c r="W39" s="135">
        <f t="shared" si="22"/>
        <v>0.5</v>
      </c>
      <c r="X39" s="135">
        <f t="shared" si="23"/>
        <v>0.5</v>
      </c>
      <c r="Y39" s="135">
        <f t="shared" si="24"/>
        <v>0</v>
      </c>
      <c r="Z39" s="135">
        <f t="shared" si="25"/>
        <v>0</v>
      </c>
      <c r="AA39" s="187">
        <v>83839148.039999977</v>
      </c>
      <c r="AC39" s="167"/>
      <c r="AD39" s="168" t="s">
        <v>156</v>
      </c>
      <c r="AE39" s="253">
        <f t="shared" si="14"/>
        <v>0.63140262929131763</v>
      </c>
      <c r="AF39" s="253">
        <f t="shared" si="15"/>
        <v>6.4388968115759518E-2</v>
      </c>
      <c r="AG39" s="254">
        <f t="shared" si="16"/>
        <v>4.0802022443833991E-2</v>
      </c>
      <c r="AH39" s="254">
        <f t="shared" si="17"/>
        <v>4.4597572344319367E-2</v>
      </c>
      <c r="AJ39" s="169">
        <v>48390759.272919737</v>
      </c>
      <c r="AK39" s="169">
        <v>5993435.4908974413</v>
      </c>
      <c r="AL39" s="169">
        <v>2188473.0955018578</v>
      </c>
      <c r="AM39" s="169">
        <v>2115853.6863962687</v>
      </c>
    </row>
    <row r="40" spans="1:39" x14ac:dyDescent="0.4">
      <c r="A40" s="158">
        <v>8</v>
      </c>
      <c r="B40" s="159" t="s">
        <v>115</v>
      </c>
      <c r="C40" s="158" t="s">
        <v>46</v>
      </c>
      <c r="D40" s="159" t="s">
        <v>157</v>
      </c>
      <c r="E40" s="158" t="s">
        <v>104</v>
      </c>
      <c r="F40" s="158" t="s">
        <v>105</v>
      </c>
      <c r="G40" s="158">
        <f>ตารางคะแนนV3!G44</f>
        <v>90</v>
      </c>
      <c r="H40" s="160">
        <f>ตารางคะแนนV3!J44</f>
        <v>53904</v>
      </c>
      <c r="I40" s="160">
        <v>10</v>
      </c>
      <c r="J40" s="161" t="s">
        <v>315</v>
      </c>
      <c r="K40" s="162">
        <v>110940470.79000002</v>
      </c>
      <c r="L40" s="163">
        <v>33120488.25</v>
      </c>
      <c r="M40" s="163">
        <v>6592455</v>
      </c>
      <c r="N40" s="163">
        <v>11857206.629999999</v>
      </c>
      <c r="O40" s="164">
        <f t="shared" si="9"/>
        <v>106350646.37080647</v>
      </c>
      <c r="P40" s="164">
        <f t="shared" si="10"/>
        <v>20622409.139930557</v>
      </c>
      <c r="Q40" s="164">
        <f t="shared" si="11"/>
        <v>6471678.3036458325</v>
      </c>
      <c r="R40" s="164">
        <f t="shared" si="12"/>
        <v>6523161.2271186421</v>
      </c>
      <c r="S40" s="165">
        <f t="shared" si="18"/>
        <v>4589824.4191935509</v>
      </c>
      <c r="T40" s="165">
        <f t="shared" si="19"/>
        <v>12498079.110069443</v>
      </c>
      <c r="U40" s="165">
        <f t="shared" si="20"/>
        <v>120776.69635416754</v>
      </c>
      <c r="V40" s="165">
        <f t="shared" si="21"/>
        <v>5334045.4028813569</v>
      </c>
      <c r="W40" s="135">
        <f t="shared" si="22"/>
        <v>0</v>
      </c>
      <c r="X40" s="135">
        <f t="shared" si="23"/>
        <v>0</v>
      </c>
      <c r="Y40" s="135">
        <f t="shared" si="24"/>
        <v>0</v>
      </c>
      <c r="Z40" s="135">
        <f t="shared" si="25"/>
        <v>0</v>
      </c>
      <c r="AA40" s="187">
        <v>229620430.12999997</v>
      </c>
      <c r="AC40" s="167"/>
      <c r="AD40" s="168" t="s">
        <v>157</v>
      </c>
      <c r="AE40" s="254">
        <f t="shared" si="14"/>
        <v>0.48314721267263067</v>
      </c>
      <c r="AF40" s="254">
        <f t="shared" si="15"/>
        <v>0.14424016291254566</v>
      </c>
      <c r="AG40" s="254">
        <f t="shared" si="16"/>
        <v>2.8710228424655732E-2</v>
      </c>
      <c r="AH40" s="254">
        <f t="shared" si="17"/>
        <v>5.1638291171595761E-2</v>
      </c>
      <c r="AJ40" s="169">
        <v>95715581.733725831</v>
      </c>
      <c r="AK40" s="169">
        <v>18560168.225937501</v>
      </c>
      <c r="AL40" s="169">
        <v>5824510.4732812494</v>
      </c>
      <c r="AM40" s="169">
        <v>5870845.1044067778</v>
      </c>
    </row>
    <row r="41" spans="1:39" x14ac:dyDescent="0.4">
      <c r="A41" s="158">
        <v>8</v>
      </c>
      <c r="B41" s="159" t="s">
        <v>115</v>
      </c>
      <c r="C41" s="158" t="s">
        <v>47</v>
      </c>
      <c r="D41" s="159" t="s">
        <v>158</v>
      </c>
      <c r="E41" s="158" t="s">
        <v>104</v>
      </c>
      <c r="F41" s="158" t="s">
        <v>107</v>
      </c>
      <c r="G41" s="158">
        <f>ตารางคะแนนV3!G45</f>
        <v>120</v>
      </c>
      <c r="H41" s="160">
        <f>ตารางคะแนนV3!J45</f>
        <v>37937</v>
      </c>
      <c r="I41" s="160">
        <v>13</v>
      </c>
      <c r="J41" s="161" t="s">
        <v>318</v>
      </c>
      <c r="K41" s="162">
        <v>119170622.17999998</v>
      </c>
      <c r="L41" s="163">
        <v>22015064.350000001</v>
      </c>
      <c r="M41" s="163">
        <v>9482305.4499999993</v>
      </c>
      <c r="N41" s="163">
        <v>10387855.42</v>
      </c>
      <c r="O41" s="164">
        <f t="shared" si="9"/>
        <v>158083707.84401149</v>
      </c>
      <c r="P41" s="164">
        <f t="shared" si="10"/>
        <v>35990378.840390384</v>
      </c>
      <c r="Q41" s="164">
        <f t="shared" si="11"/>
        <v>10442821.583479535</v>
      </c>
      <c r="R41" s="164">
        <f t="shared" si="12"/>
        <v>17402738.229581531</v>
      </c>
      <c r="S41" s="165">
        <f t="shared" si="18"/>
        <v>-38913085.664011508</v>
      </c>
      <c r="T41" s="165">
        <f t="shared" si="19"/>
        <v>-13975314.490390383</v>
      </c>
      <c r="U41" s="165">
        <f t="shared" si="20"/>
        <v>-960516.13347953558</v>
      </c>
      <c r="V41" s="165">
        <f t="shared" si="21"/>
        <v>-7014882.8095815312</v>
      </c>
      <c r="W41" s="135">
        <f t="shared" si="22"/>
        <v>0.5</v>
      </c>
      <c r="X41" s="135">
        <f t="shared" si="23"/>
        <v>0.5</v>
      </c>
      <c r="Y41" s="135">
        <f t="shared" si="24"/>
        <v>0.5</v>
      </c>
      <c r="Z41" s="135">
        <f t="shared" si="25"/>
        <v>0.5</v>
      </c>
      <c r="AA41" s="187">
        <v>205305227.11000001</v>
      </c>
      <c r="AC41" s="167"/>
      <c r="AD41" s="168" t="s">
        <v>158</v>
      </c>
      <c r="AE41" s="253">
        <f t="shared" si="14"/>
        <v>0.58045586007486216</v>
      </c>
      <c r="AF41" s="253">
        <f t="shared" si="15"/>
        <v>0.10723090035211136</v>
      </c>
      <c r="AG41" s="253">
        <f t="shared" si="16"/>
        <v>4.618638104581476E-2</v>
      </c>
      <c r="AH41" s="253">
        <f t="shared" si="17"/>
        <v>5.0597130751251232E-2</v>
      </c>
      <c r="AJ41" s="169">
        <v>142275337.05961034</v>
      </c>
      <c r="AK41" s="169">
        <v>32391340.956351351</v>
      </c>
      <c r="AL41" s="169">
        <v>9398539.4251315817</v>
      </c>
      <c r="AM41" s="169">
        <v>15662464.406623377</v>
      </c>
    </row>
    <row r="42" spans="1:39" x14ac:dyDescent="0.4">
      <c r="A42" s="158">
        <v>8</v>
      </c>
      <c r="B42" s="159" t="s">
        <v>115</v>
      </c>
      <c r="C42" s="158" t="s">
        <v>48</v>
      </c>
      <c r="D42" s="159" t="s">
        <v>159</v>
      </c>
      <c r="E42" s="158" t="s">
        <v>104</v>
      </c>
      <c r="F42" s="158" t="s">
        <v>106</v>
      </c>
      <c r="G42" s="158">
        <f>ตารางคะแนนV3!G46</f>
        <v>36</v>
      </c>
      <c r="H42" s="160">
        <f>ตารางคะแนนV3!J46</f>
        <v>37338</v>
      </c>
      <c r="I42" s="160">
        <v>6</v>
      </c>
      <c r="J42" s="161" t="s">
        <v>314</v>
      </c>
      <c r="K42" s="162">
        <v>67656081.650000006</v>
      </c>
      <c r="L42" s="163">
        <v>10984323.050000001</v>
      </c>
      <c r="M42" s="163">
        <v>3994267.64</v>
      </c>
      <c r="N42" s="163">
        <v>3548146.46</v>
      </c>
      <c r="O42" s="164">
        <f t="shared" si="9"/>
        <v>73651096.388408765</v>
      </c>
      <c r="P42" s="164">
        <f t="shared" si="10"/>
        <v>11218651.465625007</v>
      </c>
      <c r="Q42" s="164">
        <f t="shared" si="11"/>
        <v>4128492.7780439109</v>
      </c>
      <c r="R42" s="164">
        <f t="shared" si="12"/>
        <v>3636127.472083332</v>
      </c>
      <c r="S42" s="165">
        <f t="shared" si="18"/>
        <v>-5995014.7384087592</v>
      </c>
      <c r="T42" s="165">
        <f t="shared" si="19"/>
        <v>-234328.41562500596</v>
      </c>
      <c r="U42" s="165">
        <f t="shared" si="20"/>
        <v>-134225.13804391073</v>
      </c>
      <c r="V42" s="165">
        <f t="shared" si="21"/>
        <v>-87981.012083332054</v>
      </c>
      <c r="W42" s="135">
        <f t="shared" si="22"/>
        <v>0.5</v>
      </c>
      <c r="X42" s="135">
        <f t="shared" si="23"/>
        <v>0.5</v>
      </c>
      <c r="Y42" s="135">
        <f t="shared" si="24"/>
        <v>0.5</v>
      </c>
      <c r="Z42" s="135">
        <f t="shared" si="25"/>
        <v>0.5</v>
      </c>
      <c r="AA42" s="187">
        <v>117015684.67999999</v>
      </c>
      <c r="AC42" s="167"/>
      <c r="AD42" s="168" t="s">
        <v>159</v>
      </c>
      <c r="AE42" s="253">
        <f t="shared" si="14"/>
        <v>0.57817959904279059</v>
      </c>
      <c r="AF42" s="253">
        <f t="shared" si="15"/>
        <v>9.3870518982464332E-2</v>
      </c>
      <c r="AG42" s="253">
        <f t="shared" si="16"/>
        <v>3.4134463691111401E-2</v>
      </c>
      <c r="AH42" s="253">
        <f t="shared" si="17"/>
        <v>3.0321973244040162E-2</v>
      </c>
      <c r="AJ42" s="169">
        <v>66285986.749567889</v>
      </c>
      <c r="AK42" s="169">
        <v>10096786.319062505</v>
      </c>
      <c r="AL42" s="169">
        <v>3715643.5002395199</v>
      </c>
      <c r="AM42" s="169">
        <v>3272514.7248749989</v>
      </c>
    </row>
    <row r="43" spans="1:39" x14ac:dyDescent="0.4">
      <c r="A43" s="158">
        <v>8</v>
      </c>
      <c r="B43" s="159" t="s">
        <v>115</v>
      </c>
      <c r="C43" s="158" t="s">
        <v>49</v>
      </c>
      <c r="D43" s="159" t="s">
        <v>160</v>
      </c>
      <c r="E43" s="158" t="s">
        <v>104</v>
      </c>
      <c r="F43" s="158" t="s">
        <v>108</v>
      </c>
      <c r="G43" s="158">
        <f>ตารางคะแนนV3!G47</f>
        <v>15</v>
      </c>
      <c r="H43" s="160">
        <f>ตารางคะแนนV3!J47</f>
        <v>10746</v>
      </c>
      <c r="I43" s="160">
        <v>2</v>
      </c>
      <c r="J43" s="161" t="s">
        <v>320</v>
      </c>
      <c r="K43" s="162">
        <v>35558094.599999994</v>
      </c>
      <c r="L43" s="163">
        <v>3072173.99</v>
      </c>
      <c r="M43" s="163">
        <v>1629949.5</v>
      </c>
      <c r="N43" s="163">
        <v>1270777.44</v>
      </c>
      <c r="O43" s="164">
        <f t="shared" si="9"/>
        <v>31271557.07530864</v>
      </c>
      <c r="P43" s="164">
        <f t="shared" si="10"/>
        <v>3423118.927619047</v>
      </c>
      <c r="Q43" s="164">
        <f t="shared" si="11"/>
        <v>1423603.9262345678</v>
      </c>
      <c r="R43" s="164">
        <f t="shared" si="12"/>
        <v>1217266.0172839507</v>
      </c>
      <c r="S43" s="165">
        <f t="shared" si="18"/>
        <v>4286537.5246913545</v>
      </c>
      <c r="T43" s="165">
        <f t="shared" si="19"/>
        <v>-350944.93761904677</v>
      </c>
      <c r="U43" s="165">
        <f t="shared" si="20"/>
        <v>206345.57376543223</v>
      </c>
      <c r="V43" s="165">
        <f t="shared" si="21"/>
        <v>53511.422716049245</v>
      </c>
      <c r="W43" s="135">
        <f t="shared" si="22"/>
        <v>0</v>
      </c>
      <c r="X43" s="135">
        <f t="shared" si="23"/>
        <v>0.5</v>
      </c>
      <c r="Y43" s="135">
        <f t="shared" si="24"/>
        <v>0</v>
      </c>
      <c r="Z43" s="135">
        <f t="shared" si="25"/>
        <v>0</v>
      </c>
      <c r="AA43" s="187">
        <v>52240061.600000009</v>
      </c>
      <c r="AC43" s="167"/>
      <c r="AD43" s="168" t="s">
        <v>160</v>
      </c>
      <c r="AE43" s="254">
        <f t="shared" si="14"/>
        <v>0.68066716445066344</v>
      </c>
      <c r="AF43" s="253">
        <f t="shared" si="15"/>
        <v>5.8808774260710281E-2</v>
      </c>
      <c r="AG43" s="254">
        <f t="shared" si="16"/>
        <v>3.1201140467261617E-2</v>
      </c>
      <c r="AH43" s="254">
        <f t="shared" si="17"/>
        <v>2.4325726292788286E-2</v>
      </c>
      <c r="AJ43" s="169">
        <v>28144401.367777776</v>
      </c>
      <c r="AK43" s="169">
        <v>3080807.0348571423</v>
      </c>
      <c r="AL43" s="169">
        <v>1281243.5336111111</v>
      </c>
      <c r="AM43" s="169">
        <v>1095539.4155555556</v>
      </c>
    </row>
    <row r="44" spans="1:39" x14ac:dyDescent="0.4">
      <c r="A44" s="158">
        <v>8</v>
      </c>
      <c r="B44" s="159" t="s">
        <v>115</v>
      </c>
      <c r="C44" s="158" t="s">
        <v>50</v>
      </c>
      <c r="D44" s="159" t="s">
        <v>161</v>
      </c>
      <c r="E44" s="158" t="s">
        <v>109</v>
      </c>
      <c r="F44" s="158" t="s">
        <v>110</v>
      </c>
      <c r="G44" s="158">
        <f>ตารางคะแนนV3!G48</f>
        <v>264</v>
      </c>
      <c r="H44" s="160">
        <f>ตารางคะแนนV3!J48</f>
        <v>91702</v>
      </c>
      <c r="I44" s="160">
        <v>15</v>
      </c>
      <c r="J44" s="161" t="s">
        <v>317</v>
      </c>
      <c r="K44" s="162">
        <v>247866853.22000006</v>
      </c>
      <c r="L44" s="163">
        <v>80917925.890000001</v>
      </c>
      <c r="M44" s="163">
        <v>23639380.649999999</v>
      </c>
      <c r="N44" s="163">
        <v>43124024.399999999</v>
      </c>
      <c r="O44" s="164">
        <f t="shared" si="9"/>
        <v>267020935.48501301</v>
      </c>
      <c r="P44" s="164">
        <f t="shared" si="10"/>
        <v>66872703.563049078</v>
      </c>
      <c r="Q44" s="164">
        <f t="shared" si="11"/>
        <v>9062581.2838624343</v>
      </c>
      <c r="R44" s="164">
        <f t="shared" si="12"/>
        <v>42916917.111111097</v>
      </c>
      <c r="S44" s="165">
        <f t="shared" si="18"/>
        <v>-19154082.26501295</v>
      </c>
      <c r="T44" s="165">
        <f t="shared" si="19"/>
        <v>14045222.326950923</v>
      </c>
      <c r="U44" s="165">
        <f t="shared" si="20"/>
        <v>14576799.366137564</v>
      </c>
      <c r="V44" s="165">
        <f t="shared" si="21"/>
        <v>207107.28888890147</v>
      </c>
      <c r="W44" s="135">
        <f t="shared" si="22"/>
        <v>0.5</v>
      </c>
      <c r="X44" s="135">
        <f t="shared" si="23"/>
        <v>0</v>
      </c>
      <c r="Y44" s="135">
        <f t="shared" si="24"/>
        <v>0</v>
      </c>
      <c r="Z44" s="135">
        <f t="shared" si="25"/>
        <v>0</v>
      </c>
      <c r="AA44" s="187">
        <v>568555249.07000017</v>
      </c>
      <c r="AC44" s="167"/>
      <c r="AD44" s="168" t="s">
        <v>161</v>
      </c>
      <c r="AE44" s="253">
        <f t="shared" si="14"/>
        <v>0.43595913260046754</v>
      </c>
      <c r="AF44" s="254">
        <f t="shared" si="15"/>
        <v>0.14232201008144668</v>
      </c>
      <c r="AG44" s="254">
        <f t="shared" si="16"/>
        <v>4.1577983298311846E-2</v>
      </c>
      <c r="AH44" s="254">
        <f t="shared" si="17"/>
        <v>7.584843244440892E-2</v>
      </c>
      <c r="AJ44" s="169">
        <v>240318841.93651173</v>
      </c>
      <c r="AK44" s="169">
        <v>60185433.206744172</v>
      </c>
      <c r="AL44" s="169">
        <v>8156323.1554761911</v>
      </c>
      <c r="AM44" s="169">
        <v>38625225.399999984</v>
      </c>
    </row>
    <row r="45" spans="1:39" x14ac:dyDescent="0.4">
      <c r="A45" s="158">
        <v>8</v>
      </c>
      <c r="B45" s="159" t="s">
        <v>115</v>
      </c>
      <c r="C45" s="158" t="s">
        <v>51</v>
      </c>
      <c r="D45" s="159" t="s">
        <v>162</v>
      </c>
      <c r="E45" s="158" t="s">
        <v>104</v>
      </c>
      <c r="F45" s="158" t="s">
        <v>106</v>
      </c>
      <c r="G45" s="158">
        <f>ตารางคะแนนV3!G49</f>
        <v>40</v>
      </c>
      <c r="H45" s="160">
        <f>ตารางคะแนนV3!J49</f>
        <v>30224</v>
      </c>
      <c r="I45" s="160">
        <v>6</v>
      </c>
      <c r="J45" s="161" t="s">
        <v>314</v>
      </c>
      <c r="K45" s="162">
        <v>67201135.390000001</v>
      </c>
      <c r="L45" s="163">
        <v>9784749.9000000004</v>
      </c>
      <c r="M45" s="163">
        <v>5341175.0999999996</v>
      </c>
      <c r="N45" s="163">
        <v>4401037.87</v>
      </c>
      <c r="O45" s="164">
        <f t="shared" si="9"/>
        <v>73651096.388408765</v>
      </c>
      <c r="P45" s="164">
        <f t="shared" si="10"/>
        <v>11218651.465625007</v>
      </c>
      <c r="Q45" s="164">
        <f t="shared" si="11"/>
        <v>4128492.7780439109</v>
      </c>
      <c r="R45" s="164">
        <f t="shared" si="12"/>
        <v>3636127.472083332</v>
      </c>
      <c r="S45" s="165">
        <f t="shared" si="18"/>
        <v>-6449960.9984087646</v>
      </c>
      <c r="T45" s="165">
        <f t="shared" si="19"/>
        <v>-1433901.5656250063</v>
      </c>
      <c r="U45" s="165">
        <f t="shared" si="20"/>
        <v>1212682.3219560888</v>
      </c>
      <c r="V45" s="165">
        <f t="shared" si="21"/>
        <v>764910.39791666809</v>
      </c>
      <c r="W45" s="135">
        <f t="shared" si="22"/>
        <v>0.5</v>
      </c>
      <c r="X45" s="135">
        <f t="shared" si="23"/>
        <v>0.5</v>
      </c>
      <c r="Y45" s="135">
        <f t="shared" si="24"/>
        <v>0</v>
      </c>
      <c r="Z45" s="135">
        <f t="shared" si="25"/>
        <v>0</v>
      </c>
      <c r="AA45" s="187">
        <v>120340136.04000001</v>
      </c>
      <c r="AC45" s="167"/>
      <c r="AD45" s="168" t="s">
        <v>162</v>
      </c>
      <c r="AE45" s="253">
        <f t="shared" si="14"/>
        <v>0.55842661975770858</v>
      </c>
      <c r="AF45" s="253">
        <f t="shared" si="15"/>
        <v>8.1309114498155755E-2</v>
      </c>
      <c r="AG45" s="254">
        <f t="shared" si="16"/>
        <v>4.4383987551955564E-2</v>
      </c>
      <c r="AH45" s="254">
        <f t="shared" si="17"/>
        <v>3.6571654435699937E-2</v>
      </c>
      <c r="AJ45" s="169">
        <v>66285986.749567889</v>
      </c>
      <c r="AK45" s="169">
        <v>10096786.319062505</v>
      </c>
      <c r="AL45" s="169">
        <v>3715643.5002395199</v>
      </c>
      <c r="AM45" s="169">
        <v>3272514.7248749989</v>
      </c>
    </row>
    <row r="46" spans="1:39" x14ac:dyDescent="0.4">
      <c r="A46" s="158">
        <v>8</v>
      </c>
      <c r="B46" s="159" t="s">
        <v>115</v>
      </c>
      <c r="C46" s="158" t="s">
        <v>52</v>
      </c>
      <c r="D46" s="159" t="s">
        <v>397</v>
      </c>
      <c r="E46" s="158" t="s">
        <v>104</v>
      </c>
      <c r="F46" s="158" t="s">
        <v>105</v>
      </c>
      <c r="G46" s="158">
        <f>ตารางคะแนนV3!G50</f>
        <v>82</v>
      </c>
      <c r="H46" s="160">
        <f>ตารางคะแนนV3!J50</f>
        <v>52045</v>
      </c>
      <c r="I46" s="160">
        <v>10</v>
      </c>
      <c r="J46" s="161" t="s">
        <v>315</v>
      </c>
      <c r="K46" s="162">
        <v>102814492.42000002</v>
      </c>
      <c r="L46" s="163">
        <v>19684146.719999999</v>
      </c>
      <c r="M46" s="163">
        <v>6677919</v>
      </c>
      <c r="N46" s="163">
        <v>10251425.700000001</v>
      </c>
      <c r="O46" s="164">
        <f t="shared" si="9"/>
        <v>106350646.37080647</v>
      </c>
      <c r="P46" s="164">
        <f t="shared" si="10"/>
        <v>20622409.139930557</v>
      </c>
      <c r="Q46" s="164">
        <f t="shared" si="11"/>
        <v>6471678.3036458325</v>
      </c>
      <c r="R46" s="164">
        <f t="shared" si="12"/>
        <v>6523161.2271186421</v>
      </c>
      <c r="S46" s="165">
        <f t="shared" si="18"/>
        <v>-3536153.9508064538</v>
      </c>
      <c r="T46" s="165">
        <f t="shared" si="19"/>
        <v>-938262.41993055865</v>
      </c>
      <c r="U46" s="165">
        <f t="shared" si="20"/>
        <v>206240.69635416754</v>
      </c>
      <c r="V46" s="165">
        <f t="shared" si="21"/>
        <v>3728264.472881359</v>
      </c>
      <c r="W46" s="135">
        <f t="shared" si="22"/>
        <v>0.5</v>
      </c>
      <c r="X46" s="135">
        <f t="shared" si="23"/>
        <v>0.5</v>
      </c>
      <c r="Y46" s="135">
        <f t="shared" si="24"/>
        <v>0</v>
      </c>
      <c r="Z46" s="135">
        <f t="shared" si="25"/>
        <v>0</v>
      </c>
      <c r="AA46" s="187">
        <v>201478285.29999998</v>
      </c>
      <c r="AC46" s="167"/>
      <c r="AD46" s="168" t="s">
        <v>397</v>
      </c>
      <c r="AE46" s="253">
        <f t="shared" si="14"/>
        <v>0.51030061262884907</v>
      </c>
      <c r="AF46" s="253">
        <f t="shared" si="15"/>
        <v>9.7698601567362056E-2</v>
      </c>
      <c r="AG46" s="254">
        <f t="shared" si="16"/>
        <v>3.314460905827453E-2</v>
      </c>
      <c r="AH46" s="254">
        <f t="shared" si="17"/>
        <v>5.088104499567131E-2</v>
      </c>
      <c r="AJ46" s="169">
        <v>95715581.733725831</v>
      </c>
      <c r="AK46" s="169">
        <v>18560168.225937501</v>
      </c>
      <c r="AL46" s="169">
        <v>5824510.4732812494</v>
      </c>
      <c r="AM46" s="169">
        <v>5870845.1044067778</v>
      </c>
    </row>
    <row r="47" spans="1:39" x14ac:dyDescent="0.4">
      <c r="A47" s="158">
        <v>8</v>
      </c>
      <c r="B47" s="159" t="s">
        <v>115</v>
      </c>
      <c r="C47" s="158" t="s">
        <v>53</v>
      </c>
      <c r="D47" s="159" t="s">
        <v>163</v>
      </c>
      <c r="E47" s="158" t="s">
        <v>104</v>
      </c>
      <c r="F47" s="158" t="s">
        <v>105</v>
      </c>
      <c r="G47" s="158">
        <f>ตารางคะแนนV3!G51</f>
        <v>90</v>
      </c>
      <c r="H47" s="160">
        <f>ตารางคะแนนV3!J51</f>
        <v>52329</v>
      </c>
      <c r="I47" s="160">
        <v>10</v>
      </c>
      <c r="J47" s="161" t="s">
        <v>315</v>
      </c>
      <c r="K47" s="162">
        <v>112678367.57999998</v>
      </c>
      <c r="L47" s="163">
        <v>19924547.75</v>
      </c>
      <c r="M47" s="163">
        <v>8398809.6500000004</v>
      </c>
      <c r="N47" s="163">
        <v>11234414.200000001</v>
      </c>
      <c r="O47" s="164">
        <f t="shared" si="9"/>
        <v>106350646.37080647</v>
      </c>
      <c r="P47" s="164">
        <f t="shared" si="10"/>
        <v>20622409.139930557</v>
      </c>
      <c r="Q47" s="164">
        <f t="shared" si="11"/>
        <v>6471678.3036458325</v>
      </c>
      <c r="R47" s="164">
        <f t="shared" si="12"/>
        <v>6523161.2271186421</v>
      </c>
      <c r="S47" s="165">
        <f t="shared" si="18"/>
        <v>6327721.2091935128</v>
      </c>
      <c r="T47" s="165">
        <f t="shared" si="19"/>
        <v>-697861.38993055746</v>
      </c>
      <c r="U47" s="165">
        <f t="shared" si="20"/>
        <v>1927131.3463541679</v>
      </c>
      <c r="V47" s="165">
        <f t="shared" si="21"/>
        <v>4711252.972881359</v>
      </c>
      <c r="W47" s="135">
        <f t="shared" si="22"/>
        <v>0</v>
      </c>
      <c r="X47" s="135">
        <f t="shared" si="23"/>
        <v>0.5</v>
      </c>
      <c r="Y47" s="135">
        <f t="shared" si="24"/>
        <v>0</v>
      </c>
      <c r="Z47" s="135">
        <f t="shared" si="25"/>
        <v>0</v>
      </c>
      <c r="AA47" s="187">
        <v>195795958.21000001</v>
      </c>
      <c r="AC47" s="167"/>
      <c r="AD47" s="168" t="s">
        <v>163</v>
      </c>
      <c r="AE47" s="254">
        <f t="shared" si="14"/>
        <v>0.57548873127987321</v>
      </c>
      <c r="AF47" s="253">
        <f t="shared" si="15"/>
        <v>0.10176179289988214</v>
      </c>
      <c r="AG47" s="254">
        <f t="shared" si="16"/>
        <v>4.2895725360131781E-2</v>
      </c>
      <c r="AH47" s="254">
        <f t="shared" si="17"/>
        <v>5.7378172168143456E-2</v>
      </c>
      <c r="AJ47" s="169">
        <v>95715581.733725831</v>
      </c>
      <c r="AK47" s="169">
        <v>18560168.225937501</v>
      </c>
      <c r="AL47" s="169">
        <v>5824510.4732812494</v>
      </c>
      <c r="AM47" s="169">
        <v>5870845.1044067778</v>
      </c>
    </row>
    <row r="48" spans="1:39" x14ac:dyDescent="0.4">
      <c r="A48" s="158">
        <v>8</v>
      </c>
      <c r="B48" s="159" t="s">
        <v>115</v>
      </c>
      <c r="C48" s="158" t="s">
        <v>54</v>
      </c>
      <c r="D48" s="159" t="s">
        <v>164</v>
      </c>
      <c r="E48" s="158" t="s">
        <v>104</v>
      </c>
      <c r="F48" s="158" t="s">
        <v>106</v>
      </c>
      <c r="G48" s="158">
        <f>ตารางคะแนนV3!G52</f>
        <v>38</v>
      </c>
      <c r="H48" s="160">
        <f>ตารางคะแนนV3!J52</f>
        <v>26258</v>
      </c>
      <c r="I48" s="160">
        <v>5</v>
      </c>
      <c r="J48" s="161" t="s">
        <v>316</v>
      </c>
      <c r="K48" s="162">
        <v>62928503.920000009</v>
      </c>
      <c r="L48" s="163">
        <v>7094444.2300000004</v>
      </c>
      <c r="M48" s="163">
        <v>4209020</v>
      </c>
      <c r="N48" s="163">
        <v>3598894.72</v>
      </c>
      <c r="O48" s="164">
        <f t="shared" si="9"/>
        <v>53767510.303244151</v>
      </c>
      <c r="P48" s="164">
        <f t="shared" si="10"/>
        <v>6659372.7676638234</v>
      </c>
      <c r="Q48" s="164">
        <f t="shared" si="11"/>
        <v>2431636.7727798419</v>
      </c>
      <c r="R48" s="164">
        <f t="shared" si="12"/>
        <v>2350948.5404402986</v>
      </c>
      <c r="S48" s="165">
        <f t="shared" si="18"/>
        <v>9160993.6167558581</v>
      </c>
      <c r="T48" s="165">
        <f t="shared" si="19"/>
        <v>435071.46233617701</v>
      </c>
      <c r="U48" s="165">
        <f t="shared" si="20"/>
        <v>1777383.2272201581</v>
      </c>
      <c r="V48" s="165">
        <f t="shared" si="21"/>
        <v>1247946.1795597016</v>
      </c>
      <c r="W48" s="135">
        <f t="shared" si="22"/>
        <v>0</v>
      </c>
      <c r="X48" s="135">
        <f t="shared" si="23"/>
        <v>0</v>
      </c>
      <c r="Y48" s="135">
        <f t="shared" si="24"/>
        <v>0</v>
      </c>
      <c r="Z48" s="135">
        <f t="shared" si="25"/>
        <v>0</v>
      </c>
      <c r="AA48" s="187">
        <v>98902524.810000017</v>
      </c>
      <c r="AC48" s="167"/>
      <c r="AD48" s="168" t="s">
        <v>164</v>
      </c>
      <c r="AE48" s="254">
        <f t="shared" si="14"/>
        <v>0.63626792178350255</v>
      </c>
      <c r="AF48" s="254">
        <f t="shared" si="15"/>
        <v>7.1731679687945457E-2</v>
      </c>
      <c r="AG48" s="254">
        <f t="shared" si="16"/>
        <v>4.2557255318667324E-2</v>
      </c>
      <c r="AH48" s="254">
        <f t="shared" si="17"/>
        <v>3.6388299761950231E-2</v>
      </c>
      <c r="AJ48" s="169">
        <v>48390759.272919737</v>
      </c>
      <c r="AK48" s="169">
        <v>5993435.4908974413</v>
      </c>
      <c r="AL48" s="169">
        <v>2188473.0955018578</v>
      </c>
      <c r="AM48" s="169">
        <v>2115853.6863962687</v>
      </c>
    </row>
    <row r="49" spans="1:39" x14ac:dyDescent="0.4">
      <c r="A49" s="158">
        <v>8</v>
      </c>
      <c r="B49" s="159" t="s">
        <v>115</v>
      </c>
      <c r="C49" s="158" t="s">
        <v>55</v>
      </c>
      <c r="D49" s="159" t="s">
        <v>165</v>
      </c>
      <c r="E49" s="158" t="s">
        <v>104</v>
      </c>
      <c r="F49" s="158" t="s">
        <v>106</v>
      </c>
      <c r="G49" s="158">
        <f>ตารางคะแนนV3!G53</f>
        <v>35</v>
      </c>
      <c r="H49" s="160">
        <f>ตารางคะแนนV3!J53</f>
        <v>17701</v>
      </c>
      <c r="I49" s="160">
        <v>5</v>
      </c>
      <c r="J49" s="161" t="s">
        <v>316</v>
      </c>
      <c r="K49" s="162">
        <v>46006502.370000005</v>
      </c>
      <c r="L49" s="163">
        <v>4623130.07</v>
      </c>
      <c r="M49" s="163">
        <v>2479805.6800000002</v>
      </c>
      <c r="N49" s="163">
        <v>2469461.62</v>
      </c>
      <c r="O49" s="164">
        <f t="shared" si="9"/>
        <v>53767510.303244151</v>
      </c>
      <c r="P49" s="164">
        <f t="shared" si="10"/>
        <v>6659372.7676638234</v>
      </c>
      <c r="Q49" s="164">
        <f t="shared" si="11"/>
        <v>2431636.7727798419</v>
      </c>
      <c r="R49" s="164">
        <f t="shared" si="12"/>
        <v>2350948.5404402986</v>
      </c>
      <c r="S49" s="165">
        <f t="shared" si="18"/>
        <v>-7761007.9332441464</v>
      </c>
      <c r="T49" s="165">
        <f t="shared" si="19"/>
        <v>-2036242.6976638231</v>
      </c>
      <c r="U49" s="165">
        <f t="shared" si="20"/>
        <v>48168.90722015826</v>
      </c>
      <c r="V49" s="165">
        <f t="shared" si="21"/>
        <v>118513.07955970149</v>
      </c>
      <c r="W49" s="135">
        <f t="shared" si="22"/>
        <v>0.5</v>
      </c>
      <c r="X49" s="135">
        <f t="shared" si="23"/>
        <v>0.5</v>
      </c>
      <c r="Y49" s="135">
        <f t="shared" si="24"/>
        <v>0</v>
      </c>
      <c r="Z49" s="135">
        <f t="shared" si="25"/>
        <v>0</v>
      </c>
      <c r="AA49" s="187">
        <v>66169908.349999987</v>
      </c>
      <c r="AC49" s="167"/>
      <c r="AD49" s="168" t="s">
        <v>165</v>
      </c>
      <c r="AE49" s="253">
        <f t="shared" si="14"/>
        <v>0.6952783148293421</v>
      </c>
      <c r="AF49" s="253">
        <f t="shared" si="15"/>
        <v>6.9867560425599426E-2</v>
      </c>
      <c r="AG49" s="254">
        <f t="shared" si="16"/>
        <v>3.7476335419467155E-2</v>
      </c>
      <c r="AH49" s="254">
        <f t="shared" si="17"/>
        <v>3.7320009677782796E-2</v>
      </c>
      <c r="AJ49" s="169">
        <v>48390759.272919737</v>
      </c>
      <c r="AK49" s="169">
        <v>5993435.4908974413</v>
      </c>
      <c r="AL49" s="169">
        <v>2188473.0955018578</v>
      </c>
      <c r="AM49" s="169">
        <v>2115853.6863962687</v>
      </c>
    </row>
    <row r="50" spans="1:39" x14ac:dyDescent="0.4">
      <c r="A50" s="158">
        <v>8</v>
      </c>
      <c r="B50" s="159" t="s">
        <v>115</v>
      </c>
      <c r="C50" s="158" t="s">
        <v>56</v>
      </c>
      <c r="D50" s="159" t="s">
        <v>166</v>
      </c>
      <c r="E50" s="158" t="s">
        <v>104</v>
      </c>
      <c r="F50" s="158" t="s">
        <v>106</v>
      </c>
      <c r="G50" s="158">
        <f>ตารางคะแนนV3!G54</f>
        <v>42</v>
      </c>
      <c r="H50" s="160">
        <f>ตารางคะแนนV3!J54</f>
        <v>24605</v>
      </c>
      <c r="I50" s="160">
        <v>5</v>
      </c>
      <c r="J50" s="161" t="s">
        <v>316</v>
      </c>
      <c r="K50" s="162">
        <v>69142108.680000007</v>
      </c>
      <c r="L50" s="163">
        <v>10119477.43</v>
      </c>
      <c r="M50" s="163">
        <v>5101964.76</v>
      </c>
      <c r="N50" s="163">
        <v>3360688.1100000003</v>
      </c>
      <c r="O50" s="164">
        <f t="shared" si="9"/>
        <v>53767510.303244151</v>
      </c>
      <c r="P50" s="164">
        <f t="shared" si="10"/>
        <v>6659372.7676638234</v>
      </c>
      <c r="Q50" s="164">
        <f t="shared" si="11"/>
        <v>2431636.7727798419</v>
      </c>
      <c r="R50" s="164">
        <f t="shared" si="12"/>
        <v>2350948.5404402986</v>
      </c>
      <c r="S50" s="165">
        <f t="shared" si="18"/>
        <v>15374598.376755856</v>
      </c>
      <c r="T50" s="165">
        <f t="shared" si="19"/>
        <v>3460104.6623361763</v>
      </c>
      <c r="U50" s="165">
        <f t="shared" si="20"/>
        <v>2670327.9872201579</v>
      </c>
      <c r="V50" s="165">
        <f t="shared" si="21"/>
        <v>1009739.5695597017</v>
      </c>
      <c r="W50" s="135">
        <f t="shared" si="22"/>
        <v>0</v>
      </c>
      <c r="X50" s="135">
        <f t="shared" si="23"/>
        <v>0</v>
      </c>
      <c r="Y50" s="135">
        <f t="shared" si="24"/>
        <v>0</v>
      </c>
      <c r="Z50" s="135">
        <f t="shared" si="25"/>
        <v>0</v>
      </c>
      <c r="AA50" s="187">
        <v>117211714.84999999</v>
      </c>
      <c r="AC50" s="167"/>
      <c r="AD50" s="168" t="s">
        <v>166</v>
      </c>
      <c r="AE50" s="254">
        <f t="shared" si="14"/>
        <v>0.5898907696085125</v>
      </c>
      <c r="AF50" s="254">
        <f t="shared" si="15"/>
        <v>8.6335034368793723E-2</v>
      </c>
      <c r="AG50" s="254">
        <f t="shared" si="16"/>
        <v>4.3527771661127611E-2</v>
      </c>
      <c r="AH50" s="254">
        <f t="shared" si="17"/>
        <v>2.8671947290429056E-2</v>
      </c>
      <c r="AJ50" s="169">
        <v>48390759.272919737</v>
      </c>
      <c r="AK50" s="169">
        <v>5993435.4908974413</v>
      </c>
      <c r="AL50" s="169">
        <v>2188473.0955018578</v>
      </c>
      <c r="AM50" s="169">
        <v>2115853.6863962687</v>
      </c>
    </row>
    <row r="51" spans="1:39" x14ac:dyDescent="0.4">
      <c r="A51" s="158">
        <v>8</v>
      </c>
      <c r="B51" s="159" t="s">
        <v>115</v>
      </c>
      <c r="C51" s="158" t="s">
        <v>57</v>
      </c>
      <c r="D51" s="159" t="s">
        <v>167</v>
      </c>
      <c r="E51" s="158" t="s">
        <v>104</v>
      </c>
      <c r="F51" s="158" t="s">
        <v>106</v>
      </c>
      <c r="G51" s="158">
        <f>ตารางคะแนนV3!G55</f>
        <v>30</v>
      </c>
      <c r="H51" s="160">
        <f>ตารางคะแนนV3!J55</f>
        <v>32937</v>
      </c>
      <c r="I51" s="160">
        <v>6</v>
      </c>
      <c r="J51" s="161" t="s">
        <v>314</v>
      </c>
      <c r="K51" s="162">
        <v>61483404.829999991</v>
      </c>
      <c r="L51" s="163">
        <v>10183497.960000001</v>
      </c>
      <c r="M51" s="163">
        <v>4444837.45</v>
      </c>
      <c r="N51" s="163">
        <v>4582889.78</v>
      </c>
      <c r="O51" s="164">
        <f t="shared" si="9"/>
        <v>73651096.388408765</v>
      </c>
      <c r="P51" s="164">
        <f t="shared" si="10"/>
        <v>11218651.465625007</v>
      </c>
      <c r="Q51" s="164">
        <f t="shared" si="11"/>
        <v>4128492.7780439109</v>
      </c>
      <c r="R51" s="164">
        <f t="shared" si="12"/>
        <v>3636127.472083332</v>
      </c>
      <c r="S51" s="165">
        <f t="shared" si="18"/>
        <v>-12167691.558408774</v>
      </c>
      <c r="T51" s="165">
        <f t="shared" si="19"/>
        <v>-1035153.5056250058</v>
      </c>
      <c r="U51" s="165">
        <f t="shared" si="20"/>
        <v>316344.67195608933</v>
      </c>
      <c r="V51" s="165">
        <f t="shared" si="21"/>
        <v>946762.30791666824</v>
      </c>
      <c r="W51" s="135">
        <f t="shared" si="22"/>
        <v>0.5</v>
      </c>
      <c r="X51" s="135">
        <f t="shared" si="23"/>
        <v>0.5</v>
      </c>
      <c r="Y51" s="135">
        <f t="shared" si="24"/>
        <v>0</v>
      </c>
      <c r="Z51" s="135">
        <f t="shared" si="25"/>
        <v>0</v>
      </c>
      <c r="AA51" s="187">
        <v>105369548.28</v>
      </c>
      <c r="AC51" s="167"/>
      <c r="AD51" s="168" t="s">
        <v>167</v>
      </c>
      <c r="AE51" s="253">
        <f t="shared" si="14"/>
        <v>0.58350259475934418</v>
      </c>
      <c r="AF51" s="253">
        <f t="shared" si="15"/>
        <v>9.664555012553766E-2</v>
      </c>
      <c r="AG51" s="254">
        <f t="shared" si="16"/>
        <v>4.2183320727433228E-2</v>
      </c>
      <c r="AH51" s="254">
        <f t="shared" si="17"/>
        <v>4.349349365930489E-2</v>
      </c>
      <c r="AJ51" s="169">
        <v>66285986.749567889</v>
      </c>
      <c r="AK51" s="169">
        <v>10096786.319062505</v>
      </c>
      <c r="AL51" s="169">
        <v>3715643.5002395199</v>
      </c>
      <c r="AM51" s="169">
        <v>3272514.7248749989</v>
      </c>
    </row>
    <row r="52" spans="1:39" x14ac:dyDescent="0.4">
      <c r="A52" s="158">
        <v>8</v>
      </c>
      <c r="B52" s="159" t="s">
        <v>115</v>
      </c>
      <c r="C52" s="158" t="s">
        <v>58</v>
      </c>
      <c r="D52" s="159" t="s">
        <v>168</v>
      </c>
      <c r="E52" s="158" t="s">
        <v>104</v>
      </c>
      <c r="F52" s="158" t="s">
        <v>106</v>
      </c>
      <c r="G52" s="158">
        <f>ตารางคะแนนV3!G56</f>
        <v>34</v>
      </c>
      <c r="H52" s="160">
        <f>ตารางคะแนนV3!J56</f>
        <v>27810</v>
      </c>
      <c r="I52" s="160">
        <v>5</v>
      </c>
      <c r="J52" s="161" t="s">
        <v>316</v>
      </c>
      <c r="K52" s="162">
        <v>56183040.179999992</v>
      </c>
      <c r="L52" s="163">
        <v>7779658.9299999997</v>
      </c>
      <c r="M52" s="163">
        <v>3406953.05</v>
      </c>
      <c r="N52" s="163">
        <v>3604011.19</v>
      </c>
      <c r="O52" s="164">
        <f t="shared" si="9"/>
        <v>53767510.303244151</v>
      </c>
      <c r="P52" s="164">
        <f t="shared" si="10"/>
        <v>6659372.7676638234</v>
      </c>
      <c r="Q52" s="164">
        <f t="shared" si="11"/>
        <v>2431636.7727798419</v>
      </c>
      <c r="R52" s="164">
        <f t="shared" si="12"/>
        <v>2350948.5404402986</v>
      </c>
      <c r="S52" s="165">
        <f t="shared" si="18"/>
        <v>2415529.8767558411</v>
      </c>
      <c r="T52" s="165">
        <f t="shared" si="19"/>
        <v>1120286.1623361763</v>
      </c>
      <c r="U52" s="165">
        <f t="shared" si="20"/>
        <v>975316.27722015791</v>
      </c>
      <c r="V52" s="165">
        <f t="shared" si="21"/>
        <v>1253062.6495597013</v>
      </c>
      <c r="W52" s="135">
        <f t="shared" si="22"/>
        <v>0</v>
      </c>
      <c r="X52" s="135">
        <f t="shared" si="23"/>
        <v>0</v>
      </c>
      <c r="Y52" s="135">
        <f t="shared" si="24"/>
        <v>0</v>
      </c>
      <c r="Z52" s="135">
        <f t="shared" si="25"/>
        <v>0</v>
      </c>
      <c r="AA52" s="187">
        <v>100117666.01000002</v>
      </c>
      <c r="AC52" s="167"/>
      <c r="AD52" s="168" t="s">
        <v>168</v>
      </c>
      <c r="AE52" s="254">
        <f t="shared" si="14"/>
        <v>0.56117009533950057</v>
      </c>
      <c r="AF52" s="254">
        <f t="shared" si="15"/>
        <v>7.7705156742496839E-2</v>
      </c>
      <c r="AG52" s="254">
        <f t="shared" si="16"/>
        <v>3.4029489357649469E-2</v>
      </c>
      <c r="AH52" s="254">
        <f t="shared" si="17"/>
        <v>3.5997754778262829E-2</v>
      </c>
      <c r="AJ52" s="169">
        <v>48390759.272919737</v>
      </c>
      <c r="AK52" s="169">
        <v>5993435.4908974413</v>
      </c>
      <c r="AL52" s="169">
        <v>2188473.0955018578</v>
      </c>
      <c r="AM52" s="169">
        <v>2115853.6863962687</v>
      </c>
    </row>
    <row r="53" spans="1:39" x14ac:dyDescent="0.4">
      <c r="A53" s="158">
        <v>8</v>
      </c>
      <c r="B53" s="159" t="s">
        <v>115</v>
      </c>
      <c r="C53" s="158" t="s">
        <v>59</v>
      </c>
      <c r="D53" s="159" t="s">
        <v>310</v>
      </c>
      <c r="E53" s="158" t="s">
        <v>109</v>
      </c>
      <c r="F53" s="158" t="s">
        <v>111</v>
      </c>
      <c r="G53" s="158">
        <f>ตารางคะแนนV3!G57</f>
        <v>276</v>
      </c>
      <c r="H53" s="160">
        <f>ตารางคะแนนV3!J57</f>
        <v>112572</v>
      </c>
      <c r="I53" s="160">
        <v>16</v>
      </c>
      <c r="J53" s="161" t="s">
        <v>323</v>
      </c>
      <c r="K53" s="162">
        <v>272443826.88999999</v>
      </c>
      <c r="L53" s="163">
        <v>110211353.23999999</v>
      </c>
      <c r="M53" s="163">
        <v>14603161.710000001</v>
      </c>
      <c r="N53" s="163">
        <v>34122863.009999998</v>
      </c>
      <c r="O53" s="164">
        <f t="shared" si="9"/>
        <v>374869847.52261913</v>
      </c>
      <c r="P53" s="164">
        <f t="shared" si="10"/>
        <v>109817655.30793649</v>
      </c>
      <c r="Q53" s="164">
        <f t="shared" si="11"/>
        <v>13688445.941762455</v>
      </c>
      <c r="R53" s="164">
        <f t="shared" si="12"/>
        <v>57014836.369047612</v>
      </c>
      <c r="S53" s="165">
        <f t="shared" si="18"/>
        <v>-102426020.63261914</v>
      </c>
      <c r="T53" s="165">
        <f t="shared" si="19"/>
        <v>393697.93206350505</v>
      </c>
      <c r="U53" s="165">
        <f t="shared" si="20"/>
        <v>914715.76823754609</v>
      </c>
      <c r="V53" s="165">
        <f t="shared" si="21"/>
        <v>-22891973.359047614</v>
      </c>
      <c r="W53" s="135">
        <f t="shared" si="22"/>
        <v>0.5</v>
      </c>
      <c r="X53" s="135">
        <f t="shared" si="23"/>
        <v>0</v>
      </c>
      <c r="Y53" s="135">
        <f t="shared" si="24"/>
        <v>0</v>
      </c>
      <c r="Z53" s="135">
        <f t="shared" si="25"/>
        <v>0.5</v>
      </c>
      <c r="AA53" s="187">
        <v>602213200.75999951</v>
      </c>
      <c r="AC53" s="167"/>
      <c r="AD53" s="168" t="s">
        <v>310</v>
      </c>
      <c r="AE53" s="253">
        <f t="shared" si="14"/>
        <v>0.45240427567209246</v>
      </c>
      <c r="AF53" s="254">
        <f t="shared" si="15"/>
        <v>0.18301052368316087</v>
      </c>
      <c r="AG53" s="254">
        <f t="shared" si="16"/>
        <v>2.4249155766712941E-2</v>
      </c>
      <c r="AH53" s="253">
        <f t="shared" si="17"/>
        <v>5.6662429463413586E-2</v>
      </c>
      <c r="AJ53" s="169">
        <v>337382862.77035725</v>
      </c>
      <c r="AK53" s="169">
        <v>98835889.777142838</v>
      </c>
      <c r="AL53" s="169">
        <v>12319601.347586209</v>
      </c>
      <c r="AM53" s="169">
        <v>51313352.732142851</v>
      </c>
    </row>
    <row r="54" spans="1:39" x14ac:dyDescent="0.4">
      <c r="A54" s="158">
        <v>8</v>
      </c>
      <c r="B54" s="159" t="s">
        <v>115</v>
      </c>
      <c r="C54" s="158" t="s">
        <v>60</v>
      </c>
      <c r="D54" s="159" t="s">
        <v>235</v>
      </c>
      <c r="E54" s="158" t="s">
        <v>104</v>
      </c>
      <c r="F54" s="158" t="s">
        <v>106</v>
      </c>
      <c r="G54" s="158">
        <f>ตารางคะแนนV3!G58</f>
        <v>40</v>
      </c>
      <c r="H54" s="160">
        <f>ตารางคะแนนV3!J58</f>
        <v>28357</v>
      </c>
      <c r="I54" s="160">
        <v>5</v>
      </c>
      <c r="J54" s="161" t="s">
        <v>316</v>
      </c>
      <c r="K54" s="162">
        <v>56562747.379999988</v>
      </c>
      <c r="L54" s="163">
        <v>7819333.79</v>
      </c>
      <c r="M54" s="163">
        <v>3180441</v>
      </c>
      <c r="N54" s="163">
        <v>3637879.36</v>
      </c>
      <c r="O54" s="164">
        <f t="shared" si="9"/>
        <v>53767510.303244151</v>
      </c>
      <c r="P54" s="164">
        <f t="shared" si="10"/>
        <v>6659372.7676638234</v>
      </c>
      <c r="Q54" s="164">
        <f t="shared" si="11"/>
        <v>2431636.7727798419</v>
      </c>
      <c r="R54" s="164">
        <f t="shared" si="12"/>
        <v>2350948.5404402986</v>
      </c>
      <c r="S54" s="165">
        <f t="shared" si="18"/>
        <v>2795237.0767558366</v>
      </c>
      <c r="T54" s="165">
        <f t="shared" si="19"/>
        <v>1159961.0223361766</v>
      </c>
      <c r="U54" s="165">
        <f t="shared" si="20"/>
        <v>748804.22722015809</v>
      </c>
      <c r="V54" s="165">
        <f t="shared" si="21"/>
        <v>1286930.8195597013</v>
      </c>
      <c r="W54" s="135">
        <f t="shared" si="22"/>
        <v>0</v>
      </c>
      <c r="X54" s="135">
        <f t="shared" si="23"/>
        <v>0</v>
      </c>
      <c r="Y54" s="135">
        <f t="shared" si="24"/>
        <v>0</v>
      </c>
      <c r="Z54" s="135">
        <f t="shared" si="25"/>
        <v>0</v>
      </c>
      <c r="AA54" s="187">
        <v>95745006.769999966</v>
      </c>
      <c r="AC54" s="167"/>
      <c r="AD54" s="168" t="s">
        <v>235</v>
      </c>
      <c r="AE54" s="254">
        <f t="shared" si="14"/>
        <v>0.59076446164838481</v>
      </c>
      <c r="AF54" s="254">
        <f t="shared" si="15"/>
        <v>8.1668319359814931E-2</v>
      </c>
      <c r="AG54" s="254">
        <f t="shared" si="16"/>
        <v>3.3217826258450232E-2</v>
      </c>
      <c r="AH54" s="254">
        <f t="shared" si="17"/>
        <v>3.7995499532826459E-2</v>
      </c>
      <c r="AJ54" s="169">
        <v>48390759.272919737</v>
      </c>
      <c r="AK54" s="169">
        <v>5993435.4908974413</v>
      </c>
      <c r="AL54" s="169">
        <v>2188473.0955018578</v>
      </c>
      <c r="AM54" s="169">
        <v>2115853.6863962687</v>
      </c>
    </row>
    <row r="55" spans="1:39" x14ac:dyDescent="0.4">
      <c r="A55" s="158">
        <v>8</v>
      </c>
      <c r="B55" s="159" t="s">
        <v>116</v>
      </c>
      <c r="C55" s="158" t="s">
        <v>61</v>
      </c>
      <c r="D55" s="159" t="s">
        <v>169</v>
      </c>
      <c r="E55" s="158" t="s">
        <v>109</v>
      </c>
      <c r="F55" s="158" t="s">
        <v>111</v>
      </c>
      <c r="G55" s="158">
        <f>ตารางคะแนนV3!G59</f>
        <v>420</v>
      </c>
      <c r="H55" s="160">
        <f>ตารางคะแนนV3!J59</f>
        <v>111946</v>
      </c>
      <c r="I55" s="160">
        <v>17</v>
      </c>
      <c r="J55" s="161" t="s">
        <v>322</v>
      </c>
      <c r="K55" s="162">
        <v>559856622.69000006</v>
      </c>
      <c r="L55" s="163">
        <v>251841883.65000001</v>
      </c>
      <c r="M55" s="163">
        <v>7915592.2300000004</v>
      </c>
      <c r="N55" s="163">
        <v>146253185.35999998</v>
      </c>
      <c r="O55" s="164">
        <f t="shared" si="9"/>
        <v>602729857.55066657</v>
      </c>
      <c r="P55" s="164">
        <f t="shared" si="10"/>
        <v>208048068.94133335</v>
      </c>
      <c r="Q55" s="164">
        <f t="shared" si="11"/>
        <v>20911782.514814816</v>
      </c>
      <c r="R55" s="164">
        <f t="shared" si="12"/>
        <v>105446657.04844445</v>
      </c>
      <c r="S55" s="165">
        <f t="shared" si="18"/>
        <v>-42873234.860666513</v>
      </c>
      <c r="T55" s="165">
        <f t="shared" si="19"/>
        <v>43793814.708666652</v>
      </c>
      <c r="U55" s="165">
        <f t="shared" si="20"/>
        <v>-12996190.284814816</v>
      </c>
      <c r="V55" s="165">
        <f t="shared" si="21"/>
        <v>40806528.311555535</v>
      </c>
      <c r="W55" s="135">
        <f t="shared" si="22"/>
        <v>0.5</v>
      </c>
      <c r="X55" s="135">
        <f t="shared" si="23"/>
        <v>0</v>
      </c>
      <c r="Y55" s="135">
        <f t="shared" si="24"/>
        <v>0.5</v>
      </c>
      <c r="Z55" s="135">
        <f t="shared" si="25"/>
        <v>0</v>
      </c>
      <c r="AA55" s="187">
        <v>1222971117.230001</v>
      </c>
      <c r="AC55" s="167"/>
      <c r="AD55" s="168" t="s">
        <v>169</v>
      </c>
      <c r="AE55" s="253">
        <f t="shared" si="14"/>
        <v>0.45778401043359168</v>
      </c>
      <c r="AF55" s="254">
        <f t="shared" si="15"/>
        <v>0.2059262725847652</v>
      </c>
      <c r="AG55" s="253">
        <f t="shared" si="16"/>
        <v>6.4724277773040295E-3</v>
      </c>
      <c r="AH55" s="254">
        <f t="shared" si="17"/>
        <v>0.11958842142671348</v>
      </c>
      <c r="AJ55" s="169">
        <v>542456871.79559994</v>
      </c>
      <c r="AK55" s="169">
        <v>187243262.04720002</v>
      </c>
      <c r="AL55" s="169">
        <v>18820604.263333336</v>
      </c>
      <c r="AM55" s="169">
        <v>94901991.343600005</v>
      </c>
    </row>
    <row r="56" spans="1:39" x14ac:dyDescent="0.4">
      <c r="A56" s="158">
        <v>8</v>
      </c>
      <c r="B56" s="159" t="s">
        <v>116</v>
      </c>
      <c r="C56" s="158" t="s">
        <v>62</v>
      </c>
      <c r="D56" s="159" t="s">
        <v>170</v>
      </c>
      <c r="E56" s="158" t="s">
        <v>104</v>
      </c>
      <c r="F56" s="158" t="s">
        <v>107</v>
      </c>
      <c r="G56" s="158">
        <f>ตารางคะแนนV3!G60</f>
        <v>120</v>
      </c>
      <c r="H56" s="160">
        <f>ตารางคะแนนV3!J60</f>
        <v>58977</v>
      </c>
      <c r="I56" s="160">
        <v>13</v>
      </c>
      <c r="J56" s="161" t="s">
        <v>318</v>
      </c>
      <c r="K56" s="162">
        <v>163106843.11999997</v>
      </c>
      <c r="L56" s="163">
        <v>32410322.739999998</v>
      </c>
      <c r="M56" s="163">
        <v>10097033.17</v>
      </c>
      <c r="N56" s="163">
        <v>9610417.6099999994</v>
      </c>
      <c r="O56" s="164">
        <f t="shared" si="9"/>
        <v>158083707.84401149</v>
      </c>
      <c r="P56" s="164">
        <f t="shared" si="10"/>
        <v>35990378.840390384</v>
      </c>
      <c r="Q56" s="164">
        <f t="shared" si="11"/>
        <v>10442821.583479535</v>
      </c>
      <c r="R56" s="164">
        <f t="shared" si="12"/>
        <v>17402738.229581531</v>
      </c>
      <c r="S56" s="165">
        <f t="shared" si="18"/>
        <v>5023135.2759884894</v>
      </c>
      <c r="T56" s="165">
        <f t="shared" si="19"/>
        <v>-3580056.1003903858</v>
      </c>
      <c r="U56" s="165">
        <f t="shared" si="20"/>
        <v>-345788.41347953491</v>
      </c>
      <c r="V56" s="165">
        <f t="shared" si="21"/>
        <v>-7792320.6195815317</v>
      </c>
      <c r="W56" s="135">
        <f t="shared" si="22"/>
        <v>0</v>
      </c>
      <c r="X56" s="135">
        <f t="shared" si="23"/>
        <v>0.5</v>
      </c>
      <c r="Y56" s="135">
        <f t="shared" si="24"/>
        <v>0.5</v>
      </c>
      <c r="Z56" s="135">
        <f t="shared" si="25"/>
        <v>0.5</v>
      </c>
      <c r="AA56" s="187">
        <v>271265929.33999985</v>
      </c>
      <c r="AC56" s="167"/>
      <c r="AD56" s="168" t="s">
        <v>170</v>
      </c>
      <c r="AE56" s="254">
        <f t="shared" si="14"/>
        <v>0.60128024008339354</v>
      </c>
      <c r="AF56" s="253">
        <f t="shared" si="15"/>
        <v>0.11947804436353479</v>
      </c>
      <c r="AG56" s="253">
        <f t="shared" si="16"/>
        <v>3.7221899538089652E-2</v>
      </c>
      <c r="AH56" s="253">
        <f t="shared" si="17"/>
        <v>3.5428030469519353E-2</v>
      </c>
      <c r="AJ56" s="169">
        <v>142275337.05961034</v>
      </c>
      <c r="AK56" s="169">
        <v>32391340.956351351</v>
      </c>
      <c r="AL56" s="169">
        <v>9398539.4251315817</v>
      </c>
      <c r="AM56" s="169">
        <v>15662464.406623377</v>
      </c>
    </row>
    <row r="57" spans="1:39" x14ac:dyDescent="0.4">
      <c r="A57" s="158">
        <v>8</v>
      </c>
      <c r="B57" s="159" t="s">
        <v>116</v>
      </c>
      <c r="C57" s="158" t="s">
        <v>63</v>
      </c>
      <c r="D57" s="159" t="s">
        <v>171</v>
      </c>
      <c r="E57" s="158" t="s">
        <v>104</v>
      </c>
      <c r="F57" s="158" t="s">
        <v>106</v>
      </c>
      <c r="G57" s="158">
        <f>ตารางคะแนนV3!G61</f>
        <v>30</v>
      </c>
      <c r="H57" s="160">
        <f>ตารางคะแนนV3!J61</f>
        <v>23019</v>
      </c>
      <c r="I57" s="160">
        <v>5</v>
      </c>
      <c r="J57" s="161" t="s">
        <v>316</v>
      </c>
      <c r="K57" s="162">
        <v>55606286.890000001</v>
      </c>
      <c r="L57" s="163">
        <v>6128251.25</v>
      </c>
      <c r="M57" s="163">
        <v>3859841.5</v>
      </c>
      <c r="N57" s="163">
        <v>2186744.85</v>
      </c>
      <c r="O57" s="164">
        <f t="shared" si="9"/>
        <v>53767510.303244151</v>
      </c>
      <c r="P57" s="164">
        <f t="shared" si="10"/>
        <v>6659372.7676638234</v>
      </c>
      <c r="Q57" s="164">
        <f t="shared" si="11"/>
        <v>2431636.7727798419</v>
      </c>
      <c r="R57" s="164">
        <f t="shared" si="12"/>
        <v>2350948.5404402986</v>
      </c>
      <c r="S57" s="165">
        <f t="shared" si="18"/>
        <v>1838776.5867558494</v>
      </c>
      <c r="T57" s="165">
        <f t="shared" si="19"/>
        <v>-531121.51766382344</v>
      </c>
      <c r="U57" s="165">
        <f t="shared" si="20"/>
        <v>1428204.7272201581</v>
      </c>
      <c r="V57" s="165">
        <f t="shared" si="21"/>
        <v>-164203.69044029852</v>
      </c>
      <c r="W57" s="135">
        <f t="shared" si="22"/>
        <v>0</v>
      </c>
      <c r="X57" s="135">
        <f t="shared" si="23"/>
        <v>0.5</v>
      </c>
      <c r="Y57" s="135">
        <f t="shared" si="24"/>
        <v>0</v>
      </c>
      <c r="Z57" s="135">
        <f t="shared" si="25"/>
        <v>0.5</v>
      </c>
      <c r="AA57" s="187">
        <v>84347595.940000013</v>
      </c>
      <c r="AC57" s="167"/>
      <c r="AD57" s="168" t="s">
        <v>171</v>
      </c>
      <c r="AE57" s="254">
        <f t="shared" si="14"/>
        <v>0.65925159182432524</v>
      </c>
      <c r="AF57" s="253">
        <f t="shared" si="15"/>
        <v>7.2654723370649266E-2</v>
      </c>
      <c r="AG57" s="254">
        <f t="shared" si="16"/>
        <v>4.5761132335599315E-2</v>
      </c>
      <c r="AH57" s="253">
        <f t="shared" si="17"/>
        <v>2.5925396279883585E-2</v>
      </c>
      <c r="AJ57" s="169">
        <v>48390759.272919737</v>
      </c>
      <c r="AK57" s="169">
        <v>5993435.4908974413</v>
      </c>
      <c r="AL57" s="169">
        <v>2188473.0955018578</v>
      </c>
      <c r="AM57" s="169">
        <v>2115853.6863962687</v>
      </c>
    </row>
    <row r="58" spans="1:39" x14ac:dyDescent="0.4">
      <c r="A58" s="158">
        <v>8</v>
      </c>
      <c r="B58" s="159" t="s">
        <v>116</v>
      </c>
      <c r="C58" s="158" t="s">
        <v>64</v>
      </c>
      <c r="D58" s="159" t="s">
        <v>172</v>
      </c>
      <c r="E58" s="158" t="s">
        <v>104</v>
      </c>
      <c r="F58" s="158" t="s">
        <v>106</v>
      </c>
      <c r="G58" s="158">
        <f>ตารางคะแนนV3!G62</f>
        <v>41</v>
      </c>
      <c r="H58" s="160">
        <f>ตารางคะแนนV3!J62</f>
        <v>20622</v>
      </c>
      <c r="I58" s="160">
        <v>5</v>
      </c>
      <c r="J58" s="161" t="s">
        <v>316</v>
      </c>
      <c r="K58" s="162">
        <v>64372543.579999991</v>
      </c>
      <c r="L58" s="163">
        <v>7764105.0700000003</v>
      </c>
      <c r="M58" s="163">
        <v>4371282.71</v>
      </c>
      <c r="N58" s="163">
        <v>3494950.24</v>
      </c>
      <c r="O58" s="164">
        <f t="shared" si="9"/>
        <v>53767510.303244151</v>
      </c>
      <c r="P58" s="164">
        <f t="shared" si="10"/>
        <v>6659372.7676638234</v>
      </c>
      <c r="Q58" s="164">
        <f t="shared" si="11"/>
        <v>2431636.7727798419</v>
      </c>
      <c r="R58" s="164">
        <f t="shared" si="12"/>
        <v>2350948.5404402986</v>
      </c>
      <c r="S58" s="165">
        <f t="shared" si="18"/>
        <v>10605033.27675584</v>
      </c>
      <c r="T58" s="165">
        <f t="shared" si="19"/>
        <v>1104732.3023361769</v>
      </c>
      <c r="U58" s="165">
        <f t="shared" si="20"/>
        <v>1939645.9372201581</v>
      </c>
      <c r="V58" s="165">
        <f t="shared" si="21"/>
        <v>1144001.6995597016</v>
      </c>
      <c r="W58" s="135">
        <f t="shared" si="22"/>
        <v>0</v>
      </c>
      <c r="X58" s="135">
        <f t="shared" si="23"/>
        <v>0</v>
      </c>
      <c r="Y58" s="135">
        <f t="shared" si="24"/>
        <v>0</v>
      </c>
      <c r="Z58" s="135">
        <f t="shared" si="25"/>
        <v>0</v>
      </c>
      <c r="AA58" s="187">
        <v>112440851.60000002</v>
      </c>
      <c r="AC58" s="167"/>
      <c r="AD58" s="168" t="s">
        <v>172</v>
      </c>
      <c r="AE58" s="254">
        <f t="shared" si="14"/>
        <v>0.57250138774295778</v>
      </c>
      <c r="AF58" s="254">
        <f t="shared" si="15"/>
        <v>6.9050571562906934E-2</v>
      </c>
      <c r="AG58" s="254">
        <f t="shared" si="16"/>
        <v>3.8876286045489171E-2</v>
      </c>
      <c r="AH58" s="254">
        <f t="shared" si="17"/>
        <v>3.1082566436200838E-2</v>
      </c>
      <c r="AJ58" s="169">
        <v>48390759.272919737</v>
      </c>
      <c r="AK58" s="169">
        <v>5993435.4908974413</v>
      </c>
      <c r="AL58" s="169">
        <v>2188473.0955018578</v>
      </c>
      <c r="AM58" s="169">
        <v>2115853.6863962687</v>
      </c>
    </row>
    <row r="59" spans="1:39" x14ac:dyDescent="0.4">
      <c r="A59" s="158">
        <v>8</v>
      </c>
      <c r="B59" s="159" t="s">
        <v>116</v>
      </c>
      <c r="C59" s="158" t="s">
        <v>65</v>
      </c>
      <c r="D59" s="159" t="s">
        <v>309</v>
      </c>
      <c r="E59" s="158" t="s">
        <v>109</v>
      </c>
      <c r="F59" s="158" t="s">
        <v>110</v>
      </c>
      <c r="G59" s="158">
        <f>ตารางคะแนนV3!G63</f>
        <v>266</v>
      </c>
      <c r="H59" s="160">
        <f>ตารางคะแนนV3!J63</f>
        <v>62328</v>
      </c>
      <c r="I59" s="160">
        <v>15</v>
      </c>
      <c r="J59" s="161" t="s">
        <v>317</v>
      </c>
      <c r="K59" s="162">
        <v>318871518.98000008</v>
      </c>
      <c r="L59" s="163">
        <v>88964040.430000007</v>
      </c>
      <c r="M59" s="163">
        <v>6663677.25</v>
      </c>
      <c r="N59" s="163">
        <v>66915420.420000002</v>
      </c>
      <c r="O59" s="164">
        <f t="shared" si="9"/>
        <v>267020935.48501301</v>
      </c>
      <c r="P59" s="164">
        <f t="shared" si="10"/>
        <v>66872703.563049078</v>
      </c>
      <c r="Q59" s="164">
        <f t="shared" si="11"/>
        <v>9062581.2838624343</v>
      </c>
      <c r="R59" s="164">
        <f t="shared" si="12"/>
        <v>42916917.111111097</v>
      </c>
      <c r="S59" s="165">
        <f t="shared" si="18"/>
        <v>51850583.494987071</v>
      </c>
      <c r="T59" s="165">
        <f t="shared" si="19"/>
        <v>22091336.866950929</v>
      </c>
      <c r="U59" s="165">
        <f t="shared" si="20"/>
        <v>-2398904.0338624343</v>
      </c>
      <c r="V59" s="165">
        <f t="shared" si="21"/>
        <v>23998503.308888905</v>
      </c>
      <c r="W59" s="135">
        <f t="shared" si="22"/>
        <v>0</v>
      </c>
      <c r="X59" s="135">
        <f t="shared" si="23"/>
        <v>0</v>
      </c>
      <c r="Y59" s="135">
        <f t="shared" si="24"/>
        <v>0.5</v>
      </c>
      <c r="Z59" s="135">
        <f t="shared" si="25"/>
        <v>0</v>
      </c>
      <c r="AA59" s="187">
        <v>643704368.27999985</v>
      </c>
      <c r="AC59" s="167"/>
      <c r="AD59" s="168" t="s">
        <v>309</v>
      </c>
      <c r="AE59" s="254">
        <f t="shared" si="14"/>
        <v>0.49536951229962245</v>
      </c>
      <c r="AF59" s="254">
        <f t="shared" si="15"/>
        <v>0.13820636430931016</v>
      </c>
      <c r="AG59" s="253">
        <f t="shared" si="16"/>
        <v>1.0352077099935759E-2</v>
      </c>
      <c r="AH59" s="254">
        <f t="shared" si="17"/>
        <v>0.10395365282171426</v>
      </c>
      <c r="AJ59" s="169">
        <v>240318841.93651173</v>
      </c>
      <c r="AK59" s="169">
        <v>60185433.206744172</v>
      </c>
      <c r="AL59" s="169">
        <v>8156323.1554761911</v>
      </c>
      <c r="AM59" s="169">
        <v>38625225.399999984</v>
      </c>
    </row>
    <row r="60" spans="1:39" x14ac:dyDescent="0.4">
      <c r="A60" s="158">
        <v>8</v>
      </c>
      <c r="B60" s="159" t="s">
        <v>116</v>
      </c>
      <c r="C60" s="158" t="s">
        <v>66</v>
      </c>
      <c r="D60" s="159" t="s">
        <v>173</v>
      </c>
      <c r="E60" s="158" t="s">
        <v>104</v>
      </c>
      <c r="F60" s="158" t="s">
        <v>106</v>
      </c>
      <c r="G60" s="158">
        <f>ตารางคะแนนV3!G64</f>
        <v>30</v>
      </c>
      <c r="H60" s="160">
        <f>ตารางคะแนนV3!J64</f>
        <v>20109</v>
      </c>
      <c r="I60" s="160">
        <v>5</v>
      </c>
      <c r="J60" s="161" t="s">
        <v>316</v>
      </c>
      <c r="K60" s="162">
        <v>47244310.600000009</v>
      </c>
      <c r="L60" s="163">
        <v>5303014.9400000004</v>
      </c>
      <c r="M60" s="163">
        <v>2832245.15</v>
      </c>
      <c r="N60" s="163">
        <v>2267727.69</v>
      </c>
      <c r="O60" s="164">
        <f t="shared" si="9"/>
        <v>53767510.303244151</v>
      </c>
      <c r="P60" s="164">
        <f t="shared" si="10"/>
        <v>6659372.7676638234</v>
      </c>
      <c r="Q60" s="164">
        <f t="shared" si="11"/>
        <v>2431636.7727798419</v>
      </c>
      <c r="R60" s="164">
        <f t="shared" si="12"/>
        <v>2350948.5404402986</v>
      </c>
      <c r="S60" s="165">
        <f t="shared" si="18"/>
        <v>-6523199.7032441422</v>
      </c>
      <c r="T60" s="165">
        <f t="shared" si="19"/>
        <v>-1356357.827663823</v>
      </c>
      <c r="U60" s="165">
        <f t="shared" si="20"/>
        <v>400608.377220158</v>
      </c>
      <c r="V60" s="165">
        <f t="shared" si="21"/>
        <v>-83220.850440298673</v>
      </c>
      <c r="W60" s="135">
        <f t="shared" si="22"/>
        <v>0.5</v>
      </c>
      <c r="X60" s="135">
        <f t="shared" si="23"/>
        <v>0.5</v>
      </c>
      <c r="Y60" s="135">
        <f t="shared" si="24"/>
        <v>0</v>
      </c>
      <c r="Z60" s="135">
        <f t="shared" si="25"/>
        <v>0.5</v>
      </c>
      <c r="AA60" s="187">
        <v>74891304.370000005</v>
      </c>
      <c r="AC60" s="167"/>
      <c r="AD60" s="168" t="s">
        <v>173</v>
      </c>
      <c r="AE60" s="253">
        <f t="shared" si="14"/>
        <v>0.63083839969711031</v>
      </c>
      <c r="AF60" s="253">
        <f t="shared" si="15"/>
        <v>7.080948829253246E-2</v>
      </c>
      <c r="AG60" s="254">
        <f t="shared" si="16"/>
        <v>3.781807746340364E-2</v>
      </c>
      <c r="AH60" s="253">
        <f t="shared" si="17"/>
        <v>3.0280253616578847E-2</v>
      </c>
      <c r="AJ60" s="169">
        <v>48390759.272919737</v>
      </c>
      <c r="AK60" s="169">
        <v>5993435.4908974413</v>
      </c>
      <c r="AL60" s="169">
        <v>2188473.0955018578</v>
      </c>
      <c r="AM60" s="169">
        <v>2115853.6863962687</v>
      </c>
    </row>
    <row r="61" spans="1:39" x14ac:dyDescent="0.4">
      <c r="A61" s="158">
        <v>8</v>
      </c>
      <c r="B61" s="159" t="s">
        <v>116</v>
      </c>
      <c r="C61" s="158" t="s">
        <v>67</v>
      </c>
      <c r="D61" s="159" t="s">
        <v>174</v>
      </c>
      <c r="E61" s="158" t="s">
        <v>104</v>
      </c>
      <c r="F61" s="158" t="s">
        <v>108</v>
      </c>
      <c r="G61" s="158">
        <f>ตารางคะแนนV3!G65</f>
        <v>30</v>
      </c>
      <c r="H61" s="160">
        <f>ตารางคะแนนV3!J65</f>
        <v>11895</v>
      </c>
      <c r="I61" s="160">
        <v>2</v>
      </c>
      <c r="J61" s="161" t="s">
        <v>320</v>
      </c>
      <c r="K61" s="162">
        <v>34325953.880000003</v>
      </c>
      <c r="L61" s="163">
        <v>2925944.94</v>
      </c>
      <c r="M61" s="163">
        <v>1989991.67</v>
      </c>
      <c r="N61" s="163">
        <v>1637003.24</v>
      </c>
      <c r="O61" s="164">
        <f t="shared" si="9"/>
        <v>31271557.07530864</v>
      </c>
      <c r="P61" s="164">
        <f t="shared" si="10"/>
        <v>3423118.927619047</v>
      </c>
      <c r="Q61" s="164">
        <f t="shared" si="11"/>
        <v>1423603.9262345678</v>
      </c>
      <c r="R61" s="164">
        <f t="shared" si="12"/>
        <v>1217266.0172839507</v>
      </c>
      <c r="S61" s="165">
        <f t="shared" si="18"/>
        <v>3054396.8046913631</v>
      </c>
      <c r="T61" s="165">
        <f t="shared" si="19"/>
        <v>-497173.98761904705</v>
      </c>
      <c r="U61" s="165">
        <f t="shared" si="20"/>
        <v>566387.74376543215</v>
      </c>
      <c r="V61" s="165">
        <f t="shared" si="21"/>
        <v>419737.22271604929</v>
      </c>
      <c r="W61" s="135">
        <f t="shared" si="22"/>
        <v>0</v>
      </c>
      <c r="X61" s="135">
        <f t="shared" si="23"/>
        <v>0.5</v>
      </c>
      <c r="Y61" s="135">
        <f t="shared" si="24"/>
        <v>0</v>
      </c>
      <c r="Z61" s="135">
        <f t="shared" si="25"/>
        <v>0</v>
      </c>
      <c r="AA61" s="187">
        <v>55356211.599999994</v>
      </c>
      <c r="AC61" s="167"/>
      <c r="AD61" s="168" t="s">
        <v>174</v>
      </c>
      <c r="AE61" s="254">
        <f t="shared" si="14"/>
        <v>0.62009217914038051</v>
      </c>
      <c r="AF61" s="253">
        <f t="shared" si="15"/>
        <v>5.2856668753683285E-2</v>
      </c>
      <c r="AG61" s="254">
        <f t="shared" si="16"/>
        <v>3.5948841376276554E-2</v>
      </c>
      <c r="AH61" s="254">
        <f t="shared" si="17"/>
        <v>2.9572168916270278E-2</v>
      </c>
      <c r="AJ61" s="169">
        <v>28144401.367777776</v>
      </c>
      <c r="AK61" s="169">
        <v>3080807.0348571423</v>
      </c>
      <c r="AL61" s="169">
        <v>1281243.5336111111</v>
      </c>
      <c r="AM61" s="169">
        <v>1095539.4155555556</v>
      </c>
    </row>
    <row r="62" spans="1:39" x14ac:dyDescent="0.4">
      <c r="A62" s="158">
        <v>8</v>
      </c>
      <c r="B62" s="159" t="s">
        <v>116</v>
      </c>
      <c r="C62" s="158" t="s">
        <v>68</v>
      </c>
      <c r="D62" s="159" t="s">
        <v>175</v>
      </c>
      <c r="E62" s="158" t="s">
        <v>104</v>
      </c>
      <c r="F62" s="158" t="s">
        <v>106</v>
      </c>
      <c r="G62" s="158">
        <f>ตารางคะแนนV3!G66</f>
        <v>30</v>
      </c>
      <c r="H62" s="160">
        <f>ตารางคะแนนV3!J66</f>
        <v>36390</v>
      </c>
      <c r="I62" s="160">
        <v>6</v>
      </c>
      <c r="J62" s="161" t="s">
        <v>314</v>
      </c>
      <c r="K62" s="162">
        <v>44096491.270000003</v>
      </c>
      <c r="L62" s="163">
        <v>10344053.16</v>
      </c>
      <c r="M62" s="163">
        <v>3120155.55</v>
      </c>
      <c r="N62" s="163">
        <v>3446075.0300000003</v>
      </c>
      <c r="O62" s="164">
        <f t="shared" si="9"/>
        <v>73651096.388408765</v>
      </c>
      <c r="P62" s="164">
        <f t="shared" si="10"/>
        <v>11218651.465625007</v>
      </c>
      <c r="Q62" s="164">
        <f t="shared" si="11"/>
        <v>4128492.7780439109</v>
      </c>
      <c r="R62" s="164">
        <f t="shared" si="12"/>
        <v>3636127.472083332</v>
      </c>
      <c r="S62" s="165">
        <f t="shared" si="18"/>
        <v>-29554605.118408762</v>
      </c>
      <c r="T62" s="165">
        <f t="shared" si="19"/>
        <v>-874598.30562500656</v>
      </c>
      <c r="U62" s="165">
        <f t="shared" si="20"/>
        <v>-1008337.228043911</v>
      </c>
      <c r="V62" s="165">
        <f t="shared" si="21"/>
        <v>-190052.44208333176</v>
      </c>
      <c r="W62" s="135">
        <f t="shared" si="22"/>
        <v>0.5</v>
      </c>
      <c r="X62" s="135">
        <f t="shared" si="23"/>
        <v>0.5</v>
      </c>
      <c r="Y62" s="135">
        <f t="shared" si="24"/>
        <v>0.5</v>
      </c>
      <c r="Z62" s="135">
        <f t="shared" si="25"/>
        <v>0.5</v>
      </c>
      <c r="AA62" s="187">
        <v>79550209.659999982</v>
      </c>
      <c r="AC62" s="167"/>
      <c r="AD62" s="168" t="s">
        <v>175</v>
      </c>
      <c r="AE62" s="253">
        <f t="shared" si="14"/>
        <v>0.55432275362277172</v>
      </c>
      <c r="AF62" s="253">
        <f t="shared" si="15"/>
        <v>0.13003175232611955</v>
      </c>
      <c r="AG62" s="253">
        <f t="shared" si="16"/>
        <v>3.9222467965020325E-2</v>
      </c>
      <c r="AH62" s="253">
        <f t="shared" si="17"/>
        <v>4.3319496513316937E-2</v>
      </c>
      <c r="AJ62" s="169">
        <v>66285986.749567889</v>
      </c>
      <c r="AK62" s="169">
        <v>10096786.319062505</v>
      </c>
      <c r="AL62" s="169">
        <v>3715643.5002395199</v>
      </c>
      <c r="AM62" s="169">
        <v>3272514.7248749989</v>
      </c>
    </row>
    <row r="63" spans="1:39" x14ac:dyDescent="0.4">
      <c r="A63" s="158">
        <v>8</v>
      </c>
      <c r="B63" s="159" t="s">
        <v>116</v>
      </c>
      <c r="C63" s="158" t="s">
        <v>69</v>
      </c>
      <c r="D63" s="159" t="s">
        <v>176</v>
      </c>
      <c r="E63" s="158" t="s">
        <v>104</v>
      </c>
      <c r="F63" s="158" t="s">
        <v>106</v>
      </c>
      <c r="G63" s="158">
        <f>ตารางคะแนนV3!G67</f>
        <v>30</v>
      </c>
      <c r="H63" s="160">
        <f>ตารางคะแนนV3!J67</f>
        <v>28641</v>
      </c>
      <c r="I63" s="160">
        <v>5</v>
      </c>
      <c r="J63" s="161" t="s">
        <v>316</v>
      </c>
      <c r="K63" s="162">
        <v>40569069.050000004</v>
      </c>
      <c r="L63" s="163">
        <v>7855222.8899999997</v>
      </c>
      <c r="M63" s="163">
        <v>3291277.65</v>
      </c>
      <c r="N63" s="163">
        <v>3671609.76</v>
      </c>
      <c r="O63" s="164">
        <f t="shared" si="9"/>
        <v>53767510.303244151</v>
      </c>
      <c r="P63" s="164">
        <f t="shared" si="10"/>
        <v>6659372.7676638234</v>
      </c>
      <c r="Q63" s="164">
        <f t="shared" si="11"/>
        <v>2431636.7727798419</v>
      </c>
      <c r="R63" s="164">
        <f t="shared" si="12"/>
        <v>2350948.5404402986</v>
      </c>
      <c r="S63" s="165">
        <f t="shared" si="18"/>
        <v>-13198441.253244147</v>
      </c>
      <c r="T63" s="165">
        <f t="shared" si="19"/>
        <v>1195850.1223361762</v>
      </c>
      <c r="U63" s="165">
        <f t="shared" si="20"/>
        <v>859640.877220158</v>
      </c>
      <c r="V63" s="165">
        <f t="shared" si="21"/>
        <v>1320661.2195597012</v>
      </c>
      <c r="W63" s="135">
        <f t="shared" si="22"/>
        <v>0.5</v>
      </c>
      <c r="X63" s="135">
        <f t="shared" si="23"/>
        <v>0</v>
      </c>
      <c r="Y63" s="135">
        <f t="shared" si="24"/>
        <v>0</v>
      </c>
      <c r="Z63" s="135">
        <f t="shared" si="25"/>
        <v>0</v>
      </c>
      <c r="AA63" s="187">
        <v>73456901.870000005</v>
      </c>
      <c r="AC63" s="167"/>
      <c r="AD63" s="168" t="s">
        <v>176</v>
      </c>
      <c r="AE63" s="253">
        <f t="shared" si="14"/>
        <v>0.55228396538962288</v>
      </c>
      <c r="AF63" s="254">
        <f t="shared" si="15"/>
        <v>0.10693648506850646</v>
      </c>
      <c r="AG63" s="254">
        <f t="shared" si="16"/>
        <v>4.4805560351901613E-2</v>
      </c>
      <c r="AH63" s="254">
        <f t="shared" si="17"/>
        <v>4.9983182880457076E-2</v>
      </c>
      <c r="AJ63" s="169">
        <v>48390759.272919737</v>
      </c>
      <c r="AK63" s="169">
        <v>5993435.4908974413</v>
      </c>
      <c r="AL63" s="169">
        <v>2188473.0955018578</v>
      </c>
      <c r="AM63" s="169">
        <v>2115853.6863962687</v>
      </c>
    </row>
    <row r="64" spans="1:39" x14ac:dyDescent="0.4">
      <c r="A64" s="158">
        <v>8</v>
      </c>
      <c r="B64" s="159" t="s">
        <v>117</v>
      </c>
      <c r="C64" s="158" t="s">
        <v>70</v>
      </c>
      <c r="D64" s="159" t="s">
        <v>177</v>
      </c>
      <c r="E64" s="158" t="s">
        <v>109</v>
      </c>
      <c r="F64" s="158" t="s">
        <v>111</v>
      </c>
      <c r="G64" s="158">
        <f>ตารางคะแนนV3!G68</f>
        <v>386</v>
      </c>
      <c r="H64" s="160">
        <f>ตารางคะแนนV3!J68</f>
        <v>100956</v>
      </c>
      <c r="I64" s="160">
        <v>16</v>
      </c>
      <c r="J64" s="161" t="s">
        <v>323</v>
      </c>
      <c r="K64" s="162">
        <v>410817170.81999993</v>
      </c>
      <c r="L64" s="163">
        <v>99047296.730000004</v>
      </c>
      <c r="M64" s="163">
        <v>15800554.1</v>
      </c>
      <c r="N64" s="163">
        <v>79764264.36999999</v>
      </c>
      <c r="O64" s="164">
        <f t="shared" si="9"/>
        <v>374869847.52261913</v>
      </c>
      <c r="P64" s="164">
        <f t="shared" si="10"/>
        <v>109817655.30793649</v>
      </c>
      <c r="Q64" s="164">
        <f t="shared" si="11"/>
        <v>13688445.941762455</v>
      </c>
      <c r="R64" s="164">
        <f t="shared" si="12"/>
        <v>57014836.369047612</v>
      </c>
      <c r="S64" s="165">
        <f t="shared" si="18"/>
        <v>35947323.297380805</v>
      </c>
      <c r="T64" s="165">
        <f t="shared" si="19"/>
        <v>-10770358.577936485</v>
      </c>
      <c r="U64" s="165">
        <f t="shared" si="20"/>
        <v>2112108.1582375448</v>
      </c>
      <c r="V64" s="165">
        <f t="shared" si="21"/>
        <v>22749428.000952378</v>
      </c>
      <c r="W64" s="135">
        <f t="shared" si="22"/>
        <v>0</v>
      </c>
      <c r="X64" s="135">
        <f t="shared" si="23"/>
        <v>0.5</v>
      </c>
      <c r="Y64" s="135">
        <f t="shared" si="24"/>
        <v>0</v>
      </c>
      <c r="Z64" s="135">
        <f t="shared" si="25"/>
        <v>0</v>
      </c>
      <c r="AA64" s="187">
        <v>1073192025.4099996</v>
      </c>
      <c r="AC64" s="167"/>
      <c r="AD64" s="168" t="s">
        <v>177</v>
      </c>
      <c r="AE64" s="254">
        <f t="shared" si="14"/>
        <v>0.38279931372305193</v>
      </c>
      <c r="AF64" s="253">
        <f t="shared" si="15"/>
        <v>9.2292240703298389E-2</v>
      </c>
      <c r="AG64" s="254">
        <f t="shared" si="16"/>
        <v>1.4722951462450156E-2</v>
      </c>
      <c r="AH64" s="254">
        <f t="shared" si="17"/>
        <v>7.4324317066675041E-2</v>
      </c>
      <c r="AJ64" s="169">
        <v>337382862.77035725</v>
      </c>
      <c r="AK64" s="169">
        <v>98835889.777142838</v>
      </c>
      <c r="AL64" s="169">
        <v>12319601.347586209</v>
      </c>
      <c r="AM64" s="169">
        <v>51313352.732142851</v>
      </c>
    </row>
    <row r="65" spans="1:39" x14ac:dyDescent="0.4">
      <c r="A65" s="158">
        <v>8</v>
      </c>
      <c r="B65" s="159" t="s">
        <v>117</v>
      </c>
      <c r="C65" s="158" t="s">
        <v>71</v>
      </c>
      <c r="D65" s="159" t="s">
        <v>178</v>
      </c>
      <c r="E65" s="158" t="s">
        <v>104</v>
      </c>
      <c r="F65" s="158" t="s">
        <v>105</v>
      </c>
      <c r="G65" s="158">
        <f>ตารางคะแนนV3!G69</f>
        <v>70</v>
      </c>
      <c r="H65" s="160">
        <f>ตารางคะแนนV3!J69</f>
        <v>68869</v>
      </c>
      <c r="I65" s="160">
        <v>10</v>
      </c>
      <c r="J65" s="161" t="s">
        <v>315</v>
      </c>
      <c r="K65" s="162">
        <v>97645539.469999999</v>
      </c>
      <c r="L65" s="163">
        <v>21287768.789999999</v>
      </c>
      <c r="M65" s="163">
        <v>5086198.6500000004</v>
      </c>
      <c r="N65" s="163">
        <v>6607226.6100000003</v>
      </c>
      <c r="O65" s="164">
        <f t="shared" si="9"/>
        <v>106350646.37080647</v>
      </c>
      <c r="P65" s="164">
        <f t="shared" si="10"/>
        <v>20622409.139930557</v>
      </c>
      <c r="Q65" s="164">
        <f t="shared" si="11"/>
        <v>6471678.3036458325</v>
      </c>
      <c r="R65" s="164">
        <f t="shared" si="12"/>
        <v>6523161.2271186421</v>
      </c>
      <c r="S65" s="165">
        <f t="shared" si="18"/>
        <v>-8705106.9008064717</v>
      </c>
      <c r="T65" s="165">
        <f t="shared" si="19"/>
        <v>665359.65006944165</v>
      </c>
      <c r="U65" s="165">
        <f t="shared" si="20"/>
        <v>-1385479.6536458321</v>
      </c>
      <c r="V65" s="165">
        <f t="shared" si="21"/>
        <v>84065.382881358266</v>
      </c>
      <c r="W65" s="135">
        <f t="shared" si="22"/>
        <v>0.5</v>
      </c>
      <c r="X65" s="135">
        <f t="shared" si="23"/>
        <v>0</v>
      </c>
      <c r="Y65" s="135">
        <f t="shared" si="24"/>
        <v>0.5</v>
      </c>
      <c r="Z65" s="135">
        <f t="shared" si="25"/>
        <v>0</v>
      </c>
      <c r="AA65" s="187">
        <v>171746590.81999996</v>
      </c>
      <c r="AC65" s="167"/>
      <c r="AD65" s="168" t="s">
        <v>178</v>
      </c>
      <c r="AE65" s="253">
        <f t="shared" si="14"/>
        <v>0.56854426631581867</v>
      </c>
      <c r="AF65" s="254">
        <f t="shared" si="15"/>
        <v>0.12394871239284611</v>
      </c>
      <c r="AG65" s="253">
        <f t="shared" si="16"/>
        <v>2.9614553777842504E-2</v>
      </c>
      <c r="AH65" s="254">
        <f t="shared" si="17"/>
        <v>3.8470787562384534E-2</v>
      </c>
      <c r="AJ65" s="169">
        <v>95715581.733725831</v>
      </c>
      <c r="AK65" s="169">
        <v>18560168.225937501</v>
      </c>
      <c r="AL65" s="169">
        <v>5824510.4732812494</v>
      </c>
      <c r="AM65" s="169">
        <v>5870845.1044067778</v>
      </c>
    </row>
    <row r="66" spans="1:39" x14ac:dyDescent="0.4">
      <c r="A66" s="158">
        <v>8</v>
      </c>
      <c r="B66" s="159" t="s">
        <v>117</v>
      </c>
      <c r="C66" s="158" t="s">
        <v>72</v>
      </c>
      <c r="D66" s="159" t="s">
        <v>179</v>
      </c>
      <c r="E66" s="158" t="s">
        <v>104</v>
      </c>
      <c r="F66" s="158" t="s">
        <v>106</v>
      </c>
      <c r="G66" s="158">
        <f>ตารางคะแนนV3!G70</f>
        <v>40</v>
      </c>
      <c r="H66" s="160">
        <f>ตารางคะแนนV3!J70</f>
        <v>46327</v>
      </c>
      <c r="I66" s="160">
        <v>6</v>
      </c>
      <c r="J66" s="161" t="s">
        <v>314</v>
      </c>
      <c r="K66" s="162">
        <v>75778554.779999986</v>
      </c>
      <c r="L66" s="163">
        <v>13468783.140000001</v>
      </c>
      <c r="M66" s="163">
        <v>5389526.1100000003</v>
      </c>
      <c r="N66" s="163">
        <v>5695730.7699999996</v>
      </c>
      <c r="O66" s="164">
        <f t="shared" si="9"/>
        <v>73651096.388408765</v>
      </c>
      <c r="P66" s="164">
        <f t="shared" si="10"/>
        <v>11218651.465625007</v>
      </c>
      <c r="Q66" s="164">
        <f t="shared" si="11"/>
        <v>4128492.7780439109</v>
      </c>
      <c r="R66" s="164">
        <f t="shared" si="12"/>
        <v>3636127.472083332</v>
      </c>
      <c r="S66" s="165">
        <f t="shared" si="18"/>
        <v>2127458.3915912211</v>
      </c>
      <c r="T66" s="165">
        <f t="shared" si="19"/>
        <v>2250131.6743749939</v>
      </c>
      <c r="U66" s="165">
        <f t="shared" si="20"/>
        <v>1261033.3319560895</v>
      </c>
      <c r="V66" s="165">
        <f t="shared" si="21"/>
        <v>2059603.2979166675</v>
      </c>
      <c r="W66" s="135">
        <f t="shared" si="22"/>
        <v>0</v>
      </c>
      <c r="X66" s="135">
        <f t="shared" si="23"/>
        <v>0</v>
      </c>
      <c r="Y66" s="135">
        <f t="shared" si="24"/>
        <v>0</v>
      </c>
      <c r="Z66" s="135">
        <f t="shared" si="25"/>
        <v>0</v>
      </c>
      <c r="AA66" s="187">
        <v>134727763.28999999</v>
      </c>
      <c r="AC66" s="167"/>
      <c r="AD66" s="168" t="s">
        <v>179</v>
      </c>
      <c r="AE66" s="254">
        <f t="shared" si="14"/>
        <v>0.56245686063152034</v>
      </c>
      <c r="AF66" s="254">
        <f t="shared" si="15"/>
        <v>9.9970361053264109E-2</v>
      </c>
      <c r="AG66" s="254">
        <f t="shared" si="16"/>
        <v>4.0003084578782072E-2</v>
      </c>
      <c r="AH66" s="254">
        <f t="shared" si="17"/>
        <v>4.2275850432846596E-2</v>
      </c>
      <c r="AJ66" s="169">
        <v>66285986.749567889</v>
      </c>
      <c r="AK66" s="169">
        <v>10096786.319062505</v>
      </c>
      <c r="AL66" s="169">
        <v>3715643.5002395199</v>
      </c>
      <c r="AM66" s="169">
        <v>3272514.7248749989</v>
      </c>
    </row>
    <row r="67" spans="1:39" x14ac:dyDescent="0.4">
      <c r="A67" s="158">
        <v>8</v>
      </c>
      <c r="B67" s="159" t="s">
        <v>117</v>
      </c>
      <c r="C67" s="158" t="s">
        <v>73</v>
      </c>
      <c r="D67" s="159" t="s">
        <v>180</v>
      </c>
      <c r="E67" s="158" t="s">
        <v>104</v>
      </c>
      <c r="F67" s="158" t="s">
        <v>107</v>
      </c>
      <c r="G67" s="158">
        <f>ตารางคะแนนV3!G71</f>
        <v>96</v>
      </c>
      <c r="H67" s="160">
        <f>ตารางคะแนนV3!J71</f>
        <v>80657</v>
      </c>
      <c r="I67" s="160">
        <v>12</v>
      </c>
      <c r="J67" s="161" t="s">
        <v>325</v>
      </c>
      <c r="K67" s="162">
        <v>110379617.69000001</v>
      </c>
      <c r="L67" s="163">
        <v>23877744.09</v>
      </c>
      <c r="M67" s="163">
        <v>9474953.5999999996</v>
      </c>
      <c r="N67" s="163">
        <v>10146726.470000001</v>
      </c>
      <c r="O67" s="164">
        <f t="shared" si="9"/>
        <v>129078830.96702509</v>
      </c>
      <c r="P67" s="164">
        <f t="shared" si="10"/>
        <v>26747801.7313492</v>
      </c>
      <c r="Q67" s="164">
        <f t="shared" si="11"/>
        <v>7752096.097491039</v>
      </c>
      <c r="R67" s="164">
        <f t="shared" si="12"/>
        <v>12004334.277777776</v>
      </c>
      <c r="S67" s="165">
        <f t="shared" si="18"/>
        <v>-18699213.277025074</v>
      </c>
      <c r="T67" s="165">
        <f t="shared" si="19"/>
        <v>-2870057.6413492002</v>
      </c>
      <c r="U67" s="165">
        <f t="shared" si="20"/>
        <v>1722857.5025089607</v>
      </c>
      <c r="V67" s="165">
        <f t="shared" si="21"/>
        <v>-1857607.8077777755</v>
      </c>
      <c r="W67" s="135">
        <f t="shared" si="22"/>
        <v>0.5</v>
      </c>
      <c r="X67" s="135">
        <f t="shared" si="23"/>
        <v>0.5</v>
      </c>
      <c r="Y67" s="135">
        <f t="shared" si="24"/>
        <v>0</v>
      </c>
      <c r="Z67" s="135">
        <f t="shared" si="25"/>
        <v>0.5</v>
      </c>
      <c r="AA67" s="187">
        <v>200322818.33999994</v>
      </c>
      <c r="AC67" s="167"/>
      <c r="AD67" s="168" t="s">
        <v>180</v>
      </c>
      <c r="AE67" s="253">
        <f t="shared" si="14"/>
        <v>0.55100870986477979</v>
      </c>
      <c r="AF67" s="253">
        <f t="shared" si="15"/>
        <v>0.11919632664848623</v>
      </c>
      <c r="AG67" s="254">
        <f t="shared" si="16"/>
        <v>4.7298424006388222E-2</v>
      </c>
      <c r="AH67" s="253">
        <f t="shared" si="17"/>
        <v>5.0651875578040073E-2</v>
      </c>
      <c r="AJ67" s="169">
        <v>116170947.87032257</v>
      </c>
      <c r="AK67" s="169">
        <v>24073021.558214281</v>
      </c>
      <c r="AL67" s="169">
        <v>6976886.4877419351</v>
      </c>
      <c r="AM67" s="169">
        <v>10803900.85</v>
      </c>
    </row>
    <row r="68" spans="1:39" x14ac:dyDescent="0.4">
      <c r="A68" s="158">
        <v>8</v>
      </c>
      <c r="B68" s="159" t="s">
        <v>117</v>
      </c>
      <c r="C68" s="158" t="s">
        <v>74</v>
      </c>
      <c r="D68" s="159" t="s">
        <v>181</v>
      </c>
      <c r="E68" s="158" t="s">
        <v>104</v>
      </c>
      <c r="F68" s="158" t="s">
        <v>105</v>
      </c>
      <c r="G68" s="158">
        <f>ตารางคะแนนV3!G72</f>
        <v>60</v>
      </c>
      <c r="H68" s="160">
        <f>ตารางคะแนนV3!J72</f>
        <v>52638</v>
      </c>
      <c r="I68" s="160">
        <v>10</v>
      </c>
      <c r="J68" s="161" t="s">
        <v>315</v>
      </c>
      <c r="K68" s="162">
        <v>77719288.37000002</v>
      </c>
      <c r="L68" s="163">
        <v>13810702.91</v>
      </c>
      <c r="M68" s="163">
        <v>6065500.8600000003</v>
      </c>
      <c r="N68" s="163">
        <v>5167532.6300000008</v>
      </c>
      <c r="O68" s="164">
        <f t="shared" ref="O68:O90" si="26">AJ68/9*10</f>
        <v>106350646.37080647</v>
      </c>
      <c r="P68" s="164">
        <f t="shared" ref="P68:P90" si="27">AK68/9*10</f>
        <v>20622409.139930557</v>
      </c>
      <c r="Q68" s="164">
        <f t="shared" ref="Q68:Q90" si="28">AL68/9*10</f>
        <v>6471678.3036458325</v>
      </c>
      <c r="R68" s="164">
        <f t="shared" ref="R68:R90" si="29">AM68/9*10</f>
        <v>6523161.2271186421</v>
      </c>
      <c r="S68" s="165">
        <f t="shared" si="18"/>
        <v>-28631358.000806451</v>
      </c>
      <c r="T68" s="165">
        <f t="shared" si="19"/>
        <v>-6811706.2299305573</v>
      </c>
      <c r="U68" s="165">
        <f t="shared" si="20"/>
        <v>-406177.44364583213</v>
      </c>
      <c r="V68" s="165">
        <f t="shared" si="21"/>
        <v>-1355628.5971186412</v>
      </c>
      <c r="W68" s="135">
        <f t="shared" si="22"/>
        <v>0.5</v>
      </c>
      <c r="X68" s="135">
        <f t="shared" si="23"/>
        <v>0.5</v>
      </c>
      <c r="Y68" s="135">
        <f t="shared" si="24"/>
        <v>0.5</v>
      </c>
      <c r="Z68" s="135">
        <f t="shared" si="25"/>
        <v>0.5</v>
      </c>
      <c r="AA68" s="187">
        <v>136665747.75999999</v>
      </c>
      <c r="AC68" s="167"/>
      <c r="AD68" s="168" t="s">
        <v>181</v>
      </c>
      <c r="AE68" s="253">
        <f t="shared" ref="AE68:AE90" si="30">K68/$AA68</f>
        <v>0.56868154342874266</v>
      </c>
      <c r="AF68" s="253">
        <f t="shared" ref="AF68:AF90" si="31">L68/$AA68</f>
        <v>0.10105460319328224</v>
      </c>
      <c r="AG68" s="253">
        <f t="shared" ref="AG68:AG90" si="32">M68/$AA68</f>
        <v>4.4382012021415077E-2</v>
      </c>
      <c r="AH68" s="253">
        <f t="shared" ref="AH68:AH90" si="33">N68/$AA68</f>
        <v>3.7811468599101755E-2</v>
      </c>
      <c r="AJ68" s="169">
        <v>95715581.733725831</v>
      </c>
      <c r="AK68" s="169">
        <v>18560168.225937501</v>
      </c>
      <c r="AL68" s="169">
        <v>5824510.4732812494</v>
      </c>
      <c r="AM68" s="169">
        <v>5870845.1044067778</v>
      </c>
    </row>
    <row r="69" spans="1:39" x14ac:dyDescent="0.4">
      <c r="A69" s="158">
        <v>8</v>
      </c>
      <c r="B69" s="159" t="s">
        <v>117</v>
      </c>
      <c r="C69" s="158" t="s">
        <v>75</v>
      </c>
      <c r="D69" s="159" t="s">
        <v>306</v>
      </c>
      <c r="E69" s="158" t="s">
        <v>104</v>
      </c>
      <c r="F69" s="158" t="s">
        <v>106</v>
      </c>
      <c r="G69" s="158">
        <f>ตารางคะแนนV3!G73</f>
        <v>30</v>
      </c>
      <c r="H69" s="160">
        <f>ตารางคะแนนV3!J73</f>
        <v>28535</v>
      </c>
      <c r="I69" s="160">
        <v>5</v>
      </c>
      <c r="J69" s="161" t="s">
        <v>316</v>
      </c>
      <c r="K69" s="162">
        <v>59869520.449999988</v>
      </c>
      <c r="L69" s="163">
        <v>9167877.2699999996</v>
      </c>
      <c r="M69" s="163">
        <v>7048894.6799999997</v>
      </c>
      <c r="N69" s="163">
        <v>3776163.04</v>
      </c>
      <c r="O69" s="164">
        <f t="shared" si="26"/>
        <v>53767510.303244151</v>
      </c>
      <c r="P69" s="164">
        <f t="shared" si="27"/>
        <v>6659372.7676638234</v>
      </c>
      <c r="Q69" s="164">
        <f t="shared" si="28"/>
        <v>2431636.7727798419</v>
      </c>
      <c r="R69" s="164">
        <f t="shared" si="29"/>
        <v>2350948.5404402986</v>
      </c>
      <c r="S69" s="165">
        <f t="shared" si="18"/>
        <v>6102010.1467558369</v>
      </c>
      <c r="T69" s="165">
        <f t="shared" si="19"/>
        <v>2508504.5023361761</v>
      </c>
      <c r="U69" s="165">
        <f t="shared" si="20"/>
        <v>4617257.9072201578</v>
      </c>
      <c r="V69" s="165">
        <f t="shared" si="21"/>
        <v>1425214.4995597014</v>
      </c>
      <c r="W69" s="135">
        <f t="shared" si="22"/>
        <v>0</v>
      </c>
      <c r="X69" s="135">
        <f t="shared" si="23"/>
        <v>0</v>
      </c>
      <c r="Y69" s="135">
        <f t="shared" si="24"/>
        <v>0</v>
      </c>
      <c r="Z69" s="135">
        <f t="shared" si="25"/>
        <v>0</v>
      </c>
      <c r="AA69" s="187">
        <v>106767224.38</v>
      </c>
      <c r="AC69" s="167"/>
      <c r="AD69" s="168" t="s">
        <v>306</v>
      </c>
      <c r="AE69" s="254">
        <f t="shared" si="30"/>
        <v>0.56074812094876336</v>
      </c>
      <c r="AF69" s="254">
        <f t="shared" si="31"/>
        <v>8.5867899284992166E-2</v>
      </c>
      <c r="AG69" s="254">
        <f t="shared" si="32"/>
        <v>6.6021147603425229E-2</v>
      </c>
      <c r="AH69" s="254">
        <f t="shared" si="33"/>
        <v>3.5368185900947369E-2</v>
      </c>
      <c r="AJ69" s="169">
        <v>48390759.272919737</v>
      </c>
      <c r="AK69" s="169">
        <v>5993435.4908974413</v>
      </c>
      <c r="AL69" s="169">
        <v>2188473.0955018578</v>
      </c>
      <c r="AM69" s="169">
        <v>2115853.6863962687</v>
      </c>
    </row>
    <row r="70" spans="1:39" x14ac:dyDescent="0.4">
      <c r="A70" s="158">
        <v>8</v>
      </c>
      <c r="B70" s="159" t="s">
        <v>118</v>
      </c>
      <c r="C70" s="158" t="s">
        <v>76</v>
      </c>
      <c r="D70" s="159" t="s">
        <v>182</v>
      </c>
      <c r="E70" s="158" t="s">
        <v>102</v>
      </c>
      <c r="F70" s="158" t="s">
        <v>103</v>
      </c>
      <c r="G70" s="158">
        <f>ตารางคะแนนV3!G74</f>
        <v>1141</v>
      </c>
      <c r="H70" s="160">
        <f>ตารางคะแนนV3!J74</f>
        <v>259662</v>
      </c>
      <c r="I70" s="160">
        <v>20</v>
      </c>
      <c r="J70" s="161" t="s">
        <v>328</v>
      </c>
      <c r="K70" s="162">
        <v>1576780994.0799997</v>
      </c>
      <c r="L70" s="163">
        <v>876851300.51999998</v>
      </c>
      <c r="M70" s="163">
        <v>16351835.75</v>
      </c>
      <c r="N70" s="163">
        <v>539514268.8499999</v>
      </c>
      <c r="O70" s="164">
        <f t="shared" si="26"/>
        <v>1759304133.9822223</v>
      </c>
      <c r="P70" s="164">
        <f t="shared" si="27"/>
        <v>909271111.07999992</v>
      </c>
      <c r="Q70" s="164">
        <f t="shared" si="28"/>
        <v>91566991.306666657</v>
      </c>
      <c r="R70" s="164">
        <f t="shared" si="29"/>
        <v>543177789.65555561</v>
      </c>
      <c r="S70" s="165">
        <f t="shared" si="18"/>
        <v>-182523139.90222263</v>
      </c>
      <c r="T70" s="165">
        <f t="shared" si="19"/>
        <v>-32419810.559999943</v>
      </c>
      <c r="U70" s="165">
        <f t="shared" si="20"/>
        <v>-75215155.556666657</v>
      </c>
      <c r="V70" s="165">
        <f t="shared" si="21"/>
        <v>-3663520.8055557013</v>
      </c>
      <c r="W70" s="135">
        <f t="shared" si="22"/>
        <v>0.5</v>
      </c>
      <c r="X70" s="135">
        <f t="shared" si="23"/>
        <v>0.5</v>
      </c>
      <c r="Y70" s="135">
        <f t="shared" si="24"/>
        <v>0.5</v>
      </c>
      <c r="Z70" s="135">
        <f t="shared" si="25"/>
        <v>0.5</v>
      </c>
      <c r="AA70" s="187">
        <v>3783715656.0500002</v>
      </c>
      <c r="AC70" s="167"/>
      <c r="AD70" s="168" t="s">
        <v>118</v>
      </c>
      <c r="AE70" s="253">
        <f t="shared" si="30"/>
        <v>0.4167281945615533</v>
      </c>
      <c r="AF70" s="253">
        <f t="shared" si="31"/>
        <v>0.23174344486429685</v>
      </c>
      <c r="AG70" s="253">
        <f t="shared" si="32"/>
        <v>4.3216344029060726E-3</v>
      </c>
      <c r="AH70" s="253">
        <f t="shared" si="33"/>
        <v>0.14258848124259538</v>
      </c>
      <c r="AJ70" s="169">
        <v>1583373720.5840001</v>
      </c>
      <c r="AK70" s="169">
        <v>818343999.972</v>
      </c>
      <c r="AL70" s="169">
        <v>82410292.175999999</v>
      </c>
      <c r="AM70" s="169">
        <v>488860010.69000006</v>
      </c>
    </row>
    <row r="71" spans="1:39" x14ac:dyDescent="0.4">
      <c r="A71" s="158">
        <v>8</v>
      </c>
      <c r="B71" s="159" t="s">
        <v>118</v>
      </c>
      <c r="C71" s="158" t="s">
        <v>77</v>
      </c>
      <c r="D71" s="159" t="s">
        <v>183</v>
      </c>
      <c r="E71" s="158" t="s">
        <v>104</v>
      </c>
      <c r="F71" s="158" t="s">
        <v>105</v>
      </c>
      <c r="G71" s="158">
        <f>ตารางคะแนนV3!G75</f>
        <v>60</v>
      </c>
      <c r="H71" s="160">
        <f>ตารางคะแนนV3!J75</f>
        <v>50641</v>
      </c>
      <c r="I71" s="160">
        <v>10</v>
      </c>
      <c r="J71" s="161" t="s">
        <v>315</v>
      </c>
      <c r="K71" s="162">
        <v>81668236.020000011</v>
      </c>
      <c r="L71" s="163">
        <v>12926816.689999999</v>
      </c>
      <c r="M71" s="163">
        <v>4920229</v>
      </c>
      <c r="N71" s="163">
        <v>4032820.8</v>
      </c>
      <c r="O71" s="164">
        <f t="shared" si="26"/>
        <v>106350646.37080647</v>
      </c>
      <c r="P71" s="164">
        <f t="shared" si="27"/>
        <v>20622409.139930557</v>
      </c>
      <c r="Q71" s="164">
        <f t="shared" si="28"/>
        <v>6471678.3036458325</v>
      </c>
      <c r="R71" s="164">
        <f t="shared" si="29"/>
        <v>6523161.2271186421</v>
      </c>
      <c r="S71" s="165">
        <f t="shared" si="18"/>
        <v>-24682410.35080646</v>
      </c>
      <c r="T71" s="165">
        <f t="shared" si="19"/>
        <v>-7695592.449930558</v>
      </c>
      <c r="U71" s="165">
        <f t="shared" si="20"/>
        <v>-1551449.3036458325</v>
      </c>
      <c r="V71" s="165">
        <f t="shared" si="21"/>
        <v>-2490340.4271186423</v>
      </c>
      <c r="W71" s="135">
        <f t="shared" si="22"/>
        <v>0.5</v>
      </c>
      <c r="X71" s="135">
        <f t="shared" si="23"/>
        <v>0.5</v>
      </c>
      <c r="Y71" s="135">
        <f t="shared" si="24"/>
        <v>0.5</v>
      </c>
      <c r="Z71" s="135">
        <f t="shared" si="25"/>
        <v>0.5</v>
      </c>
      <c r="AA71" s="187">
        <v>153400329.23999989</v>
      </c>
      <c r="AC71" s="167"/>
      <c r="AD71" s="168" t="s">
        <v>465</v>
      </c>
      <c r="AE71" s="253">
        <f t="shared" si="30"/>
        <v>0.53238631510514789</v>
      </c>
      <c r="AF71" s="253">
        <f t="shared" si="31"/>
        <v>8.4268506815103159E-2</v>
      </c>
      <c r="AG71" s="253">
        <f t="shared" si="32"/>
        <v>3.207443572237801E-2</v>
      </c>
      <c r="AH71" s="253">
        <f t="shared" si="33"/>
        <v>2.6289518542626584E-2</v>
      </c>
      <c r="AJ71" s="169">
        <v>95715581.733725831</v>
      </c>
      <c r="AK71" s="169">
        <v>18560168.225937501</v>
      </c>
      <c r="AL71" s="169">
        <v>5824510.4732812494</v>
      </c>
      <c r="AM71" s="169">
        <v>5870845.1044067778</v>
      </c>
    </row>
    <row r="72" spans="1:39" x14ac:dyDescent="0.4">
      <c r="A72" s="158">
        <v>8</v>
      </c>
      <c r="B72" s="159" t="s">
        <v>118</v>
      </c>
      <c r="C72" s="158" t="s">
        <v>78</v>
      </c>
      <c r="D72" s="159" t="s">
        <v>184</v>
      </c>
      <c r="E72" s="158" t="s">
        <v>104</v>
      </c>
      <c r="F72" s="158" t="s">
        <v>105</v>
      </c>
      <c r="G72" s="158">
        <f>ตารางคะแนนV3!G76</f>
        <v>60</v>
      </c>
      <c r="H72" s="160">
        <f>ตารางคะแนนV3!J76</f>
        <v>48600</v>
      </c>
      <c r="I72" s="160">
        <v>9</v>
      </c>
      <c r="J72" s="161" t="s">
        <v>319</v>
      </c>
      <c r="K72" s="162">
        <v>77884789.419999987</v>
      </c>
      <c r="L72" s="163">
        <v>11089958.26</v>
      </c>
      <c r="M72" s="163">
        <v>4512413.46</v>
      </c>
      <c r="N72" s="163">
        <v>5476219.3300000001</v>
      </c>
      <c r="O72" s="164">
        <f t="shared" si="26"/>
        <v>84396640.99218519</v>
      </c>
      <c r="P72" s="164">
        <f t="shared" si="27"/>
        <v>14537620.73820225</v>
      </c>
      <c r="Q72" s="164">
        <f t="shared" si="28"/>
        <v>4408195.4598765429</v>
      </c>
      <c r="R72" s="164">
        <f t="shared" si="29"/>
        <v>4680932.5535353534</v>
      </c>
      <c r="S72" s="165">
        <f t="shared" si="18"/>
        <v>-6511851.5721852034</v>
      </c>
      <c r="T72" s="165">
        <f t="shared" si="19"/>
        <v>-3447662.4782022499</v>
      </c>
      <c r="U72" s="165">
        <f t="shared" si="20"/>
        <v>104218.00012345705</v>
      </c>
      <c r="V72" s="165">
        <f t="shared" si="21"/>
        <v>795286.77646464668</v>
      </c>
      <c r="W72" s="135">
        <f t="shared" si="22"/>
        <v>0.5</v>
      </c>
      <c r="X72" s="135">
        <f t="shared" si="23"/>
        <v>0.5</v>
      </c>
      <c r="Y72" s="135">
        <f t="shared" si="24"/>
        <v>0</v>
      </c>
      <c r="Z72" s="135">
        <f t="shared" si="25"/>
        <v>0</v>
      </c>
      <c r="AA72" s="187">
        <v>120913553.10999997</v>
      </c>
      <c r="AC72" s="167"/>
      <c r="AD72" s="168" t="s">
        <v>466</v>
      </c>
      <c r="AE72" s="253">
        <f t="shared" si="30"/>
        <v>0.64413614038076472</v>
      </c>
      <c r="AF72" s="253">
        <f t="shared" si="31"/>
        <v>9.1718074399079266E-2</v>
      </c>
      <c r="AG72" s="254">
        <f t="shared" si="32"/>
        <v>3.7319335541276123E-2</v>
      </c>
      <c r="AH72" s="254">
        <f t="shared" si="33"/>
        <v>4.5290368111323809E-2</v>
      </c>
      <c r="AJ72" s="169">
        <v>75956976.892966673</v>
      </c>
      <c r="AK72" s="169">
        <v>13083858.664382024</v>
      </c>
      <c r="AL72" s="169">
        <v>3967375.9138888884</v>
      </c>
      <c r="AM72" s="169">
        <v>4212839.2981818179</v>
      </c>
    </row>
    <row r="73" spans="1:39" x14ac:dyDescent="0.4">
      <c r="A73" s="158">
        <v>8</v>
      </c>
      <c r="B73" s="159" t="s">
        <v>118</v>
      </c>
      <c r="C73" s="158" t="s">
        <v>79</v>
      </c>
      <c r="D73" s="159" t="s">
        <v>185</v>
      </c>
      <c r="E73" s="158" t="s">
        <v>109</v>
      </c>
      <c r="F73" s="158" t="s">
        <v>111</v>
      </c>
      <c r="G73" s="158">
        <f>ตารางคะแนนV3!G77</f>
        <v>280</v>
      </c>
      <c r="H73" s="160">
        <f>ตารางคะแนนV3!J77</f>
        <v>82745</v>
      </c>
      <c r="I73" s="160">
        <v>16</v>
      </c>
      <c r="J73" s="161" t="s">
        <v>323</v>
      </c>
      <c r="K73" s="162">
        <v>295780437.32000005</v>
      </c>
      <c r="L73" s="163">
        <v>81541123.510000005</v>
      </c>
      <c r="M73" s="163">
        <v>9489273.4900000002</v>
      </c>
      <c r="N73" s="163">
        <v>47293230.029999994</v>
      </c>
      <c r="O73" s="164">
        <f t="shared" si="26"/>
        <v>374869847.52261913</v>
      </c>
      <c r="P73" s="164">
        <f t="shared" si="27"/>
        <v>109817655.30793649</v>
      </c>
      <c r="Q73" s="164">
        <f t="shared" si="28"/>
        <v>13688445.941762455</v>
      </c>
      <c r="R73" s="164">
        <f t="shared" si="29"/>
        <v>57014836.369047612</v>
      </c>
      <c r="S73" s="165">
        <f t="shared" si="18"/>
        <v>-79089410.202619076</v>
      </c>
      <c r="T73" s="165">
        <f t="shared" si="19"/>
        <v>-28276531.797936484</v>
      </c>
      <c r="U73" s="165">
        <f t="shared" si="20"/>
        <v>-4199172.4517624546</v>
      </c>
      <c r="V73" s="165">
        <f t="shared" si="21"/>
        <v>-9721606.3390476182</v>
      </c>
      <c r="W73" s="135">
        <f t="shared" si="22"/>
        <v>0.5</v>
      </c>
      <c r="X73" s="135">
        <f t="shared" si="23"/>
        <v>0.5</v>
      </c>
      <c r="Y73" s="135">
        <f t="shared" si="24"/>
        <v>0.5</v>
      </c>
      <c r="Z73" s="135">
        <f t="shared" si="25"/>
        <v>0.5</v>
      </c>
      <c r="AA73" s="187">
        <v>602168021.55999982</v>
      </c>
      <c r="AC73" s="167"/>
      <c r="AD73" s="168" t="s">
        <v>467</v>
      </c>
      <c r="AE73" s="253">
        <f t="shared" si="30"/>
        <v>0.49119253552146425</v>
      </c>
      <c r="AF73" s="253">
        <f t="shared" si="31"/>
        <v>0.13541257687307343</v>
      </c>
      <c r="AG73" s="253">
        <f t="shared" si="32"/>
        <v>1.5758514484739194E-2</v>
      </c>
      <c r="AH73" s="253">
        <f t="shared" si="33"/>
        <v>7.8538262306723491E-2</v>
      </c>
      <c r="AJ73" s="169">
        <v>337382862.77035725</v>
      </c>
      <c r="AK73" s="169">
        <v>98835889.777142838</v>
      </c>
      <c r="AL73" s="169">
        <v>12319601.347586209</v>
      </c>
      <c r="AM73" s="169">
        <v>51313352.732142851</v>
      </c>
    </row>
    <row r="74" spans="1:39" x14ac:dyDescent="0.4">
      <c r="A74" s="158">
        <v>8</v>
      </c>
      <c r="B74" s="159" t="s">
        <v>118</v>
      </c>
      <c r="C74" s="158" t="s">
        <v>80</v>
      </c>
      <c r="D74" s="159" t="s">
        <v>186</v>
      </c>
      <c r="E74" s="158" t="s">
        <v>104</v>
      </c>
      <c r="F74" s="158" t="s">
        <v>108</v>
      </c>
      <c r="G74" s="158">
        <f>ตารางคะแนนV3!G78</f>
        <v>10</v>
      </c>
      <c r="H74" s="160">
        <f>ตารางคะแนนV3!J78</f>
        <v>3965</v>
      </c>
      <c r="I74" s="160">
        <v>2</v>
      </c>
      <c r="J74" s="161" t="s">
        <v>320</v>
      </c>
      <c r="K74" s="162">
        <v>24125863.790000003</v>
      </c>
      <c r="L74" s="163">
        <v>2377628.39</v>
      </c>
      <c r="M74" s="163">
        <v>14416.5</v>
      </c>
      <c r="N74" s="163">
        <v>720663.28</v>
      </c>
      <c r="O74" s="164">
        <f t="shared" si="26"/>
        <v>31271557.07530864</v>
      </c>
      <c r="P74" s="164">
        <f t="shared" si="27"/>
        <v>3423118.927619047</v>
      </c>
      <c r="Q74" s="164">
        <f t="shared" si="28"/>
        <v>1423603.9262345678</v>
      </c>
      <c r="R74" s="164">
        <f t="shared" si="29"/>
        <v>1217266.0172839507</v>
      </c>
      <c r="S74" s="165">
        <f t="shared" si="18"/>
        <v>-7145693.2853086367</v>
      </c>
      <c r="T74" s="165">
        <f t="shared" si="19"/>
        <v>-1045490.5376190469</v>
      </c>
      <c r="U74" s="165">
        <f t="shared" si="20"/>
        <v>-1409187.4262345678</v>
      </c>
      <c r="V74" s="165">
        <f t="shared" si="21"/>
        <v>-496602.73728395067</v>
      </c>
      <c r="W74" s="135">
        <f t="shared" si="22"/>
        <v>0.5</v>
      </c>
      <c r="X74" s="135">
        <f t="shared" si="23"/>
        <v>0.5</v>
      </c>
      <c r="Y74" s="135">
        <f t="shared" si="24"/>
        <v>0.5</v>
      </c>
      <c r="Z74" s="135">
        <f t="shared" si="25"/>
        <v>0.5</v>
      </c>
      <c r="AA74" s="187">
        <v>42960567.329999998</v>
      </c>
      <c r="AC74" s="167"/>
      <c r="AD74" s="168" t="s">
        <v>468</v>
      </c>
      <c r="AE74" s="253">
        <f t="shared" si="30"/>
        <v>0.56158159189747381</v>
      </c>
      <c r="AF74" s="253">
        <f t="shared" si="31"/>
        <v>5.5344436486053271E-2</v>
      </c>
      <c r="AG74" s="253">
        <f t="shared" si="32"/>
        <v>3.3557517733088095E-4</v>
      </c>
      <c r="AH74" s="253">
        <f t="shared" si="33"/>
        <v>1.6774994484226705E-2</v>
      </c>
      <c r="AJ74" s="169">
        <v>28144401.367777776</v>
      </c>
      <c r="AK74" s="169">
        <v>3080807.0348571423</v>
      </c>
      <c r="AL74" s="169">
        <v>1281243.5336111111</v>
      </c>
      <c r="AM74" s="169">
        <v>1095539.4155555556</v>
      </c>
    </row>
    <row r="75" spans="1:39" x14ac:dyDescent="0.4">
      <c r="A75" s="158">
        <v>8</v>
      </c>
      <c r="B75" s="159" t="s">
        <v>118</v>
      </c>
      <c r="C75" s="158" t="s">
        <v>81</v>
      </c>
      <c r="D75" s="159" t="s">
        <v>187</v>
      </c>
      <c r="E75" s="158" t="s">
        <v>104</v>
      </c>
      <c r="F75" s="158" t="s">
        <v>106</v>
      </c>
      <c r="G75" s="158">
        <f>ตารางคะแนนV3!G79</f>
        <v>40</v>
      </c>
      <c r="H75" s="160">
        <f>ตารางคะแนนV3!J79</f>
        <v>36047</v>
      </c>
      <c r="I75" s="160">
        <v>6</v>
      </c>
      <c r="J75" s="161" t="s">
        <v>314</v>
      </c>
      <c r="K75" s="162">
        <v>68212567.38000001</v>
      </c>
      <c r="L75" s="163">
        <v>9563966.1600000001</v>
      </c>
      <c r="M75" s="163">
        <v>4529795.63</v>
      </c>
      <c r="N75" s="163">
        <v>3781880.1599999997</v>
      </c>
      <c r="O75" s="164">
        <f t="shared" si="26"/>
        <v>73651096.388408765</v>
      </c>
      <c r="P75" s="164">
        <f t="shared" si="27"/>
        <v>11218651.465625007</v>
      </c>
      <c r="Q75" s="164">
        <f t="shared" si="28"/>
        <v>4128492.7780439109</v>
      </c>
      <c r="R75" s="164">
        <f t="shared" si="29"/>
        <v>3636127.472083332</v>
      </c>
      <c r="S75" s="165">
        <f t="shared" si="18"/>
        <v>-5438529.0084087551</v>
      </c>
      <c r="T75" s="165">
        <f t="shared" si="19"/>
        <v>-1654685.3056250066</v>
      </c>
      <c r="U75" s="165">
        <f t="shared" si="20"/>
        <v>401302.85195608903</v>
      </c>
      <c r="V75" s="165">
        <f t="shared" si="21"/>
        <v>145752.68791666767</v>
      </c>
      <c r="W75" s="135">
        <f t="shared" si="22"/>
        <v>0.5</v>
      </c>
      <c r="X75" s="135">
        <f t="shared" si="23"/>
        <v>0.5</v>
      </c>
      <c r="Y75" s="135">
        <f t="shared" si="24"/>
        <v>0</v>
      </c>
      <c r="Z75" s="135">
        <f t="shared" si="25"/>
        <v>0</v>
      </c>
      <c r="AA75" s="187">
        <v>115180788.09000002</v>
      </c>
      <c r="AC75" s="167"/>
      <c r="AD75" s="168" t="s">
        <v>469</v>
      </c>
      <c r="AE75" s="253">
        <f t="shared" si="30"/>
        <v>0.59222174558052199</v>
      </c>
      <c r="AF75" s="253">
        <f t="shared" si="31"/>
        <v>8.3034387232416781E-2</v>
      </c>
      <c r="AG75" s="254">
        <f t="shared" si="32"/>
        <v>3.9327701304322608E-2</v>
      </c>
      <c r="AH75" s="254">
        <f t="shared" si="33"/>
        <v>3.2834296610689206E-2</v>
      </c>
      <c r="AJ75" s="169">
        <v>66285986.749567889</v>
      </c>
      <c r="AK75" s="169">
        <v>10096786.319062505</v>
      </c>
      <c r="AL75" s="169">
        <v>3715643.5002395199</v>
      </c>
      <c r="AM75" s="169">
        <v>3272514.7248749989</v>
      </c>
    </row>
    <row r="76" spans="1:39" x14ac:dyDescent="0.4">
      <c r="A76" s="158">
        <v>8</v>
      </c>
      <c r="B76" s="159" t="s">
        <v>118</v>
      </c>
      <c r="C76" s="158" t="s">
        <v>82</v>
      </c>
      <c r="D76" s="159" t="s">
        <v>188</v>
      </c>
      <c r="E76" s="158" t="s">
        <v>104</v>
      </c>
      <c r="F76" s="158" t="s">
        <v>107</v>
      </c>
      <c r="G76" s="158">
        <f>ตารางคะแนนV3!G80</f>
        <v>150</v>
      </c>
      <c r="H76" s="160">
        <f>ตารางคะแนนV3!J80</f>
        <v>90398</v>
      </c>
      <c r="I76" s="160">
        <v>13</v>
      </c>
      <c r="J76" s="161" t="s">
        <v>318</v>
      </c>
      <c r="K76" s="162">
        <v>173832175</v>
      </c>
      <c r="L76" s="163">
        <v>43827489.090000004</v>
      </c>
      <c r="M76" s="163">
        <v>13041354.1</v>
      </c>
      <c r="N76" s="163">
        <v>24669199.740000002</v>
      </c>
      <c r="O76" s="164">
        <f t="shared" si="26"/>
        <v>158083707.84401149</v>
      </c>
      <c r="P76" s="164">
        <f t="shared" si="27"/>
        <v>35990378.840390384</v>
      </c>
      <c r="Q76" s="164">
        <f t="shared" si="28"/>
        <v>10442821.583479535</v>
      </c>
      <c r="R76" s="164">
        <f t="shared" si="29"/>
        <v>17402738.229581531</v>
      </c>
      <c r="S76" s="165">
        <f t="shared" si="18"/>
        <v>15748467.155988514</v>
      </c>
      <c r="T76" s="165">
        <f t="shared" si="19"/>
        <v>7837110.2496096194</v>
      </c>
      <c r="U76" s="165">
        <f t="shared" si="20"/>
        <v>2598532.5165204648</v>
      </c>
      <c r="V76" s="165">
        <f t="shared" si="21"/>
        <v>7266461.5104184709</v>
      </c>
      <c r="W76" s="135">
        <f t="shared" si="22"/>
        <v>0</v>
      </c>
      <c r="X76" s="135">
        <f t="shared" si="23"/>
        <v>0</v>
      </c>
      <c r="Y76" s="135">
        <f t="shared" si="24"/>
        <v>0</v>
      </c>
      <c r="Z76" s="135">
        <f t="shared" si="25"/>
        <v>0</v>
      </c>
      <c r="AA76" s="187">
        <v>360975578.03999996</v>
      </c>
      <c r="AC76" s="167"/>
      <c r="AD76" s="168" t="s">
        <v>470</v>
      </c>
      <c r="AE76" s="254">
        <f t="shared" si="30"/>
        <v>0.48156214873001058</v>
      </c>
      <c r="AF76" s="254">
        <f t="shared" si="31"/>
        <v>0.12141400071431827</v>
      </c>
      <c r="AG76" s="254">
        <f t="shared" si="32"/>
        <v>3.6128078721588408E-2</v>
      </c>
      <c r="AH76" s="254">
        <f t="shared" si="33"/>
        <v>6.8340356635612595E-2</v>
      </c>
      <c r="AJ76" s="169">
        <v>142275337.05961034</v>
      </c>
      <c r="AK76" s="169">
        <v>32391340.956351351</v>
      </c>
      <c r="AL76" s="169">
        <v>9398539.4251315817</v>
      </c>
      <c r="AM76" s="169">
        <v>15662464.406623377</v>
      </c>
    </row>
    <row r="77" spans="1:39" x14ac:dyDescent="0.4">
      <c r="A77" s="158">
        <v>8</v>
      </c>
      <c r="B77" s="159" t="s">
        <v>118</v>
      </c>
      <c r="C77" s="158" t="s">
        <v>83</v>
      </c>
      <c r="D77" s="159" t="s">
        <v>189</v>
      </c>
      <c r="E77" s="158" t="s">
        <v>104</v>
      </c>
      <c r="F77" s="158" t="s">
        <v>106</v>
      </c>
      <c r="G77" s="158">
        <f>ตารางคะแนนV3!G81</f>
        <v>35</v>
      </c>
      <c r="H77" s="160">
        <f>ตารางคะแนนV3!J81</f>
        <v>24618</v>
      </c>
      <c r="I77" s="160">
        <v>5</v>
      </c>
      <c r="J77" s="161" t="s">
        <v>316</v>
      </c>
      <c r="K77" s="162">
        <v>48834866.81000001</v>
      </c>
      <c r="L77" s="163">
        <v>7144612.1299999999</v>
      </c>
      <c r="M77" s="163">
        <v>2450879.0499999998</v>
      </c>
      <c r="N77" s="163">
        <v>2555459.92</v>
      </c>
      <c r="O77" s="164">
        <f t="shared" si="26"/>
        <v>53767510.303244151</v>
      </c>
      <c r="P77" s="164">
        <f t="shared" si="27"/>
        <v>6659372.7676638234</v>
      </c>
      <c r="Q77" s="164">
        <f t="shared" si="28"/>
        <v>2431636.7727798419</v>
      </c>
      <c r="R77" s="164">
        <f t="shared" si="29"/>
        <v>2350948.5404402986</v>
      </c>
      <c r="S77" s="165">
        <f t="shared" si="18"/>
        <v>-4932643.4932441413</v>
      </c>
      <c r="T77" s="165">
        <f t="shared" si="19"/>
        <v>485239.36233617645</v>
      </c>
      <c r="U77" s="165">
        <f t="shared" si="20"/>
        <v>19242.277220157906</v>
      </c>
      <c r="V77" s="165">
        <f t="shared" si="21"/>
        <v>204511.37955970131</v>
      </c>
      <c r="W77" s="135">
        <f t="shared" si="22"/>
        <v>0.5</v>
      </c>
      <c r="X77" s="135">
        <f t="shared" si="23"/>
        <v>0</v>
      </c>
      <c r="Y77" s="135">
        <f t="shared" si="24"/>
        <v>0</v>
      </c>
      <c r="Z77" s="135">
        <f t="shared" si="25"/>
        <v>0</v>
      </c>
      <c r="AA77" s="187">
        <v>88488866.859999999</v>
      </c>
      <c r="AC77" s="167"/>
      <c r="AD77" s="168" t="s">
        <v>471</v>
      </c>
      <c r="AE77" s="253">
        <f t="shared" si="30"/>
        <v>0.5518758296143923</v>
      </c>
      <c r="AF77" s="254">
        <f t="shared" si="31"/>
        <v>8.0740237540883344E-2</v>
      </c>
      <c r="AG77" s="254">
        <f t="shared" si="32"/>
        <v>2.7697032824226177E-2</v>
      </c>
      <c r="AH77" s="254">
        <f t="shared" si="33"/>
        <v>2.8878886245012541E-2</v>
      </c>
      <c r="AJ77" s="169">
        <v>48390759.272919737</v>
      </c>
      <c r="AK77" s="169">
        <v>5993435.4908974413</v>
      </c>
      <c r="AL77" s="169">
        <v>2188473.0955018578</v>
      </c>
      <c r="AM77" s="169">
        <v>2115853.6863962687</v>
      </c>
    </row>
    <row r="78" spans="1:39" x14ac:dyDescent="0.4">
      <c r="A78" s="158">
        <v>8</v>
      </c>
      <c r="B78" s="159" t="s">
        <v>118</v>
      </c>
      <c r="C78" s="158" t="s">
        <v>84</v>
      </c>
      <c r="D78" s="159" t="s">
        <v>190</v>
      </c>
      <c r="E78" s="158" t="s">
        <v>104</v>
      </c>
      <c r="F78" s="158" t="s">
        <v>106</v>
      </c>
      <c r="G78" s="158">
        <f>ตารางคะแนนV3!G82</f>
        <v>34</v>
      </c>
      <c r="H78" s="160">
        <f>ตารางคะแนนV3!J82</f>
        <v>29397</v>
      </c>
      <c r="I78" s="160">
        <v>5</v>
      </c>
      <c r="J78" s="161" t="s">
        <v>316</v>
      </c>
      <c r="K78" s="162">
        <v>53489133.129999988</v>
      </c>
      <c r="L78" s="163">
        <v>5626361.1699999999</v>
      </c>
      <c r="M78" s="163">
        <v>4389877</v>
      </c>
      <c r="N78" s="163">
        <v>2859285.0199999996</v>
      </c>
      <c r="O78" s="164">
        <f t="shared" si="26"/>
        <v>53767510.303244151</v>
      </c>
      <c r="P78" s="164">
        <f t="shared" si="27"/>
        <v>6659372.7676638234</v>
      </c>
      <c r="Q78" s="164">
        <f t="shared" si="28"/>
        <v>2431636.7727798419</v>
      </c>
      <c r="R78" s="164">
        <f t="shared" si="29"/>
        <v>2350948.5404402986</v>
      </c>
      <c r="S78" s="165">
        <f t="shared" si="18"/>
        <v>-278377.17324416339</v>
      </c>
      <c r="T78" s="165">
        <f t="shared" si="19"/>
        <v>-1033011.5976638235</v>
      </c>
      <c r="U78" s="165">
        <f t="shared" si="20"/>
        <v>1958240.2272201581</v>
      </c>
      <c r="V78" s="165">
        <f t="shared" si="21"/>
        <v>508336.47955970094</v>
      </c>
      <c r="W78" s="135">
        <f t="shared" si="22"/>
        <v>0.5</v>
      </c>
      <c r="X78" s="135">
        <f t="shared" si="23"/>
        <v>0.5</v>
      </c>
      <c r="Y78" s="135">
        <f t="shared" si="24"/>
        <v>0</v>
      </c>
      <c r="Z78" s="135">
        <f t="shared" si="25"/>
        <v>0</v>
      </c>
      <c r="AA78" s="187">
        <v>83919544.38000004</v>
      </c>
      <c r="AC78" s="167"/>
      <c r="AD78" s="168" t="s">
        <v>472</v>
      </c>
      <c r="AE78" s="253">
        <f t="shared" si="30"/>
        <v>0.63738588579310351</v>
      </c>
      <c r="AF78" s="253">
        <f t="shared" si="31"/>
        <v>6.7044705873556806E-2</v>
      </c>
      <c r="AG78" s="254">
        <f t="shared" si="32"/>
        <v>5.231054377657237E-2</v>
      </c>
      <c r="AH78" s="254">
        <f t="shared" si="33"/>
        <v>3.407174146528652E-2</v>
      </c>
      <c r="AJ78" s="169">
        <v>48390759.272919737</v>
      </c>
      <c r="AK78" s="169">
        <v>5993435.4908974413</v>
      </c>
      <c r="AL78" s="169">
        <v>2188473.0955018578</v>
      </c>
      <c r="AM78" s="169">
        <v>2115853.6863962687</v>
      </c>
    </row>
    <row r="79" spans="1:39" x14ac:dyDescent="0.4">
      <c r="A79" s="158">
        <v>8</v>
      </c>
      <c r="B79" s="159" t="s">
        <v>118</v>
      </c>
      <c r="C79" s="158" t="s">
        <v>85</v>
      </c>
      <c r="D79" s="159" t="s">
        <v>191</v>
      </c>
      <c r="E79" s="158" t="s">
        <v>104</v>
      </c>
      <c r="F79" s="158" t="s">
        <v>106</v>
      </c>
      <c r="G79" s="158">
        <f>ตารางคะแนนV3!G83</f>
        <v>30</v>
      </c>
      <c r="H79" s="160">
        <f>ตารางคะแนนV3!J83</f>
        <v>35670</v>
      </c>
      <c r="I79" s="160">
        <v>6</v>
      </c>
      <c r="J79" s="161" t="s">
        <v>314</v>
      </c>
      <c r="K79" s="162">
        <v>63828098.699999988</v>
      </c>
      <c r="L79" s="163">
        <v>9441249.3000000007</v>
      </c>
      <c r="M79" s="163">
        <v>5122853.76</v>
      </c>
      <c r="N79" s="163">
        <v>4134826.74</v>
      </c>
      <c r="O79" s="164">
        <f t="shared" si="26"/>
        <v>73651096.388408765</v>
      </c>
      <c r="P79" s="164">
        <f t="shared" si="27"/>
        <v>11218651.465625007</v>
      </c>
      <c r="Q79" s="164">
        <f t="shared" si="28"/>
        <v>4128492.7780439109</v>
      </c>
      <c r="R79" s="164">
        <f t="shared" si="29"/>
        <v>3636127.472083332</v>
      </c>
      <c r="S79" s="165">
        <f t="shared" si="18"/>
        <v>-9822997.6884087771</v>
      </c>
      <c r="T79" s="165">
        <f t="shared" si="19"/>
        <v>-1777402.165625006</v>
      </c>
      <c r="U79" s="165">
        <f t="shared" si="20"/>
        <v>994360.98195608892</v>
      </c>
      <c r="V79" s="165">
        <f t="shared" si="21"/>
        <v>498699.26791666821</v>
      </c>
      <c r="W79" s="135">
        <f t="shared" si="22"/>
        <v>0.5</v>
      </c>
      <c r="X79" s="135">
        <f t="shared" si="23"/>
        <v>0.5</v>
      </c>
      <c r="Y79" s="135">
        <f t="shared" si="24"/>
        <v>0</v>
      </c>
      <c r="Z79" s="135">
        <f t="shared" si="25"/>
        <v>0</v>
      </c>
      <c r="AA79" s="187">
        <v>113860327.92999999</v>
      </c>
      <c r="AC79" s="167"/>
      <c r="AD79" s="168" t="s">
        <v>473</v>
      </c>
      <c r="AE79" s="253">
        <f t="shared" si="30"/>
        <v>0.56058242462853924</v>
      </c>
      <c r="AF79" s="253">
        <f t="shared" si="31"/>
        <v>8.2919568840556748E-2</v>
      </c>
      <c r="AG79" s="254">
        <f t="shared" si="32"/>
        <v>4.4992438131299523E-2</v>
      </c>
      <c r="AH79" s="254">
        <f t="shared" si="33"/>
        <v>3.6314902786351043E-2</v>
      </c>
      <c r="AJ79" s="169">
        <v>66285986.749567889</v>
      </c>
      <c r="AK79" s="169">
        <v>10096786.319062505</v>
      </c>
      <c r="AL79" s="169">
        <v>3715643.5002395199</v>
      </c>
      <c r="AM79" s="169">
        <v>3272514.7248749989</v>
      </c>
    </row>
    <row r="80" spans="1:39" x14ac:dyDescent="0.4">
      <c r="A80" s="158">
        <v>8</v>
      </c>
      <c r="B80" s="159" t="s">
        <v>118</v>
      </c>
      <c r="C80" s="158" t="s">
        <v>86</v>
      </c>
      <c r="D80" s="159" t="s">
        <v>192</v>
      </c>
      <c r="E80" s="158" t="s">
        <v>104</v>
      </c>
      <c r="F80" s="158" t="s">
        <v>105</v>
      </c>
      <c r="G80" s="158">
        <f>ตารางคะแนนV3!G84</f>
        <v>60</v>
      </c>
      <c r="H80" s="160">
        <f>ตารางคะแนนV3!J84</f>
        <v>42557</v>
      </c>
      <c r="I80" s="160">
        <v>9</v>
      </c>
      <c r="J80" s="161" t="s">
        <v>319</v>
      </c>
      <c r="K80" s="162">
        <v>77551213.049999997</v>
      </c>
      <c r="L80" s="163">
        <v>14520172.1</v>
      </c>
      <c r="M80" s="163">
        <v>6957969</v>
      </c>
      <c r="N80" s="163">
        <v>4269587.7299999995</v>
      </c>
      <c r="O80" s="164">
        <f t="shared" si="26"/>
        <v>84396640.99218519</v>
      </c>
      <c r="P80" s="164">
        <f t="shared" si="27"/>
        <v>14537620.73820225</v>
      </c>
      <c r="Q80" s="164">
        <f t="shared" si="28"/>
        <v>4408195.4598765429</v>
      </c>
      <c r="R80" s="164">
        <f t="shared" si="29"/>
        <v>4680932.5535353534</v>
      </c>
      <c r="S80" s="165">
        <f t="shared" si="18"/>
        <v>-6845427.9421851933</v>
      </c>
      <c r="T80" s="165">
        <f t="shared" si="19"/>
        <v>-17448.638202250004</v>
      </c>
      <c r="U80" s="165">
        <f t="shared" si="20"/>
        <v>2549773.5401234571</v>
      </c>
      <c r="V80" s="165">
        <f t="shared" si="21"/>
        <v>-411344.82353535388</v>
      </c>
      <c r="W80" s="135">
        <f t="shared" si="22"/>
        <v>0.5</v>
      </c>
      <c r="X80" s="135">
        <f t="shared" si="23"/>
        <v>0.5</v>
      </c>
      <c r="Y80" s="135">
        <f t="shared" si="24"/>
        <v>0</v>
      </c>
      <c r="Z80" s="135">
        <f t="shared" si="25"/>
        <v>0.5</v>
      </c>
      <c r="AA80" s="187">
        <v>160791932.61999992</v>
      </c>
      <c r="AC80" s="167"/>
      <c r="AD80" s="168" t="s">
        <v>474</v>
      </c>
      <c r="AE80" s="253">
        <f t="shared" si="30"/>
        <v>0.4823078607636182</v>
      </c>
      <c r="AF80" s="253">
        <f t="shared" si="31"/>
        <v>9.0304108318142853E-2</v>
      </c>
      <c r="AG80" s="254">
        <f t="shared" si="32"/>
        <v>4.3273122516934916E-2</v>
      </c>
      <c r="AH80" s="253">
        <f t="shared" si="33"/>
        <v>2.6553494696094797E-2</v>
      </c>
      <c r="AJ80" s="169">
        <v>75956976.892966673</v>
      </c>
      <c r="AK80" s="169">
        <v>13083858.664382024</v>
      </c>
      <c r="AL80" s="169">
        <v>3967375.9138888884</v>
      </c>
      <c r="AM80" s="169">
        <v>4212839.2981818179</v>
      </c>
    </row>
    <row r="81" spans="1:39" x14ac:dyDescent="0.4">
      <c r="A81" s="158">
        <v>8</v>
      </c>
      <c r="B81" s="159" t="s">
        <v>118</v>
      </c>
      <c r="C81" s="158" t="s">
        <v>87</v>
      </c>
      <c r="D81" s="159" t="s">
        <v>193</v>
      </c>
      <c r="E81" s="158" t="s">
        <v>104</v>
      </c>
      <c r="F81" s="158" t="s">
        <v>107</v>
      </c>
      <c r="G81" s="158">
        <f>ตารางคะแนนV3!G85</f>
        <v>137</v>
      </c>
      <c r="H81" s="160">
        <f>ตารางคะแนนV3!J85</f>
        <v>85449</v>
      </c>
      <c r="I81" s="160">
        <v>13</v>
      </c>
      <c r="J81" s="161" t="s">
        <v>318</v>
      </c>
      <c r="K81" s="162">
        <v>155105497.31</v>
      </c>
      <c r="L81" s="163">
        <v>33446545.460000001</v>
      </c>
      <c r="M81" s="163">
        <v>9367189.5</v>
      </c>
      <c r="N81" s="163">
        <v>15126647.41</v>
      </c>
      <c r="O81" s="164">
        <f t="shared" si="26"/>
        <v>158083707.84401149</v>
      </c>
      <c r="P81" s="164">
        <f t="shared" si="27"/>
        <v>35990378.840390384</v>
      </c>
      <c r="Q81" s="164">
        <f t="shared" si="28"/>
        <v>10442821.583479535</v>
      </c>
      <c r="R81" s="164">
        <f t="shared" si="29"/>
        <v>17402738.229581531</v>
      </c>
      <c r="S81" s="165">
        <f t="shared" si="18"/>
        <v>-2978210.5340114832</v>
      </c>
      <c r="T81" s="165">
        <f t="shared" si="19"/>
        <v>-2543833.3803903833</v>
      </c>
      <c r="U81" s="165">
        <f t="shared" si="20"/>
        <v>-1075632.0834795348</v>
      </c>
      <c r="V81" s="165">
        <f t="shared" si="21"/>
        <v>-2276090.819581531</v>
      </c>
      <c r="W81" s="135">
        <f t="shared" si="22"/>
        <v>0.5</v>
      </c>
      <c r="X81" s="135">
        <f t="shared" si="23"/>
        <v>0.5</v>
      </c>
      <c r="Y81" s="135">
        <f t="shared" si="24"/>
        <v>0.5</v>
      </c>
      <c r="Z81" s="135">
        <f t="shared" si="25"/>
        <v>0.5</v>
      </c>
      <c r="AA81" s="187">
        <v>299444640.03000021</v>
      </c>
      <c r="AC81" s="167"/>
      <c r="AD81" s="168" t="s">
        <v>475</v>
      </c>
      <c r="AE81" s="253">
        <f t="shared" si="30"/>
        <v>0.51797720371438472</v>
      </c>
      <c r="AF81" s="253">
        <f t="shared" si="31"/>
        <v>0.11169525511175996</v>
      </c>
      <c r="AG81" s="253">
        <f t="shared" si="32"/>
        <v>3.128187400202434E-2</v>
      </c>
      <c r="AH81" s="253">
        <f t="shared" si="33"/>
        <v>5.0515672641475634E-2</v>
      </c>
      <c r="AJ81" s="169">
        <v>142275337.05961034</v>
      </c>
      <c r="AK81" s="169">
        <v>32391340.956351351</v>
      </c>
      <c r="AL81" s="169">
        <v>9398539.4251315817</v>
      </c>
      <c r="AM81" s="169">
        <v>15662464.406623377</v>
      </c>
    </row>
    <row r="82" spans="1:39" x14ac:dyDescent="0.4">
      <c r="A82" s="158">
        <v>8</v>
      </c>
      <c r="B82" s="159" t="s">
        <v>118</v>
      </c>
      <c r="C82" s="158" t="s">
        <v>88</v>
      </c>
      <c r="D82" s="159" t="s">
        <v>194</v>
      </c>
      <c r="E82" s="158" t="s">
        <v>104</v>
      </c>
      <c r="F82" s="158" t="s">
        <v>106</v>
      </c>
      <c r="G82" s="158">
        <f>ตารางคะแนนV3!G86</f>
        <v>70</v>
      </c>
      <c r="H82" s="160">
        <f>ตารางคะแนนV3!J86</f>
        <v>46637</v>
      </c>
      <c r="I82" s="160">
        <v>6</v>
      </c>
      <c r="J82" s="161" t="s">
        <v>314</v>
      </c>
      <c r="K82" s="162">
        <v>86471068.659999996</v>
      </c>
      <c r="L82" s="163">
        <v>12844031.1</v>
      </c>
      <c r="M82" s="163">
        <v>5269979.7699999996</v>
      </c>
      <c r="N82" s="163">
        <v>4190416.9699999997</v>
      </c>
      <c r="O82" s="164">
        <f t="shared" si="26"/>
        <v>73651096.388408765</v>
      </c>
      <c r="P82" s="164">
        <f t="shared" si="27"/>
        <v>11218651.465625007</v>
      </c>
      <c r="Q82" s="164">
        <f t="shared" si="28"/>
        <v>4128492.7780439109</v>
      </c>
      <c r="R82" s="164">
        <f t="shared" si="29"/>
        <v>3636127.472083332</v>
      </c>
      <c r="S82" s="165">
        <f t="shared" si="18"/>
        <v>12819972.271591231</v>
      </c>
      <c r="T82" s="165">
        <f t="shared" si="19"/>
        <v>1625379.6343749929</v>
      </c>
      <c r="U82" s="165">
        <f t="shared" si="20"/>
        <v>1141486.9919560887</v>
      </c>
      <c r="V82" s="165">
        <f t="shared" si="21"/>
        <v>554289.49791666772</v>
      </c>
      <c r="W82" s="135">
        <f t="shared" si="22"/>
        <v>0</v>
      </c>
      <c r="X82" s="135">
        <f t="shared" si="23"/>
        <v>0</v>
      </c>
      <c r="Y82" s="135">
        <f t="shared" si="24"/>
        <v>0</v>
      </c>
      <c r="Z82" s="135">
        <f t="shared" si="25"/>
        <v>0</v>
      </c>
      <c r="AA82" s="187">
        <v>143834827.07999989</v>
      </c>
      <c r="AC82" s="167"/>
      <c r="AD82" s="168" t="s">
        <v>476</v>
      </c>
      <c r="AE82" s="254">
        <f t="shared" si="30"/>
        <v>0.60118310992862256</v>
      </c>
      <c r="AF82" s="254">
        <f t="shared" si="31"/>
        <v>8.9297087226699573E-2</v>
      </c>
      <c r="AG82" s="254">
        <f t="shared" si="32"/>
        <v>3.6639108044874795E-2</v>
      </c>
      <c r="AH82" s="254">
        <f t="shared" si="33"/>
        <v>2.9133535007271363E-2</v>
      </c>
      <c r="AJ82" s="169">
        <v>66285986.749567889</v>
      </c>
      <c r="AK82" s="169">
        <v>10096786.319062505</v>
      </c>
      <c r="AL82" s="169">
        <v>3715643.5002395199</v>
      </c>
      <c r="AM82" s="169">
        <v>3272514.7248749989</v>
      </c>
    </row>
    <row r="83" spans="1:39" x14ac:dyDescent="0.4">
      <c r="A83" s="158">
        <v>8</v>
      </c>
      <c r="B83" s="159" t="s">
        <v>118</v>
      </c>
      <c r="C83" s="158" t="s">
        <v>89</v>
      </c>
      <c r="D83" s="159" t="s">
        <v>195</v>
      </c>
      <c r="E83" s="158" t="s">
        <v>104</v>
      </c>
      <c r="F83" s="158" t="s">
        <v>107</v>
      </c>
      <c r="G83" s="158">
        <f>ตารางคะแนนV3!G87</f>
        <v>122</v>
      </c>
      <c r="H83" s="160">
        <f>ตารางคะแนนV3!J87</f>
        <v>87744</v>
      </c>
      <c r="I83" s="160">
        <v>13</v>
      </c>
      <c r="J83" s="161" t="s">
        <v>318</v>
      </c>
      <c r="K83" s="162">
        <v>131098029.29000001</v>
      </c>
      <c r="L83" s="163">
        <v>29657463.989999998</v>
      </c>
      <c r="M83" s="163">
        <v>6316994.2699999996</v>
      </c>
      <c r="N83" s="163">
        <v>12068553.119999999</v>
      </c>
      <c r="O83" s="164">
        <f t="shared" si="26"/>
        <v>158083707.84401149</v>
      </c>
      <c r="P83" s="164">
        <f t="shared" si="27"/>
        <v>35990378.840390384</v>
      </c>
      <c r="Q83" s="164">
        <f t="shared" si="28"/>
        <v>10442821.583479535</v>
      </c>
      <c r="R83" s="164">
        <f t="shared" si="29"/>
        <v>17402738.229581531</v>
      </c>
      <c r="S83" s="165">
        <f t="shared" si="18"/>
        <v>-26985678.554011479</v>
      </c>
      <c r="T83" s="165">
        <f t="shared" si="19"/>
        <v>-6332914.8503903858</v>
      </c>
      <c r="U83" s="165">
        <f t="shared" si="20"/>
        <v>-4125827.3134795353</v>
      </c>
      <c r="V83" s="165">
        <f t="shared" si="21"/>
        <v>-5334185.109581532</v>
      </c>
      <c r="W83" s="135">
        <f t="shared" si="22"/>
        <v>0.5</v>
      </c>
      <c r="X83" s="135">
        <f t="shared" si="23"/>
        <v>0.5</v>
      </c>
      <c r="Y83" s="135">
        <f t="shared" si="24"/>
        <v>0.5</v>
      </c>
      <c r="Z83" s="135">
        <f t="shared" si="25"/>
        <v>0.5</v>
      </c>
      <c r="AA83" s="187">
        <v>271138940.31000006</v>
      </c>
      <c r="AC83" s="167"/>
      <c r="AD83" s="168" t="s">
        <v>477</v>
      </c>
      <c r="AE83" s="253">
        <f t="shared" si="30"/>
        <v>0.483508673228981</v>
      </c>
      <c r="AF83" s="253">
        <f t="shared" si="31"/>
        <v>0.1093810573873744</v>
      </c>
      <c r="AG83" s="253">
        <f t="shared" si="32"/>
        <v>2.3297997192058134E-2</v>
      </c>
      <c r="AH83" s="253">
        <f t="shared" si="33"/>
        <v>4.451058599772395E-2</v>
      </c>
      <c r="AJ83" s="169">
        <v>142275337.05961034</v>
      </c>
      <c r="AK83" s="169">
        <v>32391340.956351351</v>
      </c>
      <c r="AL83" s="169">
        <v>9398539.4251315817</v>
      </c>
      <c r="AM83" s="169">
        <v>15662464.406623377</v>
      </c>
    </row>
    <row r="84" spans="1:39" x14ac:dyDescent="0.4">
      <c r="A84" s="158">
        <v>8</v>
      </c>
      <c r="B84" s="159" t="s">
        <v>118</v>
      </c>
      <c r="C84" s="158" t="s">
        <v>90</v>
      </c>
      <c r="D84" s="159" t="s">
        <v>196</v>
      </c>
      <c r="E84" s="158" t="s">
        <v>104</v>
      </c>
      <c r="F84" s="158" t="s">
        <v>106</v>
      </c>
      <c r="G84" s="158">
        <f>ตารางคะแนนV3!G88</f>
        <v>30</v>
      </c>
      <c r="H84" s="160">
        <f>ตารางคะแนนV3!J88</f>
        <v>22227</v>
      </c>
      <c r="I84" s="160">
        <v>5</v>
      </c>
      <c r="J84" s="161" t="s">
        <v>316</v>
      </c>
      <c r="K84" s="162">
        <v>47548640.390000001</v>
      </c>
      <c r="L84" s="163">
        <v>5613123.5</v>
      </c>
      <c r="M84" s="163">
        <v>1032679</v>
      </c>
      <c r="N84" s="163">
        <v>3948337.62</v>
      </c>
      <c r="O84" s="164">
        <f t="shared" si="26"/>
        <v>53767510.303244151</v>
      </c>
      <c r="P84" s="164">
        <f t="shared" si="27"/>
        <v>6659372.7676638234</v>
      </c>
      <c r="Q84" s="164">
        <f t="shared" si="28"/>
        <v>2431636.7727798419</v>
      </c>
      <c r="R84" s="164">
        <f t="shared" si="29"/>
        <v>2350948.5404402986</v>
      </c>
      <c r="S84" s="165">
        <f t="shared" si="18"/>
        <v>-6218869.9132441506</v>
      </c>
      <c r="T84" s="165">
        <f t="shared" si="19"/>
        <v>-1046249.2676638234</v>
      </c>
      <c r="U84" s="165">
        <f t="shared" si="20"/>
        <v>-1398957.7727798419</v>
      </c>
      <c r="V84" s="165">
        <f t="shared" si="21"/>
        <v>1597389.0795597015</v>
      </c>
      <c r="W84" s="135">
        <f t="shared" si="22"/>
        <v>0.5</v>
      </c>
      <c r="X84" s="135">
        <f t="shared" si="23"/>
        <v>0.5</v>
      </c>
      <c r="Y84" s="135">
        <f t="shared" si="24"/>
        <v>0.5</v>
      </c>
      <c r="Z84" s="135">
        <f t="shared" si="25"/>
        <v>0</v>
      </c>
      <c r="AA84" s="187">
        <v>76817274.209999993</v>
      </c>
      <c r="AC84" s="167"/>
      <c r="AD84" s="168" t="s">
        <v>478</v>
      </c>
      <c r="AE84" s="253">
        <f t="shared" si="30"/>
        <v>0.61898369707851686</v>
      </c>
      <c r="AF84" s="253">
        <f t="shared" si="31"/>
        <v>7.3071110082024882E-2</v>
      </c>
      <c r="AG84" s="253">
        <f t="shared" si="32"/>
        <v>1.344331741291553E-2</v>
      </c>
      <c r="AH84" s="254">
        <f t="shared" si="33"/>
        <v>5.1399085174594877E-2</v>
      </c>
      <c r="AJ84" s="169">
        <v>48390759.272919737</v>
      </c>
      <c r="AK84" s="169">
        <v>5993435.4908974413</v>
      </c>
      <c r="AL84" s="169">
        <v>2188473.0955018578</v>
      </c>
      <c r="AM84" s="169">
        <v>2115853.6863962687</v>
      </c>
    </row>
    <row r="85" spans="1:39" x14ac:dyDescent="0.4">
      <c r="A85" s="158">
        <v>8</v>
      </c>
      <c r="B85" s="159" t="s">
        <v>118</v>
      </c>
      <c r="C85" s="158" t="s">
        <v>91</v>
      </c>
      <c r="D85" s="159" t="s">
        <v>197</v>
      </c>
      <c r="E85" s="158" t="s">
        <v>104</v>
      </c>
      <c r="F85" s="158" t="s">
        <v>106</v>
      </c>
      <c r="G85" s="158">
        <f>ตารางคะแนนV3!G89</f>
        <v>34</v>
      </c>
      <c r="H85" s="160">
        <f>ตารางคะแนนV3!J89</f>
        <v>20829</v>
      </c>
      <c r="I85" s="160">
        <v>5</v>
      </c>
      <c r="J85" s="161" t="s">
        <v>316</v>
      </c>
      <c r="K85" s="162">
        <v>48031342.329999991</v>
      </c>
      <c r="L85" s="163">
        <v>4962731.54</v>
      </c>
      <c r="M85" s="163">
        <v>2751042.77</v>
      </c>
      <c r="N85" s="163">
        <v>2267249.23</v>
      </c>
      <c r="O85" s="164">
        <f t="shared" si="26"/>
        <v>53767510.303244151</v>
      </c>
      <c r="P85" s="164">
        <f t="shared" si="27"/>
        <v>6659372.7676638234</v>
      </c>
      <c r="Q85" s="164">
        <f t="shared" si="28"/>
        <v>2431636.7727798419</v>
      </c>
      <c r="R85" s="164">
        <f t="shared" si="29"/>
        <v>2350948.5404402986</v>
      </c>
      <c r="S85" s="165">
        <f t="shared" si="18"/>
        <v>-5736167.9732441604</v>
      </c>
      <c r="T85" s="165">
        <f t="shared" si="19"/>
        <v>-1696641.2276638234</v>
      </c>
      <c r="U85" s="165">
        <f t="shared" si="20"/>
        <v>319405.99722015811</v>
      </c>
      <c r="V85" s="165">
        <f t="shared" si="21"/>
        <v>-83699.310440298636</v>
      </c>
      <c r="W85" s="135">
        <f t="shared" si="22"/>
        <v>0.5</v>
      </c>
      <c r="X85" s="135">
        <f t="shared" si="23"/>
        <v>0.5</v>
      </c>
      <c r="Y85" s="135">
        <f t="shared" si="24"/>
        <v>0</v>
      </c>
      <c r="Z85" s="135">
        <f t="shared" si="25"/>
        <v>0.5</v>
      </c>
      <c r="AA85" s="187">
        <v>70165754.610000029</v>
      </c>
      <c r="AC85" s="167"/>
      <c r="AD85" s="168" t="s">
        <v>479</v>
      </c>
      <c r="AE85" s="253">
        <f t="shared" si="30"/>
        <v>0.68454109268789309</v>
      </c>
      <c r="AF85" s="253">
        <f t="shared" si="31"/>
        <v>7.0728684777697962E-2</v>
      </c>
      <c r="AG85" s="254">
        <f t="shared" si="32"/>
        <v>3.920777001959188E-2</v>
      </c>
      <c r="AH85" s="253">
        <f t="shared" si="33"/>
        <v>3.2312760585302268E-2</v>
      </c>
      <c r="AJ85" s="169">
        <v>48390759.272919737</v>
      </c>
      <c r="AK85" s="169">
        <v>5993435.4908974413</v>
      </c>
      <c r="AL85" s="169">
        <v>2188473.0955018578</v>
      </c>
      <c r="AM85" s="169">
        <v>2115853.6863962687</v>
      </c>
    </row>
    <row r="86" spans="1:39" x14ac:dyDescent="0.4">
      <c r="A86" s="158">
        <v>8</v>
      </c>
      <c r="B86" s="159" t="s">
        <v>118</v>
      </c>
      <c r="C86" s="158" t="s">
        <v>92</v>
      </c>
      <c r="D86" s="159" t="s">
        <v>198</v>
      </c>
      <c r="E86" s="158" t="s">
        <v>104</v>
      </c>
      <c r="F86" s="158" t="s">
        <v>106</v>
      </c>
      <c r="G86" s="158">
        <f>ตารางคะแนนV3!G90</f>
        <v>30</v>
      </c>
      <c r="H86" s="160">
        <f>ตารางคะแนนV3!J90</f>
        <v>23288</v>
      </c>
      <c r="I86" s="160">
        <v>5</v>
      </c>
      <c r="J86" s="161" t="s">
        <v>316</v>
      </c>
      <c r="K86" s="162">
        <v>50731903.409999996</v>
      </c>
      <c r="L86" s="163">
        <v>6440904.8399999999</v>
      </c>
      <c r="M86" s="163">
        <v>3757019</v>
      </c>
      <c r="N86" s="163">
        <v>2058009.97</v>
      </c>
      <c r="O86" s="164">
        <f t="shared" si="26"/>
        <v>53767510.303244151</v>
      </c>
      <c r="P86" s="164">
        <f t="shared" si="27"/>
        <v>6659372.7676638234</v>
      </c>
      <c r="Q86" s="164">
        <f t="shared" si="28"/>
        <v>2431636.7727798419</v>
      </c>
      <c r="R86" s="164">
        <f t="shared" si="29"/>
        <v>2350948.5404402986</v>
      </c>
      <c r="S86" s="165">
        <f t="shared" si="18"/>
        <v>-3035606.8932441548</v>
      </c>
      <c r="T86" s="165">
        <f t="shared" si="19"/>
        <v>-218467.92766382359</v>
      </c>
      <c r="U86" s="165">
        <f t="shared" si="20"/>
        <v>1325382.2272201581</v>
      </c>
      <c r="V86" s="165">
        <f t="shared" si="21"/>
        <v>-292938.57044029864</v>
      </c>
      <c r="W86" s="135">
        <f t="shared" si="22"/>
        <v>0.5</v>
      </c>
      <c r="X86" s="135">
        <f t="shared" si="23"/>
        <v>0.5</v>
      </c>
      <c r="Y86" s="135">
        <f t="shared" si="24"/>
        <v>0</v>
      </c>
      <c r="Z86" s="135">
        <f t="shared" si="25"/>
        <v>0.5</v>
      </c>
      <c r="AA86" s="187">
        <v>83728618.200000003</v>
      </c>
      <c r="AC86" s="167"/>
      <c r="AD86" s="168" t="s">
        <v>480</v>
      </c>
      <c r="AE86" s="253">
        <f t="shared" si="30"/>
        <v>0.60590876214890166</v>
      </c>
      <c r="AF86" s="253">
        <f t="shared" si="31"/>
        <v>7.6925966037261082E-2</v>
      </c>
      <c r="AG86" s="254">
        <f t="shared" si="32"/>
        <v>4.487138425031359E-2</v>
      </c>
      <c r="AH86" s="253">
        <f t="shared" si="33"/>
        <v>2.4579528651530999E-2</v>
      </c>
      <c r="AJ86" s="169">
        <v>48390759.272919737</v>
      </c>
      <c r="AK86" s="169">
        <v>5993435.4908974413</v>
      </c>
      <c r="AL86" s="169">
        <v>2188473.0955018578</v>
      </c>
      <c r="AM86" s="169">
        <v>2115853.6863962687</v>
      </c>
    </row>
    <row r="87" spans="1:39" x14ac:dyDescent="0.4">
      <c r="A87" s="158">
        <v>8</v>
      </c>
      <c r="B87" s="159" t="s">
        <v>118</v>
      </c>
      <c r="C87" s="158" t="s">
        <v>93</v>
      </c>
      <c r="D87" s="159" t="s">
        <v>199</v>
      </c>
      <c r="E87" s="158" t="s">
        <v>104</v>
      </c>
      <c r="F87" s="158" t="s">
        <v>106</v>
      </c>
      <c r="G87" s="158">
        <f>ตารางคะแนนV3!G91</f>
        <v>40</v>
      </c>
      <c r="H87" s="160">
        <f>ตารางคะแนนV3!J91</f>
        <v>19370</v>
      </c>
      <c r="I87" s="160">
        <v>5</v>
      </c>
      <c r="J87" s="161" t="s">
        <v>316</v>
      </c>
      <c r="K87" s="162">
        <v>47182405.560000002</v>
      </c>
      <c r="L87" s="163">
        <v>5535687.1799999997</v>
      </c>
      <c r="M87" s="163">
        <v>2790736.5</v>
      </c>
      <c r="N87" s="163">
        <v>2887237.95</v>
      </c>
      <c r="O87" s="164">
        <f t="shared" si="26"/>
        <v>53767510.303244151</v>
      </c>
      <c r="P87" s="164">
        <f t="shared" si="27"/>
        <v>6659372.7676638234</v>
      </c>
      <c r="Q87" s="164">
        <f t="shared" si="28"/>
        <v>2431636.7727798419</v>
      </c>
      <c r="R87" s="164">
        <f t="shared" si="29"/>
        <v>2350948.5404402986</v>
      </c>
      <c r="S87" s="165">
        <f t="shared" ref="S87:V90" si="34">SUM(K87-O87)</f>
        <v>-6585104.7432441488</v>
      </c>
      <c r="T87" s="165">
        <f t="shared" si="34"/>
        <v>-1123685.5876638237</v>
      </c>
      <c r="U87" s="165">
        <f t="shared" si="34"/>
        <v>359099.72722015809</v>
      </c>
      <c r="V87" s="165">
        <f t="shared" si="34"/>
        <v>536289.40955970157</v>
      </c>
      <c r="W87" s="135">
        <f t="shared" ref="W87:Z90" si="35">IF(S87&lt;1,0.5,0)</f>
        <v>0.5</v>
      </c>
      <c r="X87" s="135">
        <f t="shared" si="35"/>
        <v>0.5</v>
      </c>
      <c r="Y87" s="135">
        <f t="shared" si="35"/>
        <v>0</v>
      </c>
      <c r="Z87" s="135">
        <f t="shared" si="35"/>
        <v>0</v>
      </c>
      <c r="AA87" s="187">
        <v>76914455.559999987</v>
      </c>
      <c r="AC87" s="167"/>
      <c r="AD87" s="168" t="s">
        <v>481</v>
      </c>
      <c r="AE87" s="253">
        <f t="shared" si="30"/>
        <v>0.61344002523938568</v>
      </c>
      <c r="AF87" s="253">
        <f t="shared" si="31"/>
        <v>7.197199979764117E-2</v>
      </c>
      <c r="AG87" s="254">
        <f t="shared" si="32"/>
        <v>3.6283641087766424E-2</v>
      </c>
      <c r="AH87" s="254">
        <f t="shared" si="33"/>
        <v>3.753830055713913E-2</v>
      </c>
      <c r="AJ87" s="169">
        <v>48390759.272919737</v>
      </c>
      <c r="AK87" s="169">
        <v>5993435.4908974413</v>
      </c>
      <c r="AL87" s="169">
        <v>2188473.0955018578</v>
      </c>
      <c r="AM87" s="169">
        <v>2115853.6863962687</v>
      </c>
    </row>
    <row r="88" spans="1:39" x14ac:dyDescent="0.4">
      <c r="A88" s="158">
        <v>8</v>
      </c>
      <c r="B88" s="159" t="s">
        <v>118</v>
      </c>
      <c r="C88" s="158" t="s">
        <v>94</v>
      </c>
      <c r="D88" s="159" t="s">
        <v>307</v>
      </c>
      <c r="E88" s="158" t="s">
        <v>104</v>
      </c>
      <c r="F88" s="158" t="s">
        <v>107</v>
      </c>
      <c r="G88" s="158">
        <f>ตารางคะแนนV3!G92</f>
        <v>138</v>
      </c>
      <c r="H88" s="160">
        <f>ตารางคะแนนV3!J92</f>
        <v>96992</v>
      </c>
      <c r="I88" s="160">
        <v>13</v>
      </c>
      <c r="J88" s="161" t="s">
        <v>318</v>
      </c>
      <c r="K88" s="162">
        <v>165245300.97</v>
      </c>
      <c r="L88" s="163">
        <v>41030649.880000003</v>
      </c>
      <c r="M88" s="163">
        <v>22027173.190000001</v>
      </c>
      <c r="N88" s="163">
        <v>26706899.330000002</v>
      </c>
      <c r="O88" s="164">
        <f t="shared" si="26"/>
        <v>158083707.84401149</v>
      </c>
      <c r="P88" s="164">
        <f t="shared" si="27"/>
        <v>35990378.840390384</v>
      </c>
      <c r="Q88" s="164">
        <f t="shared" si="28"/>
        <v>10442821.583479535</v>
      </c>
      <c r="R88" s="164">
        <f t="shared" si="29"/>
        <v>17402738.229581531</v>
      </c>
      <c r="S88" s="165">
        <f t="shared" si="34"/>
        <v>7161593.1259885132</v>
      </c>
      <c r="T88" s="165">
        <f t="shared" si="34"/>
        <v>5040271.0396096185</v>
      </c>
      <c r="U88" s="165">
        <f t="shared" si="34"/>
        <v>11584351.606520467</v>
      </c>
      <c r="V88" s="165">
        <f t="shared" si="34"/>
        <v>9304161.1004184708</v>
      </c>
      <c r="W88" s="135">
        <f t="shared" si="35"/>
        <v>0</v>
      </c>
      <c r="X88" s="135">
        <f t="shared" si="35"/>
        <v>0</v>
      </c>
      <c r="Y88" s="135">
        <f t="shared" si="35"/>
        <v>0</v>
      </c>
      <c r="Z88" s="135">
        <f t="shared" si="35"/>
        <v>0</v>
      </c>
      <c r="AA88" s="187">
        <v>351450408.22000009</v>
      </c>
      <c r="AC88" s="167"/>
      <c r="AD88" s="168" t="s">
        <v>482</v>
      </c>
      <c r="AE88" s="254">
        <f t="shared" si="30"/>
        <v>0.47018099027661431</v>
      </c>
      <c r="AF88" s="254">
        <f t="shared" si="31"/>
        <v>0.11674662746248891</v>
      </c>
      <c r="AG88" s="254">
        <f t="shared" si="32"/>
        <v>6.2675053648569054E-2</v>
      </c>
      <c r="AH88" s="254">
        <f t="shared" si="33"/>
        <v>7.5990520156920913E-2</v>
      </c>
      <c r="AJ88" s="169">
        <v>142275337.05961034</v>
      </c>
      <c r="AK88" s="169">
        <v>32391340.956351351</v>
      </c>
      <c r="AL88" s="169">
        <v>9398539.4251315817</v>
      </c>
      <c r="AM88" s="169">
        <v>15662464.406623377</v>
      </c>
    </row>
    <row r="89" spans="1:39" x14ac:dyDescent="0.4">
      <c r="A89" s="158">
        <v>8</v>
      </c>
      <c r="B89" s="159" t="s">
        <v>118</v>
      </c>
      <c r="C89" s="158" t="s">
        <v>95</v>
      </c>
      <c r="D89" s="159" t="s">
        <v>200</v>
      </c>
      <c r="E89" s="158" t="s">
        <v>104</v>
      </c>
      <c r="F89" s="158" t="s">
        <v>106</v>
      </c>
      <c r="G89" s="158">
        <f>ตารางคะแนนV3!G93</f>
        <v>30</v>
      </c>
      <c r="H89" s="160">
        <f>ตารางคะแนนV3!J93</f>
        <v>18145</v>
      </c>
      <c r="I89" s="160">
        <v>5</v>
      </c>
      <c r="J89" s="161" t="s">
        <v>316</v>
      </c>
      <c r="K89" s="162">
        <v>38211032.550000004</v>
      </c>
      <c r="L89" s="163">
        <v>4255727.51</v>
      </c>
      <c r="M89" s="163">
        <v>2439778</v>
      </c>
      <c r="N89" s="163">
        <v>2001785.72</v>
      </c>
      <c r="O89" s="164">
        <f t="shared" si="26"/>
        <v>53767510.303244151</v>
      </c>
      <c r="P89" s="164">
        <f t="shared" si="27"/>
        <v>6659372.7676638234</v>
      </c>
      <c r="Q89" s="164">
        <f t="shared" si="28"/>
        <v>2431636.7727798419</v>
      </c>
      <c r="R89" s="164">
        <f t="shared" si="29"/>
        <v>2350948.5404402986</v>
      </c>
      <c r="S89" s="165">
        <f t="shared" si="34"/>
        <v>-15556477.753244147</v>
      </c>
      <c r="T89" s="165">
        <f t="shared" si="34"/>
        <v>-2403645.2576638237</v>
      </c>
      <c r="U89" s="165">
        <f t="shared" si="34"/>
        <v>8141.2272201580927</v>
      </c>
      <c r="V89" s="165">
        <f t="shared" si="34"/>
        <v>-349162.82044029864</v>
      </c>
      <c r="W89" s="135">
        <f t="shared" si="35"/>
        <v>0.5</v>
      </c>
      <c r="X89" s="135">
        <f t="shared" si="35"/>
        <v>0.5</v>
      </c>
      <c r="Y89" s="135">
        <f t="shared" si="35"/>
        <v>0</v>
      </c>
      <c r="Z89" s="135">
        <f t="shared" si="35"/>
        <v>0.5</v>
      </c>
      <c r="AA89" s="187">
        <v>64167434.29999999</v>
      </c>
      <c r="AC89" s="167"/>
      <c r="AD89" s="168" t="s">
        <v>483</v>
      </c>
      <c r="AE89" s="253">
        <f t="shared" si="30"/>
        <v>0.5954894872584926</v>
      </c>
      <c r="AF89" s="253">
        <f t="shared" si="31"/>
        <v>6.6322232709248294E-2</v>
      </c>
      <c r="AG89" s="254">
        <f t="shared" si="32"/>
        <v>3.8022059423373271E-2</v>
      </c>
      <c r="AH89" s="253">
        <f t="shared" si="33"/>
        <v>3.1196287366596489E-2</v>
      </c>
      <c r="AJ89" s="169">
        <v>48390759.272919737</v>
      </c>
      <c r="AK89" s="169">
        <v>5993435.4908974413</v>
      </c>
      <c r="AL89" s="169">
        <v>2188473.0955018578</v>
      </c>
      <c r="AM89" s="169">
        <v>2115853.6863962687</v>
      </c>
    </row>
    <row r="90" spans="1:39" x14ac:dyDescent="0.4">
      <c r="A90" s="158">
        <v>8</v>
      </c>
      <c r="B90" s="159" t="s">
        <v>118</v>
      </c>
      <c r="C90" s="158" t="s">
        <v>96</v>
      </c>
      <c r="D90" s="159" t="s">
        <v>201</v>
      </c>
      <c r="E90" s="158" t="s">
        <v>104</v>
      </c>
      <c r="F90" s="158" t="s">
        <v>108</v>
      </c>
      <c r="G90" s="158">
        <f>ตารางคะแนนV3!G94</f>
        <v>30</v>
      </c>
      <c r="H90" s="160">
        <f>ตารางคะแนนV3!J94</f>
        <v>18973</v>
      </c>
      <c r="I90" s="160">
        <v>3</v>
      </c>
      <c r="J90" s="161" t="s">
        <v>324</v>
      </c>
      <c r="K90" s="162">
        <v>32484704.090000004</v>
      </c>
      <c r="L90" s="163">
        <v>4345799.17</v>
      </c>
      <c r="M90" s="163">
        <v>2975373</v>
      </c>
      <c r="N90" s="163">
        <v>2629397.5999999996</v>
      </c>
      <c r="O90" s="164">
        <f t="shared" si="26"/>
        <v>30550545.823391818</v>
      </c>
      <c r="P90" s="164">
        <f t="shared" si="27"/>
        <v>4903852.4627777776</v>
      </c>
      <c r="Q90" s="164">
        <f t="shared" si="28"/>
        <v>2312409.3872222221</v>
      </c>
      <c r="R90" s="164">
        <f t="shared" si="29"/>
        <v>1724236.5799999996</v>
      </c>
      <c r="S90" s="165">
        <f t="shared" si="34"/>
        <v>1934158.2666081861</v>
      </c>
      <c r="T90" s="165">
        <f t="shared" si="34"/>
        <v>-558053.29277777765</v>
      </c>
      <c r="U90" s="165">
        <f t="shared" si="34"/>
        <v>662963.61277777795</v>
      </c>
      <c r="V90" s="165">
        <f t="shared" si="34"/>
        <v>905161.02</v>
      </c>
      <c r="W90" s="135">
        <f t="shared" si="35"/>
        <v>0</v>
      </c>
      <c r="X90" s="135">
        <f t="shared" si="35"/>
        <v>0.5</v>
      </c>
      <c r="Y90" s="135">
        <f t="shared" si="35"/>
        <v>0</v>
      </c>
      <c r="Z90" s="135">
        <f t="shared" si="35"/>
        <v>0</v>
      </c>
      <c r="AA90" s="187">
        <v>58819689.409999996</v>
      </c>
      <c r="AC90" s="167"/>
      <c r="AD90" s="168" t="s">
        <v>484</v>
      </c>
      <c r="AE90" s="254">
        <f t="shared" si="30"/>
        <v>0.5522760221252927</v>
      </c>
      <c r="AF90" s="253">
        <f t="shared" si="31"/>
        <v>7.38834090011561E-2</v>
      </c>
      <c r="AG90" s="254">
        <f t="shared" si="32"/>
        <v>5.0584643167023484E-2</v>
      </c>
      <c r="AH90" s="254">
        <f t="shared" si="33"/>
        <v>4.4702677392121234E-2</v>
      </c>
      <c r="AJ90" s="169">
        <v>27495491.241052635</v>
      </c>
      <c r="AK90" s="169">
        <v>4413467.2165000001</v>
      </c>
      <c r="AL90" s="169">
        <v>2081168.4484999999</v>
      </c>
      <c r="AM90" s="169">
        <v>1551812.9219999998</v>
      </c>
    </row>
    <row r="91" spans="1:39" ht="22.8" x14ac:dyDescent="0.55000000000000004">
      <c r="A91" s="170"/>
      <c r="C91" s="170"/>
      <c r="K91" s="172">
        <f>SUM(K3:K90)</f>
        <v>11723317245.51</v>
      </c>
      <c r="L91" s="172">
        <f>SUM(L3:L90)</f>
        <v>3513305378.900001</v>
      </c>
      <c r="M91" s="172">
        <f>SUM(M3:M90)</f>
        <v>556237891.3499999</v>
      </c>
      <c r="N91" s="172">
        <f>SUM(N3:N90)</f>
        <v>2027593991.5399997</v>
      </c>
      <c r="O91" s="167"/>
      <c r="P91" s="167"/>
      <c r="Q91" s="167"/>
      <c r="R91" s="167"/>
      <c r="S91" s="167"/>
      <c r="T91" s="167"/>
      <c r="U91" s="167"/>
      <c r="V91" s="167"/>
      <c r="W91" s="170">
        <f>COUNTIF(W3:W90,0.5)</f>
        <v>57</v>
      </c>
      <c r="X91" s="170">
        <f>COUNTIF(X3:X90,0.5)</f>
        <v>60</v>
      </c>
      <c r="Y91" s="170">
        <f>COUNTIF(Y3:Y90,0.5)</f>
        <v>27</v>
      </c>
      <c r="Z91" s="170">
        <f>COUNTIF(Z3:Z90,0.5)</f>
        <v>30</v>
      </c>
      <c r="AA91" s="172">
        <f>SUM(AA3:AA90)</f>
        <v>24376337877.980011</v>
      </c>
      <c r="AC91" s="167"/>
      <c r="AD91" s="173"/>
    </row>
    <row r="92" spans="1:39" x14ac:dyDescent="0.4">
      <c r="A92" s="170"/>
      <c r="C92" s="170"/>
      <c r="J92" s="171" t="s">
        <v>333</v>
      </c>
      <c r="K92" s="167" t="e">
        <f>K91-#REF!</f>
        <v>#REF!</v>
      </c>
      <c r="L92" s="167" t="e">
        <f>L91-#REF!</f>
        <v>#REF!</v>
      </c>
      <c r="M92" s="167" t="e">
        <f>M91-#REF!</f>
        <v>#REF!</v>
      </c>
      <c r="N92" s="167" t="e">
        <f>N91-#REF!</f>
        <v>#REF!</v>
      </c>
    </row>
    <row r="93" spans="1:39" x14ac:dyDescent="0.4">
      <c r="A93" s="170"/>
      <c r="C93" s="170"/>
      <c r="H93" s="166" t="s">
        <v>239</v>
      </c>
    </row>
    <row r="94" spans="1:39" x14ac:dyDescent="0.4">
      <c r="A94" s="170"/>
      <c r="C94" s="170"/>
    </row>
    <row r="95" spans="1:39" x14ac:dyDescent="0.4">
      <c r="A95" s="170"/>
      <c r="C95" s="170"/>
    </row>
    <row r="96" spans="1:39" x14ac:dyDescent="0.4">
      <c r="A96" s="170"/>
      <c r="C96" s="170"/>
    </row>
    <row r="97" spans="1:3" x14ac:dyDescent="0.4">
      <c r="A97" s="170"/>
      <c r="C97" s="170"/>
    </row>
    <row r="98" spans="1:3" x14ac:dyDescent="0.4">
      <c r="A98" s="170"/>
      <c r="C98" s="170"/>
    </row>
    <row r="99" spans="1:3" x14ac:dyDescent="0.4">
      <c r="A99" s="170"/>
      <c r="C99" s="170"/>
    </row>
    <row r="100" spans="1:3" x14ac:dyDescent="0.4">
      <c r="A100" s="170"/>
      <c r="C100" s="170"/>
    </row>
    <row r="101" spans="1:3" x14ac:dyDescent="0.4">
      <c r="A101" s="170"/>
      <c r="C101" s="170"/>
    </row>
  </sheetData>
  <mergeCells count="5">
    <mergeCell ref="B1:C1"/>
    <mergeCell ref="AE1:AH1"/>
    <mergeCell ref="AD1:AD2"/>
    <mergeCell ref="AA1:AA2"/>
    <mergeCell ref="W1:Z1"/>
  </mergeCells>
  <pageMargins left="0.7" right="0.7" top="0.75" bottom="0.75" header="0" footer="0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FFFF00"/>
  </sheetPr>
  <dimension ref="A5:AG67"/>
  <sheetViews>
    <sheetView topLeftCell="J1" zoomScale="60" zoomScaleNormal="60" workbookViewId="0">
      <selection activeCell="H19" sqref="H19"/>
    </sheetView>
  </sheetViews>
  <sheetFormatPr defaultColWidth="8.8984375" defaultRowHeight="18" x14ac:dyDescent="0.35"/>
  <cols>
    <col min="1" max="1" width="8.8984375" style="6"/>
    <col min="2" max="2" width="12" style="6" bestFit="1" customWidth="1"/>
    <col min="3" max="3" width="26.8984375" style="6" bestFit="1" customWidth="1"/>
    <col min="4" max="7" width="21.59765625" style="6" customWidth="1"/>
    <col min="8" max="8" width="5" style="6" bestFit="1" customWidth="1"/>
    <col min="9" max="10" width="8.8984375" style="6"/>
    <col min="11" max="11" width="7.8984375" style="6" customWidth="1"/>
    <col min="12" max="12" width="6.296875" style="6" customWidth="1"/>
    <col min="13" max="13" width="22" style="6" bestFit="1" customWidth="1"/>
    <col min="14" max="14" width="14.296875" style="6" bestFit="1" customWidth="1"/>
    <col min="15" max="15" width="5.69921875" style="6" bestFit="1" customWidth="1"/>
    <col min="16" max="16" width="4" style="6" customWidth="1"/>
    <col min="17" max="17" width="3.3984375" style="6" customWidth="1"/>
    <col min="18" max="18" width="6.09765625" style="6" customWidth="1"/>
    <col min="19" max="19" width="22" style="6" bestFit="1" customWidth="1"/>
    <col min="20" max="20" width="13.09765625" style="6" bestFit="1" customWidth="1"/>
    <col min="21" max="21" width="5.69921875" style="6" bestFit="1" customWidth="1"/>
    <col min="22" max="22" width="4" style="6" customWidth="1"/>
    <col min="23" max="23" width="3.3984375" style="6" customWidth="1"/>
    <col min="24" max="24" width="7.59765625" style="6" customWidth="1"/>
    <col min="25" max="25" width="21.296875" style="6" bestFit="1" customWidth="1"/>
    <col min="26" max="26" width="18.3984375" style="6" customWidth="1"/>
    <col min="27" max="27" width="4.59765625" style="6" bestFit="1" customWidth="1"/>
    <col min="28" max="28" width="4" style="6" customWidth="1"/>
    <col min="29" max="29" width="3.3984375" style="6" customWidth="1"/>
    <col min="30" max="30" width="8.19921875" style="6" customWidth="1"/>
    <col min="31" max="31" width="21.296875" style="6" bestFit="1" customWidth="1"/>
    <col min="32" max="32" width="21.3984375" style="6" customWidth="1"/>
    <col min="33" max="33" width="4.59765625" style="6" bestFit="1" customWidth="1"/>
    <col min="34" max="16384" width="8.8984375" style="6"/>
  </cols>
  <sheetData>
    <row r="5" spans="1:33" x14ac:dyDescent="0.35">
      <c r="A5" s="11"/>
      <c r="B5" s="11"/>
      <c r="C5" s="11"/>
      <c r="D5" s="11"/>
      <c r="E5" s="11"/>
      <c r="F5" s="11"/>
      <c r="G5" s="11"/>
      <c r="H5" s="11"/>
      <c r="N5" s="8" t="s">
        <v>240</v>
      </c>
      <c r="T5" s="8" t="s">
        <v>240</v>
      </c>
      <c r="X5"/>
      <c r="Y5"/>
      <c r="Z5" s="1" t="s">
        <v>240</v>
      </c>
      <c r="AA5"/>
      <c r="AD5"/>
      <c r="AE5"/>
      <c r="AF5" s="1" t="s">
        <v>240</v>
      </c>
      <c r="AG5"/>
    </row>
    <row r="6" spans="1:33" ht="70.2" x14ac:dyDescent="0.45">
      <c r="A6" s="11"/>
      <c r="B6" s="41" t="s">
        <v>8</v>
      </c>
      <c r="C6" s="41" t="s">
        <v>234</v>
      </c>
      <c r="D6" s="42" t="s">
        <v>329</v>
      </c>
      <c r="E6" s="42" t="s">
        <v>330</v>
      </c>
      <c r="F6" s="43" t="s">
        <v>331</v>
      </c>
      <c r="G6" s="43" t="s">
        <v>332</v>
      </c>
      <c r="L6" s="8" t="s">
        <v>8</v>
      </c>
      <c r="M6" s="8" t="s">
        <v>234</v>
      </c>
      <c r="N6" s="122" t="s">
        <v>357</v>
      </c>
      <c r="O6" s="6" t="s">
        <v>97</v>
      </c>
      <c r="R6" s="8" t="s">
        <v>8</v>
      </c>
      <c r="S6" s="8" t="s">
        <v>234</v>
      </c>
      <c r="T6" s="122" t="s">
        <v>358</v>
      </c>
      <c r="U6" s="6" t="s">
        <v>97</v>
      </c>
      <c r="X6" s="1" t="s">
        <v>8</v>
      </c>
      <c r="Y6" s="1" t="s">
        <v>234</v>
      </c>
      <c r="Z6" t="s">
        <v>359</v>
      </c>
      <c r="AA6" t="s">
        <v>97</v>
      </c>
      <c r="AD6" s="1" t="s">
        <v>8</v>
      </c>
      <c r="AE6" s="1" t="s">
        <v>234</v>
      </c>
      <c r="AF6" t="s">
        <v>360</v>
      </c>
      <c r="AG6" t="s">
        <v>97</v>
      </c>
    </row>
    <row r="7" spans="1:33" ht="23.4" x14ac:dyDescent="0.45">
      <c r="B7" s="41">
        <v>2</v>
      </c>
      <c r="C7" s="41" t="s">
        <v>320</v>
      </c>
      <c r="D7" s="44">
        <f>INDEX($N$6:$N$23,MATCH(B7,$L$6:$L$23,0))</f>
        <v>18649499.362499997</v>
      </c>
      <c r="E7" s="44">
        <f>INDEX($T$6:$T$23,MATCH(B7,$R$6:$R$23,0))</f>
        <v>2051001.5440000002</v>
      </c>
      <c r="F7" s="44">
        <f>INDEX($Z$6:$Z$23,MATCH(B7,$X$6:$X$23,0))</f>
        <v>907618.55222222232</v>
      </c>
      <c r="G7" s="44">
        <f>INDEX($AF$6:$AF$23,MATCH(B7,$AD$6:$AD$23,0))</f>
        <v>763842.05027027032</v>
      </c>
      <c r="L7" s="9">
        <v>2</v>
      </c>
      <c r="M7" s="6" t="s">
        <v>320</v>
      </c>
      <c r="N7" s="7">
        <v>18649499.362499997</v>
      </c>
      <c r="O7" s="6">
        <v>36</v>
      </c>
      <c r="R7" s="9">
        <v>2</v>
      </c>
      <c r="S7" s="6" t="s">
        <v>320</v>
      </c>
      <c r="T7" s="7">
        <v>2051001.5440000002</v>
      </c>
      <c r="U7" s="6">
        <v>35</v>
      </c>
      <c r="X7" s="2">
        <v>2</v>
      </c>
      <c r="Y7" t="s">
        <v>320</v>
      </c>
      <c r="Z7" s="5">
        <v>907618.55222222232</v>
      </c>
      <c r="AA7">
        <v>36</v>
      </c>
      <c r="AD7" s="2">
        <v>2</v>
      </c>
      <c r="AE7" t="s">
        <v>320</v>
      </c>
      <c r="AF7" s="5">
        <v>763842.05027027032</v>
      </c>
      <c r="AG7">
        <v>37</v>
      </c>
    </row>
    <row r="8" spans="1:33" ht="23.4" x14ac:dyDescent="0.45">
      <c r="B8" s="41">
        <v>3</v>
      </c>
      <c r="C8" s="41" t="s">
        <v>324</v>
      </c>
      <c r="D8" s="44">
        <f t="shared" ref="D8:D23" si="0">INDEX($N$6:$N$23,MATCH(B8,$L$6:$L$23,0))</f>
        <v>17959587.705263156</v>
      </c>
      <c r="E8" s="44">
        <f t="shared" ref="E8:E23" si="1">INDEX($T$6:$T$23,MATCH(B8,$R$6:$R$23,0))</f>
        <v>2847340.0269999998</v>
      </c>
      <c r="F8" s="44">
        <f t="shared" ref="F8:F23" si="2">INDEX($Z$6:$Z$23,MATCH(B8,$X$6:$X$23,0))</f>
        <v>1328456.5763157895</v>
      </c>
      <c r="G8" s="44">
        <f t="shared" ref="G8:G23" si="3">INDEX($AF$6:$AF$23,MATCH(B8,$AD$6:$AD$23,0))</f>
        <v>1008530.3084999999</v>
      </c>
      <c r="L8" s="9">
        <v>3</v>
      </c>
      <c r="M8" s="6" t="s">
        <v>324</v>
      </c>
      <c r="N8" s="7">
        <v>17959587.705263156</v>
      </c>
      <c r="O8" s="6">
        <v>19</v>
      </c>
      <c r="R8" s="9">
        <v>3</v>
      </c>
      <c r="S8" s="6" t="s">
        <v>324</v>
      </c>
      <c r="T8" s="7">
        <v>2847340.0269999998</v>
      </c>
      <c r="U8" s="6">
        <v>20</v>
      </c>
      <c r="X8" s="2">
        <v>3</v>
      </c>
      <c r="Y8" t="s">
        <v>324</v>
      </c>
      <c r="Z8" s="5">
        <v>1328456.5763157895</v>
      </c>
      <c r="AA8">
        <v>19</v>
      </c>
      <c r="AD8" s="2">
        <v>3</v>
      </c>
      <c r="AE8" t="s">
        <v>324</v>
      </c>
      <c r="AF8" s="5">
        <v>1008530.3084999999</v>
      </c>
      <c r="AG8">
        <v>20</v>
      </c>
    </row>
    <row r="9" spans="1:33" ht="23.4" x14ac:dyDescent="0.45">
      <c r="B9" s="41">
        <v>4</v>
      </c>
      <c r="C9" s="41" t="s">
        <v>326</v>
      </c>
      <c r="D9" s="44"/>
      <c r="E9" s="44"/>
      <c r="F9" s="44"/>
      <c r="G9" s="44"/>
      <c r="L9" s="9">
        <v>5</v>
      </c>
      <c r="M9" s="6" t="s">
        <v>316</v>
      </c>
      <c r="N9" s="7">
        <v>31975474.288036361</v>
      </c>
      <c r="O9" s="6">
        <v>275</v>
      </c>
      <c r="R9" s="9">
        <v>5</v>
      </c>
      <c r="S9" s="6" t="s">
        <v>316</v>
      </c>
      <c r="T9" s="7">
        <v>3910312.262631251</v>
      </c>
      <c r="U9" s="6">
        <v>272</v>
      </c>
      <c r="X9" s="2">
        <v>5</v>
      </c>
      <c r="Y9" t="s">
        <v>316</v>
      </c>
      <c r="Z9" s="5">
        <v>1528799.480777778</v>
      </c>
      <c r="AA9">
        <v>270</v>
      </c>
      <c r="AD9" s="2">
        <v>5</v>
      </c>
      <c r="AE9" t="s">
        <v>316</v>
      </c>
      <c r="AF9" s="5">
        <v>1399316.2858619406</v>
      </c>
      <c r="AG9">
        <v>268</v>
      </c>
    </row>
    <row r="10" spans="1:33" ht="23.4" x14ac:dyDescent="0.45">
      <c r="B10" s="41">
        <v>5</v>
      </c>
      <c r="C10" s="41" t="s">
        <v>316</v>
      </c>
      <c r="D10" s="44">
        <f t="shared" si="0"/>
        <v>31975474.288036361</v>
      </c>
      <c r="E10" s="44">
        <f t="shared" si="1"/>
        <v>3910312.262631251</v>
      </c>
      <c r="F10" s="44">
        <f t="shared" si="2"/>
        <v>1528799.480777778</v>
      </c>
      <c r="G10" s="44">
        <f t="shared" si="3"/>
        <v>1399316.2858619406</v>
      </c>
      <c r="L10" s="9">
        <v>6</v>
      </c>
      <c r="M10" s="6" t="s">
        <v>314</v>
      </c>
      <c r="N10" s="7">
        <v>43977824.318772987</v>
      </c>
      <c r="O10" s="6">
        <v>163</v>
      </c>
      <c r="R10" s="9">
        <v>6</v>
      </c>
      <c r="S10" s="6" t="s">
        <v>314</v>
      </c>
      <c r="T10" s="7">
        <v>6676450.5611801222</v>
      </c>
      <c r="U10" s="6">
        <v>161</v>
      </c>
      <c r="X10" s="2">
        <v>6</v>
      </c>
      <c r="Y10" t="s">
        <v>314</v>
      </c>
      <c r="Z10" s="5">
        <v>2597685.9547904185</v>
      </c>
      <c r="AA10">
        <v>167</v>
      </c>
      <c r="AD10" s="2">
        <v>6</v>
      </c>
      <c r="AE10" t="s">
        <v>314</v>
      </c>
      <c r="AF10" s="5">
        <v>2165895.1924999999</v>
      </c>
      <c r="AG10">
        <v>160</v>
      </c>
    </row>
    <row r="11" spans="1:33" ht="23.4" x14ac:dyDescent="0.45">
      <c r="B11" s="41">
        <v>6</v>
      </c>
      <c r="C11" s="41" t="s">
        <v>314</v>
      </c>
      <c r="D11" s="44">
        <f t="shared" si="0"/>
        <v>43977824.318772987</v>
      </c>
      <c r="E11" s="44">
        <f t="shared" si="1"/>
        <v>6676450.5611801222</v>
      </c>
      <c r="F11" s="44">
        <f t="shared" si="2"/>
        <v>2597685.9547904185</v>
      </c>
      <c r="G11" s="44">
        <f t="shared" si="3"/>
        <v>2165895.1924999999</v>
      </c>
      <c r="L11" s="9">
        <v>9</v>
      </c>
      <c r="M11" s="6" t="s">
        <v>319</v>
      </c>
      <c r="N11" s="7">
        <v>50030143.409077771</v>
      </c>
      <c r="O11" s="6">
        <v>90</v>
      </c>
      <c r="R11" s="9">
        <v>9</v>
      </c>
      <c r="S11" s="6" t="s">
        <v>319</v>
      </c>
      <c r="T11" s="7">
        <v>8568853.5210112371</v>
      </c>
      <c r="U11" s="6">
        <v>89</v>
      </c>
      <c r="X11" s="2">
        <v>9</v>
      </c>
      <c r="Y11" t="s">
        <v>319</v>
      </c>
      <c r="Z11" s="5">
        <v>2687644.8470454556</v>
      </c>
      <c r="AA11">
        <v>88</v>
      </c>
      <c r="AD11" s="2">
        <v>9</v>
      </c>
      <c r="AE11" t="s">
        <v>319</v>
      </c>
      <c r="AF11" s="5">
        <v>2825451.0744444458</v>
      </c>
      <c r="AG11">
        <v>90</v>
      </c>
    </row>
    <row r="12" spans="1:33" ht="23.4" x14ac:dyDescent="0.45">
      <c r="B12" s="41">
        <v>7</v>
      </c>
      <c r="C12" s="41" t="s">
        <v>321</v>
      </c>
      <c r="D12" s="44"/>
      <c r="E12" s="44"/>
      <c r="F12" s="44"/>
      <c r="G12" s="44"/>
      <c r="L12" s="9">
        <v>10</v>
      </c>
      <c r="M12" s="6" t="s">
        <v>315</v>
      </c>
      <c r="N12" s="7">
        <v>62183675.253786877</v>
      </c>
      <c r="O12" s="6">
        <v>61</v>
      </c>
      <c r="R12" s="9">
        <v>10</v>
      </c>
      <c r="S12" s="6" t="s">
        <v>315</v>
      </c>
      <c r="T12" s="7">
        <v>12319311.143076921</v>
      </c>
      <c r="U12" s="6">
        <v>65</v>
      </c>
      <c r="X12" s="2">
        <v>10</v>
      </c>
      <c r="Y12" t="s">
        <v>315</v>
      </c>
      <c r="Z12" s="5">
        <v>4075188.42</v>
      </c>
      <c r="AA12">
        <v>64</v>
      </c>
      <c r="AD12" s="2">
        <v>10</v>
      </c>
      <c r="AE12" t="s">
        <v>315</v>
      </c>
      <c r="AF12" s="5">
        <v>3911011.4423333346</v>
      </c>
      <c r="AG12">
        <v>60</v>
      </c>
    </row>
    <row r="13" spans="1:33" ht="23.4" x14ac:dyDescent="0.45">
      <c r="B13" s="41">
        <v>9</v>
      </c>
      <c r="C13" s="41" t="s">
        <v>319</v>
      </c>
      <c r="D13" s="44">
        <f t="shared" si="0"/>
        <v>50030143.409077771</v>
      </c>
      <c r="E13" s="44">
        <f t="shared" si="1"/>
        <v>8568853.5210112371</v>
      </c>
      <c r="F13" s="44">
        <f t="shared" si="2"/>
        <v>2687644.8470454556</v>
      </c>
      <c r="G13" s="44">
        <f t="shared" si="3"/>
        <v>2825451.0744444458</v>
      </c>
      <c r="L13" s="9">
        <v>12</v>
      </c>
      <c r="M13" s="6" t="s">
        <v>325</v>
      </c>
      <c r="N13" s="7">
        <v>76741496.006129041</v>
      </c>
      <c r="O13" s="6">
        <v>31</v>
      </c>
      <c r="R13" s="9">
        <v>12</v>
      </c>
      <c r="S13" s="6" t="s">
        <v>325</v>
      </c>
      <c r="T13" s="7">
        <v>16583896.043448277</v>
      </c>
      <c r="U13" s="6">
        <v>29</v>
      </c>
      <c r="X13" s="2">
        <v>12</v>
      </c>
      <c r="Y13" t="s">
        <v>325</v>
      </c>
      <c r="Z13" s="5">
        <v>4852651.9132258063</v>
      </c>
      <c r="AA13">
        <v>31</v>
      </c>
      <c r="AD13" s="2">
        <v>12</v>
      </c>
      <c r="AE13" t="s">
        <v>325</v>
      </c>
      <c r="AF13" s="5">
        <v>7250957.2551612891</v>
      </c>
      <c r="AG13">
        <v>31</v>
      </c>
    </row>
    <row r="14" spans="1:33" ht="23.4" x14ac:dyDescent="0.45">
      <c r="B14" s="41">
        <v>10</v>
      </c>
      <c r="C14" s="41" t="s">
        <v>315</v>
      </c>
      <c r="D14" s="44">
        <f t="shared" si="0"/>
        <v>62183675.253786877</v>
      </c>
      <c r="E14" s="44">
        <f t="shared" si="1"/>
        <v>12319311.143076921</v>
      </c>
      <c r="F14" s="44">
        <f t="shared" si="2"/>
        <v>4075188.42</v>
      </c>
      <c r="G14" s="44">
        <f t="shared" si="3"/>
        <v>3911011.4423333346</v>
      </c>
      <c r="L14" s="9">
        <v>13</v>
      </c>
      <c r="M14" s="6" t="s">
        <v>318</v>
      </c>
      <c r="N14" s="7">
        <v>93553486.588571444</v>
      </c>
      <c r="O14" s="6">
        <v>77</v>
      </c>
      <c r="R14" s="9">
        <v>13</v>
      </c>
      <c r="S14" s="6" t="s">
        <v>318</v>
      </c>
      <c r="T14" s="7">
        <v>21036055.804444443</v>
      </c>
      <c r="U14" s="6">
        <v>72</v>
      </c>
      <c r="X14" s="2">
        <v>13</v>
      </c>
      <c r="Y14" t="s">
        <v>318</v>
      </c>
      <c r="Z14" s="5">
        <v>6564496.598571429</v>
      </c>
      <c r="AA14">
        <v>77</v>
      </c>
      <c r="AD14" s="2">
        <v>13</v>
      </c>
      <c r="AE14" t="s">
        <v>318</v>
      </c>
      <c r="AF14" s="5">
        <v>10320373.010129873</v>
      </c>
      <c r="AG14">
        <v>77</v>
      </c>
    </row>
    <row r="15" spans="1:33" ht="23.4" x14ac:dyDescent="0.45">
      <c r="B15" s="41">
        <v>12</v>
      </c>
      <c r="C15" s="41" t="s">
        <v>325</v>
      </c>
      <c r="D15" s="44">
        <f t="shared" si="0"/>
        <v>76741496.006129041</v>
      </c>
      <c r="E15" s="44">
        <f t="shared" si="1"/>
        <v>16583896.043448277</v>
      </c>
      <c r="F15" s="44">
        <f t="shared" si="2"/>
        <v>4852651.9132258063</v>
      </c>
      <c r="G15" s="44">
        <f t="shared" si="3"/>
        <v>7250957.2551612891</v>
      </c>
      <c r="L15" s="9">
        <v>15</v>
      </c>
      <c r="M15" s="6" t="s">
        <v>317</v>
      </c>
      <c r="N15" s="7">
        <v>157543798.24302328</v>
      </c>
      <c r="O15" s="6">
        <v>43</v>
      </c>
      <c r="R15" s="9">
        <v>15</v>
      </c>
      <c r="S15" s="6" t="s">
        <v>317</v>
      </c>
      <c r="T15" s="7">
        <v>39730904.659302317</v>
      </c>
      <c r="U15" s="6">
        <v>43</v>
      </c>
      <c r="X15" s="2">
        <v>15</v>
      </c>
      <c r="Y15" t="s">
        <v>317</v>
      </c>
      <c r="Z15" s="5">
        <v>5245784.711219511</v>
      </c>
      <c r="AA15">
        <v>41</v>
      </c>
      <c r="AD15" s="2">
        <v>15</v>
      </c>
      <c r="AE15" t="s">
        <v>317</v>
      </c>
      <c r="AF15" s="5">
        <v>25362185.357142851</v>
      </c>
      <c r="AG15">
        <v>42</v>
      </c>
    </row>
    <row r="16" spans="1:33" ht="23.4" x14ac:dyDescent="0.45">
      <c r="B16" s="41">
        <v>13</v>
      </c>
      <c r="C16" s="41" t="s">
        <v>318</v>
      </c>
      <c r="D16" s="44">
        <f t="shared" si="0"/>
        <v>93553486.588571444</v>
      </c>
      <c r="E16" s="44">
        <f t="shared" si="1"/>
        <v>21036055.804444443</v>
      </c>
      <c r="F16" s="44">
        <f t="shared" si="2"/>
        <v>6564496.598571429</v>
      </c>
      <c r="G16" s="44">
        <f t="shared" si="3"/>
        <v>10320373.010129873</v>
      </c>
      <c r="L16" s="9">
        <v>16</v>
      </c>
      <c r="M16" s="6" t="s">
        <v>323</v>
      </c>
      <c r="N16" s="7">
        <v>222384126.53357139</v>
      </c>
      <c r="O16" s="6">
        <v>28</v>
      </c>
      <c r="R16" s="9">
        <v>16</v>
      </c>
      <c r="S16" s="6" t="s">
        <v>323</v>
      </c>
      <c r="T16" s="7">
        <v>67945416.855172411</v>
      </c>
      <c r="U16" s="6">
        <v>29</v>
      </c>
      <c r="X16" s="2">
        <v>16</v>
      </c>
      <c r="Y16" t="s">
        <v>323</v>
      </c>
      <c r="Z16" s="5">
        <v>8540556.56724138</v>
      </c>
      <c r="AA16">
        <v>29</v>
      </c>
      <c r="AD16" s="2">
        <v>16</v>
      </c>
      <c r="AE16" t="s">
        <v>323</v>
      </c>
      <c r="AF16" s="5">
        <v>33511049.714827582</v>
      </c>
      <c r="AG16">
        <v>29</v>
      </c>
    </row>
    <row r="17" spans="2:33" ht="23.4" x14ac:dyDescent="0.45">
      <c r="B17" s="41">
        <v>14</v>
      </c>
      <c r="C17" s="41" t="s">
        <v>313</v>
      </c>
      <c r="D17" s="44"/>
      <c r="E17" s="44"/>
      <c r="F17" s="44"/>
      <c r="G17" s="44"/>
      <c r="L17" s="9">
        <v>17</v>
      </c>
      <c r="M17" s="6" t="s">
        <v>322</v>
      </c>
      <c r="N17" s="7">
        <v>358821249.49839997</v>
      </c>
      <c r="O17" s="6">
        <v>25</v>
      </c>
      <c r="R17" s="9">
        <v>17</v>
      </c>
      <c r="S17" s="6" t="s">
        <v>322</v>
      </c>
      <c r="T17" s="7">
        <v>125680408.3724</v>
      </c>
      <c r="U17" s="6">
        <v>25</v>
      </c>
      <c r="X17" s="2">
        <v>17</v>
      </c>
      <c r="Y17" t="s">
        <v>322</v>
      </c>
      <c r="Z17" s="5">
        <v>13828042.358333336</v>
      </c>
      <c r="AA17">
        <v>24</v>
      </c>
      <c r="AD17" s="2">
        <v>17</v>
      </c>
      <c r="AE17" t="s">
        <v>322</v>
      </c>
      <c r="AF17" s="5">
        <v>62891980.283200018</v>
      </c>
      <c r="AG17">
        <v>25</v>
      </c>
    </row>
    <row r="18" spans="2:33" ht="23.4" x14ac:dyDescent="0.45">
      <c r="B18" s="41">
        <v>15</v>
      </c>
      <c r="C18" s="41" t="s">
        <v>317</v>
      </c>
      <c r="D18" s="44">
        <f t="shared" si="0"/>
        <v>157543798.24302328</v>
      </c>
      <c r="E18" s="44">
        <f t="shared" si="1"/>
        <v>39730904.659302317</v>
      </c>
      <c r="F18" s="44">
        <f t="shared" si="2"/>
        <v>5245784.711219511</v>
      </c>
      <c r="G18" s="44">
        <f t="shared" si="3"/>
        <v>25362185.357142851</v>
      </c>
      <c r="L18" s="9">
        <v>18</v>
      </c>
      <c r="M18" s="6" t="s">
        <v>327</v>
      </c>
      <c r="N18" s="7">
        <v>508629527.67083329</v>
      </c>
      <c r="O18" s="6">
        <v>12</v>
      </c>
      <c r="R18" s="9">
        <v>18</v>
      </c>
      <c r="S18" s="6" t="s">
        <v>327</v>
      </c>
      <c r="T18" s="7">
        <v>214509610.4316667</v>
      </c>
      <c r="U18" s="6">
        <v>12</v>
      </c>
      <c r="X18" s="2">
        <v>18</v>
      </c>
      <c r="Y18" t="s">
        <v>327</v>
      </c>
      <c r="Z18" s="5">
        <v>24777965.502499998</v>
      </c>
      <c r="AA18">
        <v>12</v>
      </c>
      <c r="AD18" s="2">
        <v>18</v>
      </c>
      <c r="AE18" t="s">
        <v>327</v>
      </c>
      <c r="AF18" s="5">
        <v>112212885.02583332</v>
      </c>
      <c r="AG18">
        <v>12</v>
      </c>
    </row>
    <row r="19" spans="2:33" ht="23.4" x14ac:dyDescent="0.45">
      <c r="B19" s="41">
        <v>16</v>
      </c>
      <c r="C19" s="41" t="s">
        <v>323</v>
      </c>
      <c r="D19" s="44">
        <f t="shared" si="0"/>
        <v>222384126.53357139</v>
      </c>
      <c r="E19" s="44">
        <f t="shared" si="1"/>
        <v>67945416.855172411</v>
      </c>
      <c r="F19" s="44">
        <f t="shared" si="2"/>
        <v>8540556.56724138</v>
      </c>
      <c r="G19" s="44">
        <f t="shared" si="3"/>
        <v>33511049.714827582</v>
      </c>
      <c r="L19" s="9">
        <v>19</v>
      </c>
      <c r="M19" s="6" t="s">
        <v>312</v>
      </c>
      <c r="N19" s="7">
        <v>661406170.74789476</v>
      </c>
      <c r="O19" s="6">
        <v>19</v>
      </c>
      <c r="R19" s="9">
        <v>19</v>
      </c>
      <c r="S19" s="6" t="s">
        <v>312</v>
      </c>
      <c r="T19" s="7">
        <v>337877132.0173685</v>
      </c>
      <c r="U19" s="6">
        <v>19</v>
      </c>
      <c r="X19" s="2">
        <v>19</v>
      </c>
      <c r="Y19" t="s">
        <v>312</v>
      </c>
      <c r="Z19" s="5">
        <v>29482659.683157895</v>
      </c>
      <c r="AA19">
        <v>19</v>
      </c>
      <c r="AD19" s="2">
        <v>19</v>
      </c>
      <c r="AE19" t="s">
        <v>312</v>
      </c>
      <c r="AF19" s="5">
        <v>168268698.86578947</v>
      </c>
      <c r="AG19">
        <v>19</v>
      </c>
    </row>
    <row r="20" spans="2:33" ht="23.4" x14ac:dyDescent="0.45">
      <c r="B20" s="41">
        <v>17</v>
      </c>
      <c r="C20" s="41" t="s">
        <v>322</v>
      </c>
      <c r="D20" s="44">
        <f t="shared" si="0"/>
        <v>358821249.49839997</v>
      </c>
      <c r="E20" s="44">
        <f t="shared" si="1"/>
        <v>125680408.3724</v>
      </c>
      <c r="F20" s="44">
        <f t="shared" si="2"/>
        <v>13828042.358333336</v>
      </c>
      <c r="G20" s="44">
        <f t="shared" si="3"/>
        <v>62891980.283200018</v>
      </c>
      <c r="L20" s="9">
        <v>20</v>
      </c>
      <c r="M20" s="6" t="s">
        <v>328</v>
      </c>
      <c r="N20" s="7">
        <v>1046182742.4280001</v>
      </c>
      <c r="O20" s="6">
        <v>5</v>
      </c>
      <c r="R20" s="9">
        <v>20</v>
      </c>
      <c r="S20" s="6" t="s">
        <v>328</v>
      </c>
      <c r="T20" s="7">
        <v>555670506.11400008</v>
      </c>
      <c r="U20" s="6">
        <v>5</v>
      </c>
      <c r="X20" s="2">
        <v>20</v>
      </c>
      <c r="Y20" t="s">
        <v>328</v>
      </c>
      <c r="Z20" s="5">
        <v>52895052.267999999</v>
      </c>
      <c r="AA20">
        <v>5</v>
      </c>
      <c r="AD20" s="2">
        <v>20</v>
      </c>
      <c r="AE20" t="s">
        <v>328</v>
      </c>
      <c r="AF20" s="5">
        <v>321539691.62799996</v>
      </c>
      <c r="AG20">
        <v>5</v>
      </c>
    </row>
    <row r="21" spans="2:33" ht="23.4" x14ac:dyDescent="0.45">
      <c r="B21" s="41">
        <v>18</v>
      </c>
      <c r="C21" s="41" t="s">
        <v>327</v>
      </c>
      <c r="D21" s="44">
        <f t="shared" si="0"/>
        <v>508629527.67083329</v>
      </c>
      <c r="E21" s="44">
        <f t="shared" si="1"/>
        <v>214509610.4316667</v>
      </c>
      <c r="F21" s="44">
        <f t="shared" si="2"/>
        <v>24777965.502499998</v>
      </c>
      <c r="G21" s="44">
        <f t="shared" si="3"/>
        <v>112212885.02583332</v>
      </c>
      <c r="L21" s="9" t="s">
        <v>214</v>
      </c>
      <c r="N21" s="7">
        <v>91318588.541490972</v>
      </c>
      <c r="O21" s="6">
        <v>884</v>
      </c>
      <c r="R21" s="9" t="s">
        <v>214</v>
      </c>
      <c r="T21" s="7">
        <v>27875738.680086412</v>
      </c>
      <c r="U21" s="6">
        <v>876</v>
      </c>
      <c r="X21" s="2" t="s">
        <v>214</v>
      </c>
      <c r="Y21"/>
      <c r="Z21" s="5">
        <v>4506049.1173129259</v>
      </c>
      <c r="AA21">
        <v>882</v>
      </c>
      <c r="AD21" s="2" t="s">
        <v>214</v>
      </c>
      <c r="AE21"/>
      <c r="AF21" s="5">
        <v>13758951.460664004</v>
      </c>
      <c r="AG21">
        <v>875</v>
      </c>
    </row>
    <row r="22" spans="2:33" ht="23.4" x14ac:dyDescent="0.45">
      <c r="B22" s="41">
        <v>19</v>
      </c>
      <c r="C22" s="41" t="s">
        <v>312</v>
      </c>
      <c r="D22" s="44">
        <f t="shared" si="0"/>
        <v>661406170.74789476</v>
      </c>
      <c r="E22" s="44">
        <f t="shared" si="1"/>
        <v>337877132.0173685</v>
      </c>
      <c r="F22" s="44">
        <f t="shared" si="2"/>
        <v>29482659.683157895</v>
      </c>
      <c r="G22" s="44">
        <f t="shared" si="3"/>
        <v>168268698.86578947</v>
      </c>
      <c r="L22"/>
      <c r="M22"/>
      <c r="N22"/>
      <c r="O22"/>
      <c r="R22"/>
      <c r="S22"/>
      <c r="T22"/>
      <c r="U22"/>
      <c r="X22"/>
      <c r="Y22"/>
      <c r="Z22"/>
      <c r="AA22"/>
      <c r="AD22"/>
      <c r="AE22"/>
      <c r="AF22"/>
      <c r="AG22"/>
    </row>
    <row r="23" spans="2:33" ht="23.4" x14ac:dyDescent="0.45">
      <c r="B23" s="41">
        <v>20</v>
      </c>
      <c r="C23" s="41" t="s">
        <v>328</v>
      </c>
      <c r="D23" s="44">
        <f t="shared" si="0"/>
        <v>1046182742.4280001</v>
      </c>
      <c r="E23" s="44">
        <f t="shared" si="1"/>
        <v>555670506.11400008</v>
      </c>
      <c r="F23" s="44">
        <f t="shared" si="2"/>
        <v>52895052.267999999</v>
      </c>
      <c r="G23" s="44">
        <f t="shared" si="3"/>
        <v>321539691.62799996</v>
      </c>
      <c r="L23"/>
      <c r="M23"/>
      <c r="N23"/>
      <c r="O23"/>
      <c r="R23"/>
      <c r="S23"/>
      <c r="T23"/>
      <c r="U23"/>
      <c r="X23"/>
      <c r="Y23"/>
      <c r="Z23"/>
      <c r="AA23"/>
      <c r="AD23"/>
      <c r="AE23"/>
      <c r="AF23"/>
      <c r="AG23"/>
    </row>
    <row r="24" spans="2:33" x14ac:dyDescent="0.35">
      <c r="L24"/>
      <c r="M24"/>
      <c r="N24"/>
      <c r="O24"/>
      <c r="R24"/>
      <c r="S24"/>
      <c r="T24"/>
      <c r="U24"/>
      <c r="X24"/>
      <c r="Y24"/>
      <c r="Z24"/>
      <c r="AA24"/>
      <c r="AD24"/>
      <c r="AE24"/>
      <c r="AF24"/>
      <c r="AG24"/>
    </row>
    <row r="25" spans="2:33" x14ac:dyDescent="0.35">
      <c r="X25"/>
      <c r="Y25"/>
      <c r="Z25"/>
      <c r="AD25"/>
      <c r="AE25"/>
      <c r="AF25"/>
      <c r="AG25"/>
    </row>
    <row r="26" spans="2:33" x14ac:dyDescent="0.35">
      <c r="X26"/>
      <c r="Y26"/>
      <c r="Z26"/>
      <c r="AD26"/>
      <c r="AE26"/>
      <c r="AF26"/>
      <c r="AG26"/>
    </row>
    <row r="27" spans="2:33" x14ac:dyDescent="0.35">
      <c r="X27"/>
      <c r="Y27"/>
      <c r="Z27"/>
      <c r="AD27"/>
      <c r="AE27"/>
      <c r="AF27"/>
      <c r="AG27"/>
    </row>
    <row r="28" spans="2:33" x14ac:dyDescent="0.35">
      <c r="X28"/>
      <c r="Y28"/>
      <c r="Z28"/>
      <c r="AD28"/>
      <c r="AE28"/>
      <c r="AF28"/>
      <c r="AG28"/>
    </row>
    <row r="29" spans="2:33" x14ac:dyDescent="0.35">
      <c r="X29"/>
      <c r="Y29"/>
      <c r="Z29"/>
      <c r="AD29"/>
      <c r="AE29"/>
      <c r="AF29"/>
      <c r="AG29"/>
    </row>
    <row r="30" spans="2:33" x14ac:dyDescent="0.35">
      <c r="D30" s="10"/>
      <c r="E30" s="10"/>
      <c r="F30" s="10"/>
      <c r="G30" s="10"/>
      <c r="X30"/>
      <c r="Y30"/>
      <c r="Z30"/>
      <c r="AD30"/>
      <c r="AE30"/>
      <c r="AF30"/>
      <c r="AG30"/>
    </row>
    <row r="31" spans="2:33" x14ac:dyDescent="0.35">
      <c r="D31" s="10"/>
      <c r="E31" s="10"/>
      <c r="F31" s="10"/>
      <c r="G31" s="10"/>
      <c r="X31"/>
      <c r="Y31"/>
      <c r="Z31"/>
      <c r="AD31"/>
      <c r="AE31"/>
      <c r="AF31"/>
      <c r="AG31"/>
    </row>
    <row r="32" spans="2:33" x14ac:dyDescent="0.35">
      <c r="X32"/>
      <c r="Y32"/>
      <c r="Z32"/>
      <c r="AD32"/>
      <c r="AE32"/>
      <c r="AF32"/>
      <c r="AG32"/>
    </row>
    <row r="33" spans="4:33" x14ac:dyDescent="0.35">
      <c r="X33"/>
      <c r="Y33"/>
      <c r="Z33"/>
      <c r="AD33"/>
      <c r="AE33"/>
      <c r="AF33"/>
      <c r="AG33"/>
    </row>
    <row r="34" spans="4:33" x14ac:dyDescent="0.35">
      <c r="X34"/>
      <c r="Y34"/>
      <c r="Z34"/>
      <c r="AD34"/>
      <c r="AE34"/>
      <c r="AF34"/>
      <c r="AG34"/>
    </row>
    <row r="35" spans="4:33" x14ac:dyDescent="0.35">
      <c r="X35"/>
      <c r="Y35"/>
      <c r="Z35"/>
      <c r="AD35"/>
      <c r="AE35"/>
      <c r="AF35"/>
      <c r="AG35"/>
    </row>
    <row r="36" spans="4:33" x14ac:dyDescent="0.35">
      <c r="X36"/>
      <c r="Y36"/>
      <c r="Z36"/>
      <c r="AD36"/>
      <c r="AE36"/>
      <c r="AF36"/>
      <c r="AG36"/>
    </row>
    <row r="37" spans="4:33" x14ac:dyDescent="0.35">
      <c r="X37"/>
      <c r="Y37"/>
      <c r="Z37"/>
      <c r="AD37"/>
      <c r="AE37"/>
      <c r="AF37"/>
      <c r="AG37"/>
    </row>
    <row r="38" spans="4:33" x14ac:dyDescent="0.35">
      <c r="X38"/>
      <c r="Y38"/>
      <c r="Z38"/>
      <c r="AD38"/>
      <c r="AE38"/>
      <c r="AF38"/>
      <c r="AG38"/>
    </row>
    <row r="39" spans="4:33" x14ac:dyDescent="0.35">
      <c r="X39"/>
      <c r="Y39"/>
      <c r="Z39"/>
      <c r="AD39"/>
      <c r="AE39"/>
      <c r="AF39"/>
      <c r="AG39"/>
    </row>
    <row r="40" spans="4:33" x14ac:dyDescent="0.35">
      <c r="X40"/>
      <c r="Y40"/>
      <c r="Z40"/>
      <c r="AD40"/>
      <c r="AE40"/>
      <c r="AF40"/>
      <c r="AG40"/>
    </row>
    <row r="41" spans="4:33" x14ac:dyDescent="0.35">
      <c r="X41"/>
      <c r="Y41"/>
      <c r="Z41"/>
      <c r="AD41"/>
      <c r="AE41"/>
      <c r="AF41"/>
      <c r="AG41"/>
    </row>
    <row r="48" spans="4:33" x14ac:dyDescent="0.35">
      <c r="D48" s="8" t="s">
        <v>240</v>
      </c>
    </row>
    <row r="49" spans="2:8" x14ac:dyDescent="0.35">
      <c r="B49" s="8" t="s">
        <v>8</v>
      </c>
      <c r="C49" s="8" t="s">
        <v>234</v>
      </c>
      <c r="D49" s="6" t="s">
        <v>329</v>
      </c>
      <c r="E49" s="6" t="s">
        <v>330</v>
      </c>
      <c r="F49" s="6" t="s">
        <v>331</v>
      </c>
      <c r="G49" s="6" t="s">
        <v>332</v>
      </c>
      <c r="H49" s="6" t="s">
        <v>97</v>
      </c>
    </row>
    <row r="50" spans="2:8" x14ac:dyDescent="0.35">
      <c r="B50" s="9">
        <v>2</v>
      </c>
      <c r="C50" s="6" t="s">
        <v>320</v>
      </c>
      <c r="D50" s="7">
        <v>8217174.4592500003</v>
      </c>
      <c r="E50" s="7">
        <v>977488.5155000001</v>
      </c>
      <c r="F50" s="7">
        <v>444024.23599999992</v>
      </c>
      <c r="G50" s="7">
        <v>316825.06825000001</v>
      </c>
      <c r="H50" s="6">
        <v>40</v>
      </c>
    </row>
    <row r="51" spans="2:8" x14ac:dyDescent="0.35">
      <c r="B51" s="9">
        <v>3</v>
      </c>
      <c r="C51" s="6" t="s">
        <v>324</v>
      </c>
      <c r="D51" s="7">
        <v>8681311.5973529425</v>
      </c>
      <c r="E51" s="7">
        <v>1194024.4308823531</v>
      </c>
      <c r="F51" s="7">
        <v>613258.38852941163</v>
      </c>
      <c r="G51" s="7">
        <v>492605.07352941175</v>
      </c>
      <c r="H51" s="6">
        <v>34</v>
      </c>
    </row>
    <row r="52" spans="2:8" x14ac:dyDescent="0.35">
      <c r="B52" s="9">
        <v>4</v>
      </c>
      <c r="C52" s="6" t="s">
        <v>326</v>
      </c>
      <c r="D52" s="7">
        <v>11021048.308333334</v>
      </c>
      <c r="E52" s="7">
        <v>1592080.3949999998</v>
      </c>
      <c r="F52" s="7">
        <v>604518.92500000005</v>
      </c>
      <c r="G52" s="7">
        <v>748755.46499999997</v>
      </c>
      <c r="H52" s="6">
        <v>6</v>
      </c>
    </row>
    <row r="53" spans="2:8" x14ac:dyDescent="0.35">
      <c r="B53" s="9">
        <v>5</v>
      </c>
      <c r="C53" s="6" t="s">
        <v>316</v>
      </c>
      <c r="D53" s="7">
        <v>15040805.709348647</v>
      </c>
      <c r="E53" s="7">
        <v>1740882.0024605365</v>
      </c>
      <c r="F53" s="7">
        <v>828154.70823754801</v>
      </c>
      <c r="G53" s="7">
        <v>664073.97210727981</v>
      </c>
      <c r="H53" s="6">
        <v>261</v>
      </c>
    </row>
    <row r="54" spans="2:8" x14ac:dyDescent="0.35">
      <c r="B54" s="9">
        <v>6</v>
      </c>
      <c r="C54" s="6" t="s">
        <v>314</v>
      </c>
      <c r="D54" s="7">
        <v>20696012.580565229</v>
      </c>
      <c r="E54" s="7">
        <v>3232991.1655869591</v>
      </c>
      <c r="F54" s="7">
        <v>1317947.7381304346</v>
      </c>
      <c r="G54" s="7">
        <v>1108266.5666739135</v>
      </c>
      <c r="H54" s="6">
        <v>230</v>
      </c>
    </row>
    <row r="55" spans="2:8" x14ac:dyDescent="0.35">
      <c r="B55" s="9">
        <v>7</v>
      </c>
      <c r="C55" s="6" t="s">
        <v>321</v>
      </c>
      <c r="D55" s="7">
        <v>31110696.562941175</v>
      </c>
      <c r="E55" s="7">
        <v>6794345.9076470584</v>
      </c>
      <c r="F55" s="7">
        <v>1934146.3452941175</v>
      </c>
      <c r="G55" s="7">
        <v>1559312.3964705884</v>
      </c>
      <c r="H55" s="6">
        <v>17</v>
      </c>
    </row>
    <row r="56" spans="2:8" x14ac:dyDescent="0.35">
      <c r="B56" s="9">
        <v>9</v>
      </c>
      <c r="C56" s="6" t="s">
        <v>319</v>
      </c>
      <c r="D56" s="7">
        <v>26727915.428205132</v>
      </c>
      <c r="E56" s="7">
        <v>4698555.5266666673</v>
      </c>
      <c r="F56" s="7">
        <v>1651151.2733333334</v>
      </c>
      <c r="G56" s="7">
        <v>1745837.0569230772</v>
      </c>
      <c r="H56" s="6">
        <v>39</v>
      </c>
    </row>
    <row r="57" spans="2:8" x14ac:dyDescent="0.35">
      <c r="B57" s="9">
        <v>10</v>
      </c>
      <c r="C57" s="6" t="s">
        <v>315</v>
      </c>
      <c r="D57" s="7">
        <v>31439043.495818187</v>
      </c>
      <c r="E57" s="7">
        <v>5848265.0616363641</v>
      </c>
      <c r="F57" s="7">
        <v>2313880.6249090908</v>
      </c>
      <c r="G57" s="7">
        <v>2075399.1555090905</v>
      </c>
      <c r="H57" s="6">
        <v>55</v>
      </c>
    </row>
    <row r="58" spans="2:8" x14ac:dyDescent="0.35">
      <c r="B58" s="9">
        <v>12</v>
      </c>
      <c r="C58" s="6" t="s">
        <v>325</v>
      </c>
      <c r="D58" s="7">
        <v>36030542.942800008</v>
      </c>
      <c r="E58" s="7">
        <v>7794810.7476000004</v>
      </c>
      <c r="F58" s="7">
        <v>2810286.4536000001</v>
      </c>
      <c r="G58" s="7">
        <v>3623894.3680000002</v>
      </c>
      <c r="H58" s="6">
        <v>25</v>
      </c>
    </row>
    <row r="59" spans="2:8" x14ac:dyDescent="0.35">
      <c r="B59" s="9">
        <v>13</v>
      </c>
      <c r="C59" s="6" t="s">
        <v>318</v>
      </c>
      <c r="D59" s="7">
        <v>43615816.038823515</v>
      </c>
      <c r="E59" s="7">
        <v>9766888.4116176479</v>
      </c>
      <c r="F59" s="7">
        <v>3452016.0575000006</v>
      </c>
      <c r="G59" s="7">
        <v>4730106.6252941163</v>
      </c>
      <c r="H59" s="6">
        <v>68</v>
      </c>
    </row>
    <row r="60" spans="2:8" x14ac:dyDescent="0.35">
      <c r="B60" s="9">
        <v>14</v>
      </c>
      <c r="C60" s="6" t="s">
        <v>313</v>
      </c>
      <c r="D60" s="7">
        <v>66188308.248999998</v>
      </c>
      <c r="E60" s="7">
        <v>13856578.655000001</v>
      </c>
      <c r="F60" s="7">
        <v>3034938.8840000001</v>
      </c>
      <c r="G60" s="7">
        <v>7955779.4689999996</v>
      </c>
      <c r="H60" s="6">
        <v>10</v>
      </c>
    </row>
    <row r="61" spans="2:8" x14ac:dyDescent="0.35">
      <c r="B61" s="9">
        <v>15</v>
      </c>
      <c r="C61" s="6" t="s">
        <v>317</v>
      </c>
      <c r="D61" s="7">
        <v>76855805.206333324</v>
      </c>
      <c r="E61" s="7">
        <v>20030425.173</v>
      </c>
      <c r="F61" s="7">
        <v>4700965.7579999994</v>
      </c>
      <c r="G61" s="7">
        <v>11467240.554333333</v>
      </c>
      <c r="H61" s="6">
        <v>30</v>
      </c>
    </row>
    <row r="62" spans="2:8" x14ac:dyDescent="0.35">
      <c r="B62" s="9">
        <v>16</v>
      </c>
      <c r="C62" s="6" t="s">
        <v>323</v>
      </c>
      <c r="D62" s="7">
        <v>106716509.79275863</v>
      </c>
      <c r="E62" s="7">
        <v>32762292.01896552</v>
      </c>
      <c r="F62" s="7">
        <v>4794836.6841379311</v>
      </c>
      <c r="G62" s="7">
        <v>16632310.889655173</v>
      </c>
      <c r="H62" s="6">
        <v>29</v>
      </c>
    </row>
    <row r="63" spans="2:8" x14ac:dyDescent="0.35">
      <c r="B63" s="9">
        <v>17</v>
      </c>
      <c r="C63" s="6" t="s">
        <v>322</v>
      </c>
      <c r="D63" s="7">
        <v>162544555.72043478</v>
      </c>
      <c r="E63" s="7">
        <v>55408862.402173914</v>
      </c>
      <c r="F63" s="7">
        <v>9668621.2947826087</v>
      </c>
      <c r="G63" s="7">
        <v>28518198.849999998</v>
      </c>
      <c r="H63" s="6">
        <v>23</v>
      </c>
    </row>
    <row r="64" spans="2:8" x14ac:dyDescent="0.35">
      <c r="B64" s="9">
        <v>18</v>
      </c>
      <c r="C64" s="6" t="s">
        <v>327</v>
      </c>
      <c r="D64" s="7">
        <v>236961033.63785717</v>
      </c>
      <c r="E64" s="7">
        <v>102971920.00642857</v>
      </c>
      <c r="F64" s="7">
        <v>13677850.80642857</v>
      </c>
      <c r="G64" s="7">
        <v>47598732.84785714</v>
      </c>
      <c r="H64" s="6">
        <v>14</v>
      </c>
    </row>
    <row r="65" spans="2:8" x14ac:dyDescent="0.35">
      <c r="B65" s="9">
        <v>19</v>
      </c>
      <c r="C65" s="6" t="s">
        <v>312</v>
      </c>
      <c r="D65" s="7">
        <v>304729330.05937499</v>
      </c>
      <c r="E65" s="7">
        <v>161556204.80374998</v>
      </c>
      <c r="F65" s="7">
        <v>23075587.09</v>
      </c>
      <c r="G65" s="7">
        <v>77961791.691249996</v>
      </c>
      <c r="H65" s="6">
        <v>16</v>
      </c>
    </row>
    <row r="66" spans="2:8" x14ac:dyDescent="0.35">
      <c r="B66" s="9">
        <v>20</v>
      </c>
      <c r="C66" s="6" t="s">
        <v>328</v>
      </c>
      <c r="D66" s="7">
        <v>483110024.09750009</v>
      </c>
      <c r="E66" s="7">
        <v>215318818.50750002</v>
      </c>
      <c r="F66" s="7">
        <v>61667810.572500005</v>
      </c>
      <c r="G66" s="7">
        <v>149907673.07249999</v>
      </c>
      <c r="H66" s="6">
        <v>4</v>
      </c>
    </row>
    <row r="67" spans="2:8" x14ac:dyDescent="0.35">
      <c r="B67" s="9" t="s">
        <v>231</v>
      </c>
      <c r="D67" s="7">
        <v>40476351.496625982</v>
      </c>
      <c r="E67" s="7">
        <v>11785125.533770479</v>
      </c>
      <c r="F67" s="7">
        <v>2698363.7782352944</v>
      </c>
      <c r="G67" s="7">
        <v>5725148.1289655957</v>
      </c>
      <c r="H67" s="6">
        <v>901</v>
      </c>
    </row>
  </sheetData>
  <pageMargins left="0.7" right="0.7" top="0.75" bottom="0.75" header="0.3" footer="0.3"/>
  <drawing r:id="rId6"/>
  <extLst>
    <ext xmlns:x14="http://schemas.microsoft.com/office/spreadsheetml/2009/9/main" uri="{A8765BA9-456A-4dab-B4F3-ACF838C121DE}">
      <x14:slicerList>
        <x14:slicer r:id="rId7"/>
      </x14:slicerList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เวิร์กชีต</vt:lpstr>
      </vt:variant>
      <vt:variant>
        <vt:i4>6</vt:i4>
      </vt:variant>
      <vt:variant>
        <vt:lpstr>ช่วงที่มีชื่อ</vt:lpstr>
      </vt:variant>
      <vt:variant>
        <vt:i4>3</vt:i4>
      </vt:variant>
    </vt:vector>
  </HeadingPairs>
  <TitlesOfParts>
    <vt:vector size="9" baseType="lpstr">
      <vt:lpstr>สรุปการประเมิน</vt:lpstr>
      <vt:lpstr>TPS_V3</vt:lpstr>
      <vt:lpstr>SetTPS</vt:lpstr>
      <vt:lpstr>ตารางคะแนนV3</vt:lpstr>
      <vt:lpstr>HGR_ก.ค.8</vt:lpstr>
      <vt:lpstr>MeanHGR_Q3Y2568</vt:lpstr>
      <vt:lpstr>TPS_V3!Print_Area</vt:lpstr>
      <vt:lpstr>ตารางคะแนนV3!Print_Area</vt:lpstr>
      <vt:lpstr>TPS_V3!Print_Titles</vt:lpstr>
    </vt:vector>
  </TitlesOfParts>
  <Company>ADMIN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r8 way</cp:lastModifiedBy>
  <cp:lastPrinted>2024-08-05T09:24:14Z</cp:lastPrinted>
  <dcterms:created xsi:type="dcterms:W3CDTF">2018-08-04T03:40:22Z</dcterms:created>
  <dcterms:modified xsi:type="dcterms:W3CDTF">2025-08-22T08:25:31Z</dcterms:modified>
</cp:coreProperties>
</file>